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TRUONG CD LY TU TRONG -TPHCM- T92015\2022\T10-2022_ Kinh tế\T12\Đánh giá Q42022\Q4- KT\"/>
    </mc:Choice>
  </mc:AlternateContent>
  <bookViews>
    <workbookView xWindow="0" yWindow="0" windowWidth="20490" windowHeight="7020"/>
  </bookViews>
  <sheets>
    <sheet name="Lê Thị Thúy Oanh" sheetId="19" r:id="rId1"/>
    <sheet name="Lê Thị Thu Thảo" sheetId="18" r:id="rId2"/>
    <sheet name="Nguyễn Hoàng Thanh Ngân" sheetId="17" r:id="rId3"/>
    <sheet name="Bùi Ánh Tuyết" sheetId="16" r:id="rId4"/>
    <sheet name="Đinh Thị Trâm" sheetId="15" r:id="rId5"/>
    <sheet name="Nguyễn Mỹ Tiên" sheetId="14" r:id="rId6"/>
    <sheet name="Nguyễn Thị Minh Thùy" sheetId="13" r:id="rId7"/>
    <sheet name="Võ Thị Kim Thư" sheetId="12" r:id="rId8"/>
    <sheet name="Đồng Công Tạo" sheetId="11" r:id="rId9"/>
    <sheet name="Lê Hồng Ngọc My" sheetId="10" r:id="rId10"/>
    <sheet name="Huỳnh Kim Liên" sheetId="9" r:id="rId11"/>
    <sheet name="Nguyễn Thị Thanh Hòa" sheetId="8" r:id="rId12"/>
    <sheet name="Cao Xuân Giang" sheetId="7" r:id="rId13"/>
    <sheet name="Trần Thị Ngọc Dung" sheetId="6" r:id="rId14"/>
    <sheet name="Lưu Thị Thúy" sheetId="5" r:id="rId15"/>
    <sheet name="Hồ Gia Bảo" sheetId="4" r:id="rId16"/>
    <sheet name="Lữ Xuân Trang" sheetId="3" r:id="rId17"/>
    <sheet name="Phạm Quỳnh Như" sheetId="2" r:id="rId18"/>
    <sheet name="Trịnh Hoàng Hiệp" sheetId="1" r:id="rId19"/>
  </sheets>
  <definedNames>
    <definedName name="_xlnm._FilterDatabase" localSheetId="3" hidden="1">'Bùi Ánh Tuyết'!$A$12:$H$54</definedName>
    <definedName name="_xlnm._FilterDatabase" localSheetId="12" hidden="1">'Cao Xuân Giang'!$A$12:$H$54</definedName>
    <definedName name="_xlnm._FilterDatabase" localSheetId="4" hidden="1">'Đinh Thị Trâm'!$A$12:$H$54</definedName>
    <definedName name="_xlnm._FilterDatabase" localSheetId="8" hidden="1">'Đồng Công Tạo'!$A$11:$H$53</definedName>
    <definedName name="_xlnm._FilterDatabase" localSheetId="15" hidden="1">'Hồ Gia Bảo'!$A$12:$H$54</definedName>
    <definedName name="_xlnm._FilterDatabase" localSheetId="10" hidden="1">'Huỳnh Kim Liên'!$A$12:$H$54</definedName>
    <definedName name="_xlnm._FilterDatabase" localSheetId="9" hidden="1">'Lê Hồng Ngọc My'!$A$12:$H$54</definedName>
    <definedName name="_xlnm._FilterDatabase" localSheetId="1" hidden="1">'Lê Thị Thu Thảo'!$A$12:$H$54</definedName>
    <definedName name="_xlnm._FilterDatabase" localSheetId="0" hidden="1">'Lê Thị Thúy Oanh'!$A$12:$H$54</definedName>
    <definedName name="_xlnm._FilterDatabase" localSheetId="16" hidden="1">'Lữ Xuân Trang'!$A$12:$H$55</definedName>
    <definedName name="_xlnm._FilterDatabase" localSheetId="14" hidden="1">'Lưu Thị Thúy'!$A$12:$H$54</definedName>
    <definedName name="_xlnm._FilterDatabase" localSheetId="2" hidden="1">'Nguyễn Hoàng Thanh Ngân'!$A$11:$H$53</definedName>
    <definedName name="_xlnm._FilterDatabase" localSheetId="5" hidden="1">'Nguyễn Mỹ Tiên'!$A$12:$H$54</definedName>
    <definedName name="_xlnm._FilterDatabase" localSheetId="6" hidden="1">'Nguyễn Thị Minh Thùy'!$A$12:$H$54</definedName>
    <definedName name="_xlnm._FilterDatabase" localSheetId="11" hidden="1">'Nguyễn Thị Thanh Hòa'!$A$12:$H$54</definedName>
    <definedName name="_xlnm._FilterDatabase" localSheetId="17" hidden="1">'Phạm Quỳnh Như'!$A$12:$H$55</definedName>
    <definedName name="_xlnm._FilterDatabase" localSheetId="13" hidden="1">'Trần Thị Ngọc Dung'!$A$12:$H$54</definedName>
    <definedName name="_xlnm._FilterDatabase" localSheetId="18" hidden="1">'Trịnh Hoàng Hiệp'!$A$12:$H$55</definedName>
    <definedName name="_xlnm._FilterDatabase" localSheetId="7" hidden="1">'Võ Thị Kim Thư'!$A$12:$H$54</definedName>
    <definedName name="_xlnm.Print_Area" localSheetId="3">'Bùi Ánh Tuyết'!$A$1:$H$82</definedName>
    <definedName name="_xlnm.Print_Area" localSheetId="12">'Cao Xuân Giang'!$A$1:$H$79</definedName>
    <definedName name="_xlnm.Print_Area" localSheetId="4">'Đinh Thị Trâm'!$A$1:$H$79</definedName>
    <definedName name="_xlnm.Print_Area" localSheetId="8">'Đồng Công Tạo'!$A$1:$H$76</definedName>
    <definedName name="_xlnm.Print_Area" localSheetId="15">'Hồ Gia Bảo'!$A$1:$H$79</definedName>
    <definedName name="_xlnm.Print_Area" localSheetId="10">'Huỳnh Kim Liên'!$A$1:$H$92</definedName>
    <definedName name="_xlnm.Print_Area" localSheetId="9">'Lê Hồng Ngọc My'!$A$1:$H$79</definedName>
    <definedName name="_xlnm.Print_Area" localSheetId="1">'Lê Thị Thu Thảo'!$A$1:$H$92</definedName>
    <definedName name="_xlnm.Print_Area" localSheetId="0">'Lê Thị Thúy Oanh'!$A$1:$H$79</definedName>
    <definedName name="_xlnm.Print_Area" localSheetId="16">'Lữ Xuân Trang'!$A$1:$H$79</definedName>
    <definedName name="_xlnm.Print_Area" localSheetId="14">'Lưu Thị Thúy'!$A$1:$H$79</definedName>
    <definedName name="_xlnm.Print_Area" localSheetId="2">'Nguyễn Hoàng Thanh Ngân'!$A$1:$H$77</definedName>
    <definedName name="_xlnm.Print_Area" localSheetId="5">'Nguyễn Mỹ Tiên'!$A$1:$H$81</definedName>
    <definedName name="_xlnm.Print_Area" localSheetId="6">'Nguyễn Thị Minh Thùy'!$A$1:$H$92</definedName>
    <definedName name="_xlnm.Print_Area" localSheetId="11">'Nguyễn Thị Thanh Hòa'!$A$1:$H$83</definedName>
    <definedName name="_xlnm.Print_Area" localSheetId="17">'Phạm Quỳnh Như'!$A$1:$H$79</definedName>
    <definedName name="_xlnm.Print_Area" localSheetId="13">'Trần Thị Ngọc Dung'!$A$1:$H$97</definedName>
    <definedName name="_xlnm.Print_Area" localSheetId="18">'Trịnh Hoàng Hiệp'!$A$1:$H$79</definedName>
    <definedName name="_xlnm.Print_Area" localSheetId="7">'Võ Thị Kim Thư'!$A$1:$H$92</definedName>
    <definedName name="_xlnm.Print_Titles" localSheetId="3">'Bùi Ánh Tuyết'!$12:$12</definedName>
    <definedName name="_xlnm.Print_Titles" localSheetId="12">'Cao Xuân Giang'!$12:$12</definedName>
    <definedName name="_xlnm.Print_Titles" localSheetId="4">'Đinh Thị Trâm'!$12:$12</definedName>
    <definedName name="_xlnm.Print_Titles" localSheetId="8">'Đồng Công Tạo'!$11:$11</definedName>
    <definedName name="_xlnm.Print_Titles" localSheetId="15">'Hồ Gia Bảo'!$12:$12</definedName>
    <definedName name="_xlnm.Print_Titles" localSheetId="10">'Huỳnh Kim Liên'!$12:$12</definedName>
    <definedName name="_xlnm.Print_Titles" localSheetId="9">'Lê Hồng Ngọc My'!$12:$12</definedName>
    <definedName name="_xlnm.Print_Titles" localSheetId="1">'Lê Thị Thu Thảo'!$12:$12</definedName>
    <definedName name="_xlnm.Print_Titles" localSheetId="0">'Lê Thị Thúy Oanh'!$12:$12</definedName>
    <definedName name="_xlnm.Print_Titles" localSheetId="16">'Lữ Xuân Trang'!$12:$12</definedName>
    <definedName name="_xlnm.Print_Titles" localSheetId="14">'Lưu Thị Thúy'!$12:$12</definedName>
    <definedName name="_xlnm.Print_Titles" localSheetId="2">'Nguyễn Hoàng Thanh Ngân'!$11:$11</definedName>
    <definedName name="_xlnm.Print_Titles" localSheetId="5">'Nguyễn Mỹ Tiên'!$12:$12</definedName>
    <definedName name="_xlnm.Print_Titles" localSheetId="6">'Nguyễn Thị Minh Thùy'!$12:$12</definedName>
    <definedName name="_xlnm.Print_Titles" localSheetId="11">'Nguyễn Thị Thanh Hòa'!$12:$12</definedName>
    <definedName name="_xlnm.Print_Titles" localSheetId="17">'Phạm Quỳnh Như'!$12:$12</definedName>
    <definedName name="_xlnm.Print_Titles" localSheetId="13">'Trần Thị Ngọc Dung'!$12:$12</definedName>
    <definedName name="_xlnm.Print_Titles" localSheetId="18">'Trịnh Hoàng Hiệp'!$12:$12</definedName>
    <definedName name="_xlnm.Print_Titles" localSheetId="7">'Võ Thị Kim Thư'!$12:$12</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45" i="19" l="1"/>
  <c r="F45" i="19"/>
  <c r="G43" i="19"/>
  <c r="F43" i="19"/>
  <c r="G41" i="19"/>
  <c r="F41" i="19"/>
  <c r="G39" i="19"/>
  <c r="F39" i="19"/>
  <c r="G37" i="19"/>
  <c r="F37" i="19"/>
  <c r="G35" i="19"/>
  <c r="F35" i="19"/>
  <c r="G33" i="19"/>
  <c r="G32" i="19" s="1"/>
  <c r="F33" i="19"/>
  <c r="F32" i="19" s="1"/>
  <c r="E32" i="19"/>
  <c r="G28" i="19"/>
  <c r="F28" i="19"/>
  <c r="E28" i="19"/>
  <c r="G25" i="19"/>
  <c r="F25" i="19"/>
  <c r="E25" i="19"/>
  <c r="G19" i="19"/>
  <c r="G14" i="19" s="1"/>
  <c r="G52" i="19" s="1"/>
  <c r="G54" i="19" s="1"/>
  <c r="F19" i="19"/>
  <c r="E19" i="19"/>
  <c r="G15" i="19"/>
  <c r="F15" i="19"/>
  <c r="F14" i="19" s="1"/>
  <c r="F52" i="19" s="1"/>
  <c r="F54" i="19" s="1"/>
  <c r="E15" i="19"/>
  <c r="E14" i="19"/>
  <c r="E52" i="19" s="1"/>
  <c r="E54" i="19" s="1"/>
  <c r="E62" i="19" l="1"/>
  <c r="G62" i="19" s="1"/>
  <c r="E61" i="19"/>
  <c r="G61" i="19" s="1"/>
  <c r="E60" i="19"/>
  <c r="G60" i="19" s="1"/>
  <c r="E59" i="19"/>
  <c r="G59" i="19" s="1"/>
  <c r="F62" i="19"/>
  <c r="H62" i="19" s="1"/>
  <c r="F61" i="19"/>
  <c r="H61" i="19" s="1"/>
  <c r="F60" i="19"/>
  <c r="H60" i="19" s="1"/>
  <c r="F59" i="19"/>
  <c r="H59" i="19" s="1"/>
  <c r="G45" i="18"/>
  <c r="F45" i="18"/>
  <c r="G43" i="18"/>
  <c r="F43" i="18"/>
  <c r="G41" i="18"/>
  <c r="F41" i="18"/>
  <c r="G39" i="18"/>
  <c r="F39" i="18"/>
  <c r="G37" i="18"/>
  <c r="F37" i="18"/>
  <c r="G35" i="18"/>
  <c r="F35" i="18"/>
  <c r="G33" i="18"/>
  <c r="G32" i="18" s="1"/>
  <c r="F33" i="18"/>
  <c r="F32" i="18"/>
  <c r="E32" i="18"/>
  <c r="G28" i="18"/>
  <c r="F28" i="18"/>
  <c r="E28" i="18"/>
  <c r="G25" i="18"/>
  <c r="F25" i="18"/>
  <c r="E25" i="18"/>
  <c r="G19" i="18"/>
  <c r="F19" i="18"/>
  <c r="E19" i="18"/>
  <c r="G15" i="18"/>
  <c r="G14" i="18" s="1"/>
  <c r="G52" i="18" s="1"/>
  <c r="G54" i="18" s="1"/>
  <c r="F15" i="18"/>
  <c r="F14" i="18" s="1"/>
  <c r="F52" i="18" s="1"/>
  <c r="F54" i="18" s="1"/>
  <c r="E15" i="18"/>
  <c r="E14" i="18" s="1"/>
  <c r="E52" i="18" s="1"/>
  <c r="E54" i="18" s="1"/>
  <c r="G44" i="17"/>
  <c r="F44" i="17"/>
  <c r="G42" i="17"/>
  <c r="F42" i="17"/>
  <c r="G40" i="17"/>
  <c r="F40" i="17"/>
  <c r="G38" i="17"/>
  <c r="F38" i="17"/>
  <c r="G36" i="17"/>
  <c r="F36" i="17"/>
  <c r="G34" i="17"/>
  <c r="F34" i="17"/>
  <c r="G32" i="17"/>
  <c r="G31" i="17" s="1"/>
  <c r="F32" i="17"/>
  <c r="F31" i="17" s="1"/>
  <c r="E31" i="17"/>
  <c r="G27" i="17"/>
  <c r="F27" i="17"/>
  <c r="E27" i="17"/>
  <c r="G24" i="17"/>
  <c r="F24" i="17"/>
  <c r="E24" i="17"/>
  <c r="G18" i="17"/>
  <c r="F18" i="17"/>
  <c r="E18" i="17"/>
  <c r="G14" i="17"/>
  <c r="F14" i="17"/>
  <c r="F13" i="17" s="1"/>
  <c r="F51" i="17" s="1"/>
  <c r="F53" i="17" s="1"/>
  <c r="E14" i="17"/>
  <c r="E13" i="17" s="1"/>
  <c r="E51" i="17" s="1"/>
  <c r="E53" i="17" s="1"/>
  <c r="G13" i="17"/>
  <c r="G51" i="17" s="1"/>
  <c r="G53" i="17" s="1"/>
  <c r="G45" i="16"/>
  <c r="F45" i="16"/>
  <c r="G43" i="16"/>
  <c r="F43" i="16"/>
  <c r="F32" i="16" s="1"/>
  <c r="G41" i="16"/>
  <c r="F41" i="16"/>
  <c r="G39" i="16"/>
  <c r="F39" i="16"/>
  <c r="G37" i="16"/>
  <c r="F37" i="16"/>
  <c r="G35" i="16"/>
  <c r="F35" i="16"/>
  <c r="G33" i="16"/>
  <c r="G32" i="16" s="1"/>
  <c r="F33" i="16"/>
  <c r="E32" i="16"/>
  <c r="G28" i="16"/>
  <c r="F28" i="16"/>
  <c r="E28" i="16"/>
  <c r="G25" i="16"/>
  <c r="F25" i="16"/>
  <c r="E25" i="16"/>
  <c r="G19" i="16"/>
  <c r="F19" i="16"/>
  <c r="E19" i="16"/>
  <c r="G15" i="16"/>
  <c r="G14" i="16" s="1"/>
  <c r="G52" i="16" s="1"/>
  <c r="G54" i="16" s="1"/>
  <c r="F15" i="16"/>
  <c r="F14" i="16" s="1"/>
  <c r="F52" i="16" s="1"/>
  <c r="F54" i="16" s="1"/>
  <c r="E15" i="16"/>
  <c r="E14" i="16" s="1"/>
  <c r="E52" i="16" s="1"/>
  <c r="E54" i="16" s="1"/>
  <c r="G45" i="15"/>
  <c r="F45" i="15"/>
  <c r="G43" i="15"/>
  <c r="F43" i="15"/>
  <c r="G41" i="15"/>
  <c r="F41" i="15"/>
  <c r="G39" i="15"/>
  <c r="F39" i="15"/>
  <c r="G37" i="15"/>
  <c r="F37" i="15"/>
  <c r="G35" i="15"/>
  <c r="F35" i="15"/>
  <c r="G33" i="15"/>
  <c r="G32" i="15" s="1"/>
  <c r="F33" i="15"/>
  <c r="F32" i="15" s="1"/>
  <c r="E32" i="15"/>
  <c r="G28" i="15"/>
  <c r="F28" i="15"/>
  <c r="E28" i="15"/>
  <c r="G25" i="15"/>
  <c r="F25" i="15"/>
  <c r="E25" i="15"/>
  <c r="G19" i="15"/>
  <c r="F19" i="15"/>
  <c r="E19" i="15"/>
  <c r="G15" i="15"/>
  <c r="F15" i="15"/>
  <c r="F14" i="15" s="1"/>
  <c r="F52" i="15" s="1"/>
  <c r="F54" i="15" s="1"/>
  <c r="E15" i="15"/>
  <c r="E14" i="15" s="1"/>
  <c r="E52" i="15" s="1"/>
  <c r="E54" i="15" s="1"/>
  <c r="G14" i="15"/>
  <c r="G45" i="14"/>
  <c r="F45" i="14"/>
  <c r="G43" i="14"/>
  <c r="F43" i="14"/>
  <c r="G41" i="14"/>
  <c r="F41" i="14"/>
  <c r="G39" i="14"/>
  <c r="F39" i="14"/>
  <c r="G37" i="14"/>
  <c r="F37" i="14"/>
  <c r="G35" i="14"/>
  <c r="F35" i="14"/>
  <c r="F32" i="14" s="1"/>
  <c r="G33" i="14"/>
  <c r="F33" i="14"/>
  <c r="G32" i="14"/>
  <c r="E32" i="14"/>
  <c r="G28" i="14"/>
  <c r="F28" i="14"/>
  <c r="E28" i="14"/>
  <c r="G25" i="14"/>
  <c r="F25" i="14"/>
  <c r="E25" i="14"/>
  <c r="G19" i="14"/>
  <c r="F19" i="14"/>
  <c r="E19" i="14"/>
  <c r="G15" i="14"/>
  <c r="G14" i="14" s="1"/>
  <c r="G52" i="14" s="1"/>
  <c r="G54" i="14" s="1"/>
  <c r="F15" i="14"/>
  <c r="F14" i="14" s="1"/>
  <c r="E15" i="14"/>
  <c r="E14" i="14"/>
  <c r="E52" i="14" s="1"/>
  <c r="E54" i="14" s="1"/>
  <c r="G45" i="13"/>
  <c r="F45" i="13"/>
  <c r="G43" i="13"/>
  <c r="F43" i="13"/>
  <c r="G41" i="13"/>
  <c r="F41" i="13"/>
  <c r="G39" i="13"/>
  <c r="F39" i="13"/>
  <c r="G37" i="13"/>
  <c r="F37" i="13"/>
  <c r="G35" i="13"/>
  <c r="F35" i="13"/>
  <c r="G33" i="13"/>
  <c r="G32" i="13" s="1"/>
  <c r="F33" i="13"/>
  <c r="F32" i="13" s="1"/>
  <c r="E32" i="13"/>
  <c r="G28" i="13"/>
  <c r="F28" i="13"/>
  <c r="E28" i="13"/>
  <c r="G25" i="13"/>
  <c r="F25" i="13"/>
  <c r="E25" i="13"/>
  <c r="G19" i="13"/>
  <c r="F19" i="13"/>
  <c r="E19" i="13"/>
  <c r="G15" i="13"/>
  <c r="F15" i="13"/>
  <c r="F14" i="13" s="1"/>
  <c r="F52" i="13" s="1"/>
  <c r="F54" i="13" s="1"/>
  <c r="E15" i="13"/>
  <c r="E14" i="13" s="1"/>
  <c r="E52" i="13" s="1"/>
  <c r="E54" i="13" s="1"/>
  <c r="G14" i="13"/>
  <c r="G52" i="13" s="1"/>
  <c r="G54" i="13" s="1"/>
  <c r="G45" i="12"/>
  <c r="F45" i="12"/>
  <c r="G43" i="12"/>
  <c r="F43" i="12"/>
  <c r="G41" i="12"/>
  <c r="F41" i="12"/>
  <c r="G39" i="12"/>
  <c r="F39" i="12"/>
  <c r="G37" i="12"/>
  <c r="F37" i="12"/>
  <c r="G35" i="12"/>
  <c r="F35" i="12"/>
  <c r="G33" i="12"/>
  <c r="G32" i="12" s="1"/>
  <c r="F33" i="12"/>
  <c r="F32" i="12"/>
  <c r="E32" i="12"/>
  <c r="G28" i="12"/>
  <c r="F28" i="12"/>
  <c r="E28" i="12"/>
  <c r="G25" i="12"/>
  <c r="F25" i="12"/>
  <c r="E25" i="12"/>
  <c r="G19" i="12"/>
  <c r="G14" i="12" s="1"/>
  <c r="G52" i="12" s="1"/>
  <c r="G54" i="12" s="1"/>
  <c r="F19" i="12"/>
  <c r="E19" i="12"/>
  <c r="G15" i="12"/>
  <c r="F15" i="12"/>
  <c r="F14" i="12" s="1"/>
  <c r="F52" i="12" s="1"/>
  <c r="F54" i="12" s="1"/>
  <c r="E15" i="12"/>
  <c r="E14" i="12" s="1"/>
  <c r="E52" i="12" s="1"/>
  <c r="E54" i="12" s="1"/>
  <c r="G44" i="11"/>
  <c r="F44" i="11"/>
  <c r="G42" i="11"/>
  <c r="F42" i="11"/>
  <c r="G40" i="11"/>
  <c r="F40" i="11"/>
  <c r="G38" i="11"/>
  <c r="F38" i="11"/>
  <c r="G36" i="11"/>
  <c r="F36" i="11"/>
  <c r="G34" i="11"/>
  <c r="F34" i="11"/>
  <c r="G32" i="11"/>
  <c r="G31" i="11" s="1"/>
  <c r="F32" i="11"/>
  <c r="F31" i="11" s="1"/>
  <c r="E31" i="11"/>
  <c r="G27" i="11"/>
  <c r="F27" i="11"/>
  <c r="E27" i="11"/>
  <c r="G24" i="11"/>
  <c r="F24" i="11"/>
  <c r="E24" i="11"/>
  <c r="G18" i="11"/>
  <c r="F18" i="11"/>
  <c r="E18" i="11"/>
  <c r="E13" i="11" s="1"/>
  <c r="E51" i="11" s="1"/>
  <c r="E53" i="11" s="1"/>
  <c r="G14" i="11"/>
  <c r="F14" i="11"/>
  <c r="F13" i="11" s="1"/>
  <c r="F51" i="11" s="1"/>
  <c r="F53" i="11" s="1"/>
  <c r="E14" i="11"/>
  <c r="G13" i="11"/>
  <c r="G51" i="11" s="1"/>
  <c r="G53" i="11" s="1"/>
  <c r="G45" i="10"/>
  <c r="F45" i="10"/>
  <c r="G43" i="10"/>
  <c r="F43" i="10"/>
  <c r="G41" i="10"/>
  <c r="F41" i="10"/>
  <c r="G39" i="10"/>
  <c r="F39" i="10"/>
  <c r="G37" i="10"/>
  <c r="F37" i="10"/>
  <c r="G35" i="10"/>
  <c r="F35" i="10"/>
  <c r="G33" i="10"/>
  <c r="G32" i="10" s="1"/>
  <c r="F33" i="10"/>
  <c r="F32" i="10" s="1"/>
  <c r="E32" i="10"/>
  <c r="G28" i="10"/>
  <c r="F28" i="10"/>
  <c r="E28" i="10"/>
  <c r="G25" i="10"/>
  <c r="F25" i="10"/>
  <c r="E25" i="10"/>
  <c r="G19" i="10"/>
  <c r="F19" i="10"/>
  <c r="E19" i="10"/>
  <c r="G15" i="10"/>
  <c r="F15" i="10"/>
  <c r="F14" i="10" s="1"/>
  <c r="F52" i="10" s="1"/>
  <c r="F54" i="10" s="1"/>
  <c r="E15" i="10"/>
  <c r="E14" i="10" s="1"/>
  <c r="E52" i="10" s="1"/>
  <c r="E54" i="10" s="1"/>
  <c r="G14" i="10"/>
  <c r="G52" i="10" s="1"/>
  <c r="G54" i="10" s="1"/>
  <c r="G45" i="9"/>
  <c r="F45" i="9"/>
  <c r="G43" i="9"/>
  <c r="F43" i="9"/>
  <c r="G41" i="9"/>
  <c r="F41" i="9"/>
  <c r="G39" i="9"/>
  <c r="F39" i="9"/>
  <c r="G37" i="9"/>
  <c r="F37" i="9"/>
  <c r="G35" i="9"/>
  <c r="F35" i="9"/>
  <c r="G33" i="9"/>
  <c r="G32" i="9" s="1"/>
  <c r="F33" i="9"/>
  <c r="F32" i="9" s="1"/>
  <c r="E32" i="9"/>
  <c r="G28" i="9"/>
  <c r="F28" i="9"/>
  <c r="E28" i="9"/>
  <c r="G25" i="9"/>
  <c r="F25" i="9"/>
  <c r="F14" i="9" s="1"/>
  <c r="E25" i="9"/>
  <c r="G19" i="9"/>
  <c r="F19" i="9"/>
  <c r="E19" i="9"/>
  <c r="E14" i="9" s="1"/>
  <c r="E52" i="9" s="1"/>
  <c r="E54" i="9" s="1"/>
  <c r="G15" i="9"/>
  <c r="F15" i="9"/>
  <c r="E15" i="9"/>
  <c r="G14" i="9"/>
  <c r="G52" i="9" s="1"/>
  <c r="G54" i="9" s="1"/>
  <c r="G45" i="8"/>
  <c r="F45" i="8"/>
  <c r="G43" i="8"/>
  <c r="F43" i="8"/>
  <c r="G41" i="8"/>
  <c r="F41" i="8"/>
  <c r="G39" i="8"/>
  <c r="F39" i="8"/>
  <c r="G37" i="8"/>
  <c r="F37" i="8"/>
  <c r="G35" i="8"/>
  <c r="F35" i="8"/>
  <c r="G33" i="8"/>
  <c r="G32" i="8" s="1"/>
  <c r="F33" i="8"/>
  <c r="F32" i="8" s="1"/>
  <c r="E32" i="8"/>
  <c r="G28" i="8"/>
  <c r="F28" i="8"/>
  <c r="E28" i="8"/>
  <c r="G25" i="8"/>
  <c r="F25" i="8"/>
  <c r="E25" i="8"/>
  <c r="G19" i="8"/>
  <c r="F19" i="8"/>
  <c r="F14" i="8" s="1"/>
  <c r="F52" i="8" s="1"/>
  <c r="F54" i="8" s="1"/>
  <c r="E19" i="8"/>
  <c r="G15" i="8"/>
  <c r="F15" i="8"/>
  <c r="E15" i="8"/>
  <c r="E14" i="8" s="1"/>
  <c r="E52" i="8" s="1"/>
  <c r="E54" i="8" s="1"/>
  <c r="G14" i="8"/>
  <c r="G52" i="8" s="1"/>
  <c r="G54" i="8" s="1"/>
  <c r="G45" i="7"/>
  <c r="F45" i="7"/>
  <c r="G43" i="7"/>
  <c r="F43" i="7"/>
  <c r="G41" i="7"/>
  <c r="F41" i="7"/>
  <c r="G39" i="7"/>
  <c r="F39" i="7"/>
  <c r="G37" i="7"/>
  <c r="F37" i="7"/>
  <c r="G35" i="7"/>
  <c r="F35" i="7"/>
  <c r="G33" i="7"/>
  <c r="G32" i="7" s="1"/>
  <c r="F33" i="7"/>
  <c r="F32" i="7" s="1"/>
  <c r="E32" i="7"/>
  <c r="G28" i="7"/>
  <c r="F28" i="7"/>
  <c r="E28" i="7"/>
  <c r="G25" i="7"/>
  <c r="F25" i="7"/>
  <c r="E25" i="7"/>
  <c r="G19" i="7"/>
  <c r="F19" i="7"/>
  <c r="E19" i="7"/>
  <c r="G15" i="7"/>
  <c r="F15" i="7"/>
  <c r="F14" i="7" s="1"/>
  <c r="F52" i="7" s="1"/>
  <c r="F54" i="7" s="1"/>
  <c r="E15" i="7"/>
  <c r="E14" i="7" s="1"/>
  <c r="E52" i="7" s="1"/>
  <c r="E54" i="7" s="1"/>
  <c r="G14" i="7"/>
  <c r="G52" i="7" s="1"/>
  <c r="G54" i="7" s="1"/>
  <c r="G45" i="6"/>
  <c r="F45" i="6"/>
  <c r="G43" i="6"/>
  <c r="F43" i="6"/>
  <c r="G41" i="6"/>
  <c r="F41" i="6"/>
  <c r="G39" i="6"/>
  <c r="F39" i="6"/>
  <c r="G37" i="6"/>
  <c r="F37" i="6"/>
  <c r="G35" i="6"/>
  <c r="F35" i="6"/>
  <c r="G33" i="6"/>
  <c r="G32" i="6" s="1"/>
  <c r="F33" i="6"/>
  <c r="F32" i="6" s="1"/>
  <c r="E32" i="6"/>
  <c r="G28" i="6"/>
  <c r="F28" i="6"/>
  <c r="E28" i="6"/>
  <c r="G25" i="6"/>
  <c r="F25" i="6"/>
  <c r="E25" i="6"/>
  <c r="G19" i="6"/>
  <c r="F19" i="6"/>
  <c r="E19" i="6"/>
  <c r="G15" i="6"/>
  <c r="F15" i="6"/>
  <c r="F14" i="6" s="1"/>
  <c r="F52" i="6" s="1"/>
  <c r="F54" i="6" s="1"/>
  <c r="E15" i="6"/>
  <c r="E14" i="6" s="1"/>
  <c r="E52" i="6" s="1"/>
  <c r="E54" i="6" s="1"/>
  <c r="G14" i="6"/>
  <c r="G52" i="6" s="1"/>
  <c r="G54" i="6" s="1"/>
  <c r="G45" i="5"/>
  <c r="F45" i="5"/>
  <c r="G43" i="5"/>
  <c r="F43" i="5"/>
  <c r="G41" i="5"/>
  <c r="F41" i="5"/>
  <c r="G39" i="5"/>
  <c r="F39" i="5"/>
  <c r="G37" i="5"/>
  <c r="F37" i="5"/>
  <c r="G35" i="5"/>
  <c r="F35" i="5"/>
  <c r="G33" i="5"/>
  <c r="F33" i="5"/>
  <c r="F32" i="5" s="1"/>
  <c r="G32" i="5"/>
  <c r="E32" i="5"/>
  <c r="G28" i="5"/>
  <c r="F28" i="5"/>
  <c r="E28" i="5"/>
  <c r="G25" i="5"/>
  <c r="F25" i="5"/>
  <c r="F14" i="5" s="1"/>
  <c r="E25" i="5"/>
  <c r="G19" i="5"/>
  <c r="F19" i="5"/>
  <c r="E19" i="5"/>
  <c r="G15" i="5"/>
  <c r="F15" i="5"/>
  <c r="E15" i="5"/>
  <c r="E14" i="5" s="1"/>
  <c r="E52" i="5" s="1"/>
  <c r="E54" i="5" s="1"/>
  <c r="G14" i="5"/>
  <c r="G52" i="5" s="1"/>
  <c r="G54" i="5" s="1"/>
  <c r="G45" i="4"/>
  <c r="F45" i="4"/>
  <c r="G43" i="4"/>
  <c r="F43" i="4"/>
  <c r="G41" i="4"/>
  <c r="F41" i="4"/>
  <c r="G39" i="4"/>
  <c r="F39" i="4"/>
  <c r="G37" i="4"/>
  <c r="F37" i="4"/>
  <c r="G35" i="4"/>
  <c r="F35" i="4"/>
  <c r="G33" i="4"/>
  <c r="G32" i="4" s="1"/>
  <c r="F33" i="4"/>
  <c r="F32" i="4" s="1"/>
  <c r="E32" i="4"/>
  <c r="G28" i="4"/>
  <c r="F28" i="4"/>
  <c r="E28" i="4"/>
  <c r="G25" i="4"/>
  <c r="F25" i="4"/>
  <c r="E25" i="4"/>
  <c r="G19" i="4"/>
  <c r="F19" i="4"/>
  <c r="E19" i="4"/>
  <c r="G15" i="4"/>
  <c r="F15" i="4"/>
  <c r="F14" i="4" s="1"/>
  <c r="F52" i="4" s="1"/>
  <c r="F54" i="4" s="1"/>
  <c r="E15" i="4"/>
  <c r="E14" i="4" s="1"/>
  <c r="E52" i="4" s="1"/>
  <c r="E54" i="4" s="1"/>
  <c r="G14" i="4"/>
  <c r="G52" i="4" s="1"/>
  <c r="G54" i="4" s="1"/>
  <c r="G46" i="3"/>
  <c r="F46" i="3"/>
  <c r="G43" i="3"/>
  <c r="F43" i="3"/>
  <c r="G41" i="3"/>
  <c r="F41" i="3"/>
  <c r="G39" i="3"/>
  <c r="F39" i="3"/>
  <c r="G37" i="3"/>
  <c r="F37" i="3"/>
  <c r="G35" i="3"/>
  <c r="F35" i="3"/>
  <c r="G33" i="3"/>
  <c r="G32" i="3" s="1"/>
  <c r="F33" i="3"/>
  <c r="F32" i="3" s="1"/>
  <c r="E32" i="3"/>
  <c r="G28" i="3"/>
  <c r="F28" i="3"/>
  <c r="E28" i="3"/>
  <c r="G25" i="3"/>
  <c r="F25" i="3"/>
  <c r="E25" i="3"/>
  <c r="G19" i="3"/>
  <c r="F19" i="3"/>
  <c r="E19" i="3"/>
  <c r="G15" i="3"/>
  <c r="F15" i="3"/>
  <c r="F14" i="3" s="1"/>
  <c r="F53" i="3" s="1"/>
  <c r="F55" i="3" s="1"/>
  <c r="E15" i="3"/>
  <c r="E14" i="3" s="1"/>
  <c r="E53" i="3" s="1"/>
  <c r="E55" i="3" s="1"/>
  <c r="G14" i="3"/>
  <c r="G53" i="3" s="1"/>
  <c r="G55" i="3" s="1"/>
  <c r="G46" i="2"/>
  <c r="F46" i="2"/>
  <c r="G43" i="2"/>
  <c r="F43" i="2"/>
  <c r="G41" i="2"/>
  <c r="F41" i="2"/>
  <c r="G39" i="2"/>
  <c r="F39" i="2"/>
  <c r="G37" i="2"/>
  <c r="F37" i="2"/>
  <c r="G35" i="2"/>
  <c r="F35" i="2"/>
  <c r="G33" i="2"/>
  <c r="G32" i="2" s="1"/>
  <c r="F33" i="2"/>
  <c r="F32" i="2"/>
  <c r="E32" i="2"/>
  <c r="G28" i="2"/>
  <c r="F28" i="2"/>
  <c r="E28" i="2"/>
  <c r="G25" i="2"/>
  <c r="F25" i="2"/>
  <c r="E25" i="2"/>
  <c r="G19" i="2"/>
  <c r="F19" i="2"/>
  <c r="E19" i="2"/>
  <c r="G15" i="2"/>
  <c r="G14" i="2" s="1"/>
  <c r="G53" i="2" s="1"/>
  <c r="G55" i="2" s="1"/>
  <c r="F15" i="2"/>
  <c r="F14" i="2" s="1"/>
  <c r="F53" i="2" s="1"/>
  <c r="F55" i="2" s="1"/>
  <c r="E15" i="2"/>
  <c r="E14" i="2" s="1"/>
  <c r="E53" i="2" s="1"/>
  <c r="E55" i="2" s="1"/>
  <c r="E62" i="18" l="1"/>
  <c r="G62" i="18" s="1"/>
  <c r="E61" i="18"/>
  <c r="G61" i="18" s="1"/>
  <c r="E60" i="18"/>
  <c r="G60" i="18" s="1"/>
  <c r="E59" i="18"/>
  <c r="G59" i="18" s="1"/>
  <c r="F62" i="18"/>
  <c r="H62" i="18" s="1"/>
  <c r="F61" i="18"/>
  <c r="H61" i="18" s="1"/>
  <c r="F60" i="18"/>
  <c r="H60" i="18" s="1"/>
  <c r="F59" i="18"/>
  <c r="H59" i="18" s="1"/>
  <c r="F61" i="17"/>
  <c r="H61" i="17" s="1"/>
  <c r="F60" i="17"/>
  <c r="H60" i="17" s="1"/>
  <c r="F59" i="17"/>
  <c r="H59" i="17" s="1"/>
  <c r="F58" i="17"/>
  <c r="H58" i="17" s="1"/>
  <c r="E61" i="17"/>
  <c r="G61" i="17" s="1"/>
  <c r="E60" i="17"/>
  <c r="G60" i="17" s="1"/>
  <c r="E59" i="17"/>
  <c r="G59" i="17" s="1"/>
  <c r="E58" i="17"/>
  <c r="G58" i="17" s="1"/>
  <c r="E62" i="16"/>
  <c r="G62" i="16" s="1"/>
  <c r="E61" i="16"/>
  <c r="G61" i="16" s="1"/>
  <c r="E60" i="16"/>
  <c r="G60" i="16" s="1"/>
  <c r="E59" i="16"/>
  <c r="G59" i="16" s="1"/>
  <c r="F61" i="16"/>
  <c r="H61" i="16" s="1"/>
  <c r="F60" i="16"/>
  <c r="H60" i="16" s="1"/>
  <c r="F59" i="16"/>
  <c r="H59" i="16" s="1"/>
  <c r="F62" i="16"/>
  <c r="H62" i="16" s="1"/>
  <c r="G52" i="15"/>
  <c r="G54" i="15" s="1"/>
  <c r="E62" i="15"/>
  <c r="G62" i="15" s="1"/>
  <c r="E60" i="15"/>
  <c r="G60" i="15" s="1"/>
  <c r="E59" i="15"/>
  <c r="G59" i="15" s="1"/>
  <c r="E61" i="15"/>
  <c r="G61" i="15" s="1"/>
  <c r="F62" i="14"/>
  <c r="H62" i="14" s="1"/>
  <c r="F61" i="14"/>
  <c r="H61" i="14" s="1"/>
  <c r="F60" i="14"/>
  <c r="H60" i="14" s="1"/>
  <c r="F59" i="14"/>
  <c r="H59" i="14" s="1"/>
  <c r="F52" i="14"/>
  <c r="F54" i="14" s="1"/>
  <c r="F62" i="13"/>
  <c r="H62" i="13" s="1"/>
  <c r="F61" i="13"/>
  <c r="H61" i="13" s="1"/>
  <c r="F60" i="13"/>
  <c r="H60" i="13" s="1"/>
  <c r="F59" i="13"/>
  <c r="H59" i="13" s="1"/>
  <c r="E62" i="13"/>
  <c r="G62" i="13" s="1"/>
  <c r="E61" i="13"/>
  <c r="G61" i="13" s="1"/>
  <c r="E60" i="13"/>
  <c r="G60" i="13" s="1"/>
  <c r="E59" i="13"/>
  <c r="G59" i="13" s="1"/>
  <c r="F62" i="12"/>
  <c r="H62" i="12" s="1"/>
  <c r="F60" i="12"/>
  <c r="H60" i="12" s="1"/>
  <c r="F59" i="12"/>
  <c r="H59" i="12" s="1"/>
  <c r="F61" i="12"/>
  <c r="H61" i="12" s="1"/>
  <c r="E62" i="12"/>
  <c r="G62" i="12" s="1"/>
  <c r="E61" i="12"/>
  <c r="G61" i="12" s="1"/>
  <c r="E60" i="12"/>
  <c r="G60" i="12" s="1"/>
  <c r="E59" i="12"/>
  <c r="G59" i="12" s="1"/>
  <c r="F61" i="11"/>
  <c r="H61" i="11" s="1"/>
  <c r="F60" i="11"/>
  <c r="H60" i="11" s="1"/>
  <c r="F59" i="11"/>
  <c r="H59" i="11" s="1"/>
  <c r="F58" i="11"/>
  <c r="H58" i="11" s="1"/>
  <c r="E59" i="11"/>
  <c r="G59" i="11" s="1"/>
  <c r="E58" i="11"/>
  <c r="G58" i="11" s="1"/>
  <c r="E60" i="11"/>
  <c r="G60" i="11" s="1"/>
  <c r="E61" i="11"/>
  <c r="G61" i="11" s="1"/>
  <c r="F61" i="10"/>
  <c r="H61" i="10" s="1"/>
  <c r="F59" i="10"/>
  <c r="H59" i="10" s="1"/>
  <c r="F62" i="10"/>
  <c r="H62" i="10" s="1"/>
  <c r="F60" i="10"/>
  <c r="H60" i="10" s="1"/>
  <c r="E61" i="10"/>
  <c r="G61" i="10" s="1"/>
  <c r="E60" i="10"/>
  <c r="G60" i="10" s="1"/>
  <c r="E62" i="10"/>
  <c r="G62" i="10" s="1"/>
  <c r="E59" i="10"/>
  <c r="G59" i="10" s="1"/>
  <c r="F62" i="9"/>
  <c r="H62" i="9" s="1"/>
  <c r="F61" i="9"/>
  <c r="H61" i="9" s="1"/>
  <c r="F60" i="9"/>
  <c r="H60" i="9" s="1"/>
  <c r="F59" i="9"/>
  <c r="H59" i="9" s="1"/>
  <c r="F52" i="9"/>
  <c r="F54" i="9" s="1"/>
  <c r="F66" i="8"/>
  <c r="H66" i="8" s="1"/>
  <c r="F65" i="8"/>
  <c r="H65" i="8" s="1"/>
  <c r="F64" i="8"/>
  <c r="H64" i="8" s="1"/>
  <c r="F63" i="8"/>
  <c r="H63" i="8" s="1"/>
  <c r="E66" i="8"/>
  <c r="G66" i="8" s="1"/>
  <c r="E65" i="8"/>
  <c r="G65" i="8" s="1"/>
  <c r="E64" i="8"/>
  <c r="G64" i="8" s="1"/>
  <c r="E63" i="8"/>
  <c r="G63" i="8" s="1"/>
  <c r="F61" i="7"/>
  <c r="H61" i="7" s="1"/>
  <c r="F62" i="7"/>
  <c r="H62" i="7" s="1"/>
  <c r="F60" i="7"/>
  <c r="H60" i="7" s="1"/>
  <c r="F59" i="7"/>
  <c r="H59" i="7" s="1"/>
  <c r="E62" i="7"/>
  <c r="G62" i="7" s="1"/>
  <c r="E61" i="7"/>
  <c r="G61" i="7" s="1"/>
  <c r="E60" i="7"/>
  <c r="G60" i="7" s="1"/>
  <c r="E59" i="7"/>
  <c r="G59" i="7" s="1"/>
  <c r="F62" i="6"/>
  <c r="H62" i="6" s="1"/>
  <c r="F61" i="6"/>
  <c r="H61" i="6" s="1"/>
  <c r="F60" i="6"/>
  <c r="H60" i="6" s="1"/>
  <c r="F59" i="6"/>
  <c r="H59" i="6" s="1"/>
  <c r="E62" i="6"/>
  <c r="G62" i="6" s="1"/>
  <c r="E61" i="6"/>
  <c r="G61" i="6" s="1"/>
  <c r="E60" i="6"/>
  <c r="G60" i="6" s="1"/>
  <c r="E59" i="6"/>
  <c r="G59" i="6" s="1"/>
  <c r="F62" i="5"/>
  <c r="H62" i="5" s="1"/>
  <c r="F61" i="5"/>
  <c r="H61" i="5" s="1"/>
  <c r="F60" i="5"/>
  <c r="H60" i="5" s="1"/>
  <c r="F59" i="5"/>
  <c r="H59" i="5" s="1"/>
  <c r="F52" i="5"/>
  <c r="F54" i="5" s="1"/>
  <c r="F61" i="4"/>
  <c r="H61" i="4" s="1"/>
  <c r="F59" i="4"/>
  <c r="H59" i="4" s="1"/>
  <c r="F62" i="4"/>
  <c r="H62" i="4" s="1"/>
  <c r="F60" i="4"/>
  <c r="H60" i="4" s="1"/>
  <c r="E62" i="4"/>
  <c r="G62" i="4" s="1"/>
  <c r="E59" i="4"/>
  <c r="G59" i="4" s="1"/>
  <c r="E61" i="4"/>
  <c r="G61" i="4" s="1"/>
  <c r="E60" i="4"/>
  <c r="G60" i="4" s="1"/>
  <c r="F63" i="3"/>
  <c r="H63" i="3" s="1"/>
  <c r="F62" i="3"/>
  <c r="H62" i="3" s="1"/>
  <c r="F61" i="3"/>
  <c r="H61" i="3" s="1"/>
  <c r="F60" i="3"/>
  <c r="H60" i="3" s="1"/>
  <c r="E63" i="3"/>
  <c r="G63" i="3" s="1"/>
  <c r="E62" i="3"/>
  <c r="G62" i="3" s="1"/>
  <c r="E61" i="3"/>
  <c r="G61" i="3" s="1"/>
  <c r="E60" i="3"/>
  <c r="G60" i="3" s="1"/>
  <c r="E63" i="2"/>
  <c r="G63" i="2" s="1"/>
  <c r="E62" i="2"/>
  <c r="G62" i="2" s="1"/>
  <c r="E61" i="2"/>
  <c r="G61" i="2" s="1"/>
  <c r="E60" i="2"/>
  <c r="G60" i="2" s="1"/>
  <c r="F63" i="2"/>
  <c r="H63" i="2" s="1"/>
  <c r="F62" i="2"/>
  <c r="H62" i="2" s="1"/>
  <c r="F61" i="2"/>
  <c r="H61" i="2" s="1"/>
  <c r="F60" i="2"/>
  <c r="H60" i="2" s="1"/>
  <c r="G46" i="1"/>
  <c r="F46" i="1"/>
  <c r="G43" i="1"/>
  <c r="F43" i="1"/>
  <c r="F32" i="1" s="1"/>
  <c r="G41" i="1"/>
  <c r="F41" i="1"/>
  <c r="G39" i="1"/>
  <c r="F39" i="1"/>
  <c r="G37" i="1"/>
  <c r="F37" i="1"/>
  <c r="G35" i="1"/>
  <c r="F35" i="1"/>
  <c r="G33" i="1"/>
  <c r="F33" i="1"/>
  <c r="G32" i="1"/>
  <c r="E32" i="1"/>
  <c r="G28" i="1"/>
  <c r="F28" i="1"/>
  <c r="E28" i="1"/>
  <c r="G25" i="1"/>
  <c r="F25" i="1"/>
  <c r="E25" i="1"/>
  <c r="G19" i="1"/>
  <c r="G14" i="1" s="1"/>
  <c r="G53" i="1" s="1"/>
  <c r="G55" i="1" s="1"/>
  <c r="F19" i="1"/>
  <c r="E19" i="1"/>
  <c r="E14" i="1" s="1"/>
  <c r="E53" i="1" s="1"/>
  <c r="E55" i="1" s="1"/>
  <c r="G15" i="1"/>
  <c r="F15" i="1"/>
  <c r="F14" i="1" s="1"/>
  <c r="E15" i="1"/>
  <c r="F62" i="15" l="1"/>
  <c r="H62" i="15" s="1"/>
  <c r="F61" i="15"/>
  <c r="H61" i="15" s="1"/>
  <c r="F60" i="15"/>
  <c r="H60" i="15" s="1"/>
  <c r="F59" i="15"/>
  <c r="H59" i="15" s="1"/>
  <c r="E62" i="14"/>
  <c r="G62" i="14" s="1"/>
  <c r="E61" i="14"/>
  <c r="G61" i="14" s="1"/>
  <c r="E60" i="14"/>
  <c r="G60" i="14" s="1"/>
  <c r="E59" i="14"/>
  <c r="G59" i="14" s="1"/>
  <c r="E62" i="9"/>
  <c r="G62" i="9" s="1"/>
  <c r="E61" i="9"/>
  <c r="G61" i="9" s="1"/>
  <c r="E60" i="9"/>
  <c r="G60" i="9" s="1"/>
  <c r="E59" i="9"/>
  <c r="G59" i="9" s="1"/>
  <c r="E62" i="5"/>
  <c r="G62" i="5" s="1"/>
  <c r="E61" i="5"/>
  <c r="G61" i="5" s="1"/>
  <c r="E60" i="5"/>
  <c r="G60" i="5" s="1"/>
  <c r="E59" i="5"/>
  <c r="G59" i="5" s="1"/>
  <c r="F53" i="1"/>
  <c r="F55" i="1" s="1"/>
  <c r="E63" i="1"/>
  <c r="G63" i="1" s="1"/>
  <c r="E62" i="1"/>
  <c r="G62" i="1" s="1"/>
  <c r="E61" i="1"/>
  <c r="G61" i="1" s="1"/>
  <c r="E60" i="1"/>
  <c r="G60" i="1" s="1"/>
  <c r="F63" i="1"/>
  <c r="H63" i="1" s="1"/>
  <c r="F62" i="1"/>
  <c r="H62" i="1" s="1"/>
  <c r="F61" i="1"/>
  <c r="H61" i="1" s="1"/>
  <c r="F60" i="1"/>
  <c r="H60" i="1" s="1"/>
</calcChain>
</file>

<file path=xl/sharedStrings.xml><?xml version="1.0" encoding="utf-8"?>
<sst xmlns="http://schemas.openxmlformats.org/spreadsheetml/2006/main" count="1938" uniqueCount="208">
  <si>
    <t>Mẫu 1 B</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</si>
  <si>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</si>
  <si>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CỘNG HÒA XÃ HỘI CHỦ NGHĨA VIỆT NAM
Độc lập - Tự do - Hạnh phúc</t>
  </si>
  <si>
    <t>Họ và tên: Trịnh Hoàng Hiệp</t>
  </si>
  <si>
    <t xml:space="preserve">Mã số CBCCVC: </t>
  </si>
  <si>
    <t xml:space="preserve"> 60300000100</t>
  </si>
  <si>
    <t>Stt</t>
  </si>
  <si>
    <t>Tiêu chí đánh giá</t>
  </si>
  <si>
    <t>Điểm tối đa</t>
  </si>
  <si>
    <t>Điểm CBCCVC tự chấm</t>
  </si>
  <si>
    <t>Điểm thực tế đạt được</t>
  </si>
  <si>
    <t>Ghi chú</t>
  </si>
  <si>
    <t>(1)</t>
  </si>
  <si>
    <t>(2)</t>
  </si>
  <si>
    <t>(3)</t>
  </si>
  <si>
    <t>(4)</t>
  </si>
  <si>
    <t>(5)</t>
  </si>
  <si>
    <t>(6)</t>
  </si>
  <si>
    <t>I</t>
  </si>
  <si>
    <r>
      <t xml:space="preserve">Tiêu chí 1: Ý thức tổ chức kỷ luật, phẩm chất đạo đức </t>
    </r>
    <r>
      <rPr>
        <sz val="13"/>
        <color indexed="30"/>
        <rFont val="Times New Roman"/>
        <family val="1"/>
      </rPr>
      <t xml:space="preserve">(Ở từng tiêu chí </t>
    </r>
    <r>
      <rPr>
        <b/>
        <sz val="13"/>
        <color indexed="30"/>
        <rFont val="Times New Roman"/>
        <family val="1"/>
      </rPr>
      <t>trừ 01 điểm/lần vi phạm</t>
    </r>
    <r>
      <rPr>
        <sz val="13"/>
        <color indexed="30"/>
        <rFont val="Times New Roman"/>
        <family val="1"/>
      </rPr>
      <t xml:space="preserve">. Trường hợp đã trừ hết số điểm của tiêu chí nhưng tiếp tục vi phạm thì trừ bổ sung vào tổng số điểm đạt được trước khi phân loại) </t>
    </r>
  </si>
  <si>
    <t>Chấp hành nghiêm về thời gian làm việc</t>
  </si>
  <si>
    <t>1.1</t>
  </si>
  <si>
    <t>Không sử dụng quỹ thời gian làm việc vào mục đích cá nhân. Làm việc riêng trong giờ làm việc (chơi game, mua bán hàng; tụ tập trò chuyện, mang trẻ nhỏ trong các buổi họp, hội nghị,…) hình ảnh được ghi nhận từ hệ thống camera giám sát/ P.TCHCTH/ Tổ TT-PC/ Trưởng đơn vị nhắc nhở, ghi nhận một lần (-1đ).</t>
  </si>
  <si>
    <t>1.2</t>
  </si>
  <si>
    <t>Đảm bảo ngày công kế hoạch. Nghỉ làm việc (kể cả có phép) 3 ngày liên tục hoặc từ 4 đến 5 ngày (-1đ); từ 6 đến 7 ngày (-2đ); nghỉ từ ngày thứ 8 trở lên, mỗi ngày (-0,5đ)</t>
  </si>
  <si>
    <t>1.3</t>
  </si>
  <si>
    <t>Tham gia đầy đủ, đúng giờ các buổi học chính trị, nghe thời sự, bồi dưỡng chuyên môn, nghiệp vụ,… được tổ chức tại Trường; cuộc họp của đơn vị và nhà trường. Vắng vì việc riêng có phép (-1đ/buổi)</t>
  </si>
  <si>
    <t>Tuân thủ tính thứ bậc, kỷ cương và trật tự hành chính. Nghiêm túc thực hiện công việc, nhiệm vụ được giao</t>
  </si>
  <si>
    <t>2.1</t>
  </si>
  <si>
    <t>Nộp hồ sơ cá nhân, bằng cấp, chứng chỉ… khi được Trường thông báo trễ hạn 02 lần (-1đ)</t>
  </si>
  <si>
    <t>2.2</t>
  </si>
  <si>
    <t>Sử dụng tài sản của Nhà trường vào mục đích cá nhân bị đơn vị, nhà trường nhắc nhở, ghi nhận 1 lần (-1đ)</t>
  </si>
  <si>
    <t>2.3</t>
  </si>
  <si>
    <t>Không thực hiện báo cáo, xin ý kiến, xin phép bằng văn bản đúng thẩm quyền đơn vị phân công mỗi lần (-1đ)</t>
  </si>
  <si>
    <t>2.4</t>
  </si>
  <si>
    <t xml:space="preserve">Không chấp hành sự điều động, phân công thường xuyên và đột xuất của nhà trường, đơn vị; Không thực hiện hoặc không hoàn thành các báo cáo, nhiệm vụ được giao, mỗi lần (-1đ) </t>
  </si>
  <si>
    <t>2.5</t>
  </si>
  <si>
    <t>Thực hiện các báo cáo của đơn vị trễ hạn 02 lần (-1đ)</t>
  </si>
  <si>
    <t>Thực hiện tốt về giao tiếp và ứng xử đối với nhân dân; đối với cấp trên, cấp dưới và đồng nghiệp</t>
  </si>
  <si>
    <t>3.1</t>
  </si>
  <si>
    <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mỗi lần (-1đ)</t>
    </r>
  </si>
  <si>
    <t>3.2</t>
  </si>
  <si>
    <t>Có thái độ gây nhũng nhiễu, phiền hà, trục lợi cá nhân khi xử lý, giải quyết công việc. Vi phạm 1 lần (sau khi kết quả xác minh là sai phạm) (-1đ)</t>
  </si>
  <si>
    <t>Thực hiện các nội dung khác trong Quy tắc ứng xử của cán bộ, công chức, viên chức và người lao động làm việc trong các cơ quan hành chính, đơn vị sự nghiệp công lập trên địa bàn Thành phố được ban hành kèm theo Quyết định số 67/2017/QĐ-UBND ngày 29 tháng 12 năm 2017 của Ủy ban nhân dân Thành phố và các quy tắc khác của ngành, lĩnh vực</t>
  </si>
  <si>
    <t>4.1</t>
  </si>
  <si>
    <t>Thực hiện việc gửi, trả lời thư điện tử đến các đơn vị, cá nhân trong, ngoài trường kịp thời và lịch sự. Bị phê bình, phản ảnh 2 lần (-1đ)</t>
  </si>
  <si>
    <t>4.2</t>
  </si>
  <si>
    <t>Vi phạm quy định về trang phục, lễ phục khi làm việc, hội họp trong giờ làm việc tại trường, bị ghi nhận 02 lần trở lên (-1đ)</t>
  </si>
  <si>
    <t>4.3</t>
  </si>
  <si>
    <t>Bị ghi nhận không chấp hành nghiêm chỉnh việc đeo bảng tên cá nhân (thẻ CB-GV-NV) trong giờ làm việc tại trường 2 lần trở lên (-1đ)</t>
  </si>
  <si>
    <t>II</t>
  </si>
  <si>
    <r>
      <t>Tiêu chí 2: Năng lực và kỹ năng</t>
    </r>
    <r>
      <rPr>
        <i/>
        <sz val="13"/>
        <color indexed="30"/>
        <rFont val="Times New Roman"/>
        <family val="1"/>
      </rPr>
      <t/>
    </r>
  </si>
  <si>
    <t>Có năng lực tập hợp cán bộ, công chức, viên chức, xây dựng đơn vị/bộ phận đoàn kết, thống nhất</t>
  </si>
  <si>
    <t>Đôn đốc, chỉ đạo, động viên các thành viên trong đơn vị tham gia công tác đột xuất của Nhà trường, của đơn vị đạt kết quả (1đ)</t>
  </si>
  <si>
    <t>Chỉ đạo, điều hành, kiểm soát việc thực hiện nhiệm vụ của đơn vị/bộ phận đảm bảo kịp thời, không bỏ sót nhiệm vụ</t>
  </si>
  <si>
    <t>Đơn vị thực hiện nhiệm vụ được giao đúng quy trình, quy định, đúng hạn (1đ); vi phạm/không đúng hạn 01 lần (1đ); 2 lần trở lên (0đ).</t>
  </si>
  <si>
    <t>Báo cáo kịp thời, chính xác với lãnh đạo về tình hình, kết quả thực hiện nhiệm vụ được giao</t>
  </si>
  <si>
    <t>Xây dựng kế hoạch công tác quý, tổng kết đánh giá, báo cáo kết quả thực hiện cho thành viên Ban Giám hiệu được phân công phụ trách (2đ), không thực hiện (0đ)</t>
  </si>
  <si>
    <t>Phối hợp, tạo lập mối quan hệ tốt với cá nhân, tổ chức có liên quan trong thực hiện nhiệm vụ</t>
  </si>
  <si>
    <t>Đơn vị để xảy ra mâu thuẫn mất đoàn kết nội bộ (Khiếu kiện, khiếu nại do giải quyết không thỏa đáng các sự việc liên quan đến chuyên môn của đơn vị): 1 lần (1 đ); 2 lần trở lên (0đ)</t>
  </si>
  <si>
    <r>
      <t xml:space="preserve">Có trên 20% nhiệm vụ hoàn thành vượt tiến độ, có chất lượng và hiệu quả </t>
    </r>
    <r>
      <rPr>
        <i/>
        <sz val="13"/>
        <rFont val="Times New Roman"/>
        <family val="1"/>
      </rPr>
      <t>(Nếu không có trên 20% nhiệm vụ hoàn thành vượt tiến độ, có chất lượng và hiệu quả thì không có điểm. Không chia nhỏ thành các tỉ lệ thấp hơn;</t>
    </r>
    <r>
      <rPr>
        <b/>
        <i/>
        <sz val="13"/>
        <rFont val="Times New Roman"/>
        <family val="1"/>
      </rPr>
      <t xml:space="preserve"> Chỉ đánh giá một mức là 8 điểm hoặc không có điểm</t>
    </r>
    <r>
      <rPr>
        <i/>
        <sz val="13"/>
        <rFont val="Times New Roman"/>
        <family val="1"/>
      </rPr>
      <t>).</t>
    </r>
  </si>
  <si>
    <t>Đơn vị hoàn thành công việc được giao vượt tiến độ có chất lượng và hiệu quả, không sai sót chuyên môn; Đơn vị có sáng tạo, cải tiến phương pháp làm việc, nâng cao hiệu quả công việc, có ý tưởng xây dựng môi trường làm việc xanh, sạch, đẹp được lãnh đạo nhà trường đánh giá trong các buổi họp định kỳ (có biên bản ghi nhận) hoặc tham gia xây dựng dự án/ đề án/ chương trình làm việc cấp Trường/tham gia hội thao, hội thi, hội giảng từ cấp đơn vị đến cấp thành phố đạt giải.</t>
  </si>
  <si>
    <r>
      <t xml:space="preserve">Sáng tạo, cải tiến phương pháp làm việc, nâng cao hiệu quả công việc </t>
    </r>
    <r>
      <rPr>
        <i/>
        <sz val="13"/>
        <color indexed="10"/>
        <rFont val="Times New Roman"/>
        <family val="1"/>
      </rPr>
      <t>(tổng điểm tiêu chuẩn không vượt quá 5đ)</t>
    </r>
  </si>
  <si>
    <t>10.1</t>
  </si>
  <si>
    <t>Thực hiện kiểm tra, xây dựng, cải cách quy trình làm việc của đơn vị đạt hiệu quả, phù hợp với quy định hoặc có sáng kiến/giải pháp cải tiến phương pháp làm việc nâng cao hiệu quả công việc được Ban Giám hiệu đánh giá, công nhận: 1 quy trình/sáng kiến/giải pháp (1đ), điểm tối đa (5đ)</t>
  </si>
  <si>
    <t xml:space="preserve">Triển khai công việc, xây dựng quy trình làm việc của đơn vị hiệu quả; Có SKKN </t>
  </si>
  <si>
    <t>10.2</t>
  </si>
  <si>
    <t xml:space="preserve">Tham gia nhiệm vụ đột xuất (không có trong kế hoạch): Báo cáo, hội nghị, sửa chữa, hỗ trợ, tham gia triển lãm cấp trường có chất lượng và hiệu quả (2đ); Không thực hiện (0đ) </t>
  </si>
  <si>
    <t>Tham gia nhiệm vụ đột xuất của trường theo yêu cầu công việc</t>
  </si>
  <si>
    <t>III</t>
  </si>
  <si>
    <r>
      <t xml:space="preserve">Tiêu chí 3: Kết quả thực hiện chức trách, nhiệm vụ được giao </t>
    </r>
    <r>
      <rPr>
        <i/>
        <sz val="13"/>
        <color indexed="30"/>
        <rFont val="Times New Roman"/>
        <family val="1"/>
      </rPr>
      <t xml:space="preserve">(chỉ điền vào </t>
    </r>
    <r>
      <rPr>
        <b/>
        <i/>
        <sz val="13"/>
        <color indexed="30"/>
        <rFont val="Times New Roman"/>
        <family val="1"/>
      </rPr>
      <t>01 dòng</t>
    </r>
    <r>
      <rPr>
        <i/>
        <sz val="13"/>
        <color indexed="30"/>
        <rFont val="Times New Roman"/>
        <family val="1"/>
      </rPr>
      <t xml:space="preserve"> </t>
    </r>
    <r>
      <rPr>
        <b/>
        <i/>
        <sz val="13"/>
        <color indexed="30"/>
        <rFont val="Times New Roman"/>
        <family val="1"/>
      </rPr>
      <t>duy nhất</t>
    </r>
    <r>
      <rPr>
        <i/>
        <sz val="13"/>
        <color indexed="30"/>
        <rFont val="Times New Roman"/>
        <family val="1"/>
      </rPr>
      <t xml:space="preserve"> trong số các dòng bên dưới)</t>
    </r>
  </si>
  <si>
    <t>Hoàn thành từ 95% đến 100% công việc</t>
  </si>
  <si>
    <t>Hoàn thành từ 90% đến dưới 95% công việc</t>
  </si>
  <si>
    <t>Hoàn thành từ 80% đến dưới 90% công việc</t>
  </si>
  <si>
    <t>Hoàn thành từ 75% đến dưới 80% công việc</t>
  </si>
  <si>
    <t>Hoàn thành từ 70% đến dưới 75% công việc</t>
  </si>
  <si>
    <t>Hoàn thành dưới 70%</t>
  </si>
  <si>
    <t>TỔNG CỘNG (I+II+III)</t>
  </si>
  <si>
    <t>Số điểm bị trừ bổ sung (nếu có)</t>
  </si>
  <si>
    <r>
      <t xml:space="preserve">TỔNG SỐ ĐIỂM CHÍNH THỨC (*)
</t>
    </r>
    <r>
      <rPr>
        <b/>
        <sz val="12"/>
        <color indexed="8"/>
        <rFont val="Times New Roman"/>
        <family val="1"/>
      </rPr>
      <t>(</t>
    </r>
    <r>
      <rPr>
        <i/>
        <sz val="12"/>
        <color indexed="8"/>
        <rFont val="Times New Roman"/>
        <family val="1"/>
      </rPr>
      <t>Tổng số điểm đạt được - Số điểm bị trừ bổ sung)</t>
    </r>
  </si>
  <si>
    <t xml:space="preserve">KẾT QUẢ TỰ PHÂN LOẠI: </t>
  </si>
  <si>
    <t>Phân loại mức độ hoàn thành nhiệm vụ</t>
  </si>
  <si>
    <t>Khung điểm</t>
  </si>
  <si>
    <t>Tổng số điểm chính thức (*)</t>
  </si>
  <si>
    <r>
      <t xml:space="preserve">Kết quả phân loại
</t>
    </r>
    <r>
      <rPr>
        <i/>
        <sz val="12"/>
        <color indexed="8"/>
        <rFont val="Times New Roman"/>
        <family val="1"/>
      </rPr>
      <t>(đánh dấu X)</t>
    </r>
  </si>
  <si>
    <t>Cá nhân tự chấm</t>
  </si>
  <si>
    <t>Người có thẩm quyền chấm</t>
  </si>
  <si>
    <t>Cá nhân tự xếp loại</t>
  </si>
  <si>
    <t>Người có thẩm quyền xếp loại</t>
  </si>
  <si>
    <t>Hoàn thành xuất sắc nhiệm vụ</t>
  </si>
  <si>
    <t>Từ 90 đến 100</t>
  </si>
  <si>
    <t xml:space="preserve">Hoàn thành tốt nhiệm vụ  </t>
  </si>
  <si>
    <t>Từ 75 đến dưới 90</t>
  </si>
  <si>
    <t>Hoàn thành nhiệm vụ (hoặc hoàn thành nhiệm vụ nhưng còn hạn chế về năng lực)</t>
  </si>
  <si>
    <t>Từ 50 đến dưới 75</t>
  </si>
  <si>
    <t>Không hoàn thành nhiệm vụ</t>
  </si>
  <si>
    <t>Dưới 50 điểm</t>
  </si>
  <si>
    <t xml:space="preserve">NGƯỜI TỰ ĐÁNH GIÁ
</t>
  </si>
  <si>
    <t xml:space="preserve">Trịnh </t>
  </si>
  <si>
    <t>Hoàng</t>
  </si>
  <si>
    <t>Hiệp</t>
  </si>
  <si>
    <t>Ý KIẾN NHẬN XÉT CỦA NGƯỜI CÓ THẨM QUYỀN ĐÁNH GIÁ:</t>
  </si>
  <si>
    <t>…………………………………………………………………………………………………………………………………………………………………………………………………………………………………………………………………………………………………………………………………………………………………………………………………………………………………………………………………………………………………………………………………………………………………..</t>
  </si>
  <si>
    <t>Tp.HCM, ngày…… tháng …… năm 2022</t>
  </si>
  <si>
    <t>HIỆU TRƯỞNG</t>
  </si>
  <si>
    <t>BÁO CÁO TỰ ĐÁNH GIÁ KẾT QUẢ CÔNG TÁC CỦA CÁ NHÂN
Kỳ đánh giá:  Quý 4/2022</t>
  </si>
  <si>
    <t>Chức vụ: Phó trưởng khoa, Phụ trách khoa</t>
  </si>
  <si>
    <r>
      <t>Đơn vị công tác</t>
    </r>
    <r>
      <rPr>
        <b/>
        <i/>
        <sz val="12"/>
        <color indexed="8"/>
        <rFont val="Times New Roman"/>
        <family val="1"/>
      </rPr>
      <t>: Khoa kinh tế</t>
    </r>
  </si>
  <si>
    <t>Tp.HCM, ngày 21  tháng  12  năm 2022</t>
  </si>
  <si>
    <t>Họ và tên: Phạm Quỳnh Như</t>
  </si>
  <si>
    <t>Chức vụ: Phó trưởng Khoa Kinh tế</t>
  </si>
  <si>
    <r>
      <t>Đơn vị công tác</t>
    </r>
    <r>
      <rPr>
        <b/>
        <i/>
        <sz val="12"/>
        <color indexed="8"/>
        <rFont val="Times New Roman"/>
        <family val="1"/>
      </rPr>
      <t xml:space="preserve"> (phòng, khoa…): Khoa Kinh tế</t>
    </r>
  </si>
  <si>
    <t>Mã số CBCCVC:</t>
  </si>
  <si>
    <r>
      <t xml:space="preserve">Có trên 20% nhiệm vụ hoàn thành vượt tiến độ, có chất lượng và hiệu quả </t>
    </r>
    <r>
      <rPr>
        <i/>
        <sz val="13"/>
        <color indexed="10"/>
        <rFont val="Times New Roman"/>
        <family val="1"/>
      </rPr>
      <t>(Nếu không có trên 20% nhiệm vụ hoàn thành vượt tiến độ, có chất lượng và hiệu quả thì không có điểm. Không chia nhỏ thành các tỉ lệ thấp hơn;</t>
    </r>
    <r>
      <rPr>
        <b/>
        <i/>
        <sz val="13"/>
        <color indexed="10"/>
        <rFont val="Times New Roman"/>
        <family val="1"/>
      </rPr>
      <t xml:space="preserve"> Chỉ đánh giá một mức là 8 điểm hoặc không có điểm</t>
    </r>
    <r>
      <rPr>
        <i/>
        <sz val="13"/>
        <color indexed="10"/>
        <rFont val="Times New Roman"/>
        <family val="1"/>
      </rPr>
      <t>).</t>
    </r>
  </si>
  <si>
    <t>Tp.HCM, ngày 20 tháng 12 năm 2022</t>
  </si>
  <si>
    <r>
      <t xml:space="preserve">NGƯỜI TỰ ĐÁNH GIÁ
</t>
    </r>
    <r>
      <rPr>
        <i/>
        <sz val="13"/>
        <color indexed="8"/>
        <rFont val="Times New Roman"/>
        <family val="1"/>
      </rPr>
      <t>(ký tên và ghi rõ họ tên)</t>
    </r>
  </si>
  <si>
    <t>Phạm Quỳnh Như</t>
  </si>
  <si>
    <t>Họ và tên: Lữ Xuân Trang</t>
  </si>
  <si>
    <t>Chức vụ: Trưởng bộ môn CSN</t>
  </si>
  <si>
    <r>
      <t>Đơn vị công tác</t>
    </r>
    <r>
      <rPr>
        <b/>
        <i/>
        <sz val="12"/>
        <color indexed="8"/>
        <rFont val="Times New Roman"/>
        <family val="1"/>
      </rPr>
      <t xml:space="preserve"> (phòng, khoa…): Kinh tế</t>
    </r>
  </si>
  <si>
    <t>Mã số CBCCVC: 60200000588</t>
  </si>
  <si>
    <t>Tiêu chí 2: Năng lực và kỹ năng</t>
  </si>
  <si>
    <t>Tp.HCM, ngày 21 tháng 12 năm 2022</t>
  </si>
  <si>
    <t>Lữ Xuân Trang</t>
  </si>
  <si>
    <t>Mẫu 1 C</t>
  </si>
  <si>
    <t>Họ và tên: Hồ Gia Bảo</t>
  </si>
  <si>
    <t>Chức vụ: Giảng viên</t>
  </si>
  <si>
    <t>Đảm bảo ngày công kế hoạch (thực hiện đúng lịch giảng dạy, lịch họp, không xin nghỉ hoặc chuyển đổi lịch vì lý do cá nhân). Nghỉ/vắng/ thay đổi lịch (kể cả có phép) 3 lần liên tục hoặc từ 4 đến 5 lần (-1đ); từ 5 đến 7 lần (-2đ); từ lần thứ 8 trở lên, mỗi lần (-0,5đ)</t>
  </si>
  <si>
    <t>Tham gia đầy đủ, đúng giờ các buổi học chính trị, nghe thời sự, bồi dưỡng chuyên môn, nghiệp vụ,… được tổ chức tại Trường; cuộc họp của đơn vị và nhà trường (1đ). Vắng vì việc riêng có phép (-1đ/buổi)</t>
  </si>
  <si>
    <r>
      <t xml:space="preserve">Không thực hiện báo cáo, xin ý kiến, xin phép </t>
    </r>
    <r>
      <rPr>
        <sz val="13"/>
        <color indexed="10"/>
        <rFont val="Times New Roman"/>
        <family val="1"/>
      </rPr>
      <t>bằng văn bản</t>
    </r>
    <r>
      <rPr>
        <sz val="13"/>
        <rFont val="Times New Roman"/>
        <family val="1"/>
      </rPr>
      <t xml:space="preserve"> đúng thẩm quyền đơn vị phân công mỗi lần (-1đ)</t>
    </r>
  </si>
  <si>
    <t xml:space="preserve">Không chấp hành sự điều động, phân công thường xuyên và đột xuất của Trưởng đơn vị; Không thực hiện hoặc không hoàn thành các báo cáo, nhiệm vụ được giao, mỗi lần (-1đ) </t>
  </si>
  <si>
    <t>Thực hiện các kế hoạch của của khoa, của trường; trễ hạn 02 lần (-1đ).</t>
  </si>
  <si>
    <r>
      <rPr>
        <sz val="13"/>
        <color indexed="10"/>
        <rFont val="Times New Roman"/>
        <family val="1"/>
      </rPr>
      <t>Có thái độ</t>
    </r>
    <r>
      <rPr>
        <sz val="13"/>
        <rFont val="Times New Roman"/>
        <family val="1"/>
      </rPr>
      <t xml:space="preserve"> gây nhũng nhiễu, phiền hà, trục lợi cá nhân khi xử lý, giải quyết công việc. Vi phạm 1 lần (sau khi kết quả xác minh là sai phạm) (-1đ)</t>
    </r>
  </si>
  <si>
    <t>Chủ động nghiên cứu, cập nhật kịp thời các kiến thức pháp luật và chuyên môn nghiệp vụ để tham mưu, tổ chức thực hiện công việc có chất lượng.</t>
  </si>
  <si>
    <t>Cá nhân chủ động cập nhật, vận dụng các văn bản, ứng dụng công nghệ kỹ thuật mới, thực hiện đầy đủ các hoạt động chuyên môn tại đơn vị (soạn đề cương, giáo án, chương trình, mô hình học cụ, đề thi, thao giảng, dự giờ, …) đúng quy trình, quy định (1đ); không đúng quy trình, quy định 1 lần (0,5đ); 2 lần trở lên (0đ)</t>
  </si>
  <si>
    <t>Chủ động đề xuất tham mưu giải quyết công việc</t>
  </si>
  <si>
    <t>Chủ động đề xuất ý kiến với Trưởng đơn vị giải quyết công việc kịp thời được đơn vị công nhận: 1 lần ghi nhận (1đ), điểm tối đa của tiêu chí (2đ)</t>
  </si>
  <si>
    <t>Báo cáo, thực hiện chính xác, đầy đủ, đúng hạn về công tác chuyên môn và công tác GVCN/CVHT (2đ); vi phạm 1 lần (1đ); 2 lần trở lên (0đ)</t>
  </si>
  <si>
    <t>Thực hiện xây dựng nội bộ đoàn kết (2đ). Cá nhân gây mâu thuẫn 1 lần (1đ); 2 lần trở lên hoặc tham gia vận động gây mất đoàn kết nội bộ trong trường, đơn vị (0đ)</t>
  </si>
  <si>
    <r>
      <t xml:space="preserve">Có trên 20% nhiệm vụ hoàn thành vượt tiến độ, có chất lượng và hiệu quả </t>
    </r>
    <r>
      <rPr>
        <i/>
        <sz val="13"/>
        <color indexed="10"/>
        <rFont val="Times New Roman"/>
        <family val="1"/>
      </rPr>
      <t xml:space="preserve">(Nếu không có trên 20% nhiệm vụ hoàn thành vượt tiến độ, có chất lượng và hiệu quả thì không có điểm; Không chia nhỏ thành các tỉ lệ thấp hơn; </t>
    </r>
    <r>
      <rPr>
        <b/>
        <i/>
        <sz val="13"/>
        <color indexed="10"/>
        <rFont val="Times New Roman"/>
        <family val="1"/>
      </rPr>
      <t>Chỉ đánh giá một mức là 8 điểm hoặc không có điểm</t>
    </r>
    <r>
      <rPr>
        <i/>
        <sz val="13"/>
        <color indexed="10"/>
        <rFont val="Times New Roman"/>
        <family val="1"/>
      </rPr>
      <t>)</t>
    </r>
  </si>
  <si>
    <t>Hoàn thành các công việc vượt tiến độ (ngoài công tác giảng dạy)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</si>
  <si>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t>Sáng tạo, cải tiến phương pháp làm việc, nâng cao hiệu quả công việc</t>
  </si>
  <si>
    <t>Có sáng tạo, cải tiến phương pháp làm việc, nâng cao hiệu quả công việc, có ý tưởng xây dựng môi trường xanh, sạch, đẹp  được đơn vị đánh giá trong các buổi họp (có biên bản ghi nhận) hoặc tham gia xây dựng dự án/ đề án/ chương trình làm việc cấp Trường/tham gia hội thao, hội thi cấp đơn vị đến cấp thành phố đạt giải: 1 sáng kiến/ dự án/ 1 lần tham gia hội thao, hội thi (1đ), điểm tối đa (5đ)</t>
  </si>
  <si>
    <t>Tp.HCM, ngày 23 tháng 12 năm 2022</t>
  </si>
  <si>
    <t>Hồ Gia Bảo</t>
  </si>
  <si>
    <t>Họ và tên: LƯU THỊ THUÝ</t>
  </si>
  <si>
    <r>
      <t>Đơn vị công tác</t>
    </r>
    <r>
      <rPr>
        <b/>
        <i/>
        <sz val="12"/>
        <color indexed="8"/>
        <rFont val="Times New Roman"/>
        <family val="1"/>
      </rPr>
      <t xml:space="preserve"> (phòng, khoa…):</t>
    </r>
    <r>
      <rPr>
        <b/>
        <sz val="12"/>
        <color indexed="8"/>
        <rFont val="Times New Roman"/>
        <family val="1"/>
      </rPr>
      <t xml:space="preserve"> Khoa Kinh tế</t>
    </r>
  </si>
  <si>
    <t>Mã số CBCCVC: 60200000517</t>
  </si>
  <si>
    <t>Tp. HCM, ngày 22  tháng 12  năm 2022</t>
  </si>
  <si>
    <t>LƯU THỊ THUÝ</t>
  </si>
  <si>
    <t>Tp. HCM, ngày…… tháng …… năm 2022</t>
  </si>
  <si>
    <t>Họ và tên: Trần Thị Ngọc Dung</t>
  </si>
  <si>
    <r>
      <t>Đơn vị công tác</t>
    </r>
    <r>
      <rPr>
        <b/>
        <i/>
        <sz val="12"/>
        <color indexed="8"/>
        <rFont val="Times New Roman"/>
        <family val="1"/>
      </rPr>
      <t xml:space="preserve"> (phòng, khoa…): Khoa kinh tế</t>
    </r>
  </si>
  <si>
    <t>Mã số CBCCVC: 71000000474</t>
  </si>
  <si>
    <t>Tp. HCM, ngày 21 tháng 12  năm 2022</t>
  </si>
  <si>
    <t>Trần Thị Ngọc Dung</t>
  </si>
  <si>
    <t>Họ và tên: Cao Xuân Giang</t>
  </si>
  <si>
    <t>Mã số CBCCVC: 81000000906</t>
  </si>
  <si>
    <t>Tp. HCM, ngày 20 tháng 12  năm 2022</t>
  </si>
  <si>
    <t>Họ và tên: Nguyễn Thị Thanh Hòa</t>
  </si>
  <si>
    <t>Đơn vị công tác (phòng, khoa…): Khoa kinh tế</t>
  </si>
  <si>
    <t>Tp. HCM, ngày 19 tháng 12  năm 2022</t>
  </si>
  <si>
    <t>Nguyễn Thị Thanh Hòa</t>
  </si>
  <si>
    <t>.</t>
  </si>
  <si>
    <t xml:space="preserve">Họ và tên: HUỲNH KIM LIÊN </t>
  </si>
  <si>
    <t>Đơn vị công tác Khoa: Khoa Kinh tế</t>
  </si>
  <si>
    <r>
      <t>TỔNG SỐ ĐIỂM CHÍNH THỨC (*)
(</t>
    </r>
    <r>
      <rPr>
        <i/>
        <sz val="13"/>
        <color indexed="8"/>
        <rFont val="Times New Roman"/>
        <family val="1"/>
      </rPr>
      <t>Tổng số điểm đạt được - Số điểm bị trừ bổ sung)</t>
    </r>
  </si>
  <si>
    <t>Tp. HCM, ngày 20 tháng 12 năm 2022</t>
  </si>
  <si>
    <t xml:space="preserve">Huỳnh Kim Liên </t>
  </si>
  <si>
    <t>Tp. HCM, ngày…… tháng …… năm 2020</t>
  </si>
  <si>
    <t>Họ và tên: Lê Hồng Ngọc My</t>
  </si>
  <si>
    <t>Lê Hồng Ngọc My</t>
  </si>
  <si>
    <t>Họ và tên: Đồng Công Tạo</t>
  </si>
  <si>
    <t>……………………………………………………………………………………………………………………………………………………………………………………………………………………………………………………………………………………………………………………………………………………………………………………………………………………………………………………</t>
  </si>
  <si>
    <t>Họ và tên: Võ Thị Kim Thư</t>
  </si>
  <si>
    <t>Đơn vị công tác (phòng, khoa…): Khoa Kinh tế</t>
  </si>
  <si>
    <t>BTC cuộc thi các môn Chính trị PL năm 2022,BTC cuộc thi Hành trang SV khi ra trường trong cuộc CMCN 4.0,tham gia chương trình Mùa xuân cho em, hướng dẫn 10 SV thực tập DN, chuyển sang Anh ngữ các môn học ngành Logistics, xây dựng chi tiết môn học ngành Logistics hệ CĐ liên thông, Huy động SV tham dự lệ trao giải starup Kite 2022</t>
  </si>
  <si>
    <t xml:space="preserve">              Võ Thị Kim Thư</t>
  </si>
  <si>
    <t>Họ và tên: Nguyễn Thị Minh Thùy</t>
  </si>
  <si>
    <t>Mã số CBCCVC: 701191100000289</t>
  </si>
  <si>
    <t>Nguyễn Thị Minh Thùy</t>
  </si>
  <si>
    <t>Tp. HCM, ngày…… tháng …… năm 202</t>
  </si>
  <si>
    <t>Họ và tên: Nguyễn Mỹ Tiên</t>
  </si>
  <si>
    <t>Mã số CBCCVC: 71000000507</t>
  </si>
  <si>
    <t>Tp.HCM, ngày 16 tháng 12 năm 2022</t>
  </si>
  <si>
    <t xml:space="preserve">            Nguyễn Mỹ Tiên</t>
  </si>
  <si>
    <t>………………………………………………………………………………………………………………………………………………………………………………………………………………………………………………………………………………………………………………………………………………………………………………………………………………………………</t>
  </si>
  <si>
    <t xml:space="preserve">Tp.HCM, ngày…… tháng …… năm </t>
  </si>
  <si>
    <t>Họ và tên: ĐINH THỊ TRÂM</t>
  </si>
  <si>
    <t>ĐINH THỊ TRÂM</t>
  </si>
  <si>
    <t>Họ và tên: Bùi Ánh Tuyết</t>
  </si>
  <si>
    <t>Mã số CBCCVC: 60300000125</t>
  </si>
  <si>
    <t xml:space="preserve">-Tham gia xây dựng chương trình khung 21 TCD
</t>
  </si>
  <si>
    <t>Tp. HCM, ngày 17 tháng 12 năm 2022</t>
  </si>
  <si>
    <t xml:space="preserve">                    Bùi Ánh Tuyết</t>
  </si>
  <si>
    <t>Họ và tên: Nguyễn Hoàng Thanh Ngân</t>
  </si>
  <si>
    <t>Mã số CBCCVC: 01025027</t>
  </si>
  <si>
    <t xml:space="preserve">                    Nguyễn Hoàng Thanh Ngân
</t>
  </si>
  <si>
    <t>Họ và tên: Lê Thị Thu Thảo</t>
  </si>
  <si>
    <t>60300000171</t>
  </si>
  <si>
    <t>Tp. HCM, ngày 14 tháng 12 năm 2022</t>
  </si>
  <si>
    <t xml:space="preserve">                Lê Thị Thu Thảo</t>
  </si>
  <si>
    <t>BÁO CÁO TỰ ĐÁNH GIÁ KẾT QUẢ CÔNG TÁC CỦA CÁ NHÂN
Kỳ đánh giá:  Quý 4 /2022</t>
  </si>
  <si>
    <t>Họ và tên: Lê Thị Thúy Oanh</t>
  </si>
  <si>
    <t xml:space="preserve">Chức vụ: Giảng Viên </t>
  </si>
  <si>
    <t>Tp. HCM, ngày…26… tháng 12  năm 2022</t>
  </si>
  <si>
    <t xml:space="preserve">         Lê Thị Thúy Oanh
</t>
  </si>
  <si>
    <t>Tp. HCM, ngày    tháng     năm 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</si>
</sst>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
  </numFmts>
  <fonts count="38" x14ac:knownFonts="1">
    <font>
      <sz val="11"/>
      <color theme="1"/>
      <name val="Calibri"/>
      <family val="2"/>
      <scheme val="minor"/>
    </font>
    <font>
      <sz val="12"/>
      <color indexed="8"/>
      <name val="Times New Roman"/>
      <family val="1"/>
    </font>
    <font>
      <b/>
      <i/>
      <sz val="10"/>
      <color indexed="8"/>
      <name val="Times New Roman"/>
      <family val="1"/>
    </font>
    <font>
      <b/>
      <sz val="13"/>
      <color indexed="8"/>
      <name val="Times New Roman"/>
      <family val="1"/>
    </font>
    <font>
      <sz val="13"/>
      <color indexed="8"/>
      <name val="Times New Roman"/>
      <family val="1"/>
    </font>
    <font>
      <b/>
      <sz val="13.5"/>
      <color indexed="8"/>
      <name val="Times New Roman"/>
      <family val="1"/>
    </font>
    <font>
      <b/>
      <sz val="14"/>
      <color indexed="8"/>
      <name val="Times New Roman"/>
      <family val="1"/>
    </font>
    <font>
      <b/>
      <sz val="12"/>
      <color indexed="8"/>
      <name val="Times New Roman"/>
      <family val="1"/>
    </font>
    <font>
      <b/>
      <i/>
      <sz val="12"/>
      <color indexed="8"/>
      <name val="Times New Roman"/>
      <family val="1"/>
    </font>
    <font>
      <i/>
      <sz val="9"/>
      <color indexed="8"/>
      <name val="Times New Roman"/>
      <family val="1"/>
    </font>
    <font>
      <b/>
      <sz val="9"/>
      <color indexed="8"/>
      <name val="Times New Roman"/>
      <family val="1"/>
    </font>
    <font>
      <b/>
      <sz val="13"/>
      <color rgb="FF0070C0"/>
      <name val="Times New Roman"/>
      <family val="1"/>
    </font>
    <font>
      <sz val="13"/>
      <color indexed="30"/>
      <name val="Times New Roman"/>
      <family val="1"/>
    </font>
    <font>
      <b/>
      <sz val="13"/>
      <color indexed="30"/>
      <name val="Times New Roman"/>
      <family val="1"/>
    </font>
    <font>
      <b/>
      <sz val="13"/>
      <color theme="0"/>
      <name val="Times New Roman"/>
      <family val="1"/>
    </font>
    <font>
      <sz val="13"/>
      <name val="Times New Roman"/>
      <family val="1"/>
    </font>
    <font>
      <b/>
      <i/>
      <sz val="13"/>
      <color indexed="8"/>
      <name val="Times New Roman"/>
      <family val="1"/>
    </font>
    <font>
      <b/>
      <i/>
      <sz val="13"/>
      <color rgb="FF0070C0"/>
      <name val="Times New Roman"/>
      <family val="1"/>
    </font>
    <font>
      <i/>
      <sz val="13"/>
      <name val="Times New Roman"/>
      <family val="1"/>
    </font>
    <font>
      <sz val="13"/>
      <color rgb="FF0070C0"/>
      <name val="Times New Roman"/>
      <family val="1"/>
    </font>
    <font>
      <i/>
      <sz val="13"/>
      <color indexed="30"/>
      <name val="Times New Roman"/>
      <family val="1"/>
    </font>
    <font>
      <b/>
      <sz val="13"/>
      <name val="Times New Roman"/>
      <family val="1"/>
    </font>
    <font>
      <b/>
      <i/>
      <sz val="13"/>
      <name val="Times New Roman"/>
      <family val="1"/>
    </font>
    <font>
      <i/>
      <sz val="13"/>
      <color indexed="10"/>
      <name val="Times New Roman"/>
      <family val="1"/>
    </font>
    <font>
      <sz val="10"/>
      <color indexed="8"/>
      <name val="Times New Roman"/>
      <family val="1"/>
    </font>
    <font>
      <b/>
      <i/>
      <sz val="13"/>
      <color indexed="30"/>
      <name val="Times New Roman"/>
      <family val="1"/>
    </font>
    <font>
      <i/>
      <sz val="12"/>
      <color indexed="8"/>
      <name val="Times New Roman"/>
      <family val="1"/>
    </font>
    <font>
      <sz val="13"/>
      <color theme="0"/>
      <name val="Times New Roman"/>
      <family val="1"/>
    </font>
    <font>
      <i/>
      <sz val="13"/>
      <color indexed="8"/>
      <name val="Times New Roman"/>
      <family val="1"/>
    </font>
    <font>
      <b/>
      <i/>
      <sz val="13"/>
      <color indexed="10"/>
      <name val="Times New Roman"/>
      <family val="1"/>
    </font>
    <font>
      <sz val="11"/>
      <color theme="1"/>
      <name val="Times New Roman"/>
      <family val="1"/>
    </font>
    <font>
      <sz val="13"/>
      <color indexed="10"/>
      <name val="Times New Roman"/>
      <family val="1"/>
    </font>
    <font>
      <sz val="11"/>
      <color rgb="FFFF0000"/>
      <name val="Times New Roman"/>
      <family val="1"/>
    </font>
    <font>
      <sz val="9"/>
      <color indexed="8"/>
      <name val="Times New Roman"/>
      <family val="1"/>
    </font>
    <font>
      <sz val="6"/>
      <color indexed="8"/>
      <name val="Times New Roman"/>
      <family val="1"/>
    </font>
    <font>
      <b/>
      <sz val="12"/>
      <color rgb="FF000000"/>
      <name val="Times New Roman"/>
      <family val="1"/>
    </font>
    <font>
      <sz val="8"/>
      <color indexed="8"/>
      <name val="Times New Roman"/>
      <family val="1"/>
    </font>
    <font>
      <b/>
      <sz val="13"/>
      <color rgb="FF000000"/>
      <name val="Times New Roman"/>
      <family val="1"/>
    </font>
  </fonts>
  <fills count="3">
    <fill>
      <patternFill patternType="none"/>
    </fill>
    <fill>
      <patternFill patternType="gray125"/>
    </fill>
    <fill>
      <patternFill patternType="solid">
        <fgColor rgb="FFFFFF0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s>
  <cellStyleXfs count="1">
    <xf numFmtId="0" fontId="0" fillId="0" borderId="0"/>
  </cellStyleXfs>
  <cellXfs count="133">
    <xf numFmtId="0" fontId="0" fillId="0" borderId="0" xfId="0"/>
    <xf numFmtId="0" fontId="1" fillId="0" borderId="0" xfId="0" applyFont="1" applyFill="1" applyAlignment="1" applyProtection="1">
      <alignment horizontal="center" vertical="center" wrapText="1"/>
      <protection locked="0"/>
    </xf>
    <xf numFmtId="0" fontId="1" fillId="0" borderId="0" xfId="0" applyFont="1" applyFill="1" applyAlignment="1" applyProtection="1">
      <alignment horizontal="left" vertical="center" wrapText="1"/>
      <protection locked="0"/>
    </xf>
    <xf numFmtId="0" fontId="2" fillId="0" borderId="0" xfId="0" applyFont="1" applyFill="1" applyAlignment="1" applyProtection="1">
      <alignment horizontal="center" vertical="center" wrapText="1"/>
      <protection locked="0"/>
    </xf>
    <xf numFmtId="0" fontId="3" fillId="0" borderId="0" xfId="0" applyFont="1" applyFill="1" applyAlignment="1" applyProtection="1">
      <alignment horizontal="center" vertical="top" wrapText="1"/>
      <protection locked="0"/>
    </xf>
    <xf numFmtId="0" fontId="3" fillId="0" borderId="0" xfId="0" applyFont="1" applyFill="1" applyAlignment="1" applyProtection="1">
      <alignment horizontal="center" vertical="center" wrapText="1"/>
      <protection locked="0"/>
    </xf>
    <xf numFmtId="0" fontId="3" fillId="0" borderId="0" xfId="0" applyFont="1" applyFill="1" applyAlignment="1" applyProtection="1">
      <alignment horizontal="center" vertical="center" wrapText="1"/>
      <protection locked="0"/>
    </xf>
    <xf numFmtId="0" fontId="5" fillId="0" borderId="0" xfId="0" applyFont="1" applyFill="1" applyAlignment="1" applyProtection="1">
      <alignment vertical="center" wrapText="1"/>
      <protection locked="0"/>
    </xf>
    <xf numFmtId="0" fontId="7" fillId="0" borderId="0" xfId="0" applyFont="1" applyFill="1" applyAlignment="1" applyProtection="1">
      <alignment horizontal="center" vertical="center" wrapText="1"/>
      <protection locked="0"/>
    </xf>
    <xf numFmtId="0" fontId="7" fillId="0" borderId="0" xfId="0" applyFont="1" applyFill="1" applyAlignment="1" applyProtection="1">
      <alignment horizontal="left" vertical="center" wrapText="1"/>
      <protection locked="0"/>
    </xf>
    <xf numFmtId="0" fontId="7" fillId="0" borderId="0" xfId="0" quotePrefix="1" applyFont="1" applyFill="1" applyAlignment="1" applyProtection="1">
      <alignment horizontal="left" wrapText="1"/>
      <protection locked="0"/>
    </xf>
    <xf numFmtId="0" fontId="3" fillId="0" borderId="1" xfId="0" applyFont="1" applyFill="1" applyBorder="1" applyAlignment="1" applyProtection="1">
      <alignment horizontal="center" vertical="center" wrapText="1"/>
      <protection locked="0"/>
    </xf>
    <xf numFmtId="0" fontId="3" fillId="0" borderId="1" xfId="0" applyFont="1" applyFill="1" applyBorder="1" applyAlignment="1" applyProtection="1">
      <alignment horizontal="center" vertical="center" wrapText="1"/>
      <protection locked="0"/>
    </xf>
    <xf numFmtId="0" fontId="7" fillId="0" borderId="1" xfId="0" applyFont="1" applyFill="1" applyBorder="1" applyAlignment="1" applyProtection="1">
      <alignment horizontal="center" vertical="center" wrapText="1"/>
      <protection locked="0"/>
    </xf>
    <xf numFmtId="0" fontId="9" fillId="0" borderId="1" xfId="0" quotePrefix="1" applyFont="1" applyFill="1" applyBorder="1" applyAlignment="1" applyProtection="1">
      <alignment horizontal="center" vertical="center" wrapText="1"/>
      <protection locked="0"/>
    </xf>
    <xf numFmtId="0" fontId="10" fillId="0" borderId="0" xfId="0" applyFont="1" applyFill="1" applyAlignment="1" applyProtection="1">
      <alignment horizontal="center" vertical="center" wrapText="1"/>
      <protection locked="0"/>
    </xf>
    <xf numFmtId="0" fontId="11" fillId="0" borderId="1" xfId="0" applyFont="1" applyFill="1" applyBorder="1" applyAlignment="1" applyProtection="1">
      <alignment horizontal="center" vertical="center" wrapText="1"/>
    </xf>
    <xf numFmtId="164" fontId="11" fillId="0" borderId="1" xfId="0" applyNumberFormat="1" applyFont="1" applyFill="1" applyBorder="1" applyAlignment="1" applyProtection="1">
      <alignment horizontal="center" vertical="center" wrapText="1"/>
    </xf>
    <xf numFmtId="164" fontId="14" fillId="0" borderId="1" xfId="0" applyNumberFormat="1" applyFont="1" applyFill="1" applyBorder="1" applyAlignment="1" applyProtection="1">
      <alignment horizontal="center" vertical="center" wrapText="1"/>
    </xf>
    <xf numFmtId="0" fontId="4" fillId="0" borderId="1" xfId="0" applyFont="1" applyFill="1" applyBorder="1" applyAlignment="1" applyProtection="1">
      <alignment horizontal="center" vertical="center" wrapText="1"/>
      <protection locked="0"/>
    </xf>
    <xf numFmtId="0" fontId="4" fillId="0" borderId="0" xfId="0" applyFont="1" applyFill="1" applyAlignment="1" applyProtection="1">
      <alignment horizontal="center" vertical="center" wrapText="1"/>
      <protection locked="0"/>
    </xf>
    <xf numFmtId="0" fontId="4" fillId="0" borderId="1" xfId="0" applyFont="1" applyFill="1" applyBorder="1" applyAlignment="1" applyProtection="1">
      <alignment horizontal="center" vertical="center" wrapText="1"/>
    </xf>
    <xf numFmtId="164" fontId="11" fillId="0" borderId="1" xfId="0" applyNumberFormat="1" applyFont="1" applyFill="1" applyBorder="1" applyAlignment="1" applyProtection="1">
      <alignment horizontal="center" vertical="center" wrapText="1"/>
      <protection locked="0"/>
    </xf>
    <xf numFmtId="0" fontId="16" fillId="0" borderId="1" xfId="0" applyFont="1" applyFill="1" applyBorder="1" applyAlignment="1" applyProtection="1">
      <alignment horizontal="center" vertical="center" wrapText="1"/>
      <protection locked="0"/>
    </xf>
    <xf numFmtId="0" fontId="16" fillId="0" borderId="0" xfId="0" applyFont="1" applyFill="1" applyAlignment="1" applyProtection="1">
      <alignment horizontal="center" vertical="center" wrapText="1"/>
      <protection locked="0"/>
    </xf>
    <xf numFmtId="0" fontId="17" fillId="0" borderId="1" xfId="0" applyFont="1" applyFill="1" applyBorder="1" applyAlignment="1" applyProtection="1">
      <alignment horizontal="center" vertical="center" wrapText="1"/>
      <protection locked="0"/>
    </xf>
    <xf numFmtId="0" fontId="15" fillId="0" borderId="1" xfId="0" applyFont="1" applyFill="1" applyBorder="1" applyAlignment="1" applyProtection="1">
      <alignment horizontal="center" vertical="center" wrapText="1"/>
      <protection locked="0"/>
    </xf>
    <xf numFmtId="0" fontId="15" fillId="0" borderId="1" xfId="0" applyFont="1" applyFill="1" applyBorder="1" applyAlignment="1" applyProtection="1">
      <alignment horizontal="center" vertical="center" wrapText="1"/>
    </xf>
    <xf numFmtId="0" fontId="16" fillId="0" borderId="1" xfId="0" applyFont="1" applyFill="1" applyBorder="1" applyAlignment="1" applyProtection="1">
      <alignment horizontal="center" vertical="center" wrapText="1"/>
    </xf>
    <xf numFmtId="0" fontId="19" fillId="0" borderId="1" xfId="0" applyFont="1" applyFill="1" applyBorder="1" applyAlignment="1" applyProtection="1">
      <alignment horizontal="center" vertical="center" wrapText="1"/>
      <protection locked="0"/>
    </xf>
    <xf numFmtId="0" fontId="24" fillId="0" borderId="1" xfId="0" applyFont="1" applyFill="1" applyBorder="1" applyAlignment="1" applyProtection="1">
      <alignment horizontal="center" vertical="center" wrapText="1"/>
      <protection locked="0"/>
    </xf>
    <xf numFmtId="0" fontId="3" fillId="0" borderId="1" xfId="0" applyFont="1" applyFill="1" applyBorder="1" applyAlignment="1" applyProtection="1">
      <alignment horizontal="center" vertical="center" wrapText="1"/>
    </xf>
    <xf numFmtId="0" fontId="14" fillId="0" borderId="1" xfId="0" applyFont="1" applyFill="1" applyBorder="1" applyAlignment="1" applyProtection="1">
      <alignment horizontal="center" vertical="center" wrapText="1"/>
    </xf>
    <xf numFmtId="0" fontId="1" fillId="0" borderId="1" xfId="0" applyFont="1" applyFill="1" applyBorder="1" applyAlignment="1" applyProtection="1">
      <alignment horizontal="center" vertical="center" wrapText="1"/>
      <protection locked="0"/>
    </xf>
    <xf numFmtId="0" fontId="1" fillId="0" borderId="1" xfId="0" applyFont="1" applyFill="1" applyBorder="1" applyAlignment="1" applyProtection="1">
      <alignment horizontal="center" vertical="center" wrapText="1"/>
    </xf>
    <xf numFmtId="0" fontId="1" fillId="0" borderId="0" xfId="0" applyFont="1" applyFill="1" applyBorder="1" applyAlignment="1" applyProtection="1">
      <alignment horizontal="center" vertical="center" wrapText="1"/>
      <protection locked="0"/>
    </xf>
    <xf numFmtId="0" fontId="3" fillId="0" borderId="0" xfId="0" applyFont="1" applyFill="1" applyBorder="1" applyAlignment="1" applyProtection="1">
      <alignment horizontal="center" vertical="center" wrapText="1"/>
      <protection locked="0"/>
    </xf>
    <xf numFmtId="0" fontId="7" fillId="0" borderId="1" xfId="0" applyFont="1" applyFill="1" applyBorder="1" applyAlignment="1" applyProtection="1">
      <alignment horizontal="center" vertical="center" wrapText="1"/>
      <protection locked="0"/>
    </xf>
    <xf numFmtId="0" fontId="15" fillId="0" borderId="1" xfId="0" quotePrefix="1" applyFont="1" applyFill="1" applyBorder="1" applyAlignment="1" applyProtection="1">
      <alignment horizontal="center" vertical="center" wrapText="1"/>
    </xf>
    <xf numFmtId="0" fontId="27" fillId="0" borderId="1" xfId="0" applyFont="1" applyFill="1" applyBorder="1" applyAlignment="1" applyProtection="1">
      <alignment horizontal="center" vertical="center" wrapText="1"/>
    </xf>
    <xf numFmtId="0" fontId="27" fillId="0" borderId="1" xfId="0" quotePrefix="1" applyFont="1" applyFill="1" applyBorder="1" applyAlignment="1" applyProtection="1">
      <alignment horizontal="center" vertical="center" wrapText="1"/>
    </xf>
    <xf numFmtId="0" fontId="28" fillId="0" borderId="0" xfId="0" applyFont="1" applyFill="1" applyAlignment="1" applyProtection="1">
      <alignment vertical="center" wrapText="1"/>
      <protection locked="0"/>
    </xf>
    <xf numFmtId="0" fontId="26" fillId="0" borderId="0" xfId="0" applyFont="1" applyFill="1" applyAlignment="1" applyProtection="1">
      <alignment horizontal="center" vertical="center" wrapText="1"/>
      <protection locked="0"/>
    </xf>
    <xf numFmtId="0" fontId="26" fillId="0" borderId="0" xfId="0" applyFont="1" applyFill="1" applyAlignment="1" applyProtection="1">
      <alignment vertical="center" wrapText="1"/>
      <protection locked="0"/>
    </xf>
    <xf numFmtId="0" fontId="7" fillId="0" borderId="0" xfId="0" applyFont="1" applyFill="1" applyAlignment="1" applyProtection="1">
      <alignment horizontal="right" vertical="center" wrapText="1"/>
      <protection locked="0"/>
    </xf>
    <xf numFmtId="0" fontId="26" fillId="0" borderId="0" xfId="0" applyFont="1" applyFill="1" applyAlignment="1" applyProtection="1">
      <alignment horizontal="left" vertical="center" wrapText="1"/>
      <protection locked="0"/>
    </xf>
    <xf numFmtId="0" fontId="3" fillId="0" borderId="0" xfId="0" applyFont="1" applyFill="1" applyAlignment="1" applyProtection="1">
      <alignment vertical="top" wrapText="1"/>
      <protection locked="0"/>
    </xf>
    <xf numFmtId="0" fontId="3" fillId="0" borderId="0" xfId="0" applyFont="1" applyFill="1" applyAlignment="1" applyProtection="1">
      <alignment horizontal="center" vertical="center" wrapText="1"/>
      <protection locked="0"/>
    </xf>
    <xf numFmtId="0" fontId="7" fillId="0" borderId="1" xfId="0" applyFont="1" applyFill="1" applyBorder="1" applyAlignment="1" applyProtection="1">
      <alignment horizontal="center" vertical="center" wrapText="1"/>
      <protection locked="0"/>
    </xf>
    <xf numFmtId="0" fontId="7" fillId="0" borderId="0" xfId="0" applyFont="1" applyFill="1" applyAlignment="1" applyProtection="1">
      <alignment horizontal="left" vertical="center" wrapText="1"/>
      <protection locked="0"/>
    </xf>
    <xf numFmtId="0" fontId="3" fillId="0" borderId="1" xfId="0" applyFont="1" applyFill="1" applyBorder="1" applyAlignment="1" applyProtection="1">
      <alignment horizontal="center" vertical="center" wrapText="1"/>
      <protection locked="0"/>
    </xf>
    <xf numFmtId="1" fontId="7" fillId="0" borderId="0" xfId="0" applyNumberFormat="1" applyFont="1" applyFill="1" applyAlignment="1" applyProtection="1">
      <alignment horizontal="left" vertical="center" wrapText="1"/>
      <protection locked="0"/>
    </xf>
    <xf numFmtId="0" fontId="7" fillId="0" borderId="0" xfId="0" applyFont="1" applyFill="1" applyAlignment="1" applyProtection="1">
      <alignment horizontal="center" vertical="center" wrapText="1"/>
      <protection locked="0"/>
    </xf>
    <xf numFmtId="0" fontId="1" fillId="0" borderId="0" xfId="0" applyFont="1" applyFill="1" applyAlignment="1" applyProtection="1">
      <alignment horizontal="center" vertical="center" wrapText="1"/>
      <protection locked="0"/>
    </xf>
    <xf numFmtId="0" fontId="30" fillId="0" borderId="1" xfId="0" applyFont="1" applyFill="1" applyBorder="1" applyAlignment="1" applyProtection="1">
      <alignment vertical="center" wrapText="1"/>
    </xf>
    <xf numFmtId="0" fontId="32" fillId="0" borderId="1" xfId="0" applyFont="1" applyFill="1" applyBorder="1" applyAlignment="1" applyProtection="1">
      <alignment vertical="center" wrapText="1"/>
    </xf>
    <xf numFmtId="0" fontId="1" fillId="0" borderId="0" xfId="0" applyFont="1" applyFill="1" applyAlignment="1" applyProtection="1">
      <alignment horizontal="center" vertical="center"/>
      <protection locked="0"/>
    </xf>
    <xf numFmtId="0" fontId="7" fillId="0" borderId="0" xfId="0" applyFont="1" applyFill="1" applyAlignment="1" applyProtection="1">
      <alignment horizontal="center" vertical="center"/>
      <protection locked="0"/>
    </xf>
    <xf numFmtId="0" fontId="7" fillId="0" borderId="0" xfId="0" applyFont="1" applyAlignment="1" applyProtection="1">
      <alignment horizontal="left" vertical="center"/>
      <protection locked="0"/>
    </xf>
    <xf numFmtId="0" fontId="7" fillId="0" borderId="0" xfId="0" applyFont="1" applyAlignment="1" applyProtection="1">
      <alignment horizontal="left" vertical="center" wrapText="1"/>
      <protection locked="0"/>
    </xf>
    <xf numFmtId="0" fontId="33" fillId="0" borderId="1" xfId="0" quotePrefix="1" applyFont="1" applyFill="1" applyBorder="1" applyAlignment="1" applyProtection="1">
      <alignment horizontal="center" vertical="center" wrapText="1"/>
      <protection locked="0"/>
    </xf>
    <xf numFmtId="0" fontId="7" fillId="0" borderId="0" xfId="0" applyFont="1" applyFill="1" applyAlignment="1" applyProtection="1">
      <alignment horizontal="left" vertical="center"/>
      <protection locked="0"/>
    </xf>
    <xf numFmtId="0" fontId="7" fillId="0" borderId="0" xfId="0" applyFont="1" applyFill="1" applyAlignment="1" applyProtection="1">
      <alignment horizontal="left" vertical="top"/>
      <protection locked="0"/>
    </xf>
    <xf numFmtId="0" fontId="3" fillId="0" borderId="0" xfId="0" applyFont="1" applyFill="1" applyBorder="1" applyAlignment="1" applyProtection="1">
      <alignment horizontal="center" vertical="center" wrapText="1"/>
    </xf>
    <xf numFmtId="0" fontId="14" fillId="0" borderId="0" xfId="0" applyFont="1" applyFill="1" applyBorder="1" applyAlignment="1" applyProtection="1">
      <alignment horizontal="center" vertical="center" wrapText="1"/>
    </xf>
    <xf numFmtId="0" fontId="4" fillId="0" borderId="0" xfId="0" applyFont="1" applyFill="1" applyAlignment="1" applyProtection="1">
      <alignment horizontal="center" vertical="center" wrapText="1"/>
      <protection locked="0"/>
    </xf>
    <xf numFmtId="0" fontId="7" fillId="0" borderId="0" xfId="0" quotePrefix="1" applyFont="1" applyFill="1" applyAlignment="1" applyProtection="1">
      <alignment horizontal="left" vertical="center"/>
      <protection locked="0"/>
    </xf>
    <xf numFmtId="0" fontId="34" fillId="0" borderId="1" xfId="0" applyFont="1" applyFill="1" applyBorder="1" applyAlignment="1" applyProtection="1">
      <alignment horizontal="center" vertical="center" wrapText="1"/>
      <protection locked="0"/>
    </xf>
    <xf numFmtId="0" fontId="7" fillId="0" borderId="0" xfId="0" quotePrefix="1" applyFont="1" applyFill="1" applyAlignment="1" applyProtection="1">
      <alignment horizontal="left" vertical="center" wrapText="1"/>
      <protection locked="0"/>
    </xf>
    <xf numFmtId="0" fontId="34" fillId="0" borderId="1" xfId="0" applyFont="1" applyFill="1" applyBorder="1" applyAlignment="1" applyProtection="1">
      <alignment horizontal="left" vertical="center" wrapText="1"/>
      <protection locked="0"/>
    </xf>
    <xf numFmtId="0" fontId="36" fillId="0" borderId="1" xfId="0" applyFont="1" applyFill="1" applyBorder="1" applyAlignment="1" applyProtection="1">
      <alignment horizontal="center" vertical="center" wrapText="1"/>
      <protection locked="0"/>
    </xf>
    <xf numFmtId="0" fontId="37" fillId="0" borderId="0" xfId="0" applyFont="1" applyFill="1" applyAlignment="1" applyProtection="1">
      <alignment horizontal="center" vertical="center"/>
      <protection locked="0"/>
    </xf>
    <xf numFmtId="0" fontId="4" fillId="0" borderId="1" xfId="0" quotePrefix="1" applyFont="1" applyFill="1" applyBorder="1" applyAlignment="1" applyProtection="1">
      <alignment horizontal="center" vertical="center" wrapText="1"/>
      <protection locked="0"/>
    </xf>
    <xf numFmtId="0" fontId="3" fillId="0" borderId="0" xfId="0" applyFont="1" applyFill="1" applyAlignment="1" applyProtection="1">
      <alignment horizontal="center" vertical="top" wrapText="1"/>
      <protection locked="0"/>
    </xf>
    <xf numFmtId="0" fontId="3" fillId="0" borderId="0" xfId="0" applyFont="1" applyFill="1" applyAlignment="1" applyProtection="1">
      <alignment horizontal="left" vertical="center" wrapText="1"/>
      <protection locked="0"/>
    </xf>
    <xf numFmtId="0" fontId="7" fillId="0" borderId="10" xfId="0" applyFont="1" applyFill="1" applyBorder="1" applyAlignment="1" applyProtection="1">
      <alignment horizontal="center" vertical="center" wrapText="1"/>
      <protection locked="0"/>
    </xf>
    <xf numFmtId="0" fontId="7" fillId="0" borderId="2" xfId="0" applyFont="1" applyFill="1" applyBorder="1" applyAlignment="1" applyProtection="1">
      <alignment horizontal="justify" vertical="center" wrapText="1"/>
      <protection locked="0"/>
    </xf>
    <xf numFmtId="0" fontId="7" fillId="0" borderId="3" xfId="0" applyFont="1" applyFill="1" applyBorder="1" applyAlignment="1" applyProtection="1">
      <alignment horizontal="justify" vertical="center" wrapText="1"/>
      <protection locked="0"/>
    </xf>
    <xf numFmtId="0" fontId="7" fillId="0" borderId="4" xfId="0" applyFont="1" applyFill="1" applyBorder="1" applyAlignment="1" applyProtection="1">
      <alignment horizontal="justify" vertical="center" wrapText="1"/>
      <protection locked="0"/>
    </xf>
    <xf numFmtId="0" fontId="28" fillId="0" borderId="6" xfId="0" applyFont="1" applyFill="1" applyBorder="1" applyAlignment="1" applyProtection="1">
      <alignment horizontal="center" vertical="center" wrapText="1"/>
      <protection locked="0"/>
    </xf>
    <xf numFmtId="0" fontId="3" fillId="0" borderId="0" xfId="0" applyFont="1" applyFill="1" applyAlignment="1" applyProtection="1">
      <alignment horizontal="center" vertical="center" wrapText="1"/>
      <protection locked="0"/>
    </xf>
    <xf numFmtId="0" fontId="7" fillId="0" borderId="2" xfId="0" applyFont="1" applyFill="1" applyBorder="1" applyAlignment="1" applyProtection="1">
      <alignment horizontal="center" vertical="center" wrapText="1"/>
      <protection locked="0"/>
    </xf>
    <xf numFmtId="0" fontId="7" fillId="0" borderId="4" xfId="0" applyFont="1" applyFill="1" applyBorder="1" applyAlignment="1" applyProtection="1">
      <alignment horizontal="center" vertical="center" wrapText="1"/>
      <protection locked="0"/>
    </xf>
    <xf numFmtId="0" fontId="4" fillId="0" borderId="2" xfId="0" applyFont="1" applyFill="1" applyBorder="1" applyAlignment="1" applyProtection="1">
      <alignment horizontal="center" vertical="center" wrapText="1"/>
      <protection locked="0"/>
    </xf>
    <xf numFmtId="0" fontId="4" fillId="0" borderId="3" xfId="0" applyFont="1" applyFill="1" applyBorder="1" applyAlignment="1" applyProtection="1">
      <alignment horizontal="center" vertical="center" wrapText="1"/>
      <protection locked="0"/>
    </xf>
    <xf numFmtId="0" fontId="4" fillId="0" borderId="4" xfId="0" applyFont="1" applyFill="1" applyBorder="1" applyAlignment="1" applyProtection="1">
      <alignment horizontal="center" vertical="center" wrapText="1"/>
      <protection locked="0"/>
    </xf>
    <xf numFmtId="0" fontId="28" fillId="0" borderId="0" xfId="0" applyFont="1" applyFill="1" applyAlignment="1" applyProtection="1">
      <alignment horizontal="center" vertical="center" wrapText="1"/>
      <protection locked="0"/>
    </xf>
    <xf numFmtId="0" fontId="16" fillId="0" borderId="2" xfId="0" applyFont="1" applyFill="1" applyBorder="1" applyAlignment="1" applyProtection="1">
      <alignment horizontal="center" vertical="center" wrapText="1"/>
      <protection locked="0"/>
    </xf>
    <xf numFmtId="0" fontId="16" fillId="0" borderId="3" xfId="0" applyFont="1" applyFill="1" applyBorder="1" applyAlignment="1" applyProtection="1">
      <alignment horizontal="center" vertical="center" wrapText="1"/>
      <protection locked="0"/>
    </xf>
    <xf numFmtId="0" fontId="16" fillId="0" borderId="4" xfId="0" applyFont="1" applyFill="1" applyBorder="1" applyAlignment="1" applyProtection="1">
      <alignment horizontal="center" vertical="center" wrapText="1"/>
      <protection locked="0"/>
    </xf>
    <xf numFmtId="0" fontId="3" fillId="0" borderId="2" xfId="0" applyFont="1" applyFill="1" applyBorder="1" applyAlignment="1" applyProtection="1">
      <alignment horizontal="center" vertical="center" wrapText="1"/>
      <protection locked="0"/>
    </xf>
    <xf numFmtId="0" fontId="3" fillId="0" borderId="3" xfId="0" applyFont="1" applyFill="1" applyBorder="1" applyAlignment="1" applyProtection="1">
      <alignment horizontal="center" vertical="center" wrapText="1"/>
      <protection locked="0"/>
    </xf>
    <xf numFmtId="0" fontId="3" fillId="0" borderId="4" xfId="0" applyFont="1" applyFill="1" applyBorder="1" applyAlignment="1" applyProtection="1">
      <alignment horizontal="center" vertical="center" wrapText="1"/>
      <protection locked="0"/>
    </xf>
    <xf numFmtId="0" fontId="7" fillId="0" borderId="0" xfId="0" applyFont="1" applyFill="1" applyBorder="1" applyAlignment="1" applyProtection="1">
      <alignment horizontal="left" vertical="center" wrapText="1"/>
      <protection locked="0"/>
    </xf>
    <xf numFmtId="0" fontId="7" fillId="0" borderId="5" xfId="0" applyFont="1" applyFill="1" applyBorder="1" applyAlignment="1" applyProtection="1">
      <alignment horizontal="center" vertical="center" wrapText="1"/>
      <protection locked="0"/>
    </xf>
    <xf numFmtId="0" fontId="7" fillId="0" borderId="6" xfId="0" applyFont="1" applyFill="1" applyBorder="1" applyAlignment="1" applyProtection="1">
      <alignment horizontal="center" vertical="center" wrapText="1"/>
      <protection locked="0"/>
    </xf>
    <xf numFmtId="0" fontId="7" fillId="0" borderId="7" xfId="0" applyFont="1" applyFill="1" applyBorder="1" applyAlignment="1" applyProtection="1">
      <alignment horizontal="center" vertical="center" wrapText="1"/>
      <protection locked="0"/>
    </xf>
    <xf numFmtId="0" fontId="7" fillId="0" borderId="9" xfId="0" applyFont="1" applyFill="1" applyBorder="1" applyAlignment="1" applyProtection="1">
      <alignment horizontal="center" vertical="center" wrapText="1"/>
      <protection locked="0"/>
    </xf>
    <xf numFmtId="0" fontId="7" fillId="0" borderId="11" xfId="0" applyFont="1" applyFill="1" applyBorder="1" applyAlignment="1" applyProtection="1">
      <alignment horizontal="center" vertical="center" wrapText="1"/>
      <protection locked="0"/>
    </xf>
    <xf numFmtId="0" fontId="7" fillId="0" borderId="8" xfId="0" applyFont="1" applyFill="1" applyBorder="1" applyAlignment="1" applyProtection="1">
      <alignment horizontal="center" vertical="center" wrapText="1"/>
      <protection locked="0"/>
    </xf>
    <xf numFmtId="0" fontId="7" fillId="0" borderId="12" xfId="0" applyFont="1" applyFill="1" applyBorder="1" applyAlignment="1" applyProtection="1">
      <alignment horizontal="center" vertical="center" wrapText="1"/>
      <protection locked="0"/>
    </xf>
    <xf numFmtId="0" fontId="7" fillId="0" borderId="1" xfId="0" applyFont="1" applyFill="1" applyBorder="1" applyAlignment="1" applyProtection="1">
      <alignment horizontal="center" vertical="center" wrapText="1"/>
      <protection locked="0"/>
    </xf>
    <xf numFmtId="0" fontId="4" fillId="0" borderId="2" xfId="0" applyFont="1" applyFill="1" applyBorder="1" applyAlignment="1" applyProtection="1">
      <alignment horizontal="justify" vertical="center" wrapText="1"/>
      <protection locked="0"/>
    </xf>
    <xf numFmtId="0" fontId="4" fillId="0" borderId="3" xfId="0" applyFont="1" applyFill="1" applyBorder="1" applyAlignment="1" applyProtection="1">
      <alignment horizontal="justify" vertical="center" wrapText="1"/>
      <protection locked="0"/>
    </xf>
    <xf numFmtId="0" fontId="4" fillId="0" borderId="4" xfId="0" applyFont="1" applyFill="1" applyBorder="1" applyAlignment="1" applyProtection="1">
      <alignment horizontal="justify" vertical="center" wrapText="1"/>
      <protection locked="0"/>
    </xf>
    <xf numFmtId="0" fontId="11" fillId="0" borderId="2" xfId="0" applyFont="1" applyFill="1" applyBorder="1" applyAlignment="1" applyProtection="1">
      <alignment horizontal="justify" vertical="center" wrapText="1"/>
      <protection locked="0"/>
    </xf>
    <xf numFmtId="0" fontId="11" fillId="0" borderId="3" xfId="0" applyFont="1" applyFill="1" applyBorder="1" applyAlignment="1" applyProtection="1">
      <alignment horizontal="justify" vertical="center" wrapText="1"/>
      <protection locked="0"/>
    </xf>
    <xf numFmtId="0" fontId="11" fillId="0" borderId="4" xfId="0" applyFont="1" applyFill="1" applyBorder="1" applyAlignment="1" applyProtection="1">
      <alignment horizontal="justify" vertical="center" wrapText="1"/>
      <protection locked="0"/>
    </xf>
    <xf numFmtId="0" fontId="15" fillId="0" borderId="2" xfId="0" applyFont="1" applyFill="1" applyBorder="1" applyAlignment="1" applyProtection="1">
      <alignment horizontal="justify" vertical="center" wrapText="1"/>
      <protection locked="0"/>
    </xf>
    <xf numFmtId="0" fontId="15" fillId="0" borderId="3" xfId="0" applyFont="1" applyFill="1" applyBorder="1" applyAlignment="1" applyProtection="1">
      <alignment horizontal="justify" vertical="center" wrapText="1"/>
      <protection locked="0"/>
    </xf>
    <xf numFmtId="0" fontId="15" fillId="0" borderId="4" xfId="0" applyFont="1" applyFill="1" applyBorder="1" applyAlignment="1" applyProtection="1">
      <alignment horizontal="justify" vertical="center" wrapText="1"/>
      <protection locked="0"/>
    </xf>
    <xf numFmtId="0" fontId="11" fillId="0" borderId="2" xfId="0" applyFont="1" applyFill="1" applyBorder="1" applyAlignment="1" applyProtection="1">
      <alignment horizontal="left" vertical="center" wrapText="1"/>
      <protection locked="0"/>
    </xf>
    <xf numFmtId="0" fontId="11" fillId="0" borderId="3" xfId="0" applyFont="1" applyFill="1" applyBorder="1" applyAlignment="1" applyProtection="1">
      <alignment horizontal="left" vertical="center" wrapText="1"/>
      <protection locked="0"/>
    </xf>
    <xf numFmtId="0" fontId="11" fillId="0" borderId="4" xfId="0" applyFont="1" applyFill="1" applyBorder="1" applyAlignment="1" applyProtection="1">
      <alignment horizontal="left" vertical="center" wrapText="1"/>
      <protection locked="0"/>
    </xf>
    <xf numFmtId="0" fontId="11" fillId="0" borderId="1" xfId="0" applyFont="1" applyFill="1" applyBorder="1" applyAlignment="1" applyProtection="1">
      <alignment horizontal="justify" vertical="center" wrapText="1"/>
      <protection locked="0"/>
    </xf>
    <xf numFmtId="0" fontId="15" fillId="0" borderId="1" xfId="0" applyFont="1" applyFill="1" applyBorder="1" applyAlignment="1" applyProtection="1">
      <alignment horizontal="justify" vertical="center" wrapText="1"/>
      <protection locked="0"/>
    </xf>
    <xf numFmtId="0" fontId="7" fillId="0" borderId="0" xfId="0" applyFont="1" applyFill="1" applyAlignment="1" applyProtection="1">
      <alignment horizontal="left" vertical="center" wrapText="1"/>
      <protection locked="0"/>
    </xf>
    <xf numFmtId="0" fontId="3" fillId="0" borderId="1" xfId="0" applyFont="1" applyFill="1" applyBorder="1" applyAlignment="1" applyProtection="1">
      <alignment horizontal="center" vertical="center" wrapText="1"/>
      <protection locked="0"/>
    </xf>
    <xf numFmtId="0" fontId="9" fillId="0" borderId="2" xfId="0" quotePrefix="1" applyFont="1" applyFill="1" applyBorder="1" applyAlignment="1" applyProtection="1">
      <alignment horizontal="center" vertical="center" wrapText="1"/>
      <protection locked="0"/>
    </xf>
    <xf numFmtId="0" fontId="9" fillId="0" borderId="3" xfId="0" applyFont="1" applyFill="1" applyBorder="1" applyAlignment="1" applyProtection="1">
      <alignment horizontal="center" vertical="center" wrapText="1"/>
      <protection locked="0"/>
    </xf>
    <xf numFmtId="0" fontId="9" fillId="0" borderId="4" xfId="0" applyFont="1" applyFill="1" applyBorder="1" applyAlignment="1" applyProtection="1">
      <alignment horizontal="center" vertical="center" wrapText="1"/>
      <protection locked="0"/>
    </xf>
    <xf numFmtId="0" fontId="6" fillId="0" borderId="0" xfId="0" quotePrefix="1" applyFont="1" applyFill="1" applyAlignment="1" applyProtection="1">
      <alignment horizontal="center" vertical="center" wrapText="1"/>
      <protection locked="0"/>
    </xf>
    <xf numFmtId="0" fontId="3" fillId="0" borderId="0" xfId="0" applyFont="1" applyFill="1" applyAlignment="1" applyProtection="1">
      <alignment horizontal="left" vertical="top" wrapText="1"/>
      <protection locked="0"/>
    </xf>
    <xf numFmtId="0" fontId="6" fillId="0" borderId="0" xfId="0" applyFont="1" applyFill="1" applyAlignment="1" applyProtection="1">
      <alignment horizontal="center" vertical="center" wrapText="1"/>
      <protection locked="0"/>
    </xf>
    <xf numFmtId="0" fontId="4" fillId="0" borderId="0" xfId="0" applyFont="1" applyFill="1" applyAlignment="1" applyProtection="1">
      <alignment horizontal="center" vertical="center" wrapText="1"/>
      <protection locked="0"/>
    </xf>
    <xf numFmtId="0" fontId="7" fillId="2" borderId="0" xfId="0" applyFont="1" applyFill="1" applyAlignment="1" applyProtection="1">
      <alignment horizontal="left" vertical="center" wrapText="1"/>
      <protection locked="0"/>
    </xf>
    <xf numFmtId="0" fontId="35" fillId="0" borderId="0" xfId="0" applyFont="1" applyFill="1" applyAlignment="1" applyProtection="1">
      <alignment horizontal="left" vertical="center" wrapText="1"/>
      <protection locked="0"/>
    </xf>
    <xf numFmtId="0" fontId="7" fillId="0" borderId="0" xfId="0" applyFont="1" applyAlignment="1" applyProtection="1">
      <alignment horizontal="left" vertical="center" wrapText="1"/>
      <protection locked="0"/>
    </xf>
    <xf numFmtId="0" fontId="1" fillId="0" borderId="0" xfId="0" applyFont="1" applyFill="1" applyAlignment="1" applyProtection="1">
      <alignment horizontal="center" vertical="center" wrapText="1"/>
      <protection locked="0"/>
    </xf>
    <xf numFmtId="0" fontId="7" fillId="0" borderId="0" xfId="0" applyFont="1" applyFill="1" applyAlignment="1" applyProtection="1">
      <alignment horizontal="center" vertical="center" wrapText="1"/>
      <protection locked="0"/>
    </xf>
    <xf numFmtId="0" fontId="21" fillId="0" borderId="2" xfId="0" applyFont="1" applyFill="1" applyBorder="1" applyAlignment="1" applyProtection="1">
      <alignment horizontal="justify" vertical="center" wrapText="1"/>
      <protection locked="0"/>
    </xf>
    <xf numFmtId="0" fontId="21" fillId="0" borderId="3" xfId="0" applyFont="1" applyFill="1" applyBorder="1" applyAlignment="1" applyProtection="1">
      <alignment horizontal="justify" vertical="center" wrapText="1"/>
      <protection locked="0"/>
    </xf>
    <xf numFmtId="0" fontId="21" fillId="0" borderId="4" xfId="0" applyFont="1" applyFill="1" applyBorder="1" applyAlignment="1" applyProtection="1">
      <alignment horizontal="justify" vertical="center"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717600</xdr:colOff>
      <xdr:row>2</xdr:row>
      <xdr:rowOff>39700</xdr:rowOff>
    </xdr:from>
    <xdr:to>
      <xdr:col>1</xdr:col>
      <xdr:colOff>1518214</xdr:colOff>
      <xdr:row>2</xdr:row>
      <xdr:rowOff>39701</xdr:rowOff>
    </xdr:to>
    <xdr:cxnSp macro="">
      <xdr:nvCxnSpPr>
        <xdr:cNvPr id="2" name="Straight Connector 1"/>
        <xdr:cNvCxnSpPr/>
      </xdr:nvCxnSpPr>
      <xdr:spPr>
        <a:xfrm flipV="1">
          <a:off x="1079550" y="858850"/>
          <a:ext cx="800614"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70544</xdr:colOff>
      <xdr:row>1</xdr:row>
      <xdr:rowOff>437180</xdr:rowOff>
    </xdr:from>
    <xdr:to>
      <xdr:col>6</xdr:col>
      <xdr:colOff>568802</xdr:colOff>
      <xdr:row>1</xdr:row>
      <xdr:rowOff>437180</xdr:rowOff>
    </xdr:to>
    <xdr:cxnSp macro="">
      <xdr:nvCxnSpPr>
        <xdr:cNvPr id="3" name="Straight Connector 2"/>
        <xdr:cNvCxnSpPr/>
      </xdr:nvCxnSpPr>
      <xdr:spPr>
        <a:xfrm>
          <a:off x="3680519" y="637205"/>
          <a:ext cx="1974633"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763592</xdr:colOff>
      <xdr:row>2</xdr:row>
      <xdr:rowOff>39700</xdr:rowOff>
    </xdr:from>
    <xdr:to>
      <xdr:col>1</xdr:col>
      <xdr:colOff>1567068</xdr:colOff>
      <xdr:row>2</xdr:row>
      <xdr:rowOff>39701</xdr:rowOff>
    </xdr:to>
    <xdr:cxnSp macro="">
      <xdr:nvCxnSpPr>
        <xdr:cNvPr id="2" name="Straight Connector 1"/>
        <xdr:cNvCxnSpPr/>
      </xdr:nvCxnSpPr>
      <xdr:spPr>
        <a:xfrm flipV="1">
          <a:off x="1125542" y="858850"/>
          <a:ext cx="80347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263221</xdr:colOff>
      <xdr:row>1</xdr:row>
      <xdr:rowOff>435003</xdr:rowOff>
    </xdr:from>
    <xdr:to>
      <xdr:col>7</xdr:col>
      <xdr:colOff>81182</xdr:colOff>
      <xdr:row>1</xdr:row>
      <xdr:rowOff>435003</xdr:rowOff>
    </xdr:to>
    <xdr:cxnSp macro="">
      <xdr:nvCxnSpPr>
        <xdr:cNvPr id="3" name="Straight Connector 2"/>
        <xdr:cNvCxnSpPr/>
      </xdr:nvCxnSpPr>
      <xdr:spPr>
        <a:xfrm>
          <a:off x="3873196" y="635028"/>
          <a:ext cx="197061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712157</xdr:colOff>
      <xdr:row>2</xdr:row>
      <xdr:rowOff>39700</xdr:rowOff>
    </xdr:from>
    <xdr:to>
      <xdr:col>1</xdr:col>
      <xdr:colOff>1530925</xdr:colOff>
      <xdr:row>2</xdr:row>
      <xdr:rowOff>39701</xdr:rowOff>
    </xdr:to>
    <xdr:cxnSp macro="">
      <xdr:nvCxnSpPr>
        <xdr:cNvPr id="2" name="Straight Connector 1"/>
        <xdr:cNvCxnSpPr/>
      </xdr:nvCxnSpPr>
      <xdr:spPr>
        <a:xfrm flipV="1">
          <a:off x="1074107" y="858850"/>
          <a:ext cx="818768"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71451</xdr:colOff>
      <xdr:row>1</xdr:row>
      <xdr:rowOff>442623</xdr:rowOff>
    </xdr:from>
    <xdr:to>
      <xdr:col>6</xdr:col>
      <xdr:colOff>556674</xdr:colOff>
      <xdr:row>1</xdr:row>
      <xdr:rowOff>442623</xdr:rowOff>
    </xdr:to>
    <xdr:cxnSp macro="">
      <xdr:nvCxnSpPr>
        <xdr:cNvPr id="3" name="Straight Connector 2"/>
        <xdr:cNvCxnSpPr/>
      </xdr:nvCxnSpPr>
      <xdr:spPr>
        <a:xfrm>
          <a:off x="3671901" y="642648"/>
          <a:ext cx="1942548"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1559064</xdr:colOff>
      <xdr:row>2</xdr:row>
      <xdr:rowOff>39701</xdr:rowOff>
    </xdr:to>
    <xdr:cxnSp macro="">
      <xdr:nvCxnSpPr>
        <xdr:cNvPr id="2" name="Straight Connector 1"/>
        <xdr:cNvCxnSpPr/>
      </xdr:nvCxnSpPr>
      <xdr:spPr>
        <a:xfrm flipV="1">
          <a:off x="1121732" y="858850"/>
          <a:ext cx="799282"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268301</xdr:colOff>
      <xdr:row>1</xdr:row>
      <xdr:rowOff>442623</xdr:rowOff>
    </xdr:from>
    <xdr:to>
      <xdr:col>7</xdr:col>
      <xdr:colOff>73589</xdr:colOff>
      <xdr:row>1</xdr:row>
      <xdr:rowOff>442623</xdr:rowOff>
    </xdr:to>
    <xdr:cxnSp macro="">
      <xdr:nvCxnSpPr>
        <xdr:cNvPr id="3" name="Straight Connector 2"/>
        <xdr:cNvCxnSpPr/>
      </xdr:nvCxnSpPr>
      <xdr:spPr>
        <a:xfrm>
          <a:off x="3878276" y="642648"/>
          <a:ext cx="1891263"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712157</xdr:colOff>
      <xdr:row>2</xdr:row>
      <xdr:rowOff>39700</xdr:rowOff>
    </xdr:from>
    <xdr:to>
      <xdr:col>1</xdr:col>
      <xdr:colOff>1521096</xdr:colOff>
      <xdr:row>2</xdr:row>
      <xdr:rowOff>39701</xdr:rowOff>
    </xdr:to>
    <xdr:cxnSp macro="">
      <xdr:nvCxnSpPr>
        <xdr:cNvPr id="2" name="Straight Connector 1"/>
        <xdr:cNvCxnSpPr/>
      </xdr:nvCxnSpPr>
      <xdr:spPr>
        <a:xfrm flipV="1">
          <a:off x="1074107"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74626</xdr:colOff>
      <xdr:row>1</xdr:row>
      <xdr:rowOff>442623</xdr:rowOff>
    </xdr:from>
    <xdr:to>
      <xdr:col>6</xdr:col>
      <xdr:colOff>568862</xdr:colOff>
      <xdr:row>1</xdr:row>
      <xdr:rowOff>442623</xdr:rowOff>
    </xdr:to>
    <xdr:cxnSp macro="">
      <xdr:nvCxnSpPr>
        <xdr:cNvPr id="3" name="Straight Connector 2"/>
        <xdr:cNvCxnSpPr/>
      </xdr:nvCxnSpPr>
      <xdr:spPr>
        <a:xfrm>
          <a:off x="3684601" y="642648"/>
          <a:ext cx="197061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xdr:cNvCxnSpPr/>
      </xdr:nvCxnSpPr>
      <xdr:spPr>
        <a:xfrm flipV="1">
          <a:off x="1121732"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84151</xdr:colOff>
      <xdr:row>1</xdr:row>
      <xdr:rowOff>414048</xdr:rowOff>
    </xdr:from>
    <xdr:to>
      <xdr:col>6</xdr:col>
      <xdr:colOff>578387</xdr:colOff>
      <xdr:row>1</xdr:row>
      <xdr:rowOff>414048</xdr:rowOff>
    </xdr:to>
    <xdr:cxnSp macro="">
      <xdr:nvCxnSpPr>
        <xdr:cNvPr id="3" name="Straight Connector 2"/>
        <xdr:cNvCxnSpPr/>
      </xdr:nvCxnSpPr>
      <xdr:spPr>
        <a:xfrm>
          <a:off x="3694126" y="614073"/>
          <a:ext cx="197061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7.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xdr:cNvCxnSpPr/>
      </xdr:nvCxnSpPr>
      <xdr:spPr>
        <a:xfrm flipV="1">
          <a:off x="1121732"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265126</xdr:colOff>
      <xdr:row>1</xdr:row>
      <xdr:rowOff>442623</xdr:rowOff>
    </xdr:from>
    <xdr:to>
      <xdr:col>7</xdr:col>
      <xdr:colOff>83087</xdr:colOff>
      <xdr:row>1</xdr:row>
      <xdr:rowOff>442623</xdr:rowOff>
    </xdr:to>
    <xdr:cxnSp macro="">
      <xdr:nvCxnSpPr>
        <xdr:cNvPr id="3" name="Straight Connector 2"/>
        <xdr:cNvCxnSpPr/>
      </xdr:nvCxnSpPr>
      <xdr:spPr>
        <a:xfrm>
          <a:off x="3875101" y="642648"/>
          <a:ext cx="197061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8.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xdr:cNvCxnSpPr/>
      </xdr:nvCxnSpPr>
      <xdr:spPr>
        <a:xfrm flipV="1">
          <a:off x="1121732"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265126</xdr:colOff>
      <xdr:row>1</xdr:row>
      <xdr:rowOff>442623</xdr:rowOff>
    </xdr:from>
    <xdr:to>
      <xdr:col>7</xdr:col>
      <xdr:colOff>83087</xdr:colOff>
      <xdr:row>1</xdr:row>
      <xdr:rowOff>442623</xdr:rowOff>
    </xdr:to>
    <xdr:cxnSp macro="">
      <xdr:nvCxnSpPr>
        <xdr:cNvPr id="3" name="Straight Connector 2"/>
        <xdr:cNvCxnSpPr/>
      </xdr:nvCxnSpPr>
      <xdr:spPr>
        <a:xfrm>
          <a:off x="4084651" y="642648"/>
          <a:ext cx="197061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9.xml><?xml version="1.0" encoding="utf-8"?>
<xdr:wsDr xmlns:xdr="http://schemas.openxmlformats.org/drawingml/2006/spreadsheetDrawing" xmlns:a="http://schemas.openxmlformats.org/drawingml/2006/main">
  <xdr:twoCellAnchor>
    <xdr:from>
      <xdr:col>1</xdr:col>
      <xdr:colOff>705807</xdr:colOff>
      <xdr:row>2</xdr:row>
      <xdr:rowOff>39700</xdr:rowOff>
    </xdr:from>
    <xdr:to>
      <xdr:col>1</xdr:col>
      <xdr:colOff>1521255</xdr:colOff>
      <xdr:row>2</xdr:row>
      <xdr:rowOff>39701</xdr:rowOff>
    </xdr:to>
    <xdr:cxnSp macro="">
      <xdr:nvCxnSpPr>
        <xdr:cNvPr id="2" name="Straight Connector 1"/>
        <xdr:cNvCxnSpPr/>
      </xdr:nvCxnSpPr>
      <xdr:spPr>
        <a:xfrm flipV="1">
          <a:off x="1067757" y="858850"/>
          <a:ext cx="815448"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71451</xdr:colOff>
      <xdr:row>1</xdr:row>
      <xdr:rowOff>442623</xdr:rowOff>
    </xdr:from>
    <xdr:to>
      <xdr:col>6</xdr:col>
      <xdr:colOff>562529</xdr:colOff>
      <xdr:row>1</xdr:row>
      <xdr:rowOff>442623</xdr:rowOff>
    </xdr:to>
    <xdr:cxnSp macro="">
      <xdr:nvCxnSpPr>
        <xdr:cNvPr id="3" name="Straight Connector 2"/>
        <xdr:cNvCxnSpPr/>
      </xdr:nvCxnSpPr>
      <xdr:spPr>
        <a:xfrm>
          <a:off x="3681426" y="642648"/>
          <a:ext cx="1967453"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0.xml><?xml version="1.0" encoding="utf-8"?>
<xdr:wsDr xmlns:xdr="http://schemas.openxmlformats.org/drawingml/2006/spreadsheetDrawing" xmlns:a="http://schemas.openxmlformats.org/drawingml/2006/main">
  <xdr:twoCellAnchor>
    <xdr:from>
      <xdr:col>1</xdr:col>
      <xdr:colOff>705807</xdr:colOff>
      <xdr:row>2</xdr:row>
      <xdr:rowOff>39700</xdr:rowOff>
    </xdr:from>
    <xdr:to>
      <xdr:col>1</xdr:col>
      <xdr:colOff>1521399</xdr:colOff>
      <xdr:row>2</xdr:row>
      <xdr:rowOff>39701</xdr:rowOff>
    </xdr:to>
    <xdr:cxnSp macro="">
      <xdr:nvCxnSpPr>
        <xdr:cNvPr id="2" name="Straight Connector 1"/>
        <xdr:cNvCxnSpPr/>
      </xdr:nvCxnSpPr>
      <xdr:spPr>
        <a:xfrm flipV="1">
          <a:off x="1067757" y="858850"/>
          <a:ext cx="815592"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71451</xdr:colOff>
      <xdr:row>1</xdr:row>
      <xdr:rowOff>442623</xdr:rowOff>
    </xdr:from>
    <xdr:to>
      <xdr:col>6</xdr:col>
      <xdr:colOff>571974</xdr:colOff>
      <xdr:row>1</xdr:row>
      <xdr:rowOff>442623</xdr:rowOff>
    </xdr:to>
    <xdr:cxnSp macro="">
      <xdr:nvCxnSpPr>
        <xdr:cNvPr id="3" name="Straight Connector 2"/>
        <xdr:cNvCxnSpPr/>
      </xdr:nvCxnSpPr>
      <xdr:spPr>
        <a:xfrm>
          <a:off x="3681426" y="642648"/>
          <a:ext cx="1976898"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1.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1559064</xdr:colOff>
      <xdr:row>2</xdr:row>
      <xdr:rowOff>39701</xdr:rowOff>
    </xdr:to>
    <xdr:cxnSp macro="">
      <xdr:nvCxnSpPr>
        <xdr:cNvPr id="2" name="Straight Connector 1"/>
        <xdr:cNvCxnSpPr/>
      </xdr:nvCxnSpPr>
      <xdr:spPr>
        <a:xfrm flipV="1">
          <a:off x="1121732" y="858850"/>
          <a:ext cx="799282"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268301</xdr:colOff>
      <xdr:row>1</xdr:row>
      <xdr:rowOff>442623</xdr:rowOff>
    </xdr:from>
    <xdr:to>
      <xdr:col>7</xdr:col>
      <xdr:colOff>73588</xdr:colOff>
      <xdr:row>1</xdr:row>
      <xdr:rowOff>442623</xdr:rowOff>
    </xdr:to>
    <xdr:cxnSp macro="">
      <xdr:nvCxnSpPr>
        <xdr:cNvPr id="3" name="Straight Connector 2"/>
        <xdr:cNvCxnSpPr/>
      </xdr:nvCxnSpPr>
      <xdr:spPr>
        <a:xfrm>
          <a:off x="4087826" y="642648"/>
          <a:ext cx="195793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2.xml><?xml version="1.0" encoding="utf-8"?>
<xdr:wsDr xmlns:xdr="http://schemas.openxmlformats.org/drawingml/2006/spreadsheetDrawing" xmlns:a="http://schemas.openxmlformats.org/drawingml/2006/main">
  <xdr:twoCellAnchor>
    <xdr:from>
      <xdr:col>1</xdr:col>
      <xdr:colOff>712157</xdr:colOff>
      <xdr:row>2</xdr:row>
      <xdr:rowOff>39700</xdr:rowOff>
    </xdr:from>
    <xdr:to>
      <xdr:col>1</xdr:col>
      <xdr:colOff>1521096</xdr:colOff>
      <xdr:row>2</xdr:row>
      <xdr:rowOff>39701</xdr:rowOff>
    </xdr:to>
    <xdr:cxnSp macro="">
      <xdr:nvCxnSpPr>
        <xdr:cNvPr id="2" name="Straight Connector 1">
          <a:extLst>
            <a:ext uri="{FF2B5EF4-FFF2-40B4-BE49-F238E27FC236}">
              <a16:creationId xmlns:a16="http://schemas.microsoft.com/office/drawing/2014/main" id="{803D14EF-DB86-4A76-9D49-A1B27E23D6EC}"/>
            </a:ext>
          </a:extLst>
        </xdr:cNvPr>
        <xdr:cNvCxnSpPr/>
      </xdr:nvCxnSpPr>
      <xdr:spPr>
        <a:xfrm flipV="1">
          <a:off x="1074107"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74626</xdr:colOff>
      <xdr:row>1</xdr:row>
      <xdr:rowOff>442623</xdr:rowOff>
    </xdr:from>
    <xdr:to>
      <xdr:col>6</xdr:col>
      <xdr:colOff>568862</xdr:colOff>
      <xdr:row>1</xdr:row>
      <xdr:rowOff>442623</xdr:rowOff>
    </xdr:to>
    <xdr:cxnSp macro="">
      <xdr:nvCxnSpPr>
        <xdr:cNvPr id="3" name="Straight Connector 2">
          <a:extLst>
            <a:ext uri="{FF2B5EF4-FFF2-40B4-BE49-F238E27FC236}">
              <a16:creationId xmlns:a16="http://schemas.microsoft.com/office/drawing/2014/main" id="{172E2EED-D0E5-49B5-B729-5B1BBB2DF194}"/>
            </a:ext>
          </a:extLst>
        </xdr:cNvPr>
        <xdr:cNvCxnSpPr/>
      </xdr:nvCxnSpPr>
      <xdr:spPr>
        <a:xfrm>
          <a:off x="3684601" y="642648"/>
          <a:ext cx="197061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3.xml><?xml version="1.0" encoding="utf-8"?>
<xdr:wsDr xmlns:xdr="http://schemas.openxmlformats.org/drawingml/2006/spreadsheetDrawing" xmlns:a="http://schemas.openxmlformats.org/drawingml/2006/main">
  <xdr:twoCellAnchor>
    <xdr:from>
      <xdr:col>1</xdr:col>
      <xdr:colOff>715010</xdr:colOff>
      <xdr:row>2</xdr:row>
      <xdr:rowOff>38100</xdr:rowOff>
    </xdr:from>
    <xdr:to>
      <xdr:col>1</xdr:col>
      <xdr:colOff>1528357</xdr:colOff>
      <xdr:row>2</xdr:row>
      <xdr:rowOff>38100</xdr:rowOff>
    </xdr:to>
    <xdr:cxnSp macro="">
      <xdr:nvCxnSpPr>
        <xdr:cNvPr id="2" name="Straight Connector 1"/>
        <xdr:cNvCxnSpPr/>
      </xdr:nvCxnSpPr>
      <xdr:spPr>
        <a:xfrm flipV="1">
          <a:off x="1076960" y="857250"/>
          <a:ext cx="813347"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78105</xdr:colOff>
      <xdr:row>1</xdr:row>
      <xdr:rowOff>437515</xdr:rowOff>
    </xdr:from>
    <xdr:to>
      <xdr:col>6</xdr:col>
      <xdr:colOff>568374</xdr:colOff>
      <xdr:row>1</xdr:row>
      <xdr:rowOff>437515</xdr:rowOff>
    </xdr:to>
    <xdr:cxnSp macro="">
      <xdr:nvCxnSpPr>
        <xdr:cNvPr id="3" name="Straight Connector 2"/>
        <xdr:cNvCxnSpPr/>
      </xdr:nvCxnSpPr>
      <xdr:spPr>
        <a:xfrm>
          <a:off x="3688080" y="637540"/>
          <a:ext cx="1966644"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4.xml><?xml version="1.0" encoding="utf-8"?>
<xdr:wsDr xmlns:xdr="http://schemas.openxmlformats.org/drawingml/2006/spreadsheetDrawing" xmlns:a="http://schemas.openxmlformats.org/drawingml/2006/main">
  <xdr:twoCellAnchor>
    <xdr:from>
      <xdr:col>1</xdr:col>
      <xdr:colOff>712157</xdr:colOff>
      <xdr:row>2</xdr:row>
      <xdr:rowOff>39700</xdr:rowOff>
    </xdr:from>
    <xdr:to>
      <xdr:col>1</xdr:col>
      <xdr:colOff>1521096</xdr:colOff>
      <xdr:row>2</xdr:row>
      <xdr:rowOff>39701</xdr:rowOff>
    </xdr:to>
    <xdr:cxnSp macro="">
      <xdr:nvCxnSpPr>
        <xdr:cNvPr id="2" name="Straight Connector 1"/>
        <xdr:cNvCxnSpPr/>
      </xdr:nvCxnSpPr>
      <xdr:spPr>
        <a:xfrm flipV="1">
          <a:off x="1074107"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74626</xdr:colOff>
      <xdr:row>1</xdr:row>
      <xdr:rowOff>442623</xdr:rowOff>
    </xdr:from>
    <xdr:to>
      <xdr:col>6</xdr:col>
      <xdr:colOff>568862</xdr:colOff>
      <xdr:row>1</xdr:row>
      <xdr:rowOff>442623</xdr:rowOff>
    </xdr:to>
    <xdr:cxnSp macro="">
      <xdr:nvCxnSpPr>
        <xdr:cNvPr id="3" name="Straight Connector 2"/>
        <xdr:cNvCxnSpPr/>
      </xdr:nvCxnSpPr>
      <xdr:spPr>
        <a:xfrm>
          <a:off x="3684601" y="642648"/>
          <a:ext cx="197061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5.xml><?xml version="1.0" encoding="utf-8"?>
<xdr:wsDr xmlns:xdr="http://schemas.openxmlformats.org/drawingml/2006/spreadsheetDrawing" xmlns:a="http://schemas.openxmlformats.org/drawingml/2006/main">
  <xdr:twoCellAnchor>
    <xdr:from>
      <xdr:col>1</xdr:col>
      <xdr:colOff>712157</xdr:colOff>
      <xdr:row>2</xdr:row>
      <xdr:rowOff>39700</xdr:rowOff>
    </xdr:from>
    <xdr:to>
      <xdr:col>1</xdr:col>
      <xdr:colOff>1521096</xdr:colOff>
      <xdr:row>2</xdr:row>
      <xdr:rowOff>39701</xdr:rowOff>
    </xdr:to>
    <xdr:cxnSp macro="">
      <xdr:nvCxnSpPr>
        <xdr:cNvPr id="2" name="Straight Connector 1"/>
        <xdr:cNvCxnSpPr/>
      </xdr:nvCxnSpPr>
      <xdr:spPr>
        <a:xfrm flipV="1">
          <a:off x="1074107"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74626</xdr:colOff>
      <xdr:row>1</xdr:row>
      <xdr:rowOff>442623</xdr:rowOff>
    </xdr:from>
    <xdr:to>
      <xdr:col>6</xdr:col>
      <xdr:colOff>568862</xdr:colOff>
      <xdr:row>1</xdr:row>
      <xdr:rowOff>442623</xdr:rowOff>
    </xdr:to>
    <xdr:cxnSp macro="">
      <xdr:nvCxnSpPr>
        <xdr:cNvPr id="3" name="Straight Connector 2"/>
        <xdr:cNvCxnSpPr/>
      </xdr:nvCxnSpPr>
      <xdr:spPr>
        <a:xfrm>
          <a:off x="3684601" y="642648"/>
          <a:ext cx="197061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6.xml><?xml version="1.0" encoding="utf-8"?>
<xdr:wsDr xmlns:xdr="http://schemas.openxmlformats.org/drawingml/2006/spreadsheetDrawing" xmlns:a="http://schemas.openxmlformats.org/drawingml/2006/main">
  <xdr:twoCellAnchor>
    <xdr:from>
      <xdr:col>1</xdr:col>
      <xdr:colOff>712157</xdr:colOff>
      <xdr:row>2</xdr:row>
      <xdr:rowOff>39700</xdr:rowOff>
    </xdr:from>
    <xdr:to>
      <xdr:col>1</xdr:col>
      <xdr:colOff>1521096</xdr:colOff>
      <xdr:row>2</xdr:row>
      <xdr:rowOff>39701</xdr:rowOff>
    </xdr:to>
    <xdr:cxnSp macro="">
      <xdr:nvCxnSpPr>
        <xdr:cNvPr id="2" name="Straight Connector 1"/>
        <xdr:cNvCxnSpPr/>
      </xdr:nvCxnSpPr>
      <xdr:spPr>
        <a:xfrm flipV="1">
          <a:off x="1074107"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74626</xdr:colOff>
      <xdr:row>1</xdr:row>
      <xdr:rowOff>442623</xdr:rowOff>
    </xdr:from>
    <xdr:to>
      <xdr:col>6</xdr:col>
      <xdr:colOff>568862</xdr:colOff>
      <xdr:row>1</xdr:row>
      <xdr:rowOff>442623</xdr:rowOff>
    </xdr:to>
    <xdr:cxnSp macro="">
      <xdr:nvCxnSpPr>
        <xdr:cNvPr id="3" name="Straight Connector 2"/>
        <xdr:cNvCxnSpPr/>
      </xdr:nvCxnSpPr>
      <xdr:spPr>
        <a:xfrm>
          <a:off x="3684601" y="642648"/>
          <a:ext cx="197061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7.xml><?xml version="1.0" encoding="utf-8"?>
<xdr:wsDr xmlns:xdr="http://schemas.openxmlformats.org/drawingml/2006/spreadsheetDrawing" xmlns:a="http://schemas.openxmlformats.org/drawingml/2006/main">
  <xdr:twoCellAnchor>
    <xdr:from>
      <xdr:col>1</xdr:col>
      <xdr:colOff>689610</xdr:colOff>
      <xdr:row>2</xdr:row>
      <xdr:rowOff>47625</xdr:rowOff>
    </xdr:from>
    <xdr:to>
      <xdr:col>1</xdr:col>
      <xdr:colOff>1508760</xdr:colOff>
      <xdr:row>2</xdr:row>
      <xdr:rowOff>47625</xdr:rowOff>
    </xdr:to>
    <xdr:cxnSp macro="">
      <xdr:nvCxnSpPr>
        <xdr:cNvPr id="2" name="Straight Connector 1"/>
        <xdr:cNvCxnSpPr/>
      </xdr:nvCxnSpPr>
      <xdr:spPr>
        <a:xfrm flipV="1">
          <a:off x="1051560" y="866775"/>
          <a:ext cx="81915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80010</xdr:colOff>
      <xdr:row>1</xdr:row>
      <xdr:rowOff>427990</xdr:rowOff>
    </xdr:from>
    <xdr:to>
      <xdr:col>6</xdr:col>
      <xdr:colOff>569677</xdr:colOff>
      <xdr:row>1</xdr:row>
      <xdr:rowOff>427990</xdr:rowOff>
    </xdr:to>
    <xdr:cxnSp macro="">
      <xdr:nvCxnSpPr>
        <xdr:cNvPr id="3" name="Straight Connector 2"/>
        <xdr:cNvCxnSpPr/>
      </xdr:nvCxnSpPr>
      <xdr:spPr>
        <a:xfrm>
          <a:off x="3689985" y="628015"/>
          <a:ext cx="196604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8.xml><?xml version="1.0" encoding="utf-8"?>
<xdr:wsDr xmlns:xdr="http://schemas.openxmlformats.org/drawingml/2006/spreadsheetDrawing" xmlns:a="http://schemas.openxmlformats.org/drawingml/2006/main">
  <xdr:twoCellAnchor>
    <xdr:from>
      <xdr:col>1</xdr:col>
      <xdr:colOff>686757</xdr:colOff>
      <xdr:row>2</xdr:row>
      <xdr:rowOff>41301</xdr:rowOff>
    </xdr:from>
    <xdr:to>
      <xdr:col>1</xdr:col>
      <xdr:colOff>1494827</xdr:colOff>
      <xdr:row>2</xdr:row>
      <xdr:rowOff>41302</xdr:rowOff>
    </xdr:to>
    <xdr:cxnSp macro="">
      <xdr:nvCxnSpPr>
        <xdr:cNvPr id="2" name="Straight Connector 1"/>
        <xdr:cNvCxnSpPr/>
      </xdr:nvCxnSpPr>
      <xdr:spPr>
        <a:xfrm flipV="1">
          <a:off x="1048707" y="860451"/>
          <a:ext cx="80807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71451</xdr:colOff>
      <xdr:row>1</xdr:row>
      <xdr:rowOff>426748</xdr:rowOff>
    </xdr:from>
    <xdr:to>
      <xdr:col>6</xdr:col>
      <xdr:colOff>571948</xdr:colOff>
      <xdr:row>1</xdr:row>
      <xdr:rowOff>426748</xdr:rowOff>
    </xdr:to>
    <xdr:cxnSp macro="">
      <xdr:nvCxnSpPr>
        <xdr:cNvPr id="3" name="Straight Connector 2"/>
        <xdr:cNvCxnSpPr/>
      </xdr:nvCxnSpPr>
      <xdr:spPr>
        <a:xfrm>
          <a:off x="3833826" y="626773"/>
          <a:ext cx="197687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9.xml><?xml version="1.0" encoding="utf-8"?>
<xdr:wsDr xmlns:xdr="http://schemas.openxmlformats.org/drawingml/2006/spreadsheetDrawing" xmlns:a="http://schemas.openxmlformats.org/drawingml/2006/main">
  <xdr:twoCellAnchor>
    <xdr:from>
      <xdr:col>1</xdr:col>
      <xdr:colOff>683582</xdr:colOff>
      <xdr:row>2</xdr:row>
      <xdr:rowOff>47651</xdr:rowOff>
    </xdr:from>
    <xdr:to>
      <xdr:col>1</xdr:col>
      <xdr:colOff>1501158</xdr:colOff>
      <xdr:row>2</xdr:row>
      <xdr:rowOff>47652</xdr:rowOff>
    </xdr:to>
    <xdr:cxnSp macro="">
      <xdr:nvCxnSpPr>
        <xdr:cNvPr id="2" name="Straight Connector 1"/>
        <xdr:cNvCxnSpPr/>
      </xdr:nvCxnSpPr>
      <xdr:spPr>
        <a:xfrm flipV="1">
          <a:off x="1045532" y="866801"/>
          <a:ext cx="81757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238125</xdr:colOff>
      <xdr:row>1</xdr:row>
      <xdr:rowOff>433098</xdr:rowOff>
    </xdr:from>
    <xdr:to>
      <xdr:col>7</xdr:col>
      <xdr:colOff>0</xdr:colOff>
      <xdr:row>1</xdr:row>
      <xdr:rowOff>433098</xdr:rowOff>
    </xdr:to>
    <xdr:cxnSp macro="">
      <xdr:nvCxnSpPr>
        <xdr:cNvPr id="3" name="Straight Connector 2"/>
        <xdr:cNvCxnSpPr/>
      </xdr:nvCxnSpPr>
      <xdr:spPr>
        <a:xfrm>
          <a:off x="4057650" y="633123"/>
          <a:ext cx="19145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8.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9.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0.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1.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2.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3.bin"/></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4.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I73"/>
  <sheetViews>
    <sheetView tabSelected="1" zoomScaleNormal="100" workbookViewId="0">
      <selection activeCell="K68" sqref="K68"/>
    </sheetView>
  </sheetViews>
  <sheetFormatPr defaultRowHeight="15.75" x14ac:dyDescent="0.25"/>
  <cols>
    <col min="1" max="1" width="5.42578125" style="53" bestFit="1" customWidth="1"/>
    <col min="2" max="2" width="27.140625" style="2" customWidth="1"/>
    <col min="3" max="3" width="11" style="53" customWidth="1"/>
    <col min="4" max="4" width="10.5703125" style="53" customWidth="1"/>
    <col min="5" max="5" width="11.5703125" style="53" customWidth="1"/>
    <col min="6" max="6" width="10.5703125" style="53" customWidth="1"/>
    <col min="7" max="8" width="10.140625" style="53" customWidth="1"/>
    <col min="9" max="9" width="2.5703125" style="53" customWidth="1"/>
    <col min="10" max="10" width="9.140625" style="53"/>
    <col min="11" max="11" width="34.85546875" style="53" customWidth="1"/>
    <col min="12" max="256" width="9.140625" style="53"/>
    <col min="257" max="257" width="5.42578125" style="53" bestFit="1" customWidth="1"/>
    <col min="258" max="258" width="27.140625" style="53" customWidth="1"/>
    <col min="259" max="259" width="11" style="53" customWidth="1"/>
    <col min="260" max="260" width="10.5703125" style="53" customWidth="1"/>
    <col min="261" max="261" width="11.5703125" style="53" customWidth="1"/>
    <col min="262" max="262" width="10.5703125" style="53" customWidth="1"/>
    <col min="263" max="264" width="10.140625" style="53" customWidth="1"/>
    <col min="265" max="265" width="2.5703125" style="53" customWidth="1"/>
    <col min="266" max="266" width="9.140625" style="53"/>
    <col min="267" max="267" width="34.85546875" style="53" customWidth="1"/>
    <col min="268" max="512" width="9.140625" style="53"/>
    <col min="513" max="513" width="5.42578125" style="53" bestFit="1" customWidth="1"/>
    <col min="514" max="514" width="27.140625" style="53" customWidth="1"/>
    <col min="515" max="515" width="11" style="53" customWidth="1"/>
    <col min="516" max="516" width="10.5703125" style="53" customWidth="1"/>
    <col min="517" max="517" width="11.5703125" style="53" customWidth="1"/>
    <col min="518" max="518" width="10.5703125" style="53" customWidth="1"/>
    <col min="519" max="520" width="10.140625" style="53" customWidth="1"/>
    <col min="521" max="521" width="2.5703125" style="53" customWidth="1"/>
    <col min="522" max="522" width="9.140625" style="53"/>
    <col min="523" max="523" width="34.85546875" style="53" customWidth="1"/>
    <col min="524" max="768" width="9.140625" style="53"/>
    <col min="769" max="769" width="5.42578125" style="53" bestFit="1" customWidth="1"/>
    <col min="770" max="770" width="27.140625" style="53" customWidth="1"/>
    <col min="771" max="771" width="11" style="53" customWidth="1"/>
    <col min="772" max="772" width="10.5703125" style="53" customWidth="1"/>
    <col min="773" max="773" width="11.5703125" style="53" customWidth="1"/>
    <col min="774" max="774" width="10.5703125" style="53" customWidth="1"/>
    <col min="775" max="776" width="10.140625" style="53" customWidth="1"/>
    <col min="777" max="777" width="2.5703125" style="53" customWidth="1"/>
    <col min="778" max="778" width="9.140625" style="53"/>
    <col min="779" max="779" width="34.85546875" style="53" customWidth="1"/>
    <col min="780" max="1024" width="9.140625" style="53"/>
    <col min="1025" max="1025" width="5.42578125" style="53" bestFit="1" customWidth="1"/>
    <col min="1026" max="1026" width="27.140625" style="53" customWidth="1"/>
    <col min="1027" max="1027" width="11" style="53" customWidth="1"/>
    <col min="1028" max="1028" width="10.5703125" style="53" customWidth="1"/>
    <col min="1029" max="1029" width="11.5703125" style="53" customWidth="1"/>
    <col min="1030" max="1030" width="10.5703125" style="53" customWidth="1"/>
    <col min="1031" max="1032" width="10.140625" style="53" customWidth="1"/>
    <col min="1033" max="1033" width="2.5703125" style="53" customWidth="1"/>
    <col min="1034" max="1034" width="9.140625" style="53"/>
    <col min="1035" max="1035" width="34.85546875" style="53" customWidth="1"/>
    <col min="1036" max="1280" width="9.140625" style="53"/>
    <col min="1281" max="1281" width="5.42578125" style="53" bestFit="1" customWidth="1"/>
    <col min="1282" max="1282" width="27.140625" style="53" customWidth="1"/>
    <col min="1283" max="1283" width="11" style="53" customWidth="1"/>
    <col min="1284" max="1284" width="10.5703125" style="53" customWidth="1"/>
    <col min="1285" max="1285" width="11.5703125" style="53" customWidth="1"/>
    <col min="1286" max="1286" width="10.5703125" style="53" customWidth="1"/>
    <col min="1287" max="1288" width="10.140625" style="53" customWidth="1"/>
    <col min="1289" max="1289" width="2.5703125" style="53" customWidth="1"/>
    <col min="1290" max="1290" width="9.140625" style="53"/>
    <col min="1291" max="1291" width="34.85546875" style="53" customWidth="1"/>
    <col min="1292" max="1536" width="9.140625" style="53"/>
    <col min="1537" max="1537" width="5.42578125" style="53" bestFit="1" customWidth="1"/>
    <col min="1538" max="1538" width="27.140625" style="53" customWidth="1"/>
    <col min="1539" max="1539" width="11" style="53" customWidth="1"/>
    <col min="1540" max="1540" width="10.5703125" style="53" customWidth="1"/>
    <col min="1541" max="1541" width="11.5703125" style="53" customWidth="1"/>
    <col min="1542" max="1542" width="10.5703125" style="53" customWidth="1"/>
    <col min="1543" max="1544" width="10.140625" style="53" customWidth="1"/>
    <col min="1545" max="1545" width="2.5703125" style="53" customWidth="1"/>
    <col min="1546" max="1546" width="9.140625" style="53"/>
    <col min="1547" max="1547" width="34.85546875" style="53" customWidth="1"/>
    <col min="1548" max="1792" width="9.140625" style="53"/>
    <col min="1793" max="1793" width="5.42578125" style="53" bestFit="1" customWidth="1"/>
    <col min="1794" max="1794" width="27.140625" style="53" customWidth="1"/>
    <col min="1795" max="1795" width="11" style="53" customWidth="1"/>
    <col min="1796" max="1796" width="10.5703125" style="53" customWidth="1"/>
    <col min="1797" max="1797" width="11.5703125" style="53" customWidth="1"/>
    <col min="1798" max="1798" width="10.5703125" style="53" customWidth="1"/>
    <col min="1799" max="1800" width="10.140625" style="53" customWidth="1"/>
    <col min="1801" max="1801" width="2.5703125" style="53" customWidth="1"/>
    <col min="1802" max="1802" width="9.140625" style="53"/>
    <col min="1803" max="1803" width="34.85546875" style="53" customWidth="1"/>
    <col min="1804" max="2048" width="9.140625" style="53"/>
    <col min="2049" max="2049" width="5.42578125" style="53" bestFit="1" customWidth="1"/>
    <col min="2050" max="2050" width="27.140625" style="53" customWidth="1"/>
    <col min="2051" max="2051" width="11" style="53" customWidth="1"/>
    <col min="2052" max="2052" width="10.5703125" style="53" customWidth="1"/>
    <col min="2053" max="2053" width="11.5703125" style="53" customWidth="1"/>
    <col min="2054" max="2054" width="10.5703125" style="53" customWidth="1"/>
    <col min="2055" max="2056" width="10.140625" style="53" customWidth="1"/>
    <col min="2057" max="2057" width="2.5703125" style="53" customWidth="1"/>
    <col min="2058" max="2058" width="9.140625" style="53"/>
    <col min="2059" max="2059" width="34.85546875" style="53" customWidth="1"/>
    <col min="2060" max="2304" width="9.140625" style="53"/>
    <col min="2305" max="2305" width="5.42578125" style="53" bestFit="1" customWidth="1"/>
    <col min="2306" max="2306" width="27.140625" style="53" customWidth="1"/>
    <col min="2307" max="2307" width="11" style="53" customWidth="1"/>
    <col min="2308" max="2308" width="10.5703125" style="53" customWidth="1"/>
    <col min="2309" max="2309" width="11.5703125" style="53" customWidth="1"/>
    <col min="2310" max="2310" width="10.5703125" style="53" customWidth="1"/>
    <col min="2311" max="2312" width="10.140625" style="53" customWidth="1"/>
    <col min="2313" max="2313" width="2.5703125" style="53" customWidth="1"/>
    <col min="2314" max="2314" width="9.140625" style="53"/>
    <col min="2315" max="2315" width="34.85546875" style="53" customWidth="1"/>
    <col min="2316" max="2560" width="9.140625" style="53"/>
    <col min="2561" max="2561" width="5.42578125" style="53" bestFit="1" customWidth="1"/>
    <col min="2562" max="2562" width="27.140625" style="53" customWidth="1"/>
    <col min="2563" max="2563" width="11" style="53" customWidth="1"/>
    <col min="2564" max="2564" width="10.5703125" style="53" customWidth="1"/>
    <col min="2565" max="2565" width="11.5703125" style="53" customWidth="1"/>
    <col min="2566" max="2566" width="10.5703125" style="53" customWidth="1"/>
    <col min="2567" max="2568" width="10.140625" style="53" customWidth="1"/>
    <col min="2569" max="2569" width="2.5703125" style="53" customWidth="1"/>
    <col min="2570" max="2570" width="9.140625" style="53"/>
    <col min="2571" max="2571" width="34.85546875" style="53" customWidth="1"/>
    <col min="2572" max="2816" width="9.140625" style="53"/>
    <col min="2817" max="2817" width="5.42578125" style="53" bestFit="1" customWidth="1"/>
    <col min="2818" max="2818" width="27.140625" style="53" customWidth="1"/>
    <col min="2819" max="2819" width="11" style="53" customWidth="1"/>
    <col min="2820" max="2820" width="10.5703125" style="53" customWidth="1"/>
    <col min="2821" max="2821" width="11.5703125" style="53" customWidth="1"/>
    <col min="2822" max="2822" width="10.5703125" style="53" customWidth="1"/>
    <col min="2823" max="2824" width="10.140625" style="53" customWidth="1"/>
    <col min="2825" max="2825" width="2.5703125" style="53" customWidth="1"/>
    <col min="2826" max="2826" width="9.140625" style="53"/>
    <col min="2827" max="2827" width="34.85546875" style="53" customWidth="1"/>
    <col min="2828" max="3072" width="9.140625" style="53"/>
    <col min="3073" max="3073" width="5.42578125" style="53" bestFit="1" customWidth="1"/>
    <col min="3074" max="3074" width="27.140625" style="53" customWidth="1"/>
    <col min="3075" max="3075" width="11" style="53" customWidth="1"/>
    <col min="3076" max="3076" width="10.5703125" style="53" customWidth="1"/>
    <col min="3077" max="3077" width="11.5703125" style="53" customWidth="1"/>
    <col min="3078" max="3078" width="10.5703125" style="53" customWidth="1"/>
    <col min="3079" max="3080" width="10.140625" style="53" customWidth="1"/>
    <col min="3081" max="3081" width="2.5703125" style="53" customWidth="1"/>
    <col min="3082" max="3082" width="9.140625" style="53"/>
    <col min="3083" max="3083" width="34.85546875" style="53" customWidth="1"/>
    <col min="3084" max="3328" width="9.140625" style="53"/>
    <col min="3329" max="3329" width="5.42578125" style="53" bestFit="1" customWidth="1"/>
    <col min="3330" max="3330" width="27.140625" style="53" customWidth="1"/>
    <col min="3331" max="3331" width="11" style="53" customWidth="1"/>
    <col min="3332" max="3332" width="10.5703125" style="53" customWidth="1"/>
    <col min="3333" max="3333" width="11.5703125" style="53" customWidth="1"/>
    <col min="3334" max="3334" width="10.5703125" style="53" customWidth="1"/>
    <col min="3335" max="3336" width="10.140625" style="53" customWidth="1"/>
    <col min="3337" max="3337" width="2.5703125" style="53" customWidth="1"/>
    <col min="3338" max="3338" width="9.140625" style="53"/>
    <col min="3339" max="3339" width="34.85546875" style="53" customWidth="1"/>
    <col min="3340" max="3584" width="9.140625" style="53"/>
    <col min="3585" max="3585" width="5.42578125" style="53" bestFit="1" customWidth="1"/>
    <col min="3586" max="3586" width="27.140625" style="53" customWidth="1"/>
    <col min="3587" max="3587" width="11" style="53" customWidth="1"/>
    <col min="3588" max="3588" width="10.5703125" style="53" customWidth="1"/>
    <col min="3589" max="3589" width="11.5703125" style="53" customWidth="1"/>
    <col min="3590" max="3590" width="10.5703125" style="53" customWidth="1"/>
    <col min="3591" max="3592" width="10.140625" style="53" customWidth="1"/>
    <col min="3593" max="3593" width="2.5703125" style="53" customWidth="1"/>
    <col min="3594" max="3594" width="9.140625" style="53"/>
    <col min="3595" max="3595" width="34.85546875" style="53" customWidth="1"/>
    <col min="3596" max="3840" width="9.140625" style="53"/>
    <col min="3841" max="3841" width="5.42578125" style="53" bestFit="1" customWidth="1"/>
    <col min="3842" max="3842" width="27.140625" style="53" customWidth="1"/>
    <col min="3843" max="3843" width="11" style="53" customWidth="1"/>
    <col min="3844" max="3844" width="10.5703125" style="53" customWidth="1"/>
    <col min="3845" max="3845" width="11.5703125" style="53" customWidth="1"/>
    <col min="3846" max="3846" width="10.5703125" style="53" customWidth="1"/>
    <col min="3847" max="3848" width="10.140625" style="53" customWidth="1"/>
    <col min="3849" max="3849" width="2.5703125" style="53" customWidth="1"/>
    <col min="3850" max="3850" width="9.140625" style="53"/>
    <col min="3851" max="3851" width="34.85546875" style="53" customWidth="1"/>
    <col min="3852" max="4096" width="9.140625" style="53"/>
    <col min="4097" max="4097" width="5.42578125" style="53" bestFit="1" customWidth="1"/>
    <col min="4098" max="4098" width="27.140625" style="53" customWidth="1"/>
    <col min="4099" max="4099" width="11" style="53" customWidth="1"/>
    <col min="4100" max="4100" width="10.5703125" style="53" customWidth="1"/>
    <col min="4101" max="4101" width="11.5703125" style="53" customWidth="1"/>
    <col min="4102" max="4102" width="10.5703125" style="53" customWidth="1"/>
    <col min="4103" max="4104" width="10.140625" style="53" customWidth="1"/>
    <col min="4105" max="4105" width="2.5703125" style="53" customWidth="1"/>
    <col min="4106" max="4106" width="9.140625" style="53"/>
    <col min="4107" max="4107" width="34.85546875" style="53" customWidth="1"/>
    <col min="4108" max="4352" width="9.140625" style="53"/>
    <col min="4353" max="4353" width="5.42578125" style="53" bestFit="1" customWidth="1"/>
    <col min="4354" max="4354" width="27.140625" style="53" customWidth="1"/>
    <col min="4355" max="4355" width="11" style="53" customWidth="1"/>
    <col min="4356" max="4356" width="10.5703125" style="53" customWidth="1"/>
    <col min="4357" max="4357" width="11.5703125" style="53" customWidth="1"/>
    <col min="4358" max="4358" width="10.5703125" style="53" customWidth="1"/>
    <col min="4359" max="4360" width="10.140625" style="53" customWidth="1"/>
    <col min="4361" max="4361" width="2.5703125" style="53" customWidth="1"/>
    <col min="4362" max="4362" width="9.140625" style="53"/>
    <col min="4363" max="4363" width="34.85546875" style="53" customWidth="1"/>
    <col min="4364" max="4608" width="9.140625" style="53"/>
    <col min="4609" max="4609" width="5.42578125" style="53" bestFit="1" customWidth="1"/>
    <col min="4610" max="4610" width="27.140625" style="53" customWidth="1"/>
    <col min="4611" max="4611" width="11" style="53" customWidth="1"/>
    <col min="4612" max="4612" width="10.5703125" style="53" customWidth="1"/>
    <col min="4613" max="4613" width="11.5703125" style="53" customWidth="1"/>
    <col min="4614" max="4614" width="10.5703125" style="53" customWidth="1"/>
    <col min="4615" max="4616" width="10.140625" style="53" customWidth="1"/>
    <col min="4617" max="4617" width="2.5703125" style="53" customWidth="1"/>
    <col min="4618" max="4618" width="9.140625" style="53"/>
    <col min="4619" max="4619" width="34.85546875" style="53" customWidth="1"/>
    <col min="4620" max="4864" width="9.140625" style="53"/>
    <col min="4865" max="4865" width="5.42578125" style="53" bestFit="1" customWidth="1"/>
    <col min="4866" max="4866" width="27.140625" style="53" customWidth="1"/>
    <col min="4867" max="4867" width="11" style="53" customWidth="1"/>
    <col min="4868" max="4868" width="10.5703125" style="53" customWidth="1"/>
    <col min="4869" max="4869" width="11.5703125" style="53" customWidth="1"/>
    <col min="4870" max="4870" width="10.5703125" style="53" customWidth="1"/>
    <col min="4871" max="4872" width="10.140625" style="53" customWidth="1"/>
    <col min="4873" max="4873" width="2.5703125" style="53" customWidth="1"/>
    <col min="4874" max="4874" width="9.140625" style="53"/>
    <col min="4875" max="4875" width="34.85546875" style="53" customWidth="1"/>
    <col min="4876" max="5120" width="9.140625" style="53"/>
    <col min="5121" max="5121" width="5.42578125" style="53" bestFit="1" customWidth="1"/>
    <col min="5122" max="5122" width="27.140625" style="53" customWidth="1"/>
    <col min="5123" max="5123" width="11" style="53" customWidth="1"/>
    <col min="5124" max="5124" width="10.5703125" style="53" customWidth="1"/>
    <col min="5125" max="5125" width="11.5703125" style="53" customWidth="1"/>
    <col min="5126" max="5126" width="10.5703125" style="53" customWidth="1"/>
    <col min="5127" max="5128" width="10.140625" style="53" customWidth="1"/>
    <col min="5129" max="5129" width="2.5703125" style="53" customWidth="1"/>
    <col min="5130" max="5130" width="9.140625" style="53"/>
    <col min="5131" max="5131" width="34.85546875" style="53" customWidth="1"/>
    <col min="5132" max="5376" width="9.140625" style="53"/>
    <col min="5377" max="5377" width="5.42578125" style="53" bestFit="1" customWidth="1"/>
    <col min="5378" max="5378" width="27.140625" style="53" customWidth="1"/>
    <col min="5379" max="5379" width="11" style="53" customWidth="1"/>
    <col min="5380" max="5380" width="10.5703125" style="53" customWidth="1"/>
    <col min="5381" max="5381" width="11.5703125" style="53" customWidth="1"/>
    <col min="5382" max="5382" width="10.5703125" style="53" customWidth="1"/>
    <col min="5383" max="5384" width="10.140625" style="53" customWidth="1"/>
    <col min="5385" max="5385" width="2.5703125" style="53" customWidth="1"/>
    <col min="5386" max="5386" width="9.140625" style="53"/>
    <col min="5387" max="5387" width="34.85546875" style="53" customWidth="1"/>
    <col min="5388" max="5632" width="9.140625" style="53"/>
    <col min="5633" max="5633" width="5.42578125" style="53" bestFit="1" customWidth="1"/>
    <col min="5634" max="5634" width="27.140625" style="53" customWidth="1"/>
    <col min="5635" max="5635" width="11" style="53" customWidth="1"/>
    <col min="5636" max="5636" width="10.5703125" style="53" customWidth="1"/>
    <col min="5637" max="5637" width="11.5703125" style="53" customWidth="1"/>
    <col min="5638" max="5638" width="10.5703125" style="53" customWidth="1"/>
    <col min="5639" max="5640" width="10.140625" style="53" customWidth="1"/>
    <col min="5641" max="5641" width="2.5703125" style="53" customWidth="1"/>
    <col min="5642" max="5642" width="9.140625" style="53"/>
    <col min="5643" max="5643" width="34.85546875" style="53" customWidth="1"/>
    <col min="5644" max="5888" width="9.140625" style="53"/>
    <col min="5889" max="5889" width="5.42578125" style="53" bestFit="1" customWidth="1"/>
    <col min="5890" max="5890" width="27.140625" style="53" customWidth="1"/>
    <col min="5891" max="5891" width="11" style="53" customWidth="1"/>
    <col min="5892" max="5892" width="10.5703125" style="53" customWidth="1"/>
    <col min="5893" max="5893" width="11.5703125" style="53" customWidth="1"/>
    <col min="5894" max="5894" width="10.5703125" style="53" customWidth="1"/>
    <col min="5895" max="5896" width="10.140625" style="53" customWidth="1"/>
    <col min="5897" max="5897" width="2.5703125" style="53" customWidth="1"/>
    <col min="5898" max="5898" width="9.140625" style="53"/>
    <col min="5899" max="5899" width="34.85546875" style="53" customWidth="1"/>
    <col min="5900" max="6144" width="9.140625" style="53"/>
    <col min="6145" max="6145" width="5.42578125" style="53" bestFit="1" customWidth="1"/>
    <col min="6146" max="6146" width="27.140625" style="53" customWidth="1"/>
    <col min="6147" max="6147" width="11" style="53" customWidth="1"/>
    <col min="6148" max="6148" width="10.5703125" style="53" customWidth="1"/>
    <col min="6149" max="6149" width="11.5703125" style="53" customWidth="1"/>
    <col min="6150" max="6150" width="10.5703125" style="53" customWidth="1"/>
    <col min="6151" max="6152" width="10.140625" style="53" customWidth="1"/>
    <col min="6153" max="6153" width="2.5703125" style="53" customWidth="1"/>
    <col min="6154" max="6154" width="9.140625" style="53"/>
    <col min="6155" max="6155" width="34.85546875" style="53" customWidth="1"/>
    <col min="6156" max="6400" width="9.140625" style="53"/>
    <col min="6401" max="6401" width="5.42578125" style="53" bestFit="1" customWidth="1"/>
    <col min="6402" max="6402" width="27.140625" style="53" customWidth="1"/>
    <col min="6403" max="6403" width="11" style="53" customWidth="1"/>
    <col min="6404" max="6404" width="10.5703125" style="53" customWidth="1"/>
    <col min="6405" max="6405" width="11.5703125" style="53" customWidth="1"/>
    <col min="6406" max="6406" width="10.5703125" style="53" customWidth="1"/>
    <col min="6407" max="6408" width="10.140625" style="53" customWidth="1"/>
    <col min="6409" max="6409" width="2.5703125" style="53" customWidth="1"/>
    <col min="6410" max="6410" width="9.140625" style="53"/>
    <col min="6411" max="6411" width="34.85546875" style="53" customWidth="1"/>
    <col min="6412" max="6656" width="9.140625" style="53"/>
    <col min="6657" max="6657" width="5.42578125" style="53" bestFit="1" customWidth="1"/>
    <col min="6658" max="6658" width="27.140625" style="53" customWidth="1"/>
    <col min="6659" max="6659" width="11" style="53" customWidth="1"/>
    <col min="6660" max="6660" width="10.5703125" style="53" customWidth="1"/>
    <col min="6661" max="6661" width="11.5703125" style="53" customWidth="1"/>
    <col min="6662" max="6662" width="10.5703125" style="53" customWidth="1"/>
    <col min="6663" max="6664" width="10.140625" style="53" customWidth="1"/>
    <col min="6665" max="6665" width="2.5703125" style="53" customWidth="1"/>
    <col min="6666" max="6666" width="9.140625" style="53"/>
    <col min="6667" max="6667" width="34.85546875" style="53" customWidth="1"/>
    <col min="6668" max="6912" width="9.140625" style="53"/>
    <col min="6913" max="6913" width="5.42578125" style="53" bestFit="1" customWidth="1"/>
    <col min="6914" max="6914" width="27.140625" style="53" customWidth="1"/>
    <col min="6915" max="6915" width="11" style="53" customWidth="1"/>
    <col min="6916" max="6916" width="10.5703125" style="53" customWidth="1"/>
    <col min="6917" max="6917" width="11.5703125" style="53" customWidth="1"/>
    <col min="6918" max="6918" width="10.5703125" style="53" customWidth="1"/>
    <col min="6919" max="6920" width="10.140625" style="53" customWidth="1"/>
    <col min="6921" max="6921" width="2.5703125" style="53" customWidth="1"/>
    <col min="6922" max="6922" width="9.140625" style="53"/>
    <col min="6923" max="6923" width="34.85546875" style="53" customWidth="1"/>
    <col min="6924" max="7168" width="9.140625" style="53"/>
    <col min="7169" max="7169" width="5.42578125" style="53" bestFit="1" customWidth="1"/>
    <col min="7170" max="7170" width="27.140625" style="53" customWidth="1"/>
    <col min="7171" max="7171" width="11" style="53" customWidth="1"/>
    <col min="7172" max="7172" width="10.5703125" style="53" customWidth="1"/>
    <col min="7173" max="7173" width="11.5703125" style="53" customWidth="1"/>
    <col min="7174" max="7174" width="10.5703125" style="53" customWidth="1"/>
    <col min="7175" max="7176" width="10.140625" style="53" customWidth="1"/>
    <col min="7177" max="7177" width="2.5703125" style="53" customWidth="1"/>
    <col min="7178" max="7178" width="9.140625" style="53"/>
    <col min="7179" max="7179" width="34.85546875" style="53" customWidth="1"/>
    <col min="7180" max="7424" width="9.140625" style="53"/>
    <col min="7425" max="7425" width="5.42578125" style="53" bestFit="1" customWidth="1"/>
    <col min="7426" max="7426" width="27.140625" style="53" customWidth="1"/>
    <col min="7427" max="7427" width="11" style="53" customWidth="1"/>
    <col min="7428" max="7428" width="10.5703125" style="53" customWidth="1"/>
    <col min="7429" max="7429" width="11.5703125" style="53" customWidth="1"/>
    <col min="7430" max="7430" width="10.5703125" style="53" customWidth="1"/>
    <col min="7431" max="7432" width="10.140625" style="53" customWidth="1"/>
    <col min="7433" max="7433" width="2.5703125" style="53" customWidth="1"/>
    <col min="7434" max="7434" width="9.140625" style="53"/>
    <col min="7435" max="7435" width="34.85546875" style="53" customWidth="1"/>
    <col min="7436" max="7680" width="9.140625" style="53"/>
    <col min="7681" max="7681" width="5.42578125" style="53" bestFit="1" customWidth="1"/>
    <col min="7682" max="7682" width="27.140625" style="53" customWidth="1"/>
    <col min="7683" max="7683" width="11" style="53" customWidth="1"/>
    <col min="7684" max="7684" width="10.5703125" style="53" customWidth="1"/>
    <col min="7685" max="7685" width="11.5703125" style="53" customWidth="1"/>
    <col min="7686" max="7686" width="10.5703125" style="53" customWidth="1"/>
    <col min="7687" max="7688" width="10.140625" style="53" customWidth="1"/>
    <col min="7689" max="7689" width="2.5703125" style="53" customWidth="1"/>
    <col min="7690" max="7690" width="9.140625" style="53"/>
    <col min="7691" max="7691" width="34.85546875" style="53" customWidth="1"/>
    <col min="7692" max="7936" width="9.140625" style="53"/>
    <col min="7937" max="7937" width="5.42578125" style="53" bestFit="1" customWidth="1"/>
    <col min="7938" max="7938" width="27.140625" style="53" customWidth="1"/>
    <col min="7939" max="7939" width="11" style="53" customWidth="1"/>
    <col min="7940" max="7940" width="10.5703125" style="53" customWidth="1"/>
    <col min="7941" max="7941" width="11.5703125" style="53" customWidth="1"/>
    <col min="7942" max="7942" width="10.5703125" style="53" customWidth="1"/>
    <col min="7943" max="7944" width="10.140625" style="53" customWidth="1"/>
    <col min="7945" max="7945" width="2.5703125" style="53" customWidth="1"/>
    <col min="7946" max="7946" width="9.140625" style="53"/>
    <col min="7947" max="7947" width="34.85546875" style="53" customWidth="1"/>
    <col min="7948" max="8192" width="9.140625" style="53"/>
    <col min="8193" max="8193" width="5.42578125" style="53" bestFit="1" customWidth="1"/>
    <col min="8194" max="8194" width="27.140625" style="53" customWidth="1"/>
    <col min="8195" max="8195" width="11" style="53" customWidth="1"/>
    <col min="8196" max="8196" width="10.5703125" style="53" customWidth="1"/>
    <col min="8197" max="8197" width="11.5703125" style="53" customWidth="1"/>
    <col min="8198" max="8198" width="10.5703125" style="53" customWidth="1"/>
    <col min="8199" max="8200" width="10.140625" style="53" customWidth="1"/>
    <col min="8201" max="8201" width="2.5703125" style="53" customWidth="1"/>
    <col min="8202" max="8202" width="9.140625" style="53"/>
    <col min="8203" max="8203" width="34.85546875" style="53" customWidth="1"/>
    <col min="8204" max="8448" width="9.140625" style="53"/>
    <col min="8449" max="8449" width="5.42578125" style="53" bestFit="1" customWidth="1"/>
    <col min="8450" max="8450" width="27.140625" style="53" customWidth="1"/>
    <col min="8451" max="8451" width="11" style="53" customWidth="1"/>
    <col min="8452" max="8452" width="10.5703125" style="53" customWidth="1"/>
    <col min="8453" max="8453" width="11.5703125" style="53" customWidth="1"/>
    <col min="8454" max="8454" width="10.5703125" style="53" customWidth="1"/>
    <col min="8455" max="8456" width="10.140625" style="53" customWidth="1"/>
    <col min="8457" max="8457" width="2.5703125" style="53" customWidth="1"/>
    <col min="8458" max="8458" width="9.140625" style="53"/>
    <col min="8459" max="8459" width="34.85546875" style="53" customWidth="1"/>
    <col min="8460" max="8704" width="9.140625" style="53"/>
    <col min="8705" max="8705" width="5.42578125" style="53" bestFit="1" customWidth="1"/>
    <col min="8706" max="8706" width="27.140625" style="53" customWidth="1"/>
    <col min="8707" max="8707" width="11" style="53" customWidth="1"/>
    <col min="8708" max="8708" width="10.5703125" style="53" customWidth="1"/>
    <col min="8709" max="8709" width="11.5703125" style="53" customWidth="1"/>
    <col min="8710" max="8710" width="10.5703125" style="53" customWidth="1"/>
    <col min="8711" max="8712" width="10.140625" style="53" customWidth="1"/>
    <col min="8713" max="8713" width="2.5703125" style="53" customWidth="1"/>
    <col min="8714" max="8714" width="9.140625" style="53"/>
    <col min="8715" max="8715" width="34.85546875" style="53" customWidth="1"/>
    <col min="8716" max="8960" width="9.140625" style="53"/>
    <col min="8961" max="8961" width="5.42578125" style="53" bestFit="1" customWidth="1"/>
    <col min="8962" max="8962" width="27.140625" style="53" customWidth="1"/>
    <col min="8963" max="8963" width="11" style="53" customWidth="1"/>
    <col min="8964" max="8964" width="10.5703125" style="53" customWidth="1"/>
    <col min="8965" max="8965" width="11.5703125" style="53" customWidth="1"/>
    <col min="8966" max="8966" width="10.5703125" style="53" customWidth="1"/>
    <col min="8967" max="8968" width="10.140625" style="53" customWidth="1"/>
    <col min="8969" max="8969" width="2.5703125" style="53" customWidth="1"/>
    <col min="8970" max="8970" width="9.140625" style="53"/>
    <col min="8971" max="8971" width="34.85546875" style="53" customWidth="1"/>
    <col min="8972" max="9216" width="9.140625" style="53"/>
    <col min="9217" max="9217" width="5.42578125" style="53" bestFit="1" customWidth="1"/>
    <col min="9218" max="9218" width="27.140625" style="53" customWidth="1"/>
    <col min="9219" max="9219" width="11" style="53" customWidth="1"/>
    <col min="9220" max="9220" width="10.5703125" style="53" customWidth="1"/>
    <col min="9221" max="9221" width="11.5703125" style="53" customWidth="1"/>
    <col min="9222" max="9222" width="10.5703125" style="53" customWidth="1"/>
    <col min="9223" max="9224" width="10.140625" style="53" customWidth="1"/>
    <col min="9225" max="9225" width="2.5703125" style="53" customWidth="1"/>
    <col min="9226" max="9226" width="9.140625" style="53"/>
    <col min="9227" max="9227" width="34.85546875" style="53" customWidth="1"/>
    <col min="9228" max="9472" width="9.140625" style="53"/>
    <col min="9473" max="9473" width="5.42578125" style="53" bestFit="1" customWidth="1"/>
    <col min="9474" max="9474" width="27.140625" style="53" customWidth="1"/>
    <col min="9475" max="9475" width="11" style="53" customWidth="1"/>
    <col min="9476" max="9476" width="10.5703125" style="53" customWidth="1"/>
    <col min="9477" max="9477" width="11.5703125" style="53" customWidth="1"/>
    <col min="9478" max="9478" width="10.5703125" style="53" customWidth="1"/>
    <col min="9479" max="9480" width="10.140625" style="53" customWidth="1"/>
    <col min="9481" max="9481" width="2.5703125" style="53" customWidth="1"/>
    <col min="9482" max="9482" width="9.140625" style="53"/>
    <col min="9483" max="9483" width="34.85546875" style="53" customWidth="1"/>
    <col min="9484" max="9728" width="9.140625" style="53"/>
    <col min="9729" max="9729" width="5.42578125" style="53" bestFit="1" customWidth="1"/>
    <col min="9730" max="9730" width="27.140625" style="53" customWidth="1"/>
    <col min="9731" max="9731" width="11" style="53" customWidth="1"/>
    <col min="9732" max="9732" width="10.5703125" style="53" customWidth="1"/>
    <col min="9733" max="9733" width="11.5703125" style="53" customWidth="1"/>
    <col min="9734" max="9734" width="10.5703125" style="53" customWidth="1"/>
    <col min="9735" max="9736" width="10.140625" style="53" customWidth="1"/>
    <col min="9737" max="9737" width="2.5703125" style="53" customWidth="1"/>
    <col min="9738" max="9738" width="9.140625" style="53"/>
    <col min="9739" max="9739" width="34.85546875" style="53" customWidth="1"/>
    <col min="9740" max="9984" width="9.140625" style="53"/>
    <col min="9985" max="9985" width="5.42578125" style="53" bestFit="1" customWidth="1"/>
    <col min="9986" max="9986" width="27.140625" style="53" customWidth="1"/>
    <col min="9987" max="9987" width="11" style="53" customWidth="1"/>
    <col min="9988" max="9988" width="10.5703125" style="53" customWidth="1"/>
    <col min="9989" max="9989" width="11.5703125" style="53" customWidth="1"/>
    <col min="9990" max="9990" width="10.5703125" style="53" customWidth="1"/>
    <col min="9991" max="9992" width="10.140625" style="53" customWidth="1"/>
    <col min="9993" max="9993" width="2.5703125" style="53" customWidth="1"/>
    <col min="9994" max="9994" width="9.140625" style="53"/>
    <col min="9995" max="9995" width="34.85546875" style="53" customWidth="1"/>
    <col min="9996" max="10240" width="9.140625" style="53"/>
    <col min="10241" max="10241" width="5.42578125" style="53" bestFit="1" customWidth="1"/>
    <col min="10242" max="10242" width="27.140625" style="53" customWidth="1"/>
    <col min="10243" max="10243" width="11" style="53" customWidth="1"/>
    <col min="10244" max="10244" width="10.5703125" style="53" customWidth="1"/>
    <col min="10245" max="10245" width="11.5703125" style="53" customWidth="1"/>
    <col min="10246" max="10246" width="10.5703125" style="53" customWidth="1"/>
    <col min="10247" max="10248" width="10.140625" style="53" customWidth="1"/>
    <col min="10249" max="10249" width="2.5703125" style="53" customWidth="1"/>
    <col min="10250" max="10250" width="9.140625" style="53"/>
    <col min="10251" max="10251" width="34.85546875" style="53" customWidth="1"/>
    <col min="10252" max="10496" width="9.140625" style="53"/>
    <col min="10497" max="10497" width="5.42578125" style="53" bestFit="1" customWidth="1"/>
    <col min="10498" max="10498" width="27.140625" style="53" customWidth="1"/>
    <col min="10499" max="10499" width="11" style="53" customWidth="1"/>
    <col min="10500" max="10500" width="10.5703125" style="53" customWidth="1"/>
    <col min="10501" max="10501" width="11.5703125" style="53" customWidth="1"/>
    <col min="10502" max="10502" width="10.5703125" style="53" customWidth="1"/>
    <col min="10503" max="10504" width="10.140625" style="53" customWidth="1"/>
    <col min="10505" max="10505" width="2.5703125" style="53" customWidth="1"/>
    <col min="10506" max="10506" width="9.140625" style="53"/>
    <col min="10507" max="10507" width="34.85546875" style="53" customWidth="1"/>
    <col min="10508" max="10752" width="9.140625" style="53"/>
    <col min="10753" max="10753" width="5.42578125" style="53" bestFit="1" customWidth="1"/>
    <col min="10754" max="10754" width="27.140625" style="53" customWidth="1"/>
    <col min="10755" max="10755" width="11" style="53" customWidth="1"/>
    <col min="10756" max="10756" width="10.5703125" style="53" customWidth="1"/>
    <col min="10757" max="10757" width="11.5703125" style="53" customWidth="1"/>
    <col min="10758" max="10758" width="10.5703125" style="53" customWidth="1"/>
    <col min="10759" max="10760" width="10.140625" style="53" customWidth="1"/>
    <col min="10761" max="10761" width="2.5703125" style="53" customWidth="1"/>
    <col min="10762" max="10762" width="9.140625" style="53"/>
    <col min="10763" max="10763" width="34.85546875" style="53" customWidth="1"/>
    <col min="10764" max="11008" width="9.140625" style="53"/>
    <col min="11009" max="11009" width="5.42578125" style="53" bestFit="1" customWidth="1"/>
    <col min="11010" max="11010" width="27.140625" style="53" customWidth="1"/>
    <col min="11011" max="11011" width="11" style="53" customWidth="1"/>
    <col min="11012" max="11012" width="10.5703125" style="53" customWidth="1"/>
    <col min="11013" max="11013" width="11.5703125" style="53" customWidth="1"/>
    <col min="11014" max="11014" width="10.5703125" style="53" customWidth="1"/>
    <col min="11015" max="11016" width="10.140625" style="53" customWidth="1"/>
    <col min="11017" max="11017" width="2.5703125" style="53" customWidth="1"/>
    <col min="11018" max="11018" width="9.140625" style="53"/>
    <col min="11019" max="11019" width="34.85546875" style="53" customWidth="1"/>
    <col min="11020" max="11264" width="9.140625" style="53"/>
    <col min="11265" max="11265" width="5.42578125" style="53" bestFit="1" customWidth="1"/>
    <col min="11266" max="11266" width="27.140625" style="53" customWidth="1"/>
    <col min="11267" max="11267" width="11" style="53" customWidth="1"/>
    <col min="11268" max="11268" width="10.5703125" style="53" customWidth="1"/>
    <col min="11269" max="11269" width="11.5703125" style="53" customWidth="1"/>
    <col min="11270" max="11270" width="10.5703125" style="53" customWidth="1"/>
    <col min="11271" max="11272" width="10.140625" style="53" customWidth="1"/>
    <col min="11273" max="11273" width="2.5703125" style="53" customWidth="1"/>
    <col min="11274" max="11274" width="9.140625" style="53"/>
    <col min="11275" max="11275" width="34.85546875" style="53" customWidth="1"/>
    <col min="11276" max="11520" width="9.140625" style="53"/>
    <col min="11521" max="11521" width="5.42578125" style="53" bestFit="1" customWidth="1"/>
    <col min="11522" max="11522" width="27.140625" style="53" customWidth="1"/>
    <col min="11523" max="11523" width="11" style="53" customWidth="1"/>
    <col min="11524" max="11524" width="10.5703125" style="53" customWidth="1"/>
    <col min="11525" max="11525" width="11.5703125" style="53" customWidth="1"/>
    <col min="11526" max="11526" width="10.5703125" style="53" customWidth="1"/>
    <col min="11527" max="11528" width="10.140625" style="53" customWidth="1"/>
    <col min="11529" max="11529" width="2.5703125" style="53" customWidth="1"/>
    <col min="11530" max="11530" width="9.140625" style="53"/>
    <col min="11531" max="11531" width="34.85546875" style="53" customWidth="1"/>
    <col min="11532" max="11776" width="9.140625" style="53"/>
    <col min="11777" max="11777" width="5.42578125" style="53" bestFit="1" customWidth="1"/>
    <col min="11778" max="11778" width="27.140625" style="53" customWidth="1"/>
    <col min="11779" max="11779" width="11" style="53" customWidth="1"/>
    <col min="11780" max="11780" width="10.5703125" style="53" customWidth="1"/>
    <col min="11781" max="11781" width="11.5703125" style="53" customWidth="1"/>
    <col min="11782" max="11782" width="10.5703125" style="53" customWidth="1"/>
    <col min="11783" max="11784" width="10.140625" style="53" customWidth="1"/>
    <col min="11785" max="11785" width="2.5703125" style="53" customWidth="1"/>
    <col min="11786" max="11786" width="9.140625" style="53"/>
    <col min="11787" max="11787" width="34.85546875" style="53" customWidth="1"/>
    <col min="11788" max="12032" width="9.140625" style="53"/>
    <col min="12033" max="12033" width="5.42578125" style="53" bestFit="1" customWidth="1"/>
    <col min="12034" max="12034" width="27.140625" style="53" customWidth="1"/>
    <col min="12035" max="12035" width="11" style="53" customWidth="1"/>
    <col min="12036" max="12036" width="10.5703125" style="53" customWidth="1"/>
    <col min="12037" max="12037" width="11.5703125" style="53" customWidth="1"/>
    <col min="12038" max="12038" width="10.5703125" style="53" customWidth="1"/>
    <col min="12039" max="12040" width="10.140625" style="53" customWidth="1"/>
    <col min="12041" max="12041" width="2.5703125" style="53" customWidth="1"/>
    <col min="12042" max="12042" width="9.140625" style="53"/>
    <col min="12043" max="12043" width="34.85546875" style="53" customWidth="1"/>
    <col min="12044" max="12288" width="9.140625" style="53"/>
    <col min="12289" max="12289" width="5.42578125" style="53" bestFit="1" customWidth="1"/>
    <col min="12290" max="12290" width="27.140625" style="53" customWidth="1"/>
    <col min="12291" max="12291" width="11" style="53" customWidth="1"/>
    <col min="12292" max="12292" width="10.5703125" style="53" customWidth="1"/>
    <col min="12293" max="12293" width="11.5703125" style="53" customWidth="1"/>
    <col min="12294" max="12294" width="10.5703125" style="53" customWidth="1"/>
    <col min="12295" max="12296" width="10.140625" style="53" customWidth="1"/>
    <col min="12297" max="12297" width="2.5703125" style="53" customWidth="1"/>
    <col min="12298" max="12298" width="9.140625" style="53"/>
    <col min="12299" max="12299" width="34.85546875" style="53" customWidth="1"/>
    <col min="12300" max="12544" width="9.140625" style="53"/>
    <col min="12545" max="12545" width="5.42578125" style="53" bestFit="1" customWidth="1"/>
    <col min="12546" max="12546" width="27.140625" style="53" customWidth="1"/>
    <col min="12547" max="12547" width="11" style="53" customWidth="1"/>
    <col min="12548" max="12548" width="10.5703125" style="53" customWidth="1"/>
    <col min="12549" max="12549" width="11.5703125" style="53" customWidth="1"/>
    <col min="12550" max="12550" width="10.5703125" style="53" customWidth="1"/>
    <col min="12551" max="12552" width="10.140625" style="53" customWidth="1"/>
    <col min="12553" max="12553" width="2.5703125" style="53" customWidth="1"/>
    <col min="12554" max="12554" width="9.140625" style="53"/>
    <col min="12555" max="12555" width="34.85546875" style="53" customWidth="1"/>
    <col min="12556" max="12800" width="9.140625" style="53"/>
    <col min="12801" max="12801" width="5.42578125" style="53" bestFit="1" customWidth="1"/>
    <col min="12802" max="12802" width="27.140625" style="53" customWidth="1"/>
    <col min="12803" max="12803" width="11" style="53" customWidth="1"/>
    <col min="12804" max="12804" width="10.5703125" style="53" customWidth="1"/>
    <col min="12805" max="12805" width="11.5703125" style="53" customWidth="1"/>
    <col min="12806" max="12806" width="10.5703125" style="53" customWidth="1"/>
    <col min="12807" max="12808" width="10.140625" style="53" customWidth="1"/>
    <col min="12809" max="12809" width="2.5703125" style="53" customWidth="1"/>
    <col min="12810" max="12810" width="9.140625" style="53"/>
    <col min="12811" max="12811" width="34.85546875" style="53" customWidth="1"/>
    <col min="12812" max="13056" width="9.140625" style="53"/>
    <col min="13057" max="13057" width="5.42578125" style="53" bestFit="1" customWidth="1"/>
    <col min="13058" max="13058" width="27.140625" style="53" customWidth="1"/>
    <col min="13059" max="13059" width="11" style="53" customWidth="1"/>
    <col min="13060" max="13060" width="10.5703125" style="53" customWidth="1"/>
    <col min="13061" max="13061" width="11.5703125" style="53" customWidth="1"/>
    <col min="13062" max="13062" width="10.5703125" style="53" customWidth="1"/>
    <col min="13063" max="13064" width="10.140625" style="53" customWidth="1"/>
    <col min="13065" max="13065" width="2.5703125" style="53" customWidth="1"/>
    <col min="13066" max="13066" width="9.140625" style="53"/>
    <col min="13067" max="13067" width="34.85546875" style="53" customWidth="1"/>
    <col min="13068" max="13312" width="9.140625" style="53"/>
    <col min="13313" max="13313" width="5.42578125" style="53" bestFit="1" customWidth="1"/>
    <col min="13314" max="13314" width="27.140625" style="53" customWidth="1"/>
    <col min="13315" max="13315" width="11" style="53" customWidth="1"/>
    <col min="13316" max="13316" width="10.5703125" style="53" customWidth="1"/>
    <col min="13317" max="13317" width="11.5703125" style="53" customWidth="1"/>
    <col min="13318" max="13318" width="10.5703125" style="53" customWidth="1"/>
    <col min="13319" max="13320" width="10.140625" style="53" customWidth="1"/>
    <col min="13321" max="13321" width="2.5703125" style="53" customWidth="1"/>
    <col min="13322" max="13322" width="9.140625" style="53"/>
    <col min="13323" max="13323" width="34.85546875" style="53" customWidth="1"/>
    <col min="13324" max="13568" width="9.140625" style="53"/>
    <col min="13569" max="13569" width="5.42578125" style="53" bestFit="1" customWidth="1"/>
    <col min="13570" max="13570" width="27.140625" style="53" customWidth="1"/>
    <col min="13571" max="13571" width="11" style="53" customWidth="1"/>
    <col min="13572" max="13572" width="10.5703125" style="53" customWidth="1"/>
    <col min="13573" max="13573" width="11.5703125" style="53" customWidth="1"/>
    <col min="13574" max="13574" width="10.5703125" style="53" customWidth="1"/>
    <col min="13575" max="13576" width="10.140625" style="53" customWidth="1"/>
    <col min="13577" max="13577" width="2.5703125" style="53" customWidth="1"/>
    <col min="13578" max="13578" width="9.140625" style="53"/>
    <col min="13579" max="13579" width="34.85546875" style="53" customWidth="1"/>
    <col min="13580" max="13824" width="9.140625" style="53"/>
    <col min="13825" max="13825" width="5.42578125" style="53" bestFit="1" customWidth="1"/>
    <col min="13826" max="13826" width="27.140625" style="53" customWidth="1"/>
    <col min="13827" max="13827" width="11" style="53" customWidth="1"/>
    <col min="13828" max="13828" width="10.5703125" style="53" customWidth="1"/>
    <col min="13829" max="13829" width="11.5703125" style="53" customWidth="1"/>
    <col min="13830" max="13830" width="10.5703125" style="53" customWidth="1"/>
    <col min="13831" max="13832" width="10.140625" style="53" customWidth="1"/>
    <col min="13833" max="13833" width="2.5703125" style="53" customWidth="1"/>
    <col min="13834" max="13834" width="9.140625" style="53"/>
    <col min="13835" max="13835" width="34.85546875" style="53" customWidth="1"/>
    <col min="13836" max="14080" width="9.140625" style="53"/>
    <col min="14081" max="14081" width="5.42578125" style="53" bestFit="1" customWidth="1"/>
    <col min="14082" max="14082" width="27.140625" style="53" customWidth="1"/>
    <col min="14083" max="14083" width="11" style="53" customWidth="1"/>
    <col min="14084" max="14084" width="10.5703125" style="53" customWidth="1"/>
    <col min="14085" max="14085" width="11.5703125" style="53" customWidth="1"/>
    <col min="14086" max="14086" width="10.5703125" style="53" customWidth="1"/>
    <col min="14087" max="14088" width="10.140625" style="53" customWidth="1"/>
    <col min="14089" max="14089" width="2.5703125" style="53" customWidth="1"/>
    <col min="14090" max="14090" width="9.140625" style="53"/>
    <col min="14091" max="14091" width="34.85546875" style="53" customWidth="1"/>
    <col min="14092" max="14336" width="9.140625" style="53"/>
    <col min="14337" max="14337" width="5.42578125" style="53" bestFit="1" customWidth="1"/>
    <col min="14338" max="14338" width="27.140625" style="53" customWidth="1"/>
    <col min="14339" max="14339" width="11" style="53" customWidth="1"/>
    <col min="14340" max="14340" width="10.5703125" style="53" customWidth="1"/>
    <col min="14341" max="14341" width="11.5703125" style="53" customWidth="1"/>
    <col min="14342" max="14342" width="10.5703125" style="53" customWidth="1"/>
    <col min="14343" max="14344" width="10.140625" style="53" customWidth="1"/>
    <col min="14345" max="14345" width="2.5703125" style="53" customWidth="1"/>
    <col min="14346" max="14346" width="9.140625" style="53"/>
    <col min="14347" max="14347" width="34.85546875" style="53" customWidth="1"/>
    <col min="14348" max="14592" width="9.140625" style="53"/>
    <col min="14593" max="14593" width="5.42578125" style="53" bestFit="1" customWidth="1"/>
    <col min="14594" max="14594" width="27.140625" style="53" customWidth="1"/>
    <col min="14595" max="14595" width="11" style="53" customWidth="1"/>
    <col min="14596" max="14596" width="10.5703125" style="53" customWidth="1"/>
    <col min="14597" max="14597" width="11.5703125" style="53" customWidth="1"/>
    <col min="14598" max="14598" width="10.5703125" style="53" customWidth="1"/>
    <col min="14599" max="14600" width="10.140625" style="53" customWidth="1"/>
    <col min="14601" max="14601" width="2.5703125" style="53" customWidth="1"/>
    <col min="14602" max="14602" width="9.140625" style="53"/>
    <col min="14603" max="14603" width="34.85546875" style="53" customWidth="1"/>
    <col min="14604" max="14848" width="9.140625" style="53"/>
    <col min="14849" max="14849" width="5.42578125" style="53" bestFit="1" customWidth="1"/>
    <col min="14850" max="14850" width="27.140625" style="53" customWidth="1"/>
    <col min="14851" max="14851" width="11" style="53" customWidth="1"/>
    <col min="14852" max="14852" width="10.5703125" style="53" customWidth="1"/>
    <col min="14853" max="14853" width="11.5703125" style="53" customWidth="1"/>
    <col min="14854" max="14854" width="10.5703125" style="53" customWidth="1"/>
    <col min="14855" max="14856" width="10.140625" style="53" customWidth="1"/>
    <col min="14857" max="14857" width="2.5703125" style="53" customWidth="1"/>
    <col min="14858" max="14858" width="9.140625" style="53"/>
    <col min="14859" max="14859" width="34.85546875" style="53" customWidth="1"/>
    <col min="14860" max="15104" width="9.140625" style="53"/>
    <col min="15105" max="15105" width="5.42578125" style="53" bestFit="1" customWidth="1"/>
    <col min="15106" max="15106" width="27.140625" style="53" customWidth="1"/>
    <col min="15107" max="15107" width="11" style="53" customWidth="1"/>
    <col min="15108" max="15108" width="10.5703125" style="53" customWidth="1"/>
    <col min="15109" max="15109" width="11.5703125" style="53" customWidth="1"/>
    <col min="15110" max="15110" width="10.5703125" style="53" customWidth="1"/>
    <col min="15111" max="15112" width="10.140625" style="53" customWidth="1"/>
    <col min="15113" max="15113" width="2.5703125" style="53" customWidth="1"/>
    <col min="15114" max="15114" width="9.140625" style="53"/>
    <col min="15115" max="15115" width="34.85546875" style="53" customWidth="1"/>
    <col min="15116" max="15360" width="9.140625" style="53"/>
    <col min="15361" max="15361" width="5.42578125" style="53" bestFit="1" customWidth="1"/>
    <col min="15362" max="15362" width="27.140625" style="53" customWidth="1"/>
    <col min="15363" max="15363" width="11" style="53" customWidth="1"/>
    <col min="15364" max="15364" width="10.5703125" style="53" customWidth="1"/>
    <col min="15365" max="15365" width="11.5703125" style="53" customWidth="1"/>
    <col min="15366" max="15366" width="10.5703125" style="53" customWidth="1"/>
    <col min="15367" max="15368" width="10.140625" style="53" customWidth="1"/>
    <col min="15369" max="15369" width="2.5703125" style="53" customWidth="1"/>
    <col min="15370" max="15370" width="9.140625" style="53"/>
    <col min="15371" max="15371" width="34.85546875" style="53" customWidth="1"/>
    <col min="15372" max="15616" width="9.140625" style="53"/>
    <col min="15617" max="15617" width="5.42578125" style="53" bestFit="1" customWidth="1"/>
    <col min="15618" max="15618" width="27.140625" style="53" customWidth="1"/>
    <col min="15619" max="15619" width="11" style="53" customWidth="1"/>
    <col min="15620" max="15620" width="10.5703125" style="53" customWidth="1"/>
    <col min="15621" max="15621" width="11.5703125" style="53" customWidth="1"/>
    <col min="15622" max="15622" width="10.5703125" style="53" customWidth="1"/>
    <col min="15623" max="15624" width="10.140625" style="53" customWidth="1"/>
    <col min="15625" max="15625" width="2.5703125" style="53" customWidth="1"/>
    <col min="15626" max="15626" width="9.140625" style="53"/>
    <col min="15627" max="15627" width="34.85546875" style="53" customWidth="1"/>
    <col min="15628" max="15872" width="9.140625" style="53"/>
    <col min="15873" max="15873" width="5.42578125" style="53" bestFit="1" customWidth="1"/>
    <col min="15874" max="15874" width="27.140625" style="53" customWidth="1"/>
    <col min="15875" max="15875" width="11" style="53" customWidth="1"/>
    <col min="15876" max="15876" width="10.5703125" style="53" customWidth="1"/>
    <col min="15877" max="15877" width="11.5703125" style="53" customWidth="1"/>
    <col min="15878" max="15878" width="10.5703125" style="53" customWidth="1"/>
    <col min="15879" max="15880" width="10.140625" style="53" customWidth="1"/>
    <col min="15881" max="15881" width="2.5703125" style="53" customWidth="1"/>
    <col min="15882" max="15882" width="9.140625" style="53"/>
    <col min="15883" max="15883" width="34.85546875" style="53" customWidth="1"/>
    <col min="15884" max="16128" width="9.140625" style="53"/>
    <col min="16129" max="16129" width="5.42578125" style="53" bestFit="1" customWidth="1"/>
    <col min="16130" max="16130" width="27.140625" style="53" customWidth="1"/>
    <col min="16131" max="16131" width="11" style="53" customWidth="1"/>
    <col min="16132" max="16132" width="10.5703125" style="53" customWidth="1"/>
    <col min="16133" max="16133" width="11.5703125" style="53" customWidth="1"/>
    <col min="16134" max="16134" width="10.5703125" style="53" customWidth="1"/>
    <col min="16135" max="16136" width="10.140625" style="53" customWidth="1"/>
    <col min="16137" max="16137" width="2.5703125" style="53" customWidth="1"/>
    <col min="16138" max="16138" width="9.140625" style="53"/>
    <col min="16139" max="16139" width="34.85546875" style="53" customWidth="1"/>
    <col min="16140" max="16384" width="9.140625" style="53"/>
  </cols>
  <sheetData>
    <row r="1" spans="1:8" x14ac:dyDescent="0.25">
      <c r="H1" s="3" t="s">
        <v>124</v>
      </c>
    </row>
    <row r="2" spans="1:8" s="47" customFormat="1" ht="48.75" customHeight="1" x14ac:dyDescent="0.25">
      <c r="A2" s="73" t="s">
        <v>1</v>
      </c>
      <c r="B2" s="73"/>
      <c r="C2" s="73"/>
      <c r="D2" s="73" t="s">
        <v>2</v>
      </c>
      <c r="E2" s="73"/>
      <c r="F2" s="73"/>
      <c r="G2" s="73"/>
      <c r="H2" s="73"/>
    </row>
    <row r="3" spans="1:8" s="47" customFormat="1" ht="8.25" customHeight="1" x14ac:dyDescent="0.25">
      <c r="A3" s="80"/>
      <c r="B3" s="80"/>
      <c r="D3" s="7"/>
      <c r="E3" s="7"/>
      <c r="F3" s="7"/>
      <c r="G3" s="7"/>
      <c r="H3" s="7"/>
    </row>
    <row r="4" spans="1:8" ht="13.9" customHeight="1" x14ac:dyDescent="0.25">
      <c r="B4" s="53"/>
    </row>
    <row r="5" spans="1:8" ht="39.950000000000003" customHeight="1" x14ac:dyDescent="0.25">
      <c r="A5" s="121" t="s">
        <v>202</v>
      </c>
      <c r="B5" s="121"/>
      <c r="C5" s="121"/>
      <c r="D5" s="121"/>
      <c r="E5" s="121"/>
      <c r="F5" s="121"/>
      <c r="G5" s="121"/>
      <c r="H5" s="121"/>
    </row>
    <row r="6" spans="1:8" ht="12" customHeight="1" x14ac:dyDescent="0.25"/>
    <row r="7" spans="1:8" s="52" customFormat="1" ht="25.15" customHeight="1" x14ac:dyDescent="0.25">
      <c r="B7" s="116" t="s">
        <v>203</v>
      </c>
      <c r="C7" s="116"/>
      <c r="D7" s="116"/>
      <c r="E7" s="116"/>
      <c r="F7" s="116"/>
      <c r="G7" s="116"/>
      <c r="H7" s="116"/>
    </row>
    <row r="8" spans="1:8" s="52" customFormat="1" ht="20.100000000000001" customHeight="1" x14ac:dyDescent="0.25">
      <c r="B8" s="116" t="s">
        <v>204</v>
      </c>
      <c r="C8" s="116"/>
      <c r="D8" s="116"/>
      <c r="E8" s="116"/>
      <c r="F8" s="116"/>
      <c r="G8" s="116"/>
      <c r="H8" s="116"/>
    </row>
    <row r="9" spans="1:8" s="52" customFormat="1" ht="20.100000000000001" customHeight="1" x14ac:dyDescent="0.25">
      <c r="B9" s="116" t="s">
        <v>152</v>
      </c>
      <c r="C9" s="116"/>
      <c r="D9" s="116"/>
      <c r="E9" s="116"/>
      <c r="F9" s="116"/>
      <c r="G9" s="116"/>
      <c r="H9" s="116"/>
    </row>
    <row r="10" spans="1:8" s="52" customFormat="1" ht="20.100000000000001" customHeight="1" x14ac:dyDescent="0.25">
      <c r="B10" s="49" t="s">
        <v>112</v>
      </c>
      <c r="C10" s="49"/>
      <c r="D10" s="49"/>
      <c r="E10" s="49"/>
      <c r="F10" s="49"/>
      <c r="G10" s="49"/>
      <c r="H10" s="49"/>
    </row>
    <row r="11" spans="1:8" s="52" customFormat="1" ht="12" customHeight="1" x14ac:dyDescent="0.25">
      <c r="B11" s="49"/>
      <c r="C11" s="49"/>
    </row>
    <row r="12" spans="1:8" s="47" customFormat="1" ht="52.5" customHeight="1" x14ac:dyDescent="0.25">
      <c r="A12" s="50" t="s">
        <v>6</v>
      </c>
      <c r="B12" s="117" t="s">
        <v>7</v>
      </c>
      <c r="C12" s="117"/>
      <c r="D12" s="117"/>
      <c r="E12" s="50" t="s">
        <v>8</v>
      </c>
      <c r="F12" s="48" t="s">
        <v>9</v>
      </c>
      <c r="G12" s="48" t="s">
        <v>10</v>
      </c>
      <c r="H12" s="50" t="s">
        <v>11</v>
      </c>
    </row>
    <row r="13" spans="1:8" s="15" customFormat="1" ht="16.5" customHeight="1" x14ac:dyDescent="0.25">
      <c r="A13" s="14" t="s">
        <v>12</v>
      </c>
      <c r="B13" s="118" t="s">
        <v>13</v>
      </c>
      <c r="C13" s="119"/>
      <c r="D13" s="120"/>
      <c r="E13" s="14" t="s">
        <v>14</v>
      </c>
      <c r="F13" s="14" t="s">
        <v>15</v>
      </c>
      <c r="G13" s="14" t="s">
        <v>16</v>
      </c>
      <c r="H13" s="14" t="s">
        <v>17</v>
      </c>
    </row>
    <row r="14" spans="1:8" s="47" customFormat="1" ht="93.75" customHeight="1" x14ac:dyDescent="0.25">
      <c r="A14" s="50" t="s">
        <v>18</v>
      </c>
      <c r="B14" s="114" t="s">
        <v>19</v>
      </c>
      <c r="C14" s="114"/>
      <c r="D14" s="114"/>
      <c r="E14" s="16">
        <f>E15+E19+E25+E28</f>
        <v>20</v>
      </c>
      <c r="F14" s="17">
        <f>ROUND(F15+F19+F25+F28,1)</f>
        <v>19</v>
      </c>
      <c r="G14" s="18">
        <f>ROUND(G15+G19+G25+G28,1)</f>
        <v>20</v>
      </c>
      <c r="H14" s="50"/>
    </row>
    <row r="15" spans="1:8" s="65" customFormat="1" ht="33.75" customHeight="1" x14ac:dyDescent="0.25">
      <c r="A15" s="19">
        <v>1</v>
      </c>
      <c r="B15" s="114" t="s">
        <v>20</v>
      </c>
      <c r="C15" s="114"/>
      <c r="D15" s="114"/>
      <c r="E15" s="16">
        <f>5-(E16+E17+E18)</f>
        <v>5</v>
      </c>
      <c r="F15" s="17">
        <f>ROUND(5-(F16+F17+F18),1)</f>
        <v>4</v>
      </c>
      <c r="G15" s="18">
        <f>ROUND(5-(G16+G17+G18),1)</f>
        <v>5</v>
      </c>
      <c r="H15" s="19"/>
    </row>
    <row r="16" spans="1:8" s="65" customFormat="1" ht="115.5" customHeight="1" x14ac:dyDescent="0.25">
      <c r="A16" s="19" t="s">
        <v>21</v>
      </c>
      <c r="B16" s="108" t="s">
        <v>22</v>
      </c>
      <c r="C16" s="109"/>
      <c r="D16" s="110"/>
      <c r="E16" s="21"/>
      <c r="F16" s="26"/>
      <c r="G16" s="21"/>
      <c r="H16" s="19"/>
    </row>
    <row r="17" spans="1:8" s="24" customFormat="1" ht="102" customHeight="1" x14ac:dyDescent="0.25">
      <c r="A17" s="19" t="s">
        <v>23</v>
      </c>
      <c r="B17" s="108" t="s">
        <v>127</v>
      </c>
      <c r="C17" s="109"/>
      <c r="D17" s="110"/>
      <c r="E17" s="21"/>
      <c r="F17" s="26">
        <v>1</v>
      </c>
      <c r="G17" s="28"/>
      <c r="H17" s="23"/>
    </row>
    <row r="18" spans="1:8" s="24" customFormat="1" ht="92.25" customHeight="1" x14ac:dyDescent="0.25">
      <c r="A18" s="19" t="s">
        <v>25</v>
      </c>
      <c r="B18" s="108" t="s">
        <v>128</v>
      </c>
      <c r="C18" s="109"/>
      <c r="D18" s="110"/>
      <c r="E18" s="21"/>
      <c r="F18" s="26"/>
      <c r="G18" s="28"/>
      <c r="H18" s="23"/>
    </row>
    <row r="19" spans="1:8" s="24" customFormat="1" ht="52.5" customHeight="1" x14ac:dyDescent="0.25">
      <c r="A19" s="19">
        <v>2</v>
      </c>
      <c r="B19" s="105" t="s">
        <v>27</v>
      </c>
      <c r="C19" s="106"/>
      <c r="D19" s="107"/>
      <c r="E19" s="16">
        <f>6-(E20+E21+E22+E23+E24)</f>
        <v>6</v>
      </c>
      <c r="F19" s="17">
        <f>ROUND(6-(F20+F21+F22+F23+F24),1)</f>
        <v>6</v>
      </c>
      <c r="G19" s="18">
        <f>ROUND(6-(G20+G21+G22+G23+G24),1)</f>
        <v>6</v>
      </c>
      <c r="H19" s="25"/>
    </row>
    <row r="20" spans="1:8" s="24" customFormat="1" ht="39.75" customHeight="1" x14ac:dyDescent="0.25">
      <c r="A20" s="26" t="s">
        <v>28</v>
      </c>
      <c r="B20" s="108" t="s">
        <v>29</v>
      </c>
      <c r="C20" s="109"/>
      <c r="D20" s="110"/>
      <c r="E20" s="27"/>
      <c r="F20" s="26"/>
      <c r="G20" s="28"/>
      <c r="H20" s="23"/>
    </row>
    <row r="21" spans="1:8" s="24" customFormat="1" ht="57" customHeight="1" x14ac:dyDescent="0.25">
      <c r="A21" s="26" t="s">
        <v>30</v>
      </c>
      <c r="B21" s="108" t="s">
        <v>31</v>
      </c>
      <c r="C21" s="109"/>
      <c r="D21" s="110"/>
      <c r="E21" s="27"/>
      <c r="F21" s="26"/>
      <c r="G21" s="54"/>
      <c r="H21" s="23"/>
    </row>
    <row r="22" spans="1:8" s="24" customFormat="1" ht="52.5" customHeight="1" x14ac:dyDescent="0.25">
      <c r="A22" s="19" t="s">
        <v>32</v>
      </c>
      <c r="B22" s="108" t="s">
        <v>129</v>
      </c>
      <c r="C22" s="109"/>
      <c r="D22" s="110"/>
      <c r="E22" s="21"/>
      <c r="F22" s="26"/>
      <c r="G22" s="55"/>
      <c r="H22" s="23"/>
    </row>
    <row r="23" spans="1:8" s="24" customFormat="1" ht="70.5" customHeight="1" x14ac:dyDescent="0.25">
      <c r="A23" s="19" t="s">
        <v>34</v>
      </c>
      <c r="B23" s="108" t="s">
        <v>130</v>
      </c>
      <c r="C23" s="109"/>
      <c r="D23" s="110"/>
      <c r="E23" s="21"/>
      <c r="F23" s="26"/>
      <c r="G23" s="55"/>
      <c r="H23" s="23"/>
    </row>
    <row r="24" spans="1:8" s="24" customFormat="1" ht="42.75" customHeight="1" x14ac:dyDescent="0.25">
      <c r="A24" s="19" t="s">
        <v>36</v>
      </c>
      <c r="B24" s="108" t="s">
        <v>131</v>
      </c>
      <c r="C24" s="109"/>
      <c r="D24" s="110"/>
      <c r="E24" s="21"/>
      <c r="F24" s="26"/>
      <c r="G24" s="28"/>
      <c r="H24" s="23"/>
    </row>
    <row r="25" spans="1:8" s="65" customFormat="1" ht="60.75" customHeight="1" x14ac:dyDescent="0.25">
      <c r="A25" s="19">
        <v>3</v>
      </c>
      <c r="B25" s="105" t="s">
        <v>38</v>
      </c>
      <c r="C25" s="106"/>
      <c r="D25" s="107"/>
      <c r="E25" s="16">
        <f>5-(E26+E27)</f>
        <v>5</v>
      </c>
      <c r="F25" s="17">
        <f>ROUND(5-(F26+F27),1)</f>
        <v>5</v>
      </c>
      <c r="G25" s="18">
        <f>ROUND(5-(G26+G27),1)</f>
        <v>5</v>
      </c>
      <c r="H25" s="19"/>
    </row>
    <row r="26" spans="1:8" s="24" customFormat="1" ht="100.5" customHeight="1" x14ac:dyDescent="0.25">
      <c r="A26" s="19" t="s">
        <v>39</v>
      </c>
      <c r="B26" s="108" t="s">
        <v>40</v>
      </c>
      <c r="C26" s="109"/>
      <c r="D26" s="110"/>
      <c r="E26" s="21"/>
      <c r="F26" s="26"/>
      <c r="G26" s="28"/>
      <c r="H26" s="23"/>
    </row>
    <row r="27" spans="1:8" s="24" customFormat="1" ht="54.75" customHeight="1" x14ac:dyDescent="0.25">
      <c r="A27" s="19" t="s">
        <v>41</v>
      </c>
      <c r="B27" s="108" t="s">
        <v>132</v>
      </c>
      <c r="C27" s="109"/>
      <c r="D27" s="110"/>
      <c r="E27" s="21"/>
      <c r="F27" s="26"/>
      <c r="G27" s="28"/>
      <c r="H27" s="23"/>
    </row>
    <row r="28" spans="1:8" s="24" customFormat="1" ht="149.25" customHeight="1" x14ac:dyDescent="0.25">
      <c r="A28" s="29">
        <v>4</v>
      </c>
      <c r="B28" s="105" t="s">
        <v>43</v>
      </c>
      <c r="C28" s="106"/>
      <c r="D28" s="107"/>
      <c r="E28" s="16">
        <f>4-(E29+E30+E31)</f>
        <v>4</v>
      </c>
      <c r="F28" s="17">
        <f>ROUND(4-(F29+F30+F31),1)</f>
        <v>4</v>
      </c>
      <c r="G28" s="18">
        <f>ROUND(4-(G29+G30+G31),1)</f>
        <v>4</v>
      </c>
      <c r="H28" s="25"/>
    </row>
    <row r="29" spans="1:8" s="24" customFormat="1" ht="54" customHeight="1" x14ac:dyDescent="0.25">
      <c r="A29" s="19" t="s">
        <v>44</v>
      </c>
      <c r="B29" s="108" t="s">
        <v>45</v>
      </c>
      <c r="C29" s="109"/>
      <c r="D29" s="110"/>
      <c r="E29" s="21"/>
      <c r="F29" s="26"/>
      <c r="G29" s="28"/>
      <c r="H29" s="23"/>
    </row>
    <row r="30" spans="1:8" s="24" customFormat="1" ht="60.75" customHeight="1" x14ac:dyDescent="0.25">
      <c r="A30" s="19" t="s">
        <v>46</v>
      </c>
      <c r="B30" s="108" t="s">
        <v>47</v>
      </c>
      <c r="C30" s="109"/>
      <c r="D30" s="110"/>
      <c r="E30" s="21"/>
      <c r="F30" s="26"/>
      <c r="G30" s="28"/>
      <c r="H30" s="23"/>
    </row>
    <row r="31" spans="1:8" s="24" customFormat="1" ht="52.5" customHeight="1" x14ac:dyDescent="0.25">
      <c r="A31" s="19" t="s">
        <v>48</v>
      </c>
      <c r="B31" s="108" t="s">
        <v>49</v>
      </c>
      <c r="C31" s="109"/>
      <c r="D31" s="110"/>
      <c r="E31" s="21"/>
      <c r="F31" s="26"/>
      <c r="G31" s="28"/>
      <c r="H31" s="23"/>
    </row>
    <row r="32" spans="1:8" s="47" customFormat="1" ht="27.75" customHeight="1" x14ac:dyDescent="0.25">
      <c r="A32" s="50" t="s">
        <v>50</v>
      </c>
      <c r="B32" s="111" t="s">
        <v>51</v>
      </c>
      <c r="C32" s="112"/>
      <c r="D32" s="113"/>
      <c r="E32" s="16">
        <f>E33+E35+E37+E39+E41+E43</f>
        <v>20</v>
      </c>
      <c r="F32" s="17">
        <f>ROUND(F33+F35+F37+F39+F41+F43,1)</f>
        <v>14</v>
      </c>
      <c r="G32" s="18">
        <f>ROUND(G33+G35+G37+G39+G41+G43,1)</f>
        <v>0</v>
      </c>
      <c r="H32" s="50"/>
    </row>
    <row r="33" spans="1:8" s="65" customFormat="1" ht="73.150000000000006" customHeight="1" x14ac:dyDescent="0.25">
      <c r="A33" s="19">
        <v>5</v>
      </c>
      <c r="B33" s="114" t="s">
        <v>133</v>
      </c>
      <c r="C33" s="114"/>
      <c r="D33" s="114"/>
      <c r="E33" s="16">
        <v>1</v>
      </c>
      <c r="F33" s="17">
        <f>IF(F34&gt;1,"1",F34)</f>
        <v>1</v>
      </c>
      <c r="G33" s="18">
        <f>G34</f>
        <v>0</v>
      </c>
      <c r="H33" s="19"/>
    </row>
    <row r="34" spans="1:8" s="65" customFormat="1" ht="117.75" customHeight="1" x14ac:dyDescent="0.25">
      <c r="A34" s="19"/>
      <c r="B34" s="115" t="s">
        <v>134</v>
      </c>
      <c r="C34" s="115"/>
      <c r="D34" s="115"/>
      <c r="E34" s="16"/>
      <c r="F34" s="22">
        <v>1</v>
      </c>
      <c r="G34" s="18"/>
      <c r="H34" s="19"/>
    </row>
    <row r="35" spans="1:8" s="65" customFormat="1" ht="35.25" customHeight="1" x14ac:dyDescent="0.25">
      <c r="A35" s="19">
        <v>6</v>
      </c>
      <c r="B35" s="105" t="s">
        <v>135</v>
      </c>
      <c r="C35" s="106"/>
      <c r="D35" s="107"/>
      <c r="E35" s="16">
        <v>2</v>
      </c>
      <c r="F35" s="17">
        <f>IF(F36&gt;2,"2",F36)</f>
        <v>0</v>
      </c>
      <c r="G35" s="18">
        <f>G36</f>
        <v>0</v>
      </c>
      <c r="H35" s="19"/>
    </row>
    <row r="36" spans="1:8" s="65" customFormat="1" ht="60.75" customHeight="1" x14ac:dyDescent="0.25">
      <c r="A36" s="19"/>
      <c r="B36" s="102" t="s">
        <v>136</v>
      </c>
      <c r="C36" s="103"/>
      <c r="D36" s="104"/>
      <c r="E36" s="16"/>
      <c r="F36" s="22"/>
      <c r="G36" s="18"/>
      <c r="H36" s="19"/>
    </row>
    <row r="37" spans="1:8" s="65" customFormat="1" ht="52.5" customHeight="1" x14ac:dyDescent="0.25">
      <c r="A37" s="19">
        <v>7</v>
      </c>
      <c r="B37" s="105" t="s">
        <v>56</v>
      </c>
      <c r="C37" s="106"/>
      <c r="D37" s="107"/>
      <c r="E37" s="16">
        <v>2</v>
      </c>
      <c r="F37" s="17">
        <f>IF(F38&gt;2,"2",F38)</f>
        <v>1</v>
      </c>
      <c r="G37" s="18">
        <f>G38</f>
        <v>0</v>
      </c>
      <c r="H37" s="19"/>
    </row>
    <row r="38" spans="1:8" s="65" customFormat="1" ht="68.25" customHeight="1" x14ac:dyDescent="0.25">
      <c r="A38" s="19"/>
      <c r="B38" s="108" t="s">
        <v>137</v>
      </c>
      <c r="C38" s="109"/>
      <c r="D38" s="110"/>
      <c r="E38" s="16"/>
      <c r="F38" s="22">
        <v>1</v>
      </c>
      <c r="G38" s="18"/>
      <c r="H38" s="19"/>
    </row>
    <row r="39" spans="1:8" s="65" customFormat="1" ht="61.5" customHeight="1" x14ac:dyDescent="0.25">
      <c r="A39" s="19">
        <v>8</v>
      </c>
      <c r="B39" s="105" t="s">
        <v>58</v>
      </c>
      <c r="C39" s="106"/>
      <c r="D39" s="107"/>
      <c r="E39" s="16">
        <v>2</v>
      </c>
      <c r="F39" s="17">
        <f>IF(F40&gt;2,"2",F40)</f>
        <v>1</v>
      </c>
      <c r="G39" s="18">
        <f>G40</f>
        <v>0</v>
      </c>
      <c r="H39" s="19"/>
    </row>
    <row r="40" spans="1:8" s="65" customFormat="1" ht="70.5" customHeight="1" x14ac:dyDescent="0.25">
      <c r="A40" s="19"/>
      <c r="B40" s="108" t="s">
        <v>138</v>
      </c>
      <c r="C40" s="109"/>
      <c r="D40" s="110"/>
      <c r="E40" s="16"/>
      <c r="F40" s="22">
        <v>1</v>
      </c>
      <c r="G40" s="18"/>
      <c r="H40" s="19"/>
    </row>
    <row r="41" spans="1:8" s="65" customFormat="1" ht="116.25" customHeight="1" x14ac:dyDescent="0.25">
      <c r="A41" s="19">
        <v>9</v>
      </c>
      <c r="B41" s="105" t="s">
        <v>139</v>
      </c>
      <c r="C41" s="106"/>
      <c r="D41" s="107"/>
      <c r="E41" s="16">
        <v>8</v>
      </c>
      <c r="F41" s="17">
        <f>IF(F42&gt;8,"8",F42)</f>
        <v>8</v>
      </c>
      <c r="G41" s="18">
        <f>G42</f>
        <v>0</v>
      </c>
      <c r="H41" s="19"/>
    </row>
    <row r="42" spans="1:8" s="65" customFormat="1" ht="120.75" customHeight="1" x14ac:dyDescent="0.25">
      <c r="A42" s="19"/>
      <c r="B42" s="108" t="s">
        <v>140</v>
      </c>
      <c r="C42" s="109"/>
      <c r="D42" s="110"/>
      <c r="E42" s="16"/>
      <c r="F42" s="22">
        <v>8</v>
      </c>
      <c r="G42" s="18"/>
      <c r="H42" s="19"/>
    </row>
    <row r="43" spans="1:8" s="65" customFormat="1" ht="39" customHeight="1" x14ac:dyDescent="0.25">
      <c r="A43" s="19">
        <v>10</v>
      </c>
      <c r="B43" s="105" t="s">
        <v>141</v>
      </c>
      <c r="C43" s="106"/>
      <c r="D43" s="107"/>
      <c r="E43" s="16">
        <v>5</v>
      </c>
      <c r="F43" s="17">
        <f>IF(F44&gt;5,"5",F44)</f>
        <v>3</v>
      </c>
      <c r="G43" s="18">
        <f>G44</f>
        <v>0</v>
      </c>
      <c r="H43" s="19"/>
    </row>
    <row r="44" spans="1:8" s="65" customFormat="1" ht="156.75" customHeight="1" x14ac:dyDescent="0.25">
      <c r="A44" s="19"/>
      <c r="B44" s="108" t="s">
        <v>142</v>
      </c>
      <c r="C44" s="109"/>
      <c r="D44" s="110"/>
      <c r="E44" s="16"/>
      <c r="F44" s="22">
        <v>3</v>
      </c>
      <c r="G44" s="18"/>
      <c r="H44" s="19"/>
    </row>
    <row r="45" spans="1:8" s="47" customFormat="1" ht="54" customHeight="1" x14ac:dyDescent="0.25">
      <c r="A45" s="50" t="s">
        <v>69</v>
      </c>
      <c r="B45" s="105" t="s">
        <v>70</v>
      </c>
      <c r="C45" s="106"/>
      <c r="D45" s="107"/>
      <c r="E45" s="16">
        <v>60</v>
      </c>
      <c r="F45" s="17">
        <f>SUM(F46:F51)</f>
        <v>60</v>
      </c>
      <c r="G45" s="18">
        <f>SUM(G46:G51)</f>
        <v>0</v>
      </c>
      <c r="H45" s="50"/>
    </row>
    <row r="46" spans="1:8" s="65" customFormat="1" ht="26.25" customHeight="1" x14ac:dyDescent="0.25">
      <c r="A46" s="19"/>
      <c r="B46" s="102" t="s">
        <v>71</v>
      </c>
      <c r="C46" s="103"/>
      <c r="D46" s="104"/>
      <c r="E46" s="21">
        <v>60</v>
      </c>
      <c r="F46" s="19">
        <v>60</v>
      </c>
      <c r="G46" s="21"/>
      <c r="H46" s="19"/>
    </row>
    <row r="47" spans="1:8" s="65" customFormat="1" ht="26.25" customHeight="1" x14ac:dyDescent="0.25">
      <c r="A47" s="19"/>
      <c r="B47" s="102" t="s">
        <v>72</v>
      </c>
      <c r="C47" s="103"/>
      <c r="D47" s="104"/>
      <c r="E47" s="21">
        <v>50</v>
      </c>
      <c r="F47" s="19"/>
      <c r="G47" s="21"/>
      <c r="H47" s="19"/>
    </row>
    <row r="48" spans="1:8" s="65" customFormat="1" ht="26.25" customHeight="1" x14ac:dyDescent="0.25">
      <c r="A48" s="19"/>
      <c r="B48" s="102" t="s">
        <v>73</v>
      </c>
      <c r="C48" s="103"/>
      <c r="D48" s="104"/>
      <c r="E48" s="21">
        <v>40</v>
      </c>
      <c r="F48" s="19"/>
      <c r="G48" s="21"/>
      <c r="H48" s="19"/>
    </row>
    <row r="49" spans="1:8" s="65" customFormat="1" ht="26.25" customHeight="1" x14ac:dyDescent="0.25">
      <c r="A49" s="19"/>
      <c r="B49" s="102" t="s">
        <v>74</v>
      </c>
      <c r="C49" s="103"/>
      <c r="D49" s="104"/>
      <c r="E49" s="21">
        <v>30</v>
      </c>
      <c r="F49" s="19"/>
      <c r="G49" s="21"/>
      <c r="H49" s="19"/>
    </row>
    <row r="50" spans="1:8" s="65" customFormat="1" ht="26.25" customHeight="1" x14ac:dyDescent="0.25">
      <c r="A50" s="19"/>
      <c r="B50" s="102" t="s">
        <v>75</v>
      </c>
      <c r="C50" s="103"/>
      <c r="D50" s="104"/>
      <c r="E50" s="21">
        <v>20</v>
      </c>
      <c r="F50" s="19"/>
      <c r="G50" s="21"/>
      <c r="H50" s="19"/>
    </row>
    <row r="51" spans="1:8" s="65" customFormat="1" ht="26.25" customHeight="1" x14ac:dyDescent="0.25">
      <c r="A51" s="19"/>
      <c r="B51" s="102" t="s">
        <v>76</v>
      </c>
      <c r="C51" s="103"/>
      <c r="D51" s="104"/>
      <c r="E51" s="21">
        <v>0</v>
      </c>
      <c r="F51" s="19"/>
      <c r="G51" s="21"/>
      <c r="H51" s="19"/>
    </row>
    <row r="52" spans="1:8" s="47" customFormat="1" ht="24" customHeight="1" x14ac:dyDescent="0.25">
      <c r="A52" s="50"/>
      <c r="B52" s="90" t="s">
        <v>77</v>
      </c>
      <c r="C52" s="91"/>
      <c r="D52" s="92"/>
      <c r="E52" s="31">
        <f>E14+E32+E45</f>
        <v>100</v>
      </c>
      <c r="F52" s="31">
        <f>F14+F32+F45</f>
        <v>93</v>
      </c>
      <c r="G52" s="32">
        <f>G14+G32+G45</f>
        <v>20</v>
      </c>
      <c r="H52" s="50"/>
    </row>
    <row r="53" spans="1:8" ht="26.25" customHeight="1" x14ac:dyDescent="0.25">
      <c r="A53" s="33"/>
      <c r="B53" s="87" t="s">
        <v>78</v>
      </c>
      <c r="C53" s="88"/>
      <c r="D53" s="89"/>
      <c r="E53" s="34"/>
      <c r="F53" s="33"/>
      <c r="G53" s="34"/>
      <c r="H53" s="33"/>
    </row>
    <row r="54" spans="1:8" ht="39" customHeight="1" x14ac:dyDescent="0.25">
      <c r="A54" s="33"/>
      <c r="B54" s="90" t="s">
        <v>79</v>
      </c>
      <c r="C54" s="91"/>
      <c r="D54" s="92"/>
      <c r="E54" s="31">
        <f>E52-E53</f>
        <v>100</v>
      </c>
      <c r="F54" s="31">
        <f>ROUND(F52-F53,1)</f>
        <v>93</v>
      </c>
      <c r="G54" s="32">
        <f>ROUND(G52-G53,1)</f>
        <v>20</v>
      </c>
      <c r="H54" s="50"/>
    </row>
    <row r="55" spans="1:8" ht="17.25" customHeight="1" x14ac:dyDescent="0.25">
      <c r="A55" s="35"/>
      <c r="B55" s="36"/>
      <c r="C55" s="36"/>
      <c r="D55" s="36"/>
      <c r="E55" s="35"/>
      <c r="F55" s="35"/>
      <c r="G55" s="35"/>
      <c r="H55" s="35"/>
    </row>
    <row r="56" spans="1:8" ht="20.25" customHeight="1" x14ac:dyDescent="0.25">
      <c r="B56" s="93" t="s">
        <v>80</v>
      </c>
      <c r="C56" s="93"/>
      <c r="D56" s="93"/>
    </row>
    <row r="57" spans="1:8" s="52" customFormat="1" ht="32.25" customHeight="1" x14ac:dyDescent="0.25">
      <c r="A57" s="94" t="s">
        <v>81</v>
      </c>
      <c r="B57" s="95"/>
      <c r="C57" s="96"/>
      <c r="D57" s="99" t="s">
        <v>82</v>
      </c>
      <c r="E57" s="101" t="s">
        <v>83</v>
      </c>
      <c r="F57" s="101"/>
      <c r="G57" s="81" t="s">
        <v>84</v>
      </c>
      <c r="H57" s="82"/>
    </row>
    <row r="58" spans="1:8" s="52" customFormat="1" ht="63" x14ac:dyDescent="0.25">
      <c r="A58" s="97"/>
      <c r="B58" s="75"/>
      <c r="C58" s="98"/>
      <c r="D58" s="100"/>
      <c r="E58" s="48" t="s">
        <v>85</v>
      </c>
      <c r="F58" s="48" t="s">
        <v>86</v>
      </c>
      <c r="G58" s="48" t="s">
        <v>87</v>
      </c>
      <c r="H58" s="48" t="s">
        <v>88</v>
      </c>
    </row>
    <row r="59" spans="1:8" ht="33.950000000000003" customHeight="1" x14ac:dyDescent="0.25">
      <c r="A59" s="83" t="s">
        <v>89</v>
      </c>
      <c r="B59" s="84"/>
      <c r="C59" s="85"/>
      <c r="D59" s="19" t="s">
        <v>90</v>
      </c>
      <c r="E59" s="21">
        <f>IF(AND(90&lt;=F54,F54&lt;100),F54,"")</f>
        <v>93</v>
      </c>
      <c r="F59" s="27" t="str">
        <f>IF(AND(90&lt;=G54,G54&lt;=100),G54,"")</f>
        <v/>
      </c>
      <c r="G59" s="38" t="str">
        <f t="shared" ref="G59:H62" si="0">IF(ISNUMBER(E59)=TRUE,"X","")</f>
        <v>X</v>
      </c>
      <c r="H59" s="38" t="str">
        <f t="shared" si="0"/>
        <v/>
      </c>
    </row>
    <row r="60" spans="1:8" ht="49.5" customHeight="1" x14ac:dyDescent="0.25">
      <c r="A60" s="83" t="s">
        <v>91</v>
      </c>
      <c r="B60" s="84"/>
      <c r="C60" s="85"/>
      <c r="D60" s="19" t="s">
        <v>92</v>
      </c>
      <c r="E60" s="21" t="str">
        <f>IF(AND(75&lt;=F54,F54&lt;90),F54,"")</f>
        <v/>
      </c>
      <c r="F60" s="27" t="str">
        <f>IF(AND(75&lt;=G54,G54&lt;90),G54,"")</f>
        <v/>
      </c>
      <c r="G60" s="38" t="str">
        <f t="shared" si="0"/>
        <v/>
      </c>
      <c r="H60" s="38" t="str">
        <f t="shared" si="0"/>
        <v/>
      </c>
    </row>
    <row r="61" spans="1:8" ht="51.75" customHeight="1" x14ac:dyDescent="0.25">
      <c r="A61" s="83" t="s">
        <v>93</v>
      </c>
      <c r="B61" s="84"/>
      <c r="C61" s="85"/>
      <c r="D61" s="19" t="s">
        <v>94</v>
      </c>
      <c r="E61" s="21" t="str">
        <f>IF(AND(50&lt;=F54,F54&lt;75),F54,"")</f>
        <v/>
      </c>
      <c r="F61" s="27" t="str">
        <f>IF(AND(50&lt;=G54,G54&lt;75),G54,"")</f>
        <v/>
      </c>
      <c r="G61" s="38" t="str">
        <f t="shared" si="0"/>
        <v/>
      </c>
      <c r="H61" s="38" t="str">
        <f t="shared" si="0"/>
        <v/>
      </c>
    </row>
    <row r="62" spans="1:8" ht="34.5" customHeight="1" x14ac:dyDescent="0.25">
      <c r="A62" s="83" t="s">
        <v>95</v>
      </c>
      <c r="B62" s="84"/>
      <c r="C62" s="85"/>
      <c r="D62" s="19" t="s">
        <v>96</v>
      </c>
      <c r="E62" s="21" t="str">
        <f>IF(AND(0&lt;F54,F54&lt;50),F54,"")</f>
        <v/>
      </c>
      <c r="F62" s="39">
        <f>IF(AND(0&lt;G54,G54&lt;50),G54,"")</f>
        <v>20</v>
      </c>
      <c r="G62" s="38" t="str">
        <f t="shared" si="0"/>
        <v/>
      </c>
      <c r="H62" s="40" t="str">
        <f t="shared" si="0"/>
        <v>X</v>
      </c>
    </row>
    <row r="64" spans="1:8" s="42" customFormat="1" ht="20.25" customHeight="1" x14ac:dyDescent="0.25">
      <c r="B64" s="41"/>
      <c r="D64" s="86" t="s">
        <v>205</v>
      </c>
      <c r="E64" s="86"/>
      <c r="F64" s="86"/>
      <c r="G64" s="86"/>
      <c r="H64" s="86"/>
    </row>
    <row r="65" spans="2:9" s="47" customFormat="1" ht="35.25" customHeight="1" x14ac:dyDescent="0.25">
      <c r="D65" s="73" t="s">
        <v>115</v>
      </c>
      <c r="E65" s="73"/>
      <c r="F65" s="73"/>
      <c r="G65" s="73"/>
      <c r="H65" s="73"/>
    </row>
    <row r="66" spans="2:9" x14ac:dyDescent="0.25">
      <c r="D66" s="43"/>
      <c r="E66" s="43"/>
      <c r="F66" s="43"/>
      <c r="G66" s="43"/>
      <c r="H66" s="43"/>
    </row>
    <row r="69" spans="2:9" ht="16.5" x14ac:dyDescent="0.25">
      <c r="E69" s="122" t="s">
        <v>206</v>
      </c>
      <c r="F69" s="122"/>
      <c r="G69" s="122"/>
      <c r="H69" s="122"/>
      <c r="I69" s="122"/>
    </row>
    <row r="70" spans="2:9" ht="25.15" customHeight="1" x14ac:dyDescent="0.25">
      <c r="B70" s="75" t="s">
        <v>101</v>
      </c>
      <c r="C70" s="75"/>
      <c r="D70" s="75"/>
      <c r="E70" s="75"/>
      <c r="F70" s="75"/>
      <c r="G70" s="75"/>
      <c r="H70" s="75"/>
    </row>
    <row r="71" spans="2:9" ht="106.9" customHeight="1" x14ac:dyDescent="0.25">
      <c r="B71" s="76" t="s">
        <v>102</v>
      </c>
      <c r="C71" s="77"/>
      <c r="D71" s="77"/>
      <c r="E71" s="77"/>
      <c r="F71" s="77"/>
      <c r="G71" s="77"/>
      <c r="H71" s="78"/>
    </row>
    <row r="72" spans="2:9" ht="25.15" customHeight="1" x14ac:dyDescent="0.25">
      <c r="B72" s="45"/>
      <c r="D72" s="79" t="s">
        <v>207</v>
      </c>
      <c r="E72" s="79"/>
      <c r="F72" s="79"/>
      <c r="G72" s="79"/>
      <c r="H72" s="79"/>
    </row>
    <row r="73" spans="2:9" ht="21" customHeight="1" x14ac:dyDescent="0.25">
      <c r="B73" s="46"/>
      <c r="D73" s="80" t="s">
        <v>104</v>
      </c>
      <c r="E73" s="80"/>
      <c r="F73" s="80"/>
      <c r="G73" s="80"/>
      <c r="H73" s="80"/>
    </row>
  </sheetData>
  <sheetProtection password="E795" sheet="1" formatCells="0" formatColumns="0" formatRows="0" insertColumns="0" insertRows="0" insertHyperlinks="0" deleteColumns="0" deleteRows="0" selectLockedCells="1" sort="0" autoFilter="0" pivotTables="0"/>
  <autoFilter ref="A12:H54">
    <filterColumn colId="1" showButton="0"/>
    <filterColumn colId="2" showButton="0"/>
  </autoFilter>
  <mergeCells count="66">
    <mergeCell ref="D65:H65"/>
    <mergeCell ref="E69:I69"/>
    <mergeCell ref="B70:H70"/>
    <mergeCell ref="B71:H71"/>
    <mergeCell ref="D72:H72"/>
    <mergeCell ref="D73:H73"/>
    <mergeCell ref="G57:H57"/>
    <mergeCell ref="A59:C59"/>
    <mergeCell ref="A60:C60"/>
    <mergeCell ref="A61:C61"/>
    <mergeCell ref="A62:C62"/>
    <mergeCell ref="D64:H64"/>
    <mergeCell ref="B53:D53"/>
    <mergeCell ref="B54:D54"/>
    <mergeCell ref="B56:D56"/>
    <mergeCell ref="A57:C58"/>
    <mergeCell ref="D57:D58"/>
    <mergeCell ref="E57:F57"/>
    <mergeCell ref="B47:D47"/>
    <mergeCell ref="B48:D48"/>
    <mergeCell ref="B49:D49"/>
    <mergeCell ref="B50:D50"/>
    <mergeCell ref="B51:D51"/>
    <mergeCell ref="B52:D52"/>
    <mergeCell ref="B41:D41"/>
    <mergeCell ref="B42:D42"/>
    <mergeCell ref="B43:D43"/>
    <mergeCell ref="B44:D44"/>
    <mergeCell ref="B45:D45"/>
    <mergeCell ref="B46:D46"/>
    <mergeCell ref="B35:D35"/>
    <mergeCell ref="B36:D36"/>
    <mergeCell ref="B37:D37"/>
    <mergeCell ref="B38:D38"/>
    <mergeCell ref="B39:D39"/>
    <mergeCell ref="B40:D40"/>
    <mergeCell ref="B29:D29"/>
    <mergeCell ref="B30:D30"/>
    <mergeCell ref="B31:D31"/>
    <mergeCell ref="B32:D32"/>
    <mergeCell ref="B33:D33"/>
    <mergeCell ref="B34:D34"/>
    <mergeCell ref="B23:D23"/>
    <mergeCell ref="B24:D24"/>
    <mergeCell ref="B25:D25"/>
    <mergeCell ref="B26:D26"/>
    <mergeCell ref="B27:D27"/>
    <mergeCell ref="B28:D28"/>
    <mergeCell ref="B17:D17"/>
    <mergeCell ref="B18:D18"/>
    <mergeCell ref="B19:D19"/>
    <mergeCell ref="B20:D20"/>
    <mergeCell ref="B21:D21"/>
    <mergeCell ref="B22:D22"/>
    <mergeCell ref="B9:H9"/>
    <mergeCell ref="B12:D12"/>
    <mergeCell ref="B13:D13"/>
    <mergeCell ref="B14:D14"/>
    <mergeCell ref="B15:D15"/>
    <mergeCell ref="B16:D16"/>
    <mergeCell ref="A2:C2"/>
    <mergeCell ref="D2:H2"/>
    <mergeCell ref="A3:B3"/>
    <mergeCell ref="A5:H5"/>
    <mergeCell ref="B7:H7"/>
    <mergeCell ref="B8:H8"/>
  </mergeCells>
  <printOptions horizontalCentered="1"/>
  <pageMargins left="0.31" right="0.3" top="0.45" bottom="0.62" header="0.13149606299212599" footer="0.16"/>
  <pageSetup paperSize="9" orientation="portrait" r:id="rId1"/>
  <headerFooter>
    <oddFooter>Page &amp;P of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86"/>
  <sheetViews>
    <sheetView zoomScaleNormal="100" workbookViewId="0">
      <selection activeCell="K69" sqref="K69"/>
    </sheetView>
  </sheetViews>
  <sheetFormatPr defaultRowHeight="15.75" x14ac:dyDescent="0.25"/>
  <cols>
    <col min="1" max="1" width="5.42578125" style="1" bestFit="1" customWidth="1"/>
    <col min="2" max="2" width="27.140625" style="2" customWidth="1"/>
    <col min="3" max="3" width="11" style="1" customWidth="1"/>
    <col min="4" max="4" width="10.5703125" style="1" customWidth="1"/>
    <col min="5" max="5" width="11.5703125" style="1" customWidth="1"/>
    <col min="6" max="6" width="10.5703125" style="1" customWidth="1"/>
    <col min="7" max="8" width="10.140625" style="1" customWidth="1"/>
    <col min="9" max="9" width="2.5703125" style="1" customWidth="1"/>
    <col min="10" max="10" width="9.140625" style="1"/>
    <col min="11" max="11" width="34.85546875" style="1" customWidth="1"/>
    <col min="12" max="256" width="9.140625" style="1"/>
    <col min="257" max="257" width="5.42578125" style="1" bestFit="1" customWidth="1"/>
    <col min="258" max="258" width="27.140625" style="1" customWidth="1"/>
    <col min="259" max="259" width="11" style="1" customWidth="1"/>
    <col min="260" max="260" width="10.5703125" style="1" customWidth="1"/>
    <col min="261" max="261" width="11.5703125" style="1" customWidth="1"/>
    <col min="262" max="262" width="10.5703125" style="1" customWidth="1"/>
    <col min="263" max="264" width="10.140625" style="1" customWidth="1"/>
    <col min="265" max="265" width="2.5703125" style="1" customWidth="1"/>
    <col min="266" max="266" width="9.140625" style="1"/>
    <col min="267" max="267" width="34.85546875" style="1" customWidth="1"/>
    <col min="268" max="512" width="9.140625" style="1"/>
    <col min="513" max="513" width="5.42578125" style="1" bestFit="1" customWidth="1"/>
    <col min="514" max="514" width="27.140625" style="1" customWidth="1"/>
    <col min="515" max="515" width="11" style="1" customWidth="1"/>
    <col min="516" max="516" width="10.5703125" style="1" customWidth="1"/>
    <col min="517" max="517" width="11.5703125" style="1" customWidth="1"/>
    <col min="518" max="518" width="10.5703125" style="1" customWidth="1"/>
    <col min="519" max="520" width="10.140625" style="1" customWidth="1"/>
    <col min="521" max="521" width="2.5703125" style="1" customWidth="1"/>
    <col min="522" max="522" width="9.140625" style="1"/>
    <col min="523" max="523" width="34.85546875" style="1" customWidth="1"/>
    <col min="524" max="768" width="9.140625" style="1"/>
    <col min="769" max="769" width="5.42578125" style="1" bestFit="1" customWidth="1"/>
    <col min="770" max="770" width="27.140625" style="1" customWidth="1"/>
    <col min="771" max="771" width="11" style="1" customWidth="1"/>
    <col min="772" max="772" width="10.5703125" style="1" customWidth="1"/>
    <col min="773" max="773" width="11.5703125" style="1" customWidth="1"/>
    <col min="774" max="774" width="10.5703125" style="1" customWidth="1"/>
    <col min="775" max="776" width="10.140625" style="1" customWidth="1"/>
    <col min="777" max="777" width="2.5703125" style="1" customWidth="1"/>
    <col min="778" max="778" width="9.140625" style="1"/>
    <col min="779" max="779" width="34.85546875" style="1" customWidth="1"/>
    <col min="780" max="1024" width="9.140625" style="1"/>
    <col min="1025" max="1025" width="5.42578125" style="1" bestFit="1" customWidth="1"/>
    <col min="1026" max="1026" width="27.140625" style="1" customWidth="1"/>
    <col min="1027" max="1027" width="11" style="1" customWidth="1"/>
    <col min="1028" max="1028" width="10.5703125" style="1" customWidth="1"/>
    <col min="1029" max="1029" width="11.5703125" style="1" customWidth="1"/>
    <col min="1030" max="1030" width="10.5703125" style="1" customWidth="1"/>
    <col min="1031" max="1032" width="10.140625" style="1" customWidth="1"/>
    <col min="1033" max="1033" width="2.5703125" style="1" customWidth="1"/>
    <col min="1034" max="1034" width="9.140625" style="1"/>
    <col min="1035" max="1035" width="34.85546875" style="1" customWidth="1"/>
    <col min="1036" max="1280" width="9.140625" style="1"/>
    <col min="1281" max="1281" width="5.42578125" style="1" bestFit="1" customWidth="1"/>
    <col min="1282" max="1282" width="27.140625" style="1" customWidth="1"/>
    <col min="1283" max="1283" width="11" style="1" customWidth="1"/>
    <col min="1284" max="1284" width="10.5703125" style="1" customWidth="1"/>
    <col min="1285" max="1285" width="11.5703125" style="1" customWidth="1"/>
    <col min="1286" max="1286" width="10.5703125" style="1" customWidth="1"/>
    <col min="1287" max="1288" width="10.140625" style="1" customWidth="1"/>
    <col min="1289" max="1289" width="2.5703125" style="1" customWidth="1"/>
    <col min="1290" max="1290" width="9.140625" style="1"/>
    <col min="1291" max="1291" width="34.85546875" style="1" customWidth="1"/>
    <col min="1292" max="1536" width="9.140625" style="1"/>
    <col min="1537" max="1537" width="5.42578125" style="1" bestFit="1" customWidth="1"/>
    <col min="1538" max="1538" width="27.140625" style="1" customWidth="1"/>
    <col min="1539" max="1539" width="11" style="1" customWidth="1"/>
    <col min="1540" max="1540" width="10.5703125" style="1" customWidth="1"/>
    <col min="1541" max="1541" width="11.5703125" style="1" customWidth="1"/>
    <col min="1542" max="1542" width="10.5703125" style="1" customWidth="1"/>
    <col min="1543" max="1544" width="10.140625" style="1" customWidth="1"/>
    <col min="1545" max="1545" width="2.5703125" style="1" customWidth="1"/>
    <col min="1546" max="1546" width="9.140625" style="1"/>
    <col min="1547" max="1547" width="34.85546875" style="1" customWidth="1"/>
    <col min="1548" max="1792" width="9.140625" style="1"/>
    <col min="1793" max="1793" width="5.42578125" style="1" bestFit="1" customWidth="1"/>
    <col min="1794" max="1794" width="27.140625" style="1" customWidth="1"/>
    <col min="1795" max="1795" width="11" style="1" customWidth="1"/>
    <col min="1796" max="1796" width="10.5703125" style="1" customWidth="1"/>
    <col min="1797" max="1797" width="11.5703125" style="1" customWidth="1"/>
    <col min="1798" max="1798" width="10.5703125" style="1" customWidth="1"/>
    <col min="1799" max="1800" width="10.140625" style="1" customWidth="1"/>
    <col min="1801" max="1801" width="2.5703125" style="1" customWidth="1"/>
    <col min="1802" max="1802" width="9.140625" style="1"/>
    <col min="1803" max="1803" width="34.85546875" style="1" customWidth="1"/>
    <col min="1804" max="2048" width="9.140625" style="1"/>
    <col min="2049" max="2049" width="5.42578125" style="1" bestFit="1" customWidth="1"/>
    <col min="2050" max="2050" width="27.140625" style="1" customWidth="1"/>
    <col min="2051" max="2051" width="11" style="1" customWidth="1"/>
    <col min="2052" max="2052" width="10.5703125" style="1" customWidth="1"/>
    <col min="2053" max="2053" width="11.5703125" style="1" customWidth="1"/>
    <col min="2054" max="2054" width="10.5703125" style="1" customWidth="1"/>
    <col min="2055" max="2056" width="10.140625" style="1" customWidth="1"/>
    <col min="2057" max="2057" width="2.5703125" style="1" customWidth="1"/>
    <col min="2058" max="2058" width="9.140625" style="1"/>
    <col min="2059" max="2059" width="34.85546875" style="1" customWidth="1"/>
    <col min="2060" max="2304" width="9.140625" style="1"/>
    <col min="2305" max="2305" width="5.42578125" style="1" bestFit="1" customWidth="1"/>
    <col min="2306" max="2306" width="27.140625" style="1" customWidth="1"/>
    <col min="2307" max="2307" width="11" style="1" customWidth="1"/>
    <col min="2308" max="2308" width="10.5703125" style="1" customWidth="1"/>
    <col min="2309" max="2309" width="11.5703125" style="1" customWidth="1"/>
    <col min="2310" max="2310" width="10.5703125" style="1" customWidth="1"/>
    <col min="2311" max="2312" width="10.140625" style="1" customWidth="1"/>
    <col min="2313" max="2313" width="2.5703125" style="1" customWidth="1"/>
    <col min="2314" max="2314" width="9.140625" style="1"/>
    <col min="2315" max="2315" width="34.85546875" style="1" customWidth="1"/>
    <col min="2316" max="2560" width="9.140625" style="1"/>
    <col min="2561" max="2561" width="5.42578125" style="1" bestFit="1" customWidth="1"/>
    <col min="2562" max="2562" width="27.140625" style="1" customWidth="1"/>
    <col min="2563" max="2563" width="11" style="1" customWidth="1"/>
    <col min="2564" max="2564" width="10.5703125" style="1" customWidth="1"/>
    <col min="2565" max="2565" width="11.5703125" style="1" customWidth="1"/>
    <col min="2566" max="2566" width="10.5703125" style="1" customWidth="1"/>
    <col min="2567" max="2568" width="10.140625" style="1" customWidth="1"/>
    <col min="2569" max="2569" width="2.5703125" style="1" customWidth="1"/>
    <col min="2570" max="2570" width="9.140625" style="1"/>
    <col min="2571" max="2571" width="34.85546875" style="1" customWidth="1"/>
    <col min="2572" max="2816" width="9.140625" style="1"/>
    <col min="2817" max="2817" width="5.42578125" style="1" bestFit="1" customWidth="1"/>
    <col min="2818" max="2818" width="27.140625" style="1" customWidth="1"/>
    <col min="2819" max="2819" width="11" style="1" customWidth="1"/>
    <col min="2820" max="2820" width="10.5703125" style="1" customWidth="1"/>
    <col min="2821" max="2821" width="11.5703125" style="1" customWidth="1"/>
    <col min="2822" max="2822" width="10.5703125" style="1" customWidth="1"/>
    <col min="2823" max="2824" width="10.140625" style="1" customWidth="1"/>
    <col min="2825" max="2825" width="2.5703125" style="1" customWidth="1"/>
    <col min="2826" max="2826" width="9.140625" style="1"/>
    <col min="2827" max="2827" width="34.85546875" style="1" customWidth="1"/>
    <col min="2828" max="3072" width="9.140625" style="1"/>
    <col min="3073" max="3073" width="5.42578125" style="1" bestFit="1" customWidth="1"/>
    <col min="3074" max="3074" width="27.140625" style="1" customWidth="1"/>
    <col min="3075" max="3075" width="11" style="1" customWidth="1"/>
    <col min="3076" max="3076" width="10.5703125" style="1" customWidth="1"/>
    <col min="3077" max="3077" width="11.5703125" style="1" customWidth="1"/>
    <col min="3078" max="3078" width="10.5703125" style="1" customWidth="1"/>
    <col min="3079" max="3080" width="10.140625" style="1" customWidth="1"/>
    <col min="3081" max="3081" width="2.5703125" style="1" customWidth="1"/>
    <col min="3082" max="3082" width="9.140625" style="1"/>
    <col min="3083" max="3083" width="34.85546875" style="1" customWidth="1"/>
    <col min="3084" max="3328" width="9.140625" style="1"/>
    <col min="3329" max="3329" width="5.42578125" style="1" bestFit="1" customWidth="1"/>
    <col min="3330" max="3330" width="27.140625" style="1" customWidth="1"/>
    <col min="3331" max="3331" width="11" style="1" customWidth="1"/>
    <col min="3332" max="3332" width="10.5703125" style="1" customWidth="1"/>
    <col min="3333" max="3333" width="11.5703125" style="1" customWidth="1"/>
    <col min="3334" max="3334" width="10.5703125" style="1" customWidth="1"/>
    <col min="3335" max="3336" width="10.140625" style="1" customWidth="1"/>
    <col min="3337" max="3337" width="2.5703125" style="1" customWidth="1"/>
    <col min="3338" max="3338" width="9.140625" style="1"/>
    <col min="3339" max="3339" width="34.85546875" style="1" customWidth="1"/>
    <col min="3340" max="3584" width="9.140625" style="1"/>
    <col min="3585" max="3585" width="5.42578125" style="1" bestFit="1" customWidth="1"/>
    <col min="3586" max="3586" width="27.140625" style="1" customWidth="1"/>
    <col min="3587" max="3587" width="11" style="1" customWidth="1"/>
    <col min="3588" max="3588" width="10.5703125" style="1" customWidth="1"/>
    <col min="3589" max="3589" width="11.5703125" style="1" customWidth="1"/>
    <col min="3590" max="3590" width="10.5703125" style="1" customWidth="1"/>
    <col min="3591" max="3592" width="10.140625" style="1" customWidth="1"/>
    <col min="3593" max="3593" width="2.5703125" style="1" customWidth="1"/>
    <col min="3594" max="3594" width="9.140625" style="1"/>
    <col min="3595" max="3595" width="34.85546875" style="1" customWidth="1"/>
    <col min="3596" max="3840" width="9.140625" style="1"/>
    <col min="3841" max="3841" width="5.42578125" style="1" bestFit="1" customWidth="1"/>
    <col min="3842" max="3842" width="27.140625" style="1" customWidth="1"/>
    <col min="3843" max="3843" width="11" style="1" customWidth="1"/>
    <col min="3844" max="3844" width="10.5703125" style="1" customWidth="1"/>
    <col min="3845" max="3845" width="11.5703125" style="1" customWidth="1"/>
    <col min="3846" max="3846" width="10.5703125" style="1" customWidth="1"/>
    <col min="3847" max="3848" width="10.140625" style="1" customWidth="1"/>
    <col min="3849" max="3849" width="2.5703125" style="1" customWidth="1"/>
    <col min="3850" max="3850" width="9.140625" style="1"/>
    <col min="3851" max="3851" width="34.85546875" style="1" customWidth="1"/>
    <col min="3852" max="4096" width="9.140625" style="1"/>
    <col min="4097" max="4097" width="5.42578125" style="1" bestFit="1" customWidth="1"/>
    <col min="4098" max="4098" width="27.140625" style="1" customWidth="1"/>
    <col min="4099" max="4099" width="11" style="1" customWidth="1"/>
    <col min="4100" max="4100" width="10.5703125" style="1" customWidth="1"/>
    <col min="4101" max="4101" width="11.5703125" style="1" customWidth="1"/>
    <col min="4102" max="4102" width="10.5703125" style="1" customWidth="1"/>
    <col min="4103" max="4104" width="10.140625" style="1" customWidth="1"/>
    <col min="4105" max="4105" width="2.5703125" style="1" customWidth="1"/>
    <col min="4106" max="4106" width="9.140625" style="1"/>
    <col min="4107" max="4107" width="34.85546875" style="1" customWidth="1"/>
    <col min="4108" max="4352" width="9.140625" style="1"/>
    <col min="4353" max="4353" width="5.42578125" style="1" bestFit="1" customWidth="1"/>
    <col min="4354" max="4354" width="27.140625" style="1" customWidth="1"/>
    <col min="4355" max="4355" width="11" style="1" customWidth="1"/>
    <col min="4356" max="4356" width="10.5703125" style="1" customWidth="1"/>
    <col min="4357" max="4357" width="11.5703125" style="1" customWidth="1"/>
    <col min="4358" max="4358" width="10.5703125" style="1" customWidth="1"/>
    <col min="4359" max="4360" width="10.140625" style="1" customWidth="1"/>
    <col min="4361" max="4361" width="2.5703125" style="1" customWidth="1"/>
    <col min="4362" max="4362" width="9.140625" style="1"/>
    <col min="4363" max="4363" width="34.85546875" style="1" customWidth="1"/>
    <col min="4364" max="4608" width="9.140625" style="1"/>
    <col min="4609" max="4609" width="5.42578125" style="1" bestFit="1" customWidth="1"/>
    <col min="4610" max="4610" width="27.140625" style="1" customWidth="1"/>
    <col min="4611" max="4611" width="11" style="1" customWidth="1"/>
    <col min="4612" max="4612" width="10.5703125" style="1" customWidth="1"/>
    <col min="4613" max="4613" width="11.5703125" style="1" customWidth="1"/>
    <col min="4614" max="4614" width="10.5703125" style="1" customWidth="1"/>
    <col min="4615" max="4616" width="10.140625" style="1" customWidth="1"/>
    <col min="4617" max="4617" width="2.5703125" style="1" customWidth="1"/>
    <col min="4618" max="4618" width="9.140625" style="1"/>
    <col min="4619" max="4619" width="34.85546875" style="1" customWidth="1"/>
    <col min="4620" max="4864" width="9.140625" style="1"/>
    <col min="4865" max="4865" width="5.42578125" style="1" bestFit="1" customWidth="1"/>
    <col min="4866" max="4866" width="27.140625" style="1" customWidth="1"/>
    <col min="4867" max="4867" width="11" style="1" customWidth="1"/>
    <col min="4868" max="4868" width="10.5703125" style="1" customWidth="1"/>
    <col min="4869" max="4869" width="11.5703125" style="1" customWidth="1"/>
    <col min="4870" max="4870" width="10.5703125" style="1" customWidth="1"/>
    <col min="4871" max="4872" width="10.140625" style="1" customWidth="1"/>
    <col min="4873" max="4873" width="2.5703125" style="1" customWidth="1"/>
    <col min="4874" max="4874" width="9.140625" style="1"/>
    <col min="4875" max="4875" width="34.85546875" style="1" customWidth="1"/>
    <col min="4876" max="5120" width="9.140625" style="1"/>
    <col min="5121" max="5121" width="5.42578125" style="1" bestFit="1" customWidth="1"/>
    <col min="5122" max="5122" width="27.140625" style="1" customWidth="1"/>
    <col min="5123" max="5123" width="11" style="1" customWidth="1"/>
    <col min="5124" max="5124" width="10.5703125" style="1" customWidth="1"/>
    <col min="5125" max="5125" width="11.5703125" style="1" customWidth="1"/>
    <col min="5126" max="5126" width="10.5703125" style="1" customWidth="1"/>
    <col min="5127" max="5128" width="10.140625" style="1" customWidth="1"/>
    <col min="5129" max="5129" width="2.5703125" style="1" customWidth="1"/>
    <col min="5130" max="5130" width="9.140625" style="1"/>
    <col min="5131" max="5131" width="34.85546875" style="1" customWidth="1"/>
    <col min="5132" max="5376" width="9.140625" style="1"/>
    <col min="5377" max="5377" width="5.42578125" style="1" bestFit="1" customWidth="1"/>
    <col min="5378" max="5378" width="27.140625" style="1" customWidth="1"/>
    <col min="5379" max="5379" width="11" style="1" customWidth="1"/>
    <col min="5380" max="5380" width="10.5703125" style="1" customWidth="1"/>
    <col min="5381" max="5381" width="11.5703125" style="1" customWidth="1"/>
    <col min="5382" max="5382" width="10.5703125" style="1" customWidth="1"/>
    <col min="5383" max="5384" width="10.140625" style="1" customWidth="1"/>
    <col min="5385" max="5385" width="2.5703125" style="1" customWidth="1"/>
    <col min="5386" max="5386" width="9.140625" style="1"/>
    <col min="5387" max="5387" width="34.85546875" style="1" customWidth="1"/>
    <col min="5388" max="5632" width="9.140625" style="1"/>
    <col min="5633" max="5633" width="5.42578125" style="1" bestFit="1" customWidth="1"/>
    <col min="5634" max="5634" width="27.140625" style="1" customWidth="1"/>
    <col min="5635" max="5635" width="11" style="1" customWidth="1"/>
    <col min="5636" max="5636" width="10.5703125" style="1" customWidth="1"/>
    <col min="5637" max="5637" width="11.5703125" style="1" customWidth="1"/>
    <col min="5638" max="5638" width="10.5703125" style="1" customWidth="1"/>
    <col min="5639" max="5640" width="10.140625" style="1" customWidth="1"/>
    <col min="5641" max="5641" width="2.5703125" style="1" customWidth="1"/>
    <col min="5642" max="5642" width="9.140625" style="1"/>
    <col min="5643" max="5643" width="34.85546875" style="1" customWidth="1"/>
    <col min="5644" max="5888" width="9.140625" style="1"/>
    <col min="5889" max="5889" width="5.42578125" style="1" bestFit="1" customWidth="1"/>
    <col min="5890" max="5890" width="27.140625" style="1" customWidth="1"/>
    <col min="5891" max="5891" width="11" style="1" customWidth="1"/>
    <col min="5892" max="5892" width="10.5703125" style="1" customWidth="1"/>
    <col min="5893" max="5893" width="11.5703125" style="1" customWidth="1"/>
    <col min="5894" max="5894" width="10.5703125" style="1" customWidth="1"/>
    <col min="5895" max="5896" width="10.140625" style="1" customWidth="1"/>
    <col min="5897" max="5897" width="2.5703125" style="1" customWidth="1"/>
    <col min="5898" max="5898" width="9.140625" style="1"/>
    <col min="5899" max="5899" width="34.85546875" style="1" customWidth="1"/>
    <col min="5900" max="6144" width="9.140625" style="1"/>
    <col min="6145" max="6145" width="5.42578125" style="1" bestFit="1" customWidth="1"/>
    <col min="6146" max="6146" width="27.140625" style="1" customWidth="1"/>
    <col min="6147" max="6147" width="11" style="1" customWidth="1"/>
    <col min="6148" max="6148" width="10.5703125" style="1" customWidth="1"/>
    <col min="6149" max="6149" width="11.5703125" style="1" customWidth="1"/>
    <col min="6150" max="6150" width="10.5703125" style="1" customWidth="1"/>
    <col min="6151" max="6152" width="10.140625" style="1" customWidth="1"/>
    <col min="6153" max="6153" width="2.5703125" style="1" customWidth="1"/>
    <col min="6154" max="6154" width="9.140625" style="1"/>
    <col min="6155" max="6155" width="34.85546875" style="1" customWidth="1"/>
    <col min="6156" max="6400" width="9.140625" style="1"/>
    <col min="6401" max="6401" width="5.42578125" style="1" bestFit="1" customWidth="1"/>
    <col min="6402" max="6402" width="27.140625" style="1" customWidth="1"/>
    <col min="6403" max="6403" width="11" style="1" customWidth="1"/>
    <col min="6404" max="6404" width="10.5703125" style="1" customWidth="1"/>
    <col min="6405" max="6405" width="11.5703125" style="1" customWidth="1"/>
    <col min="6406" max="6406" width="10.5703125" style="1" customWidth="1"/>
    <col min="6407" max="6408" width="10.140625" style="1" customWidth="1"/>
    <col min="6409" max="6409" width="2.5703125" style="1" customWidth="1"/>
    <col min="6410" max="6410" width="9.140625" style="1"/>
    <col min="6411" max="6411" width="34.85546875" style="1" customWidth="1"/>
    <col min="6412" max="6656" width="9.140625" style="1"/>
    <col min="6657" max="6657" width="5.42578125" style="1" bestFit="1" customWidth="1"/>
    <col min="6658" max="6658" width="27.140625" style="1" customWidth="1"/>
    <col min="6659" max="6659" width="11" style="1" customWidth="1"/>
    <col min="6660" max="6660" width="10.5703125" style="1" customWidth="1"/>
    <col min="6661" max="6661" width="11.5703125" style="1" customWidth="1"/>
    <col min="6662" max="6662" width="10.5703125" style="1" customWidth="1"/>
    <col min="6663" max="6664" width="10.140625" style="1" customWidth="1"/>
    <col min="6665" max="6665" width="2.5703125" style="1" customWidth="1"/>
    <col min="6666" max="6666" width="9.140625" style="1"/>
    <col min="6667" max="6667" width="34.85546875" style="1" customWidth="1"/>
    <col min="6668" max="6912" width="9.140625" style="1"/>
    <col min="6913" max="6913" width="5.42578125" style="1" bestFit="1" customWidth="1"/>
    <col min="6914" max="6914" width="27.140625" style="1" customWidth="1"/>
    <col min="6915" max="6915" width="11" style="1" customWidth="1"/>
    <col min="6916" max="6916" width="10.5703125" style="1" customWidth="1"/>
    <col min="6917" max="6917" width="11.5703125" style="1" customWidth="1"/>
    <col min="6918" max="6918" width="10.5703125" style="1" customWidth="1"/>
    <col min="6919" max="6920" width="10.140625" style="1" customWidth="1"/>
    <col min="6921" max="6921" width="2.5703125" style="1" customWidth="1"/>
    <col min="6922" max="6922" width="9.140625" style="1"/>
    <col min="6923" max="6923" width="34.85546875" style="1" customWidth="1"/>
    <col min="6924" max="7168" width="9.140625" style="1"/>
    <col min="7169" max="7169" width="5.42578125" style="1" bestFit="1" customWidth="1"/>
    <col min="7170" max="7170" width="27.140625" style="1" customWidth="1"/>
    <col min="7171" max="7171" width="11" style="1" customWidth="1"/>
    <col min="7172" max="7172" width="10.5703125" style="1" customWidth="1"/>
    <col min="7173" max="7173" width="11.5703125" style="1" customWidth="1"/>
    <col min="7174" max="7174" width="10.5703125" style="1" customWidth="1"/>
    <col min="7175" max="7176" width="10.140625" style="1" customWidth="1"/>
    <col min="7177" max="7177" width="2.5703125" style="1" customWidth="1"/>
    <col min="7178" max="7178" width="9.140625" style="1"/>
    <col min="7179" max="7179" width="34.85546875" style="1" customWidth="1"/>
    <col min="7180" max="7424" width="9.140625" style="1"/>
    <col min="7425" max="7425" width="5.42578125" style="1" bestFit="1" customWidth="1"/>
    <col min="7426" max="7426" width="27.140625" style="1" customWidth="1"/>
    <col min="7427" max="7427" width="11" style="1" customWidth="1"/>
    <col min="7428" max="7428" width="10.5703125" style="1" customWidth="1"/>
    <col min="7429" max="7429" width="11.5703125" style="1" customWidth="1"/>
    <col min="7430" max="7430" width="10.5703125" style="1" customWidth="1"/>
    <col min="7431" max="7432" width="10.140625" style="1" customWidth="1"/>
    <col min="7433" max="7433" width="2.5703125" style="1" customWidth="1"/>
    <col min="7434" max="7434" width="9.140625" style="1"/>
    <col min="7435" max="7435" width="34.85546875" style="1" customWidth="1"/>
    <col min="7436" max="7680" width="9.140625" style="1"/>
    <col min="7681" max="7681" width="5.42578125" style="1" bestFit="1" customWidth="1"/>
    <col min="7682" max="7682" width="27.140625" style="1" customWidth="1"/>
    <col min="7683" max="7683" width="11" style="1" customWidth="1"/>
    <col min="7684" max="7684" width="10.5703125" style="1" customWidth="1"/>
    <col min="7685" max="7685" width="11.5703125" style="1" customWidth="1"/>
    <col min="7686" max="7686" width="10.5703125" style="1" customWidth="1"/>
    <col min="7687" max="7688" width="10.140625" style="1" customWidth="1"/>
    <col min="7689" max="7689" width="2.5703125" style="1" customWidth="1"/>
    <col min="7690" max="7690" width="9.140625" style="1"/>
    <col min="7691" max="7691" width="34.85546875" style="1" customWidth="1"/>
    <col min="7692" max="7936" width="9.140625" style="1"/>
    <col min="7937" max="7937" width="5.42578125" style="1" bestFit="1" customWidth="1"/>
    <col min="7938" max="7938" width="27.140625" style="1" customWidth="1"/>
    <col min="7939" max="7939" width="11" style="1" customWidth="1"/>
    <col min="7940" max="7940" width="10.5703125" style="1" customWidth="1"/>
    <col min="7941" max="7941" width="11.5703125" style="1" customWidth="1"/>
    <col min="7942" max="7942" width="10.5703125" style="1" customWidth="1"/>
    <col min="7943" max="7944" width="10.140625" style="1" customWidth="1"/>
    <col min="7945" max="7945" width="2.5703125" style="1" customWidth="1"/>
    <col min="7946" max="7946" width="9.140625" style="1"/>
    <col min="7947" max="7947" width="34.85546875" style="1" customWidth="1"/>
    <col min="7948" max="8192" width="9.140625" style="1"/>
    <col min="8193" max="8193" width="5.42578125" style="1" bestFit="1" customWidth="1"/>
    <col min="8194" max="8194" width="27.140625" style="1" customWidth="1"/>
    <col min="8195" max="8195" width="11" style="1" customWidth="1"/>
    <col min="8196" max="8196" width="10.5703125" style="1" customWidth="1"/>
    <col min="8197" max="8197" width="11.5703125" style="1" customWidth="1"/>
    <col min="8198" max="8198" width="10.5703125" style="1" customWidth="1"/>
    <col min="8199" max="8200" width="10.140625" style="1" customWidth="1"/>
    <col min="8201" max="8201" width="2.5703125" style="1" customWidth="1"/>
    <col min="8202" max="8202" width="9.140625" style="1"/>
    <col min="8203" max="8203" width="34.85546875" style="1" customWidth="1"/>
    <col min="8204" max="8448" width="9.140625" style="1"/>
    <col min="8449" max="8449" width="5.42578125" style="1" bestFit="1" customWidth="1"/>
    <col min="8450" max="8450" width="27.140625" style="1" customWidth="1"/>
    <col min="8451" max="8451" width="11" style="1" customWidth="1"/>
    <col min="8452" max="8452" width="10.5703125" style="1" customWidth="1"/>
    <col min="8453" max="8453" width="11.5703125" style="1" customWidth="1"/>
    <col min="8454" max="8454" width="10.5703125" style="1" customWidth="1"/>
    <col min="8455" max="8456" width="10.140625" style="1" customWidth="1"/>
    <col min="8457" max="8457" width="2.5703125" style="1" customWidth="1"/>
    <col min="8458" max="8458" width="9.140625" style="1"/>
    <col min="8459" max="8459" width="34.85546875" style="1" customWidth="1"/>
    <col min="8460" max="8704" width="9.140625" style="1"/>
    <col min="8705" max="8705" width="5.42578125" style="1" bestFit="1" customWidth="1"/>
    <col min="8706" max="8706" width="27.140625" style="1" customWidth="1"/>
    <col min="8707" max="8707" width="11" style="1" customWidth="1"/>
    <col min="8708" max="8708" width="10.5703125" style="1" customWidth="1"/>
    <col min="8709" max="8709" width="11.5703125" style="1" customWidth="1"/>
    <col min="8710" max="8710" width="10.5703125" style="1" customWidth="1"/>
    <col min="8711" max="8712" width="10.140625" style="1" customWidth="1"/>
    <col min="8713" max="8713" width="2.5703125" style="1" customWidth="1"/>
    <col min="8714" max="8714" width="9.140625" style="1"/>
    <col min="8715" max="8715" width="34.85546875" style="1" customWidth="1"/>
    <col min="8716" max="8960" width="9.140625" style="1"/>
    <col min="8961" max="8961" width="5.42578125" style="1" bestFit="1" customWidth="1"/>
    <col min="8962" max="8962" width="27.140625" style="1" customWidth="1"/>
    <col min="8963" max="8963" width="11" style="1" customWidth="1"/>
    <col min="8964" max="8964" width="10.5703125" style="1" customWidth="1"/>
    <col min="8965" max="8965" width="11.5703125" style="1" customWidth="1"/>
    <col min="8966" max="8966" width="10.5703125" style="1" customWidth="1"/>
    <col min="8967" max="8968" width="10.140625" style="1" customWidth="1"/>
    <col min="8969" max="8969" width="2.5703125" style="1" customWidth="1"/>
    <col min="8970" max="8970" width="9.140625" style="1"/>
    <col min="8971" max="8971" width="34.85546875" style="1" customWidth="1"/>
    <col min="8972" max="9216" width="9.140625" style="1"/>
    <col min="9217" max="9217" width="5.42578125" style="1" bestFit="1" customWidth="1"/>
    <col min="9218" max="9218" width="27.140625" style="1" customWidth="1"/>
    <col min="9219" max="9219" width="11" style="1" customWidth="1"/>
    <col min="9220" max="9220" width="10.5703125" style="1" customWidth="1"/>
    <col min="9221" max="9221" width="11.5703125" style="1" customWidth="1"/>
    <col min="9222" max="9222" width="10.5703125" style="1" customWidth="1"/>
    <col min="9223" max="9224" width="10.140625" style="1" customWidth="1"/>
    <col min="9225" max="9225" width="2.5703125" style="1" customWidth="1"/>
    <col min="9226" max="9226" width="9.140625" style="1"/>
    <col min="9227" max="9227" width="34.85546875" style="1" customWidth="1"/>
    <col min="9228" max="9472" width="9.140625" style="1"/>
    <col min="9473" max="9473" width="5.42578125" style="1" bestFit="1" customWidth="1"/>
    <col min="9474" max="9474" width="27.140625" style="1" customWidth="1"/>
    <col min="9475" max="9475" width="11" style="1" customWidth="1"/>
    <col min="9476" max="9476" width="10.5703125" style="1" customWidth="1"/>
    <col min="9477" max="9477" width="11.5703125" style="1" customWidth="1"/>
    <col min="9478" max="9478" width="10.5703125" style="1" customWidth="1"/>
    <col min="9479" max="9480" width="10.140625" style="1" customWidth="1"/>
    <col min="9481" max="9481" width="2.5703125" style="1" customWidth="1"/>
    <col min="9482" max="9482" width="9.140625" style="1"/>
    <col min="9483" max="9483" width="34.85546875" style="1" customWidth="1"/>
    <col min="9484" max="9728" width="9.140625" style="1"/>
    <col min="9729" max="9729" width="5.42578125" style="1" bestFit="1" customWidth="1"/>
    <col min="9730" max="9730" width="27.140625" style="1" customWidth="1"/>
    <col min="9731" max="9731" width="11" style="1" customWidth="1"/>
    <col min="9732" max="9732" width="10.5703125" style="1" customWidth="1"/>
    <col min="9733" max="9733" width="11.5703125" style="1" customWidth="1"/>
    <col min="9734" max="9734" width="10.5703125" style="1" customWidth="1"/>
    <col min="9735" max="9736" width="10.140625" style="1" customWidth="1"/>
    <col min="9737" max="9737" width="2.5703125" style="1" customWidth="1"/>
    <col min="9738" max="9738" width="9.140625" style="1"/>
    <col min="9739" max="9739" width="34.85546875" style="1" customWidth="1"/>
    <col min="9740" max="9984" width="9.140625" style="1"/>
    <col min="9985" max="9985" width="5.42578125" style="1" bestFit="1" customWidth="1"/>
    <col min="9986" max="9986" width="27.140625" style="1" customWidth="1"/>
    <col min="9987" max="9987" width="11" style="1" customWidth="1"/>
    <col min="9988" max="9988" width="10.5703125" style="1" customWidth="1"/>
    <col min="9989" max="9989" width="11.5703125" style="1" customWidth="1"/>
    <col min="9990" max="9990" width="10.5703125" style="1" customWidth="1"/>
    <col min="9991" max="9992" width="10.140625" style="1" customWidth="1"/>
    <col min="9993" max="9993" width="2.5703125" style="1" customWidth="1"/>
    <col min="9994" max="9994" width="9.140625" style="1"/>
    <col min="9995" max="9995" width="34.85546875" style="1" customWidth="1"/>
    <col min="9996" max="10240" width="9.140625" style="1"/>
    <col min="10241" max="10241" width="5.42578125" style="1" bestFit="1" customWidth="1"/>
    <col min="10242" max="10242" width="27.140625" style="1" customWidth="1"/>
    <col min="10243" max="10243" width="11" style="1" customWidth="1"/>
    <col min="10244" max="10244" width="10.5703125" style="1" customWidth="1"/>
    <col min="10245" max="10245" width="11.5703125" style="1" customWidth="1"/>
    <col min="10246" max="10246" width="10.5703125" style="1" customWidth="1"/>
    <col min="10247" max="10248" width="10.140625" style="1" customWidth="1"/>
    <col min="10249" max="10249" width="2.5703125" style="1" customWidth="1"/>
    <col min="10250" max="10250" width="9.140625" style="1"/>
    <col min="10251" max="10251" width="34.85546875" style="1" customWidth="1"/>
    <col min="10252" max="10496" width="9.140625" style="1"/>
    <col min="10497" max="10497" width="5.42578125" style="1" bestFit="1" customWidth="1"/>
    <col min="10498" max="10498" width="27.140625" style="1" customWidth="1"/>
    <col min="10499" max="10499" width="11" style="1" customWidth="1"/>
    <col min="10500" max="10500" width="10.5703125" style="1" customWidth="1"/>
    <col min="10501" max="10501" width="11.5703125" style="1" customWidth="1"/>
    <col min="10502" max="10502" width="10.5703125" style="1" customWidth="1"/>
    <col min="10503" max="10504" width="10.140625" style="1" customWidth="1"/>
    <col min="10505" max="10505" width="2.5703125" style="1" customWidth="1"/>
    <col min="10506" max="10506" width="9.140625" style="1"/>
    <col min="10507" max="10507" width="34.85546875" style="1" customWidth="1"/>
    <col min="10508" max="10752" width="9.140625" style="1"/>
    <col min="10753" max="10753" width="5.42578125" style="1" bestFit="1" customWidth="1"/>
    <col min="10754" max="10754" width="27.140625" style="1" customWidth="1"/>
    <col min="10755" max="10755" width="11" style="1" customWidth="1"/>
    <col min="10756" max="10756" width="10.5703125" style="1" customWidth="1"/>
    <col min="10757" max="10757" width="11.5703125" style="1" customWidth="1"/>
    <col min="10758" max="10758" width="10.5703125" style="1" customWidth="1"/>
    <col min="10759" max="10760" width="10.140625" style="1" customWidth="1"/>
    <col min="10761" max="10761" width="2.5703125" style="1" customWidth="1"/>
    <col min="10762" max="10762" width="9.140625" style="1"/>
    <col min="10763" max="10763" width="34.85546875" style="1" customWidth="1"/>
    <col min="10764" max="11008" width="9.140625" style="1"/>
    <col min="11009" max="11009" width="5.42578125" style="1" bestFit="1" customWidth="1"/>
    <col min="11010" max="11010" width="27.140625" style="1" customWidth="1"/>
    <col min="11011" max="11011" width="11" style="1" customWidth="1"/>
    <col min="11012" max="11012" width="10.5703125" style="1" customWidth="1"/>
    <col min="11013" max="11013" width="11.5703125" style="1" customWidth="1"/>
    <col min="11014" max="11014" width="10.5703125" style="1" customWidth="1"/>
    <col min="11015" max="11016" width="10.140625" style="1" customWidth="1"/>
    <col min="11017" max="11017" width="2.5703125" style="1" customWidth="1"/>
    <col min="11018" max="11018" width="9.140625" style="1"/>
    <col min="11019" max="11019" width="34.85546875" style="1" customWidth="1"/>
    <col min="11020" max="11264" width="9.140625" style="1"/>
    <col min="11265" max="11265" width="5.42578125" style="1" bestFit="1" customWidth="1"/>
    <col min="11266" max="11266" width="27.140625" style="1" customWidth="1"/>
    <col min="11267" max="11267" width="11" style="1" customWidth="1"/>
    <col min="11268" max="11268" width="10.5703125" style="1" customWidth="1"/>
    <col min="11269" max="11269" width="11.5703125" style="1" customWidth="1"/>
    <col min="11270" max="11270" width="10.5703125" style="1" customWidth="1"/>
    <col min="11271" max="11272" width="10.140625" style="1" customWidth="1"/>
    <col min="11273" max="11273" width="2.5703125" style="1" customWidth="1"/>
    <col min="11274" max="11274" width="9.140625" style="1"/>
    <col min="11275" max="11275" width="34.85546875" style="1" customWidth="1"/>
    <col min="11276" max="11520" width="9.140625" style="1"/>
    <col min="11521" max="11521" width="5.42578125" style="1" bestFit="1" customWidth="1"/>
    <col min="11522" max="11522" width="27.140625" style="1" customWidth="1"/>
    <col min="11523" max="11523" width="11" style="1" customWidth="1"/>
    <col min="11524" max="11524" width="10.5703125" style="1" customWidth="1"/>
    <col min="11525" max="11525" width="11.5703125" style="1" customWidth="1"/>
    <col min="11526" max="11526" width="10.5703125" style="1" customWidth="1"/>
    <col min="11527" max="11528" width="10.140625" style="1" customWidth="1"/>
    <col min="11529" max="11529" width="2.5703125" style="1" customWidth="1"/>
    <col min="11530" max="11530" width="9.140625" style="1"/>
    <col min="11531" max="11531" width="34.85546875" style="1" customWidth="1"/>
    <col min="11532" max="11776" width="9.140625" style="1"/>
    <col min="11777" max="11777" width="5.42578125" style="1" bestFit="1" customWidth="1"/>
    <col min="11778" max="11778" width="27.140625" style="1" customWidth="1"/>
    <col min="11779" max="11779" width="11" style="1" customWidth="1"/>
    <col min="11780" max="11780" width="10.5703125" style="1" customWidth="1"/>
    <col min="11781" max="11781" width="11.5703125" style="1" customWidth="1"/>
    <col min="11782" max="11782" width="10.5703125" style="1" customWidth="1"/>
    <col min="11783" max="11784" width="10.140625" style="1" customWidth="1"/>
    <col min="11785" max="11785" width="2.5703125" style="1" customWidth="1"/>
    <col min="11786" max="11786" width="9.140625" style="1"/>
    <col min="11787" max="11787" width="34.85546875" style="1" customWidth="1"/>
    <col min="11788" max="12032" width="9.140625" style="1"/>
    <col min="12033" max="12033" width="5.42578125" style="1" bestFit="1" customWidth="1"/>
    <col min="12034" max="12034" width="27.140625" style="1" customWidth="1"/>
    <col min="12035" max="12035" width="11" style="1" customWidth="1"/>
    <col min="12036" max="12036" width="10.5703125" style="1" customWidth="1"/>
    <col min="12037" max="12037" width="11.5703125" style="1" customWidth="1"/>
    <col min="12038" max="12038" width="10.5703125" style="1" customWidth="1"/>
    <col min="12039" max="12040" width="10.140625" style="1" customWidth="1"/>
    <col min="12041" max="12041" width="2.5703125" style="1" customWidth="1"/>
    <col min="12042" max="12042" width="9.140625" style="1"/>
    <col min="12043" max="12043" width="34.85546875" style="1" customWidth="1"/>
    <col min="12044" max="12288" width="9.140625" style="1"/>
    <col min="12289" max="12289" width="5.42578125" style="1" bestFit="1" customWidth="1"/>
    <col min="12290" max="12290" width="27.140625" style="1" customWidth="1"/>
    <col min="12291" max="12291" width="11" style="1" customWidth="1"/>
    <col min="12292" max="12292" width="10.5703125" style="1" customWidth="1"/>
    <col min="12293" max="12293" width="11.5703125" style="1" customWidth="1"/>
    <col min="12294" max="12294" width="10.5703125" style="1" customWidth="1"/>
    <col min="12295" max="12296" width="10.140625" style="1" customWidth="1"/>
    <col min="12297" max="12297" width="2.5703125" style="1" customWidth="1"/>
    <col min="12298" max="12298" width="9.140625" style="1"/>
    <col min="12299" max="12299" width="34.85546875" style="1" customWidth="1"/>
    <col min="12300" max="12544" width="9.140625" style="1"/>
    <col min="12545" max="12545" width="5.42578125" style="1" bestFit="1" customWidth="1"/>
    <col min="12546" max="12546" width="27.140625" style="1" customWidth="1"/>
    <col min="12547" max="12547" width="11" style="1" customWidth="1"/>
    <col min="12548" max="12548" width="10.5703125" style="1" customWidth="1"/>
    <col min="12549" max="12549" width="11.5703125" style="1" customWidth="1"/>
    <col min="12550" max="12550" width="10.5703125" style="1" customWidth="1"/>
    <col min="12551" max="12552" width="10.140625" style="1" customWidth="1"/>
    <col min="12553" max="12553" width="2.5703125" style="1" customWidth="1"/>
    <col min="12554" max="12554" width="9.140625" style="1"/>
    <col min="12555" max="12555" width="34.85546875" style="1" customWidth="1"/>
    <col min="12556" max="12800" width="9.140625" style="1"/>
    <col min="12801" max="12801" width="5.42578125" style="1" bestFit="1" customWidth="1"/>
    <col min="12802" max="12802" width="27.140625" style="1" customWidth="1"/>
    <col min="12803" max="12803" width="11" style="1" customWidth="1"/>
    <col min="12804" max="12804" width="10.5703125" style="1" customWidth="1"/>
    <col min="12805" max="12805" width="11.5703125" style="1" customWidth="1"/>
    <col min="12806" max="12806" width="10.5703125" style="1" customWidth="1"/>
    <col min="12807" max="12808" width="10.140625" style="1" customWidth="1"/>
    <col min="12809" max="12809" width="2.5703125" style="1" customWidth="1"/>
    <col min="12810" max="12810" width="9.140625" style="1"/>
    <col min="12811" max="12811" width="34.85546875" style="1" customWidth="1"/>
    <col min="12812" max="13056" width="9.140625" style="1"/>
    <col min="13057" max="13057" width="5.42578125" style="1" bestFit="1" customWidth="1"/>
    <col min="13058" max="13058" width="27.140625" style="1" customWidth="1"/>
    <col min="13059" max="13059" width="11" style="1" customWidth="1"/>
    <col min="13060" max="13060" width="10.5703125" style="1" customWidth="1"/>
    <col min="13061" max="13061" width="11.5703125" style="1" customWidth="1"/>
    <col min="13062" max="13062" width="10.5703125" style="1" customWidth="1"/>
    <col min="13063" max="13064" width="10.140625" style="1" customWidth="1"/>
    <col min="13065" max="13065" width="2.5703125" style="1" customWidth="1"/>
    <col min="13066" max="13066" width="9.140625" style="1"/>
    <col min="13067" max="13067" width="34.85546875" style="1" customWidth="1"/>
    <col min="13068" max="13312" width="9.140625" style="1"/>
    <col min="13313" max="13313" width="5.42578125" style="1" bestFit="1" customWidth="1"/>
    <col min="13314" max="13314" width="27.140625" style="1" customWidth="1"/>
    <col min="13315" max="13315" width="11" style="1" customWidth="1"/>
    <col min="13316" max="13316" width="10.5703125" style="1" customWidth="1"/>
    <col min="13317" max="13317" width="11.5703125" style="1" customWidth="1"/>
    <col min="13318" max="13318" width="10.5703125" style="1" customWidth="1"/>
    <col min="13319" max="13320" width="10.140625" style="1" customWidth="1"/>
    <col min="13321" max="13321" width="2.5703125" style="1" customWidth="1"/>
    <col min="13322" max="13322" width="9.140625" style="1"/>
    <col min="13323" max="13323" width="34.85546875" style="1" customWidth="1"/>
    <col min="13324" max="13568" width="9.140625" style="1"/>
    <col min="13569" max="13569" width="5.42578125" style="1" bestFit="1" customWidth="1"/>
    <col min="13570" max="13570" width="27.140625" style="1" customWidth="1"/>
    <col min="13571" max="13571" width="11" style="1" customWidth="1"/>
    <col min="13572" max="13572" width="10.5703125" style="1" customWidth="1"/>
    <col min="13573" max="13573" width="11.5703125" style="1" customWidth="1"/>
    <col min="13574" max="13574" width="10.5703125" style="1" customWidth="1"/>
    <col min="13575" max="13576" width="10.140625" style="1" customWidth="1"/>
    <col min="13577" max="13577" width="2.5703125" style="1" customWidth="1"/>
    <col min="13578" max="13578" width="9.140625" style="1"/>
    <col min="13579" max="13579" width="34.85546875" style="1" customWidth="1"/>
    <col min="13580" max="13824" width="9.140625" style="1"/>
    <col min="13825" max="13825" width="5.42578125" style="1" bestFit="1" customWidth="1"/>
    <col min="13826" max="13826" width="27.140625" style="1" customWidth="1"/>
    <col min="13827" max="13827" width="11" style="1" customWidth="1"/>
    <col min="13828" max="13828" width="10.5703125" style="1" customWidth="1"/>
    <col min="13829" max="13829" width="11.5703125" style="1" customWidth="1"/>
    <col min="13830" max="13830" width="10.5703125" style="1" customWidth="1"/>
    <col min="13831" max="13832" width="10.140625" style="1" customWidth="1"/>
    <col min="13833" max="13833" width="2.5703125" style="1" customWidth="1"/>
    <col min="13834" max="13834" width="9.140625" style="1"/>
    <col min="13835" max="13835" width="34.85546875" style="1" customWidth="1"/>
    <col min="13836" max="14080" width="9.140625" style="1"/>
    <col min="14081" max="14081" width="5.42578125" style="1" bestFit="1" customWidth="1"/>
    <col min="14082" max="14082" width="27.140625" style="1" customWidth="1"/>
    <col min="14083" max="14083" width="11" style="1" customWidth="1"/>
    <col min="14084" max="14084" width="10.5703125" style="1" customWidth="1"/>
    <col min="14085" max="14085" width="11.5703125" style="1" customWidth="1"/>
    <col min="14086" max="14086" width="10.5703125" style="1" customWidth="1"/>
    <col min="14087" max="14088" width="10.140625" style="1" customWidth="1"/>
    <col min="14089" max="14089" width="2.5703125" style="1" customWidth="1"/>
    <col min="14090" max="14090" width="9.140625" style="1"/>
    <col min="14091" max="14091" width="34.85546875" style="1" customWidth="1"/>
    <col min="14092" max="14336" width="9.140625" style="1"/>
    <col min="14337" max="14337" width="5.42578125" style="1" bestFit="1" customWidth="1"/>
    <col min="14338" max="14338" width="27.140625" style="1" customWidth="1"/>
    <col min="14339" max="14339" width="11" style="1" customWidth="1"/>
    <col min="14340" max="14340" width="10.5703125" style="1" customWidth="1"/>
    <col min="14341" max="14341" width="11.5703125" style="1" customWidth="1"/>
    <col min="14342" max="14342" width="10.5703125" style="1" customWidth="1"/>
    <col min="14343" max="14344" width="10.140625" style="1" customWidth="1"/>
    <col min="14345" max="14345" width="2.5703125" style="1" customWidth="1"/>
    <col min="14346" max="14346" width="9.140625" style="1"/>
    <col min="14347" max="14347" width="34.85546875" style="1" customWidth="1"/>
    <col min="14348" max="14592" width="9.140625" style="1"/>
    <col min="14593" max="14593" width="5.42578125" style="1" bestFit="1" customWidth="1"/>
    <col min="14594" max="14594" width="27.140625" style="1" customWidth="1"/>
    <col min="14595" max="14595" width="11" style="1" customWidth="1"/>
    <col min="14596" max="14596" width="10.5703125" style="1" customWidth="1"/>
    <col min="14597" max="14597" width="11.5703125" style="1" customWidth="1"/>
    <col min="14598" max="14598" width="10.5703125" style="1" customWidth="1"/>
    <col min="14599" max="14600" width="10.140625" style="1" customWidth="1"/>
    <col min="14601" max="14601" width="2.5703125" style="1" customWidth="1"/>
    <col min="14602" max="14602" width="9.140625" style="1"/>
    <col min="14603" max="14603" width="34.85546875" style="1" customWidth="1"/>
    <col min="14604" max="14848" width="9.140625" style="1"/>
    <col min="14849" max="14849" width="5.42578125" style="1" bestFit="1" customWidth="1"/>
    <col min="14850" max="14850" width="27.140625" style="1" customWidth="1"/>
    <col min="14851" max="14851" width="11" style="1" customWidth="1"/>
    <col min="14852" max="14852" width="10.5703125" style="1" customWidth="1"/>
    <col min="14853" max="14853" width="11.5703125" style="1" customWidth="1"/>
    <col min="14854" max="14854" width="10.5703125" style="1" customWidth="1"/>
    <col min="14855" max="14856" width="10.140625" style="1" customWidth="1"/>
    <col min="14857" max="14857" width="2.5703125" style="1" customWidth="1"/>
    <col min="14858" max="14858" width="9.140625" style="1"/>
    <col min="14859" max="14859" width="34.85546875" style="1" customWidth="1"/>
    <col min="14860" max="15104" width="9.140625" style="1"/>
    <col min="15105" max="15105" width="5.42578125" style="1" bestFit="1" customWidth="1"/>
    <col min="15106" max="15106" width="27.140625" style="1" customWidth="1"/>
    <col min="15107" max="15107" width="11" style="1" customWidth="1"/>
    <col min="15108" max="15108" width="10.5703125" style="1" customWidth="1"/>
    <col min="15109" max="15109" width="11.5703125" style="1" customWidth="1"/>
    <col min="15110" max="15110" width="10.5703125" style="1" customWidth="1"/>
    <col min="15111" max="15112" width="10.140625" style="1" customWidth="1"/>
    <col min="15113" max="15113" width="2.5703125" style="1" customWidth="1"/>
    <col min="15114" max="15114" width="9.140625" style="1"/>
    <col min="15115" max="15115" width="34.85546875" style="1" customWidth="1"/>
    <col min="15116" max="15360" width="9.140625" style="1"/>
    <col min="15361" max="15361" width="5.42578125" style="1" bestFit="1" customWidth="1"/>
    <col min="15362" max="15362" width="27.140625" style="1" customWidth="1"/>
    <col min="15363" max="15363" width="11" style="1" customWidth="1"/>
    <col min="15364" max="15364" width="10.5703125" style="1" customWidth="1"/>
    <col min="15365" max="15365" width="11.5703125" style="1" customWidth="1"/>
    <col min="15366" max="15366" width="10.5703125" style="1" customWidth="1"/>
    <col min="15367" max="15368" width="10.140625" style="1" customWidth="1"/>
    <col min="15369" max="15369" width="2.5703125" style="1" customWidth="1"/>
    <col min="15370" max="15370" width="9.140625" style="1"/>
    <col min="15371" max="15371" width="34.85546875" style="1" customWidth="1"/>
    <col min="15372" max="15616" width="9.140625" style="1"/>
    <col min="15617" max="15617" width="5.42578125" style="1" bestFit="1" customWidth="1"/>
    <col min="15618" max="15618" width="27.140625" style="1" customWidth="1"/>
    <col min="15619" max="15619" width="11" style="1" customWidth="1"/>
    <col min="15620" max="15620" width="10.5703125" style="1" customWidth="1"/>
    <col min="15621" max="15621" width="11.5703125" style="1" customWidth="1"/>
    <col min="15622" max="15622" width="10.5703125" style="1" customWidth="1"/>
    <col min="15623" max="15624" width="10.140625" style="1" customWidth="1"/>
    <col min="15625" max="15625" width="2.5703125" style="1" customWidth="1"/>
    <col min="15626" max="15626" width="9.140625" style="1"/>
    <col min="15627" max="15627" width="34.85546875" style="1" customWidth="1"/>
    <col min="15628" max="15872" width="9.140625" style="1"/>
    <col min="15873" max="15873" width="5.42578125" style="1" bestFit="1" customWidth="1"/>
    <col min="15874" max="15874" width="27.140625" style="1" customWidth="1"/>
    <col min="15875" max="15875" width="11" style="1" customWidth="1"/>
    <col min="15876" max="15876" width="10.5703125" style="1" customWidth="1"/>
    <col min="15877" max="15877" width="11.5703125" style="1" customWidth="1"/>
    <col min="15878" max="15878" width="10.5703125" style="1" customWidth="1"/>
    <col min="15879" max="15880" width="10.140625" style="1" customWidth="1"/>
    <col min="15881" max="15881" width="2.5703125" style="1" customWidth="1"/>
    <col min="15882" max="15882" width="9.140625" style="1"/>
    <col min="15883" max="15883" width="34.85546875" style="1" customWidth="1"/>
    <col min="15884" max="16128" width="9.140625" style="1"/>
    <col min="16129" max="16129" width="5.42578125" style="1" bestFit="1" customWidth="1"/>
    <col min="16130" max="16130" width="27.140625" style="1" customWidth="1"/>
    <col min="16131" max="16131" width="11" style="1" customWidth="1"/>
    <col min="16132" max="16132" width="10.5703125" style="1" customWidth="1"/>
    <col min="16133" max="16133" width="11.5703125" style="1" customWidth="1"/>
    <col min="16134" max="16134" width="10.5703125" style="1" customWidth="1"/>
    <col min="16135" max="16136" width="10.140625" style="1" customWidth="1"/>
    <col min="16137" max="16137" width="2.5703125" style="1" customWidth="1"/>
    <col min="16138" max="16138" width="9.140625" style="1"/>
    <col min="16139" max="16139" width="34.85546875" style="1" customWidth="1"/>
    <col min="16140" max="16384" width="9.140625" style="1"/>
  </cols>
  <sheetData>
    <row r="1" spans="1:8" x14ac:dyDescent="0.25">
      <c r="H1" s="3" t="s">
        <v>124</v>
      </c>
    </row>
    <row r="2" spans="1:8" s="6" customFormat="1" ht="48.75" customHeight="1" x14ac:dyDescent="0.25">
      <c r="A2" s="73" t="s">
        <v>1</v>
      </c>
      <c r="B2" s="73"/>
      <c r="C2" s="73"/>
      <c r="D2" s="73" t="s">
        <v>2</v>
      </c>
      <c r="E2" s="73"/>
      <c r="F2" s="73"/>
      <c r="G2" s="73"/>
      <c r="H2" s="73"/>
    </row>
    <row r="3" spans="1:8" s="6" customFormat="1" ht="8.25" customHeight="1" x14ac:dyDescent="0.25">
      <c r="A3" s="80"/>
      <c r="B3" s="80"/>
      <c r="D3" s="7"/>
      <c r="E3" s="7"/>
      <c r="F3" s="7"/>
      <c r="G3" s="7"/>
      <c r="H3" s="7"/>
    </row>
    <row r="4" spans="1:8" ht="13.9" customHeight="1" x14ac:dyDescent="0.25">
      <c r="B4" s="1"/>
    </row>
    <row r="5" spans="1:8" ht="39.950000000000003" customHeight="1" x14ac:dyDescent="0.25">
      <c r="A5" s="121" t="s">
        <v>105</v>
      </c>
      <c r="B5" s="121"/>
      <c r="C5" s="121"/>
      <c r="D5" s="121"/>
      <c r="E5" s="121"/>
      <c r="F5" s="121"/>
      <c r="G5" s="121"/>
      <c r="H5" s="121"/>
    </row>
    <row r="6" spans="1:8" ht="12" customHeight="1" x14ac:dyDescent="0.25">
      <c r="A6" s="1" t="s">
        <v>163</v>
      </c>
    </row>
    <row r="7" spans="1:8" s="8" customFormat="1" ht="25.15" customHeight="1" x14ac:dyDescent="0.25">
      <c r="B7" s="116" t="s">
        <v>198</v>
      </c>
      <c r="C7" s="116"/>
      <c r="D7" s="116"/>
      <c r="E7" s="116"/>
      <c r="F7" s="116"/>
      <c r="G7" s="116"/>
      <c r="H7" s="116"/>
    </row>
    <row r="8" spans="1:8" s="8" customFormat="1" ht="20.100000000000001" customHeight="1" x14ac:dyDescent="0.25">
      <c r="B8" s="116" t="s">
        <v>126</v>
      </c>
      <c r="C8" s="116"/>
      <c r="D8" s="116"/>
      <c r="E8" s="116"/>
      <c r="F8" s="116"/>
      <c r="G8" s="116"/>
      <c r="H8" s="116"/>
    </row>
    <row r="9" spans="1:8" s="8" customFormat="1" ht="20.100000000000001" customHeight="1" x14ac:dyDescent="0.25">
      <c r="B9" s="116" t="s">
        <v>175</v>
      </c>
      <c r="C9" s="116"/>
      <c r="D9" s="116"/>
      <c r="E9" s="116"/>
      <c r="F9" s="116"/>
      <c r="G9" s="116"/>
      <c r="H9" s="116"/>
    </row>
    <row r="10" spans="1:8" s="8" customFormat="1" ht="20.100000000000001" customHeight="1" x14ac:dyDescent="0.25">
      <c r="B10" s="9" t="s">
        <v>112</v>
      </c>
      <c r="C10" s="66" t="s">
        <v>199</v>
      </c>
      <c r="D10" s="61"/>
      <c r="E10" s="9"/>
      <c r="F10" s="9"/>
      <c r="G10" s="9"/>
      <c r="H10" s="9"/>
    </row>
    <row r="11" spans="1:8" s="8" customFormat="1" ht="12" customHeight="1" x14ac:dyDescent="0.25">
      <c r="B11" s="9"/>
      <c r="C11" s="9"/>
    </row>
    <row r="12" spans="1:8" s="6" customFormat="1" ht="52.5" customHeight="1" x14ac:dyDescent="0.25">
      <c r="A12" s="12" t="s">
        <v>6</v>
      </c>
      <c r="B12" s="117" t="s">
        <v>7</v>
      </c>
      <c r="C12" s="117"/>
      <c r="D12" s="117"/>
      <c r="E12" s="12" t="s">
        <v>8</v>
      </c>
      <c r="F12" s="37" t="s">
        <v>9</v>
      </c>
      <c r="G12" s="37" t="s">
        <v>10</v>
      </c>
      <c r="H12" s="12" t="s">
        <v>11</v>
      </c>
    </row>
    <row r="13" spans="1:8" s="15" customFormat="1" ht="16.5" customHeight="1" x14ac:dyDescent="0.25">
      <c r="A13" s="14" t="s">
        <v>12</v>
      </c>
      <c r="B13" s="118" t="s">
        <v>13</v>
      </c>
      <c r="C13" s="119"/>
      <c r="D13" s="120"/>
      <c r="E13" s="14" t="s">
        <v>14</v>
      </c>
      <c r="F13" s="14" t="s">
        <v>15</v>
      </c>
      <c r="G13" s="14" t="s">
        <v>16</v>
      </c>
      <c r="H13" s="14" t="s">
        <v>17</v>
      </c>
    </row>
    <row r="14" spans="1:8" s="6" customFormat="1" ht="93.75" customHeight="1" x14ac:dyDescent="0.25">
      <c r="A14" s="12" t="s">
        <v>18</v>
      </c>
      <c r="B14" s="114" t="s">
        <v>19</v>
      </c>
      <c r="C14" s="114"/>
      <c r="D14" s="114"/>
      <c r="E14" s="16">
        <f>E15+E19+E25+E28</f>
        <v>20</v>
      </c>
      <c r="F14" s="17">
        <f>ROUND(F15+F19+F25+F28,1)</f>
        <v>20</v>
      </c>
      <c r="G14" s="18">
        <f>ROUND(G15+G19+G25+G28,1)</f>
        <v>20</v>
      </c>
      <c r="H14" s="12"/>
    </row>
    <row r="15" spans="1:8" s="20" customFormat="1" ht="33.75" customHeight="1" x14ac:dyDescent="0.25">
      <c r="A15" s="19">
        <v>1</v>
      </c>
      <c r="B15" s="114" t="s">
        <v>20</v>
      </c>
      <c r="C15" s="114"/>
      <c r="D15" s="114"/>
      <c r="E15" s="16">
        <f>5-(E16+E17+E18)</f>
        <v>5</v>
      </c>
      <c r="F15" s="17">
        <f>ROUND(5-(F16+F17+F18),1)</f>
        <v>5</v>
      </c>
      <c r="G15" s="18">
        <f>ROUND(5-(G16+G17+G18),1)</f>
        <v>5</v>
      </c>
      <c r="H15" s="19"/>
    </row>
    <row r="16" spans="1:8" s="20" customFormat="1" ht="115.5" customHeight="1" x14ac:dyDescent="0.25">
      <c r="A16" s="19" t="s">
        <v>21</v>
      </c>
      <c r="B16" s="108" t="s">
        <v>22</v>
      </c>
      <c r="C16" s="109"/>
      <c r="D16" s="110"/>
      <c r="E16" s="21"/>
      <c r="F16" s="26">
        <v>0</v>
      </c>
      <c r="G16" s="21"/>
      <c r="H16" s="19"/>
    </row>
    <row r="17" spans="1:8" s="24" customFormat="1" ht="102" customHeight="1" x14ac:dyDescent="0.25">
      <c r="A17" s="19" t="s">
        <v>23</v>
      </c>
      <c r="B17" s="108" t="s">
        <v>127</v>
      </c>
      <c r="C17" s="109"/>
      <c r="D17" s="110"/>
      <c r="E17" s="21"/>
      <c r="F17" s="26">
        <v>0</v>
      </c>
      <c r="G17" s="28"/>
      <c r="H17" s="23"/>
    </row>
    <row r="18" spans="1:8" s="24" customFormat="1" ht="92.25" customHeight="1" x14ac:dyDescent="0.25">
      <c r="A18" s="19" t="s">
        <v>25</v>
      </c>
      <c r="B18" s="108" t="s">
        <v>128</v>
      </c>
      <c r="C18" s="109"/>
      <c r="D18" s="110"/>
      <c r="E18" s="21"/>
      <c r="F18" s="26">
        <v>0</v>
      </c>
      <c r="G18" s="28"/>
      <c r="H18" s="23"/>
    </row>
    <row r="19" spans="1:8" s="24" customFormat="1" ht="52.5" customHeight="1" x14ac:dyDescent="0.25">
      <c r="A19" s="19">
        <v>2</v>
      </c>
      <c r="B19" s="105" t="s">
        <v>27</v>
      </c>
      <c r="C19" s="106"/>
      <c r="D19" s="107"/>
      <c r="E19" s="16">
        <f>6-(E20+E21+E22+E23+E24)</f>
        <v>6</v>
      </c>
      <c r="F19" s="17">
        <f>ROUND(6-(F20+F21+F22+F23+F24),1)</f>
        <v>6</v>
      </c>
      <c r="G19" s="18">
        <f>ROUND(6-(G20+G21+G22+G23+G24),1)</f>
        <v>6</v>
      </c>
      <c r="H19" s="25"/>
    </row>
    <row r="20" spans="1:8" s="24" customFormat="1" ht="39.75" customHeight="1" x14ac:dyDescent="0.25">
      <c r="A20" s="26" t="s">
        <v>28</v>
      </c>
      <c r="B20" s="108" t="s">
        <v>29</v>
      </c>
      <c r="C20" s="109"/>
      <c r="D20" s="110"/>
      <c r="E20" s="27"/>
      <c r="F20" s="26">
        <v>0</v>
      </c>
      <c r="G20" s="28"/>
      <c r="H20" s="23"/>
    </row>
    <row r="21" spans="1:8" s="24" customFormat="1" ht="57" customHeight="1" x14ac:dyDescent="0.25">
      <c r="A21" s="26" t="s">
        <v>30</v>
      </c>
      <c r="B21" s="108" t="s">
        <v>31</v>
      </c>
      <c r="C21" s="109"/>
      <c r="D21" s="110"/>
      <c r="E21" s="27"/>
      <c r="F21" s="26">
        <v>0</v>
      </c>
      <c r="G21" s="54"/>
      <c r="H21" s="23"/>
    </row>
    <row r="22" spans="1:8" s="24" customFormat="1" ht="52.5" customHeight="1" x14ac:dyDescent="0.25">
      <c r="A22" s="19" t="s">
        <v>32</v>
      </c>
      <c r="B22" s="108" t="s">
        <v>129</v>
      </c>
      <c r="C22" s="109"/>
      <c r="D22" s="110"/>
      <c r="E22" s="21"/>
      <c r="F22" s="26">
        <v>0</v>
      </c>
      <c r="G22" s="55"/>
      <c r="H22" s="23"/>
    </row>
    <row r="23" spans="1:8" s="24" customFormat="1" ht="70.5" customHeight="1" x14ac:dyDescent="0.25">
      <c r="A23" s="19" t="s">
        <v>34</v>
      </c>
      <c r="B23" s="108" t="s">
        <v>130</v>
      </c>
      <c r="C23" s="109"/>
      <c r="D23" s="110"/>
      <c r="E23" s="21"/>
      <c r="F23" s="26">
        <v>0</v>
      </c>
      <c r="G23" s="55"/>
      <c r="H23" s="23"/>
    </row>
    <row r="24" spans="1:8" s="24" customFormat="1" ht="42.75" customHeight="1" x14ac:dyDescent="0.25">
      <c r="A24" s="19" t="s">
        <v>36</v>
      </c>
      <c r="B24" s="108" t="s">
        <v>131</v>
      </c>
      <c r="C24" s="109"/>
      <c r="D24" s="110"/>
      <c r="E24" s="21"/>
      <c r="F24" s="26">
        <v>0</v>
      </c>
      <c r="G24" s="28"/>
      <c r="H24" s="23"/>
    </row>
    <row r="25" spans="1:8" s="20" customFormat="1" ht="60.75" customHeight="1" x14ac:dyDescent="0.25">
      <c r="A25" s="19">
        <v>3</v>
      </c>
      <c r="B25" s="105" t="s">
        <v>38</v>
      </c>
      <c r="C25" s="106"/>
      <c r="D25" s="107"/>
      <c r="E25" s="16">
        <f>5-(E26+E27)</f>
        <v>5</v>
      </c>
      <c r="F25" s="17">
        <f>ROUND(5-(F26+F27),1)</f>
        <v>5</v>
      </c>
      <c r="G25" s="18">
        <f>ROUND(5-(G26+G27),1)</f>
        <v>5</v>
      </c>
      <c r="H25" s="19"/>
    </row>
    <row r="26" spans="1:8" s="24" customFormat="1" ht="100.5" customHeight="1" x14ac:dyDescent="0.25">
      <c r="A26" s="19" t="s">
        <v>39</v>
      </c>
      <c r="B26" s="108" t="s">
        <v>40</v>
      </c>
      <c r="C26" s="109"/>
      <c r="D26" s="110"/>
      <c r="E26" s="21"/>
      <c r="F26" s="26">
        <v>0</v>
      </c>
      <c r="G26" s="28"/>
      <c r="H26" s="23"/>
    </row>
    <row r="27" spans="1:8" s="24" customFormat="1" ht="54.75" customHeight="1" x14ac:dyDescent="0.25">
      <c r="A27" s="19" t="s">
        <v>41</v>
      </c>
      <c r="B27" s="108" t="s">
        <v>132</v>
      </c>
      <c r="C27" s="109"/>
      <c r="D27" s="110"/>
      <c r="E27" s="21"/>
      <c r="F27" s="26">
        <v>0</v>
      </c>
      <c r="G27" s="28"/>
      <c r="H27" s="23"/>
    </row>
    <row r="28" spans="1:8" s="24" customFormat="1" ht="149.25" customHeight="1" x14ac:dyDescent="0.25">
      <c r="A28" s="29">
        <v>4</v>
      </c>
      <c r="B28" s="105" t="s">
        <v>43</v>
      </c>
      <c r="C28" s="106"/>
      <c r="D28" s="107"/>
      <c r="E28" s="16">
        <f>4-(E29+E30+E31)</f>
        <v>4</v>
      </c>
      <c r="F28" s="17">
        <f>ROUND(4-(F29+F30+F31),1)</f>
        <v>4</v>
      </c>
      <c r="G28" s="18">
        <f>ROUND(4-(G29+G30+G31),1)</f>
        <v>4</v>
      </c>
      <c r="H28" s="25"/>
    </row>
    <row r="29" spans="1:8" s="24" customFormat="1" ht="54" customHeight="1" x14ac:dyDescent="0.25">
      <c r="A29" s="19" t="s">
        <v>44</v>
      </c>
      <c r="B29" s="108" t="s">
        <v>45</v>
      </c>
      <c r="C29" s="109"/>
      <c r="D29" s="110"/>
      <c r="E29" s="21"/>
      <c r="F29" s="26">
        <v>0</v>
      </c>
      <c r="G29" s="28"/>
      <c r="H29" s="23"/>
    </row>
    <row r="30" spans="1:8" s="24" customFormat="1" ht="60.75" customHeight="1" x14ac:dyDescent="0.25">
      <c r="A30" s="19" t="s">
        <v>46</v>
      </c>
      <c r="B30" s="108" t="s">
        <v>47</v>
      </c>
      <c r="C30" s="109"/>
      <c r="D30" s="110"/>
      <c r="E30" s="21"/>
      <c r="F30" s="26">
        <v>0</v>
      </c>
      <c r="G30" s="28"/>
      <c r="H30" s="23"/>
    </row>
    <row r="31" spans="1:8" s="24" customFormat="1" ht="52.5" customHeight="1" x14ac:dyDescent="0.25">
      <c r="A31" s="19" t="s">
        <v>48</v>
      </c>
      <c r="B31" s="108" t="s">
        <v>49</v>
      </c>
      <c r="C31" s="109"/>
      <c r="D31" s="110"/>
      <c r="E31" s="21"/>
      <c r="F31" s="26">
        <v>0</v>
      </c>
      <c r="G31" s="28"/>
      <c r="H31" s="23"/>
    </row>
    <row r="32" spans="1:8" s="6" customFormat="1" ht="27.75" customHeight="1" x14ac:dyDescent="0.25">
      <c r="A32" s="12" t="s">
        <v>50</v>
      </c>
      <c r="B32" s="111" t="s">
        <v>51</v>
      </c>
      <c r="C32" s="112"/>
      <c r="D32" s="113"/>
      <c r="E32" s="16">
        <f>E33+E35+E37+E39+E41+E43</f>
        <v>20</v>
      </c>
      <c r="F32" s="17">
        <f>ROUND(F33+F35+F37+F39+F41+F43,1)</f>
        <v>10</v>
      </c>
      <c r="G32" s="18">
        <f>ROUND(G33+G35+G37+G39+G41+G43,1)</f>
        <v>0</v>
      </c>
      <c r="H32" s="12"/>
    </row>
    <row r="33" spans="1:8" s="20" customFormat="1" ht="73.150000000000006" customHeight="1" x14ac:dyDescent="0.25">
      <c r="A33" s="19">
        <v>5</v>
      </c>
      <c r="B33" s="114" t="s">
        <v>133</v>
      </c>
      <c r="C33" s="114"/>
      <c r="D33" s="114"/>
      <c r="E33" s="16">
        <v>1</v>
      </c>
      <c r="F33" s="17">
        <f>IF(F34&gt;1,"1",F34)</f>
        <v>1</v>
      </c>
      <c r="G33" s="18">
        <f>G34</f>
        <v>0</v>
      </c>
      <c r="H33" s="19"/>
    </row>
    <row r="34" spans="1:8" s="20" customFormat="1" ht="117.75" customHeight="1" x14ac:dyDescent="0.25">
      <c r="A34" s="19"/>
      <c r="B34" s="115" t="s">
        <v>134</v>
      </c>
      <c r="C34" s="115"/>
      <c r="D34" s="115"/>
      <c r="E34" s="16"/>
      <c r="F34" s="22">
        <v>1</v>
      </c>
      <c r="G34" s="18"/>
      <c r="H34" s="19"/>
    </row>
    <row r="35" spans="1:8" s="20" customFormat="1" ht="35.25" customHeight="1" x14ac:dyDescent="0.25">
      <c r="A35" s="19">
        <v>6</v>
      </c>
      <c r="B35" s="105" t="s">
        <v>135</v>
      </c>
      <c r="C35" s="106"/>
      <c r="D35" s="107"/>
      <c r="E35" s="16">
        <v>2</v>
      </c>
      <c r="F35" s="17">
        <f>IF(F36&gt;2,"2",F36)</f>
        <v>2</v>
      </c>
      <c r="G35" s="18">
        <f>G36</f>
        <v>0</v>
      </c>
      <c r="H35" s="19"/>
    </row>
    <row r="36" spans="1:8" s="20" customFormat="1" ht="60.75" customHeight="1" x14ac:dyDescent="0.25">
      <c r="A36" s="19"/>
      <c r="B36" s="102" t="s">
        <v>136</v>
      </c>
      <c r="C36" s="103"/>
      <c r="D36" s="104"/>
      <c r="E36" s="16"/>
      <c r="F36" s="22">
        <v>2</v>
      </c>
      <c r="G36" s="18"/>
      <c r="H36" s="19"/>
    </row>
    <row r="37" spans="1:8" s="20" customFormat="1" ht="52.5" customHeight="1" x14ac:dyDescent="0.25">
      <c r="A37" s="19">
        <v>7</v>
      </c>
      <c r="B37" s="105" t="s">
        <v>56</v>
      </c>
      <c r="C37" s="106"/>
      <c r="D37" s="107"/>
      <c r="E37" s="16">
        <v>2</v>
      </c>
      <c r="F37" s="17">
        <f>IF(F38&gt;2,"2",F38)</f>
        <v>2</v>
      </c>
      <c r="G37" s="18">
        <f>G38</f>
        <v>0</v>
      </c>
      <c r="H37" s="19"/>
    </row>
    <row r="38" spans="1:8" s="20" customFormat="1" ht="68.25" customHeight="1" x14ac:dyDescent="0.25">
      <c r="A38" s="19"/>
      <c r="B38" s="108" t="s">
        <v>137</v>
      </c>
      <c r="C38" s="109"/>
      <c r="D38" s="110"/>
      <c r="E38" s="16"/>
      <c r="F38" s="22">
        <v>2</v>
      </c>
      <c r="G38" s="18"/>
      <c r="H38" s="19"/>
    </row>
    <row r="39" spans="1:8" s="20" customFormat="1" ht="61.5" customHeight="1" x14ac:dyDescent="0.25">
      <c r="A39" s="19">
        <v>8</v>
      </c>
      <c r="B39" s="105" t="s">
        <v>58</v>
      </c>
      <c r="C39" s="106"/>
      <c r="D39" s="107"/>
      <c r="E39" s="16">
        <v>2</v>
      </c>
      <c r="F39" s="17">
        <f>IF(F40&gt;2,"2",F40)</f>
        <v>2</v>
      </c>
      <c r="G39" s="18">
        <f>G40</f>
        <v>0</v>
      </c>
      <c r="H39" s="19"/>
    </row>
    <row r="40" spans="1:8" s="20" customFormat="1" ht="70.5" customHeight="1" x14ac:dyDescent="0.25">
      <c r="A40" s="19"/>
      <c r="B40" s="108" t="s">
        <v>138</v>
      </c>
      <c r="C40" s="109"/>
      <c r="D40" s="110"/>
      <c r="E40" s="16"/>
      <c r="F40" s="22">
        <v>2</v>
      </c>
      <c r="G40" s="18"/>
      <c r="H40" s="19"/>
    </row>
    <row r="41" spans="1:8" s="20" customFormat="1" ht="116.25" customHeight="1" x14ac:dyDescent="0.25">
      <c r="A41" s="19">
        <v>9</v>
      </c>
      <c r="B41" s="105" t="s">
        <v>139</v>
      </c>
      <c r="C41" s="106"/>
      <c r="D41" s="107"/>
      <c r="E41" s="16">
        <v>8</v>
      </c>
      <c r="F41" s="17" t="str">
        <f>IF(F42&gt;=8,"8",IF(F42&lt;8,"0"))</f>
        <v>0</v>
      </c>
      <c r="G41" s="18">
        <f>G42</f>
        <v>0</v>
      </c>
      <c r="H41" s="19"/>
    </row>
    <row r="42" spans="1:8" s="20" customFormat="1" ht="127.5" customHeight="1" x14ac:dyDescent="0.25">
      <c r="A42" s="19"/>
      <c r="B42" s="108" t="s">
        <v>140</v>
      </c>
      <c r="C42" s="109"/>
      <c r="D42" s="110"/>
      <c r="E42" s="16"/>
      <c r="F42" s="22"/>
      <c r="G42" s="18"/>
      <c r="H42" s="19"/>
    </row>
    <row r="43" spans="1:8" s="20" customFormat="1" ht="45" customHeight="1" x14ac:dyDescent="0.25">
      <c r="A43" s="19">
        <v>10</v>
      </c>
      <c r="B43" s="105" t="s">
        <v>141</v>
      </c>
      <c r="C43" s="106"/>
      <c r="D43" s="107"/>
      <c r="E43" s="16">
        <v>5</v>
      </c>
      <c r="F43" s="17">
        <f>IF(F44&gt;5,"5",F44)</f>
        <v>3</v>
      </c>
      <c r="G43" s="18">
        <f>G44</f>
        <v>0</v>
      </c>
      <c r="H43" s="19"/>
    </row>
    <row r="44" spans="1:8" s="20" customFormat="1" ht="156.75" customHeight="1" x14ac:dyDescent="0.25">
      <c r="A44" s="19"/>
      <c r="B44" s="108" t="s">
        <v>142</v>
      </c>
      <c r="C44" s="109"/>
      <c r="D44" s="110"/>
      <c r="E44" s="16"/>
      <c r="F44" s="22">
        <v>3</v>
      </c>
      <c r="G44" s="18"/>
      <c r="H44" s="19"/>
    </row>
    <row r="45" spans="1:8" s="6" customFormat="1" ht="61.5" customHeight="1" x14ac:dyDescent="0.25">
      <c r="A45" s="12" t="s">
        <v>69</v>
      </c>
      <c r="B45" s="105" t="s">
        <v>70</v>
      </c>
      <c r="C45" s="106"/>
      <c r="D45" s="107"/>
      <c r="E45" s="16">
        <v>60</v>
      </c>
      <c r="F45" s="17">
        <f>SUM(F46:F51)</f>
        <v>60</v>
      </c>
      <c r="G45" s="18">
        <f>SUM(G46:G51)</f>
        <v>0</v>
      </c>
      <c r="H45" s="12"/>
    </row>
    <row r="46" spans="1:8" s="20" customFormat="1" ht="26.25" customHeight="1" x14ac:dyDescent="0.25">
      <c r="A46" s="19"/>
      <c r="B46" s="102" t="s">
        <v>71</v>
      </c>
      <c r="C46" s="103"/>
      <c r="D46" s="104"/>
      <c r="E46" s="21">
        <v>60</v>
      </c>
      <c r="F46" s="19">
        <v>60</v>
      </c>
      <c r="G46" s="21"/>
      <c r="H46" s="19"/>
    </row>
    <row r="47" spans="1:8" s="20" customFormat="1" ht="26.25" customHeight="1" x14ac:dyDescent="0.25">
      <c r="A47" s="19"/>
      <c r="B47" s="102" t="s">
        <v>72</v>
      </c>
      <c r="C47" s="103"/>
      <c r="D47" s="104"/>
      <c r="E47" s="21">
        <v>50</v>
      </c>
      <c r="F47" s="19"/>
      <c r="G47" s="21"/>
      <c r="H47" s="19"/>
    </row>
    <row r="48" spans="1:8" s="20" customFormat="1" ht="26.25" customHeight="1" x14ac:dyDescent="0.25">
      <c r="A48" s="19"/>
      <c r="B48" s="102" t="s">
        <v>73</v>
      </c>
      <c r="C48" s="103"/>
      <c r="D48" s="104"/>
      <c r="E48" s="21">
        <v>40</v>
      </c>
      <c r="F48" s="19"/>
      <c r="G48" s="21"/>
      <c r="H48" s="19"/>
    </row>
    <row r="49" spans="1:8" s="20" customFormat="1" ht="26.25" customHeight="1" x14ac:dyDescent="0.25">
      <c r="A49" s="19"/>
      <c r="B49" s="102" t="s">
        <v>74</v>
      </c>
      <c r="C49" s="103"/>
      <c r="D49" s="104"/>
      <c r="E49" s="21">
        <v>30</v>
      </c>
      <c r="F49" s="19"/>
      <c r="G49" s="21"/>
      <c r="H49" s="19"/>
    </row>
    <row r="50" spans="1:8" s="20" customFormat="1" ht="26.25" customHeight="1" x14ac:dyDescent="0.25">
      <c r="A50" s="19"/>
      <c r="B50" s="102" t="s">
        <v>75</v>
      </c>
      <c r="C50" s="103"/>
      <c r="D50" s="104"/>
      <c r="E50" s="21">
        <v>20</v>
      </c>
      <c r="F50" s="19"/>
      <c r="G50" s="21"/>
      <c r="H50" s="19"/>
    </row>
    <row r="51" spans="1:8" s="20" customFormat="1" ht="26.25" customHeight="1" x14ac:dyDescent="0.25">
      <c r="A51" s="19"/>
      <c r="B51" s="102" t="s">
        <v>76</v>
      </c>
      <c r="C51" s="103"/>
      <c r="D51" s="104"/>
      <c r="E51" s="21">
        <v>0</v>
      </c>
      <c r="F51" s="19"/>
      <c r="G51" s="21"/>
      <c r="H51" s="19"/>
    </row>
    <row r="52" spans="1:8" s="6" customFormat="1" ht="24" customHeight="1" x14ac:dyDescent="0.25">
      <c r="A52" s="12"/>
      <c r="B52" s="90" t="s">
        <v>77</v>
      </c>
      <c r="C52" s="91"/>
      <c r="D52" s="92"/>
      <c r="E52" s="31">
        <f>E14+E32+E45</f>
        <v>100</v>
      </c>
      <c r="F52" s="31">
        <f>F14+F32+F45</f>
        <v>90</v>
      </c>
      <c r="G52" s="32">
        <f>G14+G32+G45</f>
        <v>20</v>
      </c>
      <c r="H52" s="12"/>
    </row>
    <row r="53" spans="1:8" ht="26.25" customHeight="1" x14ac:dyDescent="0.25">
      <c r="A53" s="33"/>
      <c r="B53" s="87" t="s">
        <v>78</v>
      </c>
      <c r="C53" s="88"/>
      <c r="D53" s="89"/>
      <c r="E53" s="34"/>
      <c r="F53" s="33"/>
      <c r="G53" s="34"/>
      <c r="H53" s="33"/>
    </row>
    <row r="54" spans="1:8" ht="53.25" customHeight="1" x14ac:dyDescent="0.25">
      <c r="A54" s="33"/>
      <c r="B54" s="90" t="s">
        <v>166</v>
      </c>
      <c r="C54" s="91"/>
      <c r="D54" s="92"/>
      <c r="E54" s="31">
        <f>E52-E53</f>
        <v>100</v>
      </c>
      <c r="F54" s="31">
        <f>ROUND(F52-F53,1)</f>
        <v>90</v>
      </c>
      <c r="G54" s="32">
        <f>ROUND(G52-G53,1)</f>
        <v>20</v>
      </c>
      <c r="H54" s="12"/>
    </row>
    <row r="55" spans="1:8" ht="25.5" customHeight="1" x14ac:dyDescent="0.25">
      <c r="A55" s="35"/>
      <c r="B55" s="36"/>
      <c r="C55" s="36"/>
      <c r="D55" s="36"/>
      <c r="E55" s="35"/>
      <c r="F55" s="35"/>
      <c r="G55" s="35"/>
      <c r="H55" s="35"/>
    </row>
    <row r="56" spans="1:8" ht="20.25" customHeight="1" x14ac:dyDescent="0.25">
      <c r="B56" s="93" t="s">
        <v>80</v>
      </c>
      <c r="C56" s="93"/>
      <c r="D56" s="93"/>
    </row>
    <row r="57" spans="1:8" s="8" customFormat="1" ht="32.25" customHeight="1" x14ac:dyDescent="0.25">
      <c r="A57" s="94" t="s">
        <v>81</v>
      </c>
      <c r="B57" s="95"/>
      <c r="C57" s="96"/>
      <c r="D57" s="99" t="s">
        <v>82</v>
      </c>
      <c r="E57" s="101" t="s">
        <v>83</v>
      </c>
      <c r="F57" s="101"/>
      <c r="G57" s="81" t="s">
        <v>84</v>
      </c>
      <c r="H57" s="82"/>
    </row>
    <row r="58" spans="1:8" s="8" customFormat="1" ht="63" x14ac:dyDescent="0.25">
      <c r="A58" s="97"/>
      <c r="B58" s="75"/>
      <c r="C58" s="98"/>
      <c r="D58" s="100"/>
      <c r="E58" s="37" t="s">
        <v>85</v>
      </c>
      <c r="F58" s="37" t="s">
        <v>86</v>
      </c>
      <c r="G58" s="37" t="s">
        <v>87</v>
      </c>
      <c r="H58" s="37" t="s">
        <v>88</v>
      </c>
    </row>
    <row r="59" spans="1:8" ht="33.950000000000003" customHeight="1" x14ac:dyDescent="0.25">
      <c r="A59" s="83" t="s">
        <v>89</v>
      </c>
      <c r="B59" s="84"/>
      <c r="C59" s="85"/>
      <c r="D59" s="19" t="s">
        <v>90</v>
      </c>
      <c r="E59" s="21">
        <f>IF(AND(90&lt;=F54,F54&lt;100),F54,"")</f>
        <v>90</v>
      </c>
      <c r="F59" s="27" t="str">
        <f>IF(AND(90&lt;=G54,G54&lt;=100),G54,"")</f>
        <v/>
      </c>
      <c r="G59" s="38" t="str">
        <f t="shared" ref="G59:H62" si="0">IF(ISNUMBER(E59)=TRUE,"X","")</f>
        <v>X</v>
      </c>
      <c r="H59" s="38" t="str">
        <f t="shared" si="0"/>
        <v/>
      </c>
    </row>
    <row r="60" spans="1:8" ht="51" customHeight="1" x14ac:dyDescent="0.25">
      <c r="A60" s="83" t="s">
        <v>91</v>
      </c>
      <c r="B60" s="84"/>
      <c r="C60" s="85"/>
      <c r="D60" s="19" t="s">
        <v>92</v>
      </c>
      <c r="E60" s="21" t="str">
        <f>IF(AND(75&lt;=F54,F54&lt;90),F54,"")</f>
        <v/>
      </c>
      <c r="F60" s="27" t="str">
        <f>IF(AND(75&lt;=G54,G54&lt;90),G54,"")</f>
        <v/>
      </c>
      <c r="G60" s="38" t="str">
        <f t="shared" si="0"/>
        <v/>
      </c>
      <c r="H60" s="38" t="str">
        <f t="shared" si="0"/>
        <v/>
      </c>
    </row>
    <row r="61" spans="1:8" ht="50.25" customHeight="1" x14ac:dyDescent="0.25">
      <c r="A61" s="83" t="s">
        <v>93</v>
      </c>
      <c r="B61" s="84"/>
      <c r="C61" s="85"/>
      <c r="D61" s="19" t="s">
        <v>94</v>
      </c>
      <c r="E61" s="21" t="str">
        <f>IF(AND(50&lt;=F54,F54&lt;75),F54,"")</f>
        <v/>
      </c>
      <c r="F61" s="27" t="str">
        <f>IF(AND(50&lt;=G54,G54&lt;75),G54,"")</f>
        <v/>
      </c>
      <c r="G61" s="38" t="str">
        <f t="shared" si="0"/>
        <v/>
      </c>
      <c r="H61" s="38" t="str">
        <f t="shared" si="0"/>
        <v/>
      </c>
    </row>
    <row r="62" spans="1:8" ht="37.5" customHeight="1" x14ac:dyDescent="0.25">
      <c r="A62" s="83" t="s">
        <v>95</v>
      </c>
      <c r="B62" s="84"/>
      <c r="C62" s="85"/>
      <c r="D62" s="19" t="s">
        <v>96</v>
      </c>
      <c r="E62" s="21" t="str">
        <f>IF(AND(0&lt;F54,F54&lt;50),F54,"")</f>
        <v/>
      </c>
      <c r="F62" s="39">
        <f>IF(AND(0&lt;G54,G54&lt;50),G54,"")</f>
        <v>20</v>
      </c>
      <c r="G62" s="38" t="str">
        <f t="shared" si="0"/>
        <v/>
      </c>
      <c r="H62" s="40" t="str">
        <f t="shared" si="0"/>
        <v>X</v>
      </c>
    </row>
    <row r="64" spans="1:8" s="42" customFormat="1" ht="20.25" customHeight="1" x14ac:dyDescent="0.25">
      <c r="B64" s="41"/>
      <c r="D64" s="86" t="s">
        <v>200</v>
      </c>
      <c r="E64" s="86"/>
      <c r="F64" s="86"/>
      <c r="G64" s="86"/>
      <c r="H64" s="86"/>
    </row>
    <row r="65" spans="4:8" s="6" customFormat="1" ht="35.25" customHeight="1" x14ac:dyDescent="0.25">
      <c r="D65" s="46"/>
      <c r="E65" s="73" t="s">
        <v>115</v>
      </c>
      <c r="F65" s="73"/>
      <c r="G65" s="73"/>
      <c r="H65" s="73"/>
    </row>
    <row r="66" spans="4:8" x14ac:dyDescent="0.25">
      <c r="D66" s="43"/>
      <c r="E66" s="43"/>
      <c r="F66" s="43"/>
      <c r="G66" s="43"/>
      <c r="H66" s="43"/>
    </row>
    <row r="69" spans="4:8" ht="23.25" customHeight="1" x14ac:dyDescent="0.25">
      <c r="E69" s="74" t="s">
        <v>201</v>
      </c>
      <c r="F69" s="74"/>
      <c r="G69" s="74"/>
      <c r="H69" s="74"/>
    </row>
    <row r="70" spans="4:8" ht="16.5" x14ac:dyDescent="0.25">
      <c r="E70" s="4"/>
      <c r="F70" s="4"/>
      <c r="G70" s="4"/>
      <c r="H70" s="4"/>
    </row>
    <row r="71" spans="4:8" ht="16.5" x14ac:dyDescent="0.25">
      <c r="E71" s="4"/>
      <c r="F71" s="4"/>
      <c r="G71" s="4"/>
      <c r="H71" s="4"/>
    </row>
    <row r="72" spans="4:8" ht="16.5" x14ac:dyDescent="0.25">
      <c r="E72" s="4"/>
      <c r="F72" s="4"/>
      <c r="G72" s="4"/>
      <c r="H72" s="4"/>
    </row>
    <row r="73" spans="4:8" ht="16.5" x14ac:dyDescent="0.25">
      <c r="E73" s="4"/>
      <c r="F73" s="4"/>
      <c r="G73" s="4"/>
      <c r="H73" s="4"/>
    </row>
    <row r="74" spans="4:8" ht="16.5" x14ac:dyDescent="0.25">
      <c r="E74" s="4"/>
      <c r="F74" s="4"/>
      <c r="G74" s="4"/>
      <c r="H74" s="4"/>
    </row>
    <row r="75" spans="4:8" ht="16.5" x14ac:dyDescent="0.25">
      <c r="E75" s="4"/>
      <c r="F75" s="4"/>
      <c r="G75" s="4"/>
      <c r="H75" s="4"/>
    </row>
    <row r="76" spans="4:8" ht="16.5" x14ac:dyDescent="0.25">
      <c r="E76" s="4"/>
      <c r="F76" s="4"/>
      <c r="G76" s="4"/>
      <c r="H76" s="4"/>
    </row>
    <row r="77" spans="4:8" ht="16.5" x14ac:dyDescent="0.25">
      <c r="E77" s="4"/>
      <c r="F77" s="4"/>
      <c r="G77" s="4"/>
      <c r="H77" s="4"/>
    </row>
    <row r="78" spans="4:8" ht="16.5" x14ac:dyDescent="0.25">
      <c r="E78" s="4"/>
      <c r="F78" s="4"/>
      <c r="G78" s="4"/>
      <c r="H78" s="4"/>
    </row>
    <row r="79" spans="4:8" ht="16.5" x14ac:dyDescent="0.25">
      <c r="E79" s="4"/>
      <c r="F79" s="4"/>
      <c r="G79" s="4"/>
      <c r="H79" s="4"/>
    </row>
    <row r="80" spans="4:8" ht="16.5" x14ac:dyDescent="0.25">
      <c r="E80" s="4"/>
      <c r="F80" s="4"/>
      <c r="G80" s="4"/>
      <c r="H80" s="4"/>
    </row>
    <row r="81" spans="2:8" ht="16.5" x14ac:dyDescent="0.25">
      <c r="E81" s="4"/>
      <c r="F81" s="4"/>
      <c r="G81" s="4"/>
      <c r="H81" s="4"/>
    </row>
    <row r="82" spans="2:8" ht="16.5" x14ac:dyDescent="0.25">
      <c r="E82" s="4"/>
      <c r="F82" s="4"/>
      <c r="G82" s="4"/>
      <c r="H82" s="4"/>
    </row>
    <row r="83" spans="2:8" ht="25.15" customHeight="1" x14ac:dyDescent="0.25">
      <c r="B83" s="75" t="s">
        <v>101</v>
      </c>
      <c r="C83" s="75"/>
      <c r="D83" s="75"/>
      <c r="E83" s="75"/>
      <c r="F83" s="75"/>
      <c r="G83" s="75"/>
      <c r="H83" s="75"/>
    </row>
    <row r="84" spans="2:8" ht="106.9" customHeight="1" x14ac:dyDescent="0.25">
      <c r="B84" s="76" t="s">
        <v>102</v>
      </c>
      <c r="C84" s="77"/>
      <c r="D84" s="77"/>
      <c r="E84" s="77"/>
      <c r="F84" s="77"/>
      <c r="G84" s="77"/>
      <c r="H84" s="78"/>
    </row>
    <row r="85" spans="2:8" ht="25.15" customHeight="1" x14ac:dyDescent="0.25">
      <c r="B85" s="45"/>
      <c r="D85" s="79" t="s">
        <v>150</v>
      </c>
      <c r="E85" s="79"/>
      <c r="F85" s="79"/>
      <c r="G85" s="79"/>
      <c r="H85" s="79"/>
    </row>
    <row r="86" spans="2:8" ht="21" customHeight="1" x14ac:dyDescent="0.25">
      <c r="B86" s="46"/>
      <c r="D86" s="80" t="s">
        <v>104</v>
      </c>
      <c r="E86" s="80"/>
      <c r="F86" s="80"/>
      <c r="G86" s="80"/>
      <c r="H86" s="80"/>
    </row>
  </sheetData>
  <sheetProtection password="E795" sheet="1" formatCells="0" formatColumns="0" formatRows="0" insertColumns="0" insertRows="0" insertHyperlinks="0" deleteColumns="0" deleteRows="0" selectLockedCells="1" sort="0" autoFilter="0" pivotTables="0"/>
  <autoFilter ref="A12:H54">
    <filterColumn colId="1" showButton="0"/>
    <filterColumn colId="2" showButton="0"/>
  </autoFilter>
  <mergeCells count="66">
    <mergeCell ref="B16:D16"/>
    <mergeCell ref="A2:C2"/>
    <mergeCell ref="D2:H2"/>
    <mergeCell ref="A3:B3"/>
    <mergeCell ref="A5:H5"/>
    <mergeCell ref="B7:H7"/>
    <mergeCell ref="B8:H8"/>
    <mergeCell ref="B9:H9"/>
    <mergeCell ref="B12:D12"/>
    <mergeCell ref="B13:D13"/>
    <mergeCell ref="B14:D14"/>
    <mergeCell ref="B15:D15"/>
    <mergeCell ref="B28:D28"/>
    <mergeCell ref="B17:D17"/>
    <mergeCell ref="B18:D18"/>
    <mergeCell ref="B19:D19"/>
    <mergeCell ref="B20:D20"/>
    <mergeCell ref="B21:D21"/>
    <mergeCell ref="B22:D22"/>
    <mergeCell ref="B23:D23"/>
    <mergeCell ref="B24:D24"/>
    <mergeCell ref="B25:D25"/>
    <mergeCell ref="B26:D26"/>
    <mergeCell ref="B27:D27"/>
    <mergeCell ref="B40:D40"/>
    <mergeCell ref="B29:D29"/>
    <mergeCell ref="B30:D30"/>
    <mergeCell ref="B31:D31"/>
    <mergeCell ref="B32:D32"/>
    <mergeCell ref="B33:D33"/>
    <mergeCell ref="B34:D34"/>
    <mergeCell ref="B35:D35"/>
    <mergeCell ref="B36:D36"/>
    <mergeCell ref="B37:D37"/>
    <mergeCell ref="B38:D38"/>
    <mergeCell ref="B39:D39"/>
    <mergeCell ref="B52:D52"/>
    <mergeCell ref="B41:D41"/>
    <mergeCell ref="B42:D42"/>
    <mergeCell ref="B43:D43"/>
    <mergeCell ref="B44:D44"/>
    <mergeCell ref="B45:D45"/>
    <mergeCell ref="B46:D46"/>
    <mergeCell ref="B47:D47"/>
    <mergeCell ref="B48:D48"/>
    <mergeCell ref="B49:D49"/>
    <mergeCell ref="B50:D50"/>
    <mergeCell ref="B51:D51"/>
    <mergeCell ref="B53:D53"/>
    <mergeCell ref="B54:D54"/>
    <mergeCell ref="B56:D56"/>
    <mergeCell ref="A57:C58"/>
    <mergeCell ref="D57:D58"/>
    <mergeCell ref="D86:H86"/>
    <mergeCell ref="G57:H57"/>
    <mergeCell ref="A59:C59"/>
    <mergeCell ref="A60:C60"/>
    <mergeCell ref="A61:C61"/>
    <mergeCell ref="A62:C62"/>
    <mergeCell ref="D64:H64"/>
    <mergeCell ref="E57:F57"/>
    <mergeCell ref="E65:H65"/>
    <mergeCell ref="E69:H69"/>
    <mergeCell ref="B83:H83"/>
    <mergeCell ref="B84:H84"/>
    <mergeCell ref="D85:H85"/>
  </mergeCells>
  <printOptions horizontalCentered="1"/>
  <pageMargins left="0.31" right="0.3" top="0.45" bottom="0.62" header="0.13149606299212599" footer="0.16"/>
  <pageSetup paperSize="9" orientation="portrait" r:id="rId1"/>
  <headerFooter>
    <oddFooter>Page &amp;P of &amp;N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1"/>
  <sheetViews>
    <sheetView topLeftCell="A3" workbookViewId="0">
      <selection activeCell="K66" sqref="K66"/>
    </sheetView>
  </sheetViews>
  <sheetFormatPr defaultRowHeight="15.75" x14ac:dyDescent="0.25"/>
  <cols>
    <col min="1" max="1" width="5.42578125" style="1" bestFit="1" customWidth="1"/>
    <col min="2" max="2" width="27.140625" style="2" customWidth="1"/>
    <col min="3" max="3" width="11" style="1" customWidth="1"/>
    <col min="4" max="4" width="10.42578125" style="1" customWidth="1"/>
    <col min="5" max="5" width="11.42578125" style="1" customWidth="1"/>
    <col min="6" max="6" width="10.42578125" style="1" customWidth="1"/>
    <col min="7" max="8" width="10.140625" style="1" customWidth="1"/>
    <col min="9" max="9" width="2.42578125" style="1" customWidth="1"/>
    <col min="10" max="10" width="11.42578125" style="1" customWidth="1"/>
    <col min="11" max="11" width="34.85546875" style="1" customWidth="1"/>
    <col min="12" max="256" width="11.42578125" style="1" customWidth="1"/>
    <col min="257" max="257" width="5.42578125" style="1" bestFit="1" customWidth="1"/>
    <col min="258" max="258" width="27.140625" style="1" customWidth="1"/>
    <col min="259" max="259" width="11" style="1" customWidth="1"/>
    <col min="260" max="260" width="10.42578125" style="1" customWidth="1"/>
    <col min="261" max="261" width="11.42578125" style="1" customWidth="1"/>
    <col min="262" max="262" width="10.42578125" style="1" customWidth="1"/>
    <col min="263" max="264" width="10.140625" style="1" customWidth="1"/>
    <col min="265" max="265" width="2.42578125" style="1" customWidth="1"/>
    <col min="266" max="266" width="11.42578125" style="1" customWidth="1"/>
    <col min="267" max="267" width="34.85546875" style="1" customWidth="1"/>
    <col min="268" max="512" width="11.42578125" style="1" customWidth="1"/>
    <col min="513" max="513" width="5.42578125" style="1" bestFit="1" customWidth="1"/>
    <col min="514" max="514" width="27.140625" style="1" customWidth="1"/>
    <col min="515" max="515" width="11" style="1" customWidth="1"/>
    <col min="516" max="516" width="10.42578125" style="1" customWidth="1"/>
    <col min="517" max="517" width="11.42578125" style="1" customWidth="1"/>
    <col min="518" max="518" width="10.42578125" style="1" customWidth="1"/>
    <col min="519" max="520" width="10.140625" style="1" customWidth="1"/>
    <col min="521" max="521" width="2.42578125" style="1" customWidth="1"/>
    <col min="522" max="522" width="11.42578125" style="1" customWidth="1"/>
    <col min="523" max="523" width="34.85546875" style="1" customWidth="1"/>
    <col min="524" max="768" width="11.42578125" style="1" customWidth="1"/>
    <col min="769" max="769" width="5.42578125" style="1" bestFit="1" customWidth="1"/>
    <col min="770" max="770" width="27.140625" style="1" customWidth="1"/>
    <col min="771" max="771" width="11" style="1" customWidth="1"/>
    <col min="772" max="772" width="10.42578125" style="1" customWidth="1"/>
    <col min="773" max="773" width="11.42578125" style="1" customWidth="1"/>
    <col min="774" max="774" width="10.42578125" style="1" customWidth="1"/>
    <col min="775" max="776" width="10.140625" style="1" customWidth="1"/>
    <col min="777" max="777" width="2.42578125" style="1" customWidth="1"/>
    <col min="778" max="778" width="11.42578125" style="1" customWidth="1"/>
    <col min="779" max="779" width="34.85546875" style="1" customWidth="1"/>
    <col min="780" max="1024" width="11.42578125" style="1" customWidth="1"/>
    <col min="1025" max="1025" width="5.42578125" style="1" bestFit="1" customWidth="1"/>
    <col min="1026" max="1026" width="27.140625" style="1" customWidth="1"/>
    <col min="1027" max="1027" width="11" style="1" customWidth="1"/>
    <col min="1028" max="1028" width="10.42578125" style="1" customWidth="1"/>
    <col min="1029" max="1029" width="11.42578125" style="1" customWidth="1"/>
    <col min="1030" max="1030" width="10.42578125" style="1" customWidth="1"/>
    <col min="1031" max="1032" width="10.140625" style="1" customWidth="1"/>
    <col min="1033" max="1033" width="2.42578125" style="1" customWidth="1"/>
    <col min="1034" max="1034" width="11.42578125" style="1" customWidth="1"/>
    <col min="1035" max="1035" width="34.85546875" style="1" customWidth="1"/>
    <col min="1036" max="1280" width="11.42578125" style="1" customWidth="1"/>
    <col min="1281" max="1281" width="5.42578125" style="1" bestFit="1" customWidth="1"/>
    <col min="1282" max="1282" width="27.140625" style="1" customWidth="1"/>
    <col min="1283" max="1283" width="11" style="1" customWidth="1"/>
    <col min="1284" max="1284" width="10.42578125" style="1" customWidth="1"/>
    <col min="1285" max="1285" width="11.42578125" style="1" customWidth="1"/>
    <col min="1286" max="1286" width="10.42578125" style="1" customWidth="1"/>
    <col min="1287" max="1288" width="10.140625" style="1" customWidth="1"/>
    <col min="1289" max="1289" width="2.42578125" style="1" customWidth="1"/>
    <col min="1290" max="1290" width="11.42578125" style="1" customWidth="1"/>
    <col min="1291" max="1291" width="34.85546875" style="1" customWidth="1"/>
    <col min="1292" max="1536" width="11.42578125" style="1" customWidth="1"/>
    <col min="1537" max="1537" width="5.42578125" style="1" bestFit="1" customWidth="1"/>
    <col min="1538" max="1538" width="27.140625" style="1" customWidth="1"/>
    <col min="1539" max="1539" width="11" style="1" customWidth="1"/>
    <col min="1540" max="1540" width="10.42578125" style="1" customWidth="1"/>
    <col min="1541" max="1541" width="11.42578125" style="1" customWidth="1"/>
    <col min="1542" max="1542" width="10.42578125" style="1" customWidth="1"/>
    <col min="1543" max="1544" width="10.140625" style="1" customWidth="1"/>
    <col min="1545" max="1545" width="2.42578125" style="1" customWidth="1"/>
    <col min="1546" max="1546" width="11.42578125" style="1" customWidth="1"/>
    <col min="1547" max="1547" width="34.85546875" style="1" customWidth="1"/>
    <col min="1548" max="1792" width="11.42578125" style="1" customWidth="1"/>
    <col min="1793" max="1793" width="5.42578125" style="1" bestFit="1" customWidth="1"/>
    <col min="1794" max="1794" width="27.140625" style="1" customWidth="1"/>
    <col min="1795" max="1795" width="11" style="1" customWidth="1"/>
    <col min="1796" max="1796" width="10.42578125" style="1" customWidth="1"/>
    <col min="1797" max="1797" width="11.42578125" style="1" customWidth="1"/>
    <col min="1798" max="1798" width="10.42578125" style="1" customWidth="1"/>
    <col min="1799" max="1800" width="10.140625" style="1" customWidth="1"/>
    <col min="1801" max="1801" width="2.42578125" style="1" customWidth="1"/>
    <col min="1802" max="1802" width="11.42578125" style="1" customWidth="1"/>
    <col min="1803" max="1803" width="34.85546875" style="1" customWidth="1"/>
    <col min="1804" max="2048" width="11.42578125" style="1" customWidth="1"/>
    <col min="2049" max="2049" width="5.42578125" style="1" bestFit="1" customWidth="1"/>
    <col min="2050" max="2050" width="27.140625" style="1" customWidth="1"/>
    <col min="2051" max="2051" width="11" style="1" customWidth="1"/>
    <col min="2052" max="2052" width="10.42578125" style="1" customWidth="1"/>
    <col min="2053" max="2053" width="11.42578125" style="1" customWidth="1"/>
    <col min="2054" max="2054" width="10.42578125" style="1" customWidth="1"/>
    <col min="2055" max="2056" width="10.140625" style="1" customWidth="1"/>
    <col min="2057" max="2057" width="2.42578125" style="1" customWidth="1"/>
    <col min="2058" max="2058" width="11.42578125" style="1" customWidth="1"/>
    <col min="2059" max="2059" width="34.85546875" style="1" customWidth="1"/>
    <col min="2060" max="2304" width="11.42578125" style="1" customWidth="1"/>
    <col min="2305" max="2305" width="5.42578125" style="1" bestFit="1" customWidth="1"/>
    <col min="2306" max="2306" width="27.140625" style="1" customWidth="1"/>
    <col min="2307" max="2307" width="11" style="1" customWidth="1"/>
    <col min="2308" max="2308" width="10.42578125" style="1" customWidth="1"/>
    <col min="2309" max="2309" width="11.42578125" style="1" customWidth="1"/>
    <col min="2310" max="2310" width="10.42578125" style="1" customWidth="1"/>
    <col min="2311" max="2312" width="10.140625" style="1" customWidth="1"/>
    <col min="2313" max="2313" width="2.42578125" style="1" customWidth="1"/>
    <col min="2314" max="2314" width="11.42578125" style="1" customWidth="1"/>
    <col min="2315" max="2315" width="34.85546875" style="1" customWidth="1"/>
    <col min="2316" max="2560" width="11.42578125" style="1" customWidth="1"/>
    <col min="2561" max="2561" width="5.42578125" style="1" bestFit="1" customWidth="1"/>
    <col min="2562" max="2562" width="27.140625" style="1" customWidth="1"/>
    <col min="2563" max="2563" width="11" style="1" customWidth="1"/>
    <col min="2564" max="2564" width="10.42578125" style="1" customWidth="1"/>
    <col min="2565" max="2565" width="11.42578125" style="1" customWidth="1"/>
    <col min="2566" max="2566" width="10.42578125" style="1" customWidth="1"/>
    <col min="2567" max="2568" width="10.140625" style="1" customWidth="1"/>
    <col min="2569" max="2569" width="2.42578125" style="1" customWidth="1"/>
    <col min="2570" max="2570" width="11.42578125" style="1" customWidth="1"/>
    <col min="2571" max="2571" width="34.85546875" style="1" customWidth="1"/>
    <col min="2572" max="2816" width="11.42578125" style="1" customWidth="1"/>
    <col min="2817" max="2817" width="5.42578125" style="1" bestFit="1" customWidth="1"/>
    <col min="2818" max="2818" width="27.140625" style="1" customWidth="1"/>
    <col min="2819" max="2819" width="11" style="1" customWidth="1"/>
    <col min="2820" max="2820" width="10.42578125" style="1" customWidth="1"/>
    <col min="2821" max="2821" width="11.42578125" style="1" customWidth="1"/>
    <col min="2822" max="2822" width="10.42578125" style="1" customWidth="1"/>
    <col min="2823" max="2824" width="10.140625" style="1" customWidth="1"/>
    <col min="2825" max="2825" width="2.42578125" style="1" customWidth="1"/>
    <col min="2826" max="2826" width="11.42578125" style="1" customWidth="1"/>
    <col min="2827" max="2827" width="34.85546875" style="1" customWidth="1"/>
    <col min="2828" max="3072" width="11.42578125" style="1" customWidth="1"/>
    <col min="3073" max="3073" width="5.42578125" style="1" bestFit="1" customWidth="1"/>
    <col min="3074" max="3074" width="27.140625" style="1" customWidth="1"/>
    <col min="3075" max="3075" width="11" style="1" customWidth="1"/>
    <col min="3076" max="3076" width="10.42578125" style="1" customWidth="1"/>
    <col min="3077" max="3077" width="11.42578125" style="1" customWidth="1"/>
    <col min="3078" max="3078" width="10.42578125" style="1" customWidth="1"/>
    <col min="3079" max="3080" width="10.140625" style="1" customWidth="1"/>
    <col min="3081" max="3081" width="2.42578125" style="1" customWidth="1"/>
    <col min="3082" max="3082" width="11.42578125" style="1" customWidth="1"/>
    <col min="3083" max="3083" width="34.85546875" style="1" customWidth="1"/>
    <col min="3084" max="3328" width="11.42578125" style="1" customWidth="1"/>
    <col min="3329" max="3329" width="5.42578125" style="1" bestFit="1" customWidth="1"/>
    <col min="3330" max="3330" width="27.140625" style="1" customWidth="1"/>
    <col min="3331" max="3331" width="11" style="1" customWidth="1"/>
    <col min="3332" max="3332" width="10.42578125" style="1" customWidth="1"/>
    <col min="3333" max="3333" width="11.42578125" style="1" customWidth="1"/>
    <col min="3334" max="3334" width="10.42578125" style="1" customWidth="1"/>
    <col min="3335" max="3336" width="10.140625" style="1" customWidth="1"/>
    <col min="3337" max="3337" width="2.42578125" style="1" customWidth="1"/>
    <col min="3338" max="3338" width="11.42578125" style="1" customWidth="1"/>
    <col min="3339" max="3339" width="34.85546875" style="1" customWidth="1"/>
    <col min="3340" max="3584" width="11.42578125" style="1" customWidth="1"/>
    <col min="3585" max="3585" width="5.42578125" style="1" bestFit="1" customWidth="1"/>
    <col min="3586" max="3586" width="27.140625" style="1" customWidth="1"/>
    <col min="3587" max="3587" width="11" style="1" customWidth="1"/>
    <col min="3588" max="3588" width="10.42578125" style="1" customWidth="1"/>
    <col min="3589" max="3589" width="11.42578125" style="1" customWidth="1"/>
    <col min="3590" max="3590" width="10.42578125" style="1" customWidth="1"/>
    <col min="3591" max="3592" width="10.140625" style="1" customWidth="1"/>
    <col min="3593" max="3593" width="2.42578125" style="1" customWidth="1"/>
    <col min="3594" max="3594" width="11.42578125" style="1" customWidth="1"/>
    <col min="3595" max="3595" width="34.85546875" style="1" customWidth="1"/>
    <col min="3596" max="3840" width="11.42578125" style="1" customWidth="1"/>
    <col min="3841" max="3841" width="5.42578125" style="1" bestFit="1" customWidth="1"/>
    <col min="3842" max="3842" width="27.140625" style="1" customWidth="1"/>
    <col min="3843" max="3843" width="11" style="1" customWidth="1"/>
    <col min="3844" max="3844" width="10.42578125" style="1" customWidth="1"/>
    <col min="3845" max="3845" width="11.42578125" style="1" customWidth="1"/>
    <col min="3846" max="3846" width="10.42578125" style="1" customWidth="1"/>
    <col min="3847" max="3848" width="10.140625" style="1" customWidth="1"/>
    <col min="3849" max="3849" width="2.42578125" style="1" customWidth="1"/>
    <col min="3850" max="3850" width="11.42578125" style="1" customWidth="1"/>
    <col min="3851" max="3851" width="34.85546875" style="1" customWidth="1"/>
    <col min="3852" max="4096" width="11.42578125" style="1" customWidth="1"/>
    <col min="4097" max="4097" width="5.42578125" style="1" bestFit="1" customWidth="1"/>
    <col min="4098" max="4098" width="27.140625" style="1" customWidth="1"/>
    <col min="4099" max="4099" width="11" style="1" customWidth="1"/>
    <col min="4100" max="4100" width="10.42578125" style="1" customWidth="1"/>
    <col min="4101" max="4101" width="11.42578125" style="1" customWidth="1"/>
    <col min="4102" max="4102" width="10.42578125" style="1" customWidth="1"/>
    <col min="4103" max="4104" width="10.140625" style="1" customWidth="1"/>
    <col min="4105" max="4105" width="2.42578125" style="1" customWidth="1"/>
    <col min="4106" max="4106" width="11.42578125" style="1" customWidth="1"/>
    <col min="4107" max="4107" width="34.85546875" style="1" customWidth="1"/>
    <col min="4108" max="4352" width="11.42578125" style="1" customWidth="1"/>
    <col min="4353" max="4353" width="5.42578125" style="1" bestFit="1" customWidth="1"/>
    <col min="4354" max="4354" width="27.140625" style="1" customWidth="1"/>
    <col min="4355" max="4355" width="11" style="1" customWidth="1"/>
    <col min="4356" max="4356" width="10.42578125" style="1" customWidth="1"/>
    <col min="4357" max="4357" width="11.42578125" style="1" customWidth="1"/>
    <col min="4358" max="4358" width="10.42578125" style="1" customWidth="1"/>
    <col min="4359" max="4360" width="10.140625" style="1" customWidth="1"/>
    <col min="4361" max="4361" width="2.42578125" style="1" customWidth="1"/>
    <col min="4362" max="4362" width="11.42578125" style="1" customWidth="1"/>
    <col min="4363" max="4363" width="34.85546875" style="1" customWidth="1"/>
    <col min="4364" max="4608" width="11.42578125" style="1" customWidth="1"/>
    <col min="4609" max="4609" width="5.42578125" style="1" bestFit="1" customWidth="1"/>
    <col min="4610" max="4610" width="27.140625" style="1" customWidth="1"/>
    <col min="4611" max="4611" width="11" style="1" customWidth="1"/>
    <col min="4612" max="4612" width="10.42578125" style="1" customWidth="1"/>
    <col min="4613" max="4613" width="11.42578125" style="1" customWidth="1"/>
    <col min="4614" max="4614" width="10.42578125" style="1" customWidth="1"/>
    <col min="4615" max="4616" width="10.140625" style="1" customWidth="1"/>
    <col min="4617" max="4617" width="2.42578125" style="1" customWidth="1"/>
    <col min="4618" max="4618" width="11.42578125" style="1" customWidth="1"/>
    <col min="4619" max="4619" width="34.85546875" style="1" customWidth="1"/>
    <col min="4620" max="4864" width="11.42578125" style="1" customWidth="1"/>
    <col min="4865" max="4865" width="5.42578125" style="1" bestFit="1" customWidth="1"/>
    <col min="4866" max="4866" width="27.140625" style="1" customWidth="1"/>
    <col min="4867" max="4867" width="11" style="1" customWidth="1"/>
    <col min="4868" max="4868" width="10.42578125" style="1" customWidth="1"/>
    <col min="4869" max="4869" width="11.42578125" style="1" customWidth="1"/>
    <col min="4870" max="4870" width="10.42578125" style="1" customWidth="1"/>
    <col min="4871" max="4872" width="10.140625" style="1" customWidth="1"/>
    <col min="4873" max="4873" width="2.42578125" style="1" customWidth="1"/>
    <col min="4874" max="4874" width="11.42578125" style="1" customWidth="1"/>
    <col min="4875" max="4875" width="34.85546875" style="1" customWidth="1"/>
    <col min="4876" max="5120" width="11.42578125" style="1" customWidth="1"/>
    <col min="5121" max="5121" width="5.42578125" style="1" bestFit="1" customWidth="1"/>
    <col min="5122" max="5122" width="27.140625" style="1" customWidth="1"/>
    <col min="5123" max="5123" width="11" style="1" customWidth="1"/>
    <col min="5124" max="5124" width="10.42578125" style="1" customWidth="1"/>
    <col min="5125" max="5125" width="11.42578125" style="1" customWidth="1"/>
    <col min="5126" max="5126" width="10.42578125" style="1" customWidth="1"/>
    <col min="5127" max="5128" width="10.140625" style="1" customWidth="1"/>
    <col min="5129" max="5129" width="2.42578125" style="1" customWidth="1"/>
    <col min="5130" max="5130" width="11.42578125" style="1" customWidth="1"/>
    <col min="5131" max="5131" width="34.85546875" style="1" customWidth="1"/>
    <col min="5132" max="5376" width="11.42578125" style="1" customWidth="1"/>
    <col min="5377" max="5377" width="5.42578125" style="1" bestFit="1" customWidth="1"/>
    <col min="5378" max="5378" width="27.140625" style="1" customWidth="1"/>
    <col min="5379" max="5379" width="11" style="1" customWidth="1"/>
    <col min="5380" max="5380" width="10.42578125" style="1" customWidth="1"/>
    <col min="5381" max="5381" width="11.42578125" style="1" customWidth="1"/>
    <col min="5382" max="5382" width="10.42578125" style="1" customWidth="1"/>
    <col min="5383" max="5384" width="10.140625" style="1" customWidth="1"/>
    <col min="5385" max="5385" width="2.42578125" style="1" customWidth="1"/>
    <col min="5386" max="5386" width="11.42578125" style="1" customWidth="1"/>
    <col min="5387" max="5387" width="34.85546875" style="1" customWidth="1"/>
    <col min="5388" max="5632" width="11.42578125" style="1" customWidth="1"/>
    <col min="5633" max="5633" width="5.42578125" style="1" bestFit="1" customWidth="1"/>
    <col min="5634" max="5634" width="27.140625" style="1" customWidth="1"/>
    <col min="5635" max="5635" width="11" style="1" customWidth="1"/>
    <col min="5636" max="5636" width="10.42578125" style="1" customWidth="1"/>
    <col min="5637" max="5637" width="11.42578125" style="1" customWidth="1"/>
    <col min="5638" max="5638" width="10.42578125" style="1" customWidth="1"/>
    <col min="5639" max="5640" width="10.140625" style="1" customWidth="1"/>
    <col min="5641" max="5641" width="2.42578125" style="1" customWidth="1"/>
    <col min="5642" max="5642" width="11.42578125" style="1" customWidth="1"/>
    <col min="5643" max="5643" width="34.85546875" style="1" customWidth="1"/>
    <col min="5644" max="5888" width="11.42578125" style="1" customWidth="1"/>
    <col min="5889" max="5889" width="5.42578125" style="1" bestFit="1" customWidth="1"/>
    <col min="5890" max="5890" width="27.140625" style="1" customWidth="1"/>
    <col min="5891" max="5891" width="11" style="1" customWidth="1"/>
    <col min="5892" max="5892" width="10.42578125" style="1" customWidth="1"/>
    <col min="5893" max="5893" width="11.42578125" style="1" customWidth="1"/>
    <col min="5894" max="5894" width="10.42578125" style="1" customWidth="1"/>
    <col min="5895" max="5896" width="10.140625" style="1" customWidth="1"/>
    <col min="5897" max="5897" width="2.42578125" style="1" customWidth="1"/>
    <col min="5898" max="5898" width="11.42578125" style="1" customWidth="1"/>
    <col min="5899" max="5899" width="34.85546875" style="1" customWidth="1"/>
    <col min="5900" max="6144" width="11.42578125" style="1" customWidth="1"/>
    <col min="6145" max="6145" width="5.42578125" style="1" bestFit="1" customWidth="1"/>
    <col min="6146" max="6146" width="27.140625" style="1" customWidth="1"/>
    <col min="6147" max="6147" width="11" style="1" customWidth="1"/>
    <col min="6148" max="6148" width="10.42578125" style="1" customWidth="1"/>
    <col min="6149" max="6149" width="11.42578125" style="1" customWidth="1"/>
    <col min="6150" max="6150" width="10.42578125" style="1" customWidth="1"/>
    <col min="6151" max="6152" width="10.140625" style="1" customWidth="1"/>
    <col min="6153" max="6153" width="2.42578125" style="1" customWidth="1"/>
    <col min="6154" max="6154" width="11.42578125" style="1" customWidth="1"/>
    <col min="6155" max="6155" width="34.85546875" style="1" customWidth="1"/>
    <col min="6156" max="6400" width="11.42578125" style="1" customWidth="1"/>
    <col min="6401" max="6401" width="5.42578125" style="1" bestFit="1" customWidth="1"/>
    <col min="6402" max="6402" width="27.140625" style="1" customWidth="1"/>
    <col min="6403" max="6403" width="11" style="1" customWidth="1"/>
    <col min="6404" max="6404" width="10.42578125" style="1" customWidth="1"/>
    <col min="6405" max="6405" width="11.42578125" style="1" customWidth="1"/>
    <col min="6406" max="6406" width="10.42578125" style="1" customWidth="1"/>
    <col min="6407" max="6408" width="10.140625" style="1" customWidth="1"/>
    <col min="6409" max="6409" width="2.42578125" style="1" customWidth="1"/>
    <col min="6410" max="6410" width="11.42578125" style="1" customWidth="1"/>
    <col min="6411" max="6411" width="34.85546875" style="1" customWidth="1"/>
    <col min="6412" max="6656" width="11.42578125" style="1" customWidth="1"/>
    <col min="6657" max="6657" width="5.42578125" style="1" bestFit="1" customWidth="1"/>
    <col min="6658" max="6658" width="27.140625" style="1" customWidth="1"/>
    <col min="6659" max="6659" width="11" style="1" customWidth="1"/>
    <col min="6660" max="6660" width="10.42578125" style="1" customWidth="1"/>
    <col min="6661" max="6661" width="11.42578125" style="1" customWidth="1"/>
    <col min="6662" max="6662" width="10.42578125" style="1" customWidth="1"/>
    <col min="6663" max="6664" width="10.140625" style="1" customWidth="1"/>
    <col min="6665" max="6665" width="2.42578125" style="1" customWidth="1"/>
    <col min="6666" max="6666" width="11.42578125" style="1" customWidth="1"/>
    <col min="6667" max="6667" width="34.85546875" style="1" customWidth="1"/>
    <col min="6668" max="6912" width="11.42578125" style="1" customWidth="1"/>
    <col min="6913" max="6913" width="5.42578125" style="1" bestFit="1" customWidth="1"/>
    <col min="6914" max="6914" width="27.140625" style="1" customWidth="1"/>
    <col min="6915" max="6915" width="11" style="1" customWidth="1"/>
    <col min="6916" max="6916" width="10.42578125" style="1" customWidth="1"/>
    <col min="6917" max="6917" width="11.42578125" style="1" customWidth="1"/>
    <col min="6918" max="6918" width="10.42578125" style="1" customWidth="1"/>
    <col min="6919" max="6920" width="10.140625" style="1" customWidth="1"/>
    <col min="6921" max="6921" width="2.42578125" style="1" customWidth="1"/>
    <col min="6922" max="6922" width="11.42578125" style="1" customWidth="1"/>
    <col min="6923" max="6923" width="34.85546875" style="1" customWidth="1"/>
    <col min="6924" max="7168" width="11.42578125" style="1" customWidth="1"/>
    <col min="7169" max="7169" width="5.42578125" style="1" bestFit="1" customWidth="1"/>
    <col min="7170" max="7170" width="27.140625" style="1" customWidth="1"/>
    <col min="7171" max="7171" width="11" style="1" customWidth="1"/>
    <col min="7172" max="7172" width="10.42578125" style="1" customWidth="1"/>
    <col min="7173" max="7173" width="11.42578125" style="1" customWidth="1"/>
    <col min="7174" max="7174" width="10.42578125" style="1" customWidth="1"/>
    <col min="7175" max="7176" width="10.140625" style="1" customWidth="1"/>
    <col min="7177" max="7177" width="2.42578125" style="1" customWidth="1"/>
    <col min="7178" max="7178" width="11.42578125" style="1" customWidth="1"/>
    <col min="7179" max="7179" width="34.85546875" style="1" customWidth="1"/>
    <col min="7180" max="7424" width="11.42578125" style="1" customWidth="1"/>
    <col min="7425" max="7425" width="5.42578125" style="1" bestFit="1" customWidth="1"/>
    <col min="7426" max="7426" width="27.140625" style="1" customWidth="1"/>
    <col min="7427" max="7427" width="11" style="1" customWidth="1"/>
    <col min="7428" max="7428" width="10.42578125" style="1" customWidth="1"/>
    <col min="7429" max="7429" width="11.42578125" style="1" customWidth="1"/>
    <col min="7430" max="7430" width="10.42578125" style="1" customWidth="1"/>
    <col min="7431" max="7432" width="10.140625" style="1" customWidth="1"/>
    <col min="7433" max="7433" width="2.42578125" style="1" customWidth="1"/>
    <col min="7434" max="7434" width="11.42578125" style="1" customWidth="1"/>
    <col min="7435" max="7435" width="34.85546875" style="1" customWidth="1"/>
    <col min="7436" max="7680" width="11.42578125" style="1" customWidth="1"/>
    <col min="7681" max="7681" width="5.42578125" style="1" bestFit="1" customWidth="1"/>
    <col min="7682" max="7682" width="27.140625" style="1" customWidth="1"/>
    <col min="7683" max="7683" width="11" style="1" customWidth="1"/>
    <col min="7684" max="7684" width="10.42578125" style="1" customWidth="1"/>
    <col min="7685" max="7685" width="11.42578125" style="1" customWidth="1"/>
    <col min="7686" max="7686" width="10.42578125" style="1" customWidth="1"/>
    <col min="7687" max="7688" width="10.140625" style="1" customWidth="1"/>
    <col min="7689" max="7689" width="2.42578125" style="1" customWidth="1"/>
    <col min="7690" max="7690" width="11.42578125" style="1" customWidth="1"/>
    <col min="7691" max="7691" width="34.85546875" style="1" customWidth="1"/>
    <col min="7692" max="7936" width="11.42578125" style="1" customWidth="1"/>
    <col min="7937" max="7937" width="5.42578125" style="1" bestFit="1" customWidth="1"/>
    <col min="7938" max="7938" width="27.140625" style="1" customWidth="1"/>
    <col min="7939" max="7939" width="11" style="1" customWidth="1"/>
    <col min="7940" max="7940" width="10.42578125" style="1" customWidth="1"/>
    <col min="7941" max="7941" width="11.42578125" style="1" customWidth="1"/>
    <col min="7942" max="7942" width="10.42578125" style="1" customWidth="1"/>
    <col min="7943" max="7944" width="10.140625" style="1" customWidth="1"/>
    <col min="7945" max="7945" width="2.42578125" style="1" customWidth="1"/>
    <col min="7946" max="7946" width="11.42578125" style="1" customWidth="1"/>
    <col min="7947" max="7947" width="34.85546875" style="1" customWidth="1"/>
    <col min="7948" max="8192" width="11.42578125" style="1" customWidth="1"/>
    <col min="8193" max="8193" width="5.42578125" style="1" bestFit="1" customWidth="1"/>
    <col min="8194" max="8194" width="27.140625" style="1" customWidth="1"/>
    <col min="8195" max="8195" width="11" style="1" customWidth="1"/>
    <col min="8196" max="8196" width="10.42578125" style="1" customWidth="1"/>
    <col min="8197" max="8197" width="11.42578125" style="1" customWidth="1"/>
    <col min="8198" max="8198" width="10.42578125" style="1" customWidth="1"/>
    <col min="8199" max="8200" width="10.140625" style="1" customWidth="1"/>
    <col min="8201" max="8201" width="2.42578125" style="1" customWidth="1"/>
    <col min="8202" max="8202" width="11.42578125" style="1" customWidth="1"/>
    <col min="8203" max="8203" width="34.85546875" style="1" customWidth="1"/>
    <col min="8204" max="8448" width="11.42578125" style="1" customWidth="1"/>
    <col min="8449" max="8449" width="5.42578125" style="1" bestFit="1" customWidth="1"/>
    <col min="8450" max="8450" width="27.140625" style="1" customWidth="1"/>
    <col min="8451" max="8451" width="11" style="1" customWidth="1"/>
    <col min="8452" max="8452" width="10.42578125" style="1" customWidth="1"/>
    <col min="8453" max="8453" width="11.42578125" style="1" customWidth="1"/>
    <col min="8454" max="8454" width="10.42578125" style="1" customWidth="1"/>
    <col min="8455" max="8456" width="10.140625" style="1" customWidth="1"/>
    <col min="8457" max="8457" width="2.42578125" style="1" customWidth="1"/>
    <col min="8458" max="8458" width="11.42578125" style="1" customWidth="1"/>
    <col min="8459" max="8459" width="34.85546875" style="1" customWidth="1"/>
    <col min="8460" max="8704" width="11.42578125" style="1" customWidth="1"/>
    <col min="8705" max="8705" width="5.42578125" style="1" bestFit="1" customWidth="1"/>
    <col min="8706" max="8706" width="27.140625" style="1" customWidth="1"/>
    <col min="8707" max="8707" width="11" style="1" customWidth="1"/>
    <col min="8708" max="8708" width="10.42578125" style="1" customWidth="1"/>
    <col min="8709" max="8709" width="11.42578125" style="1" customWidth="1"/>
    <col min="8710" max="8710" width="10.42578125" style="1" customWidth="1"/>
    <col min="8711" max="8712" width="10.140625" style="1" customWidth="1"/>
    <col min="8713" max="8713" width="2.42578125" style="1" customWidth="1"/>
    <col min="8714" max="8714" width="11.42578125" style="1" customWidth="1"/>
    <col min="8715" max="8715" width="34.85546875" style="1" customWidth="1"/>
    <col min="8716" max="8960" width="11.42578125" style="1" customWidth="1"/>
    <col min="8961" max="8961" width="5.42578125" style="1" bestFit="1" customWidth="1"/>
    <col min="8962" max="8962" width="27.140625" style="1" customWidth="1"/>
    <col min="8963" max="8963" width="11" style="1" customWidth="1"/>
    <col min="8964" max="8964" width="10.42578125" style="1" customWidth="1"/>
    <col min="8965" max="8965" width="11.42578125" style="1" customWidth="1"/>
    <col min="8966" max="8966" width="10.42578125" style="1" customWidth="1"/>
    <col min="8967" max="8968" width="10.140625" style="1" customWidth="1"/>
    <col min="8969" max="8969" width="2.42578125" style="1" customWidth="1"/>
    <col min="8970" max="8970" width="11.42578125" style="1" customWidth="1"/>
    <col min="8971" max="8971" width="34.85546875" style="1" customWidth="1"/>
    <col min="8972" max="9216" width="11.42578125" style="1" customWidth="1"/>
    <col min="9217" max="9217" width="5.42578125" style="1" bestFit="1" customWidth="1"/>
    <col min="9218" max="9218" width="27.140625" style="1" customWidth="1"/>
    <col min="9219" max="9219" width="11" style="1" customWidth="1"/>
    <col min="9220" max="9220" width="10.42578125" style="1" customWidth="1"/>
    <col min="9221" max="9221" width="11.42578125" style="1" customWidth="1"/>
    <col min="9222" max="9222" width="10.42578125" style="1" customWidth="1"/>
    <col min="9223" max="9224" width="10.140625" style="1" customWidth="1"/>
    <col min="9225" max="9225" width="2.42578125" style="1" customWidth="1"/>
    <col min="9226" max="9226" width="11.42578125" style="1" customWidth="1"/>
    <col min="9227" max="9227" width="34.85546875" style="1" customWidth="1"/>
    <col min="9228" max="9472" width="11.42578125" style="1" customWidth="1"/>
    <col min="9473" max="9473" width="5.42578125" style="1" bestFit="1" customWidth="1"/>
    <col min="9474" max="9474" width="27.140625" style="1" customWidth="1"/>
    <col min="9475" max="9475" width="11" style="1" customWidth="1"/>
    <col min="9476" max="9476" width="10.42578125" style="1" customWidth="1"/>
    <col min="9477" max="9477" width="11.42578125" style="1" customWidth="1"/>
    <col min="9478" max="9478" width="10.42578125" style="1" customWidth="1"/>
    <col min="9479" max="9480" width="10.140625" style="1" customWidth="1"/>
    <col min="9481" max="9481" width="2.42578125" style="1" customWidth="1"/>
    <col min="9482" max="9482" width="11.42578125" style="1" customWidth="1"/>
    <col min="9483" max="9483" width="34.85546875" style="1" customWidth="1"/>
    <col min="9484" max="9728" width="11.42578125" style="1" customWidth="1"/>
    <col min="9729" max="9729" width="5.42578125" style="1" bestFit="1" customWidth="1"/>
    <col min="9730" max="9730" width="27.140625" style="1" customWidth="1"/>
    <col min="9731" max="9731" width="11" style="1" customWidth="1"/>
    <col min="9732" max="9732" width="10.42578125" style="1" customWidth="1"/>
    <col min="9733" max="9733" width="11.42578125" style="1" customWidth="1"/>
    <col min="9734" max="9734" width="10.42578125" style="1" customWidth="1"/>
    <col min="9735" max="9736" width="10.140625" style="1" customWidth="1"/>
    <col min="9737" max="9737" width="2.42578125" style="1" customWidth="1"/>
    <col min="9738" max="9738" width="11.42578125" style="1" customWidth="1"/>
    <col min="9739" max="9739" width="34.85546875" style="1" customWidth="1"/>
    <col min="9740" max="9984" width="11.42578125" style="1" customWidth="1"/>
    <col min="9985" max="9985" width="5.42578125" style="1" bestFit="1" customWidth="1"/>
    <col min="9986" max="9986" width="27.140625" style="1" customWidth="1"/>
    <col min="9987" max="9987" width="11" style="1" customWidth="1"/>
    <col min="9988" max="9988" width="10.42578125" style="1" customWidth="1"/>
    <col min="9989" max="9989" width="11.42578125" style="1" customWidth="1"/>
    <col min="9990" max="9990" width="10.42578125" style="1" customWidth="1"/>
    <col min="9991" max="9992" width="10.140625" style="1" customWidth="1"/>
    <col min="9993" max="9993" width="2.42578125" style="1" customWidth="1"/>
    <col min="9994" max="9994" width="11.42578125" style="1" customWidth="1"/>
    <col min="9995" max="9995" width="34.85546875" style="1" customWidth="1"/>
    <col min="9996" max="10240" width="11.42578125" style="1" customWidth="1"/>
    <col min="10241" max="10241" width="5.42578125" style="1" bestFit="1" customWidth="1"/>
    <col min="10242" max="10242" width="27.140625" style="1" customWidth="1"/>
    <col min="10243" max="10243" width="11" style="1" customWidth="1"/>
    <col min="10244" max="10244" width="10.42578125" style="1" customWidth="1"/>
    <col min="10245" max="10245" width="11.42578125" style="1" customWidth="1"/>
    <col min="10246" max="10246" width="10.42578125" style="1" customWidth="1"/>
    <col min="10247" max="10248" width="10.140625" style="1" customWidth="1"/>
    <col min="10249" max="10249" width="2.42578125" style="1" customWidth="1"/>
    <col min="10250" max="10250" width="11.42578125" style="1" customWidth="1"/>
    <col min="10251" max="10251" width="34.85546875" style="1" customWidth="1"/>
    <col min="10252" max="10496" width="11.42578125" style="1" customWidth="1"/>
    <col min="10497" max="10497" width="5.42578125" style="1" bestFit="1" customWidth="1"/>
    <col min="10498" max="10498" width="27.140625" style="1" customWidth="1"/>
    <col min="10499" max="10499" width="11" style="1" customWidth="1"/>
    <col min="10500" max="10500" width="10.42578125" style="1" customWidth="1"/>
    <col min="10501" max="10501" width="11.42578125" style="1" customWidth="1"/>
    <col min="10502" max="10502" width="10.42578125" style="1" customWidth="1"/>
    <col min="10503" max="10504" width="10.140625" style="1" customWidth="1"/>
    <col min="10505" max="10505" width="2.42578125" style="1" customWidth="1"/>
    <col min="10506" max="10506" width="11.42578125" style="1" customWidth="1"/>
    <col min="10507" max="10507" width="34.85546875" style="1" customWidth="1"/>
    <col min="10508" max="10752" width="11.42578125" style="1" customWidth="1"/>
    <col min="10753" max="10753" width="5.42578125" style="1" bestFit="1" customWidth="1"/>
    <col min="10754" max="10754" width="27.140625" style="1" customWidth="1"/>
    <col min="10755" max="10755" width="11" style="1" customWidth="1"/>
    <col min="10756" max="10756" width="10.42578125" style="1" customWidth="1"/>
    <col min="10757" max="10757" width="11.42578125" style="1" customWidth="1"/>
    <col min="10758" max="10758" width="10.42578125" style="1" customWidth="1"/>
    <col min="10759" max="10760" width="10.140625" style="1" customWidth="1"/>
    <col min="10761" max="10761" width="2.42578125" style="1" customWidth="1"/>
    <col min="10762" max="10762" width="11.42578125" style="1" customWidth="1"/>
    <col min="10763" max="10763" width="34.85546875" style="1" customWidth="1"/>
    <col min="10764" max="11008" width="11.42578125" style="1" customWidth="1"/>
    <col min="11009" max="11009" width="5.42578125" style="1" bestFit="1" customWidth="1"/>
    <col min="11010" max="11010" width="27.140625" style="1" customWidth="1"/>
    <col min="11011" max="11011" width="11" style="1" customWidth="1"/>
    <col min="11012" max="11012" width="10.42578125" style="1" customWidth="1"/>
    <col min="11013" max="11013" width="11.42578125" style="1" customWidth="1"/>
    <col min="11014" max="11014" width="10.42578125" style="1" customWidth="1"/>
    <col min="11015" max="11016" width="10.140625" style="1" customWidth="1"/>
    <col min="11017" max="11017" width="2.42578125" style="1" customWidth="1"/>
    <col min="11018" max="11018" width="11.42578125" style="1" customWidth="1"/>
    <col min="11019" max="11019" width="34.85546875" style="1" customWidth="1"/>
    <col min="11020" max="11264" width="11.42578125" style="1" customWidth="1"/>
    <col min="11265" max="11265" width="5.42578125" style="1" bestFit="1" customWidth="1"/>
    <col min="11266" max="11266" width="27.140625" style="1" customWidth="1"/>
    <col min="11267" max="11267" width="11" style="1" customWidth="1"/>
    <col min="11268" max="11268" width="10.42578125" style="1" customWidth="1"/>
    <col min="11269" max="11269" width="11.42578125" style="1" customWidth="1"/>
    <col min="11270" max="11270" width="10.42578125" style="1" customWidth="1"/>
    <col min="11271" max="11272" width="10.140625" style="1" customWidth="1"/>
    <col min="11273" max="11273" width="2.42578125" style="1" customWidth="1"/>
    <col min="11274" max="11274" width="11.42578125" style="1" customWidth="1"/>
    <col min="11275" max="11275" width="34.85546875" style="1" customWidth="1"/>
    <col min="11276" max="11520" width="11.42578125" style="1" customWidth="1"/>
    <col min="11521" max="11521" width="5.42578125" style="1" bestFit="1" customWidth="1"/>
    <col min="11522" max="11522" width="27.140625" style="1" customWidth="1"/>
    <col min="11523" max="11523" width="11" style="1" customWidth="1"/>
    <col min="11524" max="11524" width="10.42578125" style="1" customWidth="1"/>
    <col min="11525" max="11525" width="11.42578125" style="1" customWidth="1"/>
    <col min="11526" max="11526" width="10.42578125" style="1" customWidth="1"/>
    <col min="11527" max="11528" width="10.140625" style="1" customWidth="1"/>
    <col min="11529" max="11529" width="2.42578125" style="1" customWidth="1"/>
    <col min="11530" max="11530" width="11.42578125" style="1" customWidth="1"/>
    <col min="11531" max="11531" width="34.85546875" style="1" customWidth="1"/>
    <col min="11532" max="11776" width="11.42578125" style="1" customWidth="1"/>
    <col min="11777" max="11777" width="5.42578125" style="1" bestFit="1" customWidth="1"/>
    <col min="11778" max="11778" width="27.140625" style="1" customWidth="1"/>
    <col min="11779" max="11779" width="11" style="1" customWidth="1"/>
    <col min="11780" max="11780" width="10.42578125" style="1" customWidth="1"/>
    <col min="11781" max="11781" width="11.42578125" style="1" customWidth="1"/>
    <col min="11782" max="11782" width="10.42578125" style="1" customWidth="1"/>
    <col min="11783" max="11784" width="10.140625" style="1" customWidth="1"/>
    <col min="11785" max="11785" width="2.42578125" style="1" customWidth="1"/>
    <col min="11786" max="11786" width="11.42578125" style="1" customWidth="1"/>
    <col min="11787" max="11787" width="34.85546875" style="1" customWidth="1"/>
    <col min="11788" max="12032" width="11.42578125" style="1" customWidth="1"/>
    <col min="12033" max="12033" width="5.42578125" style="1" bestFit="1" customWidth="1"/>
    <col min="12034" max="12034" width="27.140625" style="1" customWidth="1"/>
    <col min="12035" max="12035" width="11" style="1" customWidth="1"/>
    <col min="12036" max="12036" width="10.42578125" style="1" customWidth="1"/>
    <col min="12037" max="12037" width="11.42578125" style="1" customWidth="1"/>
    <col min="12038" max="12038" width="10.42578125" style="1" customWidth="1"/>
    <col min="12039" max="12040" width="10.140625" style="1" customWidth="1"/>
    <col min="12041" max="12041" width="2.42578125" style="1" customWidth="1"/>
    <col min="12042" max="12042" width="11.42578125" style="1" customWidth="1"/>
    <col min="12043" max="12043" width="34.85546875" style="1" customWidth="1"/>
    <col min="12044" max="12288" width="11.42578125" style="1" customWidth="1"/>
    <col min="12289" max="12289" width="5.42578125" style="1" bestFit="1" customWidth="1"/>
    <col min="12290" max="12290" width="27.140625" style="1" customWidth="1"/>
    <col min="12291" max="12291" width="11" style="1" customWidth="1"/>
    <col min="12292" max="12292" width="10.42578125" style="1" customWidth="1"/>
    <col min="12293" max="12293" width="11.42578125" style="1" customWidth="1"/>
    <col min="12294" max="12294" width="10.42578125" style="1" customWidth="1"/>
    <col min="12295" max="12296" width="10.140625" style="1" customWidth="1"/>
    <col min="12297" max="12297" width="2.42578125" style="1" customWidth="1"/>
    <col min="12298" max="12298" width="11.42578125" style="1" customWidth="1"/>
    <col min="12299" max="12299" width="34.85546875" style="1" customWidth="1"/>
    <col min="12300" max="12544" width="11.42578125" style="1" customWidth="1"/>
    <col min="12545" max="12545" width="5.42578125" style="1" bestFit="1" customWidth="1"/>
    <col min="12546" max="12546" width="27.140625" style="1" customWidth="1"/>
    <col min="12547" max="12547" width="11" style="1" customWidth="1"/>
    <col min="12548" max="12548" width="10.42578125" style="1" customWidth="1"/>
    <col min="12549" max="12549" width="11.42578125" style="1" customWidth="1"/>
    <col min="12550" max="12550" width="10.42578125" style="1" customWidth="1"/>
    <col min="12551" max="12552" width="10.140625" style="1" customWidth="1"/>
    <col min="12553" max="12553" width="2.42578125" style="1" customWidth="1"/>
    <col min="12554" max="12554" width="11.42578125" style="1" customWidth="1"/>
    <col min="12555" max="12555" width="34.85546875" style="1" customWidth="1"/>
    <col min="12556" max="12800" width="11.42578125" style="1" customWidth="1"/>
    <col min="12801" max="12801" width="5.42578125" style="1" bestFit="1" customWidth="1"/>
    <col min="12802" max="12802" width="27.140625" style="1" customWidth="1"/>
    <col min="12803" max="12803" width="11" style="1" customWidth="1"/>
    <col min="12804" max="12804" width="10.42578125" style="1" customWidth="1"/>
    <col min="12805" max="12805" width="11.42578125" style="1" customWidth="1"/>
    <col min="12806" max="12806" width="10.42578125" style="1" customWidth="1"/>
    <col min="12807" max="12808" width="10.140625" style="1" customWidth="1"/>
    <col min="12809" max="12809" width="2.42578125" style="1" customWidth="1"/>
    <col min="12810" max="12810" width="11.42578125" style="1" customWidth="1"/>
    <col min="12811" max="12811" width="34.85546875" style="1" customWidth="1"/>
    <col min="12812" max="13056" width="11.42578125" style="1" customWidth="1"/>
    <col min="13057" max="13057" width="5.42578125" style="1" bestFit="1" customWidth="1"/>
    <col min="13058" max="13058" width="27.140625" style="1" customWidth="1"/>
    <col min="13059" max="13059" width="11" style="1" customWidth="1"/>
    <col min="13060" max="13060" width="10.42578125" style="1" customWidth="1"/>
    <col min="13061" max="13061" width="11.42578125" style="1" customWidth="1"/>
    <col min="13062" max="13062" width="10.42578125" style="1" customWidth="1"/>
    <col min="13063" max="13064" width="10.140625" style="1" customWidth="1"/>
    <col min="13065" max="13065" width="2.42578125" style="1" customWidth="1"/>
    <col min="13066" max="13066" width="11.42578125" style="1" customWidth="1"/>
    <col min="13067" max="13067" width="34.85546875" style="1" customWidth="1"/>
    <col min="13068" max="13312" width="11.42578125" style="1" customWidth="1"/>
    <col min="13313" max="13313" width="5.42578125" style="1" bestFit="1" customWidth="1"/>
    <col min="13314" max="13314" width="27.140625" style="1" customWidth="1"/>
    <col min="13315" max="13315" width="11" style="1" customWidth="1"/>
    <col min="13316" max="13316" width="10.42578125" style="1" customWidth="1"/>
    <col min="13317" max="13317" width="11.42578125" style="1" customWidth="1"/>
    <col min="13318" max="13318" width="10.42578125" style="1" customWidth="1"/>
    <col min="13319" max="13320" width="10.140625" style="1" customWidth="1"/>
    <col min="13321" max="13321" width="2.42578125" style="1" customWidth="1"/>
    <col min="13322" max="13322" width="11.42578125" style="1" customWidth="1"/>
    <col min="13323" max="13323" width="34.85546875" style="1" customWidth="1"/>
    <col min="13324" max="13568" width="11.42578125" style="1" customWidth="1"/>
    <col min="13569" max="13569" width="5.42578125" style="1" bestFit="1" customWidth="1"/>
    <col min="13570" max="13570" width="27.140625" style="1" customWidth="1"/>
    <col min="13571" max="13571" width="11" style="1" customWidth="1"/>
    <col min="13572" max="13572" width="10.42578125" style="1" customWidth="1"/>
    <col min="13573" max="13573" width="11.42578125" style="1" customWidth="1"/>
    <col min="13574" max="13574" width="10.42578125" style="1" customWidth="1"/>
    <col min="13575" max="13576" width="10.140625" style="1" customWidth="1"/>
    <col min="13577" max="13577" width="2.42578125" style="1" customWidth="1"/>
    <col min="13578" max="13578" width="11.42578125" style="1" customWidth="1"/>
    <col min="13579" max="13579" width="34.85546875" style="1" customWidth="1"/>
    <col min="13580" max="13824" width="11.42578125" style="1" customWidth="1"/>
    <col min="13825" max="13825" width="5.42578125" style="1" bestFit="1" customWidth="1"/>
    <col min="13826" max="13826" width="27.140625" style="1" customWidth="1"/>
    <col min="13827" max="13827" width="11" style="1" customWidth="1"/>
    <col min="13828" max="13828" width="10.42578125" style="1" customWidth="1"/>
    <col min="13829" max="13829" width="11.42578125" style="1" customWidth="1"/>
    <col min="13830" max="13830" width="10.42578125" style="1" customWidth="1"/>
    <col min="13831" max="13832" width="10.140625" style="1" customWidth="1"/>
    <col min="13833" max="13833" width="2.42578125" style="1" customWidth="1"/>
    <col min="13834" max="13834" width="11.42578125" style="1" customWidth="1"/>
    <col min="13835" max="13835" width="34.85546875" style="1" customWidth="1"/>
    <col min="13836" max="14080" width="11.42578125" style="1" customWidth="1"/>
    <col min="14081" max="14081" width="5.42578125" style="1" bestFit="1" customWidth="1"/>
    <col min="14082" max="14082" width="27.140625" style="1" customWidth="1"/>
    <col min="14083" max="14083" width="11" style="1" customWidth="1"/>
    <col min="14084" max="14084" width="10.42578125" style="1" customWidth="1"/>
    <col min="14085" max="14085" width="11.42578125" style="1" customWidth="1"/>
    <col min="14086" max="14086" width="10.42578125" style="1" customWidth="1"/>
    <col min="14087" max="14088" width="10.140625" style="1" customWidth="1"/>
    <col min="14089" max="14089" width="2.42578125" style="1" customWidth="1"/>
    <col min="14090" max="14090" width="11.42578125" style="1" customWidth="1"/>
    <col min="14091" max="14091" width="34.85546875" style="1" customWidth="1"/>
    <col min="14092" max="14336" width="11.42578125" style="1" customWidth="1"/>
    <col min="14337" max="14337" width="5.42578125" style="1" bestFit="1" customWidth="1"/>
    <col min="14338" max="14338" width="27.140625" style="1" customWidth="1"/>
    <col min="14339" max="14339" width="11" style="1" customWidth="1"/>
    <col min="14340" max="14340" width="10.42578125" style="1" customWidth="1"/>
    <col min="14341" max="14341" width="11.42578125" style="1" customWidth="1"/>
    <col min="14342" max="14342" width="10.42578125" style="1" customWidth="1"/>
    <col min="14343" max="14344" width="10.140625" style="1" customWidth="1"/>
    <col min="14345" max="14345" width="2.42578125" style="1" customWidth="1"/>
    <col min="14346" max="14346" width="11.42578125" style="1" customWidth="1"/>
    <col min="14347" max="14347" width="34.85546875" style="1" customWidth="1"/>
    <col min="14348" max="14592" width="11.42578125" style="1" customWidth="1"/>
    <col min="14593" max="14593" width="5.42578125" style="1" bestFit="1" customWidth="1"/>
    <col min="14594" max="14594" width="27.140625" style="1" customWidth="1"/>
    <col min="14595" max="14595" width="11" style="1" customWidth="1"/>
    <col min="14596" max="14596" width="10.42578125" style="1" customWidth="1"/>
    <col min="14597" max="14597" width="11.42578125" style="1" customWidth="1"/>
    <col min="14598" max="14598" width="10.42578125" style="1" customWidth="1"/>
    <col min="14599" max="14600" width="10.140625" style="1" customWidth="1"/>
    <col min="14601" max="14601" width="2.42578125" style="1" customWidth="1"/>
    <col min="14602" max="14602" width="11.42578125" style="1" customWidth="1"/>
    <col min="14603" max="14603" width="34.85546875" style="1" customWidth="1"/>
    <col min="14604" max="14848" width="11.42578125" style="1" customWidth="1"/>
    <col min="14849" max="14849" width="5.42578125" style="1" bestFit="1" customWidth="1"/>
    <col min="14850" max="14850" width="27.140625" style="1" customWidth="1"/>
    <col min="14851" max="14851" width="11" style="1" customWidth="1"/>
    <col min="14852" max="14852" width="10.42578125" style="1" customWidth="1"/>
    <col min="14853" max="14853" width="11.42578125" style="1" customWidth="1"/>
    <col min="14854" max="14854" width="10.42578125" style="1" customWidth="1"/>
    <col min="14855" max="14856" width="10.140625" style="1" customWidth="1"/>
    <col min="14857" max="14857" width="2.42578125" style="1" customWidth="1"/>
    <col min="14858" max="14858" width="11.42578125" style="1" customWidth="1"/>
    <col min="14859" max="14859" width="34.85546875" style="1" customWidth="1"/>
    <col min="14860" max="15104" width="11.42578125" style="1" customWidth="1"/>
    <col min="15105" max="15105" width="5.42578125" style="1" bestFit="1" customWidth="1"/>
    <col min="15106" max="15106" width="27.140625" style="1" customWidth="1"/>
    <col min="15107" max="15107" width="11" style="1" customWidth="1"/>
    <col min="15108" max="15108" width="10.42578125" style="1" customWidth="1"/>
    <col min="15109" max="15109" width="11.42578125" style="1" customWidth="1"/>
    <col min="15110" max="15110" width="10.42578125" style="1" customWidth="1"/>
    <col min="15111" max="15112" width="10.140625" style="1" customWidth="1"/>
    <col min="15113" max="15113" width="2.42578125" style="1" customWidth="1"/>
    <col min="15114" max="15114" width="11.42578125" style="1" customWidth="1"/>
    <col min="15115" max="15115" width="34.85546875" style="1" customWidth="1"/>
    <col min="15116" max="15360" width="11.42578125" style="1" customWidth="1"/>
    <col min="15361" max="15361" width="5.42578125" style="1" bestFit="1" customWidth="1"/>
    <col min="15362" max="15362" width="27.140625" style="1" customWidth="1"/>
    <col min="15363" max="15363" width="11" style="1" customWidth="1"/>
    <col min="15364" max="15364" width="10.42578125" style="1" customWidth="1"/>
    <col min="15365" max="15365" width="11.42578125" style="1" customWidth="1"/>
    <col min="15366" max="15366" width="10.42578125" style="1" customWidth="1"/>
    <col min="15367" max="15368" width="10.140625" style="1" customWidth="1"/>
    <col min="15369" max="15369" width="2.42578125" style="1" customWidth="1"/>
    <col min="15370" max="15370" width="11.42578125" style="1" customWidth="1"/>
    <col min="15371" max="15371" width="34.85546875" style="1" customWidth="1"/>
    <col min="15372" max="15616" width="11.42578125" style="1" customWidth="1"/>
    <col min="15617" max="15617" width="5.42578125" style="1" bestFit="1" customWidth="1"/>
    <col min="15618" max="15618" width="27.140625" style="1" customWidth="1"/>
    <col min="15619" max="15619" width="11" style="1" customWidth="1"/>
    <col min="15620" max="15620" width="10.42578125" style="1" customWidth="1"/>
    <col min="15621" max="15621" width="11.42578125" style="1" customWidth="1"/>
    <col min="15622" max="15622" width="10.42578125" style="1" customWidth="1"/>
    <col min="15623" max="15624" width="10.140625" style="1" customWidth="1"/>
    <col min="15625" max="15625" width="2.42578125" style="1" customWidth="1"/>
    <col min="15626" max="15626" width="11.42578125" style="1" customWidth="1"/>
    <col min="15627" max="15627" width="34.85546875" style="1" customWidth="1"/>
    <col min="15628" max="15872" width="11.42578125" style="1" customWidth="1"/>
    <col min="15873" max="15873" width="5.42578125" style="1" bestFit="1" customWidth="1"/>
    <col min="15874" max="15874" width="27.140625" style="1" customWidth="1"/>
    <col min="15875" max="15875" width="11" style="1" customWidth="1"/>
    <col min="15876" max="15876" width="10.42578125" style="1" customWidth="1"/>
    <col min="15877" max="15877" width="11.42578125" style="1" customWidth="1"/>
    <col min="15878" max="15878" width="10.42578125" style="1" customWidth="1"/>
    <col min="15879" max="15880" width="10.140625" style="1" customWidth="1"/>
    <col min="15881" max="15881" width="2.42578125" style="1" customWidth="1"/>
    <col min="15882" max="15882" width="11.42578125" style="1" customWidth="1"/>
    <col min="15883" max="15883" width="34.85546875" style="1" customWidth="1"/>
    <col min="15884" max="16128" width="11.42578125" style="1" customWidth="1"/>
    <col min="16129" max="16129" width="5.42578125" style="1" bestFit="1" customWidth="1"/>
    <col min="16130" max="16130" width="27.140625" style="1" customWidth="1"/>
    <col min="16131" max="16131" width="11" style="1" customWidth="1"/>
    <col min="16132" max="16132" width="10.42578125" style="1" customWidth="1"/>
    <col min="16133" max="16133" width="11.42578125" style="1" customWidth="1"/>
    <col min="16134" max="16134" width="10.42578125" style="1" customWidth="1"/>
    <col min="16135" max="16136" width="10.140625" style="1" customWidth="1"/>
    <col min="16137" max="16137" width="2.42578125" style="1" customWidth="1"/>
    <col min="16138" max="16138" width="11.42578125" style="1" customWidth="1"/>
    <col min="16139" max="16139" width="34.85546875" style="1" customWidth="1"/>
    <col min="16140" max="16384" width="11.42578125" style="1" customWidth="1"/>
  </cols>
  <sheetData>
    <row r="1" spans="1:8" x14ac:dyDescent="0.25">
      <c r="H1" s="3" t="s">
        <v>124</v>
      </c>
    </row>
    <row r="2" spans="1:8" s="6" customFormat="1" ht="48.75" customHeight="1" x14ac:dyDescent="0.25">
      <c r="A2" s="73" t="s">
        <v>1</v>
      </c>
      <c r="B2" s="73"/>
      <c r="C2" s="73"/>
      <c r="D2" s="73" t="s">
        <v>2</v>
      </c>
      <c r="E2" s="73"/>
      <c r="F2" s="73"/>
      <c r="G2" s="73"/>
      <c r="H2" s="73"/>
    </row>
    <row r="3" spans="1:8" s="6" customFormat="1" ht="8.25" customHeight="1" x14ac:dyDescent="0.25">
      <c r="A3" s="80"/>
      <c r="B3" s="80"/>
      <c r="D3" s="7"/>
      <c r="E3" s="7"/>
      <c r="F3" s="7"/>
      <c r="G3" s="7"/>
      <c r="H3" s="7"/>
    </row>
    <row r="4" spans="1:8" ht="14.1" customHeight="1" x14ac:dyDescent="0.25">
      <c r="B4" s="1"/>
    </row>
    <row r="5" spans="1:8" ht="39.950000000000003" customHeight="1" x14ac:dyDescent="0.25">
      <c r="A5" s="121" t="s">
        <v>105</v>
      </c>
      <c r="B5" s="123"/>
      <c r="C5" s="123"/>
      <c r="D5" s="123"/>
      <c r="E5" s="123"/>
      <c r="F5" s="123"/>
      <c r="G5" s="123"/>
      <c r="H5" s="123"/>
    </row>
    <row r="6" spans="1:8" ht="12" customHeight="1" x14ac:dyDescent="0.25"/>
    <row r="7" spans="1:8" s="8" customFormat="1" ht="25.35" customHeight="1" x14ac:dyDescent="0.25">
      <c r="B7" s="116" t="s">
        <v>195</v>
      </c>
      <c r="C7" s="116"/>
      <c r="D7" s="116"/>
      <c r="E7" s="116"/>
      <c r="F7" s="116"/>
      <c r="G7" s="116"/>
      <c r="H7" s="116"/>
    </row>
    <row r="8" spans="1:8" s="8" customFormat="1" ht="20.25" customHeight="1" x14ac:dyDescent="0.25">
      <c r="B8" s="116" t="s">
        <v>126</v>
      </c>
      <c r="C8" s="116"/>
      <c r="D8" s="116"/>
      <c r="E8" s="116"/>
      <c r="F8" s="116"/>
      <c r="G8" s="116"/>
      <c r="H8" s="116"/>
    </row>
    <row r="9" spans="1:8" s="8" customFormat="1" ht="20.25" customHeight="1" x14ac:dyDescent="0.25">
      <c r="B9" s="116" t="s">
        <v>152</v>
      </c>
      <c r="C9" s="116"/>
      <c r="D9" s="116"/>
      <c r="E9" s="116"/>
      <c r="F9" s="116"/>
      <c r="G9" s="116"/>
      <c r="H9" s="116"/>
    </row>
    <row r="10" spans="1:8" s="8" customFormat="1" ht="20.25" customHeight="1" x14ac:dyDescent="0.25">
      <c r="B10" s="9" t="s">
        <v>196</v>
      </c>
      <c r="C10" s="68"/>
      <c r="D10" s="9"/>
      <c r="E10" s="9"/>
      <c r="F10" s="9"/>
      <c r="G10" s="9"/>
      <c r="H10" s="9"/>
    </row>
    <row r="11" spans="1:8" s="6" customFormat="1" ht="52.5" customHeight="1" x14ac:dyDescent="0.25">
      <c r="A11" s="12" t="s">
        <v>6</v>
      </c>
      <c r="B11" s="117" t="s">
        <v>7</v>
      </c>
      <c r="C11" s="117"/>
      <c r="D11" s="117"/>
      <c r="E11" s="12" t="s">
        <v>8</v>
      </c>
      <c r="F11" s="37" t="s">
        <v>9</v>
      </c>
      <c r="G11" s="37" t="s">
        <v>10</v>
      </c>
      <c r="H11" s="12" t="s">
        <v>11</v>
      </c>
    </row>
    <row r="12" spans="1:8" s="15" customFormat="1" ht="16.5" customHeight="1" x14ac:dyDescent="0.25">
      <c r="A12" s="14" t="s">
        <v>12</v>
      </c>
      <c r="B12" s="118" t="s">
        <v>13</v>
      </c>
      <c r="C12" s="119"/>
      <c r="D12" s="120"/>
      <c r="E12" s="14" t="s">
        <v>14</v>
      </c>
      <c r="F12" s="14" t="s">
        <v>15</v>
      </c>
      <c r="G12" s="14" t="s">
        <v>16</v>
      </c>
      <c r="H12" s="14" t="s">
        <v>17</v>
      </c>
    </row>
    <row r="13" spans="1:8" s="6" customFormat="1" ht="93.75" customHeight="1" x14ac:dyDescent="0.25">
      <c r="A13" s="12" t="s">
        <v>18</v>
      </c>
      <c r="B13" s="114" t="s">
        <v>19</v>
      </c>
      <c r="C13" s="114"/>
      <c r="D13" s="114"/>
      <c r="E13" s="16">
        <f>E14+E18+E24+E27</f>
        <v>20</v>
      </c>
      <c r="F13" s="17">
        <f>ROUND(F14+F18+F24+F27,1)</f>
        <v>20</v>
      </c>
      <c r="G13" s="18">
        <f>ROUND(G14+G18+G24+G27,1)</f>
        <v>20</v>
      </c>
      <c r="H13" s="12"/>
    </row>
    <row r="14" spans="1:8" s="20" customFormat="1" ht="33.75" customHeight="1" x14ac:dyDescent="0.25">
      <c r="A14" s="19">
        <v>1</v>
      </c>
      <c r="B14" s="114" t="s">
        <v>20</v>
      </c>
      <c r="C14" s="114"/>
      <c r="D14" s="114"/>
      <c r="E14" s="16">
        <f>5-(E15+E16+E17)</f>
        <v>5</v>
      </c>
      <c r="F14" s="17">
        <f>ROUND(5-(F15+F16+F17),1)</f>
        <v>5</v>
      </c>
      <c r="G14" s="18">
        <f>ROUND(5-(G15+G16+G17),1)</f>
        <v>5</v>
      </c>
      <c r="H14" s="19"/>
    </row>
    <row r="15" spans="1:8" s="20" customFormat="1" ht="115.5" customHeight="1" x14ac:dyDescent="0.25">
      <c r="A15" s="19" t="s">
        <v>21</v>
      </c>
      <c r="B15" s="108" t="s">
        <v>22</v>
      </c>
      <c r="C15" s="109"/>
      <c r="D15" s="110"/>
      <c r="E15" s="21"/>
      <c r="F15" s="26"/>
      <c r="G15" s="21"/>
      <c r="H15" s="19"/>
    </row>
    <row r="16" spans="1:8" s="24" customFormat="1" ht="102" customHeight="1" x14ac:dyDescent="0.25">
      <c r="A16" s="19" t="s">
        <v>23</v>
      </c>
      <c r="B16" s="108" t="s">
        <v>127</v>
      </c>
      <c r="C16" s="109"/>
      <c r="D16" s="110"/>
      <c r="E16" s="21"/>
      <c r="F16" s="26"/>
      <c r="G16" s="28"/>
      <c r="H16" s="23"/>
    </row>
    <row r="17" spans="1:8" s="24" customFormat="1" ht="92.25" customHeight="1" x14ac:dyDescent="0.25">
      <c r="A17" s="19" t="s">
        <v>25</v>
      </c>
      <c r="B17" s="108" t="s">
        <v>128</v>
      </c>
      <c r="C17" s="109"/>
      <c r="D17" s="110"/>
      <c r="E17" s="21"/>
      <c r="F17" s="26"/>
      <c r="G17" s="28"/>
      <c r="H17" s="23"/>
    </row>
    <row r="18" spans="1:8" s="24" customFormat="1" ht="52.5" customHeight="1" x14ac:dyDescent="0.25">
      <c r="A18" s="19">
        <v>2</v>
      </c>
      <c r="B18" s="105" t="s">
        <v>27</v>
      </c>
      <c r="C18" s="106"/>
      <c r="D18" s="107"/>
      <c r="E18" s="16">
        <f>6-(E19+E20+E21+E22+E23)</f>
        <v>6</v>
      </c>
      <c r="F18" s="17">
        <f>ROUND(6-(F19+F20+F21+F22+F23),1)</f>
        <v>6</v>
      </c>
      <c r="G18" s="18">
        <f>ROUND(6-(G19+G20+G21+G22+G23),1)</f>
        <v>6</v>
      </c>
      <c r="H18" s="25"/>
    </row>
    <row r="19" spans="1:8" s="24" customFormat="1" ht="39.75" customHeight="1" x14ac:dyDescent="0.25">
      <c r="A19" s="26" t="s">
        <v>28</v>
      </c>
      <c r="B19" s="108" t="s">
        <v>29</v>
      </c>
      <c r="C19" s="109"/>
      <c r="D19" s="110"/>
      <c r="E19" s="27"/>
      <c r="F19" s="26"/>
      <c r="G19" s="28"/>
      <c r="H19" s="23"/>
    </row>
    <row r="20" spans="1:8" s="24" customFormat="1" ht="57" customHeight="1" x14ac:dyDescent="0.25">
      <c r="A20" s="26" t="s">
        <v>30</v>
      </c>
      <c r="B20" s="108" t="s">
        <v>31</v>
      </c>
      <c r="C20" s="109"/>
      <c r="D20" s="110"/>
      <c r="E20" s="27"/>
      <c r="F20" s="26"/>
      <c r="G20" s="54"/>
      <c r="H20" s="23"/>
    </row>
    <row r="21" spans="1:8" s="24" customFormat="1" ht="52.5" customHeight="1" x14ac:dyDescent="0.25">
      <c r="A21" s="19" t="s">
        <v>32</v>
      </c>
      <c r="B21" s="108" t="s">
        <v>129</v>
      </c>
      <c r="C21" s="109"/>
      <c r="D21" s="110"/>
      <c r="E21" s="21"/>
      <c r="F21" s="26"/>
      <c r="G21" s="55"/>
      <c r="H21" s="23"/>
    </row>
    <row r="22" spans="1:8" s="24" customFormat="1" ht="70.5" customHeight="1" x14ac:dyDescent="0.25">
      <c r="A22" s="19" t="s">
        <v>34</v>
      </c>
      <c r="B22" s="108" t="s">
        <v>130</v>
      </c>
      <c r="C22" s="109"/>
      <c r="D22" s="110"/>
      <c r="E22" s="21"/>
      <c r="F22" s="26"/>
      <c r="G22" s="55"/>
      <c r="H22" s="23"/>
    </row>
    <row r="23" spans="1:8" s="24" customFormat="1" ht="42.75" customHeight="1" x14ac:dyDescent="0.25">
      <c r="A23" s="19" t="s">
        <v>36</v>
      </c>
      <c r="B23" s="108" t="s">
        <v>131</v>
      </c>
      <c r="C23" s="109"/>
      <c r="D23" s="110"/>
      <c r="E23" s="21"/>
      <c r="F23" s="26"/>
      <c r="G23" s="28"/>
      <c r="H23" s="23"/>
    </row>
    <row r="24" spans="1:8" s="20" customFormat="1" ht="60.75" customHeight="1" x14ac:dyDescent="0.25">
      <c r="A24" s="19">
        <v>3</v>
      </c>
      <c r="B24" s="105" t="s">
        <v>38</v>
      </c>
      <c r="C24" s="106"/>
      <c r="D24" s="107"/>
      <c r="E24" s="16">
        <f>5-(E25+E26)</f>
        <v>5</v>
      </c>
      <c r="F24" s="17">
        <f>ROUND(5-(F25+F26),1)</f>
        <v>5</v>
      </c>
      <c r="G24" s="18">
        <f>ROUND(5-(G25+G26),1)</f>
        <v>5</v>
      </c>
      <c r="H24" s="19"/>
    </row>
    <row r="25" spans="1:8" s="24" customFormat="1" ht="100.5" customHeight="1" x14ac:dyDescent="0.25">
      <c r="A25" s="19" t="s">
        <v>39</v>
      </c>
      <c r="B25" s="108" t="s">
        <v>40</v>
      </c>
      <c r="C25" s="109"/>
      <c r="D25" s="110"/>
      <c r="E25" s="21"/>
      <c r="F25" s="26"/>
      <c r="G25" s="28"/>
      <c r="H25" s="23"/>
    </row>
    <row r="26" spans="1:8" s="24" customFormat="1" ht="54.75" customHeight="1" x14ac:dyDescent="0.25">
      <c r="A26" s="19" t="s">
        <v>41</v>
      </c>
      <c r="B26" s="108" t="s">
        <v>132</v>
      </c>
      <c r="C26" s="109"/>
      <c r="D26" s="110"/>
      <c r="E26" s="21"/>
      <c r="F26" s="26"/>
      <c r="G26" s="28"/>
      <c r="H26" s="23"/>
    </row>
    <row r="27" spans="1:8" s="24" customFormat="1" ht="149.25" customHeight="1" x14ac:dyDescent="0.25">
      <c r="A27" s="29">
        <v>4</v>
      </c>
      <c r="B27" s="105" t="s">
        <v>43</v>
      </c>
      <c r="C27" s="106"/>
      <c r="D27" s="107"/>
      <c r="E27" s="16">
        <f>4-(E28+E29+E30)</f>
        <v>4</v>
      </c>
      <c r="F27" s="17">
        <f>ROUND(4-(F28+F29+F30),1)</f>
        <v>4</v>
      </c>
      <c r="G27" s="18">
        <f>ROUND(4-(G28+G29+G30),1)</f>
        <v>4</v>
      </c>
      <c r="H27" s="25"/>
    </row>
    <row r="28" spans="1:8" s="24" customFormat="1" ht="54" customHeight="1" x14ac:dyDescent="0.25">
      <c r="A28" s="19" t="s">
        <v>44</v>
      </c>
      <c r="B28" s="108" t="s">
        <v>45</v>
      </c>
      <c r="C28" s="109"/>
      <c r="D28" s="110"/>
      <c r="E28" s="21"/>
      <c r="F28" s="26"/>
      <c r="G28" s="28"/>
      <c r="H28" s="23"/>
    </row>
    <row r="29" spans="1:8" s="24" customFormat="1" ht="60.75" customHeight="1" x14ac:dyDescent="0.25">
      <c r="A29" s="19" t="s">
        <v>46</v>
      </c>
      <c r="B29" s="108" t="s">
        <v>47</v>
      </c>
      <c r="C29" s="109"/>
      <c r="D29" s="110"/>
      <c r="E29" s="21"/>
      <c r="F29" s="26"/>
      <c r="G29" s="28"/>
      <c r="H29" s="23"/>
    </row>
    <row r="30" spans="1:8" s="24" customFormat="1" ht="52.5" customHeight="1" x14ac:dyDescent="0.25">
      <c r="A30" s="19" t="s">
        <v>48</v>
      </c>
      <c r="B30" s="108" t="s">
        <v>49</v>
      </c>
      <c r="C30" s="109"/>
      <c r="D30" s="110"/>
      <c r="E30" s="21"/>
      <c r="F30" s="26"/>
      <c r="G30" s="28"/>
      <c r="H30" s="23"/>
    </row>
    <row r="31" spans="1:8" s="6" customFormat="1" ht="27.75" customHeight="1" x14ac:dyDescent="0.25">
      <c r="A31" s="12" t="s">
        <v>50</v>
      </c>
      <c r="B31" s="111" t="s">
        <v>121</v>
      </c>
      <c r="C31" s="112"/>
      <c r="D31" s="113"/>
      <c r="E31" s="16">
        <f>E32+E34+E36+E38+E40+E42</f>
        <v>20</v>
      </c>
      <c r="F31" s="17">
        <f>ROUND(F32+F34+F36+F38+F40+F42,1)</f>
        <v>12</v>
      </c>
      <c r="G31" s="18">
        <f>ROUND(G32+G34+G36+G38+G40+G42,1)</f>
        <v>0</v>
      </c>
      <c r="H31" s="12"/>
    </row>
    <row r="32" spans="1:8" s="20" customFormat="1" ht="73.349999999999994" customHeight="1" x14ac:dyDescent="0.25">
      <c r="A32" s="19">
        <v>5</v>
      </c>
      <c r="B32" s="114" t="s">
        <v>133</v>
      </c>
      <c r="C32" s="114"/>
      <c r="D32" s="114"/>
      <c r="E32" s="16">
        <v>1</v>
      </c>
      <c r="F32" s="17">
        <f>IF(F33&gt;1,"1",F33)</f>
        <v>1</v>
      </c>
      <c r="G32" s="18">
        <f>G33</f>
        <v>0</v>
      </c>
      <c r="H32" s="19"/>
    </row>
    <row r="33" spans="1:8" s="20" customFormat="1" ht="117.75" customHeight="1" x14ac:dyDescent="0.25">
      <c r="A33" s="19"/>
      <c r="B33" s="115" t="s">
        <v>134</v>
      </c>
      <c r="C33" s="115"/>
      <c r="D33" s="115"/>
      <c r="E33" s="16"/>
      <c r="F33" s="22">
        <v>1</v>
      </c>
      <c r="G33" s="18"/>
      <c r="H33" s="19"/>
    </row>
    <row r="34" spans="1:8" s="20" customFormat="1" ht="35.25" customHeight="1" x14ac:dyDescent="0.25">
      <c r="A34" s="19">
        <v>6</v>
      </c>
      <c r="B34" s="105" t="s">
        <v>135</v>
      </c>
      <c r="C34" s="106"/>
      <c r="D34" s="107"/>
      <c r="E34" s="16">
        <v>2</v>
      </c>
      <c r="F34" s="17">
        <f>IF(F35&gt;2,"2",F35)</f>
        <v>2</v>
      </c>
      <c r="G34" s="18">
        <f>G35</f>
        <v>0</v>
      </c>
      <c r="H34" s="19"/>
    </row>
    <row r="35" spans="1:8" s="20" customFormat="1" ht="60.75" customHeight="1" x14ac:dyDescent="0.25">
      <c r="A35" s="19"/>
      <c r="B35" s="102" t="s">
        <v>136</v>
      </c>
      <c r="C35" s="103"/>
      <c r="D35" s="104"/>
      <c r="E35" s="16"/>
      <c r="F35" s="22">
        <v>2</v>
      </c>
      <c r="G35" s="18"/>
      <c r="H35" s="19"/>
    </row>
    <row r="36" spans="1:8" s="20" customFormat="1" ht="52.5" customHeight="1" x14ac:dyDescent="0.25">
      <c r="A36" s="19">
        <v>7</v>
      </c>
      <c r="B36" s="105" t="s">
        <v>56</v>
      </c>
      <c r="C36" s="106"/>
      <c r="D36" s="107"/>
      <c r="E36" s="16">
        <v>2</v>
      </c>
      <c r="F36" s="17">
        <f>IF(F37&gt;2,"2",F37)</f>
        <v>2</v>
      </c>
      <c r="G36" s="18">
        <f>G37</f>
        <v>0</v>
      </c>
      <c r="H36" s="19"/>
    </row>
    <row r="37" spans="1:8" s="20" customFormat="1" ht="68.25" customHeight="1" x14ac:dyDescent="0.25">
      <c r="A37" s="19"/>
      <c r="B37" s="108" t="s">
        <v>137</v>
      </c>
      <c r="C37" s="109"/>
      <c r="D37" s="110"/>
      <c r="E37" s="16"/>
      <c r="F37" s="22">
        <v>2</v>
      </c>
      <c r="G37" s="18"/>
      <c r="H37" s="19"/>
    </row>
    <row r="38" spans="1:8" s="20" customFormat="1" ht="61.5" customHeight="1" x14ac:dyDescent="0.25">
      <c r="A38" s="19">
        <v>8</v>
      </c>
      <c r="B38" s="105" t="s">
        <v>58</v>
      </c>
      <c r="C38" s="106"/>
      <c r="D38" s="107"/>
      <c r="E38" s="16">
        <v>2</v>
      </c>
      <c r="F38" s="17">
        <f>IF(F39&gt;2,"2",F39)</f>
        <v>2</v>
      </c>
      <c r="G38" s="18">
        <f>G39</f>
        <v>0</v>
      </c>
      <c r="H38" s="19"/>
    </row>
    <row r="39" spans="1:8" s="20" customFormat="1" ht="70.5" customHeight="1" x14ac:dyDescent="0.25">
      <c r="A39" s="19"/>
      <c r="B39" s="108" t="s">
        <v>138</v>
      </c>
      <c r="C39" s="109"/>
      <c r="D39" s="110"/>
      <c r="E39" s="16"/>
      <c r="F39" s="22">
        <v>2</v>
      </c>
      <c r="G39" s="18"/>
      <c r="H39" s="19"/>
    </row>
    <row r="40" spans="1:8" s="20" customFormat="1" ht="116.25" customHeight="1" x14ac:dyDescent="0.25">
      <c r="A40" s="19">
        <v>9</v>
      </c>
      <c r="B40" s="105" t="s">
        <v>139</v>
      </c>
      <c r="C40" s="106"/>
      <c r="D40" s="107"/>
      <c r="E40" s="16">
        <v>8</v>
      </c>
      <c r="F40" s="17">
        <f>IF(F41&gt;8,"8",F41)</f>
        <v>0</v>
      </c>
      <c r="G40" s="18">
        <f>G41</f>
        <v>0</v>
      </c>
      <c r="H40" s="19"/>
    </row>
    <row r="41" spans="1:8" s="20" customFormat="1" ht="120.75" customHeight="1" x14ac:dyDescent="0.25">
      <c r="A41" s="19"/>
      <c r="B41" s="108" t="s">
        <v>140</v>
      </c>
      <c r="C41" s="109"/>
      <c r="D41" s="110"/>
      <c r="E41" s="16"/>
      <c r="F41" s="22"/>
      <c r="G41" s="18"/>
      <c r="H41" s="19"/>
    </row>
    <row r="42" spans="1:8" s="20" customFormat="1" ht="39" customHeight="1" x14ac:dyDescent="0.25">
      <c r="A42" s="19">
        <v>10</v>
      </c>
      <c r="B42" s="105" t="s">
        <v>141</v>
      </c>
      <c r="C42" s="106"/>
      <c r="D42" s="107"/>
      <c r="E42" s="16">
        <v>5</v>
      </c>
      <c r="F42" s="17">
        <f>IF(F43&gt;5,"5",F43)</f>
        <v>5</v>
      </c>
      <c r="G42" s="18">
        <f>G43</f>
        <v>0</v>
      </c>
      <c r="H42" s="19"/>
    </row>
    <row r="43" spans="1:8" s="20" customFormat="1" ht="156.75" customHeight="1" x14ac:dyDescent="0.25">
      <c r="A43" s="19"/>
      <c r="B43" s="108" t="s">
        <v>142</v>
      </c>
      <c r="C43" s="109"/>
      <c r="D43" s="110"/>
      <c r="E43" s="16"/>
      <c r="F43" s="22">
        <v>5</v>
      </c>
      <c r="G43" s="18"/>
      <c r="H43" s="19"/>
    </row>
    <row r="44" spans="1:8" s="6" customFormat="1" ht="54" customHeight="1" x14ac:dyDescent="0.25">
      <c r="A44" s="12" t="s">
        <v>69</v>
      </c>
      <c r="B44" s="105" t="s">
        <v>70</v>
      </c>
      <c r="C44" s="106"/>
      <c r="D44" s="107"/>
      <c r="E44" s="16">
        <v>60</v>
      </c>
      <c r="F44" s="17">
        <f>SUM(F45:F50)</f>
        <v>60</v>
      </c>
      <c r="G44" s="18">
        <f>SUM(G45:G50)</f>
        <v>0</v>
      </c>
      <c r="H44" s="12"/>
    </row>
    <row r="45" spans="1:8" s="20" customFormat="1" ht="26.25" customHeight="1" x14ac:dyDescent="0.25">
      <c r="A45" s="19"/>
      <c r="B45" s="102" t="s">
        <v>71</v>
      </c>
      <c r="C45" s="103"/>
      <c r="D45" s="104"/>
      <c r="E45" s="21">
        <v>60</v>
      </c>
      <c r="F45" s="19">
        <v>60</v>
      </c>
      <c r="G45" s="21"/>
      <c r="H45" s="19"/>
    </row>
    <row r="46" spans="1:8" s="20" customFormat="1" ht="26.25" customHeight="1" x14ac:dyDescent="0.25">
      <c r="A46" s="19"/>
      <c r="B46" s="102" t="s">
        <v>72</v>
      </c>
      <c r="C46" s="103"/>
      <c r="D46" s="104"/>
      <c r="E46" s="21">
        <v>50</v>
      </c>
      <c r="F46" s="19"/>
      <c r="G46" s="21"/>
      <c r="H46" s="19"/>
    </row>
    <row r="47" spans="1:8" s="20" customFormat="1" ht="26.25" customHeight="1" x14ac:dyDescent="0.25">
      <c r="A47" s="19"/>
      <c r="B47" s="102" t="s">
        <v>73</v>
      </c>
      <c r="C47" s="103"/>
      <c r="D47" s="104"/>
      <c r="E47" s="21">
        <v>40</v>
      </c>
      <c r="F47" s="19"/>
      <c r="G47" s="21"/>
      <c r="H47" s="19"/>
    </row>
    <row r="48" spans="1:8" s="20" customFormat="1" ht="26.25" customHeight="1" x14ac:dyDescent="0.25">
      <c r="A48" s="19"/>
      <c r="B48" s="102" t="s">
        <v>74</v>
      </c>
      <c r="C48" s="103"/>
      <c r="D48" s="104"/>
      <c r="E48" s="21">
        <v>30</v>
      </c>
      <c r="F48" s="19"/>
      <c r="G48" s="21"/>
      <c r="H48" s="19"/>
    </row>
    <row r="49" spans="1:8" s="20" customFormat="1" ht="26.25" customHeight="1" x14ac:dyDescent="0.25">
      <c r="A49" s="19"/>
      <c r="B49" s="102" t="s">
        <v>75</v>
      </c>
      <c r="C49" s="103"/>
      <c r="D49" s="104"/>
      <c r="E49" s="21">
        <v>20</v>
      </c>
      <c r="F49" s="19"/>
      <c r="G49" s="21"/>
      <c r="H49" s="19"/>
    </row>
    <row r="50" spans="1:8" s="20" customFormat="1" ht="26.25" customHeight="1" x14ac:dyDescent="0.25">
      <c r="A50" s="19"/>
      <c r="B50" s="102" t="s">
        <v>76</v>
      </c>
      <c r="C50" s="103"/>
      <c r="D50" s="104"/>
      <c r="E50" s="21">
        <v>0</v>
      </c>
      <c r="F50" s="19"/>
      <c r="G50" s="21"/>
      <c r="H50" s="19"/>
    </row>
    <row r="51" spans="1:8" s="6" customFormat="1" ht="24" customHeight="1" x14ac:dyDescent="0.25">
      <c r="A51" s="12"/>
      <c r="B51" s="90" t="s">
        <v>77</v>
      </c>
      <c r="C51" s="91"/>
      <c r="D51" s="92"/>
      <c r="E51" s="31">
        <f>E13+E31+E44</f>
        <v>100</v>
      </c>
      <c r="F51" s="31">
        <f>F13+F31+F44</f>
        <v>92</v>
      </c>
      <c r="G51" s="32">
        <f>G13+G31+G44</f>
        <v>20</v>
      </c>
      <c r="H51" s="12"/>
    </row>
    <row r="52" spans="1:8" ht="26.25" customHeight="1" x14ac:dyDescent="0.25">
      <c r="A52" s="33"/>
      <c r="B52" s="87" t="s">
        <v>78</v>
      </c>
      <c r="C52" s="88"/>
      <c r="D52" s="89"/>
      <c r="E52" s="34"/>
      <c r="F52" s="33"/>
      <c r="G52" s="34"/>
      <c r="H52" s="33"/>
    </row>
    <row r="53" spans="1:8" ht="39" customHeight="1" x14ac:dyDescent="0.25">
      <c r="A53" s="33"/>
      <c r="B53" s="90" t="s">
        <v>79</v>
      </c>
      <c r="C53" s="91"/>
      <c r="D53" s="92"/>
      <c r="E53" s="31">
        <f>E51-E52</f>
        <v>100</v>
      </c>
      <c r="F53" s="31">
        <f>ROUND(F51-F52,1)</f>
        <v>92</v>
      </c>
      <c r="G53" s="32">
        <f>ROUND(G51-G52,1)</f>
        <v>20</v>
      </c>
      <c r="H53" s="12"/>
    </row>
    <row r="54" spans="1:8" ht="17.25" customHeight="1" x14ac:dyDescent="0.25">
      <c r="A54" s="35"/>
      <c r="B54" s="36"/>
      <c r="C54" s="36"/>
      <c r="D54" s="36"/>
      <c r="E54" s="35"/>
      <c r="F54" s="35"/>
      <c r="G54" s="35"/>
      <c r="H54" s="35"/>
    </row>
    <row r="55" spans="1:8" ht="20.25" customHeight="1" x14ac:dyDescent="0.25">
      <c r="B55" s="93" t="s">
        <v>80</v>
      </c>
      <c r="C55" s="93"/>
      <c r="D55" s="93"/>
    </row>
    <row r="56" spans="1:8" s="8" customFormat="1" ht="32.25" customHeight="1" x14ac:dyDescent="0.25">
      <c r="A56" s="94" t="s">
        <v>81</v>
      </c>
      <c r="B56" s="95"/>
      <c r="C56" s="96"/>
      <c r="D56" s="99" t="s">
        <v>82</v>
      </c>
      <c r="E56" s="101" t="s">
        <v>83</v>
      </c>
      <c r="F56" s="101"/>
      <c r="G56" s="81" t="s">
        <v>84</v>
      </c>
      <c r="H56" s="82"/>
    </row>
    <row r="57" spans="1:8" s="8" customFormat="1" ht="63" x14ac:dyDescent="0.25">
      <c r="A57" s="97"/>
      <c r="B57" s="75"/>
      <c r="C57" s="98"/>
      <c r="D57" s="100"/>
      <c r="E57" s="37" t="s">
        <v>85</v>
      </c>
      <c r="F57" s="37" t="s">
        <v>86</v>
      </c>
      <c r="G57" s="37" t="s">
        <v>87</v>
      </c>
      <c r="H57" s="37" t="s">
        <v>88</v>
      </c>
    </row>
    <row r="58" spans="1:8" ht="33.950000000000003" customHeight="1" x14ac:dyDescent="0.25">
      <c r="A58" s="83" t="s">
        <v>89</v>
      </c>
      <c r="B58" s="84"/>
      <c r="C58" s="85"/>
      <c r="D58" s="19" t="s">
        <v>90</v>
      </c>
      <c r="E58" s="21">
        <f>IF(AND(90&lt;=F53,F53&lt;100),F53,"")</f>
        <v>92</v>
      </c>
      <c r="F58" s="27" t="str">
        <f>IF(AND(90&lt;=G53,G53&lt;=100),G53,"")</f>
        <v/>
      </c>
      <c r="G58" s="27" t="str">
        <f t="shared" ref="G58:H61" si="0">IF(ISNUMBER(E58)=TRUE,"X","")</f>
        <v>X</v>
      </c>
      <c r="H58" s="27" t="str">
        <f t="shared" si="0"/>
        <v/>
      </c>
    </row>
    <row r="59" spans="1:8" ht="49.5" customHeight="1" x14ac:dyDescent="0.25">
      <c r="A59" s="83" t="s">
        <v>91</v>
      </c>
      <c r="B59" s="84"/>
      <c r="C59" s="85"/>
      <c r="D59" s="19" t="s">
        <v>92</v>
      </c>
      <c r="E59" s="21" t="str">
        <f>IF(AND(75&lt;=F53,F53&lt;90),F53,"")</f>
        <v/>
      </c>
      <c r="F59" s="27" t="str">
        <f>IF(AND(75&lt;=G53,G53&lt;90),G53,"")</f>
        <v/>
      </c>
      <c r="G59" s="27" t="str">
        <f t="shared" si="0"/>
        <v/>
      </c>
      <c r="H59" s="27" t="str">
        <f t="shared" si="0"/>
        <v/>
      </c>
    </row>
    <row r="60" spans="1:8" ht="51.75" customHeight="1" x14ac:dyDescent="0.25">
      <c r="A60" s="83" t="s">
        <v>93</v>
      </c>
      <c r="B60" s="84"/>
      <c r="C60" s="85"/>
      <c r="D60" s="19" t="s">
        <v>94</v>
      </c>
      <c r="E60" s="21" t="str">
        <f>IF(AND(50&lt;=F53,F53&lt;75),F53,"")</f>
        <v/>
      </c>
      <c r="F60" s="27" t="str">
        <f>IF(AND(50&lt;=G53,G53&lt;75),G53,"")</f>
        <v/>
      </c>
      <c r="G60" s="27" t="str">
        <f t="shared" si="0"/>
        <v/>
      </c>
      <c r="H60" s="27" t="str">
        <f t="shared" si="0"/>
        <v/>
      </c>
    </row>
    <row r="61" spans="1:8" ht="34.5" customHeight="1" x14ac:dyDescent="0.25">
      <c r="A61" s="83" t="s">
        <v>95</v>
      </c>
      <c r="B61" s="84"/>
      <c r="C61" s="85"/>
      <c r="D61" s="19" t="s">
        <v>96</v>
      </c>
      <c r="E61" s="21" t="str">
        <f>IF(AND(0&lt;F53,F53&lt;50),F53,"")</f>
        <v/>
      </c>
      <c r="F61" s="39">
        <f>IF(AND(0&lt;G53,G53&lt;50),G53,"")</f>
        <v>20</v>
      </c>
      <c r="G61" s="27" t="str">
        <f t="shared" si="0"/>
        <v/>
      </c>
      <c r="H61" s="39" t="str">
        <f t="shared" si="0"/>
        <v>X</v>
      </c>
    </row>
    <row r="62" spans="1:8" s="42" customFormat="1" ht="20.25" customHeight="1" x14ac:dyDescent="0.25">
      <c r="B62" s="41"/>
      <c r="D62" s="86" t="s">
        <v>114</v>
      </c>
      <c r="E62" s="86"/>
      <c r="F62" s="86"/>
      <c r="G62" s="86"/>
      <c r="H62" s="86"/>
    </row>
    <row r="63" spans="1:8" s="6" customFormat="1" ht="35.25" customHeight="1" x14ac:dyDescent="0.25">
      <c r="D63" s="73" t="s">
        <v>115</v>
      </c>
      <c r="E63" s="73"/>
      <c r="F63" s="73"/>
      <c r="G63" s="73"/>
      <c r="H63" s="73"/>
    </row>
    <row r="64" spans="1:8" x14ac:dyDescent="0.25">
      <c r="D64" s="43"/>
      <c r="E64" s="43"/>
      <c r="F64" s="43"/>
      <c r="G64" s="43"/>
      <c r="H64" s="43"/>
    </row>
    <row r="67" spans="2:8" ht="16.5" x14ac:dyDescent="0.25">
      <c r="D67" s="122" t="s">
        <v>197</v>
      </c>
      <c r="E67" s="122"/>
      <c r="F67" s="122"/>
      <c r="G67" s="122"/>
      <c r="H67" s="122"/>
    </row>
    <row r="68" spans="2:8" ht="25.35" customHeight="1" x14ac:dyDescent="0.25">
      <c r="B68" s="75" t="s">
        <v>101</v>
      </c>
      <c r="C68" s="75"/>
      <c r="D68" s="75"/>
      <c r="E68" s="75"/>
      <c r="F68" s="75"/>
      <c r="G68" s="75"/>
      <c r="H68" s="75"/>
    </row>
    <row r="69" spans="2:8" ht="86.1" customHeight="1" x14ac:dyDescent="0.25">
      <c r="B69" s="76" t="s">
        <v>173</v>
      </c>
      <c r="C69" s="77"/>
      <c r="D69" s="77"/>
      <c r="E69" s="77"/>
      <c r="F69" s="77"/>
      <c r="G69" s="77"/>
      <c r="H69" s="78"/>
    </row>
    <row r="70" spans="2:8" ht="25.35" customHeight="1" x14ac:dyDescent="0.25">
      <c r="B70" s="45"/>
      <c r="D70" s="79" t="s">
        <v>103</v>
      </c>
      <c r="E70" s="79"/>
      <c r="F70" s="79"/>
      <c r="G70" s="79"/>
      <c r="H70" s="79"/>
    </row>
    <row r="71" spans="2:8" ht="21" customHeight="1" x14ac:dyDescent="0.25">
      <c r="B71" s="46"/>
      <c r="D71" s="80" t="s">
        <v>104</v>
      </c>
      <c r="E71" s="80"/>
      <c r="F71" s="80"/>
      <c r="G71" s="80"/>
      <c r="H71" s="80"/>
    </row>
  </sheetData>
  <sheetProtection password="E795" sheet="1" formatCells="0" formatColumns="0" formatRows="0" insertColumns="0" insertRows="0" insertHyperlinks="0" deleteColumns="0" deleteRows="0" selectLockedCells="1" sort="0" autoFilter="0" pivotTables="0"/>
  <autoFilter ref="A11:H53"/>
  <mergeCells count="66">
    <mergeCell ref="B15:D15"/>
    <mergeCell ref="A2:C2"/>
    <mergeCell ref="D2:H2"/>
    <mergeCell ref="A3:B3"/>
    <mergeCell ref="A5:H5"/>
    <mergeCell ref="B7:H7"/>
    <mergeCell ref="B8:H8"/>
    <mergeCell ref="B9:H9"/>
    <mergeCell ref="B11:D11"/>
    <mergeCell ref="B12:D12"/>
    <mergeCell ref="B13:D13"/>
    <mergeCell ref="B14:D14"/>
    <mergeCell ref="B27:D27"/>
    <mergeCell ref="B16:D16"/>
    <mergeCell ref="B17:D17"/>
    <mergeCell ref="B18:D18"/>
    <mergeCell ref="B19:D19"/>
    <mergeCell ref="B20:D20"/>
    <mergeCell ref="B21:D21"/>
    <mergeCell ref="B22:D22"/>
    <mergeCell ref="B23:D23"/>
    <mergeCell ref="B24:D24"/>
    <mergeCell ref="B25:D25"/>
    <mergeCell ref="B26:D26"/>
    <mergeCell ref="B39:D39"/>
    <mergeCell ref="B28:D28"/>
    <mergeCell ref="B29:D29"/>
    <mergeCell ref="B30:D30"/>
    <mergeCell ref="B31:D31"/>
    <mergeCell ref="B32:D32"/>
    <mergeCell ref="B33:D33"/>
    <mergeCell ref="B34:D34"/>
    <mergeCell ref="B35:D35"/>
    <mergeCell ref="B36:D36"/>
    <mergeCell ref="B37:D37"/>
    <mergeCell ref="B38:D38"/>
    <mergeCell ref="B51:D51"/>
    <mergeCell ref="B40:D40"/>
    <mergeCell ref="B41:D41"/>
    <mergeCell ref="B42:D42"/>
    <mergeCell ref="B43:D43"/>
    <mergeCell ref="B44:D44"/>
    <mergeCell ref="B45:D45"/>
    <mergeCell ref="B46:D46"/>
    <mergeCell ref="B47:D47"/>
    <mergeCell ref="B48:D48"/>
    <mergeCell ref="B49:D49"/>
    <mergeCell ref="B50:D50"/>
    <mergeCell ref="D62:H62"/>
    <mergeCell ref="B52:D52"/>
    <mergeCell ref="B53:D53"/>
    <mergeCell ref="B55:D55"/>
    <mergeCell ref="A56:C57"/>
    <mergeCell ref="D56:D57"/>
    <mergeCell ref="E56:F56"/>
    <mergeCell ref="G56:H56"/>
    <mergeCell ref="A58:C58"/>
    <mergeCell ref="A59:C59"/>
    <mergeCell ref="A60:C60"/>
    <mergeCell ref="A61:C61"/>
    <mergeCell ref="D63:H63"/>
    <mergeCell ref="B68:H68"/>
    <mergeCell ref="B69:H69"/>
    <mergeCell ref="D70:H70"/>
    <mergeCell ref="D71:H71"/>
    <mergeCell ref="D67:H67"/>
  </mergeCells>
  <printOptions horizontalCentered="1"/>
  <pageMargins left="0.31" right="0.3" top="0.45" bottom="0.62" header="0.13149606299212599" footer="0.16"/>
  <pageSetup paperSize="9" orientation="portrait" r:id="rId1"/>
  <headerFooter>
    <oddFooter>Page &amp;P of &amp;N</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6"/>
  <sheetViews>
    <sheetView zoomScaleNormal="100" workbookViewId="0">
      <selection activeCell="I68" sqref="I68"/>
    </sheetView>
  </sheetViews>
  <sheetFormatPr defaultRowHeight="15.75" x14ac:dyDescent="0.25"/>
  <cols>
    <col min="1" max="1" width="5.42578125" style="1" bestFit="1" customWidth="1"/>
    <col min="2" max="2" width="27.140625" style="2" customWidth="1"/>
    <col min="3" max="3" width="11" style="1" customWidth="1"/>
    <col min="4" max="4" width="10.5703125" style="1" customWidth="1"/>
    <col min="5" max="5" width="11.5703125" style="1" customWidth="1"/>
    <col min="6" max="6" width="10.5703125" style="1" customWidth="1"/>
    <col min="7" max="7" width="9.140625" style="1" customWidth="1"/>
    <col min="8" max="8" width="11.28515625" style="1" customWidth="1"/>
    <col min="9" max="9" width="2.5703125" style="1" customWidth="1"/>
    <col min="10" max="10" width="9.140625" style="1"/>
    <col min="11" max="11" width="34.85546875" style="1" customWidth="1"/>
    <col min="12" max="256" width="9.140625" style="1"/>
    <col min="257" max="257" width="5.42578125" style="1" bestFit="1" customWidth="1"/>
    <col min="258" max="258" width="27.140625" style="1" customWidth="1"/>
    <col min="259" max="259" width="11" style="1" customWidth="1"/>
    <col min="260" max="260" width="10.5703125" style="1" customWidth="1"/>
    <col min="261" max="261" width="11.5703125" style="1" customWidth="1"/>
    <col min="262" max="262" width="10.5703125" style="1" customWidth="1"/>
    <col min="263" max="263" width="9.140625" style="1" customWidth="1"/>
    <col min="264" max="264" width="11.28515625" style="1" customWidth="1"/>
    <col min="265" max="265" width="2.5703125" style="1" customWidth="1"/>
    <col min="266" max="266" width="9.140625" style="1"/>
    <col min="267" max="267" width="34.85546875" style="1" customWidth="1"/>
    <col min="268" max="512" width="9.140625" style="1"/>
    <col min="513" max="513" width="5.42578125" style="1" bestFit="1" customWidth="1"/>
    <col min="514" max="514" width="27.140625" style="1" customWidth="1"/>
    <col min="515" max="515" width="11" style="1" customWidth="1"/>
    <col min="516" max="516" width="10.5703125" style="1" customWidth="1"/>
    <col min="517" max="517" width="11.5703125" style="1" customWidth="1"/>
    <col min="518" max="518" width="10.5703125" style="1" customWidth="1"/>
    <col min="519" max="519" width="9.140625" style="1" customWidth="1"/>
    <col min="520" max="520" width="11.28515625" style="1" customWidth="1"/>
    <col min="521" max="521" width="2.5703125" style="1" customWidth="1"/>
    <col min="522" max="522" width="9.140625" style="1"/>
    <col min="523" max="523" width="34.85546875" style="1" customWidth="1"/>
    <col min="524" max="768" width="9.140625" style="1"/>
    <col min="769" max="769" width="5.42578125" style="1" bestFit="1" customWidth="1"/>
    <col min="770" max="770" width="27.140625" style="1" customWidth="1"/>
    <col min="771" max="771" width="11" style="1" customWidth="1"/>
    <col min="772" max="772" width="10.5703125" style="1" customWidth="1"/>
    <col min="773" max="773" width="11.5703125" style="1" customWidth="1"/>
    <col min="774" max="774" width="10.5703125" style="1" customWidth="1"/>
    <col min="775" max="775" width="9.140625" style="1" customWidth="1"/>
    <col min="776" max="776" width="11.28515625" style="1" customWidth="1"/>
    <col min="777" max="777" width="2.5703125" style="1" customWidth="1"/>
    <col min="778" max="778" width="9.140625" style="1"/>
    <col min="779" max="779" width="34.85546875" style="1" customWidth="1"/>
    <col min="780" max="1024" width="9.140625" style="1"/>
    <col min="1025" max="1025" width="5.42578125" style="1" bestFit="1" customWidth="1"/>
    <col min="1026" max="1026" width="27.140625" style="1" customWidth="1"/>
    <col min="1027" max="1027" width="11" style="1" customWidth="1"/>
    <col min="1028" max="1028" width="10.5703125" style="1" customWidth="1"/>
    <col min="1029" max="1029" width="11.5703125" style="1" customWidth="1"/>
    <col min="1030" max="1030" width="10.5703125" style="1" customWidth="1"/>
    <col min="1031" max="1031" width="9.140625" style="1" customWidth="1"/>
    <col min="1032" max="1032" width="11.28515625" style="1" customWidth="1"/>
    <col min="1033" max="1033" width="2.5703125" style="1" customWidth="1"/>
    <col min="1034" max="1034" width="9.140625" style="1"/>
    <col min="1035" max="1035" width="34.85546875" style="1" customWidth="1"/>
    <col min="1036" max="1280" width="9.140625" style="1"/>
    <col min="1281" max="1281" width="5.42578125" style="1" bestFit="1" customWidth="1"/>
    <col min="1282" max="1282" width="27.140625" style="1" customWidth="1"/>
    <col min="1283" max="1283" width="11" style="1" customWidth="1"/>
    <col min="1284" max="1284" width="10.5703125" style="1" customWidth="1"/>
    <col min="1285" max="1285" width="11.5703125" style="1" customWidth="1"/>
    <col min="1286" max="1286" width="10.5703125" style="1" customWidth="1"/>
    <col min="1287" max="1287" width="9.140625" style="1" customWidth="1"/>
    <col min="1288" max="1288" width="11.28515625" style="1" customWidth="1"/>
    <col min="1289" max="1289" width="2.5703125" style="1" customWidth="1"/>
    <col min="1290" max="1290" width="9.140625" style="1"/>
    <col min="1291" max="1291" width="34.85546875" style="1" customWidth="1"/>
    <col min="1292" max="1536" width="9.140625" style="1"/>
    <col min="1537" max="1537" width="5.42578125" style="1" bestFit="1" customWidth="1"/>
    <col min="1538" max="1538" width="27.140625" style="1" customWidth="1"/>
    <col min="1539" max="1539" width="11" style="1" customWidth="1"/>
    <col min="1540" max="1540" width="10.5703125" style="1" customWidth="1"/>
    <col min="1541" max="1541" width="11.5703125" style="1" customWidth="1"/>
    <col min="1542" max="1542" width="10.5703125" style="1" customWidth="1"/>
    <col min="1543" max="1543" width="9.140625" style="1" customWidth="1"/>
    <col min="1544" max="1544" width="11.28515625" style="1" customWidth="1"/>
    <col min="1545" max="1545" width="2.5703125" style="1" customWidth="1"/>
    <col min="1546" max="1546" width="9.140625" style="1"/>
    <col min="1547" max="1547" width="34.85546875" style="1" customWidth="1"/>
    <col min="1548" max="1792" width="9.140625" style="1"/>
    <col min="1793" max="1793" width="5.42578125" style="1" bestFit="1" customWidth="1"/>
    <col min="1794" max="1794" width="27.140625" style="1" customWidth="1"/>
    <col min="1795" max="1795" width="11" style="1" customWidth="1"/>
    <col min="1796" max="1796" width="10.5703125" style="1" customWidth="1"/>
    <col min="1797" max="1797" width="11.5703125" style="1" customWidth="1"/>
    <col min="1798" max="1798" width="10.5703125" style="1" customWidth="1"/>
    <col min="1799" max="1799" width="9.140625" style="1" customWidth="1"/>
    <col min="1800" max="1800" width="11.28515625" style="1" customWidth="1"/>
    <col min="1801" max="1801" width="2.5703125" style="1" customWidth="1"/>
    <col min="1802" max="1802" width="9.140625" style="1"/>
    <col min="1803" max="1803" width="34.85546875" style="1" customWidth="1"/>
    <col min="1804" max="2048" width="9.140625" style="1"/>
    <col min="2049" max="2049" width="5.42578125" style="1" bestFit="1" customWidth="1"/>
    <col min="2050" max="2050" width="27.140625" style="1" customWidth="1"/>
    <col min="2051" max="2051" width="11" style="1" customWidth="1"/>
    <col min="2052" max="2052" width="10.5703125" style="1" customWidth="1"/>
    <col min="2053" max="2053" width="11.5703125" style="1" customWidth="1"/>
    <col min="2054" max="2054" width="10.5703125" style="1" customWidth="1"/>
    <col min="2055" max="2055" width="9.140625" style="1" customWidth="1"/>
    <col min="2056" max="2056" width="11.28515625" style="1" customWidth="1"/>
    <col min="2057" max="2057" width="2.5703125" style="1" customWidth="1"/>
    <col min="2058" max="2058" width="9.140625" style="1"/>
    <col min="2059" max="2059" width="34.85546875" style="1" customWidth="1"/>
    <col min="2060" max="2304" width="9.140625" style="1"/>
    <col min="2305" max="2305" width="5.42578125" style="1" bestFit="1" customWidth="1"/>
    <col min="2306" max="2306" width="27.140625" style="1" customWidth="1"/>
    <col min="2307" max="2307" width="11" style="1" customWidth="1"/>
    <col min="2308" max="2308" width="10.5703125" style="1" customWidth="1"/>
    <col min="2309" max="2309" width="11.5703125" style="1" customWidth="1"/>
    <col min="2310" max="2310" width="10.5703125" style="1" customWidth="1"/>
    <col min="2311" max="2311" width="9.140625" style="1" customWidth="1"/>
    <col min="2312" max="2312" width="11.28515625" style="1" customWidth="1"/>
    <col min="2313" max="2313" width="2.5703125" style="1" customWidth="1"/>
    <col min="2314" max="2314" width="9.140625" style="1"/>
    <col min="2315" max="2315" width="34.85546875" style="1" customWidth="1"/>
    <col min="2316" max="2560" width="9.140625" style="1"/>
    <col min="2561" max="2561" width="5.42578125" style="1" bestFit="1" customWidth="1"/>
    <col min="2562" max="2562" width="27.140625" style="1" customWidth="1"/>
    <col min="2563" max="2563" width="11" style="1" customWidth="1"/>
    <col min="2564" max="2564" width="10.5703125" style="1" customWidth="1"/>
    <col min="2565" max="2565" width="11.5703125" style="1" customWidth="1"/>
    <col min="2566" max="2566" width="10.5703125" style="1" customWidth="1"/>
    <col min="2567" max="2567" width="9.140625" style="1" customWidth="1"/>
    <col min="2568" max="2568" width="11.28515625" style="1" customWidth="1"/>
    <col min="2569" max="2569" width="2.5703125" style="1" customWidth="1"/>
    <col min="2570" max="2570" width="9.140625" style="1"/>
    <col min="2571" max="2571" width="34.85546875" style="1" customWidth="1"/>
    <col min="2572" max="2816" width="9.140625" style="1"/>
    <col min="2817" max="2817" width="5.42578125" style="1" bestFit="1" customWidth="1"/>
    <col min="2818" max="2818" width="27.140625" style="1" customWidth="1"/>
    <col min="2819" max="2819" width="11" style="1" customWidth="1"/>
    <col min="2820" max="2820" width="10.5703125" style="1" customWidth="1"/>
    <col min="2821" max="2821" width="11.5703125" style="1" customWidth="1"/>
    <col min="2822" max="2822" width="10.5703125" style="1" customWidth="1"/>
    <col min="2823" max="2823" width="9.140625" style="1" customWidth="1"/>
    <col min="2824" max="2824" width="11.28515625" style="1" customWidth="1"/>
    <col min="2825" max="2825" width="2.5703125" style="1" customWidth="1"/>
    <col min="2826" max="2826" width="9.140625" style="1"/>
    <col min="2827" max="2827" width="34.85546875" style="1" customWidth="1"/>
    <col min="2828" max="3072" width="9.140625" style="1"/>
    <col min="3073" max="3073" width="5.42578125" style="1" bestFit="1" customWidth="1"/>
    <col min="3074" max="3074" width="27.140625" style="1" customWidth="1"/>
    <col min="3075" max="3075" width="11" style="1" customWidth="1"/>
    <col min="3076" max="3076" width="10.5703125" style="1" customWidth="1"/>
    <col min="3077" max="3077" width="11.5703125" style="1" customWidth="1"/>
    <col min="3078" max="3078" width="10.5703125" style="1" customWidth="1"/>
    <col min="3079" max="3079" width="9.140625" style="1" customWidth="1"/>
    <col min="3080" max="3080" width="11.28515625" style="1" customWidth="1"/>
    <col min="3081" max="3081" width="2.5703125" style="1" customWidth="1"/>
    <col min="3082" max="3082" width="9.140625" style="1"/>
    <col min="3083" max="3083" width="34.85546875" style="1" customWidth="1"/>
    <col min="3084" max="3328" width="9.140625" style="1"/>
    <col min="3329" max="3329" width="5.42578125" style="1" bestFit="1" customWidth="1"/>
    <col min="3330" max="3330" width="27.140625" style="1" customWidth="1"/>
    <col min="3331" max="3331" width="11" style="1" customWidth="1"/>
    <col min="3332" max="3332" width="10.5703125" style="1" customWidth="1"/>
    <col min="3333" max="3333" width="11.5703125" style="1" customWidth="1"/>
    <col min="3334" max="3334" width="10.5703125" style="1" customWidth="1"/>
    <col min="3335" max="3335" width="9.140625" style="1" customWidth="1"/>
    <col min="3336" max="3336" width="11.28515625" style="1" customWidth="1"/>
    <col min="3337" max="3337" width="2.5703125" style="1" customWidth="1"/>
    <col min="3338" max="3338" width="9.140625" style="1"/>
    <col min="3339" max="3339" width="34.85546875" style="1" customWidth="1"/>
    <col min="3340" max="3584" width="9.140625" style="1"/>
    <col min="3585" max="3585" width="5.42578125" style="1" bestFit="1" customWidth="1"/>
    <col min="3586" max="3586" width="27.140625" style="1" customWidth="1"/>
    <col min="3587" max="3587" width="11" style="1" customWidth="1"/>
    <col min="3588" max="3588" width="10.5703125" style="1" customWidth="1"/>
    <col min="3589" max="3589" width="11.5703125" style="1" customWidth="1"/>
    <col min="3590" max="3590" width="10.5703125" style="1" customWidth="1"/>
    <col min="3591" max="3591" width="9.140625" style="1" customWidth="1"/>
    <col min="3592" max="3592" width="11.28515625" style="1" customWidth="1"/>
    <col min="3593" max="3593" width="2.5703125" style="1" customWidth="1"/>
    <col min="3594" max="3594" width="9.140625" style="1"/>
    <col min="3595" max="3595" width="34.85546875" style="1" customWidth="1"/>
    <col min="3596" max="3840" width="9.140625" style="1"/>
    <col min="3841" max="3841" width="5.42578125" style="1" bestFit="1" customWidth="1"/>
    <col min="3842" max="3842" width="27.140625" style="1" customWidth="1"/>
    <col min="3843" max="3843" width="11" style="1" customWidth="1"/>
    <col min="3844" max="3844" width="10.5703125" style="1" customWidth="1"/>
    <col min="3845" max="3845" width="11.5703125" style="1" customWidth="1"/>
    <col min="3846" max="3846" width="10.5703125" style="1" customWidth="1"/>
    <col min="3847" max="3847" width="9.140625" style="1" customWidth="1"/>
    <col min="3848" max="3848" width="11.28515625" style="1" customWidth="1"/>
    <col min="3849" max="3849" width="2.5703125" style="1" customWidth="1"/>
    <col min="3850" max="3850" width="9.140625" style="1"/>
    <col min="3851" max="3851" width="34.85546875" style="1" customWidth="1"/>
    <col min="3852" max="4096" width="9.140625" style="1"/>
    <col min="4097" max="4097" width="5.42578125" style="1" bestFit="1" customWidth="1"/>
    <col min="4098" max="4098" width="27.140625" style="1" customWidth="1"/>
    <col min="4099" max="4099" width="11" style="1" customWidth="1"/>
    <col min="4100" max="4100" width="10.5703125" style="1" customWidth="1"/>
    <col min="4101" max="4101" width="11.5703125" style="1" customWidth="1"/>
    <col min="4102" max="4102" width="10.5703125" style="1" customWidth="1"/>
    <col min="4103" max="4103" width="9.140625" style="1" customWidth="1"/>
    <col min="4104" max="4104" width="11.28515625" style="1" customWidth="1"/>
    <col min="4105" max="4105" width="2.5703125" style="1" customWidth="1"/>
    <col min="4106" max="4106" width="9.140625" style="1"/>
    <col min="4107" max="4107" width="34.85546875" style="1" customWidth="1"/>
    <col min="4108" max="4352" width="9.140625" style="1"/>
    <col min="4353" max="4353" width="5.42578125" style="1" bestFit="1" customWidth="1"/>
    <col min="4354" max="4354" width="27.140625" style="1" customWidth="1"/>
    <col min="4355" max="4355" width="11" style="1" customWidth="1"/>
    <col min="4356" max="4356" width="10.5703125" style="1" customWidth="1"/>
    <col min="4357" max="4357" width="11.5703125" style="1" customWidth="1"/>
    <col min="4358" max="4358" width="10.5703125" style="1" customWidth="1"/>
    <col min="4359" max="4359" width="9.140625" style="1" customWidth="1"/>
    <col min="4360" max="4360" width="11.28515625" style="1" customWidth="1"/>
    <col min="4361" max="4361" width="2.5703125" style="1" customWidth="1"/>
    <col min="4362" max="4362" width="9.140625" style="1"/>
    <col min="4363" max="4363" width="34.85546875" style="1" customWidth="1"/>
    <col min="4364" max="4608" width="9.140625" style="1"/>
    <col min="4609" max="4609" width="5.42578125" style="1" bestFit="1" customWidth="1"/>
    <col min="4610" max="4610" width="27.140625" style="1" customWidth="1"/>
    <col min="4611" max="4611" width="11" style="1" customWidth="1"/>
    <col min="4612" max="4612" width="10.5703125" style="1" customWidth="1"/>
    <col min="4613" max="4613" width="11.5703125" style="1" customWidth="1"/>
    <col min="4614" max="4614" width="10.5703125" style="1" customWidth="1"/>
    <col min="4615" max="4615" width="9.140625" style="1" customWidth="1"/>
    <col min="4616" max="4616" width="11.28515625" style="1" customWidth="1"/>
    <col min="4617" max="4617" width="2.5703125" style="1" customWidth="1"/>
    <col min="4618" max="4618" width="9.140625" style="1"/>
    <col min="4619" max="4619" width="34.85546875" style="1" customWidth="1"/>
    <col min="4620" max="4864" width="9.140625" style="1"/>
    <col min="4865" max="4865" width="5.42578125" style="1" bestFit="1" customWidth="1"/>
    <col min="4866" max="4866" width="27.140625" style="1" customWidth="1"/>
    <col min="4867" max="4867" width="11" style="1" customWidth="1"/>
    <col min="4868" max="4868" width="10.5703125" style="1" customWidth="1"/>
    <col min="4869" max="4869" width="11.5703125" style="1" customWidth="1"/>
    <col min="4870" max="4870" width="10.5703125" style="1" customWidth="1"/>
    <col min="4871" max="4871" width="9.140625" style="1" customWidth="1"/>
    <col min="4872" max="4872" width="11.28515625" style="1" customWidth="1"/>
    <col min="4873" max="4873" width="2.5703125" style="1" customWidth="1"/>
    <col min="4874" max="4874" width="9.140625" style="1"/>
    <col min="4875" max="4875" width="34.85546875" style="1" customWidth="1"/>
    <col min="4876" max="5120" width="9.140625" style="1"/>
    <col min="5121" max="5121" width="5.42578125" style="1" bestFit="1" customWidth="1"/>
    <col min="5122" max="5122" width="27.140625" style="1" customWidth="1"/>
    <col min="5123" max="5123" width="11" style="1" customWidth="1"/>
    <col min="5124" max="5124" width="10.5703125" style="1" customWidth="1"/>
    <col min="5125" max="5125" width="11.5703125" style="1" customWidth="1"/>
    <col min="5126" max="5126" width="10.5703125" style="1" customWidth="1"/>
    <col min="5127" max="5127" width="9.140625" style="1" customWidth="1"/>
    <col min="5128" max="5128" width="11.28515625" style="1" customWidth="1"/>
    <col min="5129" max="5129" width="2.5703125" style="1" customWidth="1"/>
    <col min="5130" max="5130" width="9.140625" style="1"/>
    <col min="5131" max="5131" width="34.85546875" style="1" customWidth="1"/>
    <col min="5132" max="5376" width="9.140625" style="1"/>
    <col min="5377" max="5377" width="5.42578125" style="1" bestFit="1" customWidth="1"/>
    <col min="5378" max="5378" width="27.140625" style="1" customWidth="1"/>
    <col min="5379" max="5379" width="11" style="1" customWidth="1"/>
    <col min="5380" max="5380" width="10.5703125" style="1" customWidth="1"/>
    <col min="5381" max="5381" width="11.5703125" style="1" customWidth="1"/>
    <col min="5382" max="5382" width="10.5703125" style="1" customWidth="1"/>
    <col min="5383" max="5383" width="9.140625" style="1" customWidth="1"/>
    <col min="5384" max="5384" width="11.28515625" style="1" customWidth="1"/>
    <col min="5385" max="5385" width="2.5703125" style="1" customWidth="1"/>
    <col min="5386" max="5386" width="9.140625" style="1"/>
    <col min="5387" max="5387" width="34.85546875" style="1" customWidth="1"/>
    <col min="5388" max="5632" width="9.140625" style="1"/>
    <col min="5633" max="5633" width="5.42578125" style="1" bestFit="1" customWidth="1"/>
    <col min="5634" max="5634" width="27.140625" style="1" customWidth="1"/>
    <col min="5635" max="5635" width="11" style="1" customWidth="1"/>
    <col min="5636" max="5636" width="10.5703125" style="1" customWidth="1"/>
    <col min="5637" max="5637" width="11.5703125" style="1" customWidth="1"/>
    <col min="5638" max="5638" width="10.5703125" style="1" customWidth="1"/>
    <col min="5639" max="5639" width="9.140625" style="1" customWidth="1"/>
    <col min="5640" max="5640" width="11.28515625" style="1" customWidth="1"/>
    <col min="5641" max="5641" width="2.5703125" style="1" customWidth="1"/>
    <col min="5642" max="5642" width="9.140625" style="1"/>
    <col min="5643" max="5643" width="34.85546875" style="1" customWidth="1"/>
    <col min="5644" max="5888" width="9.140625" style="1"/>
    <col min="5889" max="5889" width="5.42578125" style="1" bestFit="1" customWidth="1"/>
    <col min="5890" max="5890" width="27.140625" style="1" customWidth="1"/>
    <col min="5891" max="5891" width="11" style="1" customWidth="1"/>
    <col min="5892" max="5892" width="10.5703125" style="1" customWidth="1"/>
    <col min="5893" max="5893" width="11.5703125" style="1" customWidth="1"/>
    <col min="5894" max="5894" width="10.5703125" style="1" customWidth="1"/>
    <col min="5895" max="5895" width="9.140625" style="1" customWidth="1"/>
    <col min="5896" max="5896" width="11.28515625" style="1" customWidth="1"/>
    <col min="5897" max="5897" width="2.5703125" style="1" customWidth="1"/>
    <col min="5898" max="5898" width="9.140625" style="1"/>
    <col min="5899" max="5899" width="34.85546875" style="1" customWidth="1"/>
    <col min="5900" max="6144" width="9.140625" style="1"/>
    <col min="6145" max="6145" width="5.42578125" style="1" bestFit="1" customWidth="1"/>
    <col min="6146" max="6146" width="27.140625" style="1" customWidth="1"/>
    <col min="6147" max="6147" width="11" style="1" customWidth="1"/>
    <col min="6148" max="6148" width="10.5703125" style="1" customWidth="1"/>
    <col min="6149" max="6149" width="11.5703125" style="1" customWidth="1"/>
    <col min="6150" max="6150" width="10.5703125" style="1" customWidth="1"/>
    <col min="6151" max="6151" width="9.140625" style="1" customWidth="1"/>
    <col min="6152" max="6152" width="11.28515625" style="1" customWidth="1"/>
    <col min="6153" max="6153" width="2.5703125" style="1" customWidth="1"/>
    <col min="6154" max="6154" width="9.140625" style="1"/>
    <col min="6155" max="6155" width="34.85546875" style="1" customWidth="1"/>
    <col min="6156" max="6400" width="9.140625" style="1"/>
    <col min="6401" max="6401" width="5.42578125" style="1" bestFit="1" customWidth="1"/>
    <col min="6402" max="6402" width="27.140625" style="1" customWidth="1"/>
    <col min="6403" max="6403" width="11" style="1" customWidth="1"/>
    <col min="6404" max="6404" width="10.5703125" style="1" customWidth="1"/>
    <col min="6405" max="6405" width="11.5703125" style="1" customWidth="1"/>
    <col min="6406" max="6406" width="10.5703125" style="1" customWidth="1"/>
    <col min="6407" max="6407" width="9.140625" style="1" customWidth="1"/>
    <col min="6408" max="6408" width="11.28515625" style="1" customWidth="1"/>
    <col min="6409" max="6409" width="2.5703125" style="1" customWidth="1"/>
    <col min="6410" max="6410" width="9.140625" style="1"/>
    <col min="6411" max="6411" width="34.85546875" style="1" customWidth="1"/>
    <col min="6412" max="6656" width="9.140625" style="1"/>
    <col min="6657" max="6657" width="5.42578125" style="1" bestFit="1" customWidth="1"/>
    <col min="6658" max="6658" width="27.140625" style="1" customWidth="1"/>
    <col min="6659" max="6659" width="11" style="1" customWidth="1"/>
    <col min="6660" max="6660" width="10.5703125" style="1" customWidth="1"/>
    <col min="6661" max="6661" width="11.5703125" style="1" customWidth="1"/>
    <col min="6662" max="6662" width="10.5703125" style="1" customWidth="1"/>
    <col min="6663" max="6663" width="9.140625" style="1" customWidth="1"/>
    <col min="6664" max="6664" width="11.28515625" style="1" customWidth="1"/>
    <col min="6665" max="6665" width="2.5703125" style="1" customWidth="1"/>
    <col min="6666" max="6666" width="9.140625" style="1"/>
    <col min="6667" max="6667" width="34.85546875" style="1" customWidth="1"/>
    <col min="6668" max="6912" width="9.140625" style="1"/>
    <col min="6913" max="6913" width="5.42578125" style="1" bestFit="1" customWidth="1"/>
    <col min="6914" max="6914" width="27.140625" style="1" customWidth="1"/>
    <col min="6915" max="6915" width="11" style="1" customWidth="1"/>
    <col min="6916" max="6916" width="10.5703125" style="1" customWidth="1"/>
    <col min="6917" max="6917" width="11.5703125" style="1" customWidth="1"/>
    <col min="6918" max="6918" width="10.5703125" style="1" customWidth="1"/>
    <col min="6919" max="6919" width="9.140625" style="1" customWidth="1"/>
    <col min="6920" max="6920" width="11.28515625" style="1" customWidth="1"/>
    <col min="6921" max="6921" width="2.5703125" style="1" customWidth="1"/>
    <col min="6922" max="6922" width="9.140625" style="1"/>
    <col min="6923" max="6923" width="34.85546875" style="1" customWidth="1"/>
    <col min="6924" max="7168" width="9.140625" style="1"/>
    <col min="7169" max="7169" width="5.42578125" style="1" bestFit="1" customWidth="1"/>
    <col min="7170" max="7170" width="27.140625" style="1" customWidth="1"/>
    <col min="7171" max="7171" width="11" style="1" customWidth="1"/>
    <col min="7172" max="7172" width="10.5703125" style="1" customWidth="1"/>
    <col min="7173" max="7173" width="11.5703125" style="1" customWidth="1"/>
    <col min="7174" max="7174" width="10.5703125" style="1" customWidth="1"/>
    <col min="7175" max="7175" width="9.140625" style="1" customWidth="1"/>
    <col min="7176" max="7176" width="11.28515625" style="1" customWidth="1"/>
    <col min="7177" max="7177" width="2.5703125" style="1" customWidth="1"/>
    <col min="7178" max="7178" width="9.140625" style="1"/>
    <col min="7179" max="7179" width="34.85546875" style="1" customWidth="1"/>
    <col min="7180" max="7424" width="9.140625" style="1"/>
    <col min="7425" max="7425" width="5.42578125" style="1" bestFit="1" customWidth="1"/>
    <col min="7426" max="7426" width="27.140625" style="1" customWidth="1"/>
    <col min="7427" max="7427" width="11" style="1" customWidth="1"/>
    <col min="7428" max="7428" width="10.5703125" style="1" customWidth="1"/>
    <col min="7429" max="7429" width="11.5703125" style="1" customWidth="1"/>
    <col min="7430" max="7430" width="10.5703125" style="1" customWidth="1"/>
    <col min="7431" max="7431" width="9.140625" style="1" customWidth="1"/>
    <col min="7432" max="7432" width="11.28515625" style="1" customWidth="1"/>
    <col min="7433" max="7433" width="2.5703125" style="1" customWidth="1"/>
    <col min="7434" max="7434" width="9.140625" style="1"/>
    <col min="7435" max="7435" width="34.85546875" style="1" customWidth="1"/>
    <col min="7436" max="7680" width="9.140625" style="1"/>
    <col min="7681" max="7681" width="5.42578125" style="1" bestFit="1" customWidth="1"/>
    <col min="7682" max="7682" width="27.140625" style="1" customWidth="1"/>
    <col min="7683" max="7683" width="11" style="1" customWidth="1"/>
    <col min="7684" max="7684" width="10.5703125" style="1" customWidth="1"/>
    <col min="7685" max="7685" width="11.5703125" style="1" customWidth="1"/>
    <col min="7686" max="7686" width="10.5703125" style="1" customWidth="1"/>
    <col min="7687" max="7687" width="9.140625" style="1" customWidth="1"/>
    <col min="7688" max="7688" width="11.28515625" style="1" customWidth="1"/>
    <col min="7689" max="7689" width="2.5703125" style="1" customWidth="1"/>
    <col min="7690" max="7690" width="9.140625" style="1"/>
    <col min="7691" max="7691" width="34.85546875" style="1" customWidth="1"/>
    <col min="7692" max="7936" width="9.140625" style="1"/>
    <col min="7937" max="7937" width="5.42578125" style="1" bestFit="1" customWidth="1"/>
    <col min="7938" max="7938" width="27.140625" style="1" customWidth="1"/>
    <col min="7939" max="7939" width="11" style="1" customWidth="1"/>
    <col min="7940" max="7940" width="10.5703125" style="1" customWidth="1"/>
    <col min="7941" max="7941" width="11.5703125" style="1" customWidth="1"/>
    <col min="7942" max="7942" width="10.5703125" style="1" customWidth="1"/>
    <col min="7943" max="7943" width="9.140625" style="1" customWidth="1"/>
    <col min="7944" max="7944" width="11.28515625" style="1" customWidth="1"/>
    <col min="7945" max="7945" width="2.5703125" style="1" customWidth="1"/>
    <col min="7946" max="7946" width="9.140625" style="1"/>
    <col min="7947" max="7947" width="34.85546875" style="1" customWidth="1"/>
    <col min="7948" max="8192" width="9.140625" style="1"/>
    <col min="8193" max="8193" width="5.42578125" style="1" bestFit="1" customWidth="1"/>
    <col min="8194" max="8194" width="27.140625" style="1" customWidth="1"/>
    <col min="8195" max="8195" width="11" style="1" customWidth="1"/>
    <col min="8196" max="8196" width="10.5703125" style="1" customWidth="1"/>
    <col min="8197" max="8197" width="11.5703125" style="1" customWidth="1"/>
    <col min="8198" max="8198" width="10.5703125" style="1" customWidth="1"/>
    <col min="8199" max="8199" width="9.140625" style="1" customWidth="1"/>
    <col min="8200" max="8200" width="11.28515625" style="1" customWidth="1"/>
    <col min="8201" max="8201" width="2.5703125" style="1" customWidth="1"/>
    <col min="8202" max="8202" width="9.140625" style="1"/>
    <col min="8203" max="8203" width="34.85546875" style="1" customWidth="1"/>
    <col min="8204" max="8448" width="9.140625" style="1"/>
    <col min="8449" max="8449" width="5.42578125" style="1" bestFit="1" customWidth="1"/>
    <col min="8450" max="8450" width="27.140625" style="1" customWidth="1"/>
    <col min="8451" max="8451" width="11" style="1" customWidth="1"/>
    <col min="8452" max="8452" width="10.5703125" style="1" customWidth="1"/>
    <col min="8453" max="8453" width="11.5703125" style="1" customWidth="1"/>
    <col min="8454" max="8454" width="10.5703125" style="1" customWidth="1"/>
    <col min="8455" max="8455" width="9.140625" style="1" customWidth="1"/>
    <col min="8456" max="8456" width="11.28515625" style="1" customWidth="1"/>
    <col min="8457" max="8457" width="2.5703125" style="1" customWidth="1"/>
    <col min="8458" max="8458" width="9.140625" style="1"/>
    <col min="8459" max="8459" width="34.85546875" style="1" customWidth="1"/>
    <col min="8460" max="8704" width="9.140625" style="1"/>
    <col min="8705" max="8705" width="5.42578125" style="1" bestFit="1" customWidth="1"/>
    <col min="8706" max="8706" width="27.140625" style="1" customWidth="1"/>
    <col min="8707" max="8707" width="11" style="1" customWidth="1"/>
    <col min="8708" max="8708" width="10.5703125" style="1" customWidth="1"/>
    <col min="8709" max="8709" width="11.5703125" style="1" customWidth="1"/>
    <col min="8710" max="8710" width="10.5703125" style="1" customWidth="1"/>
    <col min="8711" max="8711" width="9.140625" style="1" customWidth="1"/>
    <col min="8712" max="8712" width="11.28515625" style="1" customWidth="1"/>
    <col min="8713" max="8713" width="2.5703125" style="1" customWidth="1"/>
    <col min="8714" max="8714" width="9.140625" style="1"/>
    <col min="8715" max="8715" width="34.85546875" style="1" customWidth="1"/>
    <col min="8716" max="8960" width="9.140625" style="1"/>
    <col min="8961" max="8961" width="5.42578125" style="1" bestFit="1" customWidth="1"/>
    <col min="8962" max="8962" width="27.140625" style="1" customWidth="1"/>
    <col min="8963" max="8963" width="11" style="1" customWidth="1"/>
    <col min="8964" max="8964" width="10.5703125" style="1" customWidth="1"/>
    <col min="8965" max="8965" width="11.5703125" style="1" customWidth="1"/>
    <col min="8966" max="8966" width="10.5703125" style="1" customWidth="1"/>
    <col min="8967" max="8967" width="9.140625" style="1" customWidth="1"/>
    <col min="8968" max="8968" width="11.28515625" style="1" customWidth="1"/>
    <col min="8969" max="8969" width="2.5703125" style="1" customWidth="1"/>
    <col min="8970" max="8970" width="9.140625" style="1"/>
    <col min="8971" max="8971" width="34.85546875" style="1" customWidth="1"/>
    <col min="8972" max="9216" width="9.140625" style="1"/>
    <col min="9217" max="9217" width="5.42578125" style="1" bestFit="1" customWidth="1"/>
    <col min="9218" max="9218" width="27.140625" style="1" customWidth="1"/>
    <col min="9219" max="9219" width="11" style="1" customWidth="1"/>
    <col min="9220" max="9220" width="10.5703125" style="1" customWidth="1"/>
    <col min="9221" max="9221" width="11.5703125" style="1" customWidth="1"/>
    <col min="9222" max="9222" width="10.5703125" style="1" customWidth="1"/>
    <col min="9223" max="9223" width="9.140625" style="1" customWidth="1"/>
    <col min="9224" max="9224" width="11.28515625" style="1" customWidth="1"/>
    <col min="9225" max="9225" width="2.5703125" style="1" customWidth="1"/>
    <col min="9226" max="9226" width="9.140625" style="1"/>
    <col min="9227" max="9227" width="34.85546875" style="1" customWidth="1"/>
    <col min="9228" max="9472" width="9.140625" style="1"/>
    <col min="9473" max="9473" width="5.42578125" style="1" bestFit="1" customWidth="1"/>
    <col min="9474" max="9474" width="27.140625" style="1" customWidth="1"/>
    <col min="9475" max="9475" width="11" style="1" customWidth="1"/>
    <col min="9476" max="9476" width="10.5703125" style="1" customWidth="1"/>
    <col min="9477" max="9477" width="11.5703125" style="1" customWidth="1"/>
    <col min="9478" max="9478" width="10.5703125" style="1" customWidth="1"/>
    <col min="9479" max="9479" width="9.140625" style="1" customWidth="1"/>
    <col min="9480" max="9480" width="11.28515625" style="1" customWidth="1"/>
    <col min="9481" max="9481" width="2.5703125" style="1" customWidth="1"/>
    <col min="9482" max="9482" width="9.140625" style="1"/>
    <col min="9483" max="9483" width="34.85546875" style="1" customWidth="1"/>
    <col min="9484" max="9728" width="9.140625" style="1"/>
    <col min="9729" max="9729" width="5.42578125" style="1" bestFit="1" customWidth="1"/>
    <col min="9730" max="9730" width="27.140625" style="1" customWidth="1"/>
    <col min="9731" max="9731" width="11" style="1" customWidth="1"/>
    <col min="9732" max="9732" width="10.5703125" style="1" customWidth="1"/>
    <col min="9733" max="9733" width="11.5703125" style="1" customWidth="1"/>
    <col min="9734" max="9734" width="10.5703125" style="1" customWidth="1"/>
    <col min="9735" max="9735" width="9.140625" style="1" customWidth="1"/>
    <col min="9736" max="9736" width="11.28515625" style="1" customWidth="1"/>
    <col min="9737" max="9737" width="2.5703125" style="1" customWidth="1"/>
    <col min="9738" max="9738" width="9.140625" style="1"/>
    <col min="9739" max="9739" width="34.85546875" style="1" customWidth="1"/>
    <col min="9740" max="9984" width="9.140625" style="1"/>
    <col min="9985" max="9985" width="5.42578125" style="1" bestFit="1" customWidth="1"/>
    <col min="9986" max="9986" width="27.140625" style="1" customWidth="1"/>
    <col min="9987" max="9987" width="11" style="1" customWidth="1"/>
    <col min="9988" max="9988" width="10.5703125" style="1" customWidth="1"/>
    <col min="9989" max="9989" width="11.5703125" style="1" customWidth="1"/>
    <col min="9990" max="9990" width="10.5703125" style="1" customWidth="1"/>
    <col min="9991" max="9991" width="9.140625" style="1" customWidth="1"/>
    <col min="9992" max="9992" width="11.28515625" style="1" customWidth="1"/>
    <col min="9993" max="9993" width="2.5703125" style="1" customWidth="1"/>
    <col min="9994" max="9994" width="9.140625" style="1"/>
    <col min="9995" max="9995" width="34.85546875" style="1" customWidth="1"/>
    <col min="9996" max="10240" width="9.140625" style="1"/>
    <col min="10241" max="10241" width="5.42578125" style="1" bestFit="1" customWidth="1"/>
    <col min="10242" max="10242" width="27.140625" style="1" customWidth="1"/>
    <col min="10243" max="10243" width="11" style="1" customWidth="1"/>
    <col min="10244" max="10244" width="10.5703125" style="1" customWidth="1"/>
    <col min="10245" max="10245" width="11.5703125" style="1" customWidth="1"/>
    <col min="10246" max="10246" width="10.5703125" style="1" customWidth="1"/>
    <col min="10247" max="10247" width="9.140625" style="1" customWidth="1"/>
    <col min="10248" max="10248" width="11.28515625" style="1" customWidth="1"/>
    <col min="10249" max="10249" width="2.5703125" style="1" customWidth="1"/>
    <col min="10250" max="10250" width="9.140625" style="1"/>
    <col min="10251" max="10251" width="34.85546875" style="1" customWidth="1"/>
    <col min="10252" max="10496" width="9.140625" style="1"/>
    <col min="10497" max="10497" width="5.42578125" style="1" bestFit="1" customWidth="1"/>
    <col min="10498" max="10498" width="27.140625" style="1" customWidth="1"/>
    <col min="10499" max="10499" width="11" style="1" customWidth="1"/>
    <col min="10500" max="10500" width="10.5703125" style="1" customWidth="1"/>
    <col min="10501" max="10501" width="11.5703125" style="1" customWidth="1"/>
    <col min="10502" max="10502" width="10.5703125" style="1" customWidth="1"/>
    <col min="10503" max="10503" width="9.140625" style="1" customWidth="1"/>
    <col min="10504" max="10504" width="11.28515625" style="1" customWidth="1"/>
    <col min="10505" max="10505" width="2.5703125" style="1" customWidth="1"/>
    <col min="10506" max="10506" width="9.140625" style="1"/>
    <col min="10507" max="10507" width="34.85546875" style="1" customWidth="1"/>
    <col min="10508" max="10752" width="9.140625" style="1"/>
    <col min="10753" max="10753" width="5.42578125" style="1" bestFit="1" customWidth="1"/>
    <col min="10754" max="10754" width="27.140625" style="1" customWidth="1"/>
    <col min="10755" max="10755" width="11" style="1" customWidth="1"/>
    <col min="10756" max="10756" width="10.5703125" style="1" customWidth="1"/>
    <col min="10757" max="10757" width="11.5703125" style="1" customWidth="1"/>
    <col min="10758" max="10758" width="10.5703125" style="1" customWidth="1"/>
    <col min="10759" max="10759" width="9.140625" style="1" customWidth="1"/>
    <col min="10760" max="10760" width="11.28515625" style="1" customWidth="1"/>
    <col min="10761" max="10761" width="2.5703125" style="1" customWidth="1"/>
    <col min="10762" max="10762" width="9.140625" style="1"/>
    <col min="10763" max="10763" width="34.85546875" style="1" customWidth="1"/>
    <col min="10764" max="11008" width="9.140625" style="1"/>
    <col min="11009" max="11009" width="5.42578125" style="1" bestFit="1" customWidth="1"/>
    <col min="11010" max="11010" width="27.140625" style="1" customWidth="1"/>
    <col min="11011" max="11011" width="11" style="1" customWidth="1"/>
    <col min="11012" max="11012" width="10.5703125" style="1" customWidth="1"/>
    <col min="11013" max="11013" width="11.5703125" style="1" customWidth="1"/>
    <col min="11014" max="11014" width="10.5703125" style="1" customWidth="1"/>
    <col min="11015" max="11015" width="9.140625" style="1" customWidth="1"/>
    <col min="11016" max="11016" width="11.28515625" style="1" customWidth="1"/>
    <col min="11017" max="11017" width="2.5703125" style="1" customWidth="1"/>
    <col min="11018" max="11018" width="9.140625" style="1"/>
    <col min="11019" max="11019" width="34.85546875" style="1" customWidth="1"/>
    <col min="11020" max="11264" width="9.140625" style="1"/>
    <col min="11265" max="11265" width="5.42578125" style="1" bestFit="1" customWidth="1"/>
    <col min="11266" max="11266" width="27.140625" style="1" customWidth="1"/>
    <col min="11267" max="11267" width="11" style="1" customWidth="1"/>
    <col min="11268" max="11268" width="10.5703125" style="1" customWidth="1"/>
    <col min="11269" max="11269" width="11.5703125" style="1" customWidth="1"/>
    <col min="11270" max="11270" width="10.5703125" style="1" customWidth="1"/>
    <col min="11271" max="11271" width="9.140625" style="1" customWidth="1"/>
    <col min="11272" max="11272" width="11.28515625" style="1" customWidth="1"/>
    <col min="11273" max="11273" width="2.5703125" style="1" customWidth="1"/>
    <col min="11274" max="11274" width="9.140625" style="1"/>
    <col min="11275" max="11275" width="34.85546875" style="1" customWidth="1"/>
    <col min="11276" max="11520" width="9.140625" style="1"/>
    <col min="11521" max="11521" width="5.42578125" style="1" bestFit="1" customWidth="1"/>
    <col min="11522" max="11522" width="27.140625" style="1" customWidth="1"/>
    <col min="11523" max="11523" width="11" style="1" customWidth="1"/>
    <col min="11524" max="11524" width="10.5703125" style="1" customWidth="1"/>
    <col min="11525" max="11525" width="11.5703125" style="1" customWidth="1"/>
    <col min="11526" max="11526" width="10.5703125" style="1" customWidth="1"/>
    <col min="11527" max="11527" width="9.140625" style="1" customWidth="1"/>
    <col min="11528" max="11528" width="11.28515625" style="1" customWidth="1"/>
    <col min="11529" max="11529" width="2.5703125" style="1" customWidth="1"/>
    <col min="11530" max="11530" width="9.140625" style="1"/>
    <col min="11531" max="11531" width="34.85546875" style="1" customWidth="1"/>
    <col min="11532" max="11776" width="9.140625" style="1"/>
    <col min="11777" max="11777" width="5.42578125" style="1" bestFit="1" customWidth="1"/>
    <col min="11778" max="11778" width="27.140625" style="1" customWidth="1"/>
    <col min="11779" max="11779" width="11" style="1" customWidth="1"/>
    <col min="11780" max="11780" width="10.5703125" style="1" customWidth="1"/>
    <col min="11781" max="11781" width="11.5703125" style="1" customWidth="1"/>
    <col min="11782" max="11782" width="10.5703125" style="1" customWidth="1"/>
    <col min="11783" max="11783" width="9.140625" style="1" customWidth="1"/>
    <col min="11784" max="11784" width="11.28515625" style="1" customWidth="1"/>
    <col min="11785" max="11785" width="2.5703125" style="1" customWidth="1"/>
    <col min="11786" max="11786" width="9.140625" style="1"/>
    <col min="11787" max="11787" width="34.85546875" style="1" customWidth="1"/>
    <col min="11788" max="12032" width="9.140625" style="1"/>
    <col min="12033" max="12033" width="5.42578125" style="1" bestFit="1" customWidth="1"/>
    <col min="12034" max="12034" width="27.140625" style="1" customWidth="1"/>
    <col min="12035" max="12035" width="11" style="1" customWidth="1"/>
    <col min="12036" max="12036" width="10.5703125" style="1" customWidth="1"/>
    <col min="12037" max="12037" width="11.5703125" style="1" customWidth="1"/>
    <col min="12038" max="12038" width="10.5703125" style="1" customWidth="1"/>
    <col min="12039" max="12039" width="9.140625" style="1" customWidth="1"/>
    <col min="12040" max="12040" width="11.28515625" style="1" customWidth="1"/>
    <col min="12041" max="12041" width="2.5703125" style="1" customWidth="1"/>
    <col min="12042" max="12042" width="9.140625" style="1"/>
    <col min="12043" max="12043" width="34.85546875" style="1" customWidth="1"/>
    <col min="12044" max="12288" width="9.140625" style="1"/>
    <col min="12289" max="12289" width="5.42578125" style="1" bestFit="1" customWidth="1"/>
    <col min="12290" max="12290" width="27.140625" style="1" customWidth="1"/>
    <col min="12291" max="12291" width="11" style="1" customWidth="1"/>
    <col min="12292" max="12292" width="10.5703125" style="1" customWidth="1"/>
    <col min="12293" max="12293" width="11.5703125" style="1" customWidth="1"/>
    <col min="12294" max="12294" width="10.5703125" style="1" customWidth="1"/>
    <col min="12295" max="12295" width="9.140625" style="1" customWidth="1"/>
    <col min="12296" max="12296" width="11.28515625" style="1" customWidth="1"/>
    <col min="12297" max="12297" width="2.5703125" style="1" customWidth="1"/>
    <col min="12298" max="12298" width="9.140625" style="1"/>
    <col min="12299" max="12299" width="34.85546875" style="1" customWidth="1"/>
    <col min="12300" max="12544" width="9.140625" style="1"/>
    <col min="12545" max="12545" width="5.42578125" style="1" bestFit="1" customWidth="1"/>
    <col min="12546" max="12546" width="27.140625" style="1" customWidth="1"/>
    <col min="12547" max="12547" width="11" style="1" customWidth="1"/>
    <col min="12548" max="12548" width="10.5703125" style="1" customWidth="1"/>
    <col min="12549" max="12549" width="11.5703125" style="1" customWidth="1"/>
    <col min="12550" max="12550" width="10.5703125" style="1" customWidth="1"/>
    <col min="12551" max="12551" width="9.140625" style="1" customWidth="1"/>
    <col min="12552" max="12552" width="11.28515625" style="1" customWidth="1"/>
    <col min="12553" max="12553" width="2.5703125" style="1" customWidth="1"/>
    <col min="12554" max="12554" width="9.140625" style="1"/>
    <col min="12555" max="12555" width="34.85546875" style="1" customWidth="1"/>
    <col min="12556" max="12800" width="9.140625" style="1"/>
    <col min="12801" max="12801" width="5.42578125" style="1" bestFit="1" customWidth="1"/>
    <col min="12802" max="12802" width="27.140625" style="1" customWidth="1"/>
    <col min="12803" max="12803" width="11" style="1" customWidth="1"/>
    <col min="12804" max="12804" width="10.5703125" style="1" customWidth="1"/>
    <col min="12805" max="12805" width="11.5703125" style="1" customWidth="1"/>
    <col min="12806" max="12806" width="10.5703125" style="1" customWidth="1"/>
    <col min="12807" max="12807" width="9.140625" style="1" customWidth="1"/>
    <col min="12808" max="12808" width="11.28515625" style="1" customWidth="1"/>
    <col min="12809" max="12809" width="2.5703125" style="1" customWidth="1"/>
    <col min="12810" max="12810" width="9.140625" style="1"/>
    <col min="12811" max="12811" width="34.85546875" style="1" customWidth="1"/>
    <col min="12812" max="13056" width="9.140625" style="1"/>
    <col min="13057" max="13057" width="5.42578125" style="1" bestFit="1" customWidth="1"/>
    <col min="13058" max="13058" width="27.140625" style="1" customWidth="1"/>
    <col min="13059" max="13059" width="11" style="1" customWidth="1"/>
    <col min="13060" max="13060" width="10.5703125" style="1" customWidth="1"/>
    <col min="13061" max="13061" width="11.5703125" style="1" customWidth="1"/>
    <col min="13062" max="13062" width="10.5703125" style="1" customWidth="1"/>
    <col min="13063" max="13063" width="9.140625" style="1" customWidth="1"/>
    <col min="13064" max="13064" width="11.28515625" style="1" customWidth="1"/>
    <col min="13065" max="13065" width="2.5703125" style="1" customWidth="1"/>
    <col min="13066" max="13066" width="9.140625" style="1"/>
    <col min="13067" max="13067" width="34.85546875" style="1" customWidth="1"/>
    <col min="13068" max="13312" width="9.140625" style="1"/>
    <col min="13313" max="13313" width="5.42578125" style="1" bestFit="1" customWidth="1"/>
    <col min="13314" max="13314" width="27.140625" style="1" customWidth="1"/>
    <col min="13315" max="13315" width="11" style="1" customWidth="1"/>
    <col min="13316" max="13316" width="10.5703125" style="1" customWidth="1"/>
    <col min="13317" max="13317" width="11.5703125" style="1" customWidth="1"/>
    <col min="13318" max="13318" width="10.5703125" style="1" customWidth="1"/>
    <col min="13319" max="13319" width="9.140625" style="1" customWidth="1"/>
    <col min="13320" max="13320" width="11.28515625" style="1" customWidth="1"/>
    <col min="13321" max="13321" width="2.5703125" style="1" customWidth="1"/>
    <col min="13322" max="13322" width="9.140625" style="1"/>
    <col min="13323" max="13323" width="34.85546875" style="1" customWidth="1"/>
    <col min="13324" max="13568" width="9.140625" style="1"/>
    <col min="13569" max="13569" width="5.42578125" style="1" bestFit="1" customWidth="1"/>
    <col min="13570" max="13570" width="27.140625" style="1" customWidth="1"/>
    <col min="13571" max="13571" width="11" style="1" customWidth="1"/>
    <col min="13572" max="13572" width="10.5703125" style="1" customWidth="1"/>
    <col min="13573" max="13573" width="11.5703125" style="1" customWidth="1"/>
    <col min="13574" max="13574" width="10.5703125" style="1" customWidth="1"/>
    <col min="13575" max="13575" width="9.140625" style="1" customWidth="1"/>
    <col min="13576" max="13576" width="11.28515625" style="1" customWidth="1"/>
    <col min="13577" max="13577" width="2.5703125" style="1" customWidth="1"/>
    <col min="13578" max="13578" width="9.140625" style="1"/>
    <col min="13579" max="13579" width="34.85546875" style="1" customWidth="1"/>
    <col min="13580" max="13824" width="9.140625" style="1"/>
    <col min="13825" max="13825" width="5.42578125" style="1" bestFit="1" customWidth="1"/>
    <col min="13826" max="13826" width="27.140625" style="1" customWidth="1"/>
    <col min="13827" max="13827" width="11" style="1" customWidth="1"/>
    <col min="13828" max="13828" width="10.5703125" style="1" customWidth="1"/>
    <col min="13829" max="13829" width="11.5703125" style="1" customWidth="1"/>
    <col min="13830" max="13830" width="10.5703125" style="1" customWidth="1"/>
    <col min="13831" max="13831" width="9.140625" style="1" customWidth="1"/>
    <col min="13832" max="13832" width="11.28515625" style="1" customWidth="1"/>
    <col min="13833" max="13833" width="2.5703125" style="1" customWidth="1"/>
    <col min="13834" max="13834" width="9.140625" style="1"/>
    <col min="13835" max="13835" width="34.85546875" style="1" customWidth="1"/>
    <col min="13836" max="14080" width="9.140625" style="1"/>
    <col min="14081" max="14081" width="5.42578125" style="1" bestFit="1" customWidth="1"/>
    <col min="14082" max="14082" width="27.140625" style="1" customWidth="1"/>
    <col min="14083" max="14083" width="11" style="1" customWidth="1"/>
    <col min="14084" max="14084" width="10.5703125" style="1" customWidth="1"/>
    <col min="14085" max="14085" width="11.5703125" style="1" customWidth="1"/>
    <col min="14086" max="14086" width="10.5703125" style="1" customWidth="1"/>
    <col min="14087" max="14087" width="9.140625" style="1" customWidth="1"/>
    <col min="14088" max="14088" width="11.28515625" style="1" customWidth="1"/>
    <col min="14089" max="14089" width="2.5703125" style="1" customWidth="1"/>
    <col min="14090" max="14090" width="9.140625" style="1"/>
    <col min="14091" max="14091" width="34.85546875" style="1" customWidth="1"/>
    <col min="14092" max="14336" width="9.140625" style="1"/>
    <col min="14337" max="14337" width="5.42578125" style="1" bestFit="1" customWidth="1"/>
    <col min="14338" max="14338" width="27.140625" style="1" customWidth="1"/>
    <col min="14339" max="14339" width="11" style="1" customWidth="1"/>
    <col min="14340" max="14340" width="10.5703125" style="1" customWidth="1"/>
    <col min="14341" max="14341" width="11.5703125" style="1" customWidth="1"/>
    <col min="14342" max="14342" width="10.5703125" style="1" customWidth="1"/>
    <col min="14343" max="14343" width="9.140625" style="1" customWidth="1"/>
    <col min="14344" max="14344" width="11.28515625" style="1" customWidth="1"/>
    <col min="14345" max="14345" width="2.5703125" style="1" customWidth="1"/>
    <col min="14346" max="14346" width="9.140625" style="1"/>
    <col min="14347" max="14347" width="34.85546875" style="1" customWidth="1"/>
    <col min="14348" max="14592" width="9.140625" style="1"/>
    <col min="14593" max="14593" width="5.42578125" style="1" bestFit="1" customWidth="1"/>
    <col min="14594" max="14594" width="27.140625" style="1" customWidth="1"/>
    <col min="14595" max="14595" width="11" style="1" customWidth="1"/>
    <col min="14596" max="14596" width="10.5703125" style="1" customWidth="1"/>
    <col min="14597" max="14597" width="11.5703125" style="1" customWidth="1"/>
    <col min="14598" max="14598" width="10.5703125" style="1" customWidth="1"/>
    <col min="14599" max="14599" width="9.140625" style="1" customWidth="1"/>
    <col min="14600" max="14600" width="11.28515625" style="1" customWidth="1"/>
    <col min="14601" max="14601" width="2.5703125" style="1" customWidth="1"/>
    <col min="14602" max="14602" width="9.140625" style="1"/>
    <col min="14603" max="14603" width="34.85546875" style="1" customWidth="1"/>
    <col min="14604" max="14848" width="9.140625" style="1"/>
    <col min="14849" max="14849" width="5.42578125" style="1" bestFit="1" customWidth="1"/>
    <col min="14850" max="14850" width="27.140625" style="1" customWidth="1"/>
    <col min="14851" max="14851" width="11" style="1" customWidth="1"/>
    <col min="14852" max="14852" width="10.5703125" style="1" customWidth="1"/>
    <col min="14853" max="14853" width="11.5703125" style="1" customWidth="1"/>
    <col min="14854" max="14854" width="10.5703125" style="1" customWidth="1"/>
    <col min="14855" max="14855" width="9.140625" style="1" customWidth="1"/>
    <col min="14856" max="14856" width="11.28515625" style="1" customWidth="1"/>
    <col min="14857" max="14857" width="2.5703125" style="1" customWidth="1"/>
    <col min="14858" max="14858" width="9.140625" style="1"/>
    <col min="14859" max="14859" width="34.85546875" style="1" customWidth="1"/>
    <col min="14860" max="15104" width="9.140625" style="1"/>
    <col min="15105" max="15105" width="5.42578125" style="1" bestFit="1" customWidth="1"/>
    <col min="15106" max="15106" width="27.140625" style="1" customWidth="1"/>
    <col min="15107" max="15107" width="11" style="1" customWidth="1"/>
    <col min="15108" max="15108" width="10.5703125" style="1" customWidth="1"/>
    <col min="15109" max="15109" width="11.5703125" style="1" customWidth="1"/>
    <col min="15110" max="15110" width="10.5703125" style="1" customWidth="1"/>
    <col min="15111" max="15111" width="9.140625" style="1" customWidth="1"/>
    <col min="15112" max="15112" width="11.28515625" style="1" customWidth="1"/>
    <col min="15113" max="15113" width="2.5703125" style="1" customWidth="1"/>
    <col min="15114" max="15114" width="9.140625" style="1"/>
    <col min="15115" max="15115" width="34.85546875" style="1" customWidth="1"/>
    <col min="15116" max="15360" width="9.140625" style="1"/>
    <col min="15361" max="15361" width="5.42578125" style="1" bestFit="1" customWidth="1"/>
    <col min="15362" max="15362" width="27.140625" style="1" customWidth="1"/>
    <col min="15363" max="15363" width="11" style="1" customWidth="1"/>
    <col min="15364" max="15364" width="10.5703125" style="1" customWidth="1"/>
    <col min="15365" max="15365" width="11.5703125" style="1" customWidth="1"/>
    <col min="15366" max="15366" width="10.5703125" style="1" customWidth="1"/>
    <col min="15367" max="15367" width="9.140625" style="1" customWidth="1"/>
    <col min="15368" max="15368" width="11.28515625" style="1" customWidth="1"/>
    <col min="15369" max="15369" width="2.5703125" style="1" customWidth="1"/>
    <col min="15370" max="15370" width="9.140625" style="1"/>
    <col min="15371" max="15371" width="34.85546875" style="1" customWidth="1"/>
    <col min="15372" max="15616" width="9.140625" style="1"/>
    <col min="15617" max="15617" width="5.42578125" style="1" bestFit="1" customWidth="1"/>
    <col min="15618" max="15618" width="27.140625" style="1" customWidth="1"/>
    <col min="15619" max="15619" width="11" style="1" customWidth="1"/>
    <col min="15620" max="15620" width="10.5703125" style="1" customWidth="1"/>
    <col min="15621" max="15621" width="11.5703125" style="1" customWidth="1"/>
    <col min="15622" max="15622" width="10.5703125" style="1" customWidth="1"/>
    <col min="15623" max="15623" width="9.140625" style="1" customWidth="1"/>
    <col min="15624" max="15624" width="11.28515625" style="1" customWidth="1"/>
    <col min="15625" max="15625" width="2.5703125" style="1" customWidth="1"/>
    <col min="15626" max="15626" width="9.140625" style="1"/>
    <col min="15627" max="15627" width="34.85546875" style="1" customWidth="1"/>
    <col min="15628" max="15872" width="9.140625" style="1"/>
    <col min="15873" max="15873" width="5.42578125" style="1" bestFit="1" customWidth="1"/>
    <col min="15874" max="15874" width="27.140625" style="1" customWidth="1"/>
    <col min="15875" max="15875" width="11" style="1" customWidth="1"/>
    <col min="15876" max="15876" width="10.5703125" style="1" customWidth="1"/>
    <col min="15877" max="15877" width="11.5703125" style="1" customWidth="1"/>
    <col min="15878" max="15878" width="10.5703125" style="1" customWidth="1"/>
    <col min="15879" max="15879" width="9.140625" style="1" customWidth="1"/>
    <col min="15880" max="15880" width="11.28515625" style="1" customWidth="1"/>
    <col min="15881" max="15881" width="2.5703125" style="1" customWidth="1"/>
    <col min="15882" max="15882" width="9.140625" style="1"/>
    <col min="15883" max="15883" width="34.85546875" style="1" customWidth="1"/>
    <col min="15884" max="16128" width="9.140625" style="1"/>
    <col min="16129" max="16129" width="5.42578125" style="1" bestFit="1" customWidth="1"/>
    <col min="16130" max="16130" width="27.140625" style="1" customWidth="1"/>
    <col min="16131" max="16131" width="11" style="1" customWidth="1"/>
    <col min="16132" max="16132" width="10.5703125" style="1" customWidth="1"/>
    <col min="16133" max="16133" width="11.5703125" style="1" customWidth="1"/>
    <col min="16134" max="16134" width="10.5703125" style="1" customWidth="1"/>
    <col min="16135" max="16135" width="9.140625" style="1" customWidth="1"/>
    <col min="16136" max="16136" width="11.28515625" style="1" customWidth="1"/>
    <col min="16137" max="16137" width="2.5703125" style="1" customWidth="1"/>
    <col min="16138" max="16138" width="9.140625" style="1"/>
    <col min="16139" max="16139" width="34.85546875" style="1" customWidth="1"/>
    <col min="16140" max="16384" width="9.140625" style="1"/>
  </cols>
  <sheetData>
    <row r="1" spans="1:8" x14ac:dyDescent="0.25">
      <c r="H1" s="3" t="s">
        <v>124</v>
      </c>
    </row>
    <row r="2" spans="1:8" s="6" customFormat="1" ht="48.75" customHeight="1" x14ac:dyDescent="0.25">
      <c r="A2" s="73" t="s">
        <v>1</v>
      </c>
      <c r="B2" s="73"/>
      <c r="C2" s="73"/>
      <c r="D2" s="73" t="s">
        <v>2</v>
      </c>
      <c r="E2" s="73"/>
      <c r="F2" s="73"/>
      <c r="G2" s="73"/>
      <c r="H2" s="73"/>
    </row>
    <row r="3" spans="1:8" s="6" customFormat="1" ht="8.25" customHeight="1" x14ac:dyDescent="0.25">
      <c r="A3" s="80"/>
      <c r="B3" s="80"/>
      <c r="D3" s="7"/>
      <c r="E3" s="7"/>
      <c r="F3" s="7"/>
      <c r="G3" s="7"/>
      <c r="H3" s="7"/>
    </row>
    <row r="4" spans="1:8" ht="13.9" customHeight="1" x14ac:dyDescent="0.25">
      <c r="B4" s="1"/>
    </row>
    <row r="5" spans="1:8" ht="39.950000000000003" customHeight="1" x14ac:dyDescent="0.25">
      <c r="A5" s="121" t="s">
        <v>105</v>
      </c>
      <c r="B5" s="121"/>
      <c r="C5" s="121"/>
      <c r="D5" s="121"/>
      <c r="E5" s="121"/>
      <c r="F5" s="121"/>
      <c r="G5" s="121"/>
      <c r="H5" s="121"/>
    </row>
    <row r="6" spans="1:8" ht="12" customHeight="1" x14ac:dyDescent="0.25">
      <c r="A6" s="1" t="s">
        <v>163</v>
      </c>
    </row>
    <row r="7" spans="1:8" s="8" customFormat="1" ht="25.15" customHeight="1" x14ac:dyDescent="0.25">
      <c r="B7" s="116" t="s">
        <v>190</v>
      </c>
      <c r="C7" s="116"/>
      <c r="D7" s="116"/>
      <c r="E7" s="116"/>
      <c r="F7" s="116"/>
      <c r="G7" s="116"/>
      <c r="H7" s="116"/>
    </row>
    <row r="8" spans="1:8" s="8" customFormat="1" ht="20.100000000000001" customHeight="1" x14ac:dyDescent="0.25">
      <c r="B8" s="116" t="s">
        <v>126</v>
      </c>
      <c r="C8" s="116"/>
      <c r="D8" s="116"/>
      <c r="E8" s="116"/>
      <c r="F8" s="116"/>
      <c r="G8" s="116"/>
      <c r="H8" s="116"/>
    </row>
    <row r="9" spans="1:8" s="8" customFormat="1" ht="20.100000000000001" customHeight="1" x14ac:dyDescent="0.25">
      <c r="B9" s="116" t="s">
        <v>146</v>
      </c>
      <c r="C9" s="116"/>
      <c r="D9" s="116"/>
      <c r="E9" s="116"/>
      <c r="F9" s="116"/>
      <c r="G9" s="116"/>
      <c r="H9" s="116"/>
    </row>
    <row r="10" spans="1:8" s="8" customFormat="1" ht="20.100000000000001" customHeight="1" x14ac:dyDescent="0.25">
      <c r="B10" s="61" t="s">
        <v>191</v>
      </c>
      <c r="C10" s="61"/>
      <c r="D10" s="9"/>
      <c r="E10" s="9"/>
      <c r="F10" s="9"/>
      <c r="G10" s="9"/>
      <c r="H10" s="9"/>
    </row>
    <row r="11" spans="1:8" s="8" customFormat="1" ht="12" customHeight="1" x14ac:dyDescent="0.25">
      <c r="B11" s="9"/>
      <c r="C11" s="9"/>
    </row>
    <row r="12" spans="1:8" s="6" customFormat="1" ht="52.5" customHeight="1" x14ac:dyDescent="0.25">
      <c r="A12" s="12" t="s">
        <v>6</v>
      </c>
      <c r="B12" s="117" t="s">
        <v>7</v>
      </c>
      <c r="C12" s="117"/>
      <c r="D12" s="117"/>
      <c r="E12" s="12" t="s">
        <v>8</v>
      </c>
      <c r="F12" s="37" t="s">
        <v>9</v>
      </c>
      <c r="G12" s="37" t="s">
        <v>10</v>
      </c>
      <c r="H12" s="12" t="s">
        <v>11</v>
      </c>
    </row>
    <row r="13" spans="1:8" s="15" customFormat="1" ht="16.5" customHeight="1" x14ac:dyDescent="0.25">
      <c r="A13" s="14" t="s">
        <v>12</v>
      </c>
      <c r="B13" s="118" t="s">
        <v>13</v>
      </c>
      <c r="C13" s="119"/>
      <c r="D13" s="120"/>
      <c r="E13" s="14" t="s">
        <v>14</v>
      </c>
      <c r="F13" s="14" t="s">
        <v>15</v>
      </c>
      <c r="G13" s="14" t="s">
        <v>16</v>
      </c>
      <c r="H13" s="14" t="s">
        <v>17</v>
      </c>
    </row>
    <row r="14" spans="1:8" s="6" customFormat="1" ht="93.75" customHeight="1" x14ac:dyDescent="0.25">
      <c r="A14" s="12" t="s">
        <v>18</v>
      </c>
      <c r="B14" s="114" t="s">
        <v>19</v>
      </c>
      <c r="C14" s="114"/>
      <c r="D14" s="114"/>
      <c r="E14" s="16">
        <f>E15+E19+E25+E28</f>
        <v>20</v>
      </c>
      <c r="F14" s="17">
        <f>ROUND(F15+F19+F25+F28,1)</f>
        <v>20</v>
      </c>
      <c r="G14" s="18">
        <f>ROUND(G15+G19+G25+G28,1)</f>
        <v>20</v>
      </c>
      <c r="H14" s="12"/>
    </row>
    <row r="15" spans="1:8" s="20" customFormat="1" ht="33.75" customHeight="1" x14ac:dyDescent="0.25">
      <c r="A15" s="19">
        <v>1</v>
      </c>
      <c r="B15" s="114" t="s">
        <v>20</v>
      </c>
      <c r="C15" s="114"/>
      <c r="D15" s="114"/>
      <c r="E15" s="16">
        <f>5-(E16+E17+E18)</f>
        <v>5</v>
      </c>
      <c r="F15" s="17">
        <f>ROUND(5-(F16+F17+F18),1)</f>
        <v>5</v>
      </c>
      <c r="G15" s="18">
        <f>ROUND(5-(G16+G17+G18),1)</f>
        <v>5</v>
      </c>
      <c r="H15" s="19"/>
    </row>
    <row r="16" spans="1:8" s="20" customFormat="1" ht="115.5" customHeight="1" x14ac:dyDescent="0.25">
      <c r="A16" s="19" t="s">
        <v>21</v>
      </c>
      <c r="B16" s="108" t="s">
        <v>22</v>
      </c>
      <c r="C16" s="109"/>
      <c r="D16" s="110"/>
      <c r="E16" s="21"/>
      <c r="F16" s="26"/>
      <c r="G16" s="21"/>
      <c r="H16" s="19"/>
    </row>
    <row r="17" spans="1:8" s="24" customFormat="1" ht="102" customHeight="1" x14ac:dyDescent="0.25">
      <c r="A17" s="19" t="s">
        <v>23</v>
      </c>
      <c r="B17" s="108" t="s">
        <v>127</v>
      </c>
      <c r="C17" s="109"/>
      <c r="D17" s="110"/>
      <c r="E17" s="21"/>
      <c r="F17" s="26"/>
      <c r="G17" s="28"/>
      <c r="H17" s="23"/>
    </row>
    <row r="18" spans="1:8" s="24" customFormat="1" ht="92.25" customHeight="1" x14ac:dyDescent="0.25">
      <c r="A18" s="19" t="s">
        <v>25</v>
      </c>
      <c r="B18" s="108" t="s">
        <v>128</v>
      </c>
      <c r="C18" s="109"/>
      <c r="D18" s="110"/>
      <c r="E18" s="21"/>
      <c r="F18" s="26"/>
      <c r="G18" s="28"/>
      <c r="H18" s="23"/>
    </row>
    <row r="19" spans="1:8" s="24" customFormat="1" ht="52.5" customHeight="1" x14ac:dyDescent="0.25">
      <c r="A19" s="19">
        <v>2</v>
      </c>
      <c r="B19" s="105" t="s">
        <v>27</v>
      </c>
      <c r="C19" s="106"/>
      <c r="D19" s="107"/>
      <c r="E19" s="16">
        <f>6-(E20+E21+E22+E23+E24)</f>
        <v>6</v>
      </c>
      <c r="F19" s="17">
        <f>ROUND(6-(F20+F21+F22+F23+F24),1)</f>
        <v>6</v>
      </c>
      <c r="G19" s="18">
        <f>ROUND(6-(G20+G21+G22+G23+G24),1)</f>
        <v>6</v>
      </c>
      <c r="H19" s="25"/>
    </row>
    <row r="20" spans="1:8" s="24" customFormat="1" ht="39.75" customHeight="1" x14ac:dyDescent="0.25">
      <c r="A20" s="26" t="s">
        <v>28</v>
      </c>
      <c r="B20" s="108" t="s">
        <v>29</v>
      </c>
      <c r="C20" s="109"/>
      <c r="D20" s="110"/>
      <c r="E20" s="27"/>
      <c r="F20" s="26"/>
      <c r="G20" s="28"/>
      <c r="H20" s="23"/>
    </row>
    <row r="21" spans="1:8" s="24" customFormat="1" ht="57" customHeight="1" x14ac:dyDescent="0.25">
      <c r="A21" s="26" t="s">
        <v>30</v>
      </c>
      <c r="B21" s="108" t="s">
        <v>31</v>
      </c>
      <c r="C21" s="109"/>
      <c r="D21" s="110"/>
      <c r="E21" s="27"/>
      <c r="F21" s="26"/>
      <c r="G21" s="54"/>
      <c r="H21" s="23"/>
    </row>
    <row r="22" spans="1:8" s="24" customFormat="1" ht="52.5" customHeight="1" x14ac:dyDescent="0.25">
      <c r="A22" s="19" t="s">
        <v>32</v>
      </c>
      <c r="B22" s="108" t="s">
        <v>129</v>
      </c>
      <c r="C22" s="109"/>
      <c r="D22" s="110"/>
      <c r="E22" s="21"/>
      <c r="F22" s="26"/>
      <c r="G22" s="55"/>
      <c r="H22" s="23"/>
    </row>
    <row r="23" spans="1:8" s="24" customFormat="1" ht="70.5" customHeight="1" x14ac:dyDescent="0.25">
      <c r="A23" s="19" t="s">
        <v>34</v>
      </c>
      <c r="B23" s="108" t="s">
        <v>130</v>
      </c>
      <c r="C23" s="109"/>
      <c r="D23" s="110"/>
      <c r="E23" s="21"/>
      <c r="F23" s="26"/>
      <c r="G23" s="55"/>
      <c r="H23" s="23"/>
    </row>
    <row r="24" spans="1:8" s="24" customFormat="1" ht="42.75" customHeight="1" x14ac:dyDescent="0.25">
      <c r="A24" s="19" t="s">
        <v>36</v>
      </c>
      <c r="B24" s="108" t="s">
        <v>131</v>
      </c>
      <c r="C24" s="109"/>
      <c r="D24" s="110"/>
      <c r="E24" s="21"/>
      <c r="F24" s="26"/>
      <c r="G24" s="28"/>
      <c r="H24" s="23"/>
    </row>
    <row r="25" spans="1:8" s="20" customFormat="1" ht="60.75" customHeight="1" x14ac:dyDescent="0.25">
      <c r="A25" s="19">
        <v>3</v>
      </c>
      <c r="B25" s="105" t="s">
        <v>38</v>
      </c>
      <c r="C25" s="106"/>
      <c r="D25" s="107"/>
      <c r="E25" s="16">
        <f>5-(E26+E27)</f>
        <v>5</v>
      </c>
      <c r="F25" s="17">
        <f>ROUND(5-(F26+F27),1)</f>
        <v>5</v>
      </c>
      <c r="G25" s="18">
        <f>ROUND(5-(G26+G27),1)</f>
        <v>5</v>
      </c>
      <c r="H25" s="19"/>
    </row>
    <row r="26" spans="1:8" s="24" customFormat="1" ht="100.5" customHeight="1" x14ac:dyDescent="0.25">
      <c r="A26" s="19" t="s">
        <v>39</v>
      </c>
      <c r="B26" s="108" t="s">
        <v>40</v>
      </c>
      <c r="C26" s="109"/>
      <c r="D26" s="110"/>
      <c r="E26" s="21"/>
      <c r="F26" s="26"/>
      <c r="G26" s="28"/>
      <c r="H26" s="23"/>
    </row>
    <row r="27" spans="1:8" s="24" customFormat="1" ht="54.75" customHeight="1" x14ac:dyDescent="0.25">
      <c r="A27" s="19" t="s">
        <v>41</v>
      </c>
      <c r="B27" s="108" t="s">
        <v>132</v>
      </c>
      <c r="C27" s="109"/>
      <c r="D27" s="110"/>
      <c r="E27" s="21"/>
      <c r="F27" s="26"/>
      <c r="G27" s="28"/>
      <c r="H27" s="23"/>
    </row>
    <row r="28" spans="1:8" s="24" customFormat="1" ht="149.25" customHeight="1" x14ac:dyDescent="0.25">
      <c r="A28" s="29">
        <v>4</v>
      </c>
      <c r="B28" s="105" t="s">
        <v>43</v>
      </c>
      <c r="C28" s="106"/>
      <c r="D28" s="107"/>
      <c r="E28" s="16">
        <f>4-(E29+E30+E31)</f>
        <v>4</v>
      </c>
      <c r="F28" s="17">
        <f>ROUND(4-(F29+F30+F31),1)</f>
        <v>4</v>
      </c>
      <c r="G28" s="18">
        <f>ROUND(4-(G29+G30+G31),1)</f>
        <v>4</v>
      </c>
      <c r="H28" s="25"/>
    </row>
    <row r="29" spans="1:8" s="24" customFormat="1" ht="54" customHeight="1" x14ac:dyDescent="0.25">
      <c r="A29" s="19" t="s">
        <v>44</v>
      </c>
      <c r="B29" s="108" t="s">
        <v>45</v>
      </c>
      <c r="C29" s="109"/>
      <c r="D29" s="110"/>
      <c r="E29" s="21"/>
      <c r="F29" s="26"/>
      <c r="G29" s="28"/>
      <c r="H29" s="23"/>
    </row>
    <row r="30" spans="1:8" s="24" customFormat="1" ht="60.75" customHeight="1" x14ac:dyDescent="0.25">
      <c r="A30" s="19" t="s">
        <v>46</v>
      </c>
      <c r="B30" s="108" t="s">
        <v>47</v>
      </c>
      <c r="C30" s="109"/>
      <c r="D30" s="110"/>
      <c r="E30" s="21"/>
      <c r="F30" s="26"/>
      <c r="G30" s="28"/>
      <c r="H30" s="23"/>
    </row>
    <row r="31" spans="1:8" s="24" customFormat="1" ht="52.5" customHeight="1" x14ac:dyDescent="0.25">
      <c r="A31" s="19" t="s">
        <v>48</v>
      </c>
      <c r="B31" s="108" t="s">
        <v>49</v>
      </c>
      <c r="C31" s="109"/>
      <c r="D31" s="110"/>
      <c r="E31" s="21"/>
      <c r="F31" s="26"/>
      <c r="G31" s="28"/>
      <c r="H31" s="23"/>
    </row>
    <row r="32" spans="1:8" s="6" customFormat="1" ht="27.75" customHeight="1" x14ac:dyDescent="0.25">
      <c r="A32" s="12" t="s">
        <v>50</v>
      </c>
      <c r="B32" s="111" t="s">
        <v>51</v>
      </c>
      <c r="C32" s="112"/>
      <c r="D32" s="113"/>
      <c r="E32" s="16">
        <f>E33+E35+E37+E39+E41+E43</f>
        <v>20</v>
      </c>
      <c r="F32" s="17">
        <f>ROUND(F33+F35+F37+F39+F41+F43,1)</f>
        <v>7</v>
      </c>
      <c r="G32" s="18">
        <f>ROUND(G33+G35+G37+G39+G41+G43,1)</f>
        <v>0</v>
      </c>
      <c r="H32" s="12"/>
    </row>
    <row r="33" spans="1:8" s="20" customFormat="1" ht="73.150000000000006" customHeight="1" x14ac:dyDescent="0.25">
      <c r="A33" s="19">
        <v>5</v>
      </c>
      <c r="B33" s="114" t="s">
        <v>133</v>
      </c>
      <c r="C33" s="114"/>
      <c r="D33" s="114"/>
      <c r="E33" s="16">
        <v>1</v>
      </c>
      <c r="F33" s="17">
        <f>IF(F34&gt;1,"1",F34)</f>
        <v>1</v>
      </c>
      <c r="G33" s="18">
        <f>G34</f>
        <v>0</v>
      </c>
      <c r="H33" s="19"/>
    </row>
    <row r="34" spans="1:8" s="20" customFormat="1" ht="117.75" customHeight="1" x14ac:dyDescent="0.25">
      <c r="A34" s="19"/>
      <c r="B34" s="115" t="s">
        <v>134</v>
      </c>
      <c r="C34" s="115"/>
      <c r="D34" s="115"/>
      <c r="E34" s="16"/>
      <c r="F34" s="22">
        <v>1</v>
      </c>
      <c r="G34" s="18"/>
      <c r="H34" s="19"/>
    </row>
    <row r="35" spans="1:8" s="20" customFormat="1" ht="35.25" customHeight="1" x14ac:dyDescent="0.25">
      <c r="A35" s="19">
        <v>6</v>
      </c>
      <c r="B35" s="105" t="s">
        <v>135</v>
      </c>
      <c r="C35" s="106"/>
      <c r="D35" s="107"/>
      <c r="E35" s="16">
        <v>2</v>
      </c>
      <c r="F35" s="17">
        <f>IF(F36&gt;2,"2",F36)</f>
        <v>2</v>
      </c>
      <c r="G35" s="18">
        <f>G36</f>
        <v>0</v>
      </c>
      <c r="H35" s="19"/>
    </row>
    <row r="36" spans="1:8" s="20" customFormat="1" ht="60.75" customHeight="1" x14ac:dyDescent="0.25">
      <c r="A36" s="19"/>
      <c r="B36" s="102" t="s">
        <v>136</v>
      </c>
      <c r="C36" s="103"/>
      <c r="D36" s="104"/>
      <c r="E36" s="16"/>
      <c r="F36" s="22">
        <v>2</v>
      </c>
      <c r="G36" s="18"/>
      <c r="H36" s="19"/>
    </row>
    <row r="37" spans="1:8" s="20" customFormat="1" ht="52.5" customHeight="1" x14ac:dyDescent="0.25">
      <c r="A37" s="19">
        <v>7</v>
      </c>
      <c r="B37" s="105" t="s">
        <v>56</v>
      </c>
      <c r="C37" s="106"/>
      <c r="D37" s="107"/>
      <c r="E37" s="16">
        <v>2</v>
      </c>
      <c r="F37" s="17">
        <f>IF(F38&gt;2,"2",F38)</f>
        <v>2</v>
      </c>
      <c r="G37" s="18">
        <f>G38</f>
        <v>0</v>
      </c>
      <c r="H37" s="19"/>
    </row>
    <row r="38" spans="1:8" s="20" customFormat="1" ht="68.25" customHeight="1" x14ac:dyDescent="0.25">
      <c r="A38" s="19"/>
      <c r="B38" s="108" t="s">
        <v>137</v>
      </c>
      <c r="C38" s="109"/>
      <c r="D38" s="110"/>
      <c r="E38" s="16"/>
      <c r="F38" s="22">
        <v>2</v>
      </c>
      <c r="G38" s="18"/>
      <c r="H38" s="19"/>
    </row>
    <row r="39" spans="1:8" s="20" customFormat="1" ht="61.5" customHeight="1" x14ac:dyDescent="0.25">
      <c r="A39" s="19">
        <v>8</v>
      </c>
      <c r="B39" s="105" t="s">
        <v>58</v>
      </c>
      <c r="C39" s="106"/>
      <c r="D39" s="107"/>
      <c r="E39" s="16">
        <v>2</v>
      </c>
      <c r="F39" s="17">
        <f>IF(F40&gt;2,"2",F40)</f>
        <v>2</v>
      </c>
      <c r="G39" s="18">
        <f>G40</f>
        <v>0</v>
      </c>
      <c r="H39" s="19"/>
    </row>
    <row r="40" spans="1:8" s="20" customFormat="1" ht="70.5" customHeight="1" x14ac:dyDescent="0.25">
      <c r="A40" s="19"/>
      <c r="B40" s="108" t="s">
        <v>138</v>
      </c>
      <c r="C40" s="109"/>
      <c r="D40" s="110"/>
      <c r="E40" s="16"/>
      <c r="F40" s="22">
        <v>2</v>
      </c>
      <c r="G40" s="18"/>
      <c r="H40" s="19"/>
    </row>
    <row r="41" spans="1:8" s="20" customFormat="1" ht="116.25" customHeight="1" x14ac:dyDescent="0.25">
      <c r="A41" s="19">
        <v>9</v>
      </c>
      <c r="B41" s="105" t="s">
        <v>139</v>
      </c>
      <c r="C41" s="106"/>
      <c r="D41" s="107"/>
      <c r="E41" s="16">
        <v>8</v>
      </c>
      <c r="F41" s="17" t="str">
        <f>IF(F42&gt;=8,"8",IF(F42&lt;8,"0"))</f>
        <v>0</v>
      </c>
      <c r="G41" s="18">
        <f>G42</f>
        <v>0</v>
      </c>
      <c r="H41" s="19"/>
    </row>
    <row r="42" spans="1:8" s="20" customFormat="1" ht="332.25" customHeight="1" x14ac:dyDescent="0.25">
      <c r="A42" s="19"/>
      <c r="B42" s="108" t="s">
        <v>140</v>
      </c>
      <c r="C42" s="109"/>
      <c r="D42" s="110"/>
      <c r="E42" s="16"/>
      <c r="F42" s="22"/>
      <c r="G42" s="18"/>
      <c r="H42" s="72" t="s">
        <v>192</v>
      </c>
    </row>
    <row r="43" spans="1:8" s="20" customFormat="1" ht="45" customHeight="1" x14ac:dyDescent="0.25">
      <c r="A43" s="19">
        <v>10</v>
      </c>
      <c r="B43" s="105" t="s">
        <v>141</v>
      </c>
      <c r="C43" s="106"/>
      <c r="D43" s="107"/>
      <c r="E43" s="16">
        <v>5</v>
      </c>
      <c r="F43" s="17">
        <f>IF(F44&gt;5,"5",F44)</f>
        <v>0</v>
      </c>
      <c r="G43" s="18">
        <f>G44</f>
        <v>0</v>
      </c>
      <c r="H43" s="19"/>
    </row>
    <row r="44" spans="1:8" s="20" customFormat="1" ht="156.75" customHeight="1" x14ac:dyDescent="0.25">
      <c r="A44" s="19"/>
      <c r="B44" s="108" t="s">
        <v>142</v>
      </c>
      <c r="C44" s="109"/>
      <c r="D44" s="110"/>
      <c r="E44" s="16"/>
      <c r="F44" s="22"/>
      <c r="G44" s="18"/>
      <c r="H44" s="19"/>
    </row>
    <row r="45" spans="1:8" s="6" customFormat="1" ht="61.5" customHeight="1" x14ac:dyDescent="0.25">
      <c r="A45" s="12" t="s">
        <v>69</v>
      </c>
      <c r="B45" s="105" t="s">
        <v>70</v>
      </c>
      <c r="C45" s="106"/>
      <c r="D45" s="107"/>
      <c r="E45" s="16">
        <v>60</v>
      </c>
      <c r="F45" s="17">
        <f>SUM(F46:F51)</f>
        <v>50</v>
      </c>
      <c r="G45" s="18">
        <f>SUM(G46:G51)</f>
        <v>0</v>
      </c>
      <c r="H45" s="12"/>
    </row>
    <row r="46" spans="1:8" s="20" customFormat="1" ht="26.25" customHeight="1" x14ac:dyDescent="0.25">
      <c r="A46" s="19"/>
      <c r="B46" s="102" t="s">
        <v>71</v>
      </c>
      <c r="C46" s="103"/>
      <c r="D46" s="104"/>
      <c r="E46" s="21">
        <v>60</v>
      </c>
      <c r="F46" s="19"/>
      <c r="G46" s="21"/>
      <c r="H46" s="19"/>
    </row>
    <row r="47" spans="1:8" s="20" customFormat="1" ht="26.25" customHeight="1" x14ac:dyDescent="0.25">
      <c r="A47" s="19"/>
      <c r="B47" s="102" t="s">
        <v>72</v>
      </c>
      <c r="C47" s="103"/>
      <c r="D47" s="104"/>
      <c r="E47" s="21">
        <v>50</v>
      </c>
      <c r="F47" s="19">
        <v>50</v>
      </c>
      <c r="G47" s="21"/>
      <c r="H47" s="19"/>
    </row>
    <row r="48" spans="1:8" s="20" customFormat="1" ht="26.25" customHeight="1" x14ac:dyDescent="0.25">
      <c r="A48" s="19"/>
      <c r="B48" s="102" t="s">
        <v>73</v>
      </c>
      <c r="C48" s="103"/>
      <c r="D48" s="104"/>
      <c r="E48" s="21">
        <v>40</v>
      </c>
      <c r="F48" s="19"/>
      <c r="G48" s="21"/>
      <c r="H48" s="19"/>
    </row>
    <row r="49" spans="1:8" s="20" customFormat="1" ht="26.25" customHeight="1" x14ac:dyDescent="0.25">
      <c r="A49" s="19"/>
      <c r="B49" s="102" t="s">
        <v>74</v>
      </c>
      <c r="C49" s="103"/>
      <c r="D49" s="104"/>
      <c r="E49" s="21">
        <v>30</v>
      </c>
      <c r="F49" s="19"/>
      <c r="G49" s="21"/>
      <c r="H49" s="19"/>
    </row>
    <row r="50" spans="1:8" s="20" customFormat="1" ht="26.25" customHeight="1" x14ac:dyDescent="0.25">
      <c r="A50" s="19"/>
      <c r="B50" s="102" t="s">
        <v>75</v>
      </c>
      <c r="C50" s="103"/>
      <c r="D50" s="104"/>
      <c r="E50" s="21">
        <v>20</v>
      </c>
      <c r="F50" s="19"/>
      <c r="G50" s="21"/>
      <c r="H50" s="19"/>
    </row>
    <row r="51" spans="1:8" s="20" customFormat="1" ht="26.25" customHeight="1" x14ac:dyDescent="0.25">
      <c r="A51" s="19"/>
      <c r="B51" s="102" t="s">
        <v>76</v>
      </c>
      <c r="C51" s="103"/>
      <c r="D51" s="104"/>
      <c r="E51" s="21">
        <v>0</v>
      </c>
      <c r="F51" s="19"/>
      <c r="G51" s="21"/>
      <c r="H51" s="19"/>
    </row>
    <row r="52" spans="1:8" s="6" customFormat="1" ht="24" customHeight="1" x14ac:dyDescent="0.25">
      <c r="A52" s="12"/>
      <c r="B52" s="90" t="s">
        <v>77</v>
      </c>
      <c r="C52" s="91"/>
      <c r="D52" s="92"/>
      <c r="E52" s="31">
        <f>E14+E32+E45</f>
        <v>100</v>
      </c>
      <c r="F52" s="31">
        <f>F14+F32+F45</f>
        <v>77</v>
      </c>
      <c r="G52" s="32">
        <f>G14+G32+G45</f>
        <v>20</v>
      </c>
      <c r="H52" s="12"/>
    </row>
    <row r="53" spans="1:8" ht="26.25" customHeight="1" x14ac:dyDescent="0.25">
      <c r="A53" s="33"/>
      <c r="B53" s="87" t="s">
        <v>78</v>
      </c>
      <c r="C53" s="88"/>
      <c r="D53" s="89"/>
      <c r="E53" s="34"/>
      <c r="F53" s="33"/>
      <c r="G53" s="34"/>
      <c r="H53" s="33"/>
    </row>
    <row r="54" spans="1:8" ht="53.25" customHeight="1" x14ac:dyDescent="0.25">
      <c r="A54" s="33"/>
      <c r="B54" s="90" t="s">
        <v>166</v>
      </c>
      <c r="C54" s="91"/>
      <c r="D54" s="92"/>
      <c r="E54" s="31">
        <f>E52-E53</f>
        <v>100</v>
      </c>
      <c r="F54" s="31">
        <f>ROUND(F52-F53,1)</f>
        <v>77</v>
      </c>
      <c r="G54" s="32">
        <f>ROUND(G52-G53,1)</f>
        <v>20</v>
      </c>
      <c r="H54" s="12"/>
    </row>
    <row r="55" spans="1:8" ht="25.5" customHeight="1" x14ac:dyDescent="0.25">
      <c r="A55" s="35"/>
      <c r="B55" s="36"/>
      <c r="C55" s="36"/>
      <c r="D55" s="36"/>
      <c r="E55" s="35"/>
      <c r="F55" s="35"/>
      <c r="G55" s="35"/>
      <c r="H55" s="35"/>
    </row>
    <row r="56" spans="1:8" ht="20.25" customHeight="1" x14ac:dyDescent="0.25">
      <c r="B56" s="93" t="s">
        <v>80</v>
      </c>
      <c r="C56" s="93"/>
      <c r="D56" s="93"/>
    </row>
    <row r="57" spans="1:8" s="8" customFormat="1" ht="32.25" customHeight="1" x14ac:dyDescent="0.25">
      <c r="A57" s="94" t="s">
        <v>81</v>
      </c>
      <c r="B57" s="95"/>
      <c r="C57" s="96"/>
      <c r="D57" s="99" t="s">
        <v>82</v>
      </c>
      <c r="E57" s="101" t="s">
        <v>83</v>
      </c>
      <c r="F57" s="101"/>
      <c r="G57" s="81" t="s">
        <v>84</v>
      </c>
      <c r="H57" s="82"/>
    </row>
    <row r="58" spans="1:8" s="8" customFormat="1" ht="63" x14ac:dyDescent="0.25">
      <c r="A58" s="97"/>
      <c r="B58" s="75"/>
      <c r="C58" s="98"/>
      <c r="D58" s="100"/>
      <c r="E58" s="37" t="s">
        <v>85</v>
      </c>
      <c r="F58" s="37" t="s">
        <v>86</v>
      </c>
      <c r="G58" s="37" t="s">
        <v>87</v>
      </c>
      <c r="H58" s="37" t="s">
        <v>88</v>
      </c>
    </row>
    <row r="59" spans="1:8" ht="33.950000000000003" customHeight="1" x14ac:dyDescent="0.25">
      <c r="A59" s="83" t="s">
        <v>89</v>
      </c>
      <c r="B59" s="84"/>
      <c r="C59" s="85"/>
      <c r="D59" s="19" t="s">
        <v>90</v>
      </c>
      <c r="E59" s="21" t="str">
        <f>IF(AND(90&lt;=F54,F54&lt;100),F54,"")</f>
        <v/>
      </c>
      <c r="F59" s="27" t="str">
        <f>IF(AND(90&lt;=G54,G54&lt;=100),G54,"")</f>
        <v/>
      </c>
      <c r="G59" s="38" t="str">
        <f t="shared" ref="G59:H62" si="0">IF(ISNUMBER(E59)=TRUE,"X","")</f>
        <v/>
      </c>
      <c r="H59" s="38" t="str">
        <f t="shared" si="0"/>
        <v/>
      </c>
    </row>
    <row r="60" spans="1:8" ht="51" customHeight="1" x14ac:dyDescent="0.25">
      <c r="A60" s="83" t="s">
        <v>91</v>
      </c>
      <c r="B60" s="84"/>
      <c r="C60" s="85"/>
      <c r="D60" s="19" t="s">
        <v>92</v>
      </c>
      <c r="E60" s="21">
        <f>IF(AND(75&lt;=F54,F54&lt;90),F54,"")</f>
        <v>77</v>
      </c>
      <c r="F60" s="27" t="str">
        <f>IF(AND(75&lt;=G54,G54&lt;90),G54,"")</f>
        <v/>
      </c>
      <c r="G60" s="38" t="str">
        <f t="shared" si="0"/>
        <v>X</v>
      </c>
      <c r="H60" s="38" t="str">
        <f t="shared" si="0"/>
        <v/>
      </c>
    </row>
    <row r="61" spans="1:8" ht="50.25" customHeight="1" x14ac:dyDescent="0.25">
      <c r="A61" s="83" t="s">
        <v>93</v>
      </c>
      <c r="B61" s="84"/>
      <c r="C61" s="85"/>
      <c r="D61" s="19" t="s">
        <v>94</v>
      </c>
      <c r="E61" s="21" t="str">
        <f>IF(AND(50&lt;=F54,F54&lt;75),F54,"")</f>
        <v/>
      </c>
      <c r="F61" s="27" t="str">
        <f>IF(AND(50&lt;=G54,G54&lt;75),G54,"")</f>
        <v/>
      </c>
      <c r="G61" s="38" t="str">
        <f t="shared" si="0"/>
        <v/>
      </c>
      <c r="H61" s="38" t="str">
        <f t="shared" si="0"/>
        <v/>
      </c>
    </row>
    <row r="62" spans="1:8" ht="37.5" customHeight="1" x14ac:dyDescent="0.25">
      <c r="A62" s="83" t="s">
        <v>95</v>
      </c>
      <c r="B62" s="84"/>
      <c r="C62" s="85"/>
      <c r="D62" s="19" t="s">
        <v>96</v>
      </c>
      <c r="E62" s="21" t="str">
        <f>IF(AND(0&lt;F54,F54&lt;50),F54,"")</f>
        <v/>
      </c>
      <c r="F62" s="39">
        <f>IF(AND(0&lt;G54,G54&lt;50),G54,"")</f>
        <v>20</v>
      </c>
      <c r="G62" s="38" t="str">
        <f t="shared" si="0"/>
        <v/>
      </c>
      <c r="H62" s="40" t="str">
        <f t="shared" si="0"/>
        <v>X</v>
      </c>
    </row>
    <row r="64" spans="1:8" s="42" customFormat="1" ht="20.25" customHeight="1" x14ac:dyDescent="0.25">
      <c r="B64" s="41"/>
      <c r="D64" s="86" t="s">
        <v>193</v>
      </c>
      <c r="E64" s="86"/>
      <c r="F64" s="86"/>
      <c r="G64" s="86"/>
      <c r="H64" s="86"/>
    </row>
    <row r="65" spans="2:8" s="6" customFormat="1" ht="35.25" customHeight="1" x14ac:dyDescent="0.25">
      <c r="D65" s="46"/>
      <c r="E65" s="73" t="s">
        <v>115</v>
      </c>
      <c r="F65" s="73"/>
      <c r="G65" s="73"/>
      <c r="H65" s="73"/>
    </row>
    <row r="66" spans="2:8" x14ac:dyDescent="0.25">
      <c r="D66" s="43"/>
      <c r="E66" s="43"/>
      <c r="F66" s="43"/>
      <c r="G66" s="43"/>
      <c r="H66" s="43"/>
    </row>
    <row r="69" spans="2:8" ht="23.25" customHeight="1" x14ac:dyDescent="0.25">
      <c r="E69" s="122" t="s">
        <v>194</v>
      </c>
      <c r="F69" s="122"/>
      <c r="G69" s="122"/>
      <c r="H69" s="122"/>
    </row>
    <row r="70" spans="2:8" ht="16.5" x14ac:dyDescent="0.25">
      <c r="E70" s="4"/>
      <c r="F70" s="4"/>
      <c r="G70" s="4"/>
      <c r="H70" s="4"/>
    </row>
    <row r="71" spans="2:8" ht="16.5" x14ac:dyDescent="0.25">
      <c r="E71" s="4"/>
      <c r="F71" s="4"/>
      <c r="G71" s="4"/>
      <c r="H71" s="4"/>
    </row>
    <row r="72" spans="2:8" ht="16.5" x14ac:dyDescent="0.25">
      <c r="E72" s="4"/>
      <c r="F72" s="4"/>
      <c r="G72" s="4"/>
      <c r="H72" s="4"/>
    </row>
    <row r="73" spans="2:8" ht="25.15" customHeight="1" x14ac:dyDescent="0.25">
      <c r="B73" s="75" t="s">
        <v>101</v>
      </c>
      <c r="C73" s="75"/>
      <c r="D73" s="75"/>
      <c r="E73" s="75"/>
      <c r="F73" s="75"/>
      <c r="G73" s="75"/>
      <c r="H73" s="75"/>
    </row>
    <row r="74" spans="2:8" ht="106.9" customHeight="1" x14ac:dyDescent="0.25">
      <c r="B74" s="76" t="s">
        <v>102</v>
      </c>
      <c r="C74" s="77"/>
      <c r="D74" s="77"/>
      <c r="E74" s="77"/>
      <c r="F74" s="77"/>
      <c r="G74" s="77"/>
      <c r="H74" s="78"/>
    </row>
    <row r="75" spans="2:8" ht="25.15" customHeight="1" x14ac:dyDescent="0.25">
      <c r="B75" s="45"/>
      <c r="D75" s="79" t="s">
        <v>150</v>
      </c>
      <c r="E75" s="79"/>
      <c r="F75" s="79"/>
      <c r="G75" s="79"/>
      <c r="H75" s="79"/>
    </row>
    <row r="76" spans="2:8" ht="21" customHeight="1" x14ac:dyDescent="0.25">
      <c r="B76" s="46"/>
      <c r="D76" s="80" t="s">
        <v>104</v>
      </c>
      <c r="E76" s="80"/>
      <c r="F76" s="80"/>
      <c r="G76" s="80"/>
      <c r="H76" s="80"/>
    </row>
  </sheetData>
  <sheetProtection password="E795" sheet="1" formatCells="0" formatColumns="0" formatRows="0" insertColumns="0" insertRows="0" insertHyperlinks="0" deleteColumns="0" deleteRows="0" selectLockedCells="1" sort="0" autoFilter="0" pivotTables="0"/>
  <autoFilter ref="A12:H54">
    <filterColumn colId="1" showButton="0"/>
    <filterColumn colId="2" showButton="0"/>
  </autoFilter>
  <mergeCells count="66">
    <mergeCell ref="B16:D16"/>
    <mergeCell ref="A2:C2"/>
    <mergeCell ref="D2:H2"/>
    <mergeCell ref="A3:B3"/>
    <mergeCell ref="A5:H5"/>
    <mergeCell ref="B7:H7"/>
    <mergeCell ref="B8:H8"/>
    <mergeCell ref="B9:H9"/>
    <mergeCell ref="B12:D12"/>
    <mergeCell ref="B13:D13"/>
    <mergeCell ref="B14:D14"/>
    <mergeCell ref="B15:D15"/>
    <mergeCell ref="B28:D28"/>
    <mergeCell ref="B17:D17"/>
    <mergeCell ref="B18:D18"/>
    <mergeCell ref="B19:D19"/>
    <mergeCell ref="B20:D20"/>
    <mergeCell ref="B21:D21"/>
    <mergeCell ref="B22:D22"/>
    <mergeCell ref="B23:D23"/>
    <mergeCell ref="B24:D24"/>
    <mergeCell ref="B25:D25"/>
    <mergeCell ref="B26:D26"/>
    <mergeCell ref="B27:D27"/>
    <mergeCell ref="B40:D40"/>
    <mergeCell ref="B29:D29"/>
    <mergeCell ref="B30:D30"/>
    <mergeCell ref="B31:D31"/>
    <mergeCell ref="B32:D32"/>
    <mergeCell ref="B33:D33"/>
    <mergeCell ref="B34:D34"/>
    <mergeCell ref="B35:D35"/>
    <mergeCell ref="B36:D36"/>
    <mergeCell ref="B37:D37"/>
    <mergeCell ref="B38:D38"/>
    <mergeCell ref="B39:D39"/>
    <mergeCell ref="B52:D52"/>
    <mergeCell ref="B41:D41"/>
    <mergeCell ref="B42:D42"/>
    <mergeCell ref="B43:D43"/>
    <mergeCell ref="B44:D44"/>
    <mergeCell ref="B45:D45"/>
    <mergeCell ref="B46:D46"/>
    <mergeCell ref="B47:D47"/>
    <mergeCell ref="B48:D48"/>
    <mergeCell ref="B49:D49"/>
    <mergeCell ref="B50:D50"/>
    <mergeCell ref="B51:D51"/>
    <mergeCell ref="B53:D53"/>
    <mergeCell ref="B54:D54"/>
    <mergeCell ref="B56:D56"/>
    <mergeCell ref="A57:C58"/>
    <mergeCell ref="D57:D58"/>
    <mergeCell ref="D76:H76"/>
    <mergeCell ref="G57:H57"/>
    <mergeCell ref="A59:C59"/>
    <mergeCell ref="A60:C60"/>
    <mergeCell ref="A61:C61"/>
    <mergeCell ref="A62:C62"/>
    <mergeCell ref="D64:H64"/>
    <mergeCell ref="E57:F57"/>
    <mergeCell ref="E65:H65"/>
    <mergeCell ref="E69:H69"/>
    <mergeCell ref="B73:H73"/>
    <mergeCell ref="B74:H74"/>
    <mergeCell ref="D75:H75"/>
  </mergeCells>
  <printOptions horizontalCentered="1"/>
  <pageMargins left="0.31" right="0.3" top="0.45" bottom="0.62" header="0.13149606299212599" footer="0.16"/>
  <pageSetup paperSize="9" orientation="portrait" r:id="rId1"/>
  <headerFooter>
    <oddFooter>Page &amp;P of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workbookViewId="0">
      <selection activeCell="B10" sqref="B10:H10"/>
    </sheetView>
  </sheetViews>
  <sheetFormatPr defaultRowHeight="15.75" x14ac:dyDescent="0.25"/>
  <cols>
    <col min="1" max="1" width="5.42578125" style="1" bestFit="1" customWidth="1"/>
    <col min="2" max="2" width="27.140625" style="2" customWidth="1"/>
    <col min="3" max="3" width="11" style="1" customWidth="1"/>
    <col min="4" max="4" width="10.5703125" style="1" customWidth="1"/>
    <col min="5" max="5" width="11.5703125" style="1" customWidth="1"/>
    <col min="6" max="6" width="10.5703125" style="1" customWidth="1"/>
    <col min="7" max="8" width="10.140625" style="1" customWidth="1"/>
    <col min="9" max="9" width="2.5703125" style="1" customWidth="1"/>
    <col min="10" max="10" width="9.140625" style="1"/>
    <col min="11" max="11" width="34.85546875" style="1" customWidth="1"/>
    <col min="12" max="256" width="9.140625" style="1"/>
    <col min="257" max="257" width="5.42578125" style="1" bestFit="1" customWidth="1"/>
    <col min="258" max="258" width="27.140625" style="1" customWidth="1"/>
    <col min="259" max="259" width="11" style="1" customWidth="1"/>
    <col min="260" max="260" width="10.5703125" style="1" customWidth="1"/>
    <col min="261" max="261" width="11.5703125" style="1" customWidth="1"/>
    <col min="262" max="262" width="10.5703125" style="1" customWidth="1"/>
    <col min="263" max="264" width="10.140625" style="1" customWidth="1"/>
    <col min="265" max="265" width="2.5703125" style="1" customWidth="1"/>
    <col min="266" max="266" width="9.140625" style="1"/>
    <col min="267" max="267" width="34.85546875" style="1" customWidth="1"/>
    <col min="268" max="512" width="9.140625" style="1"/>
    <col min="513" max="513" width="5.42578125" style="1" bestFit="1" customWidth="1"/>
    <col min="514" max="514" width="27.140625" style="1" customWidth="1"/>
    <col min="515" max="515" width="11" style="1" customWidth="1"/>
    <col min="516" max="516" width="10.5703125" style="1" customWidth="1"/>
    <col min="517" max="517" width="11.5703125" style="1" customWidth="1"/>
    <col min="518" max="518" width="10.5703125" style="1" customWidth="1"/>
    <col min="519" max="520" width="10.140625" style="1" customWidth="1"/>
    <col min="521" max="521" width="2.5703125" style="1" customWidth="1"/>
    <col min="522" max="522" width="9.140625" style="1"/>
    <col min="523" max="523" width="34.85546875" style="1" customWidth="1"/>
    <col min="524" max="768" width="9.140625" style="1"/>
    <col min="769" max="769" width="5.42578125" style="1" bestFit="1" customWidth="1"/>
    <col min="770" max="770" width="27.140625" style="1" customWidth="1"/>
    <col min="771" max="771" width="11" style="1" customWidth="1"/>
    <col min="772" max="772" width="10.5703125" style="1" customWidth="1"/>
    <col min="773" max="773" width="11.5703125" style="1" customWidth="1"/>
    <col min="774" max="774" width="10.5703125" style="1" customWidth="1"/>
    <col min="775" max="776" width="10.140625" style="1" customWidth="1"/>
    <col min="777" max="777" width="2.5703125" style="1" customWidth="1"/>
    <col min="778" max="778" width="9.140625" style="1"/>
    <col min="779" max="779" width="34.85546875" style="1" customWidth="1"/>
    <col min="780" max="1024" width="9.140625" style="1"/>
    <col min="1025" max="1025" width="5.42578125" style="1" bestFit="1" customWidth="1"/>
    <col min="1026" max="1026" width="27.140625" style="1" customWidth="1"/>
    <col min="1027" max="1027" width="11" style="1" customWidth="1"/>
    <col min="1028" max="1028" width="10.5703125" style="1" customWidth="1"/>
    <col min="1029" max="1029" width="11.5703125" style="1" customWidth="1"/>
    <col min="1030" max="1030" width="10.5703125" style="1" customWidth="1"/>
    <col min="1031" max="1032" width="10.140625" style="1" customWidth="1"/>
    <col min="1033" max="1033" width="2.5703125" style="1" customWidth="1"/>
    <col min="1034" max="1034" width="9.140625" style="1"/>
    <col min="1035" max="1035" width="34.85546875" style="1" customWidth="1"/>
    <col min="1036" max="1280" width="9.140625" style="1"/>
    <col min="1281" max="1281" width="5.42578125" style="1" bestFit="1" customWidth="1"/>
    <col min="1282" max="1282" width="27.140625" style="1" customWidth="1"/>
    <col min="1283" max="1283" width="11" style="1" customWidth="1"/>
    <col min="1284" max="1284" width="10.5703125" style="1" customWidth="1"/>
    <col min="1285" max="1285" width="11.5703125" style="1" customWidth="1"/>
    <col min="1286" max="1286" width="10.5703125" style="1" customWidth="1"/>
    <col min="1287" max="1288" width="10.140625" style="1" customWidth="1"/>
    <col min="1289" max="1289" width="2.5703125" style="1" customWidth="1"/>
    <col min="1290" max="1290" width="9.140625" style="1"/>
    <col min="1291" max="1291" width="34.85546875" style="1" customWidth="1"/>
    <col min="1292" max="1536" width="9.140625" style="1"/>
    <col min="1537" max="1537" width="5.42578125" style="1" bestFit="1" customWidth="1"/>
    <col min="1538" max="1538" width="27.140625" style="1" customWidth="1"/>
    <col min="1539" max="1539" width="11" style="1" customWidth="1"/>
    <col min="1540" max="1540" width="10.5703125" style="1" customWidth="1"/>
    <col min="1541" max="1541" width="11.5703125" style="1" customWidth="1"/>
    <col min="1542" max="1542" width="10.5703125" style="1" customWidth="1"/>
    <col min="1543" max="1544" width="10.140625" style="1" customWidth="1"/>
    <col min="1545" max="1545" width="2.5703125" style="1" customWidth="1"/>
    <col min="1546" max="1546" width="9.140625" style="1"/>
    <col min="1547" max="1547" width="34.85546875" style="1" customWidth="1"/>
    <col min="1548" max="1792" width="9.140625" style="1"/>
    <col min="1793" max="1793" width="5.42578125" style="1" bestFit="1" customWidth="1"/>
    <col min="1794" max="1794" width="27.140625" style="1" customWidth="1"/>
    <col min="1795" max="1795" width="11" style="1" customWidth="1"/>
    <col min="1796" max="1796" width="10.5703125" style="1" customWidth="1"/>
    <col min="1797" max="1797" width="11.5703125" style="1" customWidth="1"/>
    <col min="1798" max="1798" width="10.5703125" style="1" customWidth="1"/>
    <col min="1799" max="1800" width="10.140625" style="1" customWidth="1"/>
    <col min="1801" max="1801" width="2.5703125" style="1" customWidth="1"/>
    <col min="1802" max="1802" width="9.140625" style="1"/>
    <col min="1803" max="1803" width="34.85546875" style="1" customWidth="1"/>
    <col min="1804" max="2048" width="9.140625" style="1"/>
    <col min="2049" max="2049" width="5.42578125" style="1" bestFit="1" customWidth="1"/>
    <col min="2050" max="2050" width="27.140625" style="1" customWidth="1"/>
    <col min="2051" max="2051" width="11" style="1" customWidth="1"/>
    <col min="2052" max="2052" width="10.5703125" style="1" customWidth="1"/>
    <col min="2053" max="2053" width="11.5703125" style="1" customWidth="1"/>
    <col min="2054" max="2054" width="10.5703125" style="1" customWidth="1"/>
    <col min="2055" max="2056" width="10.140625" style="1" customWidth="1"/>
    <col min="2057" max="2057" width="2.5703125" style="1" customWidth="1"/>
    <col min="2058" max="2058" width="9.140625" style="1"/>
    <col min="2059" max="2059" width="34.85546875" style="1" customWidth="1"/>
    <col min="2060" max="2304" width="9.140625" style="1"/>
    <col min="2305" max="2305" width="5.42578125" style="1" bestFit="1" customWidth="1"/>
    <col min="2306" max="2306" width="27.140625" style="1" customWidth="1"/>
    <col min="2307" max="2307" width="11" style="1" customWidth="1"/>
    <col min="2308" max="2308" width="10.5703125" style="1" customWidth="1"/>
    <col min="2309" max="2309" width="11.5703125" style="1" customWidth="1"/>
    <col min="2310" max="2310" width="10.5703125" style="1" customWidth="1"/>
    <col min="2311" max="2312" width="10.140625" style="1" customWidth="1"/>
    <col min="2313" max="2313" width="2.5703125" style="1" customWidth="1"/>
    <col min="2314" max="2314" width="9.140625" style="1"/>
    <col min="2315" max="2315" width="34.85546875" style="1" customWidth="1"/>
    <col min="2316" max="2560" width="9.140625" style="1"/>
    <col min="2561" max="2561" width="5.42578125" style="1" bestFit="1" customWidth="1"/>
    <col min="2562" max="2562" width="27.140625" style="1" customWidth="1"/>
    <col min="2563" max="2563" width="11" style="1" customWidth="1"/>
    <col min="2564" max="2564" width="10.5703125" style="1" customWidth="1"/>
    <col min="2565" max="2565" width="11.5703125" style="1" customWidth="1"/>
    <col min="2566" max="2566" width="10.5703125" style="1" customWidth="1"/>
    <col min="2567" max="2568" width="10.140625" style="1" customWidth="1"/>
    <col min="2569" max="2569" width="2.5703125" style="1" customWidth="1"/>
    <col min="2570" max="2570" width="9.140625" style="1"/>
    <col min="2571" max="2571" width="34.85546875" style="1" customWidth="1"/>
    <col min="2572" max="2816" width="9.140625" style="1"/>
    <col min="2817" max="2817" width="5.42578125" style="1" bestFit="1" customWidth="1"/>
    <col min="2818" max="2818" width="27.140625" style="1" customWidth="1"/>
    <col min="2819" max="2819" width="11" style="1" customWidth="1"/>
    <col min="2820" max="2820" width="10.5703125" style="1" customWidth="1"/>
    <col min="2821" max="2821" width="11.5703125" style="1" customWidth="1"/>
    <col min="2822" max="2822" width="10.5703125" style="1" customWidth="1"/>
    <col min="2823" max="2824" width="10.140625" style="1" customWidth="1"/>
    <col min="2825" max="2825" width="2.5703125" style="1" customWidth="1"/>
    <col min="2826" max="2826" width="9.140625" style="1"/>
    <col min="2827" max="2827" width="34.85546875" style="1" customWidth="1"/>
    <col min="2828" max="3072" width="9.140625" style="1"/>
    <col min="3073" max="3073" width="5.42578125" style="1" bestFit="1" customWidth="1"/>
    <col min="3074" max="3074" width="27.140625" style="1" customWidth="1"/>
    <col min="3075" max="3075" width="11" style="1" customWidth="1"/>
    <col min="3076" max="3076" width="10.5703125" style="1" customWidth="1"/>
    <col min="3077" max="3077" width="11.5703125" style="1" customWidth="1"/>
    <col min="3078" max="3078" width="10.5703125" style="1" customWidth="1"/>
    <col min="3079" max="3080" width="10.140625" style="1" customWidth="1"/>
    <col min="3081" max="3081" width="2.5703125" style="1" customWidth="1"/>
    <col min="3082" max="3082" width="9.140625" style="1"/>
    <col min="3083" max="3083" width="34.85546875" style="1" customWidth="1"/>
    <col min="3084" max="3328" width="9.140625" style="1"/>
    <col min="3329" max="3329" width="5.42578125" style="1" bestFit="1" customWidth="1"/>
    <col min="3330" max="3330" width="27.140625" style="1" customWidth="1"/>
    <col min="3331" max="3331" width="11" style="1" customWidth="1"/>
    <col min="3332" max="3332" width="10.5703125" style="1" customWidth="1"/>
    <col min="3333" max="3333" width="11.5703125" style="1" customWidth="1"/>
    <col min="3334" max="3334" width="10.5703125" style="1" customWidth="1"/>
    <col min="3335" max="3336" width="10.140625" style="1" customWidth="1"/>
    <col min="3337" max="3337" width="2.5703125" style="1" customWidth="1"/>
    <col min="3338" max="3338" width="9.140625" style="1"/>
    <col min="3339" max="3339" width="34.85546875" style="1" customWidth="1"/>
    <col min="3340" max="3584" width="9.140625" style="1"/>
    <col min="3585" max="3585" width="5.42578125" style="1" bestFit="1" customWidth="1"/>
    <col min="3586" max="3586" width="27.140625" style="1" customWidth="1"/>
    <col min="3587" max="3587" width="11" style="1" customWidth="1"/>
    <col min="3588" max="3588" width="10.5703125" style="1" customWidth="1"/>
    <col min="3589" max="3589" width="11.5703125" style="1" customWidth="1"/>
    <col min="3590" max="3590" width="10.5703125" style="1" customWidth="1"/>
    <col min="3591" max="3592" width="10.140625" style="1" customWidth="1"/>
    <col min="3593" max="3593" width="2.5703125" style="1" customWidth="1"/>
    <col min="3594" max="3594" width="9.140625" style="1"/>
    <col min="3595" max="3595" width="34.85546875" style="1" customWidth="1"/>
    <col min="3596" max="3840" width="9.140625" style="1"/>
    <col min="3841" max="3841" width="5.42578125" style="1" bestFit="1" customWidth="1"/>
    <col min="3842" max="3842" width="27.140625" style="1" customWidth="1"/>
    <col min="3843" max="3843" width="11" style="1" customWidth="1"/>
    <col min="3844" max="3844" width="10.5703125" style="1" customWidth="1"/>
    <col min="3845" max="3845" width="11.5703125" style="1" customWidth="1"/>
    <col min="3846" max="3846" width="10.5703125" style="1" customWidth="1"/>
    <col min="3847" max="3848" width="10.140625" style="1" customWidth="1"/>
    <col min="3849" max="3849" width="2.5703125" style="1" customWidth="1"/>
    <col min="3850" max="3850" width="9.140625" style="1"/>
    <col min="3851" max="3851" width="34.85546875" style="1" customWidth="1"/>
    <col min="3852" max="4096" width="9.140625" style="1"/>
    <col min="4097" max="4097" width="5.42578125" style="1" bestFit="1" customWidth="1"/>
    <col min="4098" max="4098" width="27.140625" style="1" customWidth="1"/>
    <col min="4099" max="4099" width="11" style="1" customWidth="1"/>
    <col min="4100" max="4100" width="10.5703125" style="1" customWidth="1"/>
    <col min="4101" max="4101" width="11.5703125" style="1" customWidth="1"/>
    <col min="4102" max="4102" width="10.5703125" style="1" customWidth="1"/>
    <col min="4103" max="4104" width="10.140625" style="1" customWidth="1"/>
    <col min="4105" max="4105" width="2.5703125" style="1" customWidth="1"/>
    <col min="4106" max="4106" width="9.140625" style="1"/>
    <col min="4107" max="4107" width="34.85546875" style="1" customWidth="1"/>
    <col min="4108" max="4352" width="9.140625" style="1"/>
    <col min="4353" max="4353" width="5.42578125" style="1" bestFit="1" customWidth="1"/>
    <col min="4354" max="4354" width="27.140625" style="1" customWidth="1"/>
    <col min="4355" max="4355" width="11" style="1" customWidth="1"/>
    <col min="4356" max="4356" width="10.5703125" style="1" customWidth="1"/>
    <col min="4357" max="4357" width="11.5703125" style="1" customWidth="1"/>
    <col min="4358" max="4358" width="10.5703125" style="1" customWidth="1"/>
    <col min="4359" max="4360" width="10.140625" style="1" customWidth="1"/>
    <col min="4361" max="4361" width="2.5703125" style="1" customWidth="1"/>
    <col min="4362" max="4362" width="9.140625" style="1"/>
    <col min="4363" max="4363" width="34.85546875" style="1" customWidth="1"/>
    <col min="4364" max="4608" width="9.140625" style="1"/>
    <col min="4609" max="4609" width="5.42578125" style="1" bestFit="1" customWidth="1"/>
    <col min="4610" max="4610" width="27.140625" style="1" customWidth="1"/>
    <col min="4611" max="4611" width="11" style="1" customWidth="1"/>
    <col min="4612" max="4612" width="10.5703125" style="1" customWidth="1"/>
    <col min="4613" max="4613" width="11.5703125" style="1" customWidth="1"/>
    <col min="4614" max="4614" width="10.5703125" style="1" customWidth="1"/>
    <col min="4615" max="4616" width="10.140625" style="1" customWidth="1"/>
    <col min="4617" max="4617" width="2.5703125" style="1" customWidth="1"/>
    <col min="4618" max="4618" width="9.140625" style="1"/>
    <col min="4619" max="4619" width="34.85546875" style="1" customWidth="1"/>
    <col min="4620" max="4864" width="9.140625" style="1"/>
    <col min="4865" max="4865" width="5.42578125" style="1" bestFit="1" customWidth="1"/>
    <col min="4866" max="4866" width="27.140625" style="1" customWidth="1"/>
    <col min="4867" max="4867" width="11" style="1" customWidth="1"/>
    <col min="4868" max="4868" width="10.5703125" style="1" customWidth="1"/>
    <col min="4869" max="4869" width="11.5703125" style="1" customWidth="1"/>
    <col min="4870" max="4870" width="10.5703125" style="1" customWidth="1"/>
    <col min="4871" max="4872" width="10.140625" style="1" customWidth="1"/>
    <col min="4873" max="4873" width="2.5703125" style="1" customWidth="1"/>
    <col min="4874" max="4874" width="9.140625" style="1"/>
    <col min="4875" max="4875" width="34.85546875" style="1" customWidth="1"/>
    <col min="4876" max="5120" width="9.140625" style="1"/>
    <col min="5121" max="5121" width="5.42578125" style="1" bestFit="1" customWidth="1"/>
    <col min="5122" max="5122" width="27.140625" style="1" customWidth="1"/>
    <col min="5123" max="5123" width="11" style="1" customWidth="1"/>
    <col min="5124" max="5124" width="10.5703125" style="1" customWidth="1"/>
    <col min="5125" max="5125" width="11.5703125" style="1" customWidth="1"/>
    <col min="5126" max="5126" width="10.5703125" style="1" customWidth="1"/>
    <col min="5127" max="5128" width="10.140625" style="1" customWidth="1"/>
    <col min="5129" max="5129" width="2.5703125" style="1" customWidth="1"/>
    <col min="5130" max="5130" width="9.140625" style="1"/>
    <col min="5131" max="5131" width="34.85546875" style="1" customWidth="1"/>
    <col min="5132" max="5376" width="9.140625" style="1"/>
    <col min="5377" max="5377" width="5.42578125" style="1" bestFit="1" customWidth="1"/>
    <col min="5378" max="5378" width="27.140625" style="1" customWidth="1"/>
    <col min="5379" max="5379" width="11" style="1" customWidth="1"/>
    <col min="5380" max="5380" width="10.5703125" style="1" customWidth="1"/>
    <col min="5381" max="5381" width="11.5703125" style="1" customWidth="1"/>
    <col min="5382" max="5382" width="10.5703125" style="1" customWidth="1"/>
    <col min="5383" max="5384" width="10.140625" style="1" customWidth="1"/>
    <col min="5385" max="5385" width="2.5703125" style="1" customWidth="1"/>
    <col min="5386" max="5386" width="9.140625" style="1"/>
    <col min="5387" max="5387" width="34.85546875" style="1" customWidth="1"/>
    <col min="5388" max="5632" width="9.140625" style="1"/>
    <col min="5633" max="5633" width="5.42578125" style="1" bestFit="1" customWidth="1"/>
    <col min="5634" max="5634" width="27.140625" style="1" customWidth="1"/>
    <col min="5635" max="5635" width="11" style="1" customWidth="1"/>
    <col min="5636" max="5636" width="10.5703125" style="1" customWidth="1"/>
    <col min="5637" max="5637" width="11.5703125" style="1" customWidth="1"/>
    <col min="5638" max="5638" width="10.5703125" style="1" customWidth="1"/>
    <col min="5639" max="5640" width="10.140625" style="1" customWidth="1"/>
    <col min="5641" max="5641" width="2.5703125" style="1" customWidth="1"/>
    <col min="5642" max="5642" width="9.140625" style="1"/>
    <col min="5643" max="5643" width="34.85546875" style="1" customWidth="1"/>
    <col min="5644" max="5888" width="9.140625" style="1"/>
    <col min="5889" max="5889" width="5.42578125" style="1" bestFit="1" customWidth="1"/>
    <col min="5890" max="5890" width="27.140625" style="1" customWidth="1"/>
    <col min="5891" max="5891" width="11" style="1" customWidth="1"/>
    <col min="5892" max="5892" width="10.5703125" style="1" customWidth="1"/>
    <col min="5893" max="5893" width="11.5703125" style="1" customWidth="1"/>
    <col min="5894" max="5894" width="10.5703125" style="1" customWidth="1"/>
    <col min="5895" max="5896" width="10.140625" style="1" customWidth="1"/>
    <col min="5897" max="5897" width="2.5703125" style="1" customWidth="1"/>
    <col min="5898" max="5898" width="9.140625" style="1"/>
    <col min="5899" max="5899" width="34.85546875" style="1" customWidth="1"/>
    <col min="5900" max="6144" width="9.140625" style="1"/>
    <col min="6145" max="6145" width="5.42578125" style="1" bestFit="1" customWidth="1"/>
    <col min="6146" max="6146" width="27.140625" style="1" customWidth="1"/>
    <col min="6147" max="6147" width="11" style="1" customWidth="1"/>
    <col min="6148" max="6148" width="10.5703125" style="1" customWidth="1"/>
    <col min="6149" max="6149" width="11.5703125" style="1" customWidth="1"/>
    <col min="6150" max="6150" width="10.5703125" style="1" customWidth="1"/>
    <col min="6151" max="6152" width="10.140625" style="1" customWidth="1"/>
    <col min="6153" max="6153" width="2.5703125" style="1" customWidth="1"/>
    <col min="6154" max="6154" width="9.140625" style="1"/>
    <col min="6155" max="6155" width="34.85546875" style="1" customWidth="1"/>
    <col min="6156" max="6400" width="9.140625" style="1"/>
    <col min="6401" max="6401" width="5.42578125" style="1" bestFit="1" customWidth="1"/>
    <col min="6402" max="6402" width="27.140625" style="1" customWidth="1"/>
    <col min="6403" max="6403" width="11" style="1" customWidth="1"/>
    <col min="6404" max="6404" width="10.5703125" style="1" customWidth="1"/>
    <col min="6405" max="6405" width="11.5703125" style="1" customWidth="1"/>
    <col min="6406" max="6406" width="10.5703125" style="1" customWidth="1"/>
    <col min="6407" max="6408" width="10.140625" style="1" customWidth="1"/>
    <col min="6409" max="6409" width="2.5703125" style="1" customWidth="1"/>
    <col min="6410" max="6410" width="9.140625" style="1"/>
    <col min="6411" max="6411" width="34.85546875" style="1" customWidth="1"/>
    <col min="6412" max="6656" width="9.140625" style="1"/>
    <col min="6657" max="6657" width="5.42578125" style="1" bestFit="1" customWidth="1"/>
    <col min="6658" max="6658" width="27.140625" style="1" customWidth="1"/>
    <col min="6659" max="6659" width="11" style="1" customWidth="1"/>
    <col min="6660" max="6660" width="10.5703125" style="1" customWidth="1"/>
    <col min="6661" max="6661" width="11.5703125" style="1" customWidth="1"/>
    <col min="6662" max="6662" width="10.5703125" style="1" customWidth="1"/>
    <col min="6663" max="6664" width="10.140625" style="1" customWidth="1"/>
    <col min="6665" max="6665" width="2.5703125" style="1" customWidth="1"/>
    <col min="6666" max="6666" width="9.140625" style="1"/>
    <col min="6667" max="6667" width="34.85546875" style="1" customWidth="1"/>
    <col min="6668" max="6912" width="9.140625" style="1"/>
    <col min="6913" max="6913" width="5.42578125" style="1" bestFit="1" customWidth="1"/>
    <col min="6914" max="6914" width="27.140625" style="1" customWidth="1"/>
    <col min="6915" max="6915" width="11" style="1" customWidth="1"/>
    <col min="6916" max="6916" width="10.5703125" style="1" customWidth="1"/>
    <col min="6917" max="6917" width="11.5703125" style="1" customWidth="1"/>
    <col min="6918" max="6918" width="10.5703125" style="1" customWidth="1"/>
    <col min="6919" max="6920" width="10.140625" style="1" customWidth="1"/>
    <col min="6921" max="6921" width="2.5703125" style="1" customWidth="1"/>
    <col min="6922" max="6922" width="9.140625" style="1"/>
    <col min="6923" max="6923" width="34.85546875" style="1" customWidth="1"/>
    <col min="6924" max="7168" width="9.140625" style="1"/>
    <col min="7169" max="7169" width="5.42578125" style="1" bestFit="1" customWidth="1"/>
    <col min="7170" max="7170" width="27.140625" style="1" customWidth="1"/>
    <col min="7171" max="7171" width="11" style="1" customWidth="1"/>
    <col min="7172" max="7172" width="10.5703125" style="1" customWidth="1"/>
    <col min="7173" max="7173" width="11.5703125" style="1" customWidth="1"/>
    <col min="7174" max="7174" width="10.5703125" style="1" customWidth="1"/>
    <col min="7175" max="7176" width="10.140625" style="1" customWidth="1"/>
    <col min="7177" max="7177" width="2.5703125" style="1" customWidth="1"/>
    <col min="7178" max="7178" width="9.140625" style="1"/>
    <col min="7179" max="7179" width="34.85546875" style="1" customWidth="1"/>
    <col min="7180" max="7424" width="9.140625" style="1"/>
    <col min="7425" max="7425" width="5.42578125" style="1" bestFit="1" customWidth="1"/>
    <col min="7426" max="7426" width="27.140625" style="1" customWidth="1"/>
    <col min="7427" max="7427" width="11" style="1" customWidth="1"/>
    <col min="7428" max="7428" width="10.5703125" style="1" customWidth="1"/>
    <col min="7429" max="7429" width="11.5703125" style="1" customWidth="1"/>
    <col min="7430" max="7430" width="10.5703125" style="1" customWidth="1"/>
    <col min="7431" max="7432" width="10.140625" style="1" customWidth="1"/>
    <col min="7433" max="7433" width="2.5703125" style="1" customWidth="1"/>
    <col min="7434" max="7434" width="9.140625" style="1"/>
    <col min="7435" max="7435" width="34.85546875" style="1" customWidth="1"/>
    <col min="7436" max="7680" width="9.140625" style="1"/>
    <col min="7681" max="7681" width="5.42578125" style="1" bestFit="1" customWidth="1"/>
    <col min="7682" max="7682" width="27.140625" style="1" customWidth="1"/>
    <col min="7683" max="7683" width="11" style="1" customWidth="1"/>
    <col min="7684" max="7684" width="10.5703125" style="1" customWidth="1"/>
    <col min="7685" max="7685" width="11.5703125" style="1" customWidth="1"/>
    <col min="7686" max="7686" width="10.5703125" style="1" customWidth="1"/>
    <col min="7687" max="7688" width="10.140625" style="1" customWidth="1"/>
    <col min="7689" max="7689" width="2.5703125" style="1" customWidth="1"/>
    <col min="7690" max="7690" width="9.140625" style="1"/>
    <col min="7691" max="7691" width="34.85546875" style="1" customWidth="1"/>
    <col min="7692" max="7936" width="9.140625" style="1"/>
    <col min="7937" max="7937" width="5.42578125" style="1" bestFit="1" customWidth="1"/>
    <col min="7938" max="7938" width="27.140625" style="1" customWidth="1"/>
    <col min="7939" max="7939" width="11" style="1" customWidth="1"/>
    <col min="7940" max="7940" width="10.5703125" style="1" customWidth="1"/>
    <col min="7941" max="7941" width="11.5703125" style="1" customWidth="1"/>
    <col min="7942" max="7942" width="10.5703125" style="1" customWidth="1"/>
    <col min="7943" max="7944" width="10.140625" style="1" customWidth="1"/>
    <col min="7945" max="7945" width="2.5703125" style="1" customWidth="1"/>
    <col min="7946" max="7946" width="9.140625" style="1"/>
    <col min="7947" max="7947" width="34.85546875" style="1" customWidth="1"/>
    <col min="7948" max="8192" width="9.140625" style="1"/>
    <col min="8193" max="8193" width="5.42578125" style="1" bestFit="1" customWidth="1"/>
    <col min="8194" max="8194" width="27.140625" style="1" customWidth="1"/>
    <col min="8195" max="8195" width="11" style="1" customWidth="1"/>
    <col min="8196" max="8196" width="10.5703125" style="1" customWidth="1"/>
    <col min="8197" max="8197" width="11.5703125" style="1" customWidth="1"/>
    <col min="8198" max="8198" width="10.5703125" style="1" customWidth="1"/>
    <col min="8199" max="8200" width="10.140625" style="1" customWidth="1"/>
    <col min="8201" max="8201" width="2.5703125" style="1" customWidth="1"/>
    <col min="8202" max="8202" width="9.140625" style="1"/>
    <col min="8203" max="8203" width="34.85546875" style="1" customWidth="1"/>
    <col min="8204" max="8448" width="9.140625" style="1"/>
    <col min="8449" max="8449" width="5.42578125" style="1" bestFit="1" customWidth="1"/>
    <col min="8450" max="8450" width="27.140625" style="1" customWidth="1"/>
    <col min="8451" max="8451" width="11" style="1" customWidth="1"/>
    <col min="8452" max="8452" width="10.5703125" style="1" customWidth="1"/>
    <col min="8453" max="8453" width="11.5703125" style="1" customWidth="1"/>
    <col min="8454" max="8454" width="10.5703125" style="1" customWidth="1"/>
    <col min="8455" max="8456" width="10.140625" style="1" customWidth="1"/>
    <col min="8457" max="8457" width="2.5703125" style="1" customWidth="1"/>
    <col min="8458" max="8458" width="9.140625" style="1"/>
    <col min="8459" max="8459" width="34.85546875" style="1" customWidth="1"/>
    <col min="8460" max="8704" width="9.140625" style="1"/>
    <col min="8705" max="8705" width="5.42578125" style="1" bestFit="1" customWidth="1"/>
    <col min="8706" max="8706" width="27.140625" style="1" customWidth="1"/>
    <col min="8707" max="8707" width="11" style="1" customWidth="1"/>
    <col min="8708" max="8708" width="10.5703125" style="1" customWidth="1"/>
    <col min="8709" max="8709" width="11.5703125" style="1" customWidth="1"/>
    <col min="8710" max="8710" width="10.5703125" style="1" customWidth="1"/>
    <col min="8711" max="8712" width="10.140625" style="1" customWidth="1"/>
    <col min="8713" max="8713" width="2.5703125" style="1" customWidth="1"/>
    <col min="8714" max="8714" width="9.140625" style="1"/>
    <col min="8715" max="8715" width="34.85546875" style="1" customWidth="1"/>
    <col min="8716" max="8960" width="9.140625" style="1"/>
    <col min="8961" max="8961" width="5.42578125" style="1" bestFit="1" customWidth="1"/>
    <col min="8962" max="8962" width="27.140625" style="1" customWidth="1"/>
    <col min="8963" max="8963" width="11" style="1" customWidth="1"/>
    <col min="8964" max="8964" width="10.5703125" style="1" customWidth="1"/>
    <col min="8965" max="8965" width="11.5703125" style="1" customWidth="1"/>
    <col min="8966" max="8966" width="10.5703125" style="1" customWidth="1"/>
    <col min="8967" max="8968" width="10.140625" style="1" customWidth="1"/>
    <col min="8969" max="8969" width="2.5703125" style="1" customWidth="1"/>
    <col min="8970" max="8970" width="9.140625" style="1"/>
    <col min="8971" max="8971" width="34.85546875" style="1" customWidth="1"/>
    <col min="8972" max="9216" width="9.140625" style="1"/>
    <col min="9217" max="9217" width="5.42578125" style="1" bestFit="1" customWidth="1"/>
    <col min="9218" max="9218" width="27.140625" style="1" customWidth="1"/>
    <col min="9219" max="9219" width="11" style="1" customWidth="1"/>
    <col min="9220" max="9220" width="10.5703125" style="1" customWidth="1"/>
    <col min="9221" max="9221" width="11.5703125" style="1" customWidth="1"/>
    <col min="9222" max="9222" width="10.5703125" style="1" customWidth="1"/>
    <col min="9223" max="9224" width="10.140625" style="1" customWidth="1"/>
    <col min="9225" max="9225" width="2.5703125" style="1" customWidth="1"/>
    <col min="9226" max="9226" width="9.140625" style="1"/>
    <col min="9227" max="9227" width="34.85546875" style="1" customWidth="1"/>
    <col min="9228" max="9472" width="9.140625" style="1"/>
    <col min="9473" max="9473" width="5.42578125" style="1" bestFit="1" customWidth="1"/>
    <col min="9474" max="9474" width="27.140625" style="1" customWidth="1"/>
    <col min="9475" max="9475" width="11" style="1" customWidth="1"/>
    <col min="9476" max="9476" width="10.5703125" style="1" customWidth="1"/>
    <col min="9477" max="9477" width="11.5703125" style="1" customWidth="1"/>
    <col min="9478" max="9478" width="10.5703125" style="1" customWidth="1"/>
    <col min="9479" max="9480" width="10.140625" style="1" customWidth="1"/>
    <col min="9481" max="9481" width="2.5703125" style="1" customWidth="1"/>
    <col min="9482" max="9482" width="9.140625" style="1"/>
    <col min="9483" max="9483" width="34.85546875" style="1" customWidth="1"/>
    <col min="9484" max="9728" width="9.140625" style="1"/>
    <col min="9729" max="9729" width="5.42578125" style="1" bestFit="1" customWidth="1"/>
    <col min="9730" max="9730" width="27.140625" style="1" customWidth="1"/>
    <col min="9731" max="9731" width="11" style="1" customWidth="1"/>
    <col min="9732" max="9732" width="10.5703125" style="1" customWidth="1"/>
    <col min="9733" max="9733" width="11.5703125" style="1" customWidth="1"/>
    <col min="9734" max="9734" width="10.5703125" style="1" customWidth="1"/>
    <col min="9735" max="9736" width="10.140625" style="1" customWidth="1"/>
    <col min="9737" max="9737" width="2.5703125" style="1" customWidth="1"/>
    <col min="9738" max="9738" width="9.140625" style="1"/>
    <col min="9739" max="9739" width="34.85546875" style="1" customWidth="1"/>
    <col min="9740" max="9984" width="9.140625" style="1"/>
    <col min="9985" max="9985" width="5.42578125" style="1" bestFit="1" customWidth="1"/>
    <col min="9986" max="9986" width="27.140625" style="1" customWidth="1"/>
    <col min="9987" max="9987" width="11" style="1" customWidth="1"/>
    <col min="9988" max="9988" width="10.5703125" style="1" customWidth="1"/>
    <col min="9989" max="9989" width="11.5703125" style="1" customWidth="1"/>
    <col min="9990" max="9990" width="10.5703125" style="1" customWidth="1"/>
    <col min="9991" max="9992" width="10.140625" style="1" customWidth="1"/>
    <col min="9993" max="9993" width="2.5703125" style="1" customWidth="1"/>
    <col min="9994" max="9994" width="9.140625" style="1"/>
    <col min="9995" max="9995" width="34.85546875" style="1" customWidth="1"/>
    <col min="9996" max="10240" width="9.140625" style="1"/>
    <col min="10241" max="10241" width="5.42578125" style="1" bestFit="1" customWidth="1"/>
    <col min="10242" max="10242" width="27.140625" style="1" customWidth="1"/>
    <col min="10243" max="10243" width="11" style="1" customWidth="1"/>
    <col min="10244" max="10244" width="10.5703125" style="1" customWidth="1"/>
    <col min="10245" max="10245" width="11.5703125" style="1" customWidth="1"/>
    <col min="10246" max="10246" width="10.5703125" style="1" customWidth="1"/>
    <col min="10247" max="10248" width="10.140625" style="1" customWidth="1"/>
    <col min="10249" max="10249" width="2.5703125" style="1" customWidth="1"/>
    <col min="10250" max="10250" width="9.140625" style="1"/>
    <col min="10251" max="10251" width="34.85546875" style="1" customWidth="1"/>
    <col min="10252" max="10496" width="9.140625" style="1"/>
    <col min="10497" max="10497" width="5.42578125" style="1" bestFit="1" customWidth="1"/>
    <col min="10498" max="10498" width="27.140625" style="1" customWidth="1"/>
    <col min="10499" max="10499" width="11" style="1" customWidth="1"/>
    <col min="10500" max="10500" width="10.5703125" style="1" customWidth="1"/>
    <col min="10501" max="10501" width="11.5703125" style="1" customWidth="1"/>
    <col min="10502" max="10502" width="10.5703125" style="1" customWidth="1"/>
    <col min="10503" max="10504" width="10.140625" style="1" customWidth="1"/>
    <col min="10505" max="10505" width="2.5703125" style="1" customWidth="1"/>
    <col min="10506" max="10506" width="9.140625" style="1"/>
    <col min="10507" max="10507" width="34.85546875" style="1" customWidth="1"/>
    <col min="10508" max="10752" width="9.140625" style="1"/>
    <col min="10753" max="10753" width="5.42578125" style="1" bestFit="1" customWidth="1"/>
    <col min="10754" max="10754" width="27.140625" style="1" customWidth="1"/>
    <col min="10755" max="10755" width="11" style="1" customWidth="1"/>
    <col min="10756" max="10756" width="10.5703125" style="1" customWidth="1"/>
    <col min="10757" max="10757" width="11.5703125" style="1" customWidth="1"/>
    <col min="10758" max="10758" width="10.5703125" style="1" customWidth="1"/>
    <col min="10759" max="10760" width="10.140625" style="1" customWidth="1"/>
    <col min="10761" max="10761" width="2.5703125" style="1" customWidth="1"/>
    <col min="10762" max="10762" width="9.140625" style="1"/>
    <col min="10763" max="10763" width="34.85546875" style="1" customWidth="1"/>
    <col min="10764" max="11008" width="9.140625" style="1"/>
    <col min="11009" max="11009" width="5.42578125" style="1" bestFit="1" customWidth="1"/>
    <col min="11010" max="11010" width="27.140625" style="1" customWidth="1"/>
    <col min="11011" max="11011" width="11" style="1" customWidth="1"/>
    <col min="11012" max="11012" width="10.5703125" style="1" customWidth="1"/>
    <col min="11013" max="11013" width="11.5703125" style="1" customWidth="1"/>
    <col min="11014" max="11014" width="10.5703125" style="1" customWidth="1"/>
    <col min="11015" max="11016" width="10.140625" style="1" customWidth="1"/>
    <col min="11017" max="11017" width="2.5703125" style="1" customWidth="1"/>
    <col min="11018" max="11018" width="9.140625" style="1"/>
    <col min="11019" max="11019" width="34.85546875" style="1" customWidth="1"/>
    <col min="11020" max="11264" width="9.140625" style="1"/>
    <col min="11265" max="11265" width="5.42578125" style="1" bestFit="1" customWidth="1"/>
    <col min="11266" max="11266" width="27.140625" style="1" customWidth="1"/>
    <col min="11267" max="11267" width="11" style="1" customWidth="1"/>
    <col min="11268" max="11268" width="10.5703125" style="1" customWidth="1"/>
    <col min="11269" max="11269" width="11.5703125" style="1" customWidth="1"/>
    <col min="11270" max="11270" width="10.5703125" style="1" customWidth="1"/>
    <col min="11271" max="11272" width="10.140625" style="1" customWidth="1"/>
    <col min="11273" max="11273" width="2.5703125" style="1" customWidth="1"/>
    <col min="11274" max="11274" width="9.140625" style="1"/>
    <col min="11275" max="11275" width="34.85546875" style="1" customWidth="1"/>
    <col min="11276" max="11520" width="9.140625" style="1"/>
    <col min="11521" max="11521" width="5.42578125" style="1" bestFit="1" customWidth="1"/>
    <col min="11522" max="11522" width="27.140625" style="1" customWidth="1"/>
    <col min="11523" max="11523" width="11" style="1" customWidth="1"/>
    <col min="11524" max="11524" width="10.5703125" style="1" customWidth="1"/>
    <col min="11525" max="11525" width="11.5703125" style="1" customWidth="1"/>
    <col min="11526" max="11526" width="10.5703125" style="1" customWidth="1"/>
    <col min="11527" max="11528" width="10.140625" style="1" customWidth="1"/>
    <col min="11529" max="11529" width="2.5703125" style="1" customWidth="1"/>
    <col min="11530" max="11530" width="9.140625" style="1"/>
    <col min="11531" max="11531" width="34.85546875" style="1" customWidth="1"/>
    <col min="11532" max="11776" width="9.140625" style="1"/>
    <col min="11777" max="11777" width="5.42578125" style="1" bestFit="1" customWidth="1"/>
    <col min="11778" max="11778" width="27.140625" style="1" customWidth="1"/>
    <col min="11779" max="11779" width="11" style="1" customWidth="1"/>
    <col min="11780" max="11780" width="10.5703125" style="1" customWidth="1"/>
    <col min="11781" max="11781" width="11.5703125" style="1" customWidth="1"/>
    <col min="11782" max="11782" width="10.5703125" style="1" customWidth="1"/>
    <col min="11783" max="11784" width="10.140625" style="1" customWidth="1"/>
    <col min="11785" max="11785" width="2.5703125" style="1" customWidth="1"/>
    <col min="11786" max="11786" width="9.140625" style="1"/>
    <col min="11787" max="11787" width="34.85546875" style="1" customWidth="1"/>
    <col min="11788" max="12032" width="9.140625" style="1"/>
    <col min="12033" max="12033" width="5.42578125" style="1" bestFit="1" customWidth="1"/>
    <col min="12034" max="12034" width="27.140625" style="1" customWidth="1"/>
    <col min="12035" max="12035" width="11" style="1" customWidth="1"/>
    <col min="12036" max="12036" width="10.5703125" style="1" customWidth="1"/>
    <col min="12037" max="12037" width="11.5703125" style="1" customWidth="1"/>
    <col min="12038" max="12038" width="10.5703125" style="1" customWidth="1"/>
    <col min="12039" max="12040" width="10.140625" style="1" customWidth="1"/>
    <col min="12041" max="12041" width="2.5703125" style="1" customWidth="1"/>
    <col min="12042" max="12042" width="9.140625" style="1"/>
    <col min="12043" max="12043" width="34.85546875" style="1" customWidth="1"/>
    <col min="12044" max="12288" width="9.140625" style="1"/>
    <col min="12289" max="12289" width="5.42578125" style="1" bestFit="1" customWidth="1"/>
    <col min="12290" max="12290" width="27.140625" style="1" customWidth="1"/>
    <col min="12291" max="12291" width="11" style="1" customWidth="1"/>
    <col min="12292" max="12292" width="10.5703125" style="1" customWidth="1"/>
    <col min="12293" max="12293" width="11.5703125" style="1" customWidth="1"/>
    <col min="12294" max="12294" width="10.5703125" style="1" customWidth="1"/>
    <col min="12295" max="12296" width="10.140625" style="1" customWidth="1"/>
    <col min="12297" max="12297" width="2.5703125" style="1" customWidth="1"/>
    <col min="12298" max="12298" width="9.140625" style="1"/>
    <col min="12299" max="12299" width="34.85546875" style="1" customWidth="1"/>
    <col min="12300" max="12544" width="9.140625" style="1"/>
    <col min="12545" max="12545" width="5.42578125" style="1" bestFit="1" customWidth="1"/>
    <col min="12546" max="12546" width="27.140625" style="1" customWidth="1"/>
    <col min="12547" max="12547" width="11" style="1" customWidth="1"/>
    <col min="12548" max="12548" width="10.5703125" style="1" customWidth="1"/>
    <col min="12549" max="12549" width="11.5703125" style="1" customWidth="1"/>
    <col min="12550" max="12550" width="10.5703125" style="1" customWidth="1"/>
    <col min="12551" max="12552" width="10.140625" style="1" customWidth="1"/>
    <col min="12553" max="12553" width="2.5703125" style="1" customWidth="1"/>
    <col min="12554" max="12554" width="9.140625" style="1"/>
    <col min="12555" max="12555" width="34.85546875" style="1" customWidth="1"/>
    <col min="12556" max="12800" width="9.140625" style="1"/>
    <col min="12801" max="12801" width="5.42578125" style="1" bestFit="1" customWidth="1"/>
    <col min="12802" max="12802" width="27.140625" style="1" customWidth="1"/>
    <col min="12803" max="12803" width="11" style="1" customWidth="1"/>
    <col min="12804" max="12804" width="10.5703125" style="1" customWidth="1"/>
    <col min="12805" max="12805" width="11.5703125" style="1" customWidth="1"/>
    <col min="12806" max="12806" width="10.5703125" style="1" customWidth="1"/>
    <col min="12807" max="12808" width="10.140625" style="1" customWidth="1"/>
    <col min="12809" max="12809" width="2.5703125" style="1" customWidth="1"/>
    <col min="12810" max="12810" width="9.140625" style="1"/>
    <col min="12811" max="12811" width="34.85546875" style="1" customWidth="1"/>
    <col min="12812" max="13056" width="9.140625" style="1"/>
    <col min="13057" max="13057" width="5.42578125" style="1" bestFit="1" customWidth="1"/>
    <col min="13058" max="13058" width="27.140625" style="1" customWidth="1"/>
    <col min="13059" max="13059" width="11" style="1" customWidth="1"/>
    <col min="13060" max="13060" width="10.5703125" style="1" customWidth="1"/>
    <col min="13061" max="13061" width="11.5703125" style="1" customWidth="1"/>
    <col min="13062" max="13062" width="10.5703125" style="1" customWidth="1"/>
    <col min="13063" max="13064" width="10.140625" style="1" customWidth="1"/>
    <col min="13065" max="13065" width="2.5703125" style="1" customWidth="1"/>
    <col min="13066" max="13066" width="9.140625" style="1"/>
    <col min="13067" max="13067" width="34.85546875" style="1" customWidth="1"/>
    <col min="13068" max="13312" width="9.140625" style="1"/>
    <col min="13313" max="13313" width="5.42578125" style="1" bestFit="1" customWidth="1"/>
    <col min="13314" max="13314" width="27.140625" style="1" customWidth="1"/>
    <col min="13315" max="13315" width="11" style="1" customWidth="1"/>
    <col min="13316" max="13316" width="10.5703125" style="1" customWidth="1"/>
    <col min="13317" max="13317" width="11.5703125" style="1" customWidth="1"/>
    <col min="13318" max="13318" width="10.5703125" style="1" customWidth="1"/>
    <col min="13319" max="13320" width="10.140625" style="1" customWidth="1"/>
    <col min="13321" max="13321" width="2.5703125" style="1" customWidth="1"/>
    <col min="13322" max="13322" width="9.140625" style="1"/>
    <col min="13323" max="13323" width="34.85546875" style="1" customWidth="1"/>
    <col min="13324" max="13568" width="9.140625" style="1"/>
    <col min="13569" max="13569" width="5.42578125" style="1" bestFit="1" customWidth="1"/>
    <col min="13570" max="13570" width="27.140625" style="1" customWidth="1"/>
    <col min="13571" max="13571" width="11" style="1" customWidth="1"/>
    <col min="13572" max="13572" width="10.5703125" style="1" customWidth="1"/>
    <col min="13573" max="13573" width="11.5703125" style="1" customWidth="1"/>
    <col min="13574" max="13574" width="10.5703125" style="1" customWidth="1"/>
    <col min="13575" max="13576" width="10.140625" style="1" customWidth="1"/>
    <col min="13577" max="13577" width="2.5703125" style="1" customWidth="1"/>
    <col min="13578" max="13578" width="9.140625" style="1"/>
    <col min="13579" max="13579" width="34.85546875" style="1" customWidth="1"/>
    <col min="13580" max="13824" width="9.140625" style="1"/>
    <col min="13825" max="13825" width="5.42578125" style="1" bestFit="1" customWidth="1"/>
    <col min="13826" max="13826" width="27.140625" style="1" customWidth="1"/>
    <col min="13827" max="13827" width="11" style="1" customWidth="1"/>
    <col min="13828" max="13828" width="10.5703125" style="1" customWidth="1"/>
    <col min="13829" max="13829" width="11.5703125" style="1" customWidth="1"/>
    <col min="13830" max="13830" width="10.5703125" style="1" customWidth="1"/>
    <col min="13831" max="13832" width="10.140625" style="1" customWidth="1"/>
    <col min="13833" max="13833" width="2.5703125" style="1" customWidth="1"/>
    <col min="13834" max="13834" width="9.140625" style="1"/>
    <col min="13835" max="13835" width="34.85546875" style="1" customWidth="1"/>
    <col min="13836" max="14080" width="9.140625" style="1"/>
    <col min="14081" max="14081" width="5.42578125" style="1" bestFit="1" customWidth="1"/>
    <col min="14082" max="14082" width="27.140625" style="1" customWidth="1"/>
    <col min="14083" max="14083" width="11" style="1" customWidth="1"/>
    <col min="14084" max="14084" width="10.5703125" style="1" customWidth="1"/>
    <col min="14085" max="14085" width="11.5703125" style="1" customWidth="1"/>
    <col min="14086" max="14086" width="10.5703125" style="1" customWidth="1"/>
    <col min="14087" max="14088" width="10.140625" style="1" customWidth="1"/>
    <col min="14089" max="14089" width="2.5703125" style="1" customWidth="1"/>
    <col min="14090" max="14090" width="9.140625" style="1"/>
    <col min="14091" max="14091" width="34.85546875" style="1" customWidth="1"/>
    <col min="14092" max="14336" width="9.140625" style="1"/>
    <col min="14337" max="14337" width="5.42578125" style="1" bestFit="1" customWidth="1"/>
    <col min="14338" max="14338" width="27.140625" style="1" customWidth="1"/>
    <col min="14339" max="14339" width="11" style="1" customWidth="1"/>
    <col min="14340" max="14340" width="10.5703125" style="1" customWidth="1"/>
    <col min="14341" max="14341" width="11.5703125" style="1" customWidth="1"/>
    <col min="14342" max="14342" width="10.5703125" style="1" customWidth="1"/>
    <col min="14343" max="14344" width="10.140625" style="1" customWidth="1"/>
    <col min="14345" max="14345" width="2.5703125" style="1" customWidth="1"/>
    <col min="14346" max="14346" width="9.140625" style="1"/>
    <col min="14347" max="14347" width="34.85546875" style="1" customWidth="1"/>
    <col min="14348" max="14592" width="9.140625" style="1"/>
    <col min="14593" max="14593" width="5.42578125" style="1" bestFit="1" customWidth="1"/>
    <col min="14594" max="14594" width="27.140625" style="1" customWidth="1"/>
    <col min="14595" max="14595" width="11" style="1" customWidth="1"/>
    <col min="14596" max="14596" width="10.5703125" style="1" customWidth="1"/>
    <col min="14597" max="14597" width="11.5703125" style="1" customWidth="1"/>
    <col min="14598" max="14598" width="10.5703125" style="1" customWidth="1"/>
    <col min="14599" max="14600" width="10.140625" style="1" customWidth="1"/>
    <col min="14601" max="14601" width="2.5703125" style="1" customWidth="1"/>
    <col min="14602" max="14602" width="9.140625" style="1"/>
    <col min="14603" max="14603" width="34.85546875" style="1" customWidth="1"/>
    <col min="14604" max="14848" width="9.140625" style="1"/>
    <col min="14849" max="14849" width="5.42578125" style="1" bestFit="1" customWidth="1"/>
    <col min="14850" max="14850" width="27.140625" style="1" customWidth="1"/>
    <col min="14851" max="14851" width="11" style="1" customWidth="1"/>
    <col min="14852" max="14852" width="10.5703125" style="1" customWidth="1"/>
    <col min="14853" max="14853" width="11.5703125" style="1" customWidth="1"/>
    <col min="14854" max="14854" width="10.5703125" style="1" customWidth="1"/>
    <col min="14855" max="14856" width="10.140625" style="1" customWidth="1"/>
    <col min="14857" max="14857" width="2.5703125" style="1" customWidth="1"/>
    <col min="14858" max="14858" width="9.140625" style="1"/>
    <col min="14859" max="14859" width="34.85546875" style="1" customWidth="1"/>
    <col min="14860" max="15104" width="9.140625" style="1"/>
    <col min="15105" max="15105" width="5.42578125" style="1" bestFit="1" customWidth="1"/>
    <col min="15106" max="15106" width="27.140625" style="1" customWidth="1"/>
    <col min="15107" max="15107" width="11" style="1" customWidth="1"/>
    <col min="15108" max="15108" width="10.5703125" style="1" customWidth="1"/>
    <col min="15109" max="15109" width="11.5703125" style="1" customWidth="1"/>
    <col min="15110" max="15110" width="10.5703125" style="1" customWidth="1"/>
    <col min="15111" max="15112" width="10.140625" style="1" customWidth="1"/>
    <col min="15113" max="15113" width="2.5703125" style="1" customWidth="1"/>
    <col min="15114" max="15114" width="9.140625" style="1"/>
    <col min="15115" max="15115" width="34.85546875" style="1" customWidth="1"/>
    <col min="15116" max="15360" width="9.140625" style="1"/>
    <col min="15361" max="15361" width="5.42578125" style="1" bestFit="1" customWidth="1"/>
    <col min="15362" max="15362" width="27.140625" style="1" customWidth="1"/>
    <col min="15363" max="15363" width="11" style="1" customWidth="1"/>
    <col min="15364" max="15364" width="10.5703125" style="1" customWidth="1"/>
    <col min="15365" max="15365" width="11.5703125" style="1" customWidth="1"/>
    <col min="15366" max="15366" width="10.5703125" style="1" customWidth="1"/>
    <col min="15367" max="15368" width="10.140625" style="1" customWidth="1"/>
    <col min="15369" max="15369" width="2.5703125" style="1" customWidth="1"/>
    <col min="15370" max="15370" width="9.140625" style="1"/>
    <col min="15371" max="15371" width="34.85546875" style="1" customWidth="1"/>
    <col min="15372" max="15616" width="9.140625" style="1"/>
    <col min="15617" max="15617" width="5.42578125" style="1" bestFit="1" customWidth="1"/>
    <col min="15618" max="15618" width="27.140625" style="1" customWidth="1"/>
    <col min="15619" max="15619" width="11" style="1" customWidth="1"/>
    <col min="15620" max="15620" width="10.5703125" style="1" customWidth="1"/>
    <col min="15621" max="15621" width="11.5703125" style="1" customWidth="1"/>
    <col min="15622" max="15622" width="10.5703125" style="1" customWidth="1"/>
    <col min="15623" max="15624" width="10.140625" style="1" customWidth="1"/>
    <col min="15625" max="15625" width="2.5703125" style="1" customWidth="1"/>
    <col min="15626" max="15626" width="9.140625" style="1"/>
    <col min="15627" max="15627" width="34.85546875" style="1" customWidth="1"/>
    <col min="15628" max="15872" width="9.140625" style="1"/>
    <col min="15873" max="15873" width="5.42578125" style="1" bestFit="1" customWidth="1"/>
    <col min="15874" max="15874" width="27.140625" style="1" customWidth="1"/>
    <col min="15875" max="15875" width="11" style="1" customWidth="1"/>
    <col min="15876" max="15876" width="10.5703125" style="1" customWidth="1"/>
    <col min="15877" max="15877" width="11.5703125" style="1" customWidth="1"/>
    <col min="15878" max="15878" width="10.5703125" style="1" customWidth="1"/>
    <col min="15879" max="15880" width="10.140625" style="1" customWidth="1"/>
    <col min="15881" max="15881" width="2.5703125" style="1" customWidth="1"/>
    <col min="15882" max="15882" width="9.140625" style="1"/>
    <col min="15883" max="15883" width="34.85546875" style="1" customWidth="1"/>
    <col min="15884" max="16128" width="9.140625" style="1"/>
    <col min="16129" max="16129" width="5.42578125" style="1" bestFit="1" customWidth="1"/>
    <col min="16130" max="16130" width="27.140625" style="1" customWidth="1"/>
    <col min="16131" max="16131" width="11" style="1" customWidth="1"/>
    <col min="16132" max="16132" width="10.5703125" style="1" customWidth="1"/>
    <col min="16133" max="16133" width="11.5703125" style="1" customWidth="1"/>
    <col min="16134" max="16134" width="10.5703125" style="1" customWidth="1"/>
    <col min="16135" max="16136" width="10.140625" style="1" customWidth="1"/>
    <col min="16137" max="16137" width="2.5703125" style="1" customWidth="1"/>
    <col min="16138" max="16138" width="9.140625" style="1"/>
    <col min="16139" max="16139" width="34.85546875" style="1" customWidth="1"/>
    <col min="16140" max="16384" width="9.140625" style="1"/>
  </cols>
  <sheetData>
    <row r="1" spans="1:8" x14ac:dyDescent="0.25">
      <c r="H1" s="3" t="s">
        <v>124</v>
      </c>
    </row>
    <row r="2" spans="1:8" s="6" customFormat="1" ht="48.75" customHeight="1" x14ac:dyDescent="0.25">
      <c r="A2" s="73" t="s">
        <v>1</v>
      </c>
      <c r="B2" s="73"/>
      <c r="C2" s="73"/>
      <c r="D2" s="73" t="s">
        <v>2</v>
      </c>
      <c r="E2" s="73"/>
      <c r="F2" s="73"/>
      <c r="G2" s="73"/>
      <c r="H2" s="73"/>
    </row>
    <row r="3" spans="1:8" s="6" customFormat="1" ht="8.25" customHeight="1" x14ac:dyDescent="0.25">
      <c r="A3" s="80"/>
      <c r="B3" s="80"/>
      <c r="D3" s="7"/>
      <c r="E3" s="7"/>
      <c r="F3" s="7"/>
      <c r="G3" s="7"/>
      <c r="H3" s="7"/>
    </row>
    <row r="4" spans="1:8" ht="13.9" customHeight="1" x14ac:dyDescent="0.25">
      <c r="B4" s="1"/>
    </row>
    <row r="5" spans="1:8" ht="39.950000000000003" customHeight="1" x14ac:dyDescent="0.25">
      <c r="A5" s="121" t="s">
        <v>105</v>
      </c>
      <c r="B5" s="123"/>
      <c r="C5" s="123"/>
      <c r="D5" s="123"/>
      <c r="E5" s="123"/>
      <c r="F5" s="123"/>
      <c r="G5" s="123"/>
      <c r="H5" s="123"/>
    </row>
    <row r="6" spans="1:8" ht="12" customHeight="1" x14ac:dyDescent="0.25"/>
    <row r="7" spans="1:8" s="8" customFormat="1" ht="25.15" customHeight="1" x14ac:dyDescent="0.25">
      <c r="B7" s="116" t="s">
        <v>188</v>
      </c>
      <c r="C7" s="116"/>
      <c r="D7" s="116"/>
      <c r="E7" s="116"/>
      <c r="F7" s="116"/>
      <c r="G7" s="116"/>
      <c r="H7" s="116"/>
    </row>
    <row r="8" spans="1:8" s="8" customFormat="1" ht="20.100000000000001" customHeight="1" x14ac:dyDescent="0.25">
      <c r="B8" s="116" t="s">
        <v>126</v>
      </c>
      <c r="C8" s="116"/>
      <c r="D8" s="116"/>
      <c r="E8" s="116"/>
      <c r="F8" s="116"/>
      <c r="G8" s="116"/>
      <c r="H8" s="116"/>
    </row>
    <row r="9" spans="1:8" s="8" customFormat="1" ht="20.100000000000001" customHeight="1" x14ac:dyDescent="0.25">
      <c r="B9" s="116" t="s">
        <v>160</v>
      </c>
      <c r="C9" s="116"/>
      <c r="D9" s="116"/>
      <c r="E9" s="116"/>
      <c r="F9" s="116"/>
      <c r="G9" s="116"/>
      <c r="H9" s="116"/>
    </row>
    <row r="10" spans="1:8" s="8" customFormat="1" ht="20.100000000000001" customHeight="1" x14ac:dyDescent="0.25">
      <c r="B10" s="125" t="s">
        <v>4</v>
      </c>
      <c r="C10" s="125"/>
      <c r="D10" s="125"/>
      <c r="E10" s="125"/>
      <c r="F10" s="125"/>
      <c r="G10" s="125"/>
      <c r="H10" s="125"/>
    </row>
    <row r="11" spans="1:8" s="8" customFormat="1" ht="12" customHeight="1" x14ac:dyDescent="0.25">
      <c r="B11" s="9"/>
      <c r="C11" s="9"/>
    </row>
    <row r="12" spans="1:8" s="6" customFormat="1" ht="52.5" customHeight="1" x14ac:dyDescent="0.25">
      <c r="A12" s="12" t="s">
        <v>6</v>
      </c>
      <c r="B12" s="117" t="s">
        <v>7</v>
      </c>
      <c r="C12" s="117"/>
      <c r="D12" s="117"/>
      <c r="E12" s="12" t="s">
        <v>8</v>
      </c>
      <c r="F12" s="37" t="s">
        <v>9</v>
      </c>
      <c r="G12" s="37" t="s">
        <v>10</v>
      </c>
      <c r="H12" s="12" t="s">
        <v>11</v>
      </c>
    </row>
    <row r="13" spans="1:8" s="15" customFormat="1" ht="16.5" customHeight="1" x14ac:dyDescent="0.25">
      <c r="A13" s="14" t="s">
        <v>12</v>
      </c>
      <c r="B13" s="118" t="s">
        <v>13</v>
      </c>
      <c r="C13" s="119"/>
      <c r="D13" s="120"/>
      <c r="E13" s="14" t="s">
        <v>14</v>
      </c>
      <c r="F13" s="14" t="s">
        <v>15</v>
      </c>
      <c r="G13" s="14" t="s">
        <v>16</v>
      </c>
      <c r="H13" s="14" t="s">
        <v>17</v>
      </c>
    </row>
    <row r="14" spans="1:8" s="6" customFormat="1" ht="93.75" customHeight="1" x14ac:dyDescent="0.25">
      <c r="A14" s="12" t="s">
        <v>18</v>
      </c>
      <c r="B14" s="114" t="s">
        <v>19</v>
      </c>
      <c r="C14" s="114"/>
      <c r="D14" s="114"/>
      <c r="E14" s="16">
        <f>E15+E19+E25+E28</f>
        <v>20</v>
      </c>
      <c r="F14" s="17">
        <f>ROUND(F15+F19+F25+F28,1)</f>
        <v>20</v>
      </c>
      <c r="G14" s="18">
        <f>ROUND(G15+G19+G25+G28,1)</f>
        <v>20</v>
      </c>
      <c r="H14" s="12"/>
    </row>
    <row r="15" spans="1:8" s="20" customFormat="1" ht="33.75" customHeight="1" x14ac:dyDescent="0.25">
      <c r="A15" s="19">
        <v>1</v>
      </c>
      <c r="B15" s="114" t="s">
        <v>20</v>
      </c>
      <c r="C15" s="114"/>
      <c r="D15" s="114"/>
      <c r="E15" s="16">
        <f>5-(E16+E17+E18)</f>
        <v>5</v>
      </c>
      <c r="F15" s="17">
        <f>ROUND(5-(F16+F17+F18),1)</f>
        <v>5</v>
      </c>
      <c r="G15" s="18">
        <f>ROUND(5-(G16+G17+G18),1)</f>
        <v>5</v>
      </c>
      <c r="H15" s="19"/>
    </row>
    <row r="16" spans="1:8" s="20" customFormat="1" ht="115.5" customHeight="1" x14ac:dyDescent="0.25">
      <c r="A16" s="19" t="s">
        <v>21</v>
      </c>
      <c r="B16" s="108" t="s">
        <v>22</v>
      </c>
      <c r="C16" s="109"/>
      <c r="D16" s="110"/>
      <c r="E16" s="21"/>
      <c r="F16" s="26">
        <v>0</v>
      </c>
      <c r="G16" s="21"/>
      <c r="H16" s="19"/>
    </row>
    <row r="17" spans="1:8" s="24" customFormat="1" ht="102" customHeight="1" x14ac:dyDescent="0.25">
      <c r="A17" s="19" t="s">
        <v>23</v>
      </c>
      <c r="B17" s="108" t="s">
        <v>127</v>
      </c>
      <c r="C17" s="109"/>
      <c r="D17" s="110"/>
      <c r="E17" s="21"/>
      <c r="F17" s="26">
        <v>0</v>
      </c>
      <c r="G17" s="28"/>
      <c r="H17" s="23"/>
    </row>
    <row r="18" spans="1:8" s="24" customFormat="1" ht="92.25" customHeight="1" x14ac:dyDescent="0.25">
      <c r="A18" s="19" t="s">
        <v>25</v>
      </c>
      <c r="B18" s="108" t="s">
        <v>128</v>
      </c>
      <c r="C18" s="109"/>
      <c r="D18" s="110"/>
      <c r="E18" s="21"/>
      <c r="F18" s="26">
        <v>0</v>
      </c>
      <c r="G18" s="28"/>
      <c r="H18" s="23"/>
    </row>
    <row r="19" spans="1:8" s="24" customFormat="1" ht="52.5" customHeight="1" x14ac:dyDescent="0.25">
      <c r="A19" s="19">
        <v>2</v>
      </c>
      <c r="B19" s="105" t="s">
        <v>27</v>
      </c>
      <c r="C19" s="106"/>
      <c r="D19" s="107"/>
      <c r="E19" s="16">
        <f>6-(E20+E21+E22+E23+E24)</f>
        <v>6</v>
      </c>
      <c r="F19" s="17">
        <f>ROUND(6-(F20+F21+F22+F23+F24),1)</f>
        <v>6</v>
      </c>
      <c r="G19" s="18">
        <f>ROUND(6-(G20+G21+G22+G23+G24),1)</f>
        <v>6</v>
      </c>
      <c r="H19" s="25"/>
    </row>
    <row r="20" spans="1:8" s="24" customFormat="1" ht="39.75" customHeight="1" x14ac:dyDescent="0.25">
      <c r="A20" s="26" t="s">
        <v>28</v>
      </c>
      <c r="B20" s="108" t="s">
        <v>29</v>
      </c>
      <c r="C20" s="109"/>
      <c r="D20" s="110"/>
      <c r="E20" s="27"/>
      <c r="F20" s="26">
        <v>0</v>
      </c>
      <c r="G20" s="28"/>
      <c r="H20" s="23"/>
    </row>
    <row r="21" spans="1:8" s="24" customFormat="1" ht="57" customHeight="1" x14ac:dyDescent="0.25">
      <c r="A21" s="26" t="s">
        <v>30</v>
      </c>
      <c r="B21" s="108" t="s">
        <v>31</v>
      </c>
      <c r="C21" s="109"/>
      <c r="D21" s="110"/>
      <c r="E21" s="27"/>
      <c r="F21" s="26">
        <v>0</v>
      </c>
      <c r="G21" s="54"/>
      <c r="H21" s="23"/>
    </row>
    <row r="22" spans="1:8" s="24" customFormat="1" ht="52.5" customHeight="1" x14ac:dyDescent="0.25">
      <c r="A22" s="19" t="s">
        <v>32</v>
      </c>
      <c r="B22" s="108" t="s">
        <v>129</v>
      </c>
      <c r="C22" s="109"/>
      <c r="D22" s="110"/>
      <c r="E22" s="21"/>
      <c r="F22" s="26">
        <v>0</v>
      </c>
      <c r="G22" s="55"/>
      <c r="H22" s="23"/>
    </row>
    <row r="23" spans="1:8" s="24" customFormat="1" ht="70.5" customHeight="1" x14ac:dyDescent="0.25">
      <c r="A23" s="19" t="s">
        <v>34</v>
      </c>
      <c r="B23" s="108" t="s">
        <v>130</v>
      </c>
      <c r="C23" s="109"/>
      <c r="D23" s="110"/>
      <c r="E23" s="21"/>
      <c r="F23" s="26">
        <v>0</v>
      </c>
      <c r="G23" s="55"/>
      <c r="H23" s="23"/>
    </row>
    <row r="24" spans="1:8" s="24" customFormat="1" ht="42.75" customHeight="1" x14ac:dyDescent="0.25">
      <c r="A24" s="19" t="s">
        <v>36</v>
      </c>
      <c r="B24" s="108" t="s">
        <v>131</v>
      </c>
      <c r="C24" s="109"/>
      <c r="D24" s="110"/>
      <c r="E24" s="21"/>
      <c r="F24" s="26">
        <v>0</v>
      </c>
      <c r="G24" s="28"/>
      <c r="H24" s="23"/>
    </row>
    <row r="25" spans="1:8" s="20" customFormat="1" ht="60.75" customHeight="1" x14ac:dyDescent="0.25">
      <c r="A25" s="19">
        <v>3</v>
      </c>
      <c r="B25" s="105" t="s">
        <v>38</v>
      </c>
      <c r="C25" s="106"/>
      <c r="D25" s="107"/>
      <c r="E25" s="16">
        <f>5-(E26+E27)</f>
        <v>5</v>
      </c>
      <c r="F25" s="17">
        <f>ROUND(5-(F26+F27),1)</f>
        <v>5</v>
      </c>
      <c r="G25" s="18">
        <f>ROUND(5-(G26+G27),1)</f>
        <v>5</v>
      </c>
      <c r="H25" s="19"/>
    </row>
    <row r="26" spans="1:8" s="24" customFormat="1" ht="100.5" customHeight="1" x14ac:dyDescent="0.25">
      <c r="A26" s="19" t="s">
        <v>39</v>
      </c>
      <c r="B26" s="108" t="s">
        <v>40</v>
      </c>
      <c r="C26" s="109"/>
      <c r="D26" s="110"/>
      <c r="E26" s="21"/>
      <c r="F26" s="26">
        <v>0</v>
      </c>
      <c r="G26" s="28"/>
      <c r="H26" s="23"/>
    </row>
    <row r="27" spans="1:8" s="24" customFormat="1" ht="54.75" customHeight="1" x14ac:dyDescent="0.25">
      <c r="A27" s="19" t="s">
        <v>41</v>
      </c>
      <c r="B27" s="108" t="s">
        <v>132</v>
      </c>
      <c r="C27" s="109"/>
      <c r="D27" s="110"/>
      <c r="E27" s="21"/>
      <c r="F27" s="26">
        <v>0</v>
      </c>
      <c r="G27" s="28"/>
      <c r="H27" s="23"/>
    </row>
    <row r="28" spans="1:8" s="24" customFormat="1" ht="149.25" customHeight="1" x14ac:dyDescent="0.25">
      <c r="A28" s="29">
        <v>4</v>
      </c>
      <c r="B28" s="105" t="s">
        <v>43</v>
      </c>
      <c r="C28" s="106"/>
      <c r="D28" s="107"/>
      <c r="E28" s="16">
        <f>4-(E29+E30+E31)</f>
        <v>4</v>
      </c>
      <c r="F28" s="17">
        <f>ROUND(4-(F29+F30+F31),1)</f>
        <v>4</v>
      </c>
      <c r="G28" s="18">
        <f>ROUND(4-(G29+G30+G31),1)</f>
        <v>4</v>
      </c>
      <c r="H28" s="25"/>
    </row>
    <row r="29" spans="1:8" s="24" customFormat="1" ht="54" customHeight="1" x14ac:dyDescent="0.25">
      <c r="A29" s="19" t="s">
        <v>44</v>
      </c>
      <c r="B29" s="108" t="s">
        <v>45</v>
      </c>
      <c r="C29" s="109"/>
      <c r="D29" s="110"/>
      <c r="E29" s="21"/>
      <c r="F29" s="26">
        <v>0</v>
      </c>
      <c r="G29" s="28"/>
      <c r="H29" s="23"/>
    </row>
    <row r="30" spans="1:8" s="24" customFormat="1" ht="60.75" customHeight="1" x14ac:dyDescent="0.25">
      <c r="A30" s="19" t="s">
        <v>46</v>
      </c>
      <c r="B30" s="108" t="s">
        <v>47</v>
      </c>
      <c r="C30" s="109"/>
      <c r="D30" s="110"/>
      <c r="E30" s="21"/>
      <c r="F30" s="26">
        <v>0</v>
      </c>
      <c r="G30" s="28"/>
      <c r="H30" s="23"/>
    </row>
    <row r="31" spans="1:8" s="24" customFormat="1" ht="52.5" customHeight="1" x14ac:dyDescent="0.25">
      <c r="A31" s="19" t="s">
        <v>48</v>
      </c>
      <c r="B31" s="108" t="s">
        <v>49</v>
      </c>
      <c r="C31" s="109"/>
      <c r="D31" s="110"/>
      <c r="E31" s="21"/>
      <c r="F31" s="26">
        <v>0</v>
      </c>
      <c r="G31" s="28"/>
      <c r="H31" s="23"/>
    </row>
    <row r="32" spans="1:8" s="6" customFormat="1" ht="27.75" customHeight="1" x14ac:dyDescent="0.25">
      <c r="A32" s="12" t="s">
        <v>50</v>
      </c>
      <c r="B32" s="111" t="s">
        <v>121</v>
      </c>
      <c r="C32" s="112"/>
      <c r="D32" s="113"/>
      <c r="E32" s="16">
        <f>E33+E35+E37+E39+E41+E43</f>
        <v>20</v>
      </c>
      <c r="F32" s="17">
        <f>ROUND(F33+F35+F37+F39+F41+F43,1)</f>
        <v>12</v>
      </c>
      <c r="G32" s="18">
        <f>ROUND(G33+G35+G37+G39+G41+G43,1)</f>
        <v>0</v>
      </c>
      <c r="H32" s="12"/>
    </row>
    <row r="33" spans="1:8" s="20" customFormat="1" ht="73.150000000000006" customHeight="1" x14ac:dyDescent="0.25">
      <c r="A33" s="19">
        <v>5</v>
      </c>
      <c r="B33" s="114" t="s">
        <v>133</v>
      </c>
      <c r="C33" s="114"/>
      <c r="D33" s="114"/>
      <c r="E33" s="16">
        <v>1</v>
      </c>
      <c r="F33" s="17" t="str">
        <f>IF(F34&gt;1,"1",F34)</f>
        <v>1</v>
      </c>
      <c r="G33" s="18">
        <f>G34</f>
        <v>0</v>
      </c>
      <c r="H33" s="19"/>
    </row>
    <row r="34" spans="1:8" s="20" customFormat="1" ht="117.75" customHeight="1" x14ac:dyDescent="0.25">
      <c r="A34" s="19"/>
      <c r="B34" s="115" t="s">
        <v>134</v>
      </c>
      <c r="C34" s="115"/>
      <c r="D34" s="115"/>
      <c r="E34" s="16"/>
      <c r="F34" s="22">
        <v>2</v>
      </c>
      <c r="G34" s="18"/>
      <c r="H34" s="19"/>
    </row>
    <row r="35" spans="1:8" s="20" customFormat="1" ht="35.25" customHeight="1" x14ac:dyDescent="0.25">
      <c r="A35" s="19">
        <v>6</v>
      </c>
      <c r="B35" s="105" t="s">
        <v>135</v>
      </c>
      <c r="C35" s="106"/>
      <c r="D35" s="107"/>
      <c r="E35" s="16">
        <v>2</v>
      </c>
      <c r="F35" s="17">
        <f>IF(F36&gt;2,"2",F36)</f>
        <v>2</v>
      </c>
      <c r="G35" s="18">
        <f>G36</f>
        <v>0</v>
      </c>
      <c r="H35" s="19"/>
    </row>
    <row r="36" spans="1:8" s="20" customFormat="1" ht="60.75" customHeight="1" x14ac:dyDescent="0.25">
      <c r="A36" s="19"/>
      <c r="B36" s="102" t="s">
        <v>136</v>
      </c>
      <c r="C36" s="103"/>
      <c r="D36" s="104"/>
      <c r="E36" s="16"/>
      <c r="F36" s="22">
        <v>2</v>
      </c>
      <c r="G36" s="18"/>
      <c r="H36" s="19"/>
    </row>
    <row r="37" spans="1:8" s="20" customFormat="1" ht="52.5" customHeight="1" x14ac:dyDescent="0.25">
      <c r="A37" s="19">
        <v>7</v>
      </c>
      <c r="B37" s="105" t="s">
        <v>56</v>
      </c>
      <c r="C37" s="106"/>
      <c r="D37" s="107"/>
      <c r="E37" s="16">
        <v>2</v>
      </c>
      <c r="F37" s="17">
        <f>IF(F38&gt;2,"2",F38)</f>
        <v>2</v>
      </c>
      <c r="G37" s="18">
        <f>G38</f>
        <v>0</v>
      </c>
      <c r="H37" s="19"/>
    </row>
    <row r="38" spans="1:8" s="20" customFormat="1" ht="68.25" customHeight="1" x14ac:dyDescent="0.25">
      <c r="A38" s="19"/>
      <c r="B38" s="108" t="s">
        <v>137</v>
      </c>
      <c r="C38" s="109"/>
      <c r="D38" s="110"/>
      <c r="E38" s="16"/>
      <c r="F38" s="22">
        <v>2</v>
      </c>
      <c r="G38" s="18"/>
      <c r="H38" s="19"/>
    </row>
    <row r="39" spans="1:8" s="20" customFormat="1" ht="61.5" customHeight="1" x14ac:dyDescent="0.25">
      <c r="A39" s="19">
        <v>8</v>
      </c>
      <c r="B39" s="105" t="s">
        <v>58</v>
      </c>
      <c r="C39" s="106"/>
      <c r="D39" s="107"/>
      <c r="E39" s="16">
        <v>2</v>
      </c>
      <c r="F39" s="17">
        <f>IF(F40&gt;2,"2",F40)</f>
        <v>2</v>
      </c>
      <c r="G39" s="18">
        <f>G40</f>
        <v>0</v>
      </c>
      <c r="H39" s="19"/>
    </row>
    <row r="40" spans="1:8" s="20" customFormat="1" ht="70.5" customHeight="1" x14ac:dyDescent="0.25">
      <c r="A40" s="19"/>
      <c r="B40" s="108" t="s">
        <v>138</v>
      </c>
      <c r="C40" s="109"/>
      <c r="D40" s="110"/>
      <c r="E40" s="16"/>
      <c r="F40" s="22">
        <v>2</v>
      </c>
      <c r="G40" s="18"/>
      <c r="H40" s="19"/>
    </row>
    <row r="41" spans="1:8" s="20" customFormat="1" ht="116.25" customHeight="1" x14ac:dyDescent="0.25">
      <c r="A41" s="19">
        <v>9</v>
      </c>
      <c r="B41" s="105" t="s">
        <v>139</v>
      </c>
      <c r="C41" s="106"/>
      <c r="D41" s="107"/>
      <c r="E41" s="16">
        <v>8</v>
      </c>
      <c r="F41" s="17">
        <f>IF(F42&gt;8,"8",F42)</f>
        <v>0</v>
      </c>
      <c r="G41" s="18">
        <f>G42</f>
        <v>0</v>
      </c>
      <c r="H41" s="19"/>
    </row>
    <row r="42" spans="1:8" s="20" customFormat="1" ht="120.75" customHeight="1" x14ac:dyDescent="0.25">
      <c r="A42" s="19"/>
      <c r="B42" s="108" t="s">
        <v>140</v>
      </c>
      <c r="C42" s="109"/>
      <c r="D42" s="110"/>
      <c r="E42" s="16"/>
      <c r="F42" s="22">
        <v>0</v>
      </c>
      <c r="G42" s="18"/>
      <c r="H42" s="19"/>
    </row>
    <row r="43" spans="1:8" s="20" customFormat="1" ht="39" customHeight="1" x14ac:dyDescent="0.25">
      <c r="A43" s="19">
        <v>10</v>
      </c>
      <c r="B43" s="105" t="s">
        <v>141</v>
      </c>
      <c r="C43" s="106"/>
      <c r="D43" s="107"/>
      <c r="E43" s="16">
        <v>5</v>
      </c>
      <c r="F43" s="17">
        <f>IF(F44&gt;5,"5",F44)</f>
        <v>5</v>
      </c>
      <c r="G43" s="18">
        <f>G44</f>
        <v>0</v>
      </c>
      <c r="H43" s="19"/>
    </row>
    <row r="44" spans="1:8" s="20" customFormat="1" ht="156.75" customHeight="1" x14ac:dyDescent="0.25">
      <c r="A44" s="19"/>
      <c r="B44" s="108" t="s">
        <v>142</v>
      </c>
      <c r="C44" s="109"/>
      <c r="D44" s="110"/>
      <c r="E44" s="16"/>
      <c r="F44" s="22">
        <v>5</v>
      </c>
      <c r="G44" s="18"/>
      <c r="H44" s="19"/>
    </row>
    <row r="45" spans="1:8" s="6" customFormat="1" ht="54" customHeight="1" x14ac:dyDescent="0.25">
      <c r="A45" s="12" t="s">
        <v>69</v>
      </c>
      <c r="B45" s="105" t="s">
        <v>70</v>
      </c>
      <c r="C45" s="106"/>
      <c r="D45" s="107"/>
      <c r="E45" s="16">
        <v>60</v>
      </c>
      <c r="F45" s="17">
        <f>SUM(F46:F51)</f>
        <v>60</v>
      </c>
      <c r="G45" s="18">
        <f>SUM(G46:G51)</f>
        <v>0</v>
      </c>
      <c r="H45" s="12"/>
    </row>
    <row r="46" spans="1:8" s="20" customFormat="1" ht="26.25" customHeight="1" x14ac:dyDescent="0.25">
      <c r="A46" s="19"/>
      <c r="B46" s="102" t="s">
        <v>71</v>
      </c>
      <c r="C46" s="103"/>
      <c r="D46" s="104"/>
      <c r="E46" s="21">
        <v>60</v>
      </c>
      <c r="F46" s="19">
        <v>60</v>
      </c>
      <c r="G46" s="21"/>
      <c r="H46" s="19"/>
    </row>
    <row r="47" spans="1:8" s="20" customFormat="1" ht="26.25" customHeight="1" x14ac:dyDescent="0.25">
      <c r="A47" s="19"/>
      <c r="B47" s="102" t="s">
        <v>72</v>
      </c>
      <c r="C47" s="103"/>
      <c r="D47" s="104"/>
      <c r="E47" s="21">
        <v>50</v>
      </c>
      <c r="F47" s="19"/>
      <c r="G47" s="21"/>
      <c r="H47" s="19"/>
    </row>
    <row r="48" spans="1:8" s="20" customFormat="1" ht="26.25" customHeight="1" x14ac:dyDescent="0.25">
      <c r="A48" s="19"/>
      <c r="B48" s="102" t="s">
        <v>73</v>
      </c>
      <c r="C48" s="103"/>
      <c r="D48" s="104"/>
      <c r="E48" s="21">
        <v>40</v>
      </c>
      <c r="F48" s="19"/>
      <c r="G48" s="21"/>
      <c r="H48" s="19"/>
    </row>
    <row r="49" spans="1:8" s="20" customFormat="1" ht="26.25" customHeight="1" x14ac:dyDescent="0.25">
      <c r="A49" s="19"/>
      <c r="B49" s="102" t="s">
        <v>74</v>
      </c>
      <c r="C49" s="103"/>
      <c r="D49" s="104"/>
      <c r="E49" s="21">
        <v>30</v>
      </c>
      <c r="F49" s="19"/>
      <c r="G49" s="21"/>
      <c r="H49" s="19"/>
    </row>
    <row r="50" spans="1:8" s="20" customFormat="1" ht="26.25" customHeight="1" x14ac:dyDescent="0.25">
      <c r="A50" s="19"/>
      <c r="B50" s="102" t="s">
        <v>75</v>
      </c>
      <c r="C50" s="103"/>
      <c r="D50" s="104"/>
      <c r="E50" s="21">
        <v>20</v>
      </c>
      <c r="F50" s="19"/>
      <c r="G50" s="21"/>
      <c r="H50" s="19"/>
    </row>
    <row r="51" spans="1:8" s="20" customFormat="1" ht="26.25" customHeight="1" x14ac:dyDescent="0.25">
      <c r="A51" s="19"/>
      <c r="B51" s="102" t="s">
        <v>76</v>
      </c>
      <c r="C51" s="103"/>
      <c r="D51" s="104"/>
      <c r="E51" s="21">
        <v>0</v>
      </c>
      <c r="F51" s="19"/>
      <c r="G51" s="21"/>
      <c r="H51" s="19"/>
    </row>
    <row r="52" spans="1:8" s="6" customFormat="1" ht="24" customHeight="1" x14ac:dyDescent="0.25">
      <c r="A52" s="12"/>
      <c r="B52" s="90" t="s">
        <v>77</v>
      </c>
      <c r="C52" s="91"/>
      <c r="D52" s="92"/>
      <c r="E52" s="31">
        <f>E14+E32+E45</f>
        <v>100</v>
      </c>
      <c r="F52" s="31">
        <f>F14+F32+F45</f>
        <v>92</v>
      </c>
      <c r="G52" s="32">
        <f>G14+G32+G45</f>
        <v>20</v>
      </c>
      <c r="H52" s="12"/>
    </row>
    <row r="53" spans="1:8" ht="26.25" customHeight="1" x14ac:dyDescent="0.25">
      <c r="A53" s="33"/>
      <c r="B53" s="87" t="s">
        <v>78</v>
      </c>
      <c r="C53" s="88"/>
      <c r="D53" s="89"/>
      <c r="E53" s="34"/>
      <c r="F53" s="33"/>
      <c r="G53" s="34"/>
      <c r="H53" s="33"/>
    </row>
    <row r="54" spans="1:8" ht="39" customHeight="1" x14ac:dyDescent="0.25">
      <c r="A54" s="33"/>
      <c r="B54" s="90" t="s">
        <v>79</v>
      </c>
      <c r="C54" s="91"/>
      <c r="D54" s="92"/>
      <c r="E54" s="31">
        <f>E52-E53</f>
        <v>100</v>
      </c>
      <c r="F54" s="31">
        <f>ROUND(F52-F53,1)</f>
        <v>92</v>
      </c>
      <c r="G54" s="32">
        <f>ROUND(G52-G53,1)</f>
        <v>20</v>
      </c>
      <c r="H54" s="12"/>
    </row>
    <row r="55" spans="1:8" ht="17.25" customHeight="1" x14ac:dyDescent="0.25">
      <c r="A55" s="35"/>
      <c r="B55" s="36"/>
      <c r="C55" s="36"/>
      <c r="D55" s="36"/>
      <c r="E55" s="35"/>
      <c r="F55" s="35"/>
      <c r="G55" s="35"/>
      <c r="H55" s="35"/>
    </row>
    <row r="56" spans="1:8" ht="20.25" customHeight="1" x14ac:dyDescent="0.25">
      <c r="B56" s="93" t="s">
        <v>80</v>
      </c>
      <c r="C56" s="93"/>
      <c r="D56" s="93"/>
    </row>
    <row r="57" spans="1:8" s="8" customFormat="1" ht="32.25" customHeight="1" x14ac:dyDescent="0.25">
      <c r="A57" s="94" t="s">
        <v>81</v>
      </c>
      <c r="B57" s="95"/>
      <c r="C57" s="96"/>
      <c r="D57" s="99" t="s">
        <v>82</v>
      </c>
      <c r="E57" s="101" t="s">
        <v>83</v>
      </c>
      <c r="F57" s="101"/>
      <c r="G57" s="81" t="s">
        <v>84</v>
      </c>
      <c r="H57" s="82"/>
    </row>
    <row r="58" spans="1:8" s="8" customFormat="1" ht="63" x14ac:dyDescent="0.25">
      <c r="A58" s="97"/>
      <c r="B58" s="75"/>
      <c r="C58" s="98"/>
      <c r="D58" s="100"/>
      <c r="E58" s="37" t="s">
        <v>85</v>
      </c>
      <c r="F58" s="37" t="s">
        <v>86</v>
      </c>
      <c r="G58" s="37" t="s">
        <v>87</v>
      </c>
      <c r="H58" s="37" t="s">
        <v>88</v>
      </c>
    </row>
    <row r="59" spans="1:8" ht="33.950000000000003" customHeight="1" x14ac:dyDescent="0.25">
      <c r="A59" s="83" t="s">
        <v>89</v>
      </c>
      <c r="B59" s="84"/>
      <c r="C59" s="85"/>
      <c r="D59" s="19" t="s">
        <v>90</v>
      </c>
      <c r="E59" s="21">
        <f>IF(AND(90&lt;=F54,F54&lt;100),F54,"")</f>
        <v>92</v>
      </c>
      <c r="F59" s="27" t="str">
        <f>IF(AND(90&lt;=G54,G54&lt;=100),G54,"")</f>
        <v/>
      </c>
      <c r="G59" s="27" t="str">
        <f t="shared" ref="G59:H62" si="0">IF(ISNUMBER(E59)=TRUE,"X","")</f>
        <v>X</v>
      </c>
      <c r="H59" s="27" t="str">
        <f t="shared" si="0"/>
        <v/>
      </c>
    </row>
    <row r="60" spans="1:8" ht="49.5" customHeight="1" x14ac:dyDescent="0.25">
      <c r="A60" s="83" t="s">
        <v>91</v>
      </c>
      <c r="B60" s="84"/>
      <c r="C60" s="85"/>
      <c r="D60" s="19" t="s">
        <v>92</v>
      </c>
      <c r="E60" s="21" t="str">
        <f>IF(AND(75&lt;=F54,F54&lt;90),F54,"")</f>
        <v/>
      </c>
      <c r="F60" s="27" t="str">
        <f>IF(AND(75&lt;=G54,G54&lt;90),G54,"")</f>
        <v/>
      </c>
      <c r="G60" s="27" t="str">
        <f t="shared" si="0"/>
        <v/>
      </c>
      <c r="H60" s="27" t="str">
        <f t="shared" si="0"/>
        <v/>
      </c>
    </row>
    <row r="61" spans="1:8" ht="51.75" customHeight="1" x14ac:dyDescent="0.25">
      <c r="A61" s="83" t="s">
        <v>93</v>
      </c>
      <c r="B61" s="84"/>
      <c r="C61" s="85"/>
      <c r="D61" s="19" t="s">
        <v>94</v>
      </c>
      <c r="E61" s="21" t="str">
        <f>IF(AND(50&lt;=F54,F54&lt;75),F54,"")</f>
        <v/>
      </c>
      <c r="F61" s="27" t="str">
        <f>IF(AND(50&lt;=G54,G54&lt;75),G54,"")</f>
        <v/>
      </c>
      <c r="G61" s="27" t="str">
        <f t="shared" si="0"/>
        <v/>
      </c>
      <c r="H61" s="27" t="str">
        <f t="shared" si="0"/>
        <v/>
      </c>
    </row>
    <row r="62" spans="1:8" ht="34.5" customHeight="1" x14ac:dyDescent="0.25">
      <c r="A62" s="83" t="s">
        <v>95</v>
      </c>
      <c r="B62" s="84"/>
      <c r="C62" s="85"/>
      <c r="D62" s="19" t="s">
        <v>96</v>
      </c>
      <c r="E62" s="21" t="str">
        <f>IF(AND(0&lt;F54,F54&lt;50),F54,"")</f>
        <v/>
      </c>
      <c r="F62" s="39">
        <f>IF(AND(0&lt;G54,G54&lt;50),G54,"")</f>
        <v>20</v>
      </c>
      <c r="G62" s="27" t="str">
        <f t="shared" si="0"/>
        <v/>
      </c>
      <c r="H62" s="39" t="str">
        <f t="shared" si="0"/>
        <v>X</v>
      </c>
    </row>
    <row r="64" spans="1:8" s="42" customFormat="1" ht="20.25" customHeight="1" x14ac:dyDescent="0.25">
      <c r="B64" s="41"/>
      <c r="D64" s="86" t="s">
        <v>154</v>
      </c>
      <c r="E64" s="86"/>
      <c r="F64" s="86"/>
      <c r="G64" s="86"/>
      <c r="H64" s="86"/>
    </row>
    <row r="65" spans="2:8" s="6" customFormat="1" ht="35.25" customHeight="1" x14ac:dyDescent="0.25">
      <c r="D65" s="73" t="s">
        <v>115</v>
      </c>
      <c r="E65" s="73"/>
      <c r="F65" s="73"/>
      <c r="G65" s="73"/>
      <c r="H65" s="73"/>
    </row>
    <row r="66" spans="2:8" x14ac:dyDescent="0.25">
      <c r="D66" s="43"/>
      <c r="E66" s="43"/>
      <c r="F66" s="43"/>
      <c r="G66" s="43"/>
      <c r="H66" s="43"/>
    </row>
    <row r="69" spans="2:8" ht="16.5" x14ac:dyDescent="0.25">
      <c r="D69" s="124" t="s">
        <v>189</v>
      </c>
      <c r="E69" s="124"/>
      <c r="F69" s="124"/>
      <c r="G69" s="124"/>
      <c r="H69" s="124"/>
    </row>
    <row r="70" spans="2:8" ht="25.15" customHeight="1" x14ac:dyDescent="0.25">
      <c r="B70" s="75" t="s">
        <v>101</v>
      </c>
      <c r="C70" s="75"/>
      <c r="D70" s="75"/>
      <c r="E70" s="75"/>
      <c r="F70" s="75"/>
      <c r="G70" s="75"/>
      <c r="H70" s="75"/>
    </row>
    <row r="71" spans="2:8" ht="106.9" customHeight="1" x14ac:dyDescent="0.25">
      <c r="B71" s="76" t="s">
        <v>102</v>
      </c>
      <c r="C71" s="77"/>
      <c r="D71" s="77"/>
      <c r="E71" s="77"/>
      <c r="F71" s="77"/>
      <c r="G71" s="77"/>
      <c r="H71" s="78"/>
    </row>
    <row r="72" spans="2:8" ht="25.15" customHeight="1" x14ac:dyDescent="0.25">
      <c r="B72" s="45"/>
      <c r="D72" s="79" t="s">
        <v>150</v>
      </c>
      <c r="E72" s="79"/>
      <c r="F72" s="79"/>
      <c r="G72" s="79"/>
      <c r="H72" s="79"/>
    </row>
    <row r="73" spans="2:8" ht="21" customHeight="1" x14ac:dyDescent="0.25">
      <c r="B73" s="46"/>
      <c r="D73" s="80" t="s">
        <v>104</v>
      </c>
      <c r="E73" s="80"/>
      <c r="F73" s="80"/>
      <c r="G73" s="80"/>
      <c r="H73" s="80"/>
    </row>
  </sheetData>
  <sheetProtection password="E795" sheet="1" formatCells="0" formatColumns="0" formatRows="0" insertColumns="0" insertRows="0" insertHyperlinks="0" deleteColumns="0" deleteRows="0" selectLockedCells="1" sort="0" autoFilter="0" pivotTables="0"/>
  <autoFilter ref="A12:H54"/>
  <mergeCells count="67">
    <mergeCell ref="B15:D15"/>
    <mergeCell ref="A2:C2"/>
    <mergeCell ref="D2:H2"/>
    <mergeCell ref="A3:B3"/>
    <mergeCell ref="A5:H5"/>
    <mergeCell ref="B7:H7"/>
    <mergeCell ref="B8:H8"/>
    <mergeCell ref="B9:H9"/>
    <mergeCell ref="B10:H10"/>
    <mergeCell ref="B12:D12"/>
    <mergeCell ref="B13:D13"/>
    <mergeCell ref="B14:D14"/>
    <mergeCell ref="B27:D27"/>
    <mergeCell ref="B16:D16"/>
    <mergeCell ref="B17:D17"/>
    <mergeCell ref="B18:D18"/>
    <mergeCell ref="B19:D19"/>
    <mergeCell ref="B20:D20"/>
    <mergeCell ref="B21:D21"/>
    <mergeCell ref="B22:D22"/>
    <mergeCell ref="B23:D23"/>
    <mergeCell ref="B24:D24"/>
    <mergeCell ref="B25:D25"/>
    <mergeCell ref="B26:D26"/>
    <mergeCell ref="B39:D39"/>
    <mergeCell ref="B28:D28"/>
    <mergeCell ref="B29:D29"/>
    <mergeCell ref="B30:D30"/>
    <mergeCell ref="B31:D31"/>
    <mergeCell ref="B32:D32"/>
    <mergeCell ref="B33:D33"/>
    <mergeCell ref="B34:D34"/>
    <mergeCell ref="B35:D35"/>
    <mergeCell ref="B36:D36"/>
    <mergeCell ref="B37:D37"/>
    <mergeCell ref="B38:D38"/>
    <mergeCell ref="B51:D51"/>
    <mergeCell ref="B40:D40"/>
    <mergeCell ref="B41:D41"/>
    <mergeCell ref="B42:D42"/>
    <mergeCell ref="B43:D43"/>
    <mergeCell ref="B44:D44"/>
    <mergeCell ref="B45:D45"/>
    <mergeCell ref="B46:D46"/>
    <mergeCell ref="B47:D47"/>
    <mergeCell ref="B48:D48"/>
    <mergeCell ref="B49:D49"/>
    <mergeCell ref="B50:D50"/>
    <mergeCell ref="A62:C62"/>
    <mergeCell ref="B52:D52"/>
    <mergeCell ref="B53:D53"/>
    <mergeCell ref="B54:D54"/>
    <mergeCell ref="B56:D56"/>
    <mergeCell ref="A57:C58"/>
    <mergeCell ref="D57:D58"/>
    <mergeCell ref="E57:F57"/>
    <mergeCell ref="G57:H57"/>
    <mergeCell ref="A59:C59"/>
    <mergeCell ref="A60:C60"/>
    <mergeCell ref="A61:C61"/>
    <mergeCell ref="D73:H73"/>
    <mergeCell ref="D64:H64"/>
    <mergeCell ref="D65:H65"/>
    <mergeCell ref="D69:H69"/>
    <mergeCell ref="B70:H70"/>
    <mergeCell ref="B71:H71"/>
    <mergeCell ref="D72:H72"/>
  </mergeCells>
  <printOptions horizontalCentered="1"/>
  <pageMargins left="0.31" right="0.3" top="0.45" bottom="0.62" header="0.13149606299212599" footer="0.16"/>
  <pageSetup paperSize="9" orientation="portrait"/>
  <headerFooter>
    <oddFooter>Page &amp;P of &amp;N</oddFooter>
  </headerFooter>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81"/>
  <sheetViews>
    <sheetView workbookViewId="0">
      <selection activeCell="D64" sqref="D64:H64"/>
    </sheetView>
  </sheetViews>
  <sheetFormatPr defaultRowHeight="15.75" x14ac:dyDescent="0.25"/>
  <cols>
    <col min="1" max="1" width="5.42578125" style="1" bestFit="1" customWidth="1"/>
    <col min="2" max="2" width="27.140625" style="2" customWidth="1"/>
    <col min="3" max="3" width="11" style="1" customWidth="1"/>
    <col min="4" max="4" width="10.5703125" style="1" customWidth="1"/>
    <col min="5" max="5" width="11.5703125" style="1" customWidth="1"/>
    <col min="6" max="6" width="10.5703125" style="1" customWidth="1"/>
    <col min="7" max="8" width="10.140625" style="1" customWidth="1"/>
    <col min="9" max="9" width="2.5703125" style="1" customWidth="1"/>
    <col min="10" max="10" width="9.140625" style="1"/>
    <col min="11" max="11" width="34.85546875" style="1" customWidth="1"/>
    <col min="12" max="256" width="9.140625" style="1"/>
    <col min="257" max="257" width="5.42578125" style="1" bestFit="1" customWidth="1"/>
    <col min="258" max="258" width="27.140625" style="1" customWidth="1"/>
    <col min="259" max="259" width="11" style="1" customWidth="1"/>
    <col min="260" max="260" width="10.5703125" style="1" customWidth="1"/>
    <col min="261" max="261" width="11.5703125" style="1" customWidth="1"/>
    <col min="262" max="262" width="10.5703125" style="1" customWidth="1"/>
    <col min="263" max="264" width="10.140625" style="1" customWidth="1"/>
    <col min="265" max="265" width="2.5703125" style="1" customWidth="1"/>
    <col min="266" max="266" width="9.140625" style="1"/>
    <col min="267" max="267" width="34.85546875" style="1" customWidth="1"/>
    <col min="268" max="512" width="9.140625" style="1"/>
    <col min="513" max="513" width="5.42578125" style="1" bestFit="1" customWidth="1"/>
    <col min="514" max="514" width="27.140625" style="1" customWidth="1"/>
    <col min="515" max="515" width="11" style="1" customWidth="1"/>
    <col min="516" max="516" width="10.5703125" style="1" customWidth="1"/>
    <col min="517" max="517" width="11.5703125" style="1" customWidth="1"/>
    <col min="518" max="518" width="10.5703125" style="1" customWidth="1"/>
    <col min="519" max="520" width="10.140625" style="1" customWidth="1"/>
    <col min="521" max="521" width="2.5703125" style="1" customWidth="1"/>
    <col min="522" max="522" width="9.140625" style="1"/>
    <col min="523" max="523" width="34.85546875" style="1" customWidth="1"/>
    <col min="524" max="768" width="9.140625" style="1"/>
    <col min="769" max="769" width="5.42578125" style="1" bestFit="1" customWidth="1"/>
    <col min="770" max="770" width="27.140625" style="1" customWidth="1"/>
    <col min="771" max="771" width="11" style="1" customWidth="1"/>
    <col min="772" max="772" width="10.5703125" style="1" customWidth="1"/>
    <col min="773" max="773" width="11.5703125" style="1" customWidth="1"/>
    <col min="774" max="774" width="10.5703125" style="1" customWidth="1"/>
    <col min="775" max="776" width="10.140625" style="1" customWidth="1"/>
    <col min="777" max="777" width="2.5703125" style="1" customWidth="1"/>
    <col min="778" max="778" width="9.140625" style="1"/>
    <col min="779" max="779" width="34.85546875" style="1" customWidth="1"/>
    <col min="780" max="1024" width="9.140625" style="1"/>
    <col min="1025" max="1025" width="5.42578125" style="1" bestFit="1" customWidth="1"/>
    <col min="1026" max="1026" width="27.140625" style="1" customWidth="1"/>
    <col min="1027" max="1027" width="11" style="1" customWidth="1"/>
    <col min="1028" max="1028" width="10.5703125" style="1" customWidth="1"/>
    <col min="1029" max="1029" width="11.5703125" style="1" customWidth="1"/>
    <col min="1030" max="1030" width="10.5703125" style="1" customWidth="1"/>
    <col min="1031" max="1032" width="10.140625" style="1" customWidth="1"/>
    <col min="1033" max="1033" width="2.5703125" style="1" customWidth="1"/>
    <col min="1034" max="1034" width="9.140625" style="1"/>
    <col min="1035" max="1035" width="34.85546875" style="1" customWidth="1"/>
    <col min="1036" max="1280" width="9.140625" style="1"/>
    <col min="1281" max="1281" width="5.42578125" style="1" bestFit="1" customWidth="1"/>
    <col min="1282" max="1282" width="27.140625" style="1" customWidth="1"/>
    <col min="1283" max="1283" width="11" style="1" customWidth="1"/>
    <col min="1284" max="1284" width="10.5703125" style="1" customWidth="1"/>
    <col min="1285" max="1285" width="11.5703125" style="1" customWidth="1"/>
    <col min="1286" max="1286" width="10.5703125" style="1" customWidth="1"/>
    <col min="1287" max="1288" width="10.140625" style="1" customWidth="1"/>
    <col min="1289" max="1289" width="2.5703125" style="1" customWidth="1"/>
    <col min="1290" max="1290" width="9.140625" style="1"/>
    <col min="1291" max="1291" width="34.85546875" style="1" customWidth="1"/>
    <col min="1292" max="1536" width="9.140625" style="1"/>
    <col min="1537" max="1537" width="5.42578125" style="1" bestFit="1" customWidth="1"/>
    <col min="1538" max="1538" width="27.140625" style="1" customWidth="1"/>
    <col min="1539" max="1539" width="11" style="1" customWidth="1"/>
    <col min="1540" max="1540" width="10.5703125" style="1" customWidth="1"/>
    <col min="1541" max="1541" width="11.5703125" style="1" customWidth="1"/>
    <col min="1542" max="1542" width="10.5703125" style="1" customWidth="1"/>
    <col min="1543" max="1544" width="10.140625" style="1" customWidth="1"/>
    <col min="1545" max="1545" width="2.5703125" style="1" customWidth="1"/>
    <col min="1546" max="1546" width="9.140625" style="1"/>
    <col min="1547" max="1547" width="34.85546875" style="1" customWidth="1"/>
    <col min="1548" max="1792" width="9.140625" style="1"/>
    <col min="1793" max="1793" width="5.42578125" style="1" bestFit="1" customWidth="1"/>
    <col min="1794" max="1794" width="27.140625" style="1" customWidth="1"/>
    <col min="1795" max="1795" width="11" style="1" customWidth="1"/>
    <col min="1796" max="1796" width="10.5703125" style="1" customWidth="1"/>
    <col min="1797" max="1797" width="11.5703125" style="1" customWidth="1"/>
    <col min="1798" max="1798" width="10.5703125" style="1" customWidth="1"/>
    <col min="1799" max="1800" width="10.140625" style="1" customWidth="1"/>
    <col min="1801" max="1801" width="2.5703125" style="1" customWidth="1"/>
    <col min="1802" max="1802" width="9.140625" style="1"/>
    <col min="1803" max="1803" width="34.85546875" style="1" customWidth="1"/>
    <col min="1804" max="2048" width="9.140625" style="1"/>
    <col min="2049" max="2049" width="5.42578125" style="1" bestFit="1" customWidth="1"/>
    <col min="2050" max="2050" width="27.140625" style="1" customWidth="1"/>
    <col min="2051" max="2051" width="11" style="1" customWidth="1"/>
    <col min="2052" max="2052" width="10.5703125" style="1" customWidth="1"/>
    <col min="2053" max="2053" width="11.5703125" style="1" customWidth="1"/>
    <col min="2054" max="2054" width="10.5703125" style="1" customWidth="1"/>
    <col min="2055" max="2056" width="10.140625" style="1" customWidth="1"/>
    <col min="2057" max="2057" width="2.5703125" style="1" customWidth="1"/>
    <col min="2058" max="2058" width="9.140625" style="1"/>
    <col min="2059" max="2059" width="34.85546875" style="1" customWidth="1"/>
    <col min="2060" max="2304" width="9.140625" style="1"/>
    <col min="2305" max="2305" width="5.42578125" style="1" bestFit="1" customWidth="1"/>
    <col min="2306" max="2306" width="27.140625" style="1" customWidth="1"/>
    <col min="2307" max="2307" width="11" style="1" customWidth="1"/>
    <col min="2308" max="2308" width="10.5703125" style="1" customWidth="1"/>
    <col min="2309" max="2309" width="11.5703125" style="1" customWidth="1"/>
    <col min="2310" max="2310" width="10.5703125" style="1" customWidth="1"/>
    <col min="2311" max="2312" width="10.140625" style="1" customWidth="1"/>
    <col min="2313" max="2313" width="2.5703125" style="1" customWidth="1"/>
    <col min="2314" max="2314" width="9.140625" style="1"/>
    <col min="2315" max="2315" width="34.85546875" style="1" customWidth="1"/>
    <col min="2316" max="2560" width="9.140625" style="1"/>
    <col min="2561" max="2561" width="5.42578125" style="1" bestFit="1" customWidth="1"/>
    <col min="2562" max="2562" width="27.140625" style="1" customWidth="1"/>
    <col min="2563" max="2563" width="11" style="1" customWidth="1"/>
    <col min="2564" max="2564" width="10.5703125" style="1" customWidth="1"/>
    <col min="2565" max="2565" width="11.5703125" style="1" customWidth="1"/>
    <col min="2566" max="2566" width="10.5703125" style="1" customWidth="1"/>
    <col min="2567" max="2568" width="10.140625" style="1" customWidth="1"/>
    <col min="2569" max="2569" width="2.5703125" style="1" customWidth="1"/>
    <col min="2570" max="2570" width="9.140625" style="1"/>
    <col min="2571" max="2571" width="34.85546875" style="1" customWidth="1"/>
    <col min="2572" max="2816" width="9.140625" style="1"/>
    <col min="2817" max="2817" width="5.42578125" style="1" bestFit="1" customWidth="1"/>
    <col min="2818" max="2818" width="27.140625" style="1" customWidth="1"/>
    <col min="2819" max="2819" width="11" style="1" customWidth="1"/>
    <col min="2820" max="2820" width="10.5703125" style="1" customWidth="1"/>
    <col min="2821" max="2821" width="11.5703125" style="1" customWidth="1"/>
    <col min="2822" max="2822" width="10.5703125" style="1" customWidth="1"/>
    <col min="2823" max="2824" width="10.140625" style="1" customWidth="1"/>
    <col min="2825" max="2825" width="2.5703125" style="1" customWidth="1"/>
    <col min="2826" max="2826" width="9.140625" style="1"/>
    <col min="2827" max="2827" width="34.85546875" style="1" customWidth="1"/>
    <col min="2828" max="3072" width="9.140625" style="1"/>
    <col min="3073" max="3073" width="5.42578125" style="1" bestFit="1" customWidth="1"/>
    <col min="3074" max="3074" width="27.140625" style="1" customWidth="1"/>
    <col min="3075" max="3075" width="11" style="1" customWidth="1"/>
    <col min="3076" max="3076" width="10.5703125" style="1" customWidth="1"/>
    <col min="3077" max="3077" width="11.5703125" style="1" customWidth="1"/>
    <col min="3078" max="3078" width="10.5703125" style="1" customWidth="1"/>
    <col min="3079" max="3080" width="10.140625" style="1" customWidth="1"/>
    <col min="3081" max="3081" width="2.5703125" style="1" customWidth="1"/>
    <col min="3082" max="3082" width="9.140625" style="1"/>
    <col min="3083" max="3083" width="34.85546875" style="1" customWidth="1"/>
    <col min="3084" max="3328" width="9.140625" style="1"/>
    <col min="3329" max="3329" width="5.42578125" style="1" bestFit="1" customWidth="1"/>
    <col min="3330" max="3330" width="27.140625" style="1" customWidth="1"/>
    <col min="3331" max="3331" width="11" style="1" customWidth="1"/>
    <col min="3332" max="3332" width="10.5703125" style="1" customWidth="1"/>
    <col min="3333" max="3333" width="11.5703125" style="1" customWidth="1"/>
    <col min="3334" max="3334" width="10.5703125" style="1" customWidth="1"/>
    <col min="3335" max="3336" width="10.140625" style="1" customWidth="1"/>
    <col min="3337" max="3337" width="2.5703125" style="1" customWidth="1"/>
    <col min="3338" max="3338" width="9.140625" style="1"/>
    <col min="3339" max="3339" width="34.85546875" style="1" customWidth="1"/>
    <col min="3340" max="3584" width="9.140625" style="1"/>
    <col min="3585" max="3585" width="5.42578125" style="1" bestFit="1" customWidth="1"/>
    <col min="3586" max="3586" width="27.140625" style="1" customWidth="1"/>
    <col min="3587" max="3587" width="11" style="1" customWidth="1"/>
    <col min="3588" max="3588" width="10.5703125" style="1" customWidth="1"/>
    <col min="3589" max="3589" width="11.5703125" style="1" customWidth="1"/>
    <col min="3590" max="3590" width="10.5703125" style="1" customWidth="1"/>
    <col min="3591" max="3592" width="10.140625" style="1" customWidth="1"/>
    <col min="3593" max="3593" width="2.5703125" style="1" customWidth="1"/>
    <col min="3594" max="3594" width="9.140625" style="1"/>
    <col min="3595" max="3595" width="34.85546875" style="1" customWidth="1"/>
    <col min="3596" max="3840" width="9.140625" style="1"/>
    <col min="3841" max="3841" width="5.42578125" style="1" bestFit="1" customWidth="1"/>
    <col min="3842" max="3842" width="27.140625" style="1" customWidth="1"/>
    <col min="3843" max="3843" width="11" style="1" customWidth="1"/>
    <col min="3844" max="3844" width="10.5703125" style="1" customWidth="1"/>
    <col min="3845" max="3845" width="11.5703125" style="1" customWidth="1"/>
    <col min="3846" max="3846" width="10.5703125" style="1" customWidth="1"/>
    <col min="3847" max="3848" width="10.140625" style="1" customWidth="1"/>
    <col min="3849" max="3849" width="2.5703125" style="1" customWidth="1"/>
    <col min="3850" max="3850" width="9.140625" style="1"/>
    <col min="3851" max="3851" width="34.85546875" style="1" customWidth="1"/>
    <col min="3852" max="4096" width="9.140625" style="1"/>
    <col min="4097" max="4097" width="5.42578125" style="1" bestFit="1" customWidth="1"/>
    <col min="4098" max="4098" width="27.140625" style="1" customWidth="1"/>
    <col min="4099" max="4099" width="11" style="1" customWidth="1"/>
    <col min="4100" max="4100" width="10.5703125" style="1" customWidth="1"/>
    <col min="4101" max="4101" width="11.5703125" style="1" customWidth="1"/>
    <col min="4102" max="4102" width="10.5703125" style="1" customWidth="1"/>
    <col min="4103" max="4104" width="10.140625" style="1" customWidth="1"/>
    <col min="4105" max="4105" width="2.5703125" style="1" customWidth="1"/>
    <col min="4106" max="4106" width="9.140625" style="1"/>
    <col min="4107" max="4107" width="34.85546875" style="1" customWidth="1"/>
    <col min="4108" max="4352" width="9.140625" style="1"/>
    <col min="4353" max="4353" width="5.42578125" style="1" bestFit="1" customWidth="1"/>
    <col min="4354" max="4354" width="27.140625" style="1" customWidth="1"/>
    <col min="4355" max="4355" width="11" style="1" customWidth="1"/>
    <col min="4356" max="4356" width="10.5703125" style="1" customWidth="1"/>
    <col min="4357" max="4357" width="11.5703125" style="1" customWidth="1"/>
    <col min="4358" max="4358" width="10.5703125" style="1" customWidth="1"/>
    <col min="4359" max="4360" width="10.140625" style="1" customWidth="1"/>
    <col min="4361" max="4361" width="2.5703125" style="1" customWidth="1"/>
    <col min="4362" max="4362" width="9.140625" style="1"/>
    <col min="4363" max="4363" width="34.85546875" style="1" customWidth="1"/>
    <col min="4364" max="4608" width="9.140625" style="1"/>
    <col min="4609" max="4609" width="5.42578125" style="1" bestFit="1" customWidth="1"/>
    <col min="4610" max="4610" width="27.140625" style="1" customWidth="1"/>
    <col min="4611" max="4611" width="11" style="1" customWidth="1"/>
    <col min="4612" max="4612" width="10.5703125" style="1" customWidth="1"/>
    <col min="4613" max="4613" width="11.5703125" style="1" customWidth="1"/>
    <col min="4614" max="4614" width="10.5703125" style="1" customWidth="1"/>
    <col min="4615" max="4616" width="10.140625" style="1" customWidth="1"/>
    <col min="4617" max="4617" width="2.5703125" style="1" customWidth="1"/>
    <col min="4618" max="4618" width="9.140625" style="1"/>
    <col min="4619" max="4619" width="34.85546875" style="1" customWidth="1"/>
    <col min="4620" max="4864" width="9.140625" style="1"/>
    <col min="4865" max="4865" width="5.42578125" style="1" bestFit="1" customWidth="1"/>
    <col min="4866" max="4866" width="27.140625" style="1" customWidth="1"/>
    <col min="4867" max="4867" width="11" style="1" customWidth="1"/>
    <col min="4868" max="4868" width="10.5703125" style="1" customWidth="1"/>
    <col min="4869" max="4869" width="11.5703125" style="1" customWidth="1"/>
    <col min="4870" max="4870" width="10.5703125" style="1" customWidth="1"/>
    <col min="4871" max="4872" width="10.140625" style="1" customWidth="1"/>
    <col min="4873" max="4873" width="2.5703125" style="1" customWidth="1"/>
    <col min="4874" max="4874" width="9.140625" style="1"/>
    <col min="4875" max="4875" width="34.85546875" style="1" customWidth="1"/>
    <col min="4876" max="5120" width="9.140625" style="1"/>
    <col min="5121" max="5121" width="5.42578125" style="1" bestFit="1" customWidth="1"/>
    <col min="5122" max="5122" width="27.140625" style="1" customWidth="1"/>
    <col min="5123" max="5123" width="11" style="1" customWidth="1"/>
    <col min="5124" max="5124" width="10.5703125" style="1" customWidth="1"/>
    <col min="5125" max="5125" width="11.5703125" style="1" customWidth="1"/>
    <col min="5126" max="5126" width="10.5703125" style="1" customWidth="1"/>
    <col min="5127" max="5128" width="10.140625" style="1" customWidth="1"/>
    <col min="5129" max="5129" width="2.5703125" style="1" customWidth="1"/>
    <col min="5130" max="5130" width="9.140625" style="1"/>
    <col min="5131" max="5131" width="34.85546875" style="1" customWidth="1"/>
    <col min="5132" max="5376" width="9.140625" style="1"/>
    <col min="5377" max="5377" width="5.42578125" style="1" bestFit="1" customWidth="1"/>
    <col min="5378" max="5378" width="27.140625" style="1" customWidth="1"/>
    <col min="5379" max="5379" width="11" style="1" customWidth="1"/>
    <col min="5380" max="5380" width="10.5703125" style="1" customWidth="1"/>
    <col min="5381" max="5381" width="11.5703125" style="1" customWidth="1"/>
    <col min="5382" max="5382" width="10.5703125" style="1" customWidth="1"/>
    <col min="5383" max="5384" width="10.140625" style="1" customWidth="1"/>
    <col min="5385" max="5385" width="2.5703125" style="1" customWidth="1"/>
    <col min="5386" max="5386" width="9.140625" style="1"/>
    <col min="5387" max="5387" width="34.85546875" style="1" customWidth="1"/>
    <col min="5388" max="5632" width="9.140625" style="1"/>
    <col min="5633" max="5633" width="5.42578125" style="1" bestFit="1" customWidth="1"/>
    <col min="5634" max="5634" width="27.140625" style="1" customWidth="1"/>
    <col min="5635" max="5635" width="11" style="1" customWidth="1"/>
    <col min="5636" max="5636" width="10.5703125" style="1" customWidth="1"/>
    <col min="5637" max="5637" width="11.5703125" style="1" customWidth="1"/>
    <col min="5638" max="5638" width="10.5703125" style="1" customWidth="1"/>
    <col min="5639" max="5640" width="10.140625" style="1" customWidth="1"/>
    <col min="5641" max="5641" width="2.5703125" style="1" customWidth="1"/>
    <col min="5642" max="5642" width="9.140625" style="1"/>
    <col min="5643" max="5643" width="34.85546875" style="1" customWidth="1"/>
    <col min="5644" max="5888" width="9.140625" style="1"/>
    <col min="5889" max="5889" width="5.42578125" style="1" bestFit="1" customWidth="1"/>
    <col min="5890" max="5890" width="27.140625" style="1" customWidth="1"/>
    <col min="5891" max="5891" width="11" style="1" customWidth="1"/>
    <col min="5892" max="5892" width="10.5703125" style="1" customWidth="1"/>
    <col min="5893" max="5893" width="11.5703125" style="1" customWidth="1"/>
    <col min="5894" max="5894" width="10.5703125" style="1" customWidth="1"/>
    <col min="5895" max="5896" width="10.140625" style="1" customWidth="1"/>
    <col min="5897" max="5897" width="2.5703125" style="1" customWidth="1"/>
    <col min="5898" max="5898" width="9.140625" style="1"/>
    <col min="5899" max="5899" width="34.85546875" style="1" customWidth="1"/>
    <col min="5900" max="6144" width="9.140625" style="1"/>
    <col min="6145" max="6145" width="5.42578125" style="1" bestFit="1" customWidth="1"/>
    <col min="6146" max="6146" width="27.140625" style="1" customWidth="1"/>
    <col min="6147" max="6147" width="11" style="1" customWidth="1"/>
    <col min="6148" max="6148" width="10.5703125" style="1" customWidth="1"/>
    <col min="6149" max="6149" width="11.5703125" style="1" customWidth="1"/>
    <col min="6150" max="6150" width="10.5703125" style="1" customWidth="1"/>
    <col min="6151" max="6152" width="10.140625" style="1" customWidth="1"/>
    <col min="6153" max="6153" width="2.5703125" style="1" customWidth="1"/>
    <col min="6154" max="6154" width="9.140625" style="1"/>
    <col min="6155" max="6155" width="34.85546875" style="1" customWidth="1"/>
    <col min="6156" max="6400" width="9.140625" style="1"/>
    <col min="6401" max="6401" width="5.42578125" style="1" bestFit="1" customWidth="1"/>
    <col min="6402" max="6402" width="27.140625" style="1" customWidth="1"/>
    <col min="6403" max="6403" width="11" style="1" customWidth="1"/>
    <col min="6404" max="6404" width="10.5703125" style="1" customWidth="1"/>
    <col min="6405" max="6405" width="11.5703125" style="1" customWidth="1"/>
    <col min="6406" max="6406" width="10.5703125" style="1" customWidth="1"/>
    <col min="6407" max="6408" width="10.140625" style="1" customWidth="1"/>
    <col min="6409" max="6409" width="2.5703125" style="1" customWidth="1"/>
    <col min="6410" max="6410" width="9.140625" style="1"/>
    <col min="6411" max="6411" width="34.85546875" style="1" customWidth="1"/>
    <col min="6412" max="6656" width="9.140625" style="1"/>
    <col min="6657" max="6657" width="5.42578125" style="1" bestFit="1" customWidth="1"/>
    <col min="6658" max="6658" width="27.140625" style="1" customWidth="1"/>
    <col min="6659" max="6659" width="11" style="1" customWidth="1"/>
    <col min="6660" max="6660" width="10.5703125" style="1" customWidth="1"/>
    <col min="6661" max="6661" width="11.5703125" style="1" customWidth="1"/>
    <col min="6662" max="6662" width="10.5703125" style="1" customWidth="1"/>
    <col min="6663" max="6664" width="10.140625" style="1" customWidth="1"/>
    <col min="6665" max="6665" width="2.5703125" style="1" customWidth="1"/>
    <col min="6666" max="6666" width="9.140625" style="1"/>
    <col min="6667" max="6667" width="34.85546875" style="1" customWidth="1"/>
    <col min="6668" max="6912" width="9.140625" style="1"/>
    <col min="6913" max="6913" width="5.42578125" style="1" bestFit="1" customWidth="1"/>
    <col min="6914" max="6914" width="27.140625" style="1" customWidth="1"/>
    <col min="6915" max="6915" width="11" style="1" customWidth="1"/>
    <col min="6916" max="6916" width="10.5703125" style="1" customWidth="1"/>
    <col min="6917" max="6917" width="11.5703125" style="1" customWidth="1"/>
    <col min="6918" max="6918" width="10.5703125" style="1" customWidth="1"/>
    <col min="6919" max="6920" width="10.140625" style="1" customWidth="1"/>
    <col min="6921" max="6921" width="2.5703125" style="1" customWidth="1"/>
    <col min="6922" max="6922" width="9.140625" style="1"/>
    <col min="6923" max="6923" width="34.85546875" style="1" customWidth="1"/>
    <col min="6924" max="7168" width="9.140625" style="1"/>
    <col min="7169" max="7169" width="5.42578125" style="1" bestFit="1" customWidth="1"/>
    <col min="7170" max="7170" width="27.140625" style="1" customWidth="1"/>
    <col min="7171" max="7171" width="11" style="1" customWidth="1"/>
    <col min="7172" max="7172" width="10.5703125" style="1" customWidth="1"/>
    <col min="7173" max="7173" width="11.5703125" style="1" customWidth="1"/>
    <col min="7174" max="7174" width="10.5703125" style="1" customWidth="1"/>
    <col min="7175" max="7176" width="10.140625" style="1" customWidth="1"/>
    <col min="7177" max="7177" width="2.5703125" style="1" customWidth="1"/>
    <col min="7178" max="7178" width="9.140625" style="1"/>
    <col min="7179" max="7179" width="34.85546875" style="1" customWidth="1"/>
    <col min="7180" max="7424" width="9.140625" style="1"/>
    <col min="7425" max="7425" width="5.42578125" style="1" bestFit="1" customWidth="1"/>
    <col min="7426" max="7426" width="27.140625" style="1" customWidth="1"/>
    <col min="7427" max="7427" width="11" style="1" customWidth="1"/>
    <col min="7428" max="7428" width="10.5703125" style="1" customWidth="1"/>
    <col min="7429" max="7429" width="11.5703125" style="1" customWidth="1"/>
    <col min="7430" max="7430" width="10.5703125" style="1" customWidth="1"/>
    <col min="7431" max="7432" width="10.140625" style="1" customWidth="1"/>
    <col min="7433" max="7433" width="2.5703125" style="1" customWidth="1"/>
    <col min="7434" max="7434" width="9.140625" style="1"/>
    <col min="7435" max="7435" width="34.85546875" style="1" customWidth="1"/>
    <col min="7436" max="7680" width="9.140625" style="1"/>
    <col min="7681" max="7681" width="5.42578125" style="1" bestFit="1" customWidth="1"/>
    <col min="7682" max="7682" width="27.140625" style="1" customWidth="1"/>
    <col min="7683" max="7683" width="11" style="1" customWidth="1"/>
    <col min="7684" max="7684" width="10.5703125" style="1" customWidth="1"/>
    <col min="7685" max="7685" width="11.5703125" style="1" customWidth="1"/>
    <col min="7686" max="7686" width="10.5703125" style="1" customWidth="1"/>
    <col min="7687" max="7688" width="10.140625" style="1" customWidth="1"/>
    <col min="7689" max="7689" width="2.5703125" style="1" customWidth="1"/>
    <col min="7690" max="7690" width="9.140625" style="1"/>
    <col min="7691" max="7691" width="34.85546875" style="1" customWidth="1"/>
    <col min="7692" max="7936" width="9.140625" style="1"/>
    <col min="7937" max="7937" width="5.42578125" style="1" bestFit="1" customWidth="1"/>
    <col min="7938" max="7938" width="27.140625" style="1" customWidth="1"/>
    <col min="7939" max="7939" width="11" style="1" customWidth="1"/>
    <col min="7940" max="7940" width="10.5703125" style="1" customWidth="1"/>
    <col min="7941" max="7941" width="11.5703125" style="1" customWidth="1"/>
    <col min="7942" max="7942" width="10.5703125" style="1" customWidth="1"/>
    <col min="7943" max="7944" width="10.140625" style="1" customWidth="1"/>
    <col min="7945" max="7945" width="2.5703125" style="1" customWidth="1"/>
    <col min="7946" max="7946" width="9.140625" style="1"/>
    <col min="7947" max="7947" width="34.85546875" style="1" customWidth="1"/>
    <col min="7948" max="8192" width="9.140625" style="1"/>
    <col min="8193" max="8193" width="5.42578125" style="1" bestFit="1" customWidth="1"/>
    <col min="8194" max="8194" width="27.140625" style="1" customWidth="1"/>
    <col min="8195" max="8195" width="11" style="1" customWidth="1"/>
    <col min="8196" max="8196" width="10.5703125" style="1" customWidth="1"/>
    <col min="8197" max="8197" width="11.5703125" style="1" customWidth="1"/>
    <col min="8198" max="8198" width="10.5703125" style="1" customWidth="1"/>
    <col min="8199" max="8200" width="10.140625" style="1" customWidth="1"/>
    <col min="8201" max="8201" width="2.5703125" style="1" customWidth="1"/>
    <col min="8202" max="8202" width="9.140625" style="1"/>
    <col min="8203" max="8203" width="34.85546875" style="1" customWidth="1"/>
    <col min="8204" max="8448" width="9.140625" style="1"/>
    <col min="8449" max="8449" width="5.42578125" style="1" bestFit="1" customWidth="1"/>
    <col min="8450" max="8450" width="27.140625" style="1" customWidth="1"/>
    <col min="8451" max="8451" width="11" style="1" customWidth="1"/>
    <col min="8452" max="8452" width="10.5703125" style="1" customWidth="1"/>
    <col min="8453" max="8453" width="11.5703125" style="1" customWidth="1"/>
    <col min="8454" max="8454" width="10.5703125" style="1" customWidth="1"/>
    <col min="8455" max="8456" width="10.140625" style="1" customWidth="1"/>
    <col min="8457" max="8457" width="2.5703125" style="1" customWidth="1"/>
    <col min="8458" max="8458" width="9.140625" style="1"/>
    <col min="8459" max="8459" width="34.85546875" style="1" customWidth="1"/>
    <col min="8460" max="8704" width="9.140625" style="1"/>
    <col min="8705" max="8705" width="5.42578125" style="1" bestFit="1" customWidth="1"/>
    <col min="8706" max="8706" width="27.140625" style="1" customWidth="1"/>
    <col min="8707" max="8707" width="11" style="1" customWidth="1"/>
    <col min="8708" max="8708" width="10.5703125" style="1" customWidth="1"/>
    <col min="8709" max="8709" width="11.5703125" style="1" customWidth="1"/>
    <col min="8710" max="8710" width="10.5703125" style="1" customWidth="1"/>
    <col min="8711" max="8712" width="10.140625" style="1" customWidth="1"/>
    <col min="8713" max="8713" width="2.5703125" style="1" customWidth="1"/>
    <col min="8714" max="8714" width="9.140625" style="1"/>
    <col min="8715" max="8715" width="34.85546875" style="1" customWidth="1"/>
    <col min="8716" max="8960" width="9.140625" style="1"/>
    <col min="8961" max="8961" width="5.42578125" style="1" bestFit="1" customWidth="1"/>
    <col min="8962" max="8962" width="27.140625" style="1" customWidth="1"/>
    <col min="8963" max="8963" width="11" style="1" customWidth="1"/>
    <col min="8964" max="8964" width="10.5703125" style="1" customWidth="1"/>
    <col min="8965" max="8965" width="11.5703125" style="1" customWidth="1"/>
    <col min="8966" max="8966" width="10.5703125" style="1" customWidth="1"/>
    <col min="8967" max="8968" width="10.140625" style="1" customWidth="1"/>
    <col min="8969" max="8969" width="2.5703125" style="1" customWidth="1"/>
    <col min="8970" max="8970" width="9.140625" style="1"/>
    <col min="8971" max="8971" width="34.85546875" style="1" customWidth="1"/>
    <col min="8972" max="9216" width="9.140625" style="1"/>
    <col min="9217" max="9217" width="5.42578125" style="1" bestFit="1" customWidth="1"/>
    <col min="9218" max="9218" width="27.140625" style="1" customWidth="1"/>
    <col min="9219" max="9219" width="11" style="1" customWidth="1"/>
    <col min="9220" max="9220" width="10.5703125" style="1" customWidth="1"/>
    <col min="9221" max="9221" width="11.5703125" style="1" customWidth="1"/>
    <col min="9222" max="9222" width="10.5703125" style="1" customWidth="1"/>
    <col min="9223" max="9224" width="10.140625" style="1" customWidth="1"/>
    <col min="9225" max="9225" width="2.5703125" style="1" customWidth="1"/>
    <col min="9226" max="9226" width="9.140625" style="1"/>
    <col min="9227" max="9227" width="34.85546875" style="1" customWidth="1"/>
    <col min="9228" max="9472" width="9.140625" style="1"/>
    <col min="9473" max="9473" width="5.42578125" style="1" bestFit="1" customWidth="1"/>
    <col min="9474" max="9474" width="27.140625" style="1" customWidth="1"/>
    <col min="9475" max="9475" width="11" style="1" customWidth="1"/>
    <col min="9476" max="9476" width="10.5703125" style="1" customWidth="1"/>
    <col min="9477" max="9477" width="11.5703125" style="1" customWidth="1"/>
    <col min="9478" max="9478" width="10.5703125" style="1" customWidth="1"/>
    <col min="9479" max="9480" width="10.140625" style="1" customWidth="1"/>
    <col min="9481" max="9481" width="2.5703125" style="1" customWidth="1"/>
    <col min="9482" max="9482" width="9.140625" style="1"/>
    <col min="9483" max="9483" width="34.85546875" style="1" customWidth="1"/>
    <col min="9484" max="9728" width="9.140625" style="1"/>
    <col min="9729" max="9729" width="5.42578125" style="1" bestFit="1" customWidth="1"/>
    <col min="9730" max="9730" width="27.140625" style="1" customWidth="1"/>
    <col min="9731" max="9731" width="11" style="1" customWidth="1"/>
    <col min="9732" max="9732" width="10.5703125" style="1" customWidth="1"/>
    <col min="9733" max="9733" width="11.5703125" style="1" customWidth="1"/>
    <col min="9734" max="9734" width="10.5703125" style="1" customWidth="1"/>
    <col min="9735" max="9736" width="10.140625" style="1" customWidth="1"/>
    <col min="9737" max="9737" width="2.5703125" style="1" customWidth="1"/>
    <col min="9738" max="9738" width="9.140625" style="1"/>
    <col min="9739" max="9739" width="34.85546875" style="1" customWidth="1"/>
    <col min="9740" max="9984" width="9.140625" style="1"/>
    <col min="9985" max="9985" width="5.42578125" style="1" bestFit="1" customWidth="1"/>
    <col min="9986" max="9986" width="27.140625" style="1" customWidth="1"/>
    <col min="9987" max="9987" width="11" style="1" customWidth="1"/>
    <col min="9988" max="9988" width="10.5703125" style="1" customWidth="1"/>
    <col min="9989" max="9989" width="11.5703125" style="1" customWidth="1"/>
    <col min="9990" max="9990" width="10.5703125" style="1" customWidth="1"/>
    <col min="9991" max="9992" width="10.140625" style="1" customWidth="1"/>
    <col min="9993" max="9993" width="2.5703125" style="1" customWidth="1"/>
    <col min="9994" max="9994" width="9.140625" style="1"/>
    <col min="9995" max="9995" width="34.85546875" style="1" customWidth="1"/>
    <col min="9996" max="10240" width="9.140625" style="1"/>
    <col min="10241" max="10241" width="5.42578125" style="1" bestFit="1" customWidth="1"/>
    <col min="10242" max="10242" width="27.140625" style="1" customWidth="1"/>
    <col min="10243" max="10243" width="11" style="1" customWidth="1"/>
    <col min="10244" max="10244" width="10.5703125" style="1" customWidth="1"/>
    <col min="10245" max="10245" width="11.5703125" style="1" customWidth="1"/>
    <col min="10246" max="10246" width="10.5703125" style="1" customWidth="1"/>
    <col min="10247" max="10248" width="10.140625" style="1" customWidth="1"/>
    <col min="10249" max="10249" width="2.5703125" style="1" customWidth="1"/>
    <col min="10250" max="10250" width="9.140625" style="1"/>
    <col min="10251" max="10251" width="34.85546875" style="1" customWidth="1"/>
    <col min="10252" max="10496" width="9.140625" style="1"/>
    <col min="10497" max="10497" width="5.42578125" style="1" bestFit="1" customWidth="1"/>
    <col min="10498" max="10498" width="27.140625" style="1" customWidth="1"/>
    <col min="10499" max="10499" width="11" style="1" customWidth="1"/>
    <col min="10500" max="10500" width="10.5703125" style="1" customWidth="1"/>
    <col min="10501" max="10501" width="11.5703125" style="1" customWidth="1"/>
    <col min="10502" max="10502" width="10.5703125" style="1" customWidth="1"/>
    <col min="10503" max="10504" width="10.140625" style="1" customWidth="1"/>
    <col min="10505" max="10505" width="2.5703125" style="1" customWidth="1"/>
    <col min="10506" max="10506" width="9.140625" style="1"/>
    <col min="10507" max="10507" width="34.85546875" style="1" customWidth="1"/>
    <col min="10508" max="10752" width="9.140625" style="1"/>
    <col min="10753" max="10753" width="5.42578125" style="1" bestFit="1" customWidth="1"/>
    <col min="10754" max="10754" width="27.140625" style="1" customWidth="1"/>
    <col min="10755" max="10755" width="11" style="1" customWidth="1"/>
    <col min="10756" max="10756" width="10.5703125" style="1" customWidth="1"/>
    <col min="10757" max="10757" width="11.5703125" style="1" customWidth="1"/>
    <col min="10758" max="10758" width="10.5703125" style="1" customWidth="1"/>
    <col min="10759" max="10760" width="10.140625" style="1" customWidth="1"/>
    <col min="10761" max="10761" width="2.5703125" style="1" customWidth="1"/>
    <col min="10762" max="10762" width="9.140625" style="1"/>
    <col min="10763" max="10763" width="34.85546875" style="1" customWidth="1"/>
    <col min="10764" max="11008" width="9.140625" style="1"/>
    <col min="11009" max="11009" width="5.42578125" style="1" bestFit="1" customWidth="1"/>
    <col min="11010" max="11010" width="27.140625" style="1" customWidth="1"/>
    <col min="11011" max="11011" width="11" style="1" customWidth="1"/>
    <col min="11012" max="11012" width="10.5703125" style="1" customWidth="1"/>
    <col min="11013" max="11013" width="11.5703125" style="1" customWidth="1"/>
    <col min="11014" max="11014" width="10.5703125" style="1" customWidth="1"/>
    <col min="11015" max="11016" width="10.140625" style="1" customWidth="1"/>
    <col min="11017" max="11017" width="2.5703125" style="1" customWidth="1"/>
    <col min="11018" max="11018" width="9.140625" style="1"/>
    <col min="11019" max="11019" width="34.85546875" style="1" customWidth="1"/>
    <col min="11020" max="11264" width="9.140625" style="1"/>
    <col min="11265" max="11265" width="5.42578125" style="1" bestFit="1" customWidth="1"/>
    <col min="11266" max="11266" width="27.140625" style="1" customWidth="1"/>
    <col min="11267" max="11267" width="11" style="1" customWidth="1"/>
    <col min="11268" max="11268" width="10.5703125" style="1" customWidth="1"/>
    <col min="11269" max="11269" width="11.5703125" style="1" customWidth="1"/>
    <col min="11270" max="11270" width="10.5703125" style="1" customWidth="1"/>
    <col min="11271" max="11272" width="10.140625" style="1" customWidth="1"/>
    <col min="11273" max="11273" width="2.5703125" style="1" customWidth="1"/>
    <col min="11274" max="11274" width="9.140625" style="1"/>
    <col min="11275" max="11275" width="34.85546875" style="1" customWidth="1"/>
    <col min="11276" max="11520" width="9.140625" style="1"/>
    <col min="11521" max="11521" width="5.42578125" style="1" bestFit="1" customWidth="1"/>
    <col min="11522" max="11522" width="27.140625" style="1" customWidth="1"/>
    <col min="11523" max="11523" width="11" style="1" customWidth="1"/>
    <col min="11524" max="11524" width="10.5703125" style="1" customWidth="1"/>
    <col min="11525" max="11525" width="11.5703125" style="1" customWidth="1"/>
    <col min="11526" max="11526" width="10.5703125" style="1" customWidth="1"/>
    <col min="11527" max="11528" width="10.140625" style="1" customWidth="1"/>
    <col min="11529" max="11529" width="2.5703125" style="1" customWidth="1"/>
    <col min="11530" max="11530" width="9.140625" style="1"/>
    <col min="11531" max="11531" width="34.85546875" style="1" customWidth="1"/>
    <col min="11532" max="11776" width="9.140625" style="1"/>
    <col min="11777" max="11777" width="5.42578125" style="1" bestFit="1" customWidth="1"/>
    <col min="11778" max="11778" width="27.140625" style="1" customWidth="1"/>
    <col min="11779" max="11779" width="11" style="1" customWidth="1"/>
    <col min="11780" max="11780" width="10.5703125" style="1" customWidth="1"/>
    <col min="11781" max="11781" width="11.5703125" style="1" customWidth="1"/>
    <col min="11782" max="11782" width="10.5703125" style="1" customWidth="1"/>
    <col min="11783" max="11784" width="10.140625" style="1" customWidth="1"/>
    <col min="11785" max="11785" width="2.5703125" style="1" customWidth="1"/>
    <col min="11786" max="11786" width="9.140625" style="1"/>
    <col min="11787" max="11787" width="34.85546875" style="1" customWidth="1"/>
    <col min="11788" max="12032" width="9.140625" style="1"/>
    <col min="12033" max="12033" width="5.42578125" style="1" bestFit="1" customWidth="1"/>
    <col min="12034" max="12034" width="27.140625" style="1" customWidth="1"/>
    <col min="12035" max="12035" width="11" style="1" customWidth="1"/>
    <col min="12036" max="12036" width="10.5703125" style="1" customWidth="1"/>
    <col min="12037" max="12037" width="11.5703125" style="1" customWidth="1"/>
    <col min="12038" max="12038" width="10.5703125" style="1" customWidth="1"/>
    <col min="12039" max="12040" width="10.140625" style="1" customWidth="1"/>
    <col min="12041" max="12041" width="2.5703125" style="1" customWidth="1"/>
    <col min="12042" max="12042" width="9.140625" style="1"/>
    <col min="12043" max="12043" width="34.85546875" style="1" customWidth="1"/>
    <col min="12044" max="12288" width="9.140625" style="1"/>
    <col min="12289" max="12289" width="5.42578125" style="1" bestFit="1" customWidth="1"/>
    <col min="12290" max="12290" width="27.140625" style="1" customWidth="1"/>
    <col min="12291" max="12291" width="11" style="1" customWidth="1"/>
    <col min="12292" max="12292" width="10.5703125" style="1" customWidth="1"/>
    <col min="12293" max="12293" width="11.5703125" style="1" customWidth="1"/>
    <col min="12294" max="12294" width="10.5703125" style="1" customWidth="1"/>
    <col min="12295" max="12296" width="10.140625" style="1" customWidth="1"/>
    <col min="12297" max="12297" width="2.5703125" style="1" customWidth="1"/>
    <col min="12298" max="12298" width="9.140625" style="1"/>
    <col min="12299" max="12299" width="34.85546875" style="1" customWidth="1"/>
    <col min="12300" max="12544" width="9.140625" style="1"/>
    <col min="12545" max="12545" width="5.42578125" style="1" bestFit="1" customWidth="1"/>
    <col min="12546" max="12546" width="27.140625" style="1" customWidth="1"/>
    <col min="12547" max="12547" width="11" style="1" customWidth="1"/>
    <col min="12548" max="12548" width="10.5703125" style="1" customWidth="1"/>
    <col min="12549" max="12549" width="11.5703125" style="1" customWidth="1"/>
    <col min="12550" max="12550" width="10.5703125" style="1" customWidth="1"/>
    <col min="12551" max="12552" width="10.140625" style="1" customWidth="1"/>
    <col min="12553" max="12553" width="2.5703125" style="1" customWidth="1"/>
    <col min="12554" max="12554" width="9.140625" style="1"/>
    <col min="12555" max="12555" width="34.85546875" style="1" customWidth="1"/>
    <col min="12556" max="12800" width="9.140625" style="1"/>
    <col min="12801" max="12801" width="5.42578125" style="1" bestFit="1" customWidth="1"/>
    <col min="12802" max="12802" width="27.140625" style="1" customWidth="1"/>
    <col min="12803" max="12803" width="11" style="1" customWidth="1"/>
    <col min="12804" max="12804" width="10.5703125" style="1" customWidth="1"/>
    <col min="12805" max="12805" width="11.5703125" style="1" customWidth="1"/>
    <col min="12806" max="12806" width="10.5703125" style="1" customWidth="1"/>
    <col min="12807" max="12808" width="10.140625" style="1" customWidth="1"/>
    <col min="12809" max="12809" width="2.5703125" style="1" customWidth="1"/>
    <col min="12810" max="12810" width="9.140625" style="1"/>
    <col min="12811" max="12811" width="34.85546875" style="1" customWidth="1"/>
    <col min="12812" max="13056" width="9.140625" style="1"/>
    <col min="13057" max="13057" width="5.42578125" style="1" bestFit="1" customWidth="1"/>
    <col min="13058" max="13058" width="27.140625" style="1" customWidth="1"/>
    <col min="13059" max="13059" width="11" style="1" customWidth="1"/>
    <col min="13060" max="13060" width="10.5703125" style="1" customWidth="1"/>
    <col min="13061" max="13061" width="11.5703125" style="1" customWidth="1"/>
    <col min="13062" max="13062" width="10.5703125" style="1" customWidth="1"/>
    <col min="13063" max="13064" width="10.140625" style="1" customWidth="1"/>
    <col min="13065" max="13065" width="2.5703125" style="1" customWidth="1"/>
    <col min="13066" max="13066" width="9.140625" style="1"/>
    <col min="13067" max="13067" width="34.85546875" style="1" customWidth="1"/>
    <col min="13068" max="13312" width="9.140625" style="1"/>
    <col min="13313" max="13313" width="5.42578125" style="1" bestFit="1" customWidth="1"/>
    <col min="13314" max="13314" width="27.140625" style="1" customWidth="1"/>
    <col min="13315" max="13315" width="11" style="1" customWidth="1"/>
    <col min="13316" max="13316" width="10.5703125" style="1" customWidth="1"/>
    <col min="13317" max="13317" width="11.5703125" style="1" customWidth="1"/>
    <col min="13318" max="13318" width="10.5703125" style="1" customWidth="1"/>
    <col min="13319" max="13320" width="10.140625" style="1" customWidth="1"/>
    <col min="13321" max="13321" width="2.5703125" style="1" customWidth="1"/>
    <col min="13322" max="13322" width="9.140625" style="1"/>
    <col min="13323" max="13323" width="34.85546875" style="1" customWidth="1"/>
    <col min="13324" max="13568" width="9.140625" style="1"/>
    <col min="13569" max="13569" width="5.42578125" style="1" bestFit="1" customWidth="1"/>
    <col min="13570" max="13570" width="27.140625" style="1" customWidth="1"/>
    <col min="13571" max="13571" width="11" style="1" customWidth="1"/>
    <col min="13572" max="13572" width="10.5703125" style="1" customWidth="1"/>
    <col min="13573" max="13573" width="11.5703125" style="1" customWidth="1"/>
    <col min="13574" max="13574" width="10.5703125" style="1" customWidth="1"/>
    <col min="13575" max="13576" width="10.140625" style="1" customWidth="1"/>
    <col min="13577" max="13577" width="2.5703125" style="1" customWidth="1"/>
    <col min="13578" max="13578" width="9.140625" style="1"/>
    <col min="13579" max="13579" width="34.85546875" style="1" customWidth="1"/>
    <col min="13580" max="13824" width="9.140625" style="1"/>
    <col min="13825" max="13825" width="5.42578125" style="1" bestFit="1" customWidth="1"/>
    <col min="13826" max="13826" width="27.140625" style="1" customWidth="1"/>
    <col min="13827" max="13827" width="11" style="1" customWidth="1"/>
    <col min="13828" max="13828" width="10.5703125" style="1" customWidth="1"/>
    <col min="13829" max="13829" width="11.5703125" style="1" customWidth="1"/>
    <col min="13830" max="13830" width="10.5703125" style="1" customWidth="1"/>
    <col min="13831" max="13832" width="10.140625" style="1" customWidth="1"/>
    <col min="13833" max="13833" width="2.5703125" style="1" customWidth="1"/>
    <col min="13834" max="13834" width="9.140625" style="1"/>
    <col min="13835" max="13835" width="34.85546875" style="1" customWidth="1"/>
    <col min="13836" max="14080" width="9.140625" style="1"/>
    <col min="14081" max="14081" width="5.42578125" style="1" bestFit="1" customWidth="1"/>
    <col min="14082" max="14082" width="27.140625" style="1" customWidth="1"/>
    <col min="14083" max="14083" width="11" style="1" customWidth="1"/>
    <col min="14084" max="14084" width="10.5703125" style="1" customWidth="1"/>
    <col min="14085" max="14085" width="11.5703125" style="1" customWidth="1"/>
    <col min="14086" max="14086" width="10.5703125" style="1" customWidth="1"/>
    <col min="14087" max="14088" width="10.140625" style="1" customWidth="1"/>
    <col min="14089" max="14089" width="2.5703125" style="1" customWidth="1"/>
    <col min="14090" max="14090" width="9.140625" style="1"/>
    <col min="14091" max="14091" width="34.85546875" style="1" customWidth="1"/>
    <col min="14092" max="14336" width="9.140625" style="1"/>
    <col min="14337" max="14337" width="5.42578125" style="1" bestFit="1" customWidth="1"/>
    <col min="14338" max="14338" width="27.140625" style="1" customWidth="1"/>
    <col min="14339" max="14339" width="11" style="1" customWidth="1"/>
    <col min="14340" max="14340" width="10.5703125" style="1" customWidth="1"/>
    <col min="14341" max="14341" width="11.5703125" style="1" customWidth="1"/>
    <col min="14342" max="14342" width="10.5703125" style="1" customWidth="1"/>
    <col min="14343" max="14344" width="10.140625" style="1" customWidth="1"/>
    <col min="14345" max="14345" width="2.5703125" style="1" customWidth="1"/>
    <col min="14346" max="14346" width="9.140625" style="1"/>
    <col min="14347" max="14347" width="34.85546875" style="1" customWidth="1"/>
    <col min="14348" max="14592" width="9.140625" style="1"/>
    <col min="14593" max="14593" width="5.42578125" style="1" bestFit="1" customWidth="1"/>
    <col min="14594" max="14594" width="27.140625" style="1" customWidth="1"/>
    <col min="14595" max="14595" width="11" style="1" customWidth="1"/>
    <col min="14596" max="14596" width="10.5703125" style="1" customWidth="1"/>
    <col min="14597" max="14597" width="11.5703125" style="1" customWidth="1"/>
    <col min="14598" max="14598" width="10.5703125" style="1" customWidth="1"/>
    <col min="14599" max="14600" width="10.140625" style="1" customWidth="1"/>
    <col min="14601" max="14601" width="2.5703125" style="1" customWidth="1"/>
    <col min="14602" max="14602" width="9.140625" style="1"/>
    <col min="14603" max="14603" width="34.85546875" style="1" customWidth="1"/>
    <col min="14604" max="14848" width="9.140625" style="1"/>
    <col min="14849" max="14849" width="5.42578125" style="1" bestFit="1" customWidth="1"/>
    <col min="14850" max="14850" width="27.140625" style="1" customWidth="1"/>
    <col min="14851" max="14851" width="11" style="1" customWidth="1"/>
    <col min="14852" max="14852" width="10.5703125" style="1" customWidth="1"/>
    <col min="14853" max="14853" width="11.5703125" style="1" customWidth="1"/>
    <col min="14854" max="14854" width="10.5703125" style="1" customWidth="1"/>
    <col min="14855" max="14856" width="10.140625" style="1" customWidth="1"/>
    <col min="14857" max="14857" width="2.5703125" style="1" customWidth="1"/>
    <col min="14858" max="14858" width="9.140625" style="1"/>
    <col min="14859" max="14859" width="34.85546875" style="1" customWidth="1"/>
    <col min="14860" max="15104" width="9.140625" style="1"/>
    <col min="15105" max="15105" width="5.42578125" style="1" bestFit="1" customWidth="1"/>
    <col min="15106" max="15106" width="27.140625" style="1" customWidth="1"/>
    <col min="15107" max="15107" width="11" style="1" customWidth="1"/>
    <col min="15108" max="15108" width="10.5703125" style="1" customWidth="1"/>
    <col min="15109" max="15109" width="11.5703125" style="1" customWidth="1"/>
    <col min="15110" max="15110" width="10.5703125" style="1" customWidth="1"/>
    <col min="15111" max="15112" width="10.140625" style="1" customWidth="1"/>
    <col min="15113" max="15113" width="2.5703125" style="1" customWidth="1"/>
    <col min="15114" max="15114" width="9.140625" style="1"/>
    <col min="15115" max="15115" width="34.85546875" style="1" customWidth="1"/>
    <col min="15116" max="15360" width="9.140625" style="1"/>
    <col min="15361" max="15361" width="5.42578125" style="1" bestFit="1" customWidth="1"/>
    <col min="15362" max="15362" width="27.140625" style="1" customWidth="1"/>
    <col min="15363" max="15363" width="11" style="1" customWidth="1"/>
    <col min="15364" max="15364" width="10.5703125" style="1" customWidth="1"/>
    <col min="15365" max="15365" width="11.5703125" style="1" customWidth="1"/>
    <col min="15366" max="15366" width="10.5703125" style="1" customWidth="1"/>
    <col min="15367" max="15368" width="10.140625" style="1" customWidth="1"/>
    <col min="15369" max="15369" width="2.5703125" style="1" customWidth="1"/>
    <col min="15370" max="15370" width="9.140625" style="1"/>
    <col min="15371" max="15371" width="34.85546875" style="1" customWidth="1"/>
    <col min="15372" max="15616" width="9.140625" style="1"/>
    <col min="15617" max="15617" width="5.42578125" style="1" bestFit="1" customWidth="1"/>
    <col min="15618" max="15618" width="27.140625" style="1" customWidth="1"/>
    <col min="15619" max="15619" width="11" style="1" customWidth="1"/>
    <col min="15620" max="15620" width="10.5703125" style="1" customWidth="1"/>
    <col min="15621" max="15621" width="11.5703125" style="1" customWidth="1"/>
    <col min="15622" max="15622" width="10.5703125" style="1" customWidth="1"/>
    <col min="15623" max="15624" width="10.140625" style="1" customWidth="1"/>
    <col min="15625" max="15625" width="2.5703125" style="1" customWidth="1"/>
    <col min="15626" max="15626" width="9.140625" style="1"/>
    <col min="15627" max="15627" width="34.85546875" style="1" customWidth="1"/>
    <col min="15628" max="15872" width="9.140625" style="1"/>
    <col min="15873" max="15873" width="5.42578125" style="1" bestFit="1" customWidth="1"/>
    <col min="15874" max="15874" width="27.140625" style="1" customWidth="1"/>
    <col min="15875" max="15875" width="11" style="1" customWidth="1"/>
    <col min="15876" max="15876" width="10.5703125" style="1" customWidth="1"/>
    <col min="15877" max="15877" width="11.5703125" style="1" customWidth="1"/>
    <col min="15878" max="15878" width="10.5703125" style="1" customWidth="1"/>
    <col min="15879" max="15880" width="10.140625" style="1" customWidth="1"/>
    <col min="15881" max="15881" width="2.5703125" style="1" customWidth="1"/>
    <col min="15882" max="15882" width="9.140625" style="1"/>
    <col min="15883" max="15883" width="34.85546875" style="1" customWidth="1"/>
    <col min="15884" max="16128" width="9.140625" style="1"/>
    <col min="16129" max="16129" width="5.42578125" style="1" bestFit="1" customWidth="1"/>
    <col min="16130" max="16130" width="27.140625" style="1" customWidth="1"/>
    <col min="16131" max="16131" width="11" style="1" customWidth="1"/>
    <col min="16132" max="16132" width="10.5703125" style="1" customWidth="1"/>
    <col min="16133" max="16133" width="11.5703125" style="1" customWidth="1"/>
    <col min="16134" max="16134" width="10.5703125" style="1" customWidth="1"/>
    <col min="16135" max="16136" width="10.140625" style="1" customWidth="1"/>
    <col min="16137" max="16137" width="2.5703125" style="1" customWidth="1"/>
    <col min="16138" max="16138" width="9.140625" style="1"/>
    <col min="16139" max="16139" width="34.85546875" style="1" customWidth="1"/>
    <col min="16140" max="16384" width="9.140625" style="1"/>
  </cols>
  <sheetData>
    <row r="1" spans="1:8" x14ac:dyDescent="0.25">
      <c r="H1" s="3" t="s">
        <v>124</v>
      </c>
    </row>
    <row r="2" spans="1:8" s="6" customFormat="1" ht="48.75" customHeight="1" x14ac:dyDescent="0.25">
      <c r="A2" s="73" t="s">
        <v>1</v>
      </c>
      <c r="B2" s="73"/>
      <c r="C2" s="73"/>
      <c r="D2" s="73" t="s">
        <v>2</v>
      </c>
      <c r="E2" s="73"/>
      <c r="F2" s="73"/>
      <c r="G2" s="73"/>
      <c r="H2" s="73"/>
    </row>
    <row r="3" spans="1:8" s="6" customFormat="1" ht="8.25" customHeight="1" x14ac:dyDescent="0.25">
      <c r="A3" s="80"/>
      <c r="B3" s="80"/>
      <c r="D3" s="7"/>
      <c r="E3" s="7"/>
      <c r="F3" s="7"/>
      <c r="G3" s="7"/>
      <c r="H3" s="7"/>
    </row>
    <row r="4" spans="1:8" ht="13.9" customHeight="1" x14ac:dyDescent="0.25">
      <c r="B4" s="1"/>
    </row>
    <row r="5" spans="1:8" ht="39.950000000000003" customHeight="1" x14ac:dyDescent="0.25">
      <c r="A5" s="121" t="s">
        <v>105</v>
      </c>
      <c r="B5" s="123"/>
      <c r="C5" s="123"/>
      <c r="D5" s="123"/>
      <c r="E5" s="123"/>
      <c r="F5" s="123"/>
      <c r="G5" s="123"/>
      <c r="H5" s="123"/>
    </row>
    <row r="6" spans="1:8" ht="12" customHeight="1" x14ac:dyDescent="0.25"/>
    <row r="7" spans="1:8" s="8" customFormat="1" ht="25.15" customHeight="1" x14ac:dyDescent="0.25">
      <c r="B7" s="116" t="s">
        <v>182</v>
      </c>
      <c r="C7" s="116"/>
      <c r="D7" s="116"/>
      <c r="E7" s="116"/>
      <c r="F7" s="116"/>
      <c r="G7" s="116"/>
      <c r="H7" s="116"/>
    </row>
    <row r="8" spans="1:8" s="8" customFormat="1" ht="20.100000000000001" customHeight="1" x14ac:dyDescent="0.25">
      <c r="B8" s="116" t="s">
        <v>126</v>
      </c>
      <c r="C8" s="116"/>
      <c r="D8" s="116"/>
      <c r="E8" s="116"/>
      <c r="F8" s="116"/>
      <c r="G8" s="116"/>
      <c r="H8" s="116"/>
    </row>
    <row r="9" spans="1:8" s="8" customFormat="1" ht="20.100000000000001" customHeight="1" x14ac:dyDescent="0.25">
      <c r="B9" s="126" t="s">
        <v>111</v>
      </c>
      <c r="C9" s="116"/>
      <c r="D9" s="116"/>
      <c r="E9" s="116"/>
      <c r="F9" s="116"/>
      <c r="G9" s="116"/>
      <c r="H9" s="116"/>
    </row>
    <row r="10" spans="1:8" s="8" customFormat="1" ht="20.100000000000001" customHeight="1" x14ac:dyDescent="0.25">
      <c r="B10" s="61" t="s">
        <v>183</v>
      </c>
      <c r="C10" s="61"/>
      <c r="D10" s="61"/>
      <c r="E10" s="61"/>
      <c r="F10" s="9"/>
      <c r="G10" s="9"/>
      <c r="H10" s="9"/>
    </row>
    <row r="11" spans="1:8" s="8" customFormat="1" ht="12" customHeight="1" x14ac:dyDescent="0.25">
      <c r="B11" s="9"/>
      <c r="C11" s="9"/>
    </row>
    <row r="12" spans="1:8" s="6" customFormat="1" ht="52.5" customHeight="1" x14ac:dyDescent="0.25">
      <c r="A12" s="12" t="s">
        <v>6</v>
      </c>
      <c r="B12" s="117" t="s">
        <v>7</v>
      </c>
      <c r="C12" s="117"/>
      <c r="D12" s="117"/>
      <c r="E12" s="12" t="s">
        <v>8</v>
      </c>
      <c r="F12" s="37" t="s">
        <v>9</v>
      </c>
      <c r="G12" s="37" t="s">
        <v>10</v>
      </c>
      <c r="H12" s="12" t="s">
        <v>11</v>
      </c>
    </row>
    <row r="13" spans="1:8" s="15" customFormat="1" ht="16.5" customHeight="1" x14ac:dyDescent="0.25">
      <c r="A13" s="14" t="s">
        <v>12</v>
      </c>
      <c r="B13" s="118" t="s">
        <v>13</v>
      </c>
      <c r="C13" s="119"/>
      <c r="D13" s="120"/>
      <c r="E13" s="14" t="s">
        <v>14</v>
      </c>
      <c r="F13" s="14" t="s">
        <v>15</v>
      </c>
      <c r="G13" s="14" t="s">
        <v>16</v>
      </c>
      <c r="H13" s="14" t="s">
        <v>17</v>
      </c>
    </row>
    <row r="14" spans="1:8" s="6" customFormat="1" ht="93.75" customHeight="1" x14ac:dyDescent="0.25">
      <c r="A14" s="12" t="s">
        <v>18</v>
      </c>
      <c r="B14" s="114" t="s">
        <v>19</v>
      </c>
      <c r="C14" s="114"/>
      <c r="D14" s="114"/>
      <c r="E14" s="16">
        <f>E15+E19+E25+E28</f>
        <v>20</v>
      </c>
      <c r="F14" s="17">
        <f>ROUND(F15+F19+F25+F28,1)</f>
        <v>20</v>
      </c>
      <c r="G14" s="18">
        <f>ROUND(G15+G19+G25+G28,1)</f>
        <v>20</v>
      </c>
      <c r="H14" s="12"/>
    </row>
    <row r="15" spans="1:8" s="20" customFormat="1" ht="33.75" customHeight="1" x14ac:dyDescent="0.25">
      <c r="A15" s="19">
        <v>1</v>
      </c>
      <c r="B15" s="114" t="s">
        <v>20</v>
      </c>
      <c r="C15" s="114"/>
      <c r="D15" s="114"/>
      <c r="E15" s="16">
        <f>5-(E16+E17+E18)</f>
        <v>5</v>
      </c>
      <c r="F15" s="17">
        <f>ROUND(5-(F16+F17+F18),1)</f>
        <v>5</v>
      </c>
      <c r="G15" s="18">
        <f>ROUND(5-(G16+G17+G18),1)</f>
        <v>5</v>
      </c>
      <c r="H15" s="19"/>
    </row>
    <row r="16" spans="1:8" s="20" customFormat="1" ht="115.5" customHeight="1" x14ac:dyDescent="0.25">
      <c r="A16" s="19" t="s">
        <v>21</v>
      </c>
      <c r="B16" s="108" t="s">
        <v>22</v>
      </c>
      <c r="C16" s="109"/>
      <c r="D16" s="110"/>
      <c r="E16" s="21"/>
      <c r="F16" s="26">
        <v>0</v>
      </c>
      <c r="G16" s="21"/>
      <c r="H16" s="19"/>
    </row>
    <row r="17" spans="1:8" s="24" customFormat="1" ht="102" customHeight="1" x14ac:dyDescent="0.25">
      <c r="A17" s="19" t="s">
        <v>23</v>
      </c>
      <c r="B17" s="108" t="s">
        <v>127</v>
      </c>
      <c r="C17" s="109"/>
      <c r="D17" s="110"/>
      <c r="E17" s="21"/>
      <c r="F17" s="26">
        <v>0</v>
      </c>
      <c r="G17" s="28"/>
      <c r="H17" s="23"/>
    </row>
    <row r="18" spans="1:8" s="24" customFormat="1" ht="92.25" customHeight="1" x14ac:dyDescent="0.25">
      <c r="A18" s="19" t="s">
        <v>25</v>
      </c>
      <c r="B18" s="108" t="s">
        <v>128</v>
      </c>
      <c r="C18" s="109"/>
      <c r="D18" s="110"/>
      <c r="E18" s="21"/>
      <c r="F18" s="26">
        <v>0</v>
      </c>
      <c r="G18" s="28"/>
      <c r="H18" s="23"/>
    </row>
    <row r="19" spans="1:8" s="24" customFormat="1" ht="52.5" customHeight="1" x14ac:dyDescent="0.25">
      <c r="A19" s="19">
        <v>2</v>
      </c>
      <c r="B19" s="105" t="s">
        <v>27</v>
      </c>
      <c r="C19" s="106"/>
      <c r="D19" s="107"/>
      <c r="E19" s="16">
        <f>6-(E20+E21+E22+E23+E24)</f>
        <v>6</v>
      </c>
      <c r="F19" s="17">
        <f>ROUND(6-(F20+F21+F22+F23+F24),1)</f>
        <v>6</v>
      </c>
      <c r="G19" s="18">
        <f>ROUND(6-(G20+G21+G22+G23+G24),1)</f>
        <v>6</v>
      </c>
      <c r="H19" s="25"/>
    </row>
    <row r="20" spans="1:8" s="24" customFormat="1" ht="39.75" customHeight="1" x14ac:dyDescent="0.25">
      <c r="A20" s="26" t="s">
        <v>28</v>
      </c>
      <c r="B20" s="108" t="s">
        <v>29</v>
      </c>
      <c r="C20" s="109"/>
      <c r="D20" s="110"/>
      <c r="E20" s="27"/>
      <c r="F20" s="26">
        <v>0</v>
      </c>
      <c r="G20" s="28"/>
      <c r="H20" s="23"/>
    </row>
    <row r="21" spans="1:8" s="24" customFormat="1" ht="57" customHeight="1" x14ac:dyDescent="0.25">
      <c r="A21" s="26" t="s">
        <v>30</v>
      </c>
      <c r="B21" s="108" t="s">
        <v>31</v>
      </c>
      <c r="C21" s="109"/>
      <c r="D21" s="110"/>
      <c r="E21" s="27"/>
      <c r="F21" s="26">
        <v>0</v>
      </c>
      <c r="G21" s="54"/>
      <c r="H21" s="23"/>
    </row>
    <row r="22" spans="1:8" s="24" customFormat="1" ht="52.5" customHeight="1" x14ac:dyDescent="0.25">
      <c r="A22" s="19" t="s">
        <v>32</v>
      </c>
      <c r="B22" s="108" t="s">
        <v>129</v>
      </c>
      <c r="C22" s="109"/>
      <c r="D22" s="110"/>
      <c r="E22" s="21"/>
      <c r="F22" s="26">
        <v>0</v>
      </c>
      <c r="G22" s="55"/>
      <c r="H22" s="23"/>
    </row>
    <row r="23" spans="1:8" s="24" customFormat="1" ht="70.5" customHeight="1" x14ac:dyDescent="0.25">
      <c r="A23" s="19" t="s">
        <v>34</v>
      </c>
      <c r="B23" s="108" t="s">
        <v>130</v>
      </c>
      <c r="C23" s="109"/>
      <c r="D23" s="110"/>
      <c r="E23" s="21"/>
      <c r="F23" s="26">
        <v>0</v>
      </c>
      <c r="G23" s="55"/>
      <c r="H23" s="23"/>
    </row>
    <row r="24" spans="1:8" s="24" customFormat="1" ht="42.75" customHeight="1" x14ac:dyDescent="0.25">
      <c r="A24" s="19" t="s">
        <v>36</v>
      </c>
      <c r="B24" s="108" t="s">
        <v>131</v>
      </c>
      <c r="C24" s="109"/>
      <c r="D24" s="110"/>
      <c r="E24" s="21"/>
      <c r="F24" s="26">
        <v>0</v>
      </c>
      <c r="G24" s="28"/>
      <c r="H24" s="23"/>
    </row>
    <row r="25" spans="1:8" s="20" customFormat="1" ht="60.75" customHeight="1" x14ac:dyDescent="0.25">
      <c r="A25" s="19">
        <v>3</v>
      </c>
      <c r="B25" s="105" t="s">
        <v>38</v>
      </c>
      <c r="C25" s="106"/>
      <c r="D25" s="107"/>
      <c r="E25" s="16">
        <f>5-(E26+E27)</f>
        <v>5</v>
      </c>
      <c r="F25" s="17">
        <f>ROUND(5-(F26+F27),1)</f>
        <v>5</v>
      </c>
      <c r="G25" s="18">
        <f>ROUND(5-(G26+G27),1)</f>
        <v>5</v>
      </c>
      <c r="H25" s="19"/>
    </row>
    <row r="26" spans="1:8" s="24" customFormat="1" ht="100.5" customHeight="1" x14ac:dyDescent="0.25">
      <c r="A26" s="19" t="s">
        <v>39</v>
      </c>
      <c r="B26" s="108" t="s">
        <v>40</v>
      </c>
      <c r="C26" s="109"/>
      <c r="D26" s="110"/>
      <c r="E26" s="21"/>
      <c r="F26" s="26">
        <v>0</v>
      </c>
      <c r="G26" s="28"/>
      <c r="H26" s="23"/>
    </row>
    <row r="27" spans="1:8" s="24" customFormat="1" ht="54.75" customHeight="1" x14ac:dyDescent="0.25">
      <c r="A27" s="19" t="s">
        <v>41</v>
      </c>
      <c r="B27" s="108" t="s">
        <v>132</v>
      </c>
      <c r="C27" s="109"/>
      <c r="D27" s="110"/>
      <c r="E27" s="21"/>
      <c r="F27" s="26">
        <v>0</v>
      </c>
      <c r="G27" s="28"/>
      <c r="H27" s="23"/>
    </row>
    <row r="28" spans="1:8" s="24" customFormat="1" ht="149.25" customHeight="1" x14ac:dyDescent="0.25">
      <c r="A28" s="29">
        <v>4</v>
      </c>
      <c r="B28" s="105" t="s">
        <v>43</v>
      </c>
      <c r="C28" s="106"/>
      <c r="D28" s="107"/>
      <c r="E28" s="16">
        <f>4-(E29+E30+E31)</f>
        <v>4</v>
      </c>
      <c r="F28" s="17">
        <f>ROUND(4-(F29+F30+F31),1)</f>
        <v>4</v>
      </c>
      <c r="G28" s="18">
        <f>ROUND(4-(G29+G30+G31),1)</f>
        <v>4</v>
      </c>
      <c r="H28" s="25"/>
    </row>
    <row r="29" spans="1:8" s="24" customFormat="1" ht="54" customHeight="1" x14ac:dyDescent="0.25">
      <c r="A29" s="19" t="s">
        <v>44</v>
      </c>
      <c r="B29" s="108" t="s">
        <v>45</v>
      </c>
      <c r="C29" s="109"/>
      <c r="D29" s="110"/>
      <c r="E29" s="21"/>
      <c r="F29" s="26">
        <v>0</v>
      </c>
      <c r="G29" s="28"/>
      <c r="H29" s="23"/>
    </row>
    <row r="30" spans="1:8" s="24" customFormat="1" ht="60.75" customHeight="1" x14ac:dyDescent="0.25">
      <c r="A30" s="19" t="s">
        <v>46</v>
      </c>
      <c r="B30" s="108" t="s">
        <v>47</v>
      </c>
      <c r="C30" s="109"/>
      <c r="D30" s="110"/>
      <c r="E30" s="21"/>
      <c r="F30" s="26">
        <v>0</v>
      </c>
      <c r="G30" s="28"/>
      <c r="H30" s="23"/>
    </row>
    <row r="31" spans="1:8" s="24" customFormat="1" ht="52.5" customHeight="1" x14ac:dyDescent="0.25">
      <c r="A31" s="19" t="s">
        <v>48</v>
      </c>
      <c r="B31" s="108" t="s">
        <v>49</v>
      </c>
      <c r="C31" s="109"/>
      <c r="D31" s="110"/>
      <c r="E31" s="21"/>
      <c r="F31" s="26">
        <v>0</v>
      </c>
      <c r="G31" s="28"/>
      <c r="H31" s="23"/>
    </row>
    <row r="32" spans="1:8" s="6" customFormat="1" ht="27.75" customHeight="1" x14ac:dyDescent="0.25">
      <c r="A32" s="12" t="s">
        <v>50</v>
      </c>
      <c r="B32" s="111" t="s">
        <v>121</v>
      </c>
      <c r="C32" s="112"/>
      <c r="D32" s="113"/>
      <c r="E32" s="16">
        <f>E33+E35+E37+E39+E41+E43</f>
        <v>20</v>
      </c>
      <c r="F32" s="17">
        <f>ROUND(F33+F35+F37+F39+F41+F43,1)</f>
        <v>5</v>
      </c>
      <c r="G32" s="18">
        <f>ROUND(G33+G35+G37+G39+G41+G43,1)</f>
        <v>0</v>
      </c>
      <c r="H32" s="12"/>
    </row>
    <row r="33" spans="1:8" s="20" customFormat="1" ht="73.150000000000006" customHeight="1" x14ac:dyDescent="0.25">
      <c r="A33" s="19">
        <v>5</v>
      </c>
      <c r="B33" s="114" t="s">
        <v>133</v>
      </c>
      <c r="C33" s="114"/>
      <c r="D33" s="114"/>
      <c r="E33" s="16">
        <v>1</v>
      </c>
      <c r="F33" s="17">
        <f>IF(F34&gt;1,"1",F34)</f>
        <v>1</v>
      </c>
      <c r="G33" s="18">
        <f>G34</f>
        <v>0</v>
      </c>
      <c r="H33" s="19"/>
    </row>
    <row r="34" spans="1:8" s="20" customFormat="1" ht="117.75" customHeight="1" x14ac:dyDescent="0.25">
      <c r="A34" s="19"/>
      <c r="B34" s="115" t="s">
        <v>134</v>
      </c>
      <c r="C34" s="115"/>
      <c r="D34" s="115"/>
      <c r="E34" s="16"/>
      <c r="F34" s="22">
        <v>1</v>
      </c>
      <c r="G34" s="18"/>
      <c r="H34" s="19"/>
    </row>
    <row r="35" spans="1:8" s="20" customFormat="1" ht="35.25" customHeight="1" x14ac:dyDescent="0.25">
      <c r="A35" s="19">
        <v>6</v>
      </c>
      <c r="B35" s="105" t="s">
        <v>135</v>
      </c>
      <c r="C35" s="106"/>
      <c r="D35" s="107"/>
      <c r="E35" s="16">
        <v>2</v>
      </c>
      <c r="F35" s="17">
        <f>IF(F36&gt;2,"2",F36)</f>
        <v>0</v>
      </c>
      <c r="G35" s="18">
        <f>G36</f>
        <v>0</v>
      </c>
      <c r="H35" s="19"/>
    </row>
    <row r="36" spans="1:8" s="20" customFormat="1" ht="60.75" customHeight="1" x14ac:dyDescent="0.25">
      <c r="A36" s="19"/>
      <c r="B36" s="102" t="s">
        <v>136</v>
      </c>
      <c r="C36" s="103"/>
      <c r="D36" s="104"/>
      <c r="E36" s="16"/>
      <c r="F36" s="22">
        <v>0</v>
      </c>
      <c r="G36" s="18"/>
      <c r="H36" s="19"/>
    </row>
    <row r="37" spans="1:8" s="20" customFormat="1" ht="52.5" customHeight="1" x14ac:dyDescent="0.25">
      <c r="A37" s="19">
        <v>7</v>
      </c>
      <c r="B37" s="105" t="s">
        <v>56</v>
      </c>
      <c r="C37" s="106"/>
      <c r="D37" s="107"/>
      <c r="E37" s="16">
        <v>2</v>
      </c>
      <c r="F37" s="17">
        <f>IF(F38&gt;2,"2",F38)</f>
        <v>2</v>
      </c>
      <c r="G37" s="18">
        <f>G38</f>
        <v>0</v>
      </c>
      <c r="H37" s="19"/>
    </row>
    <row r="38" spans="1:8" s="20" customFormat="1" ht="68.25" customHeight="1" x14ac:dyDescent="0.25">
      <c r="A38" s="19"/>
      <c r="B38" s="108" t="s">
        <v>137</v>
      </c>
      <c r="C38" s="109"/>
      <c r="D38" s="110"/>
      <c r="E38" s="16"/>
      <c r="F38" s="22">
        <v>2</v>
      </c>
      <c r="G38" s="18"/>
      <c r="H38" s="19"/>
    </row>
    <row r="39" spans="1:8" s="20" customFormat="1" ht="61.5" customHeight="1" x14ac:dyDescent="0.25">
      <c r="A39" s="19">
        <v>8</v>
      </c>
      <c r="B39" s="105" t="s">
        <v>58</v>
      </c>
      <c r="C39" s="106"/>
      <c r="D39" s="107"/>
      <c r="E39" s="16">
        <v>2</v>
      </c>
      <c r="F39" s="17">
        <f>IF(F40&gt;2,"2",F40)</f>
        <v>2</v>
      </c>
      <c r="G39" s="18">
        <f>G40</f>
        <v>0</v>
      </c>
      <c r="H39" s="19"/>
    </row>
    <row r="40" spans="1:8" s="20" customFormat="1" ht="70.5" customHeight="1" x14ac:dyDescent="0.25">
      <c r="A40" s="19"/>
      <c r="B40" s="108" t="s">
        <v>138</v>
      </c>
      <c r="C40" s="109"/>
      <c r="D40" s="110"/>
      <c r="E40" s="16"/>
      <c r="F40" s="22">
        <v>2</v>
      </c>
      <c r="G40" s="18"/>
      <c r="H40" s="19"/>
    </row>
    <row r="41" spans="1:8" s="20" customFormat="1" ht="124.5" customHeight="1" x14ac:dyDescent="0.25">
      <c r="A41" s="19">
        <v>9</v>
      </c>
      <c r="B41" s="105" t="s">
        <v>139</v>
      </c>
      <c r="C41" s="106"/>
      <c r="D41" s="107"/>
      <c r="E41" s="16">
        <v>8</v>
      </c>
      <c r="F41" s="17" t="str">
        <f>IF(F42&gt;=8,"8",IF(F42&lt;8,"0"))</f>
        <v>0</v>
      </c>
      <c r="G41" s="18">
        <f>G42</f>
        <v>0</v>
      </c>
      <c r="H41" s="19"/>
    </row>
    <row r="42" spans="1:8" s="20" customFormat="1" ht="255" customHeight="1" x14ac:dyDescent="0.25">
      <c r="A42" s="19"/>
      <c r="B42" s="108" t="s">
        <v>140</v>
      </c>
      <c r="C42" s="109"/>
      <c r="D42" s="110"/>
      <c r="E42" s="16"/>
      <c r="F42" s="22">
        <v>0</v>
      </c>
      <c r="G42" s="18"/>
      <c r="H42" s="70"/>
    </row>
    <row r="43" spans="1:8" s="20" customFormat="1" ht="45" customHeight="1" x14ac:dyDescent="0.25">
      <c r="A43" s="19">
        <v>10</v>
      </c>
      <c r="B43" s="105" t="s">
        <v>141</v>
      </c>
      <c r="C43" s="106"/>
      <c r="D43" s="107"/>
      <c r="E43" s="16">
        <v>5</v>
      </c>
      <c r="F43" s="17">
        <f>IF(F44&gt;5,"5",F44)</f>
        <v>0</v>
      </c>
      <c r="G43" s="18">
        <f>G44</f>
        <v>0</v>
      </c>
      <c r="H43" s="19"/>
    </row>
    <row r="44" spans="1:8" s="20" customFormat="1" ht="156.75" customHeight="1" x14ac:dyDescent="0.25">
      <c r="A44" s="19"/>
      <c r="B44" s="108" t="s">
        <v>142</v>
      </c>
      <c r="C44" s="109"/>
      <c r="D44" s="110"/>
      <c r="E44" s="16"/>
      <c r="F44" s="22">
        <v>0</v>
      </c>
      <c r="G44" s="18"/>
      <c r="H44" s="19"/>
    </row>
    <row r="45" spans="1:8" s="6" customFormat="1" ht="61.5" customHeight="1" x14ac:dyDescent="0.25">
      <c r="A45" s="12" t="s">
        <v>69</v>
      </c>
      <c r="B45" s="105" t="s">
        <v>70</v>
      </c>
      <c r="C45" s="106"/>
      <c r="D45" s="107"/>
      <c r="E45" s="16">
        <v>60</v>
      </c>
      <c r="F45" s="17">
        <f>SUM(F46:F51)</f>
        <v>60</v>
      </c>
      <c r="G45" s="18">
        <f>SUM(G46:G51)</f>
        <v>0</v>
      </c>
      <c r="H45" s="12"/>
    </row>
    <row r="46" spans="1:8" s="20" customFormat="1" ht="26.25" customHeight="1" x14ac:dyDescent="0.25">
      <c r="A46" s="19"/>
      <c r="B46" s="102" t="s">
        <v>71</v>
      </c>
      <c r="C46" s="103"/>
      <c r="D46" s="104"/>
      <c r="E46" s="21">
        <v>60</v>
      </c>
      <c r="F46" s="19">
        <v>60</v>
      </c>
      <c r="G46" s="21"/>
      <c r="H46" s="19"/>
    </row>
    <row r="47" spans="1:8" s="20" customFormat="1" ht="26.25" customHeight="1" x14ac:dyDescent="0.25">
      <c r="A47" s="19"/>
      <c r="B47" s="102" t="s">
        <v>72</v>
      </c>
      <c r="C47" s="103"/>
      <c r="D47" s="104"/>
      <c r="E47" s="21">
        <v>50</v>
      </c>
      <c r="F47" s="19"/>
      <c r="G47" s="21"/>
      <c r="H47" s="19"/>
    </row>
    <row r="48" spans="1:8" s="20" customFormat="1" ht="26.25" customHeight="1" x14ac:dyDescent="0.25">
      <c r="A48" s="19"/>
      <c r="B48" s="102" t="s">
        <v>73</v>
      </c>
      <c r="C48" s="103"/>
      <c r="D48" s="104"/>
      <c r="E48" s="21">
        <v>40</v>
      </c>
      <c r="F48" s="19"/>
      <c r="G48" s="21"/>
      <c r="H48" s="19"/>
    </row>
    <row r="49" spans="1:8" s="20" customFormat="1" ht="26.25" customHeight="1" x14ac:dyDescent="0.25">
      <c r="A49" s="19"/>
      <c r="B49" s="102" t="s">
        <v>74</v>
      </c>
      <c r="C49" s="103"/>
      <c r="D49" s="104"/>
      <c r="E49" s="21">
        <v>30</v>
      </c>
      <c r="F49" s="19"/>
      <c r="G49" s="21"/>
      <c r="H49" s="19"/>
    </row>
    <row r="50" spans="1:8" s="20" customFormat="1" ht="26.25" customHeight="1" x14ac:dyDescent="0.25">
      <c r="A50" s="19"/>
      <c r="B50" s="102" t="s">
        <v>75</v>
      </c>
      <c r="C50" s="103"/>
      <c r="D50" s="104"/>
      <c r="E50" s="21">
        <v>20</v>
      </c>
      <c r="F50" s="19"/>
      <c r="G50" s="21"/>
      <c r="H50" s="19"/>
    </row>
    <row r="51" spans="1:8" s="20" customFormat="1" ht="26.25" customHeight="1" x14ac:dyDescent="0.25">
      <c r="A51" s="19"/>
      <c r="B51" s="102" t="s">
        <v>76</v>
      </c>
      <c r="C51" s="103"/>
      <c r="D51" s="104"/>
      <c r="E51" s="21">
        <v>0</v>
      </c>
      <c r="F51" s="19"/>
      <c r="G51" s="21"/>
      <c r="H51" s="19"/>
    </row>
    <row r="52" spans="1:8" s="6" customFormat="1" ht="24" customHeight="1" x14ac:dyDescent="0.25">
      <c r="A52" s="12"/>
      <c r="B52" s="90" t="s">
        <v>77</v>
      </c>
      <c r="C52" s="91"/>
      <c r="D52" s="92"/>
      <c r="E52" s="31">
        <f>E14+E32+E45</f>
        <v>100</v>
      </c>
      <c r="F52" s="31">
        <f>F14+F32+F45</f>
        <v>85</v>
      </c>
      <c r="G52" s="32">
        <f>G14+G32+G45</f>
        <v>20</v>
      </c>
      <c r="H52" s="12"/>
    </row>
    <row r="53" spans="1:8" ht="26.25" customHeight="1" x14ac:dyDescent="0.25">
      <c r="A53" s="33"/>
      <c r="B53" s="87" t="s">
        <v>78</v>
      </c>
      <c r="C53" s="88"/>
      <c r="D53" s="89"/>
      <c r="E53" s="34"/>
      <c r="F53" s="33"/>
      <c r="G53" s="34"/>
      <c r="H53" s="33"/>
    </row>
    <row r="54" spans="1:8" ht="53.25" customHeight="1" x14ac:dyDescent="0.25">
      <c r="A54" s="33"/>
      <c r="B54" s="90" t="s">
        <v>166</v>
      </c>
      <c r="C54" s="91"/>
      <c r="D54" s="92"/>
      <c r="E54" s="31">
        <f>E52-E53</f>
        <v>100</v>
      </c>
      <c r="F54" s="31">
        <f>ROUND(F52-F53,1)</f>
        <v>85</v>
      </c>
      <c r="G54" s="32">
        <f>ROUND(G52-G53,1)</f>
        <v>20</v>
      </c>
      <c r="H54" s="12"/>
    </row>
    <row r="55" spans="1:8" ht="25.5" customHeight="1" x14ac:dyDescent="0.25">
      <c r="A55" s="35"/>
      <c r="B55" s="36"/>
      <c r="C55" s="36"/>
      <c r="D55" s="36"/>
      <c r="E55" s="35"/>
      <c r="F55" s="35"/>
      <c r="G55" s="35"/>
      <c r="H55" s="35"/>
    </row>
    <row r="56" spans="1:8" ht="20.25" customHeight="1" x14ac:dyDescent="0.25">
      <c r="B56" s="93" t="s">
        <v>80</v>
      </c>
      <c r="C56" s="93"/>
      <c r="D56" s="93"/>
    </row>
    <row r="57" spans="1:8" s="8" customFormat="1" ht="32.25" customHeight="1" x14ac:dyDescent="0.25">
      <c r="A57" s="94" t="s">
        <v>81</v>
      </c>
      <c r="B57" s="95"/>
      <c r="C57" s="96"/>
      <c r="D57" s="99" t="s">
        <v>82</v>
      </c>
      <c r="E57" s="101" t="s">
        <v>83</v>
      </c>
      <c r="F57" s="101"/>
      <c r="G57" s="81" t="s">
        <v>84</v>
      </c>
      <c r="H57" s="82"/>
    </row>
    <row r="58" spans="1:8" s="8" customFormat="1" ht="63" x14ac:dyDescent="0.25">
      <c r="A58" s="97"/>
      <c r="B58" s="75"/>
      <c r="C58" s="98"/>
      <c r="D58" s="100"/>
      <c r="E58" s="37" t="s">
        <v>85</v>
      </c>
      <c r="F58" s="37" t="s">
        <v>86</v>
      </c>
      <c r="G58" s="37" t="s">
        <v>87</v>
      </c>
      <c r="H58" s="37" t="s">
        <v>88</v>
      </c>
    </row>
    <row r="59" spans="1:8" ht="33.950000000000003" customHeight="1" x14ac:dyDescent="0.25">
      <c r="A59" s="83" t="s">
        <v>89</v>
      </c>
      <c r="B59" s="84"/>
      <c r="C59" s="85"/>
      <c r="D59" s="19" t="s">
        <v>90</v>
      </c>
      <c r="E59" s="21" t="str">
        <f>IF(AND(90&lt;=F54,F54&lt;100),F54,"")</f>
        <v/>
      </c>
      <c r="F59" s="27" t="str">
        <f>IF(AND(90&lt;=G54,G54&lt;=100),G54,"")</f>
        <v/>
      </c>
      <c r="G59" s="27" t="str">
        <f t="shared" ref="G59:H62" si="0">IF(ISNUMBER(E59)=TRUE,"X","")</f>
        <v/>
      </c>
      <c r="H59" s="27" t="str">
        <f t="shared" si="0"/>
        <v/>
      </c>
    </row>
    <row r="60" spans="1:8" ht="45.75" customHeight="1" x14ac:dyDescent="0.25">
      <c r="A60" s="83" t="s">
        <v>91</v>
      </c>
      <c r="B60" s="84"/>
      <c r="C60" s="85"/>
      <c r="D60" s="19" t="s">
        <v>92</v>
      </c>
      <c r="E60" s="21">
        <f>IF(AND(75&lt;=F54,F54&lt;90),F54,"")</f>
        <v>85</v>
      </c>
      <c r="F60" s="27" t="str">
        <f>IF(AND(75&lt;=G54,G54&lt;90),G54,"")</f>
        <v/>
      </c>
      <c r="G60" s="27" t="str">
        <f t="shared" si="0"/>
        <v>X</v>
      </c>
      <c r="H60" s="27" t="str">
        <f t="shared" si="0"/>
        <v/>
      </c>
    </row>
    <row r="61" spans="1:8" ht="48" customHeight="1" x14ac:dyDescent="0.25">
      <c r="A61" s="83" t="s">
        <v>93</v>
      </c>
      <c r="B61" s="84"/>
      <c r="C61" s="85"/>
      <c r="D61" s="19" t="s">
        <v>94</v>
      </c>
      <c r="E61" s="21" t="str">
        <f>IF(AND(50&lt;=F54,F54&lt;75),F54,"")</f>
        <v/>
      </c>
      <c r="F61" s="27" t="str">
        <f>IF(AND(50&lt;=G54,G54&lt;75),G54,"")</f>
        <v/>
      </c>
      <c r="G61" s="27" t="str">
        <f t="shared" si="0"/>
        <v/>
      </c>
      <c r="H61" s="27" t="str">
        <f t="shared" si="0"/>
        <v/>
      </c>
    </row>
    <row r="62" spans="1:8" ht="31.35" customHeight="1" x14ac:dyDescent="0.25">
      <c r="A62" s="83" t="s">
        <v>95</v>
      </c>
      <c r="B62" s="84"/>
      <c r="C62" s="85"/>
      <c r="D62" s="19" t="s">
        <v>96</v>
      </c>
      <c r="E62" s="21" t="str">
        <f>IF(AND(0&lt;F54,F54&lt;50),F54,"")</f>
        <v/>
      </c>
      <c r="F62" s="39">
        <f>IF(AND(0&lt;G54,G54&lt;50),G54,"")</f>
        <v>20</v>
      </c>
      <c r="G62" s="27" t="str">
        <f t="shared" si="0"/>
        <v/>
      </c>
      <c r="H62" s="39" t="str">
        <f t="shared" si="0"/>
        <v>X</v>
      </c>
    </row>
    <row r="64" spans="1:8" s="42" customFormat="1" ht="20.25" customHeight="1" x14ac:dyDescent="0.25">
      <c r="B64" s="41"/>
      <c r="D64" s="86" t="s">
        <v>184</v>
      </c>
      <c r="E64" s="86"/>
      <c r="F64" s="86"/>
      <c r="G64" s="86"/>
      <c r="H64" s="86"/>
    </row>
    <row r="65" spans="2:8" s="6" customFormat="1" ht="35.25" customHeight="1" x14ac:dyDescent="0.25">
      <c r="D65" s="46"/>
      <c r="E65" s="73" t="s">
        <v>97</v>
      </c>
      <c r="F65" s="73"/>
      <c r="G65" s="73"/>
      <c r="H65" s="73"/>
    </row>
    <row r="66" spans="2:8" x14ac:dyDescent="0.25">
      <c r="D66" s="43"/>
      <c r="E66" s="43"/>
      <c r="F66" s="43"/>
      <c r="G66" s="43"/>
      <c r="H66" s="43"/>
    </row>
    <row r="67" spans="2:8" ht="16.5" x14ac:dyDescent="0.25">
      <c r="E67" s="56"/>
      <c r="F67" s="71" t="s">
        <v>185</v>
      </c>
      <c r="G67" s="56"/>
    </row>
    <row r="68" spans="2:8" ht="16.5" x14ac:dyDescent="0.25">
      <c r="E68" s="56"/>
      <c r="F68" s="71"/>
      <c r="G68" s="56"/>
    </row>
    <row r="69" spans="2:8" ht="16.5" x14ac:dyDescent="0.25">
      <c r="E69" s="56"/>
      <c r="F69" s="71"/>
      <c r="G69" s="56"/>
    </row>
    <row r="70" spans="2:8" ht="16.5" x14ac:dyDescent="0.25">
      <c r="E70" s="56"/>
      <c r="F70" s="71"/>
      <c r="G70" s="56"/>
    </row>
    <row r="71" spans="2:8" ht="16.5" x14ac:dyDescent="0.25">
      <c r="E71" s="56"/>
      <c r="F71" s="71"/>
      <c r="G71" s="56"/>
    </row>
    <row r="72" spans="2:8" ht="16.5" x14ac:dyDescent="0.25">
      <c r="E72" s="56"/>
      <c r="F72" s="71"/>
      <c r="G72" s="56"/>
    </row>
    <row r="73" spans="2:8" ht="16.5" x14ac:dyDescent="0.25">
      <c r="E73" s="56"/>
      <c r="F73" s="71"/>
      <c r="G73" s="56"/>
    </row>
    <row r="74" spans="2:8" ht="16.5" x14ac:dyDescent="0.25">
      <c r="E74" s="56"/>
      <c r="F74" s="71"/>
      <c r="G74" s="56"/>
    </row>
    <row r="75" spans="2:8" ht="16.5" x14ac:dyDescent="0.25">
      <c r="E75" s="56"/>
      <c r="F75" s="71"/>
      <c r="G75" s="56"/>
    </row>
    <row r="76" spans="2:8" ht="16.5" x14ac:dyDescent="0.25">
      <c r="E76" s="56"/>
      <c r="F76" s="71"/>
      <c r="G76" s="56"/>
    </row>
    <row r="77" spans="2:8" ht="16.5" x14ac:dyDescent="0.25">
      <c r="E77" s="56"/>
      <c r="F77" s="71"/>
      <c r="G77" s="56"/>
    </row>
    <row r="78" spans="2:8" ht="25.15" customHeight="1" x14ac:dyDescent="0.25">
      <c r="B78" s="75" t="s">
        <v>101</v>
      </c>
      <c r="C78" s="75"/>
      <c r="D78" s="75"/>
      <c r="E78" s="75"/>
      <c r="F78" s="75"/>
      <c r="G78" s="75"/>
      <c r="H78" s="75"/>
    </row>
    <row r="79" spans="2:8" ht="106.9" customHeight="1" x14ac:dyDescent="0.25">
      <c r="B79" s="76" t="s">
        <v>186</v>
      </c>
      <c r="C79" s="77"/>
      <c r="D79" s="77"/>
      <c r="E79" s="77"/>
      <c r="F79" s="77"/>
      <c r="G79" s="77"/>
      <c r="H79" s="78"/>
    </row>
    <row r="80" spans="2:8" ht="25.15" customHeight="1" x14ac:dyDescent="0.25">
      <c r="B80" s="45"/>
      <c r="D80" s="79" t="s">
        <v>187</v>
      </c>
      <c r="E80" s="79"/>
      <c r="F80" s="79"/>
      <c r="G80" s="79"/>
      <c r="H80" s="79"/>
    </row>
    <row r="81" spans="2:8" ht="21" customHeight="1" x14ac:dyDescent="0.25">
      <c r="B81" s="46"/>
      <c r="D81" s="80" t="s">
        <v>104</v>
      </c>
      <c r="E81" s="80"/>
      <c r="F81" s="80"/>
      <c r="G81" s="80"/>
      <c r="H81" s="80"/>
    </row>
  </sheetData>
  <sheetProtection password="E795" sheet="1" formatCells="0" formatColumns="0" formatRows="0" insertColumns="0" insertRows="0" insertHyperlinks="0" deleteColumns="0" deleteRows="0" selectLockedCells="1" sort="0" autoFilter="0" pivotTables="0"/>
  <autoFilter ref="A12:H54"/>
  <mergeCells count="65">
    <mergeCell ref="B16:D16"/>
    <mergeCell ref="A2:C2"/>
    <mergeCell ref="D2:H2"/>
    <mergeCell ref="A3:B3"/>
    <mergeCell ref="A5:H5"/>
    <mergeCell ref="B7:H7"/>
    <mergeCell ref="B8:H8"/>
    <mergeCell ref="B9:H9"/>
    <mergeCell ref="B12:D12"/>
    <mergeCell ref="B13:D13"/>
    <mergeCell ref="B14:D14"/>
    <mergeCell ref="B15:D15"/>
    <mergeCell ref="B28:D28"/>
    <mergeCell ref="B17:D17"/>
    <mergeCell ref="B18:D18"/>
    <mergeCell ref="B19:D19"/>
    <mergeCell ref="B20:D20"/>
    <mergeCell ref="B21:D21"/>
    <mergeCell ref="B22:D22"/>
    <mergeCell ref="B23:D23"/>
    <mergeCell ref="B24:D24"/>
    <mergeCell ref="B25:D25"/>
    <mergeCell ref="B26:D26"/>
    <mergeCell ref="B27:D27"/>
    <mergeCell ref="B40:D40"/>
    <mergeCell ref="B29:D29"/>
    <mergeCell ref="B30:D30"/>
    <mergeCell ref="B31:D31"/>
    <mergeCell ref="B32:D32"/>
    <mergeCell ref="B33:D33"/>
    <mergeCell ref="B34:D34"/>
    <mergeCell ref="B35:D35"/>
    <mergeCell ref="B36:D36"/>
    <mergeCell ref="B37:D37"/>
    <mergeCell ref="B38:D38"/>
    <mergeCell ref="B39:D39"/>
    <mergeCell ref="B52:D52"/>
    <mergeCell ref="B41:D41"/>
    <mergeCell ref="B42:D42"/>
    <mergeCell ref="B43:D43"/>
    <mergeCell ref="B44:D44"/>
    <mergeCell ref="B45:D45"/>
    <mergeCell ref="B46:D46"/>
    <mergeCell ref="B47:D47"/>
    <mergeCell ref="B48:D48"/>
    <mergeCell ref="B49:D49"/>
    <mergeCell ref="B50:D50"/>
    <mergeCell ref="B51:D51"/>
    <mergeCell ref="D64:H64"/>
    <mergeCell ref="B53:D53"/>
    <mergeCell ref="B54:D54"/>
    <mergeCell ref="B56:D56"/>
    <mergeCell ref="A57:C58"/>
    <mergeCell ref="D57:D58"/>
    <mergeCell ref="E57:F57"/>
    <mergeCell ref="G57:H57"/>
    <mergeCell ref="A59:C59"/>
    <mergeCell ref="A60:C60"/>
    <mergeCell ref="A61:C61"/>
    <mergeCell ref="A62:C62"/>
    <mergeCell ref="E65:H65"/>
    <mergeCell ref="B78:H78"/>
    <mergeCell ref="B79:H79"/>
    <mergeCell ref="D80:H80"/>
    <mergeCell ref="D81:H81"/>
  </mergeCells>
  <printOptions horizontalCentered="1"/>
  <pageMargins left="0.31" right="0.3" top="0.45" bottom="0.62" header="0.13149606299212599" footer="0.16"/>
  <pageSetup paperSize="9" orientation="portrait"/>
  <headerFooter>
    <oddFooter>Page &amp;P of &amp;N</oddFooter>
  </headerFooter>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86"/>
  <sheetViews>
    <sheetView workbookViewId="0">
      <selection activeCell="B84" sqref="B84:H84"/>
    </sheetView>
  </sheetViews>
  <sheetFormatPr defaultRowHeight="15.75" x14ac:dyDescent="0.25"/>
  <cols>
    <col min="1" max="1" width="5.42578125" style="1" bestFit="1" customWidth="1"/>
    <col min="2" max="2" width="27.140625" style="2" customWidth="1"/>
    <col min="3" max="3" width="11" style="1" customWidth="1"/>
    <col min="4" max="4" width="10.5703125" style="1" customWidth="1"/>
    <col min="5" max="5" width="11.5703125" style="1" customWidth="1"/>
    <col min="6" max="6" width="10.5703125" style="1" customWidth="1"/>
    <col min="7" max="8" width="10.140625" style="1" customWidth="1"/>
    <col min="9" max="9" width="2.5703125" style="1" customWidth="1"/>
    <col min="10" max="10" width="9.140625" style="1"/>
    <col min="11" max="11" width="34.85546875" style="1" customWidth="1"/>
    <col min="12" max="256" width="9.140625" style="1"/>
    <col min="257" max="257" width="5.42578125" style="1" bestFit="1" customWidth="1"/>
    <col min="258" max="258" width="27.140625" style="1" customWidth="1"/>
    <col min="259" max="259" width="11" style="1" customWidth="1"/>
    <col min="260" max="260" width="10.5703125" style="1" customWidth="1"/>
    <col min="261" max="261" width="11.5703125" style="1" customWidth="1"/>
    <col min="262" max="262" width="10.5703125" style="1" customWidth="1"/>
    <col min="263" max="264" width="10.140625" style="1" customWidth="1"/>
    <col min="265" max="265" width="2.5703125" style="1" customWidth="1"/>
    <col min="266" max="266" width="9.140625" style="1"/>
    <col min="267" max="267" width="34.85546875" style="1" customWidth="1"/>
    <col min="268" max="512" width="9.140625" style="1"/>
    <col min="513" max="513" width="5.42578125" style="1" bestFit="1" customWidth="1"/>
    <col min="514" max="514" width="27.140625" style="1" customWidth="1"/>
    <col min="515" max="515" width="11" style="1" customWidth="1"/>
    <col min="516" max="516" width="10.5703125" style="1" customWidth="1"/>
    <col min="517" max="517" width="11.5703125" style="1" customWidth="1"/>
    <col min="518" max="518" width="10.5703125" style="1" customWidth="1"/>
    <col min="519" max="520" width="10.140625" style="1" customWidth="1"/>
    <col min="521" max="521" width="2.5703125" style="1" customWidth="1"/>
    <col min="522" max="522" width="9.140625" style="1"/>
    <col min="523" max="523" width="34.85546875" style="1" customWidth="1"/>
    <col min="524" max="768" width="9.140625" style="1"/>
    <col min="769" max="769" width="5.42578125" style="1" bestFit="1" customWidth="1"/>
    <col min="770" max="770" width="27.140625" style="1" customWidth="1"/>
    <col min="771" max="771" width="11" style="1" customWidth="1"/>
    <col min="772" max="772" width="10.5703125" style="1" customWidth="1"/>
    <col min="773" max="773" width="11.5703125" style="1" customWidth="1"/>
    <col min="774" max="774" width="10.5703125" style="1" customWidth="1"/>
    <col min="775" max="776" width="10.140625" style="1" customWidth="1"/>
    <col min="777" max="777" width="2.5703125" style="1" customWidth="1"/>
    <col min="778" max="778" width="9.140625" style="1"/>
    <col min="779" max="779" width="34.85546875" style="1" customWidth="1"/>
    <col min="780" max="1024" width="9.140625" style="1"/>
    <col min="1025" max="1025" width="5.42578125" style="1" bestFit="1" customWidth="1"/>
    <col min="1026" max="1026" width="27.140625" style="1" customWidth="1"/>
    <col min="1027" max="1027" width="11" style="1" customWidth="1"/>
    <col min="1028" max="1028" width="10.5703125" style="1" customWidth="1"/>
    <col min="1029" max="1029" width="11.5703125" style="1" customWidth="1"/>
    <col min="1030" max="1030" width="10.5703125" style="1" customWidth="1"/>
    <col min="1031" max="1032" width="10.140625" style="1" customWidth="1"/>
    <col min="1033" max="1033" width="2.5703125" style="1" customWidth="1"/>
    <col min="1034" max="1034" width="9.140625" style="1"/>
    <col min="1035" max="1035" width="34.85546875" style="1" customWidth="1"/>
    <col min="1036" max="1280" width="9.140625" style="1"/>
    <col min="1281" max="1281" width="5.42578125" style="1" bestFit="1" customWidth="1"/>
    <col min="1282" max="1282" width="27.140625" style="1" customWidth="1"/>
    <col min="1283" max="1283" width="11" style="1" customWidth="1"/>
    <col min="1284" max="1284" width="10.5703125" style="1" customWidth="1"/>
    <col min="1285" max="1285" width="11.5703125" style="1" customWidth="1"/>
    <col min="1286" max="1286" width="10.5703125" style="1" customWidth="1"/>
    <col min="1287" max="1288" width="10.140625" style="1" customWidth="1"/>
    <col min="1289" max="1289" width="2.5703125" style="1" customWidth="1"/>
    <col min="1290" max="1290" width="9.140625" style="1"/>
    <col min="1291" max="1291" width="34.85546875" style="1" customWidth="1"/>
    <col min="1292" max="1536" width="9.140625" style="1"/>
    <col min="1537" max="1537" width="5.42578125" style="1" bestFit="1" customWidth="1"/>
    <col min="1538" max="1538" width="27.140625" style="1" customWidth="1"/>
    <col min="1539" max="1539" width="11" style="1" customWidth="1"/>
    <col min="1540" max="1540" width="10.5703125" style="1" customWidth="1"/>
    <col min="1541" max="1541" width="11.5703125" style="1" customWidth="1"/>
    <col min="1542" max="1542" width="10.5703125" style="1" customWidth="1"/>
    <col min="1543" max="1544" width="10.140625" style="1" customWidth="1"/>
    <col min="1545" max="1545" width="2.5703125" style="1" customWidth="1"/>
    <col min="1546" max="1546" width="9.140625" style="1"/>
    <col min="1547" max="1547" width="34.85546875" style="1" customWidth="1"/>
    <col min="1548" max="1792" width="9.140625" style="1"/>
    <col min="1793" max="1793" width="5.42578125" style="1" bestFit="1" customWidth="1"/>
    <col min="1794" max="1794" width="27.140625" style="1" customWidth="1"/>
    <col min="1795" max="1795" width="11" style="1" customWidth="1"/>
    <col min="1796" max="1796" width="10.5703125" style="1" customWidth="1"/>
    <col min="1797" max="1797" width="11.5703125" style="1" customWidth="1"/>
    <col min="1798" max="1798" width="10.5703125" style="1" customWidth="1"/>
    <col min="1799" max="1800" width="10.140625" style="1" customWidth="1"/>
    <col min="1801" max="1801" width="2.5703125" style="1" customWidth="1"/>
    <col min="1802" max="1802" width="9.140625" style="1"/>
    <col min="1803" max="1803" width="34.85546875" style="1" customWidth="1"/>
    <col min="1804" max="2048" width="9.140625" style="1"/>
    <col min="2049" max="2049" width="5.42578125" style="1" bestFit="1" customWidth="1"/>
    <col min="2050" max="2050" width="27.140625" style="1" customWidth="1"/>
    <col min="2051" max="2051" width="11" style="1" customWidth="1"/>
    <col min="2052" max="2052" width="10.5703125" style="1" customWidth="1"/>
    <col min="2053" max="2053" width="11.5703125" style="1" customWidth="1"/>
    <col min="2054" max="2054" width="10.5703125" style="1" customWidth="1"/>
    <col min="2055" max="2056" width="10.140625" style="1" customWidth="1"/>
    <col min="2057" max="2057" width="2.5703125" style="1" customWidth="1"/>
    <col min="2058" max="2058" width="9.140625" style="1"/>
    <col min="2059" max="2059" width="34.85546875" style="1" customWidth="1"/>
    <col min="2060" max="2304" width="9.140625" style="1"/>
    <col min="2305" max="2305" width="5.42578125" style="1" bestFit="1" customWidth="1"/>
    <col min="2306" max="2306" width="27.140625" style="1" customWidth="1"/>
    <col min="2307" max="2307" width="11" style="1" customWidth="1"/>
    <col min="2308" max="2308" width="10.5703125" style="1" customWidth="1"/>
    <col min="2309" max="2309" width="11.5703125" style="1" customWidth="1"/>
    <col min="2310" max="2310" width="10.5703125" style="1" customWidth="1"/>
    <col min="2311" max="2312" width="10.140625" style="1" customWidth="1"/>
    <col min="2313" max="2313" width="2.5703125" style="1" customWidth="1"/>
    <col min="2314" max="2314" width="9.140625" style="1"/>
    <col min="2315" max="2315" width="34.85546875" style="1" customWidth="1"/>
    <col min="2316" max="2560" width="9.140625" style="1"/>
    <col min="2561" max="2561" width="5.42578125" style="1" bestFit="1" customWidth="1"/>
    <col min="2562" max="2562" width="27.140625" style="1" customWidth="1"/>
    <col min="2563" max="2563" width="11" style="1" customWidth="1"/>
    <col min="2564" max="2564" width="10.5703125" style="1" customWidth="1"/>
    <col min="2565" max="2565" width="11.5703125" style="1" customWidth="1"/>
    <col min="2566" max="2566" width="10.5703125" style="1" customWidth="1"/>
    <col min="2567" max="2568" width="10.140625" style="1" customWidth="1"/>
    <col min="2569" max="2569" width="2.5703125" style="1" customWidth="1"/>
    <col min="2570" max="2570" width="9.140625" style="1"/>
    <col min="2571" max="2571" width="34.85546875" style="1" customWidth="1"/>
    <col min="2572" max="2816" width="9.140625" style="1"/>
    <col min="2817" max="2817" width="5.42578125" style="1" bestFit="1" customWidth="1"/>
    <col min="2818" max="2818" width="27.140625" style="1" customWidth="1"/>
    <col min="2819" max="2819" width="11" style="1" customWidth="1"/>
    <col min="2820" max="2820" width="10.5703125" style="1" customWidth="1"/>
    <col min="2821" max="2821" width="11.5703125" style="1" customWidth="1"/>
    <col min="2822" max="2822" width="10.5703125" style="1" customWidth="1"/>
    <col min="2823" max="2824" width="10.140625" style="1" customWidth="1"/>
    <col min="2825" max="2825" width="2.5703125" style="1" customWidth="1"/>
    <col min="2826" max="2826" width="9.140625" style="1"/>
    <col min="2827" max="2827" width="34.85546875" style="1" customWidth="1"/>
    <col min="2828" max="3072" width="9.140625" style="1"/>
    <col min="3073" max="3073" width="5.42578125" style="1" bestFit="1" customWidth="1"/>
    <col min="3074" max="3074" width="27.140625" style="1" customWidth="1"/>
    <col min="3075" max="3075" width="11" style="1" customWidth="1"/>
    <col min="3076" max="3076" width="10.5703125" style="1" customWidth="1"/>
    <col min="3077" max="3077" width="11.5703125" style="1" customWidth="1"/>
    <col min="3078" max="3078" width="10.5703125" style="1" customWidth="1"/>
    <col min="3079" max="3080" width="10.140625" style="1" customWidth="1"/>
    <col min="3081" max="3081" width="2.5703125" style="1" customWidth="1"/>
    <col min="3082" max="3082" width="9.140625" style="1"/>
    <col min="3083" max="3083" width="34.85546875" style="1" customWidth="1"/>
    <col min="3084" max="3328" width="9.140625" style="1"/>
    <col min="3329" max="3329" width="5.42578125" style="1" bestFit="1" customWidth="1"/>
    <col min="3330" max="3330" width="27.140625" style="1" customWidth="1"/>
    <col min="3331" max="3331" width="11" style="1" customWidth="1"/>
    <col min="3332" max="3332" width="10.5703125" style="1" customWidth="1"/>
    <col min="3333" max="3333" width="11.5703125" style="1" customWidth="1"/>
    <col min="3334" max="3334" width="10.5703125" style="1" customWidth="1"/>
    <col min="3335" max="3336" width="10.140625" style="1" customWidth="1"/>
    <col min="3337" max="3337" width="2.5703125" style="1" customWidth="1"/>
    <col min="3338" max="3338" width="9.140625" style="1"/>
    <col min="3339" max="3339" width="34.85546875" style="1" customWidth="1"/>
    <col min="3340" max="3584" width="9.140625" style="1"/>
    <col min="3585" max="3585" width="5.42578125" style="1" bestFit="1" customWidth="1"/>
    <col min="3586" max="3586" width="27.140625" style="1" customWidth="1"/>
    <col min="3587" max="3587" width="11" style="1" customWidth="1"/>
    <col min="3588" max="3588" width="10.5703125" style="1" customWidth="1"/>
    <col min="3589" max="3589" width="11.5703125" style="1" customWidth="1"/>
    <col min="3590" max="3590" width="10.5703125" style="1" customWidth="1"/>
    <col min="3591" max="3592" width="10.140625" style="1" customWidth="1"/>
    <col min="3593" max="3593" width="2.5703125" style="1" customWidth="1"/>
    <col min="3594" max="3594" width="9.140625" style="1"/>
    <col min="3595" max="3595" width="34.85546875" style="1" customWidth="1"/>
    <col min="3596" max="3840" width="9.140625" style="1"/>
    <col min="3841" max="3841" width="5.42578125" style="1" bestFit="1" customWidth="1"/>
    <col min="3842" max="3842" width="27.140625" style="1" customWidth="1"/>
    <col min="3843" max="3843" width="11" style="1" customWidth="1"/>
    <col min="3844" max="3844" width="10.5703125" style="1" customWidth="1"/>
    <col min="3845" max="3845" width="11.5703125" style="1" customWidth="1"/>
    <col min="3846" max="3846" width="10.5703125" style="1" customWidth="1"/>
    <col min="3847" max="3848" width="10.140625" style="1" customWidth="1"/>
    <col min="3849" max="3849" width="2.5703125" style="1" customWidth="1"/>
    <col min="3850" max="3850" width="9.140625" style="1"/>
    <col min="3851" max="3851" width="34.85546875" style="1" customWidth="1"/>
    <col min="3852" max="4096" width="9.140625" style="1"/>
    <col min="4097" max="4097" width="5.42578125" style="1" bestFit="1" customWidth="1"/>
    <col min="4098" max="4098" width="27.140625" style="1" customWidth="1"/>
    <col min="4099" max="4099" width="11" style="1" customWidth="1"/>
    <col min="4100" max="4100" width="10.5703125" style="1" customWidth="1"/>
    <col min="4101" max="4101" width="11.5703125" style="1" customWidth="1"/>
    <col min="4102" max="4102" width="10.5703125" style="1" customWidth="1"/>
    <col min="4103" max="4104" width="10.140625" style="1" customWidth="1"/>
    <col min="4105" max="4105" width="2.5703125" style="1" customWidth="1"/>
    <col min="4106" max="4106" width="9.140625" style="1"/>
    <col min="4107" max="4107" width="34.85546875" style="1" customWidth="1"/>
    <col min="4108" max="4352" width="9.140625" style="1"/>
    <col min="4353" max="4353" width="5.42578125" style="1" bestFit="1" customWidth="1"/>
    <col min="4354" max="4354" width="27.140625" style="1" customWidth="1"/>
    <col min="4355" max="4355" width="11" style="1" customWidth="1"/>
    <col min="4356" max="4356" width="10.5703125" style="1" customWidth="1"/>
    <col min="4357" max="4357" width="11.5703125" style="1" customWidth="1"/>
    <col min="4358" max="4358" width="10.5703125" style="1" customWidth="1"/>
    <col min="4359" max="4360" width="10.140625" style="1" customWidth="1"/>
    <col min="4361" max="4361" width="2.5703125" style="1" customWidth="1"/>
    <col min="4362" max="4362" width="9.140625" style="1"/>
    <col min="4363" max="4363" width="34.85546875" style="1" customWidth="1"/>
    <col min="4364" max="4608" width="9.140625" style="1"/>
    <col min="4609" max="4609" width="5.42578125" style="1" bestFit="1" customWidth="1"/>
    <col min="4610" max="4610" width="27.140625" style="1" customWidth="1"/>
    <col min="4611" max="4611" width="11" style="1" customWidth="1"/>
    <col min="4612" max="4612" width="10.5703125" style="1" customWidth="1"/>
    <col min="4613" max="4613" width="11.5703125" style="1" customWidth="1"/>
    <col min="4614" max="4614" width="10.5703125" style="1" customWidth="1"/>
    <col min="4615" max="4616" width="10.140625" style="1" customWidth="1"/>
    <col min="4617" max="4617" width="2.5703125" style="1" customWidth="1"/>
    <col min="4618" max="4618" width="9.140625" style="1"/>
    <col min="4619" max="4619" width="34.85546875" style="1" customWidth="1"/>
    <col min="4620" max="4864" width="9.140625" style="1"/>
    <col min="4865" max="4865" width="5.42578125" style="1" bestFit="1" customWidth="1"/>
    <col min="4866" max="4866" width="27.140625" style="1" customWidth="1"/>
    <col min="4867" max="4867" width="11" style="1" customWidth="1"/>
    <col min="4868" max="4868" width="10.5703125" style="1" customWidth="1"/>
    <col min="4869" max="4869" width="11.5703125" style="1" customWidth="1"/>
    <col min="4870" max="4870" width="10.5703125" style="1" customWidth="1"/>
    <col min="4871" max="4872" width="10.140625" style="1" customWidth="1"/>
    <col min="4873" max="4873" width="2.5703125" style="1" customWidth="1"/>
    <col min="4874" max="4874" width="9.140625" style="1"/>
    <col min="4875" max="4875" width="34.85546875" style="1" customWidth="1"/>
    <col min="4876" max="5120" width="9.140625" style="1"/>
    <col min="5121" max="5121" width="5.42578125" style="1" bestFit="1" customWidth="1"/>
    <col min="5122" max="5122" width="27.140625" style="1" customWidth="1"/>
    <col min="5123" max="5123" width="11" style="1" customWidth="1"/>
    <col min="5124" max="5124" width="10.5703125" style="1" customWidth="1"/>
    <col min="5125" max="5125" width="11.5703125" style="1" customWidth="1"/>
    <col min="5126" max="5126" width="10.5703125" style="1" customWidth="1"/>
    <col min="5127" max="5128" width="10.140625" style="1" customWidth="1"/>
    <col min="5129" max="5129" width="2.5703125" style="1" customWidth="1"/>
    <col min="5130" max="5130" width="9.140625" style="1"/>
    <col min="5131" max="5131" width="34.85546875" style="1" customWidth="1"/>
    <col min="5132" max="5376" width="9.140625" style="1"/>
    <col min="5377" max="5377" width="5.42578125" style="1" bestFit="1" customWidth="1"/>
    <col min="5378" max="5378" width="27.140625" style="1" customWidth="1"/>
    <col min="5379" max="5379" width="11" style="1" customWidth="1"/>
    <col min="5380" max="5380" width="10.5703125" style="1" customWidth="1"/>
    <col min="5381" max="5381" width="11.5703125" style="1" customWidth="1"/>
    <col min="5382" max="5382" width="10.5703125" style="1" customWidth="1"/>
    <col min="5383" max="5384" width="10.140625" style="1" customWidth="1"/>
    <col min="5385" max="5385" width="2.5703125" style="1" customWidth="1"/>
    <col min="5386" max="5386" width="9.140625" style="1"/>
    <col min="5387" max="5387" width="34.85546875" style="1" customWidth="1"/>
    <col min="5388" max="5632" width="9.140625" style="1"/>
    <col min="5633" max="5633" width="5.42578125" style="1" bestFit="1" customWidth="1"/>
    <col min="5634" max="5634" width="27.140625" style="1" customWidth="1"/>
    <col min="5635" max="5635" width="11" style="1" customWidth="1"/>
    <col min="5636" max="5636" width="10.5703125" style="1" customWidth="1"/>
    <col min="5637" max="5637" width="11.5703125" style="1" customWidth="1"/>
    <col min="5638" max="5638" width="10.5703125" style="1" customWidth="1"/>
    <col min="5639" max="5640" width="10.140625" style="1" customWidth="1"/>
    <col min="5641" max="5641" width="2.5703125" style="1" customWidth="1"/>
    <col min="5642" max="5642" width="9.140625" style="1"/>
    <col min="5643" max="5643" width="34.85546875" style="1" customWidth="1"/>
    <col min="5644" max="5888" width="9.140625" style="1"/>
    <col min="5889" max="5889" width="5.42578125" style="1" bestFit="1" customWidth="1"/>
    <col min="5890" max="5890" width="27.140625" style="1" customWidth="1"/>
    <col min="5891" max="5891" width="11" style="1" customWidth="1"/>
    <col min="5892" max="5892" width="10.5703125" style="1" customWidth="1"/>
    <col min="5893" max="5893" width="11.5703125" style="1" customWidth="1"/>
    <col min="5894" max="5894" width="10.5703125" style="1" customWidth="1"/>
    <col min="5895" max="5896" width="10.140625" style="1" customWidth="1"/>
    <col min="5897" max="5897" width="2.5703125" style="1" customWidth="1"/>
    <col min="5898" max="5898" width="9.140625" style="1"/>
    <col min="5899" max="5899" width="34.85546875" style="1" customWidth="1"/>
    <col min="5900" max="6144" width="9.140625" style="1"/>
    <col min="6145" max="6145" width="5.42578125" style="1" bestFit="1" customWidth="1"/>
    <col min="6146" max="6146" width="27.140625" style="1" customWidth="1"/>
    <col min="6147" max="6147" width="11" style="1" customWidth="1"/>
    <col min="6148" max="6148" width="10.5703125" style="1" customWidth="1"/>
    <col min="6149" max="6149" width="11.5703125" style="1" customWidth="1"/>
    <col min="6150" max="6150" width="10.5703125" style="1" customWidth="1"/>
    <col min="6151" max="6152" width="10.140625" style="1" customWidth="1"/>
    <col min="6153" max="6153" width="2.5703125" style="1" customWidth="1"/>
    <col min="6154" max="6154" width="9.140625" style="1"/>
    <col min="6155" max="6155" width="34.85546875" style="1" customWidth="1"/>
    <col min="6156" max="6400" width="9.140625" style="1"/>
    <col min="6401" max="6401" width="5.42578125" style="1" bestFit="1" customWidth="1"/>
    <col min="6402" max="6402" width="27.140625" style="1" customWidth="1"/>
    <col min="6403" max="6403" width="11" style="1" customWidth="1"/>
    <col min="6404" max="6404" width="10.5703125" style="1" customWidth="1"/>
    <col min="6405" max="6405" width="11.5703125" style="1" customWidth="1"/>
    <col min="6406" max="6406" width="10.5703125" style="1" customWidth="1"/>
    <col min="6407" max="6408" width="10.140625" style="1" customWidth="1"/>
    <col min="6409" max="6409" width="2.5703125" style="1" customWidth="1"/>
    <col min="6410" max="6410" width="9.140625" style="1"/>
    <col min="6411" max="6411" width="34.85546875" style="1" customWidth="1"/>
    <col min="6412" max="6656" width="9.140625" style="1"/>
    <col min="6657" max="6657" width="5.42578125" style="1" bestFit="1" customWidth="1"/>
    <col min="6658" max="6658" width="27.140625" style="1" customWidth="1"/>
    <col min="6659" max="6659" width="11" style="1" customWidth="1"/>
    <col min="6660" max="6660" width="10.5703125" style="1" customWidth="1"/>
    <col min="6661" max="6661" width="11.5703125" style="1" customWidth="1"/>
    <col min="6662" max="6662" width="10.5703125" style="1" customWidth="1"/>
    <col min="6663" max="6664" width="10.140625" style="1" customWidth="1"/>
    <col min="6665" max="6665" width="2.5703125" style="1" customWidth="1"/>
    <col min="6666" max="6666" width="9.140625" style="1"/>
    <col min="6667" max="6667" width="34.85546875" style="1" customWidth="1"/>
    <col min="6668" max="6912" width="9.140625" style="1"/>
    <col min="6913" max="6913" width="5.42578125" style="1" bestFit="1" customWidth="1"/>
    <col min="6914" max="6914" width="27.140625" style="1" customWidth="1"/>
    <col min="6915" max="6915" width="11" style="1" customWidth="1"/>
    <col min="6916" max="6916" width="10.5703125" style="1" customWidth="1"/>
    <col min="6917" max="6917" width="11.5703125" style="1" customWidth="1"/>
    <col min="6918" max="6918" width="10.5703125" style="1" customWidth="1"/>
    <col min="6919" max="6920" width="10.140625" style="1" customWidth="1"/>
    <col min="6921" max="6921" width="2.5703125" style="1" customWidth="1"/>
    <col min="6922" max="6922" width="9.140625" style="1"/>
    <col min="6923" max="6923" width="34.85546875" style="1" customWidth="1"/>
    <col min="6924" max="7168" width="9.140625" style="1"/>
    <col min="7169" max="7169" width="5.42578125" style="1" bestFit="1" customWidth="1"/>
    <col min="7170" max="7170" width="27.140625" style="1" customWidth="1"/>
    <col min="7171" max="7171" width="11" style="1" customWidth="1"/>
    <col min="7172" max="7172" width="10.5703125" style="1" customWidth="1"/>
    <col min="7173" max="7173" width="11.5703125" style="1" customWidth="1"/>
    <col min="7174" max="7174" width="10.5703125" style="1" customWidth="1"/>
    <col min="7175" max="7176" width="10.140625" style="1" customWidth="1"/>
    <col min="7177" max="7177" width="2.5703125" style="1" customWidth="1"/>
    <col min="7178" max="7178" width="9.140625" style="1"/>
    <col min="7179" max="7179" width="34.85546875" style="1" customWidth="1"/>
    <col min="7180" max="7424" width="9.140625" style="1"/>
    <col min="7425" max="7425" width="5.42578125" style="1" bestFit="1" customWidth="1"/>
    <col min="7426" max="7426" width="27.140625" style="1" customWidth="1"/>
    <col min="7427" max="7427" width="11" style="1" customWidth="1"/>
    <col min="7428" max="7428" width="10.5703125" style="1" customWidth="1"/>
    <col min="7429" max="7429" width="11.5703125" style="1" customWidth="1"/>
    <col min="7430" max="7430" width="10.5703125" style="1" customWidth="1"/>
    <col min="7431" max="7432" width="10.140625" style="1" customWidth="1"/>
    <col min="7433" max="7433" width="2.5703125" style="1" customWidth="1"/>
    <col min="7434" max="7434" width="9.140625" style="1"/>
    <col min="7435" max="7435" width="34.85546875" style="1" customWidth="1"/>
    <col min="7436" max="7680" width="9.140625" style="1"/>
    <col min="7681" max="7681" width="5.42578125" style="1" bestFit="1" customWidth="1"/>
    <col min="7682" max="7682" width="27.140625" style="1" customWidth="1"/>
    <col min="7683" max="7683" width="11" style="1" customWidth="1"/>
    <col min="7684" max="7684" width="10.5703125" style="1" customWidth="1"/>
    <col min="7685" max="7685" width="11.5703125" style="1" customWidth="1"/>
    <col min="7686" max="7686" width="10.5703125" style="1" customWidth="1"/>
    <col min="7687" max="7688" width="10.140625" style="1" customWidth="1"/>
    <col min="7689" max="7689" width="2.5703125" style="1" customWidth="1"/>
    <col min="7690" max="7690" width="9.140625" style="1"/>
    <col min="7691" max="7691" width="34.85546875" style="1" customWidth="1"/>
    <col min="7692" max="7936" width="9.140625" style="1"/>
    <col min="7937" max="7937" width="5.42578125" style="1" bestFit="1" customWidth="1"/>
    <col min="7938" max="7938" width="27.140625" style="1" customWidth="1"/>
    <col min="7939" max="7939" width="11" style="1" customWidth="1"/>
    <col min="7940" max="7940" width="10.5703125" style="1" customWidth="1"/>
    <col min="7941" max="7941" width="11.5703125" style="1" customWidth="1"/>
    <col min="7942" max="7942" width="10.5703125" style="1" customWidth="1"/>
    <col min="7943" max="7944" width="10.140625" style="1" customWidth="1"/>
    <col min="7945" max="7945" width="2.5703125" style="1" customWidth="1"/>
    <col min="7946" max="7946" width="9.140625" style="1"/>
    <col min="7947" max="7947" width="34.85546875" style="1" customWidth="1"/>
    <col min="7948" max="8192" width="9.140625" style="1"/>
    <col min="8193" max="8193" width="5.42578125" style="1" bestFit="1" customWidth="1"/>
    <col min="8194" max="8194" width="27.140625" style="1" customWidth="1"/>
    <col min="8195" max="8195" width="11" style="1" customWidth="1"/>
    <col min="8196" max="8196" width="10.5703125" style="1" customWidth="1"/>
    <col min="8197" max="8197" width="11.5703125" style="1" customWidth="1"/>
    <col min="8198" max="8198" width="10.5703125" style="1" customWidth="1"/>
    <col min="8199" max="8200" width="10.140625" style="1" customWidth="1"/>
    <col min="8201" max="8201" width="2.5703125" style="1" customWidth="1"/>
    <col min="8202" max="8202" width="9.140625" style="1"/>
    <col min="8203" max="8203" width="34.85546875" style="1" customWidth="1"/>
    <col min="8204" max="8448" width="9.140625" style="1"/>
    <col min="8449" max="8449" width="5.42578125" style="1" bestFit="1" customWidth="1"/>
    <col min="8450" max="8450" width="27.140625" style="1" customWidth="1"/>
    <col min="8451" max="8451" width="11" style="1" customWidth="1"/>
    <col min="8452" max="8452" width="10.5703125" style="1" customWidth="1"/>
    <col min="8453" max="8453" width="11.5703125" style="1" customWidth="1"/>
    <col min="8454" max="8454" width="10.5703125" style="1" customWidth="1"/>
    <col min="8455" max="8456" width="10.140625" style="1" customWidth="1"/>
    <col min="8457" max="8457" width="2.5703125" style="1" customWidth="1"/>
    <col min="8458" max="8458" width="9.140625" style="1"/>
    <col min="8459" max="8459" width="34.85546875" style="1" customWidth="1"/>
    <col min="8460" max="8704" width="9.140625" style="1"/>
    <col min="8705" max="8705" width="5.42578125" style="1" bestFit="1" customWidth="1"/>
    <col min="8706" max="8706" width="27.140625" style="1" customWidth="1"/>
    <col min="8707" max="8707" width="11" style="1" customWidth="1"/>
    <col min="8708" max="8708" width="10.5703125" style="1" customWidth="1"/>
    <col min="8709" max="8709" width="11.5703125" style="1" customWidth="1"/>
    <col min="8710" max="8710" width="10.5703125" style="1" customWidth="1"/>
    <col min="8711" max="8712" width="10.140625" style="1" customWidth="1"/>
    <col min="8713" max="8713" width="2.5703125" style="1" customWidth="1"/>
    <col min="8714" max="8714" width="9.140625" style="1"/>
    <col min="8715" max="8715" width="34.85546875" style="1" customWidth="1"/>
    <col min="8716" max="8960" width="9.140625" style="1"/>
    <col min="8961" max="8961" width="5.42578125" style="1" bestFit="1" customWidth="1"/>
    <col min="8962" max="8962" width="27.140625" style="1" customWidth="1"/>
    <col min="8963" max="8963" width="11" style="1" customWidth="1"/>
    <col min="8964" max="8964" width="10.5703125" style="1" customWidth="1"/>
    <col min="8965" max="8965" width="11.5703125" style="1" customWidth="1"/>
    <col min="8966" max="8966" width="10.5703125" style="1" customWidth="1"/>
    <col min="8967" max="8968" width="10.140625" style="1" customWidth="1"/>
    <col min="8969" max="8969" width="2.5703125" style="1" customWidth="1"/>
    <col min="8970" max="8970" width="9.140625" style="1"/>
    <col min="8971" max="8971" width="34.85546875" style="1" customWidth="1"/>
    <col min="8972" max="9216" width="9.140625" style="1"/>
    <col min="9217" max="9217" width="5.42578125" style="1" bestFit="1" customWidth="1"/>
    <col min="9218" max="9218" width="27.140625" style="1" customWidth="1"/>
    <col min="9219" max="9219" width="11" style="1" customWidth="1"/>
    <col min="9220" max="9220" width="10.5703125" style="1" customWidth="1"/>
    <col min="9221" max="9221" width="11.5703125" style="1" customWidth="1"/>
    <col min="9222" max="9222" width="10.5703125" style="1" customWidth="1"/>
    <col min="9223" max="9224" width="10.140625" style="1" customWidth="1"/>
    <col min="9225" max="9225" width="2.5703125" style="1" customWidth="1"/>
    <col min="9226" max="9226" width="9.140625" style="1"/>
    <col min="9227" max="9227" width="34.85546875" style="1" customWidth="1"/>
    <col min="9228" max="9472" width="9.140625" style="1"/>
    <col min="9473" max="9473" width="5.42578125" style="1" bestFit="1" customWidth="1"/>
    <col min="9474" max="9474" width="27.140625" style="1" customWidth="1"/>
    <col min="9475" max="9475" width="11" style="1" customWidth="1"/>
    <col min="9476" max="9476" width="10.5703125" style="1" customWidth="1"/>
    <col min="9477" max="9477" width="11.5703125" style="1" customWidth="1"/>
    <col min="9478" max="9478" width="10.5703125" style="1" customWidth="1"/>
    <col min="9479" max="9480" width="10.140625" style="1" customWidth="1"/>
    <col min="9481" max="9481" width="2.5703125" style="1" customWidth="1"/>
    <col min="9482" max="9482" width="9.140625" style="1"/>
    <col min="9483" max="9483" width="34.85546875" style="1" customWidth="1"/>
    <col min="9484" max="9728" width="9.140625" style="1"/>
    <col min="9729" max="9729" width="5.42578125" style="1" bestFit="1" customWidth="1"/>
    <col min="9730" max="9730" width="27.140625" style="1" customWidth="1"/>
    <col min="9731" max="9731" width="11" style="1" customWidth="1"/>
    <col min="9732" max="9732" width="10.5703125" style="1" customWidth="1"/>
    <col min="9733" max="9733" width="11.5703125" style="1" customWidth="1"/>
    <col min="9734" max="9734" width="10.5703125" style="1" customWidth="1"/>
    <col min="9735" max="9736" width="10.140625" style="1" customWidth="1"/>
    <col min="9737" max="9737" width="2.5703125" style="1" customWidth="1"/>
    <col min="9738" max="9738" width="9.140625" style="1"/>
    <col min="9739" max="9739" width="34.85546875" style="1" customWidth="1"/>
    <col min="9740" max="9984" width="9.140625" style="1"/>
    <col min="9985" max="9985" width="5.42578125" style="1" bestFit="1" customWidth="1"/>
    <col min="9986" max="9986" width="27.140625" style="1" customWidth="1"/>
    <col min="9987" max="9987" width="11" style="1" customWidth="1"/>
    <col min="9988" max="9988" width="10.5703125" style="1" customWidth="1"/>
    <col min="9989" max="9989" width="11.5703125" style="1" customWidth="1"/>
    <col min="9990" max="9990" width="10.5703125" style="1" customWidth="1"/>
    <col min="9991" max="9992" width="10.140625" style="1" customWidth="1"/>
    <col min="9993" max="9993" width="2.5703125" style="1" customWidth="1"/>
    <col min="9994" max="9994" width="9.140625" style="1"/>
    <col min="9995" max="9995" width="34.85546875" style="1" customWidth="1"/>
    <col min="9996" max="10240" width="9.140625" style="1"/>
    <col min="10241" max="10241" width="5.42578125" style="1" bestFit="1" customWidth="1"/>
    <col min="10242" max="10242" width="27.140625" style="1" customWidth="1"/>
    <col min="10243" max="10243" width="11" style="1" customWidth="1"/>
    <col min="10244" max="10244" width="10.5703125" style="1" customWidth="1"/>
    <col min="10245" max="10245" width="11.5703125" style="1" customWidth="1"/>
    <col min="10246" max="10246" width="10.5703125" style="1" customWidth="1"/>
    <col min="10247" max="10248" width="10.140625" style="1" customWidth="1"/>
    <col min="10249" max="10249" width="2.5703125" style="1" customWidth="1"/>
    <col min="10250" max="10250" width="9.140625" style="1"/>
    <col min="10251" max="10251" width="34.85546875" style="1" customWidth="1"/>
    <col min="10252" max="10496" width="9.140625" style="1"/>
    <col min="10497" max="10497" width="5.42578125" style="1" bestFit="1" customWidth="1"/>
    <col min="10498" max="10498" width="27.140625" style="1" customWidth="1"/>
    <col min="10499" max="10499" width="11" style="1" customWidth="1"/>
    <col min="10500" max="10500" width="10.5703125" style="1" customWidth="1"/>
    <col min="10501" max="10501" width="11.5703125" style="1" customWidth="1"/>
    <col min="10502" max="10502" width="10.5703125" style="1" customWidth="1"/>
    <col min="10503" max="10504" width="10.140625" style="1" customWidth="1"/>
    <col min="10505" max="10505" width="2.5703125" style="1" customWidth="1"/>
    <col min="10506" max="10506" width="9.140625" style="1"/>
    <col min="10507" max="10507" width="34.85546875" style="1" customWidth="1"/>
    <col min="10508" max="10752" width="9.140625" style="1"/>
    <col min="10753" max="10753" width="5.42578125" style="1" bestFit="1" customWidth="1"/>
    <col min="10754" max="10754" width="27.140625" style="1" customWidth="1"/>
    <col min="10755" max="10755" width="11" style="1" customWidth="1"/>
    <col min="10756" max="10756" width="10.5703125" style="1" customWidth="1"/>
    <col min="10757" max="10757" width="11.5703125" style="1" customWidth="1"/>
    <col min="10758" max="10758" width="10.5703125" style="1" customWidth="1"/>
    <col min="10759" max="10760" width="10.140625" style="1" customWidth="1"/>
    <col min="10761" max="10761" width="2.5703125" style="1" customWidth="1"/>
    <col min="10762" max="10762" width="9.140625" style="1"/>
    <col min="10763" max="10763" width="34.85546875" style="1" customWidth="1"/>
    <col min="10764" max="11008" width="9.140625" style="1"/>
    <col min="11009" max="11009" width="5.42578125" style="1" bestFit="1" customWidth="1"/>
    <col min="11010" max="11010" width="27.140625" style="1" customWidth="1"/>
    <col min="11011" max="11011" width="11" style="1" customWidth="1"/>
    <col min="11012" max="11012" width="10.5703125" style="1" customWidth="1"/>
    <col min="11013" max="11013" width="11.5703125" style="1" customWidth="1"/>
    <col min="11014" max="11014" width="10.5703125" style="1" customWidth="1"/>
    <col min="11015" max="11016" width="10.140625" style="1" customWidth="1"/>
    <col min="11017" max="11017" width="2.5703125" style="1" customWidth="1"/>
    <col min="11018" max="11018" width="9.140625" style="1"/>
    <col min="11019" max="11019" width="34.85546875" style="1" customWidth="1"/>
    <col min="11020" max="11264" width="9.140625" style="1"/>
    <col min="11265" max="11265" width="5.42578125" style="1" bestFit="1" customWidth="1"/>
    <col min="11266" max="11266" width="27.140625" style="1" customWidth="1"/>
    <col min="11267" max="11267" width="11" style="1" customWidth="1"/>
    <col min="11268" max="11268" width="10.5703125" style="1" customWidth="1"/>
    <col min="11269" max="11269" width="11.5703125" style="1" customWidth="1"/>
    <col min="11270" max="11270" width="10.5703125" style="1" customWidth="1"/>
    <col min="11271" max="11272" width="10.140625" style="1" customWidth="1"/>
    <col min="11273" max="11273" width="2.5703125" style="1" customWidth="1"/>
    <col min="11274" max="11274" width="9.140625" style="1"/>
    <col min="11275" max="11275" width="34.85546875" style="1" customWidth="1"/>
    <col min="11276" max="11520" width="9.140625" style="1"/>
    <col min="11521" max="11521" width="5.42578125" style="1" bestFit="1" customWidth="1"/>
    <col min="11522" max="11522" width="27.140625" style="1" customWidth="1"/>
    <col min="11523" max="11523" width="11" style="1" customWidth="1"/>
    <col min="11524" max="11524" width="10.5703125" style="1" customWidth="1"/>
    <col min="11525" max="11525" width="11.5703125" style="1" customWidth="1"/>
    <col min="11526" max="11526" width="10.5703125" style="1" customWidth="1"/>
    <col min="11527" max="11528" width="10.140625" style="1" customWidth="1"/>
    <col min="11529" max="11529" width="2.5703125" style="1" customWidth="1"/>
    <col min="11530" max="11530" width="9.140625" style="1"/>
    <col min="11531" max="11531" width="34.85546875" style="1" customWidth="1"/>
    <col min="11532" max="11776" width="9.140625" style="1"/>
    <col min="11777" max="11777" width="5.42578125" style="1" bestFit="1" customWidth="1"/>
    <col min="11778" max="11778" width="27.140625" style="1" customWidth="1"/>
    <col min="11779" max="11779" width="11" style="1" customWidth="1"/>
    <col min="11780" max="11780" width="10.5703125" style="1" customWidth="1"/>
    <col min="11781" max="11781" width="11.5703125" style="1" customWidth="1"/>
    <col min="11782" max="11782" width="10.5703125" style="1" customWidth="1"/>
    <col min="11783" max="11784" width="10.140625" style="1" customWidth="1"/>
    <col min="11785" max="11785" width="2.5703125" style="1" customWidth="1"/>
    <col min="11786" max="11786" width="9.140625" style="1"/>
    <col min="11787" max="11787" width="34.85546875" style="1" customWidth="1"/>
    <col min="11788" max="12032" width="9.140625" style="1"/>
    <col min="12033" max="12033" width="5.42578125" style="1" bestFit="1" customWidth="1"/>
    <col min="12034" max="12034" width="27.140625" style="1" customWidth="1"/>
    <col min="12035" max="12035" width="11" style="1" customWidth="1"/>
    <col min="12036" max="12036" width="10.5703125" style="1" customWidth="1"/>
    <col min="12037" max="12037" width="11.5703125" style="1" customWidth="1"/>
    <col min="12038" max="12038" width="10.5703125" style="1" customWidth="1"/>
    <col min="12039" max="12040" width="10.140625" style="1" customWidth="1"/>
    <col min="12041" max="12041" width="2.5703125" style="1" customWidth="1"/>
    <col min="12042" max="12042" width="9.140625" style="1"/>
    <col min="12043" max="12043" width="34.85546875" style="1" customWidth="1"/>
    <col min="12044" max="12288" width="9.140625" style="1"/>
    <col min="12289" max="12289" width="5.42578125" style="1" bestFit="1" customWidth="1"/>
    <col min="12290" max="12290" width="27.140625" style="1" customWidth="1"/>
    <col min="12291" max="12291" width="11" style="1" customWidth="1"/>
    <col min="12292" max="12292" width="10.5703125" style="1" customWidth="1"/>
    <col min="12293" max="12293" width="11.5703125" style="1" customWidth="1"/>
    <col min="12294" max="12294" width="10.5703125" style="1" customWidth="1"/>
    <col min="12295" max="12296" width="10.140625" style="1" customWidth="1"/>
    <col min="12297" max="12297" width="2.5703125" style="1" customWidth="1"/>
    <col min="12298" max="12298" width="9.140625" style="1"/>
    <col min="12299" max="12299" width="34.85546875" style="1" customWidth="1"/>
    <col min="12300" max="12544" width="9.140625" style="1"/>
    <col min="12545" max="12545" width="5.42578125" style="1" bestFit="1" customWidth="1"/>
    <col min="12546" max="12546" width="27.140625" style="1" customWidth="1"/>
    <col min="12547" max="12547" width="11" style="1" customWidth="1"/>
    <col min="12548" max="12548" width="10.5703125" style="1" customWidth="1"/>
    <col min="12549" max="12549" width="11.5703125" style="1" customWidth="1"/>
    <col min="12550" max="12550" width="10.5703125" style="1" customWidth="1"/>
    <col min="12551" max="12552" width="10.140625" style="1" customWidth="1"/>
    <col min="12553" max="12553" width="2.5703125" style="1" customWidth="1"/>
    <col min="12554" max="12554" width="9.140625" style="1"/>
    <col min="12555" max="12555" width="34.85546875" style="1" customWidth="1"/>
    <col min="12556" max="12800" width="9.140625" style="1"/>
    <col min="12801" max="12801" width="5.42578125" style="1" bestFit="1" customWidth="1"/>
    <col min="12802" max="12802" width="27.140625" style="1" customWidth="1"/>
    <col min="12803" max="12803" width="11" style="1" customWidth="1"/>
    <col min="12804" max="12804" width="10.5703125" style="1" customWidth="1"/>
    <col min="12805" max="12805" width="11.5703125" style="1" customWidth="1"/>
    <col min="12806" max="12806" width="10.5703125" style="1" customWidth="1"/>
    <col min="12807" max="12808" width="10.140625" style="1" customWidth="1"/>
    <col min="12809" max="12809" width="2.5703125" style="1" customWidth="1"/>
    <col min="12810" max="12810" width="9.140625" style="1"/>
    <col min="12811" max="12811" width="34.85546875" style="1" customWidth="1"/>
    <col min="12812" max="13056" width="9.140625" style="1"/>
    <col min="13057" max="13057" width="5.42578125" style="1" bestFit="1" customWidth="1"/>
    <col min="13058" max="13058" width="27.140625" style="1" customWidth="1"/>
    <col min="13059" max="13059" width="11" style="1" customWidth="1"/>
    <col min="13060" max="13060" width="10.5703125" style="1" customWidth="1"/>
    <col min="13061" max="13061" width="11.5703125" style="1" customWidth="1"/>
    <col min="13062" max="13062" width="10.5703125" style="1" customWidth="1"/>
    <col min="13063" max="13064" width="10.140625" style="1" customWidth="1"/>
    <col min="13065" max="13065" width="2.5703125" style="1" customWidth="1"/>
    <col min="13066" max="13066" width="9.140625" style="1"/>
    <col min="13067" max="13067" width="34.85546875" style="1" customWidth="1"/>
    <col min="13068" max="13312" width="9.140625" style="1"/>
    <col min="13313" max="13313" width="5.42578125" style="1" bestFit="1" customWidth="1"/>
    <col min="13314" max="13314" width="27.140625" style="1" customWidth="1"/>
    <col min="13315" max="13315" width="11" style="1" customWidth="1"/>
    <col min="13316" max="13316" width="10.5703125" style="1" customWidth="1"/>
    <col min="13317" max="13317" width="11.5703125" style="1" customWidth="1"/>
    <col min="13318" max="13318" width="10.5703125" style="1" customWidth="1"/>
    <col min="13319" max="13320" width="10.140625" style="1" customWidth="1"/>
    <col min="13321" max="13321" width="2.5703125" style="1" customWidth="1"/>
    <col min="13322" max="13322" width="9.140625" style="1"/>
    <col min="13323" max="13323" width="34.85546875" style="1" customWidth="1"/>
    <col min="13324" max="13568" width="9.140625" style="1"/>
    <col min="13569" max="13569" width="5.42578125" style="1" bestFit="1" customWidth="1"/>
    <col min="13570" max="13570" width="27.140625" style="1" customWidth="1"/>
    <col min="13571" max="13571" width="11" style="1" customWidth="1"/>
    <col min="13572" max="13572" width="10.5703125" style="1" customWidth="1"/>
    <col min="13573" max="13573" width="11.5703125" style="1" customWidth="1"/>
    <col min="13574" max="13574" width="10.5703125" style="1" customWidth="1"/>
    <col min="13575" max="13576" width="10.140625" style="1" customWidth="1"/>
    <col min="13577" max="13577" width="2.5703125" style="1" customWidth="1"/>
    <col min="13578" max="13578" width="9.140625" style="1"/>
    <col min="13579" max="13579" width="34.85546875" style="1" customWidth="1"/>
    <col min="13580" max="13824" width="9.140625" style="1"/>
    <col min="13825" max="13825" width="5.42578125" style="1" bestFit="1" customWidth="1"/>
    <col min="13826" max="13826" width="27.140625" style="1" customWidth="1"/>
    <col min="13827" max="13827" width="11" style="1" customWidth="1"/>
    <col min="13828" max="13828" width="10.5703125" style="1" customWidth="1"/>
    <col min="13829" max="13829" width="11.5703125" style="1" customWidth="1"/>
    <col min="13830" max="13830" width="10.5703125" style="1" customWidth="1"/>
    <col min="13831" max="13832" width="10.140625" style="1" customWidth="1"/>
    <col min="13833" max="13833" width="2.5703125" style="1" customWidth="1"/>
    <col min="13834" max="13834" width="9.140625" style="1"/>
    <col min="13835" max="13835" width="34.85546875" style="1" customWidth="1"/>
    <col min="13836" max="14080" width="9.140625" style="1"/>
    <col min="14081" max="14081" width="5.42578125" style="1" bestFit="1" customWidth="1"/>
    <col min="14082" max="14082" width="27.140625" style="1" customWidth="1"/>
    <col min="14083" max="14083" width="11" style="1" customWidth="1"/>
    <col min="14084" max="14084" width="10.5703125" style="1" customWidth="1"/>
    <col min="14085" max="14085" width="11.5703125" style="1" customWidth="1"/>
    <col min="14086" max="14086" width="10.5703125" style="1" customWidth="1"/>
    <col min="14087" max="14088" width="10.140625" style="1" customWidth="1"/>
    <col min="14089" max="14089" width="2.5703125" style="1" customWidth="1"/>
    <col min="14090" max="14090" width="9.140625" style="1"/>
    <col min="14091" max="14091" width="34.85546875" style="1" customWidth="1"/>
    <col min="14092" max="14336" width="9.140625" style="1"/>
    <col min="14337" max="14337" width="5.42578125" style="1" bestFit="1" customWidth="1"/>
    <col min="14338" max="14338" width="27.140625" style="1" customWidth="1"/>
    <col min="14339" max="14339" width="11" style="1" customWidth="1"/>
    <col min="14340" max="14340" width="10.5703125" style="1" customWidth="1"/>
    <col min="14341" max="14341" width="11.5703125" style="1" customWidth="1"/>
    <col min="14342" max="14342" width="10.5703125" style="1" customWidth="1"/>
    <col min="14343" max="14344" width="10.140625" style="1" customWidth="1"/>
    <col min="14345" max="14345" width="2.5703125" style="1" customWidth="1"/>
    <col min="14346" max="14346" width="9.140625" style="1"/>
    <col min="14347" max="14347" width="34.85546875" style="1" customWidth="1"/>
    <col min="14348" max="14592" width="9.140625" style="1"/>
    <col min="14593" max="14593" width="5.42578125" style="1" bestFit="1" customWidth="1"/>
    <col min="14594" max="14594" width="27.140625" style="1" customWidth="1"/>
    <col min="14595" max="14595" width="11" style="1" customWidth="1"/>
    <col min="14596" max="14596" width="10.5703125" style="1" customWidth="1"/>
    <col min="14597" max="14597" width="11.5703125" style="1" customWidth="1"/>
    <col min="14598" max="14598" width="10.5703125" style="1" customWidth="1"/>
    <col min="14599" max="14600" width="10.140625" style="1" customWidth="1"/>
    <col min="14601" max="14601" width="2.5703125" style="1" customWidth="1"/>
    <col min="14602" max="14602" width="9.140625" style="1"/>
    <col min="14603" max="14603" width="34.85546875" style="1" customWidth="1"/>
    <col min="14604" max="14848" width="9.140625" style="1"/>
    <col min="14849" max="14849" width="5.42578125" style="1" bestFit="1" customWidth="1"/>
    <col min="14850" max="14850" width="27.140625" style="1" customWidth="1"/>
    <col min="14851" max="14851" width="11" style="1" customWidth="1"/>
    <col min="14852" max="14852" width="10.5703125" style="1" customWidth="1"/>
    <col min="14853" max="14853" width="11.5703125" style="1" customWidth="1"/>
    <col min="14854" max="14854" width="10.5703125" style="1" customWidth="1"/>
    <col min="14855" max="14856" width="10.140625" style="1" customWidth="1"/>
    <col min="14857" max="14857" width="2.5703125" style="1" customWidth="1"/>
    <col min="14858" max="14858" width="9.140625" style="1"/>
    <col min="14859" max="14859" width="34.85546875" style="1" customWidth="1"/>
    <col min="14860" max="15104" width="9.140625" style="1"/>
    <col min="15105" max="15105" width="5.42578125" style="1" bestFit="1" customWidth="1"/>
    <col min="15106" max="15106" width="27.140625" style="1" customWidth="1"/>
    <col min="15107" max="15107" width="11" style="1" customWidth="1"/>
    <col min="15108" max="15108" width="10.5703125" style="1" customWidth="1"/>
    <col min="15109" max="15109" width="11.5703125" style="1" customWidth="1"/>
    <col min="15110" max="15110" width="10.5703125" style="1" customWidth="1"/>
    <col min="15111" max="15112" width="10.140625" style="1" customWidth="1"/>
    <col min="15113" max="15113" width="2.5703125" style="1" customWidth="1"/>
    <col min="15114" max="15114" width="9.140625" style="1"/>
    <col min="15115" max="15115" width="34.85546875" style="1" customWidth="1"/>
    <col min="15116" max="15360" width="9.140625" style="1"/>
    <col min="15361" max="15361" width="5.42578125" style="1" bestFit="1" customWidth="1"/>
    <col min="15362" max="15362" width="27.140625" style="1" customWidth="1"/>
    <col min="15363" max="15363" width="11" style="1" customWidth="1"/>
    <col min="15364" max="15364" width="10.5703125" style="1" customWidth="1"/>
    <col min="15365" max="15365" width="11.5703125" style="1" customWidth="1"/>
    <col min="15366" max="15366" width="10.5703125" style="1" customWidth="1"/>
    <col min="15367" max="15368" width="10.140625" style="1" customWidth="1"/>
    <col min="15369" max="15369" width="2.5703125" style="1" customWidth="1"/>
    <col min="15370" max="15370" width="9.140625" style="1"/>
    <col min="15371" max="15371" width="34.85546875" style="1" customWidth="1"/>
    <col min="15372" max="15616" width="9.140625" style="1"/>
    <col min="15617" max="15617" width="5.42578125" style="1" bestFit="1" customWidth="1"/>
    <col min="15618" max="15618" width="27.140625" style="1" customWidth="1"/>
    <col min="15619" max="15619" width="11" style="1" customWidth="1"/>
    <col min="15620" max="15620" width="10.5703125" style="1" customWidth="1"/>
    <col min="15621" max="15621" width="11.5703125" style="1" customWidth="1"/>
    <col min="15622" max="15622" width="10.5703125" style="1" customWidth="1"/>
    <col min="15623" max="15624" width="10.140625" style="1" customWidth="1"/>
    <col min="15625" max="15625" width="2.5703125" style="1" customWidth="1"/>
    <col min="15626" max="15626" width="9.140625" style="1"/>
    <col min="15627" max="15627" width="34.85546875" style="1" customWidth="1"/>
    <col min="15628" max="15872" width="9.140625" style="1"/>
    <col min="15873" max="15873" width="5.42578125" style="1" bestFit="1" customWidth="1"/>
    <col min="15874" max="15874" width="27.140625" style="1" customWidth="1"/>
    <col min="15875" max="15875" width="11" style="1" customWidth="1"/>
    <col min="15876" max="15876" width="10.5703125" style="1" customWidth="1"/>
    <col min="15877" max="15877" width="11.5703125" style="1" customWidth="1"/>
    <col min="15878" max="15878" width="10.5703125" style="1" customWidth="1"/>
    <col min="15879" max="15880" width="10.140625" style="1" customWidth="1"/>
    <col min="15881" max="15881" width="2.5703125" style="1" customWidth="1"/>
    <col min="15882" max="15882" width="9.140625" style="1"/>
    <col min="15883" max="15883" width="34.85546875" style="1" customWidth="1"/>
    <col min="15884" max="16128" width="9.140625" style="1"/>
    <col min="16129" max="16129" width="5.42578125" style="1" bestFit="1" customWidth="1"/>
    <col min="16130" max="16130" width="27.140625" style="1" customWidth="1"/>
    <col min="16131" max="16131" width="11" style="1" customWidth="1"/>
    <col min="16132" max="16132" width="10.5703125" style="1" customWidth="1"/>
    <col min="16133" max="16133" width="11.5703125" style="1" customWidth="1"/>
    <col min="16134" max="16134" width="10.5703125" style="1" customWidth="1"/>
    <col min="16135" max="16136" width="10.140625" style="1" customWidth="1"/>
    <col min="16137" max="16137" width="2.5703125" style="1" customWidth="1"/>
    <col min="16138" max="16138" width="9.140625" style="1"/>
    <col min="16139" max="16139" width="34.85546875" style="1" customWidth="1"/>
    <col min="16140" max="16384" width="9.140625" style="1"/>
  </cols>
  <sheetData>
    <row r="1" spans="1:8" x14ac:dyDescent="0.25">
      <c r="H1" s="3" t="s">
        <v>124</v>
      </c>
    </row>
    <row r="2" spans="1:8" s="6" customFormat="1" ht="48.75" customHeight="1" x14ac:dyDescent="0.25">
      <c r="A2" s="73" t="s">
        <v>1</v>
      </c>
      <c r="B2" s="73"/>
      <c r="C2" s="73"/>
      <c r="D2" s="73" t="s">
        <v>2</v>
      </c>
      <c r="E2" s="73"/>
      <c r="F2" s="73"/>
      <c r="G2" s="73"/>
      <c r="H2" s="73"/>
    </row>
    <row r="3" spans="1:8" s="6" customFormat="1" ht="8.25" customHeight="1" x14ac:dyDescent="0.25">
      <c r="A3" s="80"/>
      <c r="B3" s="80"/>
      <c r="D3" s="7"/>
      <c r="E3" s="7"/>
      <c r="F3" s="7"/>
      <c r="G3" s="7"/>
      <c r="H3" s="7"/>
    </row>
    <row r="4" spans="1:8" ht="13.9" customHeight="1" x14ac:dyDescent="0.25">
      <c r="B4" s="1"/>
    </row>
    <row r="5" spans="1:8" ht="39.950000000000003" customHeight="1" x14ac:dyDescent="0.25">
      <c r="A5" s="121" t="s">
        <v>105</v>
      </c>
      <c r="B5" s="123"/>
      <c r="C5" s="123"/>
      <c r="D5" s="123"/>
      <c r="E5" s="123"/>
      <c r="F5" s="123"/>
      <c r="G5" s="123"/>
      <c r="H5" s="123"/>
    </row>
    <row r="6" spans="1:8" ht="12" customHeight="1" x14ac:dyDescent="0.25"/>
    <row r="7" spans="1:8" s="8" customFormat="1" ht="25.15" customHeight="1" x14ac:dyDescent="0.25">
      <c r="B7" s="116" t="s">
        <v>178</v>
      </c>
      <c r="C7" s="116"/>
      <c r="D7" s="116"/>
      <c r="E7" s="116"/>
      <c r="F7" s="116"/>
      <c r="G7" s="116"/>
      <c r="H7" s="116"/>
    </row>
    <row r="8" spans="1:8" s="8" customFormat="1" ht="20.100000000000001" customHeight="1" x14ac:dyDescent="0.25">
      <c r="B8" s="116" t="s">
        <v>126</v>
      </c>
      <c r="C8" s="116"/>
      <c r="D8" s="116"/>
      <c r="E8" s="116"/>
      <c r="F8" s="116"/>
      <c r="G8" s="116"/>
      <c r="H8" s="116"/>
    </row>
    <row r="9" spans="1:8" s="8" customFormat="1" ht="20.100000000000001" customHeight="1" x14ac:dyDescent="0.25">
      <c r="B9" s="116" t="s">
        <v>146</v>
      </c>
      <c r="C9" s="116"/>
      <c r="D9" s="116"/>
      <c r="E9" s="116"/>
      <c r="F9" s="116"/>
      <c r="G9" s="116"/>
      <c r="H9" s="116"/>
    </row>
    <row r="10" spans="1:8" s="8" customFormat="1" ht="20.100000000000001" customHeight="1" x14ac:dyDescent="0.25">
      <c r="B10" s="61" t="s">
        <v>179</v>
      </c>
      <c r="C10" s="9"/>
      <c r="D10" s="9"/>
      <c r="E10" s="9"/>
      <c r="F10" s="9"/>
      <c r="G10" s="9"/>
      <c r="H10" s="9"/>
    </row>
    <row r="11" spans="1:8" s="8" customFormat="1" ht="12" customHeight="1" x14ac:dyDescent="0.25">
      <c r="B11" s="9"/>
      <c r="C11" s="9"/>
    </row>
    <row r="12" spans="1:8" s="6" customFormat="1" ht="52.5" customHeight="1" x14ac:dyDescent="0.25">
      <c r="A12" s="12" t="s">
        <v>6</v>
      </c>
      <c r="B12" s="117" t="s">
        <v>7</v>
      </c>
      <c r="C12" s="117"/>
      <c r="D12" s="117"/>
      <c r="E12" s="12" t="s">
        <v>8</v>
      </c>
      <c r="F12" s="37" t="s">
        <v>9</v>
      </c>
      <c r="G12" s="37" t="s">
        <v>10</v>
      </c>
      <c r="H12" s="12" t="s">
        <v>11</v>
      </c>
    </row>
    <row r="13" spans="1:8" s="15" customFormat="1" ht="16.5" customHeight="1" x14ac:dyDescent="0.25">
      <c r="A13" s="14" t="s">
        <v>12</v>
      </c>
      <c r="B13" s="118" t="s">
        <v>13</v>
      </c>
      <c r="C13" s="119"/>
      <c r="D13" s="120"/>
      <c r="E13" s="14" t="s">
        <v>14</v>
      </c>
      <c r="F13" s="14" t="s">
        <v>15</v>
      </c>
      <c r="G13" s="14" t="s">
        <v>16</v>
      </c>
      <c r="H13" s="14" t="s">
        <v>17</v>
      </c>
    </row>
    <row r="14" spans="1:8" s="6" customFormat="1" ht="93.75" customHeight="1" x14ac:dyDescent="0.25">
      <c r="A14" s="12" t="s">
        <v>18</v>
      </c>
      <c r="B14" s="114" t="s">
        <v>19</v>
      </c>
      <c r="C14" s="114"/>
      <c r="D14" s="114"/>
      <c r="E14" s="16">
        <f>E15+E19+E25+E28</f>
        <v>20</v>
      </c>
      <c r="F14" s="17">
        <f>ROUND(F15+F19+F25+F28,1)</f>
        <v>20</v>
      </c>
      <c r="G14" s="18">
        <f>ROUND(G15+G19+G25+G28,1)</f>
        <v>20</v>
      </c>
      <c r="H14" s="12"/>
    </row>
    <row r="15" spans="1:8" s="20" customFormat="1" ht="33.75" customHeight="1" x14ac:dyDescent="0.25">
      <c r="A15" s="19">
        <v>1</v>
      </c>
      <c r="B15" s="114" t="s">
        <v>20</v>
      </c>
      <c r="C15" s="114"/>
      <c r="D15" s="114"/>
      <c r="E15" s="16">
        <f>5-(E16+E17+E18)</f>
        <v>5</v>
      </c>
      <c r="F15" s="17">
        <f>ROUND(5-(F16+F17+F18),1)</f>
        <v>5</v>
      </c>
      <c r="G15" s="18">
        <f>ROUND(5-(G16+G17+G18),1)</f>
        <v>5</v>
      </c>
      <c r="H15" s="19"/>
    </row>
    <row r="16" spans="1:8" s="20" customFormat="1" ht="115.5" customHeight="1" x14ac:dyDescent="0.25">
      <c r="A16" s="19" t="s">
        <v>21</v>
      </c>
      <c r="B16" s="108" t="s">
        <v>22</v>
      </c>
      <c r="C16" s="109"/>
      <c r="D16" s="110"/>
      <c r="E16" s="21"/>
      <c r="F16" s="26"/>
      <c r="G16" s="21"/>
      <c r="H16" s="19"/>
    </row>
    <row r="17" spans="1:8" s="24" customFormat="1" ht="102" customHeight="1" x14ac:dyDescent="0.25">
      <c r="A17" s="19" t="s">
        <v>23</v>
      </c>
      <c r="B17" s="108" t="s">
        <v>127</v>
      </c>
      <c r="C17" s="109"/>
      <c r="D17" s="110"/>
      <c r="E17" s="21"/>
      <c r="F17" s="26"/>
      <c r="G17" s="28"/>
      <c r="H17" s="23"/>
    </row>
    <row r="18" spans="1:8" s="24" customFormat="1" ht="92.25" customHeight="1" x14ac:dyDescent="0.25">
      <c r="A18" s="19" t="s">
        <v>25</v>
      </c>
      <c r="B18" s="108" t="s">
        <v>128</v>
      </c>
      <c r="C18" s="109"/>
      <c r="D18" s="110"/>
      <c r="E18" s="21"/>
      <c r="F18" s="26"/>
      <c r="G18" s="28"/>
      <c r="H18" s="23"/>
    </row>
    <row r="19" spans="1:8" s="24" customFormat="1" ht="52.5" customHeight="1" x14ac:dyDescent="0.25">
      <c r="A19" s="19">
        <v>2</v>
      </c>
      <c r="B19" s="105" t="s">
        <v>27</v>
      </c>
      <c r="C19" s="106"/>
      <c r="D19" s="107"/>
      <c r="E19" s="16">
        <f>6-(E20+E21+E22+E23+E24)</f>
        <v>6</v>
      </c>
      <c r="F19" s="17">
        <f>ROUND(6-(F20+F21+F22+F23+F24),1)</f>
        <v>6</v>
      </c>
      <c r="G19" s="18">
        <f>ROUND(6-(G20+G21+G22+G23+G24),1)</f>
        <v>6</v>
      </c>
      <c r="H19" s="25"/>
    </row>
    <row r="20" spans="1:8" s="24" customFormat="1" ht="39.75" customHeight="1" x14ac:dyDescent="0.25">
      <c r="A20" s="26" t="s">
        <v>28</v>
      </c>
      <c r="B20" s="108" t="s">
        <v>29</v>
      </c>
      <c r="C20" s="109"/>
      <c r="D20" s="110"/>
      <c r="E20" s="27"/>
      <c r="F20" s="26"/>
      <c r="G20" s="28"/>
      <c r="H20" s="23"/>
    </row>
    <row r="21" spans="1:8" s="24" customFormat="1" ht="57" customHeight="1" x14ac:dyDescent="0.25">
      <c r="A21" s="26" t="s">
        <v>30</v>
      </c>
      <c r="B21" s="108" t="s">
        <v>31</v>
      </c>
      <c r="C21" s="109"/>
      <c r="D21" s="110"/>
      <c r="E21" s="27"/>
      <c r="F21" s="26"/>
      <c r="G21" s="54"/>
      <c r="H21" s="23"/>
    </row>
    <row r="22" spans="1:8" s="24" customFormat="1" ht="52.5" customHeight="1" x14ac:dyDescent="0.25">
      <c r="A22" s="19" t="s">
        <v>32</v>
      </c>
      <c r="B22" s="108" t="s">
        <v>129</v>
      </c>
      <c r="C22" s="109"/>
      <c r="D22" s="110"/>
      <c r="E22" s="21"/>
      <c r="F22" s="26"/>
      <c r="G22" s="55"/>
      <c r="H22" s="23"/>
    </row>
    <row r="23" spans="1:8" s="24" customFormat="1" ht="70.5" customHeight="1" x14ac:dyDescent="0.25">
      <c r="A23" s="19" t="s">
        <v>34</v>
      </c>
      <c r="B23" s="108" t="s">
        <v>130</v>
      </c>
      <c r="C23" s="109"/>
      <c r="D23" s="110"/>
      <c r="E23" s="21"/>
      <c r="F23" s="26"/>
      <c r="G23" s="55"/>
      <c r="H23" s="23"/>
    </row>
    <row r="24" spans="1:8" s="24" customFormat="1" ht="42.75" customHeight="1" x14ac:dyDescent="0.25">
      <c r="A24" s="19" t="s">
        <v>36</v>
      </c>
      <c r="B24" s="108" t="s">
        <v>131</v>
      </c>
      <c r="C24" s="109"/>
      <c r="D24" s="110"/>
      <c r="E24" s="21"/>
      <c r="F24" s="26"/>
      <c r="G24" s="28"/>
      <c r="H24" s="23"/>
    </row>
    <row r="25" spans="1:8" s="20" customFormat="1" ht="60.75" customHeight="1" x14ac:dyDescent="0.25">
      <c r="A25" s="19">
        <v>3</v>
      </c>
      <c r="B25" s="105" t="s">
        <v>38</v>
      </c>
      <c r="C25" s="106"/>
      <c r="D25" s="107"/>
      <c r="E25" s="16">
        <f>5-(E26+E27)</f>
        <v>5</v>
      </c>
      <c r="F25" s="17">
        <f>ROUND(5-(F26+F27),1)</f>
        <v>5</v>
      </c>
      <c r="G25" s="18">
        <f>ROUND(5-(G26+G27),1)</f>
        <v>5</v>
      </c>
      <c r="H25" s="19"/>
    </row>
    <row r="26" spans="1:8" s="24" customFormat="1" ht="100.5" customHeight="1" x14ac:dyDescent="0.25">
      <c r="A26" s="19" t="s">
        <v>39</v>
      </c>
      <c r="B26" s="108" t="s">
        <v>40</v>
      </c>
      <c r="C26" s="109"/>
      <c r="D26" s="110"/>
      <c r="E26" s="21"/>
      <c r="F26" s="26"/>
      <c r="G26" s="28"/>
      <c r="H26" s="23"/>
    </row>
    <row r="27" spans="1:8" s="24" customFormat="1" ht="54.75" customHeight="1" x14ac:dyDescent="0.25">
      <c r="A27" s="19" t="s">
        <v>41</v>
      </c>
      <c r="B27" s="108" t="s">
        <v>132</v>
      </c>
      <c r="C27" s="109"/>
      <c r="D27" s="110"/>
      <c r="E27" s="21"/>
      <c r="F27" s="26"/>
      <c r="G27" s="28"/>
      <c r="H27" s="23"/>
    </row>
    <row r="28" spans="1:8" s="24" customFormat="1" ht="149.25" customHeight="1" x14ac:dyDescent="0.25">
      <c r="A28" s="29">
        <v>4</v>
      </c>
      <c r="B28" s="105" t="s">
        <v>43</v>
      </c>
      <c r="C28" s="106"/>
      <c r="D28" s="107"/>
      <c r="E28" s="16">
        <f>4-(E29+E30+E31)</f>
        <v>4</v>
      </c>
      <c r="F28" s="17">
        <f>ROUND(4-(F29+F30+F31),1)</f>
        <v>4</v>
      </c>
      <c r="G28" s="18">
        <f>ROUND(4-(G29+G30+G31),1)</f>
        <v>4</v>
      </c>
      <c r="H28" s="25"/>
    </row>
    <row r="29" spans="1:8" s="24" customFormat="1" ht="54" customHeight="1" x14ac:dyDescent="0.25">
      <c r="A29" s="19" t="s">
        <v>44</v>
      </c>
      <c r="B29" s="108" t="s">
        <v>45</v>
      </c>
      <c r="C29" s="109"/>
      <c r="D29" s="110"/>
      <c r="E29" s="21"/>
      <c r="F29" s="26"/>
      <c r="G29" s="28"/>
      <c r="H29" s="23"/>
    </row>
    <row r="30" spans="1:8" s="24" customFormat="1" ht="60.75" customHeight="1" x14ac:dyDescent="0.25">
      <c r="A30" s="19" t="s">
        <v>46</v>
      </c>
      <c r="B30" s="108" t="s">
        <v>47</v>
      </c>
      <c r="C30" s="109"/>
      <c r="D30" s="110"/>
      <c r="E30" s="21"/>
      <c r="F30" s="26"/>
      <c r="G30" s="28"/>
      <c r="H30" s="23"/>
    </row>
    <row r="31" spans="1:8" s="24" customFormat="1" ht="52.5" customHeight="1" x14ac:dyDescent="0.25">
      <c r="A31" s="19" t="s">
        <v>48</v>
      </c>
      <c r="B31" s="108" t="s">
        <v>49</v>
      </c>
      <c r="C31" s="109"/>
      <c r="D31" s="110"/>
      <c r="E31" s="21"/>
      <c r="F31" s="26"/>
      <c r="G31" s="28"/>
      <c r="H31" s="23"/>
    </row>
    <row r="32" spans="1:8" s="6" customFormat="1" ht="27.75" customHeight="1" x14ac:dyDescent="0.25">
      <c r="A32" s="12" t="s">
        <v>50</v>
      </c>
      <c r="B32" s="111" t="s">
        <v>121</v>
      </c>
      <c r="C32" s="112"/>
      <c r="D32" s="113"/>
      <c r="E32" s="16">
        <f>E33+E35+E37+E39+E41+E43</f>
        <v>20</v>
      </c>
      <c r="F32" s="17">
        <f>ROUND(F33+F35+F37+F39+F41+F43,1)</f>
        <v>13</v>
      </c>
      <c r="G32" s="18">
        <f>ROUND(G33+G35+G37+G39+G41+G43,1)</f>
        <v>0</v>
      </c>
      <c r="H32" s="12"/>
    </row>
    <row r="33" spans="1:8" s="20" customFormat="1" ht="73.150000000000006" customHeight="1" x14ac:dyDescent="0.25">
      <c r="A33" s="19">
        <v>5</v>
      </c>
      <c r="B33" s="114" t="s">
        <v>133</v>
      </c>
      <c r="C33" s="114"/>
      <c r="D33" s="114"/>
      <c r="E33" s="16">
        <v>1</v>
      </c>
      <c r="F33" s="17">
        <f>IF(F34&gt;1,"1",F34)</f>
        <v>1</v>
      </c>
      <c r="G33" s="18">
        <f>G34</f>
        <v>0</v>
      </c>
      <c r="H33" s="19"/>
    </row>
    <row r="34" spans="1:8" s="20" customFormat="1" ht="117.75" customHeight="1" x14ac:dyDescent="0.25">
      <c r="A34" s="19"/>
      <c r="B34" s="115" t="s">
        <v>134</v>
      </c>
      <c r="C34" s="115"/>
      <c r="D34" s="115"/>
      <c r="E34" s="16"/>
      <c r="F34" s="22">
        <v>1</v>
      </c>
      <c r="G34" s="18"/>
      <c r="H34" s="19"/>
    </row>
    <row r="35" spans="1:8" s="20" customFormat="1" ht="35.25" customHeight="1" x14ac:dyDescent="0.25">
      <c r="A35" s="19">
        <v>6</v>
      </c>
      <c r="B35" s="105" t="s">
        <v>135</v>
      </c>
      <c r="C35" s="106"/>
      <c r="D35" s="107"/>
      <c r="E35" s="16">
        <v>2</v>
      </c>
      <c r="F35" s="17">
        <f>IF(F36&gt;2,"2",F36)</f>
        <v>0</v>
      </c>
      <c r="G35" s="18">
        <f>G36</f>
        <v>0</v>
      </c>
      <c r="H35" s="19"/>
    </row>
    <row r="36" spans="1:8" s="20" customFormat="1" ht="60.75" customHeight="1" x14ac:dyDescent="0.25">
      <c r="A36" s="19"/>
      <c r="B36" s="102" t="s">
        <v>136</v>
      </c>
      <c r="C36" s="103"/>
      <c r="D36" s="104"/>
      <c r="E36" s="16"/>
      <c r="F36" s="22"/>
      <c r="G36" s="18"/>
      <c r="H36" s="19"/>
    </row>
    <row r="37" spans="1:8" s="20" customFormat="1" ht="52.5" customHeight="1" x14ac:dyDescent="0.25">
      <c r="A37" s="19">
        <v>7</v>
      </c>
      <c r="B37" s="105" t="s">
        <v>56</v>
      </c>
      <c r="C37" s="106"/>
      <c r="D37" s="107"/>
      <c r="E37" s="16">
        <v>2</v>
      </c>
      <c r="F37" s="17">
        <f>IF(F38&gt;2,"2",F38)</f>
        <v>2</v>
      </c>
      <c r="G37" s="18">
        <f>G38</f>
        <v>0</v>
      </c>
      <c r="H37" s="19"/>
    </row>
    <row r="38" spans="1:8" s="20" customFormat="1" ht="68.25" customHeight="1" x14ac:dyDescent="0.25">
      <c r="A38" s="19"/>
      <c r="B38" s="108" t="s">
        <v>137</v>
      </c>
      <c r="C38" s="109"/>
      <c r="D38" s="110"/>
      <c r="E38" s="16"/>
      <c r="F38" s="22">
        <v>2</v>
      </c>
      <c r="G38" s="18"/>
      <c r="H38" s="19"/>
    </row>
    <row r="39" spans="1:8" s="20" customFormat="1" ht="61.5" customHeight="1" x14ac:dyDescent="0.25">
      <c r="A39" s="19">
        <v>8</v>
      </c>
      <c r="B39" s="105" t="s">
        <v>58</v>
      </c>
      <c r="C39" s="106"/>
      <c r="D39" s="107"/>
      <c r="E39" s="16">
        <v>2</v>
      </c>
      <c r="F39" s="17">
        <f>IF(F40&gt;2,"2",F40)</f>
        <v>2</v>
      </c>
      <c r="G39" s="18">
        <f>G40</f>
        <v>0</v>
      </c>
      <c r="H39" s="19"/>
    </row>
    <row r="40" spans="1:8" s="20" customFormat="1" ht="70.5" customHeight="1" x14ac:dyDescent="0.25">
      <c r="A40" s="19"/>
      <c r="B40" s="108" t="s">
        <v>138</v>
      </c>
      <c r="C40" s="109"/>
      <c r="D40" s="110"/>
      <c r="E40" s="16"/>
      <c r="F40" s="22">
        <v>2</v>
      </c>
      <c r="G40" s="18"/>
      <c r="H40" s="19"/>
    </row>
    <row r="41" spans="1:8" s="20" customFormat="1" ht="116.25" customHeight="1" x14ac:dyDescent="0.25">
      <c r="A41" s="19">
        <v>9</v>
      </c>
      <c r="B41" s="105" t="s">
        <v>139</v>
      </c>
      <c r="C41" s="106"/>
      <c r="D41" s="107"/>
      <c r="E41" s="16">
        <v>8</v>
      </c>
      <c r="F41" s="17" t="str">
        <f>IF(F42&gt;=8,"8",IF(F42&lt;8,"0"))</f>
        <v>8</v>
      </c>
      <c r="G41" s="18">
        <f>G42</f>
        <v>0</v>
      </c>
      <c r="H41" s="19"/>
    </row>
    <row r="42" spans="1:8" s="20" customFormat="1" ht="127.5" customHeight="1" x14ac:dyDescent="0.25">
      <c r="A42" s="19"/>
      <c r="B42" s="108" t="s">
        <v>140</v>
      </c>
      <c r="C42" s="109"/>
      <c r="D42" s="110"/>
      <c r="E42" s="16"/>
      <c r="F42" s="22">
        <v>8</v>
      </c>
      <c r="G42" s="18"/>
      <c r="H42" s="19"/>
    </row>
    <row r="43" spans="1:8" s="20" customFormat="1" ht="45" customHeight="1" x14ac:dyDescent="0.25">
      <c r="A43" s="19">
        <v>10</v>
      </c>
      <c r="B43" s="105" t="s">
        <v>141</v>
      </c>
      <c r="C43" s="106"/>
      <c r="D43" s="107"/>
      <c r="E43" s="16">
        <v>5</v>
      </c>
      <c r="F43" s="17">
        <f>IF(F44&gt;5,"5",F44)</f>
        <v>0</v>
      </c>
      <c r="G43" s="18">
        <f>G44</f>
        <v>0</v>
      </c>
      <c r="H43" s="19"/>
    </row>
    <row r="44" spans="1:8" s="20" customFormat="1" ht="156.75" customHeight="1" x14ac:dyDescent="0.25">
      <c r="A44" s="19"/>
      <c r="B44" s="108" t="s">
        <v>142</v>
      </c>
      <c r="C44" s="109"/>
      <c r="D44" s="110"/>
      <c r="E44" s="16"/>
      <c r="F44" s="22"/>
      <c r="G44" s="18"/>
      <c r="H44" s="19"/>
    </row>
    <row r="45" spans="1:8" s="6" customFormat="1" ht="61.5" customHeight="1" x14ac:dyDescent="0.25">
      <c r="A45" s="12" t="s">
        <v>69</v>
      </c>
      <c r="B45" s="105" t="s">
        <v>70</v>
      </c>
      <c r="C45" s="106"/>
      <c r="D45" s="107"/>
      <c r="E45" s="16">
        <v>60</v>
      </c>
      <c r="F45" s="17">
        <f>SUM(F46:F51)</f>
        <v>60</v>
      </c>
      <c r="G45" s="18">
        <f>SUM(G46:G51)</f>
        <v>0</v>
      </c>
      <c r="H45" s="12"/>
    </row>
    <row r="46" spans="1:8" s="20" customFormat="1" ht="26.25" customHeight="1" x14ac:dyDescent="0.25">
      <c r="A46" s="19"/>
      <c r="B46" s="102" t="s">
        <v>71</v>
      </c>
      <c r="C46" s="103"/>
      <c r="D46" s="104"/>
      <c r="E46" s="21">
        <v>60</v>
      </c>
      <c r="F46" s="19">
        <v>60</v>
      </c>
      <c r="G46" s="21"/>
      <c r="H46" s="19"/>
    </row>
    <row r="47" spans="1:8" s="20" customFormat="1" ht="26.25" customHeight="1" x14ac:dyDescent="0.25">
      <c r="A47" s="19"/>
      <c r="B47" s="102" t="s">
        <v>72</v>
      </c>
      <c r="C47" s="103"/>
      <c r="D47" s="104"/>
      <c r="E47" s="21">
        <v>50</v>
      </c>
      <c r="F47" s="19"/>
      <c r="G47" s="21"/>
      <c r="H47" s="19"/>
    </row>
    <row r="48" spans="1:8" s="20" customFormat="1" ht="26.25" customHeight="1" x14ac:dyDescent="0.25">
      <c r="A48" s="19"/>
      <c r="B48" s="102" t="s">
        <v>73</v>
      </c>
      <c r="C48" s="103"/>
      <c r="D48" s="104"/>
      <c r="E48" s="21">
        <v>40</v>
      </c>
      <c r="F48" s="19"/>
      <c r="G48" s="21"/>
      <c r="H48" s="19"/>
    </row>
    <row r="49" spans="1:8" s="20" customFormat="1" ht="26.25" customHeight="1" x14ac:dyDescent="0.25">
      <c r="A49" s="19"/>
      <c r="B49" s="102" t="s">
        <v>74</v>
      </c>
      <c r="C49" s="103"/>
      <c r="D49" s="104"/>
      <c r="E49" s="21">
        <v>30</v>
      </c>
      <c r="F49" s="19"/>
      <c r="G49" s="21"/>
      <c r="H49" s="19"/>
    </row>
    <row r="50" spans="1:8" s="20" customFormat="1" ht="26.25" customHeight="1" x14ac:dyDescent="0.25">
      <c r="A50" s="19"/>
      <c r="B50" s="102" t="s">
        <v>75</v>
      </c>
      <c r="C50" s="103"/>
      <c r="D50" s="104"/>
      <c r="E50" s="21">
        <v>20</v>
      </c>
      <c r="F50" s="19"/>
      <c r="G50" s="21"/>
      <c r="H50" s="19"/>
    </row>
    <row r="51" spans="1:8" s="20" customFormat="1" ht="26.25" customHeight="1" x14ac:dyDescent="0.25">
      <c r="A51" s="19"/>
      <c r="B51" s="102" t="s">
        <v>76</v>
      </c>
      <c r="C51" s="103"/>
      <c r="D51" s="104"/>
      <c r="E51" s="21">
        <v>0</v>
      </c>
      <c r="F51" s="19"/>
      <c r="G51" s="21"/>
      <c r="H51" s="19"/>
    </row>
    <row r="52" spans="1:8" s="6" customFormat="1" ht="24" customHeight="1" x14ac:dyDescent="0.25">
      <c r="A52" s="12"/>
      <c r="B52" s="90" t="s">
        <v>77</v>
      </c>
      <c r="C52" s="91"/>
      <c r="D52" s="92"/>
      <c r="E52" s="31">
        <f>E14+E32+E45</f>
        <v>100</v>
      </c>
      <c r="F52" s="31">
        <f>F14+F32+F45</f>
        <v>93</v>
      </c>
      <c r="G52" s="32">
        <f>G14+G32+G45</f>
        <v>20</v>
      </c>
      <c r="H52" s="12"/>
    </row>
    <row r="53" spans="1:8" ht="26.25" customHeight="1" x14ac:dyDescent="0.25">
      <c r="A53" s="33"/>
      <c r="B53" s="87" t="s">
        <v>78</v>
      </c>
      <c r="C53" s="88"/>
      <c r="D53" s="89"/>
      <c r="E53" s="34"/>
      <c r="F53" s="33"/>
      <c r="G53" s="34"/>
      <c r="H53" s="33"/>
    </row>
    <row r="54" spans="1:8" ht="53.25" customHeight="1" x14ac:dyDescent="0.25">
      <c r="A54" s="33"/>
      <c r="B54" s="90" t="s">
        <v>166</v>
      </c>
      <c r="C54" s="91"/>
      <c r="D54" s="92"/>
      <c r="E54" s="31">
        <f>E52-E53</f>
        <v>100</v>
      </c>
      <c r="F54" s="31">
        <f>ROUND(F52-F53,1)</f>
        <v>93</v>
      </c>
      <c r="G54" s="32">
        <f>ROUND(G52-G53,1)</f>
        <v>20</v>
      </c>
      <c r="H54" s="12"/>
    </row>
    <row r="55" spans="1:8" ht="25.5" customHeight="1" x14ac:dyDescent="0.25">
      <c r="A55" s="35"/>
      <c r="B55" s="36"/>
      <c r="C55" s="36"/>
      <c r="D55" s="36"/>
      <c r="E55" s="35"/>
      <c r="F55" s="35"/>
      <c r="G55" s="35"/>
      <c r="H55" s="35"/>
    </row>
    <row r="56" spans="1:8" ht="20.25" customHeight="1" x14ac:dyDescent="0.25">
      <c r="B56" s="93" t="s">
        <v>80</v>
      </c>
      <c r="C56" s="93"/>
      <c r="D56" s="93"/>
    </row>
    <row r="57" spans="1:8" s="8" customFormat="1" ht="32.25" customHeight="1" x14ac:dyDescent="0.25">
      <c r="A57" s="94" t="s">
        <v>81</v>
      </c>
      <c r="B57" s="95"/>
      <c r="C57" s="96"/>
      <c r="D57" s="99" t="s">
        <v>82</v>
      </c>
      <c r="E57" s="101" t="s">
        <v>83</v>
      </c>
      <c r="F57" s="101"/>
      <c r="G57" s="81" t="s">
        <v>84</v>
      </c>
      <c r="H57" s="82"/>
    </row>
    <row r="58" spans="1:8" s="8" customFormat="1" ht="63" x14ac:dyDescent="0.25">
      <c r="A58" s="97"/>
      <c r="B58" s="75"/>
      <c r="C58" s="98"/>
      <c r="D58" s="100"/>
      <c r="E58" s="37" t="s">
        <v>85</v>
      </c>
      <c r="F58" s="37" t="s">
        <v>86</v>
      </c>
      <c r="G58" s="37" t="s">
        <v>87</v>
      </c>
      <c r="H58" s="37" t="s">
        <v>88</v>
      </c>
    </row>
    <row r="59" spans="1:8" ht="33.950000000000003" customHeight="1" x14ac:dyDescent="0.25">
      <c r="A59" s="83" t="s">
        <v>89</v>
      </c>
      <c r="B59" s="84"/>
      <c r="C59" s="85"/>
      <c r="D59" s="19" t="s">
        <v>90</v>
      </c>
      <c r="E59" s="21">
        <f>IF(AND(90&lt;=F54,F54&lt;100),F54,"")</f>
        <v>93</v>
      </c>
      <c r="F59" s="27" t="str">
        <f>IF(AND(90&lt;=G54,G54&lt;=100),G54,"")</f>
        <v/>
      </c>
      <c r="G59" s="27" t="str">
        <f t="shared" ref="G59:H62" si="0">IF(ISNUMBER(E59)=TRUE,"X","")</f>
        <v>X</v>
      </c>
      <c r="H59" s="27" t="str">
        <f t="shared" si="0"/>
        <v/>
      </c>
    </row>
    <row r="60" spans="1:8" ht="51" customHeight="1" x14ac:dyDescent="0.25">
      <c r="A60" s="83" t="s">
        <v>91</v>
      </c>
      <c r="B60" s="84"/>
      <c r="C60" s="85"/>
      <c r="D60" s="19" t="s">
        <v>92</v>
      </c>
      <c r="E60" s="21" t="str">
        <f>IF(AND(75&lt;=F54,F54&lt;90),F54,"")</f>
        <v/>
      </c>
      <c r="F60" s="27" t="str">
        <f>IF(AND(75&lt;=G54,G54&lt;90),G54,"")</f>
        <v/>
      </c>
      <c r="G60" s="27" t="str">
        <f t="shared" si="0"/>
        <v/>
      </c>
      <c r="H60" s="27" t="str">
        <f t="shared" si="0"/>
        <v/>
      </c>
    </row>
    <row r="61" spans="1:8" ht="50.25" customHeight="1" x14ac:dyDescent="0.25">
      <c r="A61" s="83" t="s">
        <v>93</v>
      </c>
      <c r="B61" s="84"/>
      <c r="C61" s="85"/>
      <c r="D61" s="19" t="s">
        <v>94</v>
      </c>
      <c r="E61" s="21" t="str">
        <f>IF(AND(50&lt;=F54,F54&lt;75),F54,"")</f>
        <v/>
      </c>
      <c r="F61" s="27" t="str">
        <f>IF(AND(50&lt;=G54,G54&lt;75),G54,"")</f>
        <v/>
      </c>
      <c r="G61" s="27" t="str">
        <f t="shared" si="0"/>
        <v/>
      </c>
      <c r="H61" s="27" t="str">
        <f t="shared" si="0"/>
        <v/>
      </c>
    </row>
    <row r="62" spans="1:8" ht="37.5" customHeight="1" x14ac:dyDescent="0.25">
      <c r="A62" s="83" t="s">
        <v>95</v>
      </c>
      <c r="B62" s="84"/>
      <c r="C62" s="85"/>
      <c r="D62" s="19" t="s">
        <v>96</v>
      </c>
      <c r="E62" s="21" t="str">
        <f>IF(AND(0&lt;F54,F54&lt;50),F54,"")</f>
        <v/>
      </c>
      <c r="F62" s="39">
        <f>IF(AND(0&lt;G54,G54&lt;50),G54,"")</f>
        <v>20</v>
      </c>
      <c r="G62" s="27" t="str">
        <f t="shared" si="0"/>
        <v/>
      </c>
      <c r="H62" s="39" t="str">
        <f t="shared" si="0"/>
        <v>X</v>
      </c>
    </row>
    <row r="64" spans="1:8" s="42" customFormat="1" ht="20.25" customHeight="1" x14ac:dyDescent="0.25">
      <c r="B64" s="41"/>
      <c r="D64" s="86" t="s">
        <v>167</v>
      </c>
      <c r="E64" s="86"/>
      <c r="F64" s="86"/>
      <c r="G64" s="86"/>
      <c r="H64" s="86"/>
    </row>
    <row r="65" spans="4:8" s="6" customFormat="1" ht="35.25" customHeight="1" x14ac:dyDescent="0.25">
      <c r="D65" s="46"/>
      <c r="E65" s="73" t="s">
        <v>115</v>
      </c>
      <c r="F65" s="73"/>
      <c r="G65" s="73"/>
      <c r="H65" s="73"/>
    </row>
    <row r="66" spans="4:8" x14ac:dyDescent="0.25">
      <c r="D66" s="43"/>
      <c r="E66" s="43"/>
      <c r="F66" s="43"/>
      <c r="G66" s="43"/>
      <c r="H66" s="43"/>
    </row>
    <row r="69" spans="4:8" ht="23.25" customHeight="1" x14ac:dyDescent="0.25">
      <c r="E69" s="80" t="s">
        <v>180</v>
      </c>
      <c r="F69" s="80"/>
      <c r="G69" s="80"/>
      <c r="H69" s="80"/>
    </row>
    <row r="70" spans="4:8" ht="16.5" x14ac:dyDescent="0.25">
      <c r="E70" s="4"/>
      <c r="F70" s="4"/>
      <c r="G70" s="4"/>
      <c r="H70" s="4"/>
    </row>
    <row r="71" spans="4:8" ht="16.5" x14ac:dyDescent="0.25">
      <c r="E71" s="4"/>
      <c r="F71" s="4"/>
      <c r="G71" s="4"/>
      <c r="H71" s="4"/>
    </row>
    <row r="72" spans="4:8" ht="16.5" x14ac:dyDescent="0.25">
      <c r="E72" s="4"/>
      <c r="F72" s="4"/>
      <c r="G72" s="4"/>
      <c r="H72" s="4"/>
    </row>
    <row r="73" spans="4:8" ht="16.5" x14ac:dyDescent="0.25">
      <c r="E73" s="4"/>
      <c r="F73" s="4"/>
      <c r="G73" s="4"/>
      <c r="H73" s="4"/>
    </row>
    <row r="74" spans="4:8" ht="16.5" x14ac:dyDescent="0.25">
      <c r="E74" s="4"/>
      <c r="F74" s="4"/>
      <c r="G74" s="4"/>
      <c r="H74" s="4"/>
    </row>
    <row r="75" spans="4:8" ht="16.5" x14ac:dyDescent="0.25">
      <c r="E75" s="4"/>
      <c r="F75" s="4"/>
      <c r="G75" s="4"/>
      <c r="H75" s="4"/>
    </row>
    <row r="76" spans="4:8" ht="16.5" x14ac:dyDescent="0.25">
      <c r="E76" s="4"/>
      <c r="F76" s="4"/>
      <c r="G76" s="4"/>
      <c r="H76" s="4"/>
    </row>
    <row r="77" spans="4:8" ht="16.5" x14ac:dyDescent="0.25">
      <c r="E77" s="4"/>
      <c r="F77" s="4"/>
      <c r="G77" s="4"/>
      <c r="H77" s="4"/>
    </row>
    <row r="78" spans="4:8" ht="16.5" x14ac:dyDescent="0.25">
      <c r="E78" s="4"/>
      <c r="F78" s="4"/>
      <c r="G78" s="4"/>
      <c r="H78" s="4"/>
    </row>
    <row r="79" spans="4:8" ht="16.5" x14ac:dyDescent="0.25">
      <c r="E79" s="4"/>
      <c r="F79" s="4"/>
      <c r="G79" s="4"/>
      <c r="H79" s="4"/>
    </row>
    <row r="80" spans="4:8" ht="16.5" x14ac:dyDescent="0.25">
      <c r="E80" s="4"/>
      <c r="F80" s="4"/>
      <c r="G80" s="4"/>
      <c r="H80" s="4"/>
    </row>
    <row r="81" spans="2:8" ht="16.5" x14ac:dyDescent="0.25">
      <c r="E81" s="4"/>
      <c r="F81" s="4"/>
      <c r="G81" s="4"/>
      <c r="H81" s="4"/>
    </row>
    <row r="82" spans="2:8" ht="16.5" x14ac:dyDescent="0.25">
      <c r="E82" s="4"/>
      <c r="F82" s="4"/>
      <c r="G82" s="4"/>
      <c r="H82" s="4"/>
    </row>
    <row r="83" spans="2:8" ht="25.15" customHeight="1" x14ac:dyDescent="0.25">
      <c r="B83" s="75" t="s">
        <v>101</v>
      </c>
      <c r="C83" s="75"/>
      <c r="D83" s="75"/>
      <c r="E83" s="75"/>
      <c r="F83" s="75"/>
      <c r="G83" s="75"/>
      <c r="H83" s="75"/>
    </row>
    <row r="84" spans="2:8" ht="106.9" customHeight="1" x14ac:dyDescent="0.25">
      <c r="B84" s="76" t="s">
        <v>102</v>
      </c>
      <c r="C84" s="77"/>
      <c r="D84" s="77"/>
      <c r="E84" s="77"/>
      <c r="F84" s="77"/>
      <c r="G84" s="77"/>
      <c r="H84" s="78"/>
    </row>
    <row r="85" spans="2:8" ht="25.15" customHeight="1" x14ac:dyDescent="0.25">
      <c r="B85" s="45"/>
      <c r="D85" s="79" t="s">
        <v>181</v>
      </c>
      <c r="E85" s="79"/>
      <c r="F85" s="79"/>
      <c r="G85" s="79"/>
      <c r="H85" s="79"/>
    </row>
    <row r="86" spans="2:8" ht="21" customHeight="1" x14ac:dyDescent="0.25">
      <c r="B86" s="46"/>
      <c r="D86" s="80" t="s">
        <v>104</v>
      </c>
      <c r="E86" s="80"/>
      <c r="F86" s="80"/>
      <c r="G86" s="80"/>
      <c r="H86" s="80"/>
    </row>
  </sheetData>
  <sheetProtection password="E795" sheet="1" formatCells="0" formatColumns="0" formatRows="0" insertColumns="0" insertRows="0" insertHyperlinks="0" deleteColumns="0" deleteRows="0" selectLockedCells="1" sort="0" autoFilter="0" pivotTables="0"/>
  <autoFilter ref="A12:H54"/>
  <mergeCells count="66">
    <mergeCell ref="B16:D16"/>
    <mergeCell ref="A2:C2"/>
    <mergeCell ref="D2:H2"/>
    <mergeCell ref="A3:B3"/>
    <mergeCell ref="A5:H5"/>
    <mergeCell ref="B7:H7"/>
    <mergeCell ref="B8:H8"/>
    <mergeCell ref="B9:H9"/>
    <mergeCell ref="B12:D12"/>
    <mergeCell ref="B13:D13"/>
    <mergeCell ref="B14:D14"/>
    <mergeCell ref="B15:D15"/>
    <mergeCell ref="B28:D28"/>
    <mergeCell ref="B17:D17"/>
    <mergeCell ref="B18:D18"/>
    <mergeCell ref="B19:D19"/>
    <mergeCell ref="B20:D20"/>
    <mergeCell ref="B21:D21"/>
    <mergeCell ref="B22:D22"/>
    <mergeCell ref="B23:D23"/>
    <mergeCell ref="B24:D24"/>
    <mergeCell ref="B25:D25"/>
    <mergeCell ref="B26:D26"/>
    <mergeCell ref="B27:D27"/>
    <mergeCell ref="B40:D40"/>
    <mergeCell ref="B29:D29"/>
    <mergeCell ref="B30:D30"/>
    <mergeCell ref="B31:D31"/>
    <mergeCell ref="B32:D32"/>
    <mergeCell ref="B33:D33"/>
    <mergeCell ref="B34:D34"/>
    <mergeCell ref="B35:D35"/>
    <mergeCell ref="B36:D36"/>
    <mergeCell ref="B37:D37"/>
    <mergeCell ref="B38:D38"/>
    <mergeCell ref="B39:D39"/>
    <mergeCell ref="B52:D52"/>
    <mergeCell ref="B41:D41"/>
    <mergeCell ref="B42:D42"/>
    <mergeCell ref="B43:D43"/>
    <mergeCell ref="B44:D44"/>
    <mergeCell ref="B45:D45"/>
    <mergeCell ref="B46:D46"/>
    <mergeCell ref="B47:D47"/>
    <mergeCell ref="B48:D48"/>
    <mergeCell ref="B49:D49"/>
    <mergeCell ref="B50:D50"/>
    <mergeCell ref="B51:D51"/>
    <mergeCell ref="B53:D53"/>
    <mergeCell ref="B54:D54"/>
    <mergeCell ref="B56:D56"/>
    <mergeCell ref="A57:C58"/>
    <mergeCell ref="D57:D58"/>
    <mergeCell ref="D86:H86"/>
    <mergeCell ref="G57:H57"/>
    <mergeCell ref="A59:C59"/>
    <mergeCell ref="A60:C60"/>
    <mergeCell ref="A61:C61"/>
    <mergeCell ref="A62:C62"/>
    <mergeCell ref="D64:H64"/>
    <mergeCell ref="E57:F57"/>
    <mergeCell ref="E65:H65"/>
    <mergeCell ref="E69:H69"/>
    <mergeCell ref="B83:H83"/>
    <mergeCell ref="B84:H84"/>
    <mergeCell ref="D85:H85"/>
  </mergeCells>
  <printOptions horizontalCentered="1"/>
  <pageMargins left="0.31" right="0.3" top="0.45" bottom="0.62" header="0.13149606299212599" footer="0.16"/>
  <pageSetup paperSize="9" orientation="portrait" r:id="rId1"/>
  <headerFooter>
    <oddFooter>Page &amp;P of &amp;N</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86"/>
  <sheetViews>
    <sheetView zoomScaleNormal="100" workbookViewId="0">
      <selection activeCell="B73" sqref="B73"/>
    </sheetView>
  </sheetViews>
  <sheetFormatPr defaultRowHeight="15.75" x14ac:dyDescent="0.25"/>
  <cols>
    <col min="1" max="1" width="5.42578125" style="1" bestFit="1" customWidth="1"/>
    <col min="2" max="2" width="27.140625" style="2" customWidth="1"/>
    <col min="3" max="3" width="14.140625" style="1" customWidth="1"/>
    <col min="4" max="4" width="10.5703125" style="1" customWidth="1"/>
    <col min="5" max="5" width="11.5703125" style="1" customWidth="1"/>
    <col min="6" max="6" width="10.5703125" style="1" customWidth="1"/>
    <col min="7" max="8" width="10.140625" style="1" customWidth="1"/>
    <col min="9" max="9" width="2.5703125" style="1" customWidth="1"/>
    <col min="10" max="10" width="9.140625" style="1"/>
    <col min="11" max="11" width="34.85546875" style="1" customWidth="1"/>
    <col min="12" max="256" width="9.140625" style="1"/>
    <col min="257" max="257" width="5.42578125" style="1" bestFit="1" customWidth="1"/>
    <col min="258" max="258" width="27.140625" style="1" customWidth="1"/>
    <col min="259" max="259" width="14.140625" style="1" customWidth="1"/>
    <col min="260" max="260" width="10.5703125" style="1" customWidth="1"/>
    <col min="261" max="261" width="11.5703125" style="1" customWidth="1"/>
    <col min="262" max="262" width="10.5703125" style="1" customWidth="1"/>
    <col min="263" max="264" width="10.140625" style="1" customWidth="1"/>
    <col min="265" max="265" width="2.5703125" style="1" customWidth="1"/>
    <col min="266" max="266" width="9.140625" style="1"/>
    <col min="267" max="267" width="34.85546875" style="1" customWidth="1"/>
    <col min="268" max="512" width="9.140625" style="1"/>
    <col min="513" max="513" width="5.42578125" style="1" bestFit="1" customWidth="1"/>
    <col min="514" max="514" width="27.140625" style="1" customWidth="1"/>
    <col min="515" max="515" width="14.140625" style="1" customWidth="1"/>
    <col min="516" max="516" width="10.5703125" style="1" customWidth="1"/>
    <col min="517" max="517" width="11.5703125" style="1" customWidth="1"/>
    <col min="518" max="518" width="10.5703125" style="1" customWidth="1"/>
    <col min="519" max="520" width="10.140625" style="1" customWidth="1"/>
    <col min="521" max="521" width="2.5703125" style="1" customWidth="1"/>
    <col min="522" max="522" width="9.140625" style="1"/>
    <col min="523" max="523" width="34.85546875" style="1" customWidth="1"/>
    <col min="524" max="768" width="9.140625" style="1"/>
    <col min="769" max="769" width="5.42578125" style="1" bestFit="1" customWidth="1"/>
    <col min="770" max="770" width="27.140625" style="1" customWidth="1"/>
    <col min="771" max="771" width="14.140625" style="1" customWidth="1"/>
    <col min="772" max="772" width="10.5703125" style="1" customWidth="1"/>
    <col min="773" max="773" width="11.5703125" style="1" customWidth="1"/>
    <col min="774" max="774" width="10.5703125" style="1" customWidth="1"/>
    <col min="775" max="776" width="10.140625" style="1" customWidth="1"/>
    <col min="777" max="777" width="2.5703125" style="1" customWidth="1"/>
    <col min="778" max="778" width="9.140625" style="1"/>
    <col min="779" max="779" width="34.85546875" style="1" customWidth="1"/>
    <col min="780" max="1024" width="9.140625" style="1"/>
    <col min="1025" max="1025" width="5.42578125" style="1" bestFit="1" customWidth="1"/>
    <col min="1026" max="1026" width="27.140625" style="1" customWidth="1"/>
    <col min="1027" max="1027" width="14.140625" style="1" customWidth="1"/>
    <col min="1028" max="1028" width="10.5703125" style="1" customWidth="1"/>
    <col min="1029" max="1029" width="11.5703125" style="1" customWidth="1"/>
    <col min="1030" max="1030" width="10.5703125" style="1" customWidth="1"/>
    <col min="1031" max="1032" width="10.140625" style="1" customWidth="1"/>
    <col min="1033" max="1033" width="2.5703125" style="1" customWidth="1"/>
    <col min="1034" max="1034" width="9.140625" style="1"/>
    <col min="1035" max="1035" width="34.85546875" style="1" customWidth="1"/>
    <col min="1036" max="1280" width="9.140625" style="1"/>
    <col min="1281" max="1281" width="5.42578125" style="1" bestFit="1" customWidth="1"/>
    <col min="1282" max="1282" width="27.140625" style="1" customWidth="1"/>
    <col min="1283" max="1283" width="14.140625" style="1" customWidth="1"/>
    <col min="1284" max="1284" width="10.5703125" style="1" customWidth="1"/>
    <col min="1285" max="1285" width="11.5703125" style="1" customWidth="1"/>
    <col min="1286" max="1286" width="10.5703125" style="1" customWidth="1"/>
    <col min="1287" max="1288" width="10.140625" style="1" customWidth="1"/>
    <col min="1289" max="1289" width="2.5703125" style="1" customWidth="1"/>
    <col min="1290" max="1290" width="9.140625" style="1"/>
    <col min="1291" max="1291" width="34.85546875" style="1" customWidth="1"/>
    <col min="1292" max="1536" width="9.140625" style="1"/>
    <col min="1537" max="1537" width="5.42578125" style="1" bestFit="1" customWidth="1"/>
    <col min="1538" max="1538" width="27.140625" style="1" customWidth="1"/>
    <col min="1539" max="1539" width="14.140625" style="1" customWidth="1"/>
    <col min="1540" max="1540" width="10.5703125" style="1" customWidth="1"/>
    <col min="1541" max="1541" width="11.5703125" style="1" customWidth="1"/>
    <col min="1542" max="1542" width="10.5703125" style="1" customWidth="1"/>
    <col min="1543" max="1544" width="10.140625" style="1" customWidth="1"/>
    <col min="1545" max="1545" width="2.5703125" style="1" customWidth="1"/>
    <col min="1546" max="1546" width="9.140625" style="1"/>
    <col min="1547" max="1547" width="34.85546875" style="1" customWidth="1"/>
    <col min="1548" max="1792" width="9.140625" style="1"/>
    <col min="1793" max="1793" width="5.42578125" style="1" bestFit="1" customWidth="1"/>
    <col min="1794" max="1794" width="27.140625" style="1" customWidth="1"/>
    <col min="1795" max="1795" width="14.140625" style="1" customWidth="1"/>
    <col min="1796" max="1796" width="10.5703125" style="1" customWidth="1"/>
    <col min="1797" max="1797" width="11.5703125" style="1" customWidth="1"/>
    <col min="1798" max="1798" width="10.5703125" style="1" customWidth="1"/>
    <col min="1799" max="1800" width="10.140625" style="1" customWidth="1"/>
    <col min="1801" max="1801" width="2.5703125" style="1" customWidth="1"/>
    <col min="1802" max="1802" width="9.140625" style="1"/>
    <col min="1803" max="1803" width="34.85546875" style="1" customWidth="1"/>
    <col min="1804" max="2048" width="9.140625" style="1"/>
    <col min="2049" max="2049" width="5.42578125" style="1" bestFit="1" customWidth="1"/>
    <col min="2050" max="2050" width="27.140625" style="1" customWidth="1"/>
    <col min="2051" max="2051" width="14.140625" style="1" customWidth="1"/>
    <col min="2052" max="2052" width="10.5703125" style="1" customWidth="1"/>
    <col min="2053" max="2053" width="11.5703125" style="1" customWidth="1"/>
    <col min="2054" max="2054" width="10.5703125" style="1" customWidth="1"/>
    <col min="2055" max="2056" width="10.140625" style="1" customWidth="1"/>
    <col min="2057" max="2057" width="2.5703125" style="1" customWidth="1"/>
    <col min="2058" max="2058" width="9.140625" style="1"/>
    <col min="2059" max="2059" width="34.85546875" style="1" customWidth="1"/>
    <col min="2060" max="2304" width="9.140625" style="1"/>
    <col min="2305" max="2305" width="5.42578125" style="1" bestFit="1" customWidth="1"/>
    <col min="2306" max="2306" width="27.140625" style="1" customWidth="1"/>
    <col min="2307" max="2307" width="14.140625" style="1" customWidth="1"/>
    <col min="2308" max="2308" width="10.5703125" style="1" customWidth="1"/>
    <col min="2309" max="2309" width="11.5703125" style="1" customWidth="1"/>
    <col min="2310" max="2310" width="10.5703125" style="1" customWidth="1"/>
    <col min="2311" max="2312" width="10.140625" style="1" customWidth="1"/>
    <col min="2313" max="2313" width="2.5703125" style="1" customWidth="1"/>
    <col min="2314" max="2314" width="9.140625" style="1"/>
    <col min="2315" max="2315" width="34.85546875" style="1" customWidth="1"/>
    <col min="2316" max="2560" width="9.140625" style="1"/>
    <col min="2561" max="2561" width="5.42578125" style="1" bestFit="1" customWidth="1"/>
    <col min="2562" max="2562" width="27.140625" style="1" customWidth="1"/>
    <col min="2563" max="2563" width="14.140625" style="1" customWidth="1"/>
    <col min="2564" max="2564" width="10.5703125" style="1" customWidth="1"/>
    <col min="2565" max="2565" width="11.5703125" style="1" customWidth="1"/>
    <col min="2566" max="2566" width="10.5703125" style="1" customWidth="1"/>
    <col min="2567" max="2568" width="10.140625" style="1" customWidth="1"/>
    <col min="2569" max="2569" width="2.5703125" style="1" customWidth="1"/>
    <col min="2570" max="2570" width="9.140625" style="1"/>
    <col min="2571" max="2571" width="34.85546875" style="1" customWidth="1"/>
    <col min="2572" max="2816" width="9.140625" style="1"/>
    <col min="2817" max="2817" width="5.42578125" style="1" bestFit="1" customWidth="1"/>
    <col min="2818" max="2818" width="27.140625" style="1" customWidth="1"/>
    <col min="2819" max="2819" width="14.140625" style="1" customWidth="1"/>
    <col min="2820" max="2820" width="10.5703125" style="1" customWidth="1"/>
    <col min="2821" max="2821" width="11.5703125" style="1" customWidth="1"/>
    <col min="2822" max="2822" width="10.5703125" style="1" customWidth="1"/>
    <col min="2823" max="2824" width="10.140625" style="1" customWidth="1"/>
    <col min="2825" max="2825" width="2.5703125" style="1" customWidth="1"/>
    <col min="2826" max="2826" width="9.140625" style="1"/>
    <col min="2827" max="2827" width="34.85546875" style="1" customWidth="1"/>
    <col min="2828" max="3072" width="9.140625" style="1"/>
    <col min="3073" max="3073" width="5.42578125" style="1" bestFit="1" customWidth="1"/>
    <col min="3074" max="3074" width="27.140625" style="1" customWidth="1"/>
    <col min="3075" max="3075" width="14.140625" style="1" customWidth="1"/>
    <col min="3076" max="3076" width="10.5703125" style="1" customWidth="1"/>
    <col min="3077" max="3077" width="11.5703125" style="1" customWidth="1"/>
    <col min="3078" max="3078" width="10.5703125" style="1" customWidth="1"/>
    <col min="3079" max="3080" width="10.140625" style="1" customWidth="1"/>
    <col min="3081" max="3081" width="2.5703125" style="1" customWidth="1"/>
    <col min="3082" max="3082" width="9.140625" style="1"/>
    <col min="3083" max="3083" width="34.85546875" style="1" customWidth="1"/>
    <col min="3084" max="3328" width="9.140625" style="1"/>
    <col min="3329" max="3329" width="5.42578125" style="1" bestFit="1" customWidth="1"/>
    <col min="3330" max="3330" width="27.140625" style="1" customWidth="1"/>
    <col min="3331" max="3331" width="14.140625" style="1" customWidth="1"/>
    <col min="3332" max="3332" width="10.5703125" style="1" customWidth="1"/>
    <col min="3333" max="3333" width="11.5703125" style="1" customWidth="1"/>
    <col min="3334" max="3334" width="10.5703125" style="1" customWidth="1"/>
    <col min="3335" max="3336" width="10.140625" style="1" customWidth="1"/>
    <col min="3337" max="3337" width="2.5703125" style="1" customWidth="1"/>
    <col min="3338" max="3338" width="9.140625" style="1"/>
    <col min="3339" max="3339" width="34.85546875" style="1" customWidth="1"/>
    <col min="3340" max="3584" width="9.140625" style="1"/>
    <col min="3585" max="3585" width="5.42578125" style="1" bestFit="1" customWidth="1"/>
    <col min="3586" max="3586" width="27.140625" style="1" customWidth="1"/>
    <col min="3587" max="3587" width="14.140625" style="1" customWidth="1"/>
    <col min="3588" max="3588" width="10.5703125" style="1" customWidth="1"/>
    <col min="3589" max="3589" width="11.5703125" style="1" customWidth="1"/>
    <col min="3590" max="3590" width="10.5703125" style="1" customWidth="1"/>
    <col min="3591" max="3592" width="10.140625" style="1" customWidth="1"/>
    <col min="3593" max="3593" width="2.5703125" style="1" customWidth="1"/>
    <col min="3594" max="3594" width="9.140625" style="1"/>
    <col min="3595" max="3595" width="34.85546875" style="1" customWidth="1"/>
    <col min="3596" max="3840" width="9.140625" style="1"/>
    <col min="3841" max="3841" width="5.42578125" style="1" bestFit="1" customWidth="1"/>
    <col min="3842" max="3842" width="27.140625" style="1" customWidth="1"/>
    <col min="3843" max="3843" width="14.140625" style="1" customWidth="1"/>
    <col min="3844" max="3844" width="10.5703125" style="1" customWidth="1"/>
    <col min="3845" max="3845" width="11.5703125" style="1" customWidth="1"/>
    <col min="3846" max="3846" width="10.5703125" style="1" customWidth="1"/>
    <col min="3847" max="3848" width="10.140625" style="1" customWidth="1"/>
    <col min="3849" max="3849" width="2.5703125" style="1" customWidth="1"/>
    <col min="3850" max="3850" width="9.140625" style="1"/>
    <col min="3851" max="3851" width="34.85546875" style="1" customWidth="1"/>
    <col min="3852" max="4096" width="9.140625" style="1"/>
    <col min="4097" max="4097" width="5.42578125" style="1" bestFit="1" customWidth="1"/>
    <col min="4098" max="4098" width="27.140625" style="1" customWidth="1"/>
    <col min="4099" max="4099" width="14.140625" style="1" customWidth="1"/>
    <col min="4100" max="4100" width="10.5703125" style="1" customWidth="1"/>
    <col min="4101" max="4101" width="11.5703125" style="1" customWidth="1"/>
    <col min="4102" max="4102" width="10.5703125" style="1" customWidth="1"/>
    <col min="4103" max="4104" width="10.140625" style="1" customWidth="1"/>
    <col min="4105" max="4105" width="2.5703125" style="1" customWidth="1"/>
    <col min="4106" max="4106" width="9.140625" style="1"/>
    <col min="4107" max="4107" width="34.85546875" style="1" customWidth="1"/>
    <col min="4108" max="4352" width="9.140625" style="1"/>
    <col min="4353" max="4353" width="5.42578125" style="1" bestFit="1" customWidth="1"/>
    <col min="4354" max="4354" width="27.140625" style="1" customWidth="1"/>
    <col min="4355" max="4355" width="14.140625" style="1" customWidth="1"/>
    <col min="4356" max="4356" width="10.5703125" style="1" customWidth="1"/>
    <col min="4357" max="4357" width="11.5703125" style="1" customWidth="1"/>
    <col min="4358" max="4358" width="10.5703125" style="1" customWidth="1"/>
    <col min="4359" max="4360" width="10.140625" style="1" customWidth="1"/>
    <col min="4361" max="4361" width="2.5703125" style="1" customWidth="1"/>
    <col min="4362" max="4362" width="9.140625" style="1"/>
    <col min="4363" max="4363" width="34.85546875" style="1" customWidth="1"/>
    <col min="4364" max="4608" width="9.140625" style="1"/>
    <col min="4609" max="4609" width="5.42578125" style="1" bestFit="1" customWidth="1"/>
    <col min="4610" max="4610" width="27.140625" style="1" customWidth="1"/>
    <col min="4611" max="4611" width="14.140625" style="1" customWidth="1"/>
    <col min="4612" max="4612" width="10.5703125" style="1" customWidth="1"/>
    <col min="4613" max="4613" width="11.5703125" style="1" customWidth="1"/>
    <col min="4614" max="4614" width="10.5703125" style="1" customWidth="1"/>
    <col min="4615" max="4616" width="10.140625" style="1" customWidth="1"/>
    <col min="4617" max="4617" width="2.5703125" style="1" customWidth="1"/>
    <col min="4618" max="4618" width="9.140625" style="1"/>
    <col min="4619" max="4619" width="34.85546875" style="1" customWidth="1"/>
    <col min="4620" max="4864" width="9.140625" style="1"/>
    <col min="4865" max="4865" width="5.42578125" style="1" bestFit="1" customWidth="1"/>
    <col min="4866" max="4866" width="27.140625" style="1" customWidth="1"/>
    <col min="4867" max="4867" width="14.140625" style="1" customWidth="1"/>
    <col min="4868" max="4868" width="10.5703125" style="1" customWidth="1"/>
    <col min="4869" max="4869" width="11.5703125" style="1" customWidth="1"/>
    <col min="4870" max="4870" width="10.5703125" style="1" customWidth="1"/>
    <col min="4871" max="4872" width="10.140625" style="1" customWidth="1"/>
    <col min="4873" max="4873" width="2.5703125" style="1" customWidth="1"/>
    <col min="4874" max="4874" width="9.140625" style="1"/>
    <col min="4875" max="4875" width="34.85546875" style="1" customWidth="1"/>
    <col min="4876" max="5120" width="9.140625" style="1"/>
    <col min="5121" max="5121" width="5.42578125" style="1" bestFit="1" customWidth="1"/>
    <col min="5122" max="5122" width="27.140625" style="1" customWidth="1"/>
    <col min="5123" max="5123" width="14.140625" style="1" customWidth="1"/>
    <col min="5124" max="5124" width="10.5703125" style="1" customWidth="1"/>
    <col min="5125" max="5125" width="11.5703125" style="1" customWidth="1"/>
    <col min="5126" max="5126" width="10.5703125" style="1" customWidth="1"/>
    <col min="5127" max="5128" width="10.140625" style="1" customWidth="1"/>
    <col min="5129" max="5129" width="2.5703125" style="1" customWidth="1"/>
    <col min="5130" max="5130" width="9.140625" style="1"/>
    <col min="5131" max="5131" width="34.85546875" style="1" customWidth="1"/>
    <col min="5132" max="5376" width="9.140625" style="1"/>
    <col min="5377" max="5377" width="5.42578125" style="1" bestFit="1" customWidth="1"/>
    <col min="5378" max="5378" width="27.140625" style="1" customWidth="1"/>
    <col min="5379" max="5379" width="14.140625" style="1" customWidth="1"/>
    <col min="5380" max="5380" width="10.5703125" style="1" customWidth="1"/>
    <col min="5381" max="5381" width="11.5703125" style="1" customWidth="1"/>
    <col min="5382" max="5382" width="10.5703125" style="1" customWidth="1"/>
    <col min="5383" max="5384" width="10.140625" style="1" customWidth="1"/>
    <col min="5385" max="5385" width="2.5703125" style="1" customWidth="1"/>
    <col min="5386" max="5386" width="9.140625" style="1"/>
    <col min="5387" max="5387" width="34.85546875" style="1" customWidth="1"/>
    <col min="5388" max="5632" width="9.140625" style="1"/>
    <col min="5633" max="5633" width="5.42578125" style="1" bestFit="1" customWidth="1"/>
    <col min="5634" max="5634" width="27.140625" style="1" customWidth="1"/>
    <col min="5635" max="5635" width="14.140625" style="1" customWidth="1"/>
    <col min="5636" max="5636" width="10.5703125" style="1" customWidth="1"/>
    <col min="5637" max="5637" width="11.5703125" style="1" customWidth="1"/>
    <col min="5638" max="5638" width="10.5703125" style="1" customWidth="1"/>
    <col min="5639" max="5640" width="10.140625" style="1" customWidth="1"/>
    <col min="5641" max="5641" width="2.5703125" style="1" customWidth="1"/>
    <col min="5642" max="5642" width="9.140625" style="1"/>
    <col min="5643" max="5643" width="34.85546875" style="1" customWidth="1"/>
    <col min="5644" max="5888" width="9.140625" style="1"/>
    <col min="5889" max="5889" width="5.42578125" style="1" bestFit="1" customWidth="1"/>
    <col min="5890" max="5890" width="27.140625" style="1" customWidth="1"/>
    <col min="5891" max="5891" width="14.140625" style="1" customWidth="1"/>
    <col min="5892" max="5892" width="10.5703125" style="1" customWidth="1"/>
    <col min="5893" max="5893" width="11.5703125" style="1" customWidth="1"/>
    <col min="5894" max="5894" width="10.5703125" style="1" customWidth="1"/>
    <col min="5895" max="5896" width="10.140625" style="1" customWidth="1"/>
    <col min="5897" max="5897" width="2.5703125" style="1" customWidth="1"/>
    <col min="5898" max="5898" width="9.140625" style="1"/>
    <col min="5899" max="5899" width="34.85546875" style="1" customWidth="1"/>
    <col min="5900" max="6144" width="9.140625" style="1"/>
    <col min="6145" max="6145" width="5.42578125" style="1" bestFit="1" customWidth="1"/>
    <col min="6146" max="6146" width="27.140625" style="1" customWidth="1"/>
    <col min="6147" max="6147" width="14.140625" style="1" customWidth="1"/>
    <col min="6148" max="6148" width="10.5703125" style="1" customWidth="1"/>
    <col min="6149" max="6149" width="11.5703125" style="1" customWidth="1"/>
    <col min="6150" max="6150" width="10.5703125" style="1" customWidth="1"/>
    <col min="6151" max="6152" width="10.140625" style="1" customWidth="1"/>
    <col min="6153" max="6153" width="2.5703125" style="1" customWidth="1"/>
    <col min="6154" max="6154" width="9.140625" style="1"/>
    <col min="6155" max="6155" width="34.85546875" style="1" customWidth="1"/>
    <col min="6156" max="6400" width="9.140625" style="1"/>
    <col min="6401" max="6401" width="5.42578125" style="1" bestFit="1" customWidth="1"/>
    <col min="6402" max="6402" width="27.140625" style="1" customWidth="1"/>
    <col min="6403" max="6403" width="14.140625" style="1" customWidth="1"/>
    <col min="6404" max="6404" width="10.5703125" style="1" customWidth="1"/>
    <col min="6405" max="6405" width="11.5703125" style="1" customWidth="1"/>
    <col min="6406" max="6406" width="10.5703125" style="1" customWidth="1"/>
    <col min="6407" max="6408" width="10.140625" style="1" customWidth="1"/>
    <col min="6409" max="6409" width="2.5703125" style="1" customWidth="1"/>
    <col min="6410" max="6410" width="9.140625" style="1"/>
    <col min="6411" max="6411" width="34.85546875" style="1" customWidth="1"/>
    <col min="6412" max="6656" width="9.140625" style="1"/>
    <col min="6657" max="6657" width="5.42578125" style="1" bestFit="1" customWidth="1"/>
    <col min="6658" max="6658" width="27.140625" style="1" customWidth="1"/>
    <col min="6659" max="6659" width="14.140625" style="1" customWidth="1"/>
    <col min="6660" max="6660" width="10.5703125" style="1" customWidth="1"/>
    <col min="6661" max="6661" width="11.5703125" style="1" customWidth="1"/>
    <col min="6662" max="6662" width="10.5703125" style="1" customWidth="1"/>
    <col min="6663" max="6664" width="10.140625" style="1" customWidth="1"/>
    <col min="6665" max="6665" width="2.5703125" style="1" customWidth="1"/>
    <col min="6666" max="6666" width="9.140625" style="1"/>
    <col min="6667" max="6667" width="34.85546875" style="1" customWidth="1"/>
    <col min="6668" max="6912" width="9.140625" style="1"/>
    <col min="6913" max="6913" width="5.42578125" style="1" bestFit="1" customWidth="1"/>
    <col min="6914" max="6914" width="27.140625" style="1" customWidth="1"/>
    <col min="6915" max="6915" width="14.140625" style="1" customWidth="1"/>
    <col min="6916" max="6916" width="10.5703125" style="1" customWidth="1"/>
    <col min="6917" max="6917" width="11.5703125" style="1" customWidth="1"/>
    <col min="6918" max="6918" width="10.5703125" style="1" customWidth="1"/>
    <col min="6919" max="6920" width="10.140625" style="1" customWidth="1"/>
    <col min="6921" max="6921" width="2.5703125" style="1" customWidth="1"/>
    <col min="6922" max="6922" width="9.140625" style="1"/>
    <col min="6923" max="6923" width="34.85546875" style="1" customWidth="1"/>
    <col min="6924" max="7168" width="9.140625" style="1"/>
    <col min="7169" max="7169" width="5.42578125" style="1" bestFit="1" customWidth="1"/>
    <col min="7170" max="7170" width="27.140625" style="1" customWidth="1"/>
    <col min="7171" max="7171" width="14.140625" style="1" customWidth="1"/>
    <col min="7172" max="7172" width="10.5703125" style="1" customWidth="1"/>
    <col min="7173" max="7173" width="11.5703125" style="1" customWidth="1"/>
    <col min="7174" max="7174" width="10.5703125" style="1" customWidth="1"/>
    <col min="7175" max="7176" width="10.140625" style="1" customWidth="1"/>
    <col min="7177" max="7177" width="2.5703125" style="1" customWidth="1"/>
    <col min="7178" max="7178" width="9.140625" style="1"/>
    <col min="7179" max="7179" width="34.85546875" style="1" customWidth="1"/>
    <col min="7180" max="7424" width="9.140625" style="1"/>
    <col min="7425" max="7425" width="5.42578125" style="1" bestFit="1" customWidth="1"/>
    <col min="7426" max="7426" width="27.140625" style="1" customWidth="1"/>
    <col min="7427" max="7427" width="14.140625" style="1" customWidth="1"/>
    <col min="7428" max="7428" width="10.5703125" style="1" customWidth="1"/>
    <col min="7429" max="7429" width="11.5703125" style="1" customWidth="1"/>
    <col min="7430" max="7430" width="10.5703125" style="1" customWidth="1"/>
    <col min="7431" max="7432" width="10.140625" style="1" customWidth="1"/>
    <col min="7433" max="7433" width="2.5703125" style="1" customWidth="1"/>
    <col min="7434" max="7434" width="9.140625" style="1"/>
    <col min="7435" max="7435" width="34.85546875" style="1" customWidth="1"/>
    <col min="7436" max="7680" width="9.140625" style="1"/>
    <col min="7681" max="7681" width="5.42578125" style="1" bestFit="1" customWidth="1"/>
    <col min="7682" max="7682" width="27.140625" style="1" customWidth="1"/>
    <col min="7683" max="7683" width="14.140625" style="1" customWidth="1"/>
    <col min="7684" max="7684" width="10.5703125" style="1" customWidth="1"/>
    <col min="7685" max="7685" width="11.5703125" style="1" customWidth="1"/>
    <col min="7686" max="7686" width="10.5703125" style="1" customWidth="1"/>
    <col min="7687" max="7688" width="10.140625" style="1" customWidth="1"/>
    <col min="7689" max="7689" width="2.5703125" style="1" customWidth="1"/>
    <col min="7690" max="7690" width="9.140625" style="1"/>
    <col min="7691" max="7691" width="34.85546875" style="1" customWidth="1"/>
    <col min="7692" max="7936" width="9.140625" style="1"/>
    <col min="7937" max="7937" width="5.42578125" style="1" bestFit="1" customWidth="1"/>
    <col min="7938" max="7938" width="27.140625" style="1" customWidth="1"/>
    <col min="7939" max="7939" width="14.140625" style="1" customWidth="1"/>
    <col min="7940" max="7940" width="10.5703125" style="1" customWidth="1"/>
    <col min="7941" max="7941" width="11.5703125" style="1" customWidth="1"/>
    <col min="7942" max="7942" width="10.5703125" style="1" customWidth="1"/>
    <col min="7943" max="7944" width="10.140625" style="1" customWidth="1"/>
    <col min="7945" max="7945" width="2.5703125" style="1" customWidth="1"/>
    <col min="7946" max="7946" width="9.140625" style="1"/>
    <col min="7947" max="7947" width="34.85546875" style="1" customWidth="1"/>
    <col min="7948" max="8192" width="9.140625" style="1"/>
    <col min="8193" max="8193" width="5.42578125" style="1" bestFit="1" customWidth="1"/>
    <col min="8194" max="8194" width="27.140625" style="1" customWidth="1"/>
    <col min="8195" max="8195" width="14.140625" style="1" customWidth="1"/>
    <col min="8196" max="8196" width="10.5703125" style="1" customWidth="1"/>
    <col min="8197" max="8197" width="11.5703125" style="1" customWidth="1"/>
    <col min="8198" max="8198" width="10.5703125" style="1" customWidth="1"/>
    <col min="8199" max="8200" width="10.140625" style="1" customWidth="1"/>
    <col min="8201" max="8201" width="2.5703125" style="1" customWidth="1"/>
    <col min="8202" max="8202" width="9.140625" style="1"/>
    <col min="8203" max="8203" width="34.85546875" style="1" customWidth="1"/>
    <col min="8204" max="8448" width="9.140625" style="1"/>
    <col min="8449" max="8449" width="5.42578125" style="1" bestFit="1" customWidth="1"/>
    <col min="8450" max="8450" width="27.140625" style="1" customWidth="1"/>
    <col min="8451" max="8451" width="14.140625" style="1" customWidth="1"/>
    <col min="8452" max="8452" width="10.5703125" style="1" customWidth="1"/>
    <col min="8453" max="8453" width="11.5703125" style="1" customWidth="1"/>
    <col min="8454" max="8454" width="10.5703125" style="1" customWidth="1"/>
    <col min="8455" max="8456" width="10.140625" style="1" customWidth="1"/>
    <col min="8457" max="8457" width="2.5703125" style="1" customWidth="1"/>
    <col min="8458" max="8458" width="9.140625" style="1"/>
    <col min="8459" max="8459" width="34.85546875" style="1" customWidth="1"/>
    <col min="8460" max="8704" width="9.140625" style="1"/>
    <col min="8705" max="8705" width="5.42578125" style="1" bestFit="1" customWidth="1"/>
    <col min="8706" max="8706" width="27.140625" style="1" customWidth="1"/>
    <col min="8707" max="8707" width="14.140625" style="1" customWidth="1"/>
    <col min="8708" max="8708" width="10.5703125" style="1" customWidth="1"/>
    <col min="8709" max="8709" width="11.5703125" style="1" customWidth="1"/>
    <col min="8710" max="8710" width="10.5703125" style="1" customWidth="1"/>
    <col min="8711" max="8712" width="10.140625" style="1" customWidth="1"/>
    <col min="8713" max="8713" width="2.5703125" style="1" customWidth="1"/>
    <col min="8714" max="8714" width="9.140625" style="1"/>
    <col min="8715" max="8715" width="34.85546875" style="1" customWidth="1"/>
    <col min="8716" max="8960" width="9.140625" style="1"/>
    <col min="8961" max="8961" width="5.42578125" style="1" bestFit="1" customWidth="1"/>
    <col min="8962" max="8962" width="27.140625" style="1" customWidth="1"/>
    <col min="8963" max="8963" width="14.140625" style="1" customWidth="1"/>
    <col min="8964" max="8964" width="10.5703125" style="1" customWidth="1"/>
    <col min="8965" max="8965" width="11.5703125" style="1" customWidth="1"/>
    <col min="8966" max="8966" width="10.5703125" style="1" customWidth="1"/>
    <col min="8967" max="8968" width="10.140625" style="1" customWidth="1"/>
    <col min="8969" max="8969" width="2.5703125" style="1" customWidth="1"/>
    <col min="8970" max="8970" width="9.140625" style="1"/>
    <col min="8971" max="8971" width="34.85546875" style="1" customWidth="1"/>
    <col min="8972" max="9216" width="9.140625" style="1"/>
    <col min="9217" max="9217" width="5.42578125" style="1" bestFit="1" customWidth="1"/>
    <col min="9218" max="9218" width="27.140625" style="1" customWidth="1"/>
    <col min="9219" max="9219" width="14.140625" style="1" customWidth="1"/>
    <col min="9220" max="9220" width="10.5703125" style="1" customWidth="1"/>
    <col min="9221" max="9221" width="11.5703125" style="1" customWidth="1"/>
    <col min="9222" max="9222" width="10.5703125" style="1" customWidth="1"/>
    <col min="9223" max="9224" width="10.140625" style="1" customWidth="1"/>
    <col min="9225" max="9225" width="2.5703125" style="1" customWidth="1"/>
    <col min="9226" max="9226" width="9.140625" style="1"/>
    <col min="9227" max="9227" width="34.85546875" style="1" customWidth="1"/>
    <col min="9228" max="9472" width="9.140625" style="1"/>
    <col min="9473" max="9473" width="5.42578125" style="1" bestFit="1" customWidth="1"/>
    <col min="9474" max="9474" width="27.140625" style="1" customWidth="1"/>
    <col min="9475" max="9475" width="14.140625" style="1" customWidth="1"/>
    <col min="9476" max="9476" width="10.5703125" style="1" customWidth="1"/>
    <col min="9477" max="9477" width="11.5703125" style="1" customWidth="1"/>
    <col min="9478" max="9478" width="10.5703125" style="1" customWidth="1"/>
    <col min="9479" max="9480" width="10.140625" style="1" customWidth="1"/>
    <col min="9481" max="9481" width="2.5703125" style="1" customWidth="1"/>
    <col min="9482" max="9482" width="9.140625" style="1"/>
    <col min="9483" max="9483" width="34.85546875" style="1" customWidth="1"/>
    <col min="9484" max="9728" width="9.140625" style="1"/>
    <col min="9729" max="9729" width="5.42578125" style="1" bestFit="1" customWidth="1"/>
    <col min="9730" max="9730" width="27.140625" style="1" customWidth="1"/>
    <col min="9731" max="9731" width="14.140625" style="1" customWidth="1"/>
    <col min="9732" max="9732" width="10.5703125" style="1" customWidth="1"/>
    <col min="9733" max="9733" width="11.5703125" style="1" customWidth="1"/>
    <col min="9734" max="9734" width="10.5703125" style="1" customWidth="1"/>
    <col min="9735" max="9736" width="10.140625" style="1" customWidth="1"/>
    <col min="9737" max="9737" width="2.5703125" style="1" customWidth="1"/>
    <col min="9738" max="9738" width="9.140625" style="1"/>
    <col min="9739" max="9739" width="34.85546875" style="1" customWidth="1"/>
    <col min="9740" max="9984" width="9.140625" style="1"/>
    <col min="9985" max="9985" width="5.42578125" style="1" bestFit="1" customWidth="1"/>
    <col min="9986" max="9986" width="27.140625" style="1" customWidth="1"/>
    <col min="9987" max="9987" width="14.140625" style="1" customWidth="1"/>
    <col min="9988" max="9988" width="10.5703125" style="1" customWidth="1"/>
    <col min="9989" max="9989" width="11.5703125" style="1" customWidth="1"/>
    <col min="9990" max="9990" width="10.5703125" style="1" customWidth="1"/>
    <col min="9991" max="9992" width="10.140625" style="1" customWidth="1"/>
    <col min="9993" max="9993" width="2.5703125" style="1" customWidth="1"/>
    <col min="9994" max="9994" width="9.140625" style="1"/>
    <col min="9995" max="9995" width="34.85546875" style="1" customWidth="1"/>
    <col min="9996" max="10240" width="9.140625" style="1"/>
    <col min="10241" max="10241" width="5.42578125" style="1" bestFit="1" customWidth="1"/>
    <col min="10242" max="10242" width="27.140625" style="1" customWidth="1"/>
    <col min="10243" max="10243" width="14.140625" style="1" customWidth="1"/>
    <col min="10244" max="10244" width="10.5703125" style="1" customWidth="1"/>
    <col min="10245" max="10245" width="11.5703125" style="1" customWidth="1"/>
    <col min="10246" max="10246" width="10.5703125" style="1" customWidth="1"/>
    <col min="10247" max="10248" width="10.140625" style="1" customWidth="1"/>
    <col min="10249" max="10249" width="2.5703125" style="1" customWidth="1"/>
    <col min="10250" max="10250" width="9.140625" style="1"/>
    <col min="10251" max="10251" width="34.85546875" style="1" customWidth="1"/>
    <col min="10252" max="10496" width="9.140625" style="1"/>
    <col min="10497" max="10497" width="5.42578125" style="1" bestFit="1" customWidth="1"/>
    <col min="10498" max="10498" width="27.140625" style="1" customWidth="1"/>
    <col min="10499" max="10499" width="14.140625" style="1" customWidth="1"/>
    <col min="10500" max="10500" width="10.5703125" style="1" customWidth="1"/>
    <col min="10501" max="10501" width="11.5703125" style="1" customWidth="1"/>
    <col min="10502" max="10502" width="10.5703125" style="1" customWidth="1"/>
    <col min="10503" max="10504" width="10.140625" style="1" customWidth="1"/>
    <col min="10505" max="10505" width="2.5703125" style="1" customWidth="1"/>
    <col min="10506" max="10506" width="9.140625" style="1"/>
    <col min="10507" max="10507" width="34.85546875" style="1" customWidth="1"/>
    <col min="10508" max="10752" width="9.140625" style="1"/>
    <col min="10753" max="10753" width="5.42578125" style="1" bestFit="1" customWidth="1"/>
    <col min="10754" max="10754" width="27.140625" style="1" customWidth="1"/>
    <col min="10755" max="10755" width="14.140625" style="1" customWidth="1"/>
    <col min="10756" max="10756" width="10.5703125" style="1" customWidth="1"/>
    <col min="10757" max="10757" width="11.5703125" style="1" customWidth="1"/>
    <col min="10758" max="10758" width="10.5703125" style="1" customWidth="1"/>
    <col min="10759" max="10760" width="10.140625" style="1" customWidth="1"/>
    <col min="10761" max="10761" width="2.5703125" style="1" customWidth="1"/>
    <col min="10762" max="10762" width="9.140625" style="1"/>
    <col min="10763" max="10763" width="34.85546875" style="1" customWidth="1"/>
    <col min="10764" max="11008" width="9.140625" style="1"/>
    <col min="11009" max="11009" width="5.42578125" style="1" bestFit="1" customWidth="1"/>
    <col min="11010" max="11010" width="27.140625" style="1" customWidth="1"/>
    <col min="11011" max="11011" width="14.140625" style="1" customWidth="1"/>
    <col min="11012" max="11012" width="10.5703125" style="1" customWidth="1"/>
    <col min="11013" max="11013" width="11.5703125" style="1" customWidth="1"/>
    <col min="11014" max="11014" width="10.5703125" style="1" customWidth="1"/>
    <col min="11015" max="11016" width="10.140625" style="1" customWidth="1"/>
    <col min="11017" max="11017" width="2.5703125" style="1" customWidth="1"/>
    <col min="11018" max="11018" width="9.140625" style="1"/>
    <col min="11019" max="11019" width="34.85546875" style="1" customWidth="1"/>
    <col min="11020" max="11264" width="9.140625" style="1"/>
    <col min="11265" max="11265" width="5.42578125" style="1" bestFit="1" customWidth="1"/>
    <col min="11266" max="11266" width="27.140625" style="1" customWidth="1"/>
    <col min="11267" max="11267" width="14.140625" style="1" customWidth="1"/>
    <col min="11268" max="11268" width="10.5703125" style="1" customWidth="1"/>
    <col min="11269" max="11269" width="11.5703125" style="1" customWidth="1"/>
    <col min="11270" max="11270" width="10.5703125" style="1" customWidth="1"/>
    <col min="11271" max="11272" width="10.140625" style="1" customWidth="1"/>
    <col min="11273" max="11273" width="2.5703125" style="1" customWidth="1"/>
    <col min="11274" max="11274" width="9.140625" style="1"/>
    <col min="11275" max="11275" width="34.85546875" style="1" customWidth="1"/>
    <col min="11276" max="11520" width="9.140625" style="1"/>
    <col min="11521" max="11521" width="5.42578125" style="1" bestFit="1" customWidth="1"/>
    <col min="11522" max="11522" width="27.140625" style="1" customWidth="1"/>
    <col min="11523" max="11523" width="14.140625" style="1" customWidth="1"/>
    <col min="11524" max="11524" width="10.5703125" style="1" customWidth="1"/>
    <col min="11525" max="11525" width="11.5703125" style="1" customWidth="1"/>
    <col min="11526" max="11526" width="10.5703125" style="1" customWidth="1"/>
    <col min="11527" max="11528" width="10.140625" style="1" customWidth="1"/>
    <col min="11529" max="11529" width="2.5703125" style="1" customWidth="1"/>
    <col min="11530" max="11530" width="9.140625" style="1"/>
    <col min="11531" max="11531" width="34.85546875" style="1" customWidth="1"/>
    <col min="11532" max="11776" width="9.140625" style="1"/>
    <col min="11777" max="11777" width="5.42578125" style="1" bestFit="1" customWidth="1"/>
    <col min="11778" max="11778" width="27.140625" style="1" customWidth="1"/>
    <col min="11779" max="11779" width="14.140625" style="1" customWidth="1"/>
    <col min="11780" max="11780" width="10.5703125" style="1" customWidth="1"/>
    <col min="11781" max="11781" width="11.5703125" style="1" customWidth="1"/>
    <col min="11782" max="11782" width="10.5703125" style="1" customWidth="1"/>
    <col min="11783" max="11784" width="10.140625" style="1" customWidth="1"/>
    <col min="11785" max="11785" width="2.5703125" style="1" customWidth="1"/>
    <col min="11786" max="11786" width="9.140625" style="1"/>
    <col min="11787" max="11787" width="34.85546875" style="1" customWidth="1"/>
    <col min="11788" max="12032" width="9.140625" style="1"/>
    <col min="12033" max="12033" width="5.42578125" style="1" bestFit="1" customWidth="1"/>
    <col min="12034" max="12034" width="27.140625" style="1" customWidth="1"/>
    <col min="12035" max="12035" width="14.140625" style="1" customWidth="1"/>
    <col min="12036" max="12036" width="10.5703125" style="1" customWidth="1"/>
    <col min="12037" max="12037" width="11.5703125" style="1" customWidth="1"/>
    <col min="12038" max="12038" width="10.5703125" style="1" customWidth="1"/>
    <col min="12039" max="12040" width="10.140625" style="1" customWidth="1"/>
    <col min="12041" max="12041" width="2.5703125" style="1" customWidth="1"/>
    <col min="12042" max="12042" width="9.140625" style="1"/>
    <col min="12043" max="12043" width="34.85546875" style="1" customWidth="1"/>
    <col min="12044" max="12288" width="9.140625" style="1"/>
    <col min="12289" max="12289" width="5.42578125" style="1" bestFit="1" customWidth="1"/>
    <col min="12290" max="12290" width="27.140625" style="1" customWidth="1"/>
    <col min="12291" max="12291" width="14.140625" style="1" customWidth="1"/>
    <col min="12292" max="12292" width="10.5703125" style="1" customWidth="1"/>
    <col min="12293" max="12293" width="11.5703125" style="1" customWidth="1"/>
    <col min="12294" max="12294" width="10.5703125" style="1" customWidth="1"/>
    <col min="12295" max="12296" width="10.140625" style="1" customWidth="1"/>
    <col min="12297" max="12297" width="2.5703125" style="1" customWidth="1"/>
    <col min="12298" max="12298" width="9.140625" style="1"/>
    <col min="12299" max="12299" width="34.85546875" style="1" customWidth="1"/>
    <col min="12300" max="12544" width="9.140625" style="1"/>
    <col min="12545" max="12545" width="5.42578125" style="1" bestFit="1" customWidth="1"/>
    <col min="12546" max="12546" width="27.140625" style="1" customWidth="1"/>
    <col min="12547" max="12547" width="14.140625" style="1" customWidth="1"/>
    <col min="12548" max="12548" width="10.5703125" style="1" customWidth="1"/>
    <col min="12549" max="12549" width="11.5703125" style="1" customWidth="1"/>
    <col min="12550" max="12550" width="10.5703125" style="1" customWidth="1"/>
    <col min="12551" max="12552" width="10.140625" style="1" customWidth="1"/>
    <col min="12553" max="12553" width="2.5703125" style="1" customWidth="1"/>
    <col min="12554" max="12554" width="9.140625" style="1"/>
    <col min="12555" max="12555" width="34.85546875" style="1" customWidth="1"/>
    <col min="12556" max="12800" width="9.140625" style="1"/>
    <col min="12801" max="12801" width="5.42578125" style="1" bestFit="1" customWidth="1"/>
    <col min="12802" max="12802" width="27.140625" style="1" customWidth="1"/>
    <col min="12803" max="12803" width="14.140625" style="1" customWidth="1"/>
    <col min="12804" max="12804" width="10.5703125" style="1" customWidth="1"/>
    <col min="12805" max="12805" width="11.5703125" style="1" customWidth="1"/>
    <col min="12806" max="12806" width="10.5703125" style="1" customWidth="1"/>
    <col min="12807" max="12808" width="10.140625" style="1" customWidth="1"/>
    <col min="12809" max="12809" width="2.5703125" style="1" customWidth="1"/>
    <col min="12810" max="12810" width="9.140625" style="1"/>
    <col min="12811" max="12811" width="34.85546875" style="1" customWidth="1"/>
    <col min="12812" max="13056" width="9.140625" style="1"/>
    <col min="13057" max="13057" width="5.42578125" style="1" bestFit="1" customWidth="1"/>
    <col min="13058" max="13058" width="27.140625" style="1" customWidth="1"/>
    <col min="13059" max="13059" width="14.140625" style="1" customWidth="1"/>
    <col min="13060" max="13060" width="10.5703125" style="1" customWidth="1"/>
    <col min="13061" max="13061" width="11.5703125" style="1" customWidth="1"/>
    <col min="13062" max="13062" width="10.5703125" style="1" customWidth="1"/>
    <col min="13063" max="13064" width="10.140625" style="1" customWidth="1"/>
    <col min="13065" max="13065" width="2.5703125" style="1" customWidth="1"/>
    <col min="13066" max="13066" width="9.140625" style="1"/>
    <col min="13067" max="13067" width="34.85546875" style="1" customWidth="1"/>
    <col min="13068" max="13312" width="9.140625" style="1"/>
    <col min="13313" max="13313" width="5.42578125" style="1" bestFit="1" customWidth="1"/>
    <col min="13314" max="13314" width="27.140625" style="1" customWidth="1"/>
    <col min="13315" max="13315" width="14.140625" style="1" customWidth="1"/>
    <col min="13316" max="13316" width="10.5703125" style="1" customWidth="1"/>
    <col min="13317" max="13317" width="11.5703125" style="1" customWidth="1"/>
    <col min="13318" max="13318" width="10.5703125" style="1" customWidth="1"/>
    <col min="13319" max="13320" width="10.140625" style="1" customWidth="1"/>
    <col min="13321" max="13321" width="2.5703125" style="1" customWidth="1"/>
    <col min="13322" max="13322" width="9.140625" style="1"/>
    <col min="13323" max="13323" width="34.85546875" style="1" customWidth="1"/>
    <col min="13324" max="13568" width="9.140625" style="1"/>
    <col min="13569" max="13569" width="5.42578125" style="1" bestFit="1" customWidth="1"/>
    <col min="13570" max="13570" width="27.140625" style="1" customWidth="1"/>
    <col min="13571" max="13571" width="14.140625" style="1" customWidth="1"/>
    <col min="13572" max="13572" width="10.5703125" style="1" customWidth="1"/>
    <col min="13573" max="13573" width="11.5703125" style="1" customWidth="1"/>
    <col min="13574" max="13574" width="10.5703125" style="1" customWidth="1"/>
    <col min="13575" max="13576" width="10.140625" style="1" customWidth="1"/>
    <col min="13577" max="13577" width="2.5703125" style="1" customWidth="1"/>
    <col min="13578" max="13578" width="9.140625" style="1"/>
    <col min="13579" max="13579" width="34.85546875" style="1" customWidth="1"/>
    <col min="13580" max="13824" width="9.140625" style="1"/>
    <col min="13825" max="13825" width="5.42578125" style="1" bestFit="1" customWidth="1"/>
    <col min="13826" max="13826" width="27.140625" style="1" customWidth="1"/>
    <col min="13827" max="13827" width="14.140625" style="1" customWidth="1"/>
    <col min="13828" max="13828" width="10.5703125" style="1" customWidth="1"/>
    <col min="13829" max="13829" width="11.5703125" style="1" customWidth="1"/>
    <col min="13830" max="13830" width="10.5703125" style="1" customWidth="1"/>
    <col min="13831" max="13832" width="10.140625" style="1" customWidth="1"/>
    <col min="13833" max="13833" width="2.5703125" style="1" customWidth="1"/>
    <col min="13834" max="13834" width="9.140625" style="1"/>
    <col min="13835" max="13835" width="34.85546875" style="1" customWidth="1"/>
    <col min="13836" max="14080" width="9.140625" style="1"/>
    <col min="14081" max="14081" width="5.42578125" style="1" bestFit="1" customWidth="1"/>
    <col min="14082" max="14082" width="27.140625" style="1" customWidth="1"/>
    <col min="14083" max="14083" width="14.140625" style="1" customWidth="1"/>
    <col min="14084" max="14084" width="10.5703125" style="1" customWidth="1"/>
    <col min="14085" max="14085" width="11.5703125" style="1" customWidth="1"/>
    <col min="14086" max="14086" width="10.5703125" style="1" customWidth="1"/>
    <col min="14087" max="14088" width="10.140625" style="1" customWidth="1"/>
    <col min="14089" max="14089" width="2.5703125" style="1" customWidth="1"/>
    <col min="14090" max="14090" width="9.140625" style="1"/>
    <col min="14091" max="14091" width="34.85546875" style="1" customWidth="1"/>
    <col min="14092" max="14336" width="9.140625" style="1"/>
    <col min="14337" max="14337" width="5.42578125" style="1" bestFit="1" customWidth="1"/>
    <col min="14338" max="14338" width="27.140625" style="1" customWidth="1"/>
    <col min="14339" max="14339" width="14.140625" style="1" customWidth="1"/>
    <col min="14340" max="14340" width="10.5703125" style="1" customWidth="1"/>
    <col min="14341" max="14341" width="11.5703125" style="1" customWidth="1"/>
    <col min="14342" max="14342" width="10.5703125" style="1" customWidth="1"/>
    <col min="14343" max="14344" width="10.140625" style="1" customWidth="1"/>
    <col min="14345" max="14345" width="2.5703125" style="1" customWidth="1"/>
    <col min="14346" max="14346" width="9.140625" style="1"/>
    <col min="14347" max="14347" width="34.85546875" style="1" customWidth="1"/>
    <col min="14348" max="14592" width="9.140625" style="1"/>
    <col min="14593" max="14593" width="5.42578125" style="1" bestFit="1" customWidth="1"/>
    <col min="14594" max="14594" width="27.140625" style="1" customWidth="1"/>
    <col min="14595" max="14595" width="14.140625" style="1" customWidth="1"/>
    <col min="14596" max="14596" width="10.5703125" style="1" customWidth="1"/>
    <col min="14597" max="14597" width="11.5703125" style="1" customWidth="1"/>
    <col min="14598" max="14598" width="10.5703125" style="1" customWidth="1"/>
    <col min="14599" max="14600" width="10.140625" style="1" customWidth="1"/>
    <col min="14601" max="14601" width="2.5703125" style="1" customWidth="1"/>
    <col min="14602" max="14602" width="9.140625" style="1"/>
    <col min="14603" max="14603" width="34.85546875" style="1" customWidth="1"/>
    <col min="14604" max="14848" width="9.140625" style="1"/>
    <col min="14849" max="14849" width="5.42578125" style="1" bestFit="1" customWidth="1"/>
    <col min="14850" max="14850" width="27.140625" style="1" customWidth="1"/>
    <col min="14851" max="14851" width="14.140625" style="1" customWidth="1"/>
    <col min="14852" max="14852" width="10.5703125" style="1" customWidth="1"/>
    <col min="14853" max="14853" width="11.5703125" style="1" customWidth="1"/>
    <col min="14854" max="14854" width="10.5703125" style="1" customWidth="1"/>
    <col min="14855" max="14856" width="10.140625" style="1" customWidth="1"/>
    <col min="14857" max="14857" width="2.5703125" style="1" customWidth="1"/>
    <col min="14858" max="14858" width="9.140625" style="1"/>
    <col min="14859" max="14859" width="34.85546875" style="1" customWidth="1"/>
    <col min="14860" max="15104" width="9.140625" style="1"/>
    <col min="15105" max="15105" width="5.42578125" style="1" bestFit="1" customWidth="1"/>
    <col min="15106" max="15106" width="27.140625" style="1" customWidth="1"/>
    <col min="15107" max="15107" width="14.140625" style="1" customWidth="1"/>
    <col min="15108" max="15108" width="10.5703125" style="1" customWidth="1"/>
    <col min="15109" max="15109" width="11.5703125" style="1" customWidth="1"/>
    <col min="15110" max="15110" width="10.5703125" style="1" customWidth="1"/>
    <col min="15111" max="15112" width="10.140625" style="1" customWidth="1"/>
    <col min="15113" max="15113" width="2.5703125" style="1" customWidth="1"/>
    <col min="15114" max="15114" width="9.140625" style="1"/>
    <col min="15115" max="15115" width="34.85546875" style="1" customWidth="1"/>
    <col min="15116" max="15360" width="9.140625" style="1"/>
    <col min="15361" max="15361" width="5.42578125" style="1" bestFit="1" customWidth="1"/>
    <col min="15362" max="15362" width="27.140625" style="1" customWidth="1"/>
    <col min="15363" max="15363" width="14.140625" style="1" customWidth="1"/>
    <col min="15364" max="15364" width="10.5703125" style="1" customWidth="1"/>
    <col min="15365" max="15365" width="11.5703125" style="1" customWidth="1"/>
    <col min="15366" max="15366" width="10.5703125" style="1" customWidth="1"/>
    <col min="15367" max="15368" width="10.140625" style="1" customWidth="1"/>
    <col min="15369" max="15369" width="2.5703125" style="1" customWidth="1"/>
    <col min="15370" max="15370" width="9.140625" style="1"/>
    <col min="15371" max="15371" width="34.85546875" style="1" customWidth="1"/>
    <col min="15372" max="15616" width="9.140625" style="1"/>
    <col min="15617" max="15617" width="5.42578125" style="1" bestFit="1" customWidth="1"/>
    <col min="15618" max="15618" width="27.140625" style="1" customWidth="1"/>
    <col min="15619" max="15619" width="14.140625" style="1" customWidth="1"/>
    <col min="15620" max="15620" width="10.5703125" style="1" customWidth="1"/>
    <col min="15621" max="15621" width="11.5703125" style="1" customWidth="1"/>
    <col min="15622" max="15622" width="10.5703125" style="1" customWidth="1"/>
    <col min="15623" max="15624" width="10.140625" style="1" customWidth="1"/>
    <col min="15625" max="15625" width="2.5703125" style="1" customWidth="1"/>
    <col min="15626" max="15626" width="9.140625" style="1"/>
    <col min="15627" max="15627" width="34.85546875" style="1" customWidth="1"/>
    <col min="15628" max="15872" width="9.140625" style="1"/>
    <col min="15873" max="15873" width="5.42578125" style="1" bestFit="1" customWidth="1"/>
    <col min="15874" max="15874" width="27.140625" style="1" customWidth="1"/>
    <col min="15875" max="15875" width="14.140625" style="1" customWidth="1"/>
    <col min="15876" max="15876" width="10.5703125" style="1" customWidth="1"/>
    <col min="15877" max="15877" width="11.5703125" style="1" customWidth="1"/>
    <col min="15878" max="15878" width="10.5703125" style="1" customWidth="1"/>
    <col min="15879" max="15880" width="10.140625" style="1" customWidth="1"/>
    <col min="15881" max="15881" width="2.5703125" style="1" customWidth="1"/>
    <col min="15882" max="15882" width="9.140625" style="1"/>
    <col min="15883" max="15883" width="34.85546875" style="1" customWidth="1"/>
    <col min="15884" max="16128" width="9.140625" style="1"/>
    <col min="16129" max="16129" width="5.42578125" style="1" bestFit="1" customWidth="1"/>
    <col min="16130" max="16130" width="27.140625" style="1" customWidth="1"/>
    <col min="16131" max="16131" width="14.140625" style="1" customWidth="1"/>
    <col min="16132" max="16132" width="10.5703125" style="1" customWidth="1"/>
    <col min="16133" max="16133" width="11.5703125" style="1" customWidth="1"/>
    <col min="16134" max="16134" width="10.5703125" style="1" customWidth="1"/>
    <col min="16135" max="16136" width="10.140625" style="1" customWidth="1"/>
    <col min="16137" max="16137" width="2.5703125" style="1" customWidth="1"/>
    <col min="16138" max="16138" width="9.140625" style="1"/>
    <col min="16139" max="16139" width="34.85546875" style="1" customWidth="1"/>
    <col min="16140" max="16384" width="9.140625" style="1"/>
  </cols>
  <sheetData>
    <row r="1" spans="1:8" x14ac:dyDescent="0.25">
      <c r="H1" s="3" t="s">
        <v>124</v>
      </c>
    </row>
    <row r="2" spans="1:8" s="6" customFormat="1" ht="48.75" customHeight="1" x14ac:dyDescent="0.25">
      <c r="A2" s="73" t="s">
        <v>1</v>
      </c>
      <c r="B2" s="73"/>
      <c r="C2" s="73"/>
      <c r="D2" s="73" t="s">
        <v>2</v>
      </c>
      <c r="E2" s="73"/>
      <c r="F2" s="73"/>
      <c r="G2" s="73"/>
      <c r="H2" s="73"/>
    </row>
    <row r="3" spans="1:8" s="6" customFormat="1" ht="8.25" customHeight="1" x14ac:dyDescent="0.25">
      <c r="A3" s="80"/>
      <c r="B3" s="80"/>
      <c r="D3" s="7"/>
      <c r="E3" s="7"/>
      <c r="F3" s="7"/>
      <c r="G3" s="7"/>
      <c r="H3" s="7"/>
    </row>
    <row r="4" spans="1:8" ht="13.9" customHeight="1" x14ac:dyDescent="0.25">
      <c r="B4" s="1"/>
    </row>
    <row r="5" spans="1:8" ht="39.950000000000003" customHeight="1" x14ac:dyDescent="0.25">
      <c r="A5" s="121" t="s">
        <v>105</v>
      </c>
      <c r="B5" s="121"/>
      <c r="C5" s="121"/>
      <c r="D5" s="121"/>
      <c r="E5" s="121"/>
      <c r="F5" s="121"/>
      <c r="G5" s="121"/>
      <c r="H5" s="121"/>
    </row>
    <row r="6" spans="1:8" ht="12" customHeight="1" x14ac:dyDescent="0.25">
      <c r="A6" s="1" t="s">
        <v>163</v>
      </c>
    </row>
    <row r="7" spans="1:8" s="8" customFormat="1" ht="25.15" customHeight="1" x14ac:dyDescent="0.25">
      <c r="B7" s="116" t="s">
        <v>174</v>
      </c>
      <c r="C7" s="116"/>
      <c r="D7" s="116"/>
      <c r="E7" s="116"/>
      <c r="F7" s="116"/>
      <c r="G7" s="116"/>
      <c r="H7" s="116"/>
    </row>
    <row r="8" spans="1:8" s="8" customFormat="1" ht="20.100000000000001" customHeight="1" x14ac:dyDescent="0.25">
      <c r="B8" s="116" t="s">
        <v>126</v>
      </c>
      <c r="C8" s="116"/>
      <c r="D8" s="116"/>
      <c r="E8" s="116"/>
      <c r="F8" s="116"/>
      <c r="G8" s="116"/>
      <c r="H8" s="116"/>
    </row>
    <row r="9" spans="1:8" s="8" customFormat="1" ht="20.100000000000001" customHeight="1" x14ac:dyDescent="0.25">
      <c r="B9" s="116" t="s">
        <v>175</v>
      </c>
      <c r="C9" s="116"/>
      <c r="D9" s="116"/>
      <c r="E9" s="116"/>
      <c r="F9" s="116"/>
      <c r="G9" s="116"/>
      <c r="H9" s="116"/>
    </row>
    <row r="10" spans="1:8" s="8" customFormat="1" ht="20.100000000000001" customHeight="1" x14ac:dyDescent="0.25">
      <c r="B10" s="9" t="s">
        <v>112</v>
      </c>
      <c r="C10" s="66">
        <v>51200000905</v>
      </c>
      <c r="D10" s="61"/>
      <c r="E10" s="9"/>
      <c r="F10" s="9"/>
      <c r="G10" s="9"/>
      <c r="H10" s="9"/>
    </row>
    <row r="11" spans="1:8" s="8" customFormat="1" ht="12" customHeight="1" x14ac:dyDescent="0.25">
      <c r="B11" s="9"/>
      <c r="C11" s="9"/>
    </row>
    <row r="12" spans="1:8" s="6" customFormat="1" ht="52.5" customHeight="1" x14ac:dyDescent="0.25">
      <c r="A12" s="12" t="s">
        <v>6</v>
      </c>
      <c r="B12" s="117" t="s">
        <v>7</v>
      </c>
      <c r="C12" s="117"/>
      <c r="D12" s="117"/>
      <c r="E12" s="12" t="s">
        <v>8</v>
      </c>
      <c r="F12" s="37" t="s">
        <v>9</v>
      </c>
      <c r="G12" s="37" t="s">
        <v>10</v>
      </c>
      <c r="H12" s="12" t="s">
        <v>11</v>
      </c>
    </row>
    <row r="13" spans="1:8" s="15" customFormat="1" ht="16.5" customHeight="1" x14ac:dyDescent="0.25">
      <c r="A13" s="14" t="s">
        <v>12</v>
      </c>
      <c r="B13" s="118" t="s">
        <v>13</v>
      </c>
      <c r="C13" s="119"/>
      <c r="D13" s="120"/>
      <c r="E13" s="14" t="s">
        <v>14</v>
      </c>
      <c r="F13" s="14" t="s">
        <v>15</v>
      </c>
      <c r="G13" s="14" t="s">
        <v>16</v>
      </c>
      <c r="H13" s="14" t="s">
        <v>17</v>
      </c>
    </row>
    <row r="14" spans="1:8" s="6" customFormat="1" ht="93.75" customHeight="1" x14ac:dyDescent="0.25">
      <c r="A14" s="12" t="s">
        <v>18</v>
      </c>
      <c r="B14" s="114" t="s">
        <v>19</v>
      </c>
      <c r="C14" s="114"/>
      <c r="D14" s="114"/>
      <c r="E14" s="16">
        <f>E15+E19+E25+E28</f>
        <v>20</v>
      </c>
      <c r="F14" s="17">
        <f>ROUND(F15+F19+F25+F28,1)</f>
        <v>20</v>
      </c>
      <c r="G14" s="18">
        <f>ROUND(G15+G19+G25+G28,1)</f>
        <v>20</v>
      </c>
      <c r="H14" s="12"/>
    </row>
    <row r="15" spans="1:8" s="20" customFormat="1" ht="33.75" customHeight="1" x14ac:dyDescent="0.25">
      <c r="A15" s="19">
        <v>1</v>
      </c>
      <c r="B15" s="114" t="s">
        <v>20</v>
      </c>
      <c r="C15" s="114"/>
      <c r="D15" s="114"/>
      <c r="E15" s="16">
        <f>5-(E16+E17+E18)</f>
        <v>5</v>
      </c>
      <c r="F15" s="17">
        <f>ROUND(5-(F16+F17+F18),1)</f>
        <v>5</v>
      </c>
      <c r="G15" s="18">
        <f>ROUND(5-(G16+G17+G18),1)</f>
        <v>5</v>
      </c>
      <c r="H15" s="19"/>
    </row>
    <row r="16" spans="1:8" s="20" customFormat="1" ht="115.5" customHeight="1" x14ac:dyDescent="0.25">
      <c r="A16" s="19" t="s">
        <v>21</v>
      </c>
      <c r="B16" s="108" t="s">
        <v>22</v>
      </c>
      <c r="C16" s="109"/>
      <c r="D16" s="110"/>
      <c r="E16" s="21"/>
      <c r="F16" s="26">
        <v>0</v>
      </c>
      <c r="G16" s="21"/>
      <c r="H16" s="19"/>
    </row>
    <row r="17" spans="1:8" s="24" customFormat="1" ht="102" customHeight="1" x14ac:dyDescent="0.25">
      <c r="A17" s="19" t="s">
        <v>23</v>
      </c>
      <c r="B17" s="108" t="s">
        <v>127</v>
      </c>
      <c r="C17" s="109"/>
      <c r="D17" s="110"/>
      <c r="E17" s="21"/>
      <c r="F17" s="26">
        <v>0</v>
      </c>
      <c r="G17" s="28"/>
      <c r="H17" s="23"/>
    </row>
    <row r="18" spans="1:8" s="24" customFormat="1" ht="92.25" customHeight="1" x14ac:dyDescent="0.25">
      <c r="A18" s="19" t="s">
        <v>25</v>
      </c>
      <c r="B18" s="108" t="s">
        <v>128</v>
      </c>
      <c r="C18" s="109"/>
      <c r="D18" s="110"/>
      <c r="E18" s="21"/>
      <c r="F18" s="26">
        <v>0</v>
      </c>
      <c r="G18" s="28"/>
      <c r="H18" s="23"/>
    </row>
    <row r="19" spans="1:8" s="24" customFormat="1" ht="52.5" customHeight="1" x14ac:dyDescent="0.25">
      <c r="A19" s="19">
        <v>2</v>
      </c>
      <c r="B19" s="105" t="s">
        <v>27</v>
      </c>
      <c r="C19" s="106"/>
      <c r="D19" s="107"/>
      <c r="E19" s="16">
        <f>6-(E20+E21+E22+E23+E24)</f>
        <v>6</v>
      </c>
      <c r="F19" s="17">
        <f>ROUND(6-(F20+F21+F22+F23+F24),1)</f>
        <v>6</v>
      </c>
      <c r="G19" s="18">
        <f>ROUND(6-(G20+G21+G22+G23+G24),1)</f>
        <v>6</v>
      </c>
      <c r="H19" s="25"/>
    </row>
    <row r="20" spans="1:8" s="24" customFormat="1" ht="39.75" customHeight="1" x14ac:dyDescent="0.25">
      <c r="A20" s="26" t="s">
        <v>28</v>
      </c>
      <c r="B20" s="108" t="s">
        <v>29</v>
      </c>
      <c r="C20" s="109"/>
      <c r="D20" s="110"/>
      <c r="E20" s="27"/>
      <c r="F20" s="26">
        <v>0</v>
      </c>
      <c r="G20" s="28"/>
      <c r="H20" s="23"/>
    </row>
    <row r="21" spans="1:8" s="24" customFormat="1" ht="57" customHeight="1" x14ac:dyDescent="0.25">
      <c r="A21" s="26" t="s">
        <v>30</v>
      </c>
      <c r="B21" s="108" t="s">
        <v>31</v>
      </c>
      <c r="C21" s="109"/>
      <c r="D21" s="110"/>
      <c r="E21" s="27"/>
      <c r="F21" s="26">
        <v>0</v>
      </c>
      <c r="G21" s="54"/>
      <c r="H21" s="23"/>
    </row>
    <row r="22" spans="1:8" s="24" customFormat="1" ht="52.5" customHeight="1" x14ac:dyDescent="0.25">
      <c r="A22" s="19" t="s">
        <v>32</v>
      </c>
      <c r="B22" s="108" t="s">
        <v>129</v>
      </c>
      <c r="C22" s="109"/>
      <c r="D22" s="110"/>
      <c r="E22" s="21"/>
      <c r="F22" s="26">
        <v>0</v>
      </c>
      <c r="G22" s="55"/>
      <c r="H22" s="23"/>
    </row>
    <row r="23" spans="1:8" s="24" customFormat="1" ht="70.5" customHeight="1" x14ac:dyDescent="0.25">
      <c r="A23" s="19" t="s">
        <v>34</v>
      </c>
      <c r="B23" s="108" t="s">
        <v>130</v>
      </c>
      <c r="C23" s="109"/>
      <c r="D23" s="110"/>
      <c r="E23" s="21"/>
      <c r="F23" s="26">
        <v>0</v>
      </c>
      <c r="G23" s="55"/>
      <c r="H23" s="23"/>
    </row>
    <row r="24" spans="1:8" s="24" customFormat="1" ht="42.75" customHeight="1" x14ac:dyDescent="0.25">
      <c r="A24" s="19" t="s">
        <v>36</v>
      </c>
      <c r="B24" s="108" t="s">
        <v>131</v>
      </c>
      <c r="C24" s="109"/>
      <c r="D24" s="110"/>
      <c r="E24" s="21"/>
      <c r="F24" s="26">
        <v>0</v>
      </c>
      <c r="G24" s="28"/>
      <c r="H24" s="23"/>
    </row>
    <row r="25" spans="1:8" s="20" customFormat="1" ht="60.75" customHeight="1" x14ac:dyDescent="0.25">
      <c r="A25" s="19">
        <v>3</v>
      </c>
      <c r="B25" s="105" t="s">
        <v>38</v>
      </c>
      <c r="C25" s="106"/>
      <c r="D25" s="107"/>
      <c r="E25" s="16">
        <f>5-(E26+E27)</f>
        <v>5</v>
      </c>
      <c r="F25" s="17">
        <f>ROUND(5-(F26+F27),1)</f>
        <v>5</v>
      </c>
      <c r="G25" s="18">
        <f>ROUND(5-(G26+G27),1)</f>
        <v>5</v>
      </c>
      <c r="H25" s="19"/>
    </row>
    <row r="26" spans="1:8" s="24" customFormat="1" ht="100.5" customHeight="1" x14ac:dyDescent="0.25">
      <c r="A26" s="19" t="s">
        <v>39</v>
      </c>
      <c r="B26" s="108" t="s">
        <v>40</v>
      </c>
      <c r="C26" s="109"/>
      <c r="D26" s="110"/>
      <c r="E26" s="21"/>
      <c r="F26" s="26">
        <v>0</v>
      </c>
      <c r="G26" s="28"/>
      <c r="H26" s="23"/>
    </row>
    <row r="27" spans="1:8" s="24" customFormat="1" ht="54.75" customHeight="1" x14ac:dyDescent="0.25">
      <c r="A27" s="19" t="s">
        <v>41</v>
      </c>
      <c r="B27" s="108" t="s">
        <v>132</v>
      </c>
      <c r="C27" s="109"/>
      <c r="D27" s="110"/>
      <c r="E27" s="21"/>
      <c r="F27" s="26">
        <v>0</v>
      </c>
      <c r="G27" s="28"/>
      <c r="H27" s="23"/>
    </row>
    <row r="28" spans="1:8" s="24" customFormat="1" ht="149.25" customHeight="1" x14ac:dyDescent="0.25">
      <c r="A28" s="29">
        <v>4</v>
      </c>
      <c r="B28" s="105" t="s">
        <v>43</v>
      </c>
      <c r="C28" s="106"/>
      <c r="D28" s="107"/>
      <c r="E28" s="16">
        <f>4-(E29+E30+E31)</f>
        <v>4</v>
      </c>
      <c r="F28" s="17">
        <f>ROUND(4-(F29+F30+F31),1)</f>
        <v>4</v>
      </c>
      <c r="G28" s="18">
        <f>ROUND(4-(G29+G30+G31),1)</f>
        <v>4</v>
      </c>
      <c r="H28" s="25"/>
    </row>
    <row r="29" spans="1:8" s="24" customFormat="1" ht="54" customHeight="1" x14ac:dyDescent="0.25">
      <c r="A29" s="19" t="s">
        <v>44</v>
      </c>
      <c r="B29" s="108" t="s">
        <v>45</v>
      </c>
      <c r="C29" s="109"/>
      <c r="D29" s="110"/>
      <c r="E29" s="21"/>
      <c r="F29" s="26">
        <v>0</v>
      </c>
      <c r="G29" s="28"/>
      <c r="H29" s="23"/>
    </row>
    <row r="30" spans="1:8" s="24" customFormat="1" ht="60.75" customHeight="1" x14ac:dyDescent="0.25">
      <c r="A30" s="19" t="s">
        <v>46</v>
      </c>
      <c r="B30" s="108" t="s">
        <v>47</v>
      </c>
      <c r="C30" s="109"/>
      <c r="D30" s="110"/>
      <c r="E30" s="21"/>
      <c r="F30" s="26">
        <v>0</v>
      </c>
      <c r="G30" s="28"/>
      <c r="H30" s="23"/>
    </row>
    <row r="31" spans="1:8" s="24" customFormat="1" ht="52.5" customHeight="1" x14ac:dyDescent="0.25">
      <c r="A31" s="19" t="s">
        <v>48</v>
      </c>
      <c r="B31" s="108" t="s">
        <v>49</v>
      </c>
      <c r="C31" s="109"/>
      <c r="D31" s="110"/>
      <c r="E31" s="21"/>
      <c r="F31" s="26">
        <v>0</v>
      </c>
      <c r="G31" s="28"/>
      <c r="H31" s="23"/>
    </row>
    <row r="32" spans="1:8" s="6" customFormat="1" ht="27.75" customHeight="1" x14ac:dyDescent="0.25">
      <c r="A32" s="12" t="s">
        <v>50</v>
      </c>
      <c r="B32" s="111" t="s">
        <v>51</v>
      </c>
      <c r="C32" s="112"/>
      <c r="D32" s="113"/>
      <c r="E32" s="16">
        <f>E33+E35+E37+E39+E41+E43</f>
        <v>20</v>
      </c>
      <c r="F32" s="17">
        <f>ROUND(F33+F35+F37+F39+F41+F43,1)</f>
        <v>13</v>
      </c>
      <c r="G32" s="18">
        <f>ROUND(G33+G35+G37+G39+G41+G43,1)</f>
        <v>0</v>
      </c>
      <c r="H32" s="12"/>
    </row>
    <row r="33" spans="1:8" s="20" customFormat="1" ht="73.150000000000006" customHeight="1" x14ac:dyDescent="0.25">
      <c r="A33" s="19">
        <v>5</v>
      </c>
      <c r="B33" s="114" t="s">
        <v>133</v>
      </c>
      <c r="C33" s="114"/>
      <c r="D33" s="114"/>
      <c r="E33" s="16">
        <v>1</v>
      </c>
      <c r="F33" s="17">
        <f>IF(F34&gt;1,"1",F34)</f>
        <v>1</v>
      </c>
      <c r="G33" s="18">
        <f>G34</f>
        <v>0</v>
      </c>
      <c r="H33" s="19"/>
    </row>
    <row r="34" spans="1:8" s="20" customFormat="1" ht="117.75" customHeight="1" x14ac:dyDescent="0.25">
      <c r="A34" s="19"/>
      <c r="B34" s="115" t="s">
        <v>134</v>
      </c>
      <c r="C34" s="115"/>
      <c r="D34" s="115"/>
      <c r="E34" s="16"/>
      <c r="F34" s="22">
        <v>1</v>
      </c>
      <c r="G34" s="18"/>
      <c r="H34" s="19"/>
    </row>
    <row r="35" spans="1:8" s="20" customFormat="1" ht="35.25" customHeight="1" x14ac:dyDescent="0.25">
      <c r="A35" s="19">
        <v>6</v>
      </c>
      <c r="B35" s="105" t="s">
        <v>135</v>
      </c>
      <c r="C35" s="106"/>
      <c r="D35" s="107"/>
      <c r="E35" s="16">
        <v>2</v>
      </c>
      <c r="F35" s="17">
        <f>IF(F36&gt;2,"2",F36)</f>
        <v>0</v>
      </c>
      <c r="G35" s="18">
        <f>G36</f>
        <v>0</v>
      </c>
      <c r="H35" s="19"/>
    </row>
    <row r="36" spans="1:8" s="20" customFormat="1" ht="60.75" customHeight="1" x14ac:dyDescent="0.25">
      <c r="A36" s="19"/>
      <c r="B36" s="102" t="s">
        <v>136</v>
      </c>
      <c r="C36" s="103"/>
      <c r="D36" s="104"/>
      <c r="E36" s="16"/>
      <c r="F36" s="22">
        <v>0</v>
      </c>
      <c r="G36" s="18"/>
      <c r="H36" s="19"/>
    </row>
    <row r="37" spans="1:8" s="20" customFormat="1" ht="52.5" customHeight="1" x14ac:dyDescent="0.25">
      <c r="A37" s="19">
        <v>7</v>
      </c>
      <c r="B37" s="105" t="s">
        <v>56</v>
      </c>
      <c r="C37" s="106"/>
      <c r="D37" s="107"/>
      <c r="E37" s="16">
        <v>2</v>
      </c>
      <c r="F37" s="17">
        <f>IF(F38&gt;2,"2",F38)</f>
        <v>2</v>
      </c>
      <c r="G37" s="18">
        <f>G38</f>
        <v>0</v>
      </c>
      <c r="H37" s="19"/>
    </row>
    <row r="38" spans="1:8" s="20" customFormat="1" ht="68.25" customHeight="1" x14ac:dyDescent="0.25">
      <c r="A38" s="19"/>
      <c r="B38" s="108" t="s">
        <v>137</v>
      </c>
      <c r="C38" s="109"/>
      <c r="D38" s="110"/>
      <c r="E38" s="16"/>
      <c r="F38" s="22">
        <v>2</v>
      </c>
      <c r="G38" s="18"/>
      <c r="H38" s="19"/>
    </row>
    <row r="39" spans="1:8" s="20" customFormat="1" ht="61.5" customHeight="1" x14ac:dyDescent="0.25">
      <c r="A39" s="19">
        <v>8</v>
      </c>
      <c r="B39" s="105" t="s">
        <v>58</v>
      </c>
      <c r="C39" s="106"/>
      <c r="D39" s="107"/>
      <c r="E39" s="16">
        <v>2</v>
      </c>
      <c r="F39" s="17">
        <f>IF(F40&gt;2,"2",F40)</f>
        <v>2</v>
      </c>
      <c r="G39" s="18">
        <f>G40</f>
        <v>0</v>
      </c>
      <c r="H39" s="19"/>
    </row>
    <row r="40" spans="1:8" s="20" customFormat="1" ht="70.5" customHeight="1" x14ac:dyDescent="0.25">
      <c r="A40" s="19"/>
      <c r="B40" s="108" t="s">
        <v>138</v>
      </c>
      <c r="C40" s="109"/>
      <c r="D40" s="110"/>
      <c r="E40" s="16"/>
      <c r="F40" s="22">
        <v>2</v>
      </c>
      <c r="G40" s="18"/>
      <c r="H40" s="19"/>
    </row>
    <row r="41" spans="1:8" s="20" customFormat="1" ht="116.25" customHeight="1" x14ac:dyDescent="0.25">
      <c r="A41" s="19">
        <v>9</v>
      </c>
      <c r="B41" s="105" t="s">
        <v>139</v>
      </c>
      <c r="C41" s="106"/>
      <c r="D41" s="107"/>
      <c r="E41" s="16">
        <v>8</v>
      </c>
      <c r="F41" s="17" t="str">
        <f>IF(F42&gt;=8,"8",IF(F42&lt;8,"0"))</f>
        <v>8</v>
      </c>
      <c r="G41" s="18">
        <f>G42</f>
        <v>0</v>
      </c>
      <c r="H41" s="19"/>
    </row>
    <row r="42" spans="1:8" s="20" customFormat="1" ht="186.75" customHeight="1" x14ac:dyDescent="0.25">
      <c r="A42" s="19"/>
      <c r="B42" s="108" t="s">
        <v>140</v>
      </c>
      <c r="C42" s="109"/>
      <c r="D42" s="110"/>
      <c r="E42" s="16"/>
      <c r="F42" s="22">
        <v>8</v>
      </c>
      <c r="G42" s="18"/>
      <c r="H42" s="69" t="s">
        <v>176</v>
      </c>
    </row>
    <row r="43" spans="1:8" s="20" customFormat="1" ht="45" customHeight="1" x14ac:dyDescent="0.25">
      <c r="A43" s="19">
        <v>10</v>
      </c>
      <c r="B43" s="105" t="s">
        <v>141</v>
      </c>
      <c r="C43" s="106"/>
      <c r="D43" s="107"/>
      <c r="E43" s="16">
        <v>5</v>
      </c>
      <c r="F43" s="17">
        <f>IF(F44&gt;5,"5",F44)</f>
        <v>0</v>
      </c>
      <c r="G43" s="18">
        <f>G44</f>
        <v>0</v>
      </c>
      <c r="H43" s="19"/>
    </row>
    <row r="44" spans="1:8" s="20" customFormat="1" ht="156.75" customHeight="1" x14ac:dyDescent="0.25">
      <c r="A44" s="19"/>
      <c r="B44" s="108" t="s">
        <v>142</v>
      </c>
      <c r="C44" s="109"/>
      <c r="D44" s="110"/>
      <c r="E44" s="16"/>
      <c r="F44" s="22">
        <v>0</v>
      </c>
      <c r="G44" s="18"/>
      <c r="H44" s="19"/>
    </row>
    <row r="45" spans="1:8" s="6" customFormat="1" ht="61.5" customHeight="1" x14ac:dyDescent="0.25">
      <c r="A45" s="12" t="s">
        <v>69</v>
      </c>
      <c r="B45" s="105" t="s">
        <v>70</v>
      </c>
      <c r="C45" s="106"/>
      <c r="D45" s="107"/>
      <c r="E45" s="16">
        <v>60</v>
      </c>
      <c r="F45" s="17">
        <f>SUM(F46:F51)</f>
        <v>60</v>
      </c>
      <c r="G45" s="18">
        <f>SUM(G46:G51)</f>
        <v>0</v>
      </c>
      <c r="H45" s="12"/>
    </row>
    <row r="46" spans="1:8" s="20" customFormat="1" ht="26.25" customHeight="1" x14ac:dyDescent="0.25">
      <c r="A46" s="19"/>
      <c r="B46" s="102" t="s">
        <v>71</v>
      </c>
      <c r="C46" s="103"/>
      <c r="D46" s="104"/>
      <c r="E46" s="21">
        <v>60</v>
      </c>
      <c r="F46" s="19">
        <v>60</v>
      </c>
      <c r="G46" s="21"/>
      <c r="H46" s="19"/>
    </row>
    <row r="47" spans="1:8" s="20" customFormat="1" ht="26.25" customHeight="1" x14ac:dyDescent="0.25">
      <c r="A47" s="19"/>
      <c r="B47" s="102" t="s">
        <v>72</v>
      </c>
      <c r="C47" s="103"/>
      <c r="D47" s="104"/>
      <c r="E47" s="21">
        <v>50</v>
      </c>
      <c r="F47" s="19"/>
      <c r="G47" s="21"/>
      <c r="H47" s="19"/>
    </row>
    <row r="48" spans="1:8" s="20" customFormat="1" ht="26.25" customHeight="1" x14ac:dyDescent="0.25">
      <c r="A48" s="19"/>
      <c r="B48" s="102" t="s">
        <v>73</v>
      </c>
      <c r="C48" s="103"/>
      <c r="D48" s="104"/>
      <c r="E48" s="21">
        <v>40</v>
      </c>
      <c r="F48" s="19"/>
      <c r="G48" s="21"/>
      <c r="H48" s="19"/>
    </row>
    <row r="49" spans="1:8" s="20" customFormat="1" ht="26.25" customHeight="1" x14ac:dyDescent="0.25">
      <c r="A49" s="19"/>
      <c r="B49" s="102" t="s">
        <v>74</v>
      </c>
      <c r="C49" s="103"/>
      <c r="D49" s="104"/>
      <c r="E49" s="21">
        <v>30</v>
      </c>
      <c r="F49" s="19"/>
      <c r="G49" s="21"/>
      <c r="H49" s="19"/>
    </row>
    <row r="50" spans="1:8" s="20" customFormat="1" ht="26.25" customHeight="1" x14ac:dyDescent="0.25">
      <c r="A50" s="19"/>
      <c r="B50" s="102" t="s">
        <v>75</v>
      </c>
      <c r="C50" s="103"/>
      <c r="D50" s="104"/>
      <c r="E50" s="21">
        <v>20</v>
      </c>
      <c r="F50" s="19"/>
      <c r="G50" s="21"/>
      <c r="H50" s="19"/>
    </row>
    <row r="51" spans="1:8" s="20" customFormat="1" ht="26.25" customHeight="1" x14ac:dyDescent="0.25">
      <c r="A51" s="19"/>
      <c r="B51" s="102" t="s">
        <v>76</v>
      </c>
      <c r="C51" s="103"/>
      <c r="D51" s="104"/>
      <c r="E51" s="21">
        <v>0</v>
      </c>
      <c r="F51" s="19"/>
      <c r="G51" s="21"/>
      <c r="H51" s="19"/>
    </row>
    <row r="52" spans="1:8" s="6" customFormat="1" ht="24" customHeight="1" x14ac:dyDescent="0.25">
      <c r="A52" s="12"/>
      <c r="B52" s="90" t="s">
        <v>77</v>
      </c>
      <c r="C52" s="91"/>
      <c r="D52" s="92"/>
      <c r="E52" s="31">
        <f>E14+E32+E45</f>
        <v>100</v>
      </c>
      <c r="F52" s="31">
        <f>F14+F32+F45</f>
        <v>93</v>
      </c>
      <c r="G52" s="32">
        <f>G14+G32+G45</f>
        <v>20</v>
      </c>
      <c r="H52" s="12"/>
    </row>
    <row r="53" spans="1:8" ht="26.25" customHeight="1" x14ac:dyDescent="0.25">
      <c r="A53" s="33"/>
      <c r="B53" s="87" t="s">
        <v>78</v>
      </c>
      <c r="C53" s="88"/>
      <c r="D53" s="89"/>
      <c r="E53" s="34"/>
      <c r="F53" s="33"/>
      <c r="G53" s="34"/>
      <c r="H53" s="33"/>
    </row>
    <row r="54" spans="1:8" ht="53.25" customHeight="1" x14ac:dyDescent="0.25">
      <c r="A54" s="33"/>
      <c r="B54" s="90" t="s">
        <v>166</v>
      </c>
      <c r="C54" s="91"/>
      <c r="D54" s="92"/>
      <c r="E54" s="31">
        <f>E52-E53</f>
        <v>100</v>
      </c>
      <c r="F54" s="31">
        <f>ROUND(F52-F53,1)</f>
        <v>93</v>
      </c>
      <c r="G54" s="32">
        <f>ROUND(G52-G53,1)</f>
        <v>20</v>
      </c>
      <c r="H54" s="12"/>
    </row>
    <row r="55" spans="1:8" ht="25.5" customHeight="1" x14ac:dyDescent="0.25">
      <c r="A55" s="35"/>
      <c r="B55" s="36"/>
      <c r="C55" s="36"/>
      <c r="D55" s="36"/>
      <c r="E55" s="35"/>
      <c r="F55" s="35"/>
      <c r="G55" s="35"/>
      <c r="H55" s="35"/>
    </row>
    <row r="56" spans="1:8" ht="20.25" customHeight="1" x14ac:dyDescent="0.25">
      <c r="B56" s="93" t="s">
        <v>80</v>
      </c>
      <c r="C56" s="93"/>
      <c r="D56" s="93"/>
    </row>
    <row r="57" spans="1:8" s="8" customFormat="1" ht="32.25" customHeight="1" x14ac:dyDescent="0.25">
      <c r="A57" s="94" t="s">
        <v>81</v>
      </c>
      <c r="B57" s="95"/>
      <c r="C57" s="96"/>
      <c r="D57" s="99" t="s">
        <v>82</v>
      </c>
      <c r="E57" s="101" t="s">
        <v>83</v>
      </c>
      <c r="F57" s="101"/>
      <c r="G57" s="81" t="s">
        <v>84</v>
      </c>
      <c r="H57" s="82"/>
    </row>
    <row r="58" spans="1:8" s="8" customFormat="1" ht="63" x14ac:dyDescent="0.25">
      <c r="A58" s="97"/>
      <c r="B58" s="75"/>
      <c r="C58" s="98"/>
      <c r="D58" s="100"/>
      <c r="E58" s="37" t="s">
        <v>85</v>
      </c>
      <c r="F58" s="37" t="s">
        <v>86</v>
      </c>
      <c r="G58" s="37" t="s">
        <v>87</v>
      </c>
      <c r="H58" s="37" t="s">
        <v>88</v>
      </c>
    </row>
    <row r="59" spans="1:8" ht="33.950000000000003" customHeight="1" x14ac:dyDescent="0.25">
      <c r="A59" s="83" t="s">
        <v>89</v>
      </c>
      <c r="B59" s="84"/>
      <c r="C59" s="85"/>
      <c r="D59" s="19" t="s">
        <v>90</v>
      </c>
      <c r="E59" s="21">
        <f>IF(AND(90&lt;=F54,F54&lt;100),F54,"")</f>
        <v>93</v>
      </c>
      <c r="F59" s="27" t="str">
        <f>IF(AND(90&lt;=G54,G54&lt;=100),G54,"")</f>
        <v/>
      </c>
      <c r="G59" s="38" t="str">
        <f t="shared" ref="G59:H62" si="0">IF(ISNUMBER(E59)=TRUE,"X","")</f>
        <v>X</v>
      </c>
      <c r="H59" s="38" t="str">
        <f t="shared" si="0"/>
        <v/>
      </c>
    </row>
    <row r="60" spans="1:8" ht="51" customHeight="1" x14ac:dyDescent="0.25">
      <c r="A60" s="83" t="s">
        <v>91</v>
      </c>
      <c r="B60" s="84"/>
      <c r="C60" s="85"/>
      <c r="D60" s="19" t="s">
        <v>92</v>
      </c>
      <c r="E60" s="21" t="str">
        <f>IF(AND(75&lt;=F54,F54&lt;90),F54,"")</f>
        <v/>
      </c>
      <c r="F60" s="27" t="str">
        <f>IF(AND(75&lt;=G54,G54&lt;90),G54,"")</f>
        <v/>
      </c>
      <c r="G60" s="38" t="str">
        <f t="shared" si="0"/>
        <v/>
      </c>
      <c r="H60" s="38" t="str">
        <f t="shared" si="0"/>
        <v/>
      </c>
    </row>
    <row r="61" spans="1:8" ht="50.25" customHeight="1" x14ac:dyDescent="0.25">
      <c r="A61" s="83" t="s">
        <v>93</v>
      </c>
      <c r="B61" s="84"/>
      <c r="C61" s="85"/>
      <c r="D61" s="19" t="s">
        <v>94</v>
      </c>
      <c r="E61" s="21" t="str">
        <f>IF(AND(50&lt;=F54,F54&lt;75),F54,"")</f>
        <v/>
      </c>
      <c r="F61" s="27" t="str">
        <f>IF(AND(50&lt;=G54,G54&lt;75),G54,"")</f>
        <v/>
      </c>
      <c r="G61" s="38" t="str">
        <f t="shared" si="0"/>
        <v/>
      </c>
      <c r="H61" s="38" t="str">
        <f t="shared" si="0"/>
        <v/>
      </c>
    </row>
    <row r="62" spans="1:8" ht="37.5" customHeight="1" x14ac:dyDescent="0.25">
      <c r="A62" s="83" t="s">
        <v>95</v>
      </c>
      <c r="B62" s="84"/>
      <c r="C62" s="85"/>
      <c r="D62" s="19" t="s">
        <v>96</v>
      </c>
      <c r="E62" s="21" t="str">
        <f>IF(AND(0&lt;F54,F54&lt;50),F54,"")</f>
        <v/>
      </c>
      <c r="F62" s="39">
        <f>IF(AND(0&lt;G54,G54&lt;50),G54,"")</f>
        <v>20</v>
      </c>
      <c r="G62" s="38" t="str">
        <f t="shared" si="0"/>
        <v/>
      </c>
      <c r="H62" s="40" t="str">
        <f t="shared" si="0"/>
        <v>X</v>
      </c>
    </row>
    <row r="64" spans="1:8" s="42" customFormat="1" ht="20.25" customHeight="1" x14ac:dyDescent="0.25">
      <c r="B64" s="41"/>
      <c r="D64" s="86" t="s">
        <v>167</v>
      </c>
      <c r="E64" s="86"/>
      <c r="F64" s="86"/>
      <c r="G64" s="86"/>
      <c r="H64" s="86"/>
    </row>
    <row r="65" spans="4:8" s="6" customFormat="1" ht="35.25" customHeight="1" x14ac:dyDescent="0.25">
      <c r="D65" s="46"/>
      <c r="E65" s="73" t="s">
        <v>115</v>
      </c>
      <c r="F65" s="73"/>
      <c r="G65" s="73"/>
      <c r="H65" s="73"/>
    </row>
    <row r="66" spans="4:8" x14ac:dyDescent="0.25">
      <c r="D66" s="43"/>
      <c r="E66" s="43"/>
      <c r="F66" s="43"/>
      <c r="G66" s="43"/>
      <c r="H66" s="43"/>
    </row>
    <row r="69" spans="4:8" ht="23.25" customHeight="1" x14ac:dyDescent="0.25">
      <c r="E69" s="122" t="s">
        <v>177</v>
      </c>
      <c r="F69" s="122"/>
      <c r="G69" s="122"/>
      <c r="H69" s="122"/>
    </row>
    <row r="70" spans="4:8" ht="16.5" x14ac:dyDescent="0.25">
      <c r="E70" s="4"/>
      <c r="F70" s="4"/>
      <c r="G70" s="4"/>
      <c r="H70" s="4"/>
    </row>
    <row r="71" spans="4:8" ht="16.5" x14ac:dyDescent="0.25">
      <c r="E71" s="4"/>
      <c r="F71" s="4"/>
      <c r="G71" s="4"/>
      <c r="H71" s="4"/>
    </row>
    <row r="72" spans="4:8" ht="16.5" x14ac:dyDescent="0.25">
      <c r="E72" s="4"/>
      <c r="F72" s="4"/>
      <c r="G72" s="4"/>
      <c r="H72" s="4"/>
    </row>
    <row r="73" spans="4:8" ht="16.5" x14ac:dyDescent="0.25">
      <c r="E73" s="4"/>
      <c r="F73" s="4"/>
      <c r="G73" s="4"/>
      <c r="H73" s="4"/>
    </row>
    <row r="74" spans="4:8" ht="16.5" x14ac:dyDescent="0.25">
      <c r="E74" s="4"/>
      <c r="F74" s="4"/>
      <c r="G74" s="4"/>
      <c r="H74" s="4"/>
    </row>
    <row r="75" spans="4:8" ht="16.5" x14ac:dyDescent="0.25">
      <c r="E75" s="4"/>
      <c r="F75" s="4"/>
      <c r="G75" s="4"/>
      <c r="H75" s="4"/>
    </row>
    <row r="76" spans="4:8" ht="16.5" x14ac:dyDescent="0.25">
      <c r="E76" s="4"/>
      <c r="F76" s="4"/>
      <c r="G76" s="4"/>
      <c r="H76" s="4"/>
    </row>
    <row r="77" spans="4:8" ht="16.5" x14ac:dyDescent="0.25">
      <c r="E77" s="4"/>
      <c r="F77" s="4"/>
      <c r="G77" s="4"/>
      <c r="H77" s="4"/>
    </row>
    <row r="78" spans="4:8" ht="16.5" x14ac:dyDescent="0.25">
      <c r="E78" s="4"/>
      <c r="F78" s="4"/>
      <c r="G78" s="4"/>
      <c r="H78" s="4"/>
    </row>
    <row r="79" spans="4:8" ht="16.5" x14ac:dyDescent="0.25">
      <c r="E79" s="4"/>
      <c r="F79" s="4"/>
      <c r="G79" s="4"/>
      <c r="H79" s="4"/>
    </row>
    <row r="80" spans="4:8" ht="16.5" x14ac:dyDescent="0.25">
      <c r="E80" s="4"/>
      <c r="F80" s="4"/>
      <c r="G80" s="4"/>
      <c r="H80" s="4"/>
    </row>
    <row r="81" spans="2:8" ht="16.5" x14ac:dyDescent="0.25">
      <c r="E81" s="4"/>
      <c r="F81" s="4"/>
      <c r="G81" s="4"/>
      <c r="H81" s="4"/>
    </row>
    <row r="82" spans="2:8" ht="16.5" x14ac:dyDescent="0.25">
      <c r="E82" s="4"/>
      <c r="F82" s="4"/>
      <c r="G82" s="4"/>
      <c r="H82" s="4"/>
    </row>
    <row r="83" spans="2:8" ht="25.15" customHeight="1" x14ac:dyDescent="0.25">
      <c r="B83" s="75" t="s">
        <v>101</v>
      </c>
      <c r="C83" s="75"/>
      <c r="D83" s="75"/>
      <c r="E83" s="75"/>
      <c r="F83" s="75"/>
      <c r="G83" s="75"/>
      <c r="H83" s="75"/>
    </row>
    <row r="84" spans="2:8" ht="106.9" customHeight="1" x14ac:dyDescent="0.25">
      <c r="B84" s="76" t="s">
        <v>102</v>
      </c>
      <c r="C84" s="77"/>
      <c r="D84" s="77"/>
      <c r="E84" s="77"/>
      <c r="F84" s="77"/>
      <c r="G84" s="77"/>
      <c r="H84" s="78"/>
    </row>
    <row r="85" spans="2:8" ht="25.15" customHeight="1" x14ac:dyDescent="0.25">
      <c r="B85" s="45"/>
      <c r="D85" s="79" t="s">
        <v>150</v>
      </c>
      <c r="E85" s="79"/>
      <c r="F85" s="79"/>
      <c r="G85" s="79"/>
      <c r="H85" s="79"/>
    </row>
    <row r="86" spans="2:8" ht="21" customHeight="1" x14ac:dyDescent="0.25">
      <c r="B86" s="46"/>
      <c r="D86" s="80" t="s">
        <v>104</v>
      </c>
      <c r="E86" s="80"/>
      <c r="F86" s="80"/>
      <c r="G86" s="80"/>
      <c r="H86" s="80"/>
    </row>
  </sheetData>
  <sheetProtection password="E795" sheet="1" formatCells="0" formatColumns="0" formatRows="0" insertColumns="0" insertRows="0" insertHyperlinks="0" deleteColumns="0" deleteRows="0" selectLockedCells="1" sort="0" autoFilter="0" pivotTables="0"/>
  <autoFilter ref="A12:H54">
    <filterColumn colId="1" showButton="0"/>
    <filterColumn colId="2" showButton="0"/>
  </autoFilter>
  <mergeCells count="66">
    <mergeCell ref="B16:D16"/>
    <mergeCell ref="A2:C2"/>
    <mergeCell ref="D2:H2"/>
    <mergeCell ref="A3:B3"/>
    <mergeCell ref="A5:H5"/>
    <mergeCell ref="B7:H7"/>
    <mergeCell ref="B8:H8"/>
    <mergeCell ref="B9:H9"/>
    <mergeCell ref="B12:D12"/>
    <mergeCell ref="B13:D13"/>
    <mergeCell ref="B14:D14"/>
    <mergeCell ref="B15:D15"/>
    <mergeCell ref="B28:D28"/>
    <mergeCell ref="B17:D17"/>
    <mergeCell ref="B18:D18"/>
    <mergeCell ref="B19:D19"/>
    <mergeCell ref="B20:D20"/>
    <mergeCell ref="B21:D21"/>
    <mergeCell ref="B22:D22"/>
    <mergeCell ref="B23:D23"/>
    <mergeCell ref="B24:D24"/>
    <mergeCell ref="B25:D25"/>
    <mergeCell ref="B26:D26"/>
    <mergeCell ref="B27:D27"/>
    <mergeCell ref="B40:D40"/>
    <mergeCell ref="B29:D29"/>
    <mergeCell ref="B30:D30"/>
    <mergeCell ref="B31:D31"/>
    <mergeCell ref="B32:D32"/>
    <mergeCell ref="B33:D33"/>
    <mergeCell ref="B34:D34"/>
    <mergeCell ref="B35:D35"/>
    <mergeCell ref="B36:D36"/>
    <mergeCell ref="B37:D37"/>
    <mergeCell ref="B38:D38"/>
    <mergeCell ref="B39:D39"/>
    <mergeCell ref="B52:D52"/>
    <mergeCell ref="B41:D41"/>
    <mergeCell ref="B42:D42"/>
    <mergeCell ref="B43:D43"/>
    <mergeCell ref="B44:D44"/>
    <mergeCell ref="B45:D45"/>
    <mergeCell ref="B46:D46"/>
    <mergeCell ref="B47:D47"/>
    <mergeCell ref="B48:D48"/>
    <mergeCell ref="B49:D49"/>
    <mergeCell ref="B50:D50"/>
    <mergeCell ref="B51:D51"/>
    <mergeCell ref="B53:D53"/>
    <mergeCell ref="B54:D54"/>
    <mergeCell ref="B56:D56"/>
    <mergeCell ref="A57:C58"/>
    <mergeCell ref="D57:D58"/>
    <mergeCell ref="D86:H86"/>
    <mergeCell ref="G57:H57"/>
    <mergeCell ref="A59:C59"/>
    <mergeCell ref="A60:C60"/>
    <mergeCell ref="A61:C61"/>
    <mergeCell ref="A62:C62"/>
    <mergeCell ref="D64:H64"/>
    <mergeCell ref="E57:F57"/>
    <mergeCell ref="E65:H65"/>
    <mergeCell ref="E69:H69"/>
    <mergeCell ref="B83:H83"/>
    <mergeCell ref="B84:H84"/>
    <mergeCell ref="D85:H85"/>
  </mergeCells>
  <printOptions horizontalCentered="1"/>
  <pageMargins left="0.31" right="0.3" top="0.45" bottom="0.62" header="0.13149606299212599" footer="0.16"/>
  <pageSetup paperSize="9" orientation="portrait" r:id="rId1"/>
  <headerFooter>
    <oddFooter>Page &amp;P of &amp;N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0"/>
  <sheetViews>
    <sheetView workbookViewId="0">
      <selection activeCell="B75" sqref="B75"/>
    </sheetView>
  </sheetViews>
  <sheetFormatPr defaultRowHeight="15.75" x14ac:dyDescent="0.25"/>
  <cols>
    <col min="1" max="1" width="5.42578125" style="1" bestFit="1" customWidth="1"/>
    <col min="2" max="2" width="27.140625" style="2" customWidth="1"/>
    <col min="3" max="3" width="11" style="1" customWidth="1"/>
    <col min="4" max="4" width="10.5703125" style="1" customWidth="1"/>
    <col min="5" max="5" width="11.5703125" style="1" customWidth="1"/>
    <col min="6" max="6" width="10.5703125" style="1" customWidth="1"/>
    <col min="7" max="8" width="10.140625" style="1" customWidth="1"/>
    <col min="9" max="9" width="2.5703125" style="1" customWidth="1"/>
    <col min="10" max="10" width="9.140625" style="1"/>
    <col min="11" max="11" width="34.85546875" style="1" customWidth="1"/>
    <col min="12" max="256" width="9.140625" style="1"/>
    <col min="257" max="257" width="5.42578125" style="1" bestFit="1" customWidth="1"/>
    <col min="258" max="258" width="27.140625" style="1" customWidth="1"/>
    <col min="259" max="259" width="11" style="1" customWidth="1"/>
    <col min="260" max="260" width="10.5703125" style="1" customWidth="1"/>
    <col min="261" max="261" width="11.5703125" style="1" customWidth="1"/>
    <col min="262" max="262" width="10.5703125" style="1" customWidth="1"/>
    <col min="263" max="264" width="10.140625" style="1" customWidth="1"/>
    <col min="265" max="265" width="2.5703125" style="1" customWidth="1"/>
    <col min="266" max="266" width="9.140625" style="1"/>
    <col min="267" max="267" width="34.85546875" style="1" customWidth="1"/>
    <col min="268" max="512" width="9.140625" style="1"/>
    <col min="513" max="513" width="5.42578125" style="1" bestFit="1" customWidth="1"/>
    <col min="514" max="514" width="27.140625" style="1" customWidth="1"/>
    <col min="515" max="515" width="11" style="1" customWidth="1"/>
    <col min="516" max="516" width="10.5703125" style="1" customWidth="1"/>
    <col min="517" max="517" width="11.5703125" style="1" customWidth="1"/>
    <col min="518" max="518" width="10.5703125" style="1" customWidth="1"/>
    <col min="519" max="520" width="10.140625" style="1" customWidth="1"/>
    <col min="521" max="521" width="2.5703125" style="1" customWidth="1"/>
    <col min="522" max="522" width="9.140625" style="1"/>
    <col min="523" max="523" width="34.85546875" style="1" customWidth="1"/>
    <col min="524" max="768" width="9.140625" style="1"/>
    <col min="769" max="769" width="5.42578125" style="1" bestFit="1" customWidth="1"/>
    <col min="770" max="770" width="27.140625" style="1" customWidth="1"/>
    <col min="771" max="771" width="11" style="1" customWidth="1"/>
    <col min="772" max="772" width="10.5703125" style="1" customWidth="1"/>
    <col min="773" max="773" width="11.5703125" style="1" customWidth="1"/>
    <col min="774" max="774" width="10.5703125" style="1" customWidth="1"/>
    <col min="775" max="776" width="10.140625" style="1" customWidth="1"/>
    <col min="777" max="777" width="2.5703125" style="1" customWidth="1"/>
    <col min="778" max="778" width="9.140625" style="1"/>
    <col min="779" max="779" width="34.85546875" style="1" customWidth="1"/>
    <col min="780" max="1024" width="9.140625" style="1"/>
    <col min="1025" max="1025" width="5.42578125" style="1" bestFit="1" customWidth="1"/>
    <col min="1026" max="1026" width="27.140625" style="1" customWidth="1"/>
    <col min="1027" max="1027" width="11" style="1" customWidth="1"/>
    <col min="1028" max="1028" width="10.5703125" style="1" customWidth="1"/>
    <col min="1029" max="1029" width="11.5703125" style="1" customWidth="1"/>
    <col min="1030" max="1030" width="10.5703125" style="1" customWidth="1"/>
    <col min="1031" max="1032" width="10.140625" style="1" customWidth="1"/>
    <col min="1033" max="1033" width="2.5703125" style="1" customWidth="1"/>
    <col min="1034" max="1034" width="9.140625" style="1"/>
    <col min="1035" max="1035" width="34.85546875" style="1" customWidth="1"/>
    <col min="1036" max="1280" width="9.140625" style="1"/>
    <col min="1281" max="1281" width="5.42578125" style="1" bestFit="1" customWidth="1"/>
    <col min="1282" max="1282" width="27.140625" style="1" customWidth="1"/>
    <col min="1283" max="1283" width="11" style="1" customWidth="1"/>
    <col min="1284" max="1284" width="10.5703125" style="1" customWidth="1"/>
    <col min="1285" max="1285" width="11.5703125" style="1" customWidth="1"/>
    <col min="1286" max="1286" width="10.5703125" style="1" customWidth="1"/>
    <col min="1287" max="1288" width="10.140625" style="1" customWidth="1"/>
    <col min="1289" max="1289" width="2.5703125" style="1" customWidth="1"/>
    <col min="1290" max="1290" width="9.140625" style="1"/>
    <col min="1291" max="1291" width="34.85546875" style="1" customWidth="1"/>
    <col min="1292" max="1536" width="9.140625" style="1"/>
    <col min="1537" max="1537" width="5.42578125" style="1" bestFit="1" customWidth="1"/>
    <col min="1538" max="1538" width="27.140625" style="1" customWidth="1"/>
    <col min="1539" max="1539" width="11" style="1" customWidth="1"/>
    <col min="1540" max="1540" width="10.5703125" style="1" customWidth="1"/>
    <col min="1541" max="1541" width="11.5703125" style="1" customWidth="1"/>
    <col min="1542" max="1542" width="10.5703125" style="1" customWidth="1"/>
    <col min="1543" max="1544" width="10.140625" style="1" customWidth="1"/>
    <col min="1545" max="1545" width="2.5703125" style="1" customWidth="1"/>
    <col min="1546" max="1546" width="9.140625" style="1"/>
    <col min="1547" max="1547" width="34.85546875" style="1" customWidth="1"/>
    <col min="1548" max="1792" width="9.140625" style="1"/>
    <col min="1793" max="1793" width="5.42578125" style="1" bestFit="1" customWidth="1"/>
    <col min="1794" max="1794" width="27.140625" style="1" customWidth="1"/>
    <col min="1795" max="1795" width="11" style="1" customWidth="1"/>
    <col min="1796" max="1796" width="10.5703125" style="1" customWidth="1"/>
    <col min="1797" max="1797" width="11.5703125" style="1" customWidth="1"/>
    <col min="1798" max="1798" width="10.5703125" style="1" customWidth="1"/>
    <col min="1799" max="1800" width="10.140625" style="1" customWidth="1"/>
    <col min="1801" max="1801" width="2.5703125" style="1" customWidth="1"/>
    <col min="1802" max="1802" width="9.140625" style="1"/>
    <col min="1803" max="1803" width="34.85546875" style="1" customWidth="1"/>
    <col min="1804" max="2048" width="9.140625" style="1"/>
    <col min="2049" max="2049" width="5.42578125" style="1" bestFit="1" customWidth="1"/>
    <col min="2050" max="2050" width="27.140625" style="1" customWidth="1"/>
    <col min="2051" max="2051" width="11" style="1" customWidth="1"/>
    <col min="2052" max="2052" width="10.5703125" style="1" customWidth="1"/>
    <col min="2053" max="2053" width="11.5703125" style="1" customWidth="1"/>
    <col min="2054" max="2054" width="10.5703125" style="1" customWidth="1"/>
    <col min="2055" max="2056" width="10.140625" style="1" customWidth="1"/>
    <col min="2057" max="2057" width="2.5703125" style="1" customWidth="1"/>
    <col min="2058" max="2058" width="9.140625" style="1"/>
    <col min="2059" max="2059" width="34.85546875" style="1" customWidth="1"/>
    <col min="2060" max="2304" width="9.140625" style="1"/>
    <col min="2305" max="2305" width="5.42578125" style="1" bestFit="1" customWidth="1"/>
    <col min="2306" max="2306" width="27.140625" style="1" customWidth="1"/>
    <col min="2307" max="2307" width="11" style="1" customWidth="1"/>
    <col min="2308" max="2308" width="10.5703125" style="1" customWidth="1"/>
    <col min="2309" max="2309" width="11.5703125" style="1" customWidth="1"/>
    <col min="2310" max="2310" width="10.5703125" style="1" customWidth="1"/>
    <col min="2311" max="2312" width="10.140625" style="1" customWidth="1"/>
    <col min="2313" max="2313" width="2.5703125" style="1" customWidth="1"/>
    <col min="2314" max="2314" width="9.140625" style="1"/>
    <col min="2315" max="2315" width="34.85546875" style="1" customWidth="1"/>
    <col min="2316" max="2560" width="9.140625" style="1"/>
    <col min="2561" max="2561" width="5.42578125" style="1" bestFit="1" customWidth="1"/>
    <col min="2562" max="2562" width="27.140625" style="1" customWidth="1"/>
    <col min="2563" max="2563" width="11" style="1" customWidth="1"/>
    <col min="2564" max="2564" width="10.5703125" style="1" customWidth="1"/>
    <col min="2565" max="2565" width="11.5703125" style="1" customWidth="1"/>
    <col min="2566" max="2566" width="10.5703125" style="1" customWidth="1"/>
    <col min="2567" max="2568" width="10.140625" style="1" customWidth="1"/>
    <col min="2569" max="2569" width="2.5703125" style="1" customWidth="1"/>
    <col min="2570" max="2570" width="9.140625" style="1"/>
    <col min="2571" max="2571" width="34.85546875" style="1" customWidth="1"/>
    <col min="2572" max="2816" width="9.140625" style="1"/>
    <col min="2817" max="2817" width="5.42578125" style="1" bestFit="1" customWidth="1"/>
    <col min="2818" max="2818" width="27.140625" style="1" customWidth="1"/>
    <col min="2819" max="2819" width="11" style="1" customWidth="1"/>
    <col min="2820" max="2820" width="10.5703125" style="1" customWidth="1"/>
    <col min="2821" max="2821" width="11.5703125" style="1" customWidth="1"/>
    <col min="2822" max="2822" width="10.5703125" style="1" customWidth="1"/>
    <col min="2823" max="2824" width="10.140625" style="1" customWidth="1"/>
    <col min="2825" max="2825" width="2.5703125" style="1" customWidth="1"/>
    <col min="2826" max="2826" width="9.140625" style="1"/>
    <col min="2827" max="2827" width="34.85546875" style="1" customWidth="1"/>
    <col min="2828" max="3072" width="9.140625" style="1"/>
    <col min="3073" max="3073" width="5.42578125" style="1" bestFit="1" customWidth="1"/>
    <col min="3074" max="3074" width="27.140625" style="1" customWidth="1"/>
    <col min="3075" max="3075" width="11" style="1" customWidth="1"/>
    <col min="3076" max="3076" width="10.5703125" style="1" customWidth="1"/>
    <col min="3077" max="3077" width="11.5703125" style="1" customWidth="1"/>
    <col min="3078" max="3078" width="10.5703125" style="1" customWidth="1"/>
    <col min="3079" max="3080" width="10.140625" style="1" customWidth="1"/>
    <col min="3081" max="3081" width="2.5703125" style="1" customWidth="1"/>
    <col min="3082" max="3082" width="9.140625" style="1"/>
    <col min="3083" max="3083" width="34.85546875" style="1" customWidth="1"/>
    <col min="3084" max="3328" width="9.140625" style="1"/>
    <col min="3329" max="3329" width="5.42578125" style="1" bestFit="1" customWidth="1"/>
    <col min="3330" max="3330" width="27.140625" style="1" customWidth="1"/>
    <col min="3331" max="3331" width="11" style="1" customWidth="1"/>
    <col min="3332" max="3332" width="10.5703125" style="1" customWidth="1"/>
    <col min="3333" max="3333" width="11.5703125" style="1" customWidth="1"/>
    <col min="3334" max="3334" width="10.5703125" style="1" customWidth="1"/>
    <col min="3335" max="3336" width="10.140625" style="1" customWidth="1"/>
    <col min="3337" max="3337" width="2.5703125" style="1" customWidth="1"/>
    <col min="3338" max="3338" width="9.140625" style="1"/>
    <col min="3339" max="3339" width="34.85546875" style="1" customWidth="1"/>
    <col min="3340" max="3584" width="9.140625" style="1"/>
    <col min="3585" max="3585" width="5.42578125" style="1" bestFit="1" customWidth="1"/>
    <col min="3586" max="3586" width="27.140625" style="1" customWidth="1"/>
    <col min="3587" max="3587" width="11" style="1" customWidth="1"/>
    <col min="3588" max="3588" width="10.5703125" style="1" customWidth="1"/>
    <col min="3589" max="3589" width="11.5703125" style="1" customWidth="1"/>
    <col min="3590" max="3590" width="10.5703125" style="1" customWidth="1"/>
    <col min="3591" max="3592" width="10.140625" style="1" customWidth="1"/>
    <col min="3593" max="3593" width="2.5703125" style="1" customWidth="1"/>
    <col min="3594" max="3594" width="9.140625" style="1"/>
    <col min="3595" max="3595" width="34.85546875" style="1" customWidth="1"/>
    <col min="3596" max="3840" width="9.140625" style="1"/>
    <col min="3841" max="3841" width="5.42578125" style="1" bestFit="1" customWidth="1"/>
    <col min="3842" max="3842" width="27.140625" style="1" customWidth="1"/>
    <col min="3843" max="3843" width="11" style="1" customWidth="1"/>
    <col min="3844" max="3844" width="10.5703125" style="1" customWidth="1"/>
    <col min="3845" max="3845" width="11.5703125" style="1" customWidth="1"/>
    <col min="3846" max="3846" width="10.5703125" style="1" customWidth="1"/>
    <col min="3847" max="3848" width="10.140625" style="1" customWidth="1"/>
    <col min="3849" max="3849" width="2.5703125" style="1" customWidth="1"/>
    <col min="3850" max="3850" width="9.140625" style="1"/>
    <col min="3851" max="3851" width="34.85546875" style="1" customWidth="1"/>
    <col min="3852" max="4096" width="9.140625" style="1"/>
    <col min="4097" max="4097" width="5.42578125" style="1" bestFit="1" customWidth="1"/>
    <col min="4098" max="4098" width="27.140625" style="1" customWidth="1"/>
    <col min="4099" max="4099" width="11" style="1" customWidth="1"/>
    <col min="4100" max="4100" width="10.5703125" style="1" customWidth="1"/>
    <col min="4101" max="4101" width="11.5703125" style="1" customWidth="1"/>
    <col min="4102" max="4102" width="10.5703125" style="1" customWidth="1"/>
    <col min="4103" max="4104" width="10.140625" style="1" customWidth="1"/>
    <col min="4105" max="4105" width="2.5703125" style="1" customWidth="1"/>
    <col min="4106" max="4106" width="9.140625" style="1"/>
    <col min="4107" max="4107" width="34.85546875" style="1" customWidth="1"/>
    <col min="4108" max="4352" width="9.140625" style="1"/>
    <col min="4353" max="4353" width="5.42578125" style="1" bestFit="1" customWidth="1"/>
    <col min="4354" max="4354" width="27.140625" style="1" customWidth="1"/>
    <col min="4355" max="4355" width="11" style="1" customWidth="1"/>
    <col min="4356" max="4356" width="10.5703125" style="1" customWidth="1"/>
    <col min="4357" max="4357" width="11.5703125" style="1" customWidth="1"/>
    <col min="4358" max="4358" width="10.5703125" style="1" customWidth="1"/>
    <col min="4359" max="4360" width="10.140625" style="1" customWidth="1"/>
    <col min="4361" max="4361" width="2.5703125" style="1" customWidth="1"/>
    <col min="4362" max="4362" width="9.140625" style="1"/>
    <col min="4363" max="4363" width="34.85546875" style="1" customWidth="1"/>
    <col min="4364" max="4608" width="9.140625" style="1"/>
    <col min="4609" max="4609" width="5.42578125" style="1" bestFit="1" customWidth="1"/>
    <col min="4610" max="4610" width="27.140625" style="1" customWidth="1"/>
    <col min="4611" max="4611" width="11" style="1" customWidth="1"/>
    <col min="4612" max="4612" width="10.5703125" style="1" customWidth="1"/>
    <col min="4613" max="4613" width="11.5703125" style="1" customWidth="1"/>
    <col min="4614" max="4614" width="10.5703125" style="1" customWidth="1"/>
    <col min="4615" max="4616" width="10.140625" style="1" customWidth="1"/>
    <col min="4617" max="4617" width="2.5703125" style="1" customWidth="1"/>
    <col min="4618" max="4618" width="9.140625" style="1"/>
    <col min="4619" max="4619" width="34.85546875" style="1" customWidth="1"/>
    <col min="4620" max="4864" width="9.140625" style="1"/>
    <col min="4865" max="4865" width="5.42578125" style="1" bestFit="1" customWidth="1"/>
    <col min="4866" max="4866" width="27.140625" style="1" customWidth="1"/>
    <col min="4867" max="4867" width="11" style="1" customWidth="1"/>
    <col min="4868" max="4868" width="10.5703125" style="1" customWidth="1"/>
    <col min="4869" max="4869" width="11.5703125" style="1" customWidth="1"/>
    <col min="4870" max="4870" width="10.5703125" style="1" customWidth="1"/>
    <col min="4871" max="4872" width="10.140625" style="1" customWidth="1"/>
    <col min="4873" max="4873" width="2.5703125" style="1" customWidth="1"/>
    <col min="4874" max="4874" width="9.140625" style="1"/>
    <col min="4875" max="4875" width="34.85546875" style="1" customWidth="1"/>
    <col min="4876" max="5120" width="9.140625" style="1"/>
    <col min="5121" max="5121" width="5.42578125" style="1" bestFit="1" customWidth="1"/>
    <col min="5122" max="5122" width="27.140625" style="1" customWidth="1"/>
    <col min="5123" max="5123" width="11" style="1" customWidth="1"/>
    <col min="5124" max="5124" width="10.5703125" style="1" customWidth="1"/>
    <col min="5125" max="5125" width="11.5703125" style="1" customWidth="1"/>
    <col min="5126" max="5126" width="10.5703125" style="1" customWidth="1"/>
    <col min="5127" max="5128" width="10.140625" style="1" customWidth="1"/>
    <col min="5129" max="5129" width="2.5703125" style="1" customWidth="1"/>
    <col min="5130" max="5130" width="9.140625" style="1"/>
    <col min="5131" max="5131" width="34.85546875" style="1" customWidth="1"/>
    <col min="5132" max="5376" width="9.140625" style="1"/>
    <col min="5377" max="5377" width="5.42578125" style="1" bestFit="1" customWidth="1"/>
    <col min="5378" max="5378" width="27.140625" style="1" customWidth="1"/>
    <col min="5379" max="5379" width="11" style="1" customWidth="1"/>
    <col min="5380" max="5380" width="10.5703125" style="1" customWidth="1"/>
    <col min="5381" max="5381" width="11.5703125" style="1" customWidth="1"/>
    <col min="5382" max="5382" width="10.5703125" style="1" customWidth="1"/>
    <col min="5383" max="5384" width="10.140625" style="1" customWidth="1"/>
    <col min="5385" max="5385" width="2.5703125" style="1" customWidth="1"/>
    <col min="5386" max="5386" width="9.140625" style="1"/>
    <col min="5387" max="5387" width="34.85546875" style="1" customWidth="1"/>
    <col min="5388" max="5632" width="9.140625" style="1"/>
    <col min="5633" max="5633" width="5.42578125" style="1" bestFit="1" customWidth="1"/>
    <col min="5634" max="5634" width="27.140625" style="1" customWidth="1"/>
    <col min="5635" max="5635" width="11" style="1" customWidth="1"/>
    <col min="5636" max="5636" width="10.5703125" style="1" customWidth="1"/>
    <col min="5637" max="5637" width="11.5703125" style="1" customWidth="1"/>
    <col min="5638" max="5638" width="10.5703125" style="1" customWidth="1"/>
    <col min="5639" max="5640" width="10.140625" style="1" customWidth="1"/>
    <col min="5641" max="5641" width="2.5703125" style="1" customWidth="1"/>
    <col min="5642" max="5642" width="9.140625" style="1"/>
    <col min="5643" max="5643" width="34.85546875" style="1" customWidth="1"/>
    <col min="5644" max="5888" width="9.140625" style="1"/>
    <col min="5889" max="5889" width="5.42578125" style="1" bestFit="1" customWidth="1"/>
    <col min="5890" max="5890" width="27.140625" style="1" customWidth="1"/>
    <col min="5891" max="5891" width="11" style="1" customWidth="1"/>
    <col min="5892" max="5892" width="10.5703125" style="1" customWidth="1"/>
    <col min="5893" max="5893" width="11.5703125" style="1" customWidth="1"/>
    <col min="5894" max="5894" width="10.5703125" style="1" customWidth="1"/>
    <col min="5895" max="5896" width="10.140625" style="1" customWidth="1"/>
    <col min="5897" max="5897" width="2.5703125" style="1" customWidth="1"/>
    <col min="5898" max="5898" width="9.140625" style="1"/>
    <col min="5899" max="5899" width="34.85546875" style="1" customWidth="1"/>
    <col min="5900" max="6144" width="9.140625" style="1"/>
    <col min="6145" max="6145" width="5.42578125" style="1" bestFit="1" customWidth="1"/>
    <col min="6146" max="6146" width="27.140625" style="1" customWidth="1"/>
    <col min="6147" max="6147" width="11" style="1" customWidth="1"/>
    <col min="6148" max="6148" width="10.5703125" style="1" customWidth="1"/>
    <col min="6149" max="6149" width="11.5703125" style="1" customWidth="1"/>
    <col min="6150" max="6150" width="10.5703125" style="1" customWidth="1"/>
    <col min="6151" max="6152" width="10.140625" style="1" customWidth="1"/>
    <col min="6153" max="6153" width="2.5703125" style="1" customWidth="1"/>
    <col min="6154" max="6154" width="9.140625" style="1"/>
    <col min="6155" max="6155" width="34.85546875" style="1" customWidth="1"/>
    <col min="6156" max="6400" width="9.140625" style="1"/>
    <col min="6401" max="6401" width="5.42578125" style="1" bestFit="1" customWidth="1"/>
    <col min="6402" max="6402" width="27.140625" style="1" customWidth="1"/>
    <col min="6403" max="6403" width="11" style="1" customWidth="1"/>
    <col min="6404" max="6404" width="10.5703125" style="1" customWidth="1"/>
    <col min="6405" max="6405" width="11.5703125" style="1" customWidth="1"/>
    <col min="6406" max="6406" width="10.5703125" style="1" customWidth="1"/>
    <col min="6407" max="6408" width="10.140625" style="1" customWidth="1"/>
    <col min="6409" max="6409" width="2.5703125" style="1" customWidth="1"/>
    <col min="6410" max="6410" width="9.140625" style="1"/>
    <col min="6411" max="6411" width="34.85546875" style="1" customWidth="1"/>
    <col min="6412" max="6656" width="9.140625" style="1"/>
    <col min="6657" max="6657" width="5.42578125" style="1" bestFit="1" customWidth="1"/>
    <col min="6658" max="6658" width="27.140625" style="1" customWidth="1"/>
    <col min="6659" max="6659" width="11" style="1" customWidth="1"/>
    <col min="6660" max="6660" width="10.5703125" style="1" customWidth="1"/>
    <col min="6661" max="6661" width="11.5703125" style="1" customWidth="1"/>
    <col min="6662" max="6662" width="10.5703125" style="1" customWidth="1"/>
    <col min="6663" max="6664" width="10.140625" style="1" customWidth="1"/>
    <col min="6665" max="6665" width="2.5703125" style="1" customWidth="1"/>
    <col min="6666" max="6666" width="9.140625" style="1"/>
    <col min="6667" max="6667" width="34.85546875" style="1" customWidth="1"/>
    <col min="6668" max="6912" width="9.140625" style="1"/>
    <col min="6913" max="6913" width="5.42578125" style="1" bestFit="1" customWidth="1"/>
    <col min="6914" max="6914" width="27.140625" style="1" customWidth="1"/>
    <col min="6915" max="6915" width="11" style="1" customWidth="1"/>
    <col min="6916" max="6916" width="10.5703125" style="1" customWidth="1"/>
    <col min="6917" max="6917" width="11.5703125" style="1" customWidth="1"/>
    <col min="6918" max="6918" width="10.5703125" style="1" customWidth="1"/>
    <col min="6919" max="6920" width="10.140625" style="1" customWidth="1"/>
    <col min="6921" max="6921" width="2.5703125" style="1" customWidth="1"/>
    <col min="6922" max="6922" width="9.140625" style="1"/>
    <col min="6923" max="6923" width="34.85546875" style="1" customWidth="1"/>
    <col min="6924" max="7168" width="9.140625" style="1"/>
    <col min="7169" max="7169" width="5.42578125" style="1" bestFit="1" customWidth="1"/>
    <col min="7170" max="7170" width="27.140625" style="1" customWidth="1"/>
    <col min="7171" max="7171" width="11" style="1" customWidth="1"/>
    <col min="7172" max="7172" width="10.5703125" style="1" customWidth="1"/>
    <col min="7173" max="7173" width="11.5703125" style="1" customWidth="1"/>
    <col min="7174" max="7174" width="10.5703125" style="1" customWidth="1"/>
    <col min="7175" max="7176" width="10.140625" style="1" customWidth="1"/>
    <col min="7177" max="7177" width="2.5703125" style="1" customWidth="1"/>
    <col min="7178" max="7178" width="9.140625" style="1"/>
    <col min="7179" max="7179" width="34.85546875" style="1" customWidth="1"/>
    <col min="7180" max="7424" width="9.140625" style="1"/>
    <col min="7425" max="7425" width="5.42578125" style="1" bestFit="1" customWidth="1"/>
    <col min="7426" max="7426" width="27.140625" style="1" customWidth="1"/>
    <col min="7427" max="7427" width="11" style="1" customWidth="1"/>
    <col min="7428" max="7428" width="10.5703125" style="1" customWidth="1"/>
    <col min="7429" max="7429" width="11.5703125" style="1" customWidth="1"/>
    <col min="7430" max="7430" width="10.5703125" style="1" customWidth="1"/>
    <col min="7431" max="7432" width="10.140625" style="1" customWidth="1"/>
    <col min="7433" max="7433" width="2.5703125" style="1" customWidth="1"/>
    <col min="7434" max="7434" width="9.140625" style="1"/>
    <col min="7435" max="7435" width="34.85546875" style="1" customWidth="1"/>
    <col min="7436" max="7680" width="9.140625" style="1"/>
    <col min="7681" max="7681" width="5.42578125" style="1" bestFit="1" customWidth="1"/>
    <col min="7682" max="7682" width="27.140625" style="1" customWidth="1"/>
    <col min="7683" max="7683" width="11" style="1" customWidth="1"/>
    <col min="7684" max="7684" width="10.5703125" style="1" customWidth="1"/>
    <col min="7685" max="7685" width="11.5703125" style="1" customWidth="1"/>
    <col min="7686" max="7686" width="10.5703125" style="1" customWidth="1"/>
    <col min="7687" max="7688" width="10.140625" style="1" customWidth="1"/>
    <col min="7689" max="7689" width="2.5703125" style="1" customWidth="1"/>
    <col min="7690" max="7690" width="9.140625" style="1"/>
    <col min="7691" max="7691" width="34.85546875" style="1" customWidth="1"/>
    <col min="7692" max="7936" width="9.140625" style="1"/>
    <col min="7937" max="7937" width="5.42578125" style="1" bestFit="1" customWidth="1"/>
    <col min="7938" max="7938" width="27.140625" style="1" customWidth="1"/>
    <col min="7939" max="7939" width="11" style="1" customWidth="1"/>
    <col min="7940" max="7940" width="10.5703125" style="1" customWidth="1"/>
    <col min="7941" max="7941" width="11.5703125" style="1" customWidth="1"/>
    <col min="7942" max="7942" width="10.5703125" style="1" customWidth="1"/>
    <col min="7943" max="7944" width="10.140625" style="1" customWidth="1"/>
    <col min="7945" max="7945" width="2.5703125" style="1" customWidth="1"/>
    <col min="7946" max="7946" width="9.140625" style="1"/>
    <col min="7947" max="7947" width="34.85546875" style="1" customWidth="1"/>
    <col min="7948" max="8192" width="9.140625" style="1"/>
    <col min="8193" max="8193" width="5.42578125" style="1" bestFit="1" customWidth="1"/>
    <col min="8194" max="8194" width="27.140625" style="1" customWidth="1"/>
    <col min="8195" max="8195" width="11" style="1" customWidth="1"/>
    <col min="8196" max="8196" width="10.5703125" style="1" customWidth="1"/>
    <col min="8197" max="8197" width="11.5703125" style="1" customWidth="1"/>
    <col min="8198" max="8198" width="10.5703125" style="1" customWidth="1"/>
    <col min="8199" max="8200" width="10.140625" style="1" customWidth="1"/>
    <col min="8201" max="8201" width="2.5703125" style="1" customWidth="1"/>
    <col min="8202" max="8202" width="9.140625" style="1"/>
    <col min="8203" max="8203" width="34.85546875" style="1" customWidth="1"/>
    <col min="8204" max="8448" width="9.140625" style="1"/>
    <col min="8449" max="8449" width="5.42578125" style="1" bestFit="1" customWidth="1"/>
    <col min="8450" max="8450" width="27.140625" style="1" customWidth="1"/>
    <col min="8451" max="8451" width="11" style="1" customWidth="1"/>
    <col min="8452" max="8452" width="10.5703125" style="1" customWidth="1"/>
    <col min="8453" max="8453" width="11.5703125" style="1" customWidth="1"/>
    <col min="8454" max="8454" width="10.5703125" style="1" customWidth="1"/>
    <col min="8455" max="8456" width="10.140625" style="1" customWidth="1"/>
    <col min="8457" max="8457" width="2.5703125" style="1" customWidth="1"/>
    <col min="8458" max="8458" width="9.140625" style="1"/>
    <col min="8459" max="8459" width="34.85546875" style="1" customWidth="1"/>
    <col min="8460" max="8704" width="9.140625" style="1"/>
    <col min="8705" max="8705" width="5.42578125" style="1" bestFit="1" customWidth="1"/>
    <col min="8706" max="8706" width="27.140625" style="1" customWidth="1"/>
    <col min="8707" max="8707" width="11" style="1" customWidth="1"/>
    <col min="8708" max="8708" width="10.5703125" style="1" customWidth="1"/>
    <col min="8709" max="8709" width="11.5703125" style="1" customWidth="1"/>
    <col min="8710" max="8710" width="10.5703125" style="1" customWidth="1"/>
    <col min="8711" max="8712" width="10.140625" style="1" customWidth="1"/>
    <col min="8713" max="8713" width="2.5703125" style="1" customWidth="1"/>
    <col min="8714" max="8714" width="9.140625" style="1"/>
    <col min="8715" max="8715" width="34.85546875" style="1" customWidth="1"/>
    <col min="8716" max="8960" width="9.140625" style="1"/>
    <col min="8961" max="8961" width="5.42578125" style="1" bestFit="1" customWidth="1"/>
    <col min="8962" max="8962" width="27.140625" style="1" customWidth="1"/>
    <col min="8963" max="8963" width="11" style="1" customWidth="1"/>
    <col min="8964" max="8964" width="10.5703125" style="1" customWidth="1"/>
    <col min="8965" max="8965" width="11.5703125" style="1" customWidth="1"/>
    <col min="8966" max="8966" width="10.5703125" style="1" customWidth="1"/>
    <col min="8967" max="8968" width="10.140625" style="1" customWidth="1"/>
    <col min="8969" max="8969" width="2.5703125" style="1" customWidth="1"/>
    <col min="8970" max="8970" width="9.140625" style="1"/>
    <col min="8971" max="8971" width="34.85546875" style="1" customWidth="1"/>
    <col min="8972" max="9216" width="9.140625" style="1"/>
    <col min="9217" max="9217" width="5.42578125" style="1" bestFit="1" customWidth="1"/>
    <col min="9218" max="9218" width="27.140625" style="1" customWidth="1"/>
    <col min="9219" max="9219" width="11" style="1" customWidth="1"/>
    <col min="9220" max="9220" width="10.5703125" style="1" customWidth="1"/>
    <col min="9221" max="9221" width="11.5703125" style="1" customWidth="1"/>
    <col min="9222" max="9222" width="10.5703125" style="1" customWidth="1"/>
    <col min="9223" max="9224" width="10.140625" style="1" customWidth="1"/>
    <col min="9225" max="9225" width="2.5703125" style="1" customWidth="1"/>
    <col min="9226" max="9226" width="9.140625" style="1"/>
    <col min="9227" max="9227" width="34.85546875" style="1" customWidth="1"/>
    <col min="9228" max="9472" width="9.140625" style="1"/>
    <col min="9473" max="9473" width="5.42578125" style="1" bestFit="1" customWidth="1"/>
    <col min="9474" max="9474" width="27.140625" style="1" customWidth="1"/>
    <col min="9475" max="9475" width="11" style="1" customWidth="1"/>
    <col min="9476" max="9476" width="10.5703125" style="1" customWidth="1"/>
    <col min="9477" max="9477" width="11.5703125" style="1" customWidth="1"/>
    <col min="9478" max="9478" width="10.5703125" style="1" customWidth="1"/>
    <col min="9479" max="9480" width="10.140625" style="1" customWidth="1"/>
    <col min="9481" max="9481" width="2.5703125" style="1" customWidth="1"/>
    <col min="9482" max="9482" width="9.140625" style="1"/>
    <col min="9483" max="9483" width="34.85546875" style="1" customWidth="1"/>
    <col min="9484" max="9728" width="9.140625" style="1"/>
    <col min="9729" max="9729" width="5.42578125" style="1" bestFit="1" customWidth="1"/>
    <col min="9730" max="9730" width="27.140625" style="1" customWidth="1"/>
    <col min="9731" max="9731" width="11" style="1" customWidth="1"/>
    <col min="9732" max="9732" width="10.5703125" style="1" customWidth="1"/>
    <col min="9733" max="9733" width="11.5703125" style="1" customWidth="1"/>
    <col min="9734" max="9734" width="10.5703125" style="1" customWidth="1"/>
    <col min="9735" max="9736" width="10.140625" style="1" customWidth="1"/>
    <col min="9737" max="9737" width="2.5703125" style="1" customWidth="1"/>
    <col min="9738" max="9738" width="9.140625" style="1"/>
    <col min="9739" max="9739" width="34.85546875" style="1" customWidth="1"/>
    <col min="9740" max="9984" width="9.140625" style="1"/>
    <col min="9985" max="9985" width="5.42578125" style="1" bestFit="1" customWidth="1"/>
    <col min="9986" max="9986" width="27.140625" style="1" customWidth="1"/>
    <col min="9987" max="9987" width="11" style="1" customWidth="1"/>
    <col min="9988" max="9988" width="10.5703125" style="1" customWidth="1"/>
    <col min="9989" max="9989" width="11.5703125" style="1" customWidth="1"/>
    <col min="9990" max="9990" width="10.5703125" style="1" customWidth="1"/>
    <col min="9991" max="9992" width="10.140625" style="1" customWidth="1"/>
    <col min="9993" max="9993" width="2.5703125" style="1" customWidth="1"/>
    <col min="9994" max="9994" width="9.140625" style="1"/>
    <col min="9995" max="9995" width="34.85546875" style="1" customWidth="1"/>
    <col min="9996" max="10240" width="9.140625" style="1"/>
    <col min="10241" max="10241" width="5.42578125" style="1" bestFit="1" customWidth="1"/>
    <col min="10242" max="10242" width="27.140625" style="1" customWidth="1"/>
    <col min="10243" max="10243" width="11" style="1" customWidth="1"/>
    <col min="10244" max="10244" width="10.5703125" style="1" customWidth="1"/>
    <col min="10245" max="10245" width="11.5703125" style="1" customWidth="1"/>
    <col min="10246" max="10246" width="10.5703125" style="1" customWidth="1"/>
    <col min="10247" max="10248" width="10.140625" style="1" customWidth="1"/>
    <col min="10249" max="10249" width="2.5703125" style="1" customWidth="1"/>
    <col min="10250" max="10250" width="9.140625" style="1"/>
    <col min="10251" max="10251" width="34.85546875" style="1" customWidth="1"/>
    <col min="10252" max="10496" width="9.140625" style="1"/>
    <col min="10497" max="10497" width="5.42578125" style="1" bestFit="1" customWidth="1"/>
    <col min="10498" max="10498" width="27.140625" style="1" customWidth="1"/>
    <col min="10499" max="10499" width="11" style="1" customWidth="1"/>
    <col min="10500" max="10500" width="10.5703125" style="1" customWidth="1"/>
    <col min="10501" max="10501" width="11.5703125" style="1" customWidth="1"/>
    <col min="10502" max="10502" width="10.5703125" style="1" customWidth="1"/>
    <col min="10503" max="10504" width="10.140625" style="1" customWidth="1"/>
    <col min="10505" max="10505" width="2.5703125" style="1" customWidth="1"/>
    <col min="10506" max="10506" width="9.140625" style="1"/>
    <col min="10507" max="10507" width="34.85546875" style="1" customWidth="1"/>
    <col min="10508" max="10752" width="9.140625" style="1"/>
    <col min="10753" max="10753" width="5.42578125" style="1" bestFit="1" customWidth="1"/>
    <col min="10754" max="10754" width="27.140625" style="1" customWidth="1"/>
    <col min="10755" max="10755" width="11" style="1" customWidth="1"/>
    <col min="10756" max="10756" width="10.5703125" style="1" customWidth="1"/>
    <col min="10757" max="10757" width="11.5703125" style="1" customWidth="1"/>
    <col min="10758" max="10758" width="10.5703125" style="1" customWidth="1"/>
    <col min="10759" max="10760" width="10.140625" style="1" customWidth="1"/>
    <col min="10761" max="10761" width="2.5703125" style="1" customWidth="1"/>
    <col min="10762" max="10762" width="9.140625" style="1"/>
    <col min="10763" max="10763" width="34.85546875" style="1" customWidth="1"/>
    <col min="10764" max="11008" width="9.140625" style="1"/>
    <col min="11009" max="11009" width="5.42578125" style="1" bestFit="1" customWidth="1"/>
    <col min="11010" max="11010" width="27.140625" style="1" customWidth="1"/>
    <col min="11011" max="11011" width="11" style="1" customWidth="1"/>
    <col min="11012" max="11012" width="10.5703125" style="1" customWidth="1"/>
    <col min="11013" max="11013" width="11.5703125" style="1" customWidth="1"/>
    <col min="11014" max="11014" width="10.5703125" style="1" customWidth="1"/>
    <col min="11015" max="11016" width="10.140625" style="1" customWidth="1"/>
    <col min="11017" max="11017" width="2.5703125" style="1" customWidth="1"/>
    <col min="11018" max="11018" width="9.140625" style="1"/>
    <col min="11019" max="11019" width="34.85546875" style="1" customWidth="1"/>
    <col min="11020" max="11264" width="9.140625" style="1"/>
    <col min="11265" max="11265" width="5.42578125" style="1" bestFit="1" customWidth="1"/>
    <col min="11266" max="11266" width="27.140625" style="1" customWidth="1"/>
    <col min="11267" max="11267" width="11" style="1" customWidth="1"/>
    <col min="11268" max="11268" width="10.5703125" style="1" customWidth="1"/>
    <col min="11269" max="11269" width="11.5703125" style="1" customWidth="1"/>
    <col min="11270" max="11270" width="10.5703125" style="1" customWidth="1"/>
    <col min="11271" max="11272" width="10.140625" style="1" customWidth="1"/>
    <col min="11273" max="11273" width="2.5703125" style="1" customWidth="1"/>
    <col min="11274" max="11274" width="9.140625" style="1"/>
    <col min="11275" max="11275" width="34.85546875" style="1" customWidth="1"/>
    <col min="11276" max="11520" width="9.140625" style="1"/>
    <col min="11521" max="11521" width="5.42578125" style="1" bestFit="1" customWidth="1"/>
    <col min="11522" max="11522" width="27.140625" style="1" customWidth="1"/>
    <col min="11523" max="11523" width="11" style="1" customWidth="1"/>
    <col min="11524" max="11524" width="10.5703125" style="1" customWidth="1"/>
    <col min="11525" max="11525" width="11.5703125" style="1" customWidth="1"/>
    <col min="11526" max="11526" width="10.5703125" style="1" customWidth="1"/>
    <col min="11527" max="11528" width="10.140625" style="1" customWidth="1"/>
    <col min="11529" max="11529" width="2.5703125" style="1" customWidth="1"/>
    <col min="11530" max="11530" width="9.140625" style="1"/>
    <col min="11531" max="11531" width="34.85546875" style="1" customWidth="1"/>
    <col min="11532" max="11776" width="9.140625" style="1"/>
    <col min="11777" max="11777" width="5.42578125" style="1" bestFit="1" customWidth="1"/>
    <col min="11778" max="11778" width="27.140625" style="1" customWidth="1"/>
    <col min="11779" max="11779" width="11" style="1" customWidth="1"/>
    <col min="11780" max="11780" width="10.5703125" style="1" customWidth="1"/>
    <col min="11781" max="11781" width="11.5703125" style="1" customWidth="1"/>
    <col min="11782" max="11782" width="10.5703125" style="1" customWidth="1"/>
    <col min="11783" max="11784" width="10.140625" style="1" customWidth="1"/>
    <col min="11785" max="11785" width="2.5703125" style="1" customWidth="1"/>
    <col min="11786" max="11786" width="9.140625" style="1"/>
    <col min="11787" max="11787" width="34.85546875" style="1" customWidth="1"/>
    <col min="11788" max="12032" width="9.140625" style="1"/>
    <col min="12033" max="12033" width="5.42578125" style="1" bestFit="1" customWidth="1"/>
    <col min="12034" max="12034" width="27.140625" style="1" customWidth="1"/>
    <col min="12035" max="12035" width="11" style="1" customWidth="1"/>
    <col min="12036" max="12036" width="10.5703125" style="1" customWidth="1"/>
    <col min="12037" max="12037" width="11.5703125" style="1" customWidth="1"/>
    <col min="12038" max="12038" width="10.5703125" style="1" customWidth="1"/>
    <col min="12039" max="12040" width="10.140625" style="1" customWidth="1"/>
    <col min="12041" max="12041" width="2.5703125" style="1" customWidth="1"/>
    <col min="12042" max="12042" width="9.140625" style="1"/>
    <col min="12043" max="12043" width="34.85546875" style="1" customWidth="1"/>
    <col min="12044" max="12288" width="9.140625" style="1"/>
    <col min="12289" max="12289" width="5.42578125" style="1" bestFit="1" customWidth="1"/>
    <col min="12290" max="12290" width="27.140625" style="1" customWidth="1"/>
    <col min="12291" max="12291" width="11" style="1" customWidth="1"/>
    <col min="12292" max="12292" width="10.5703125" style="1" customWidth="1"/>
    <col min="12293" max="12293" width="11.5703125" style="1" customWidth="1"/>
    <col min="12294" max="12294" width="10.5703125" style="1" customWidth="1"/>
    <col min="12295" max="12296" width="10.140625" style="1" customWidth="1"/>
    <col min="12297" max="12297" width="2.5703125" style="1" customWidth="1"/>
    <col min="12298" max="12298" width="9.140625" style="1"/>
    <col min="12299" max="12299" width="34.85546875" style="1" customWidth="1"/>
    <col min="12300" max="12544" width="9.140625" style="1"/>
    <col min="12545" max="12545" width="5.42578125" style="1" bestFit="1" customWidth="1"/>
    <col min="12546" max="12546" width="27.140625" style="1" customWidth="1"/>
    <col min="12547" max="12547" width="11" style="1" customWidth="1"/>
    <col min="12548" max="12548" width="10.5703125" style="1" customWidth="1"/>
    <col min="12549" max="12549" width="11.5703125" style="1" customWidth="1"/>
    <col min="12550" max="12550" width="10.5703125" style="1" customWidth="1"/>
    <col min="12551" max="12552" width="10.140625" style="1" customWidth="1"/>
    <col min="12553" max="12553" width="2.5703125" style="1" customWidth="1"/>
    <col min="12554" max="12554" width="9.140625" style="1"/>
    <col min="12555" max="12555" width="34.85546875" style="1" customWidth="1"/>
    <col min="12556" max="12800" width="9.140625" style="1"/>
    <col min="12801" max="12801" width="5.42578125" style="1" bestFit="1" customWidth="1"/>
    <col min="12802" max="12802" width="27.140625" style="1" customWidth="1"/>
    <col min="12803" max="12803" width="11" style="1" customWidth="1"/>
    <col min="12804" max="12804" width="10.5703125" style="1" customWidth="1"/>
    <col min="12805" max="12805" width="11.5703125" style="1" customWidth="1"/>
    <col min="12806" max="12806" width="10.5703125" style="1" customWidth="1"/>
    <col min="12807" max="12808" width="10.140625" style="1" customWidth="1"/>
    <col min="12809" max="12809" width="2.5703125" style="1" customWidth="1"/>
    <col min="12810" max="12810" width="9.140625" style="1"/>
    <col min="12811" max="12811" width="34.85546875" style="1" customWidth="1"/>
    <col min="12812" max="13056" width="9.140625" style="1"/>
    <col min="13057" max="13057" width="5.42578125" style="1" bestFit="1" customWidth="1"/>
    <col min="13058" max="13058" width="27.140625" style="1" customWidth="1"/>
    <col min="13059" max="13059" width="11" style="1" customWidth="1"/>
    <col min="13060" max="13060" width="10.5703125" style="1" customWidth="1"/>
    <col min="13061" max="13061" width="11.5703125" style="1" customWidth="1"/>
    <col min="13062" max="13062" width="10.5703125" style="1" customWidth="1"/>
    <col min="13063" max="13064" width="10.140625" style="1" customWidth="1"/>
    <col min="13065" max="13065" width="2.5703125" style="1" customWidth="1"/>
    <col min="13066" max="13066" width="9.140625" style="1"/>
    <col min="13067" max="13067" width="34.85546875" style="1" customWidth="1"/>
    <col min="13068" max="13312" width="9.140625" style="1"/>
    <col min="13313" max="13313" width="5.42578125" style="1" bestFit="1" customWidth="1"/>
    <col min="13314" max="13314" width="27.140625" style="1" customWidth="1"/>
    <col min="13315" max="13315" width="11" style="1" customWidth="1"/>
    <col min="13316" max="13316" width="10.5703125" style="1" customWidth="1"/>
    <col min="13317" max="13317" width="11.5703125" style="1" customWidth="1"/>
    <col min="13318" max="13318" width="10.5703125" style="1" customWidth="1"/>
    <col min="13319" max="13320" width="10.140625" style="1" customWidth="1"/>
    <col min="13321" max="13321" width="2.5703125" style="1" customWidth="1"/>
    <col min="13322" max="13322" width="9.140625" style="1"/>
    <col min="13323" max="13323" width="34.85546875" style="1" customWidth="1"/>
    <col min="13324" max="13568" width="9.140625" style="1"/>
    <col min="13569" max="13569" width="5.42578125" style="1" bestFit="1" customWidth="1"/>
    <col min="13570" max="13570" width="27.140625" style="1" customWidth="1"/>
    <col min="13571" max="13571" width="11" style="1" customWidth="1"/>
    <col min="13572" max="13572" width="10.5703125" style="1" customWidth="1"/>
    <col min="13573" max="13573" width="11.5703125" style="1" customWidth="1"/>
    <col min="13574" max="13574" width="10.5703125" style="1" customWidth="1"/>
    <col min="13575" max="13576" width="10.140625" style="1" customWidth="1"/>
    <col min="13577" max="13577" width="2.5703125" style="1" customWidth="1"/>
    <col min="13578" max="13578" width="9.140625" style="1"/>
    <col min="13579" max="13579" width="34.85546875" style="1" customWidth="1"/>
    <col min="13580" max="13824" width="9.140625" style="1"/>
    <col min="13825" max="13825" width="5.42578125" style="1" bestFit="1" customWidth="1"/>
    <col min="13826" max="13826" width="27.140625" style="1" customWidth="1"/>
    <col min="13827" max="13827" width="11" style="1" customWidth="1"/>
    <col min="13828" max="13828" width="10.5703125" style="1" customWidth="1"/>
    <col min="13829" max="13829" width="11.5703125" style="1" customWidth="1"/>
    <col min="13830" max="13830" width="10.5703125" style="1" customWidth="1"/>
    <col min="13831" max="13832" width="10.140625" style="1" customWidth="1"/>
    <col min="13833" max="13833" width="2.5703125" style="1" customWidth="1"/>
    <col min="13834" max="13834" width="9.140625" style="1"/>
    <col min="13835" max="13835" width="34.85546875" style="1" customWidth="1"/>
    <col min="13836" max="14080" width="9.140625" style="1"/>
    <col min="14081" max="14081" width="5.42578125" style="1" bestFit="1" customWidth="1"/>
    <col min="14082" max="14082" width="27.140625" style="1" customWidth="1"/>
    <col min="14083" max="14083" width="11" style="1" customWidth="1"/>
    <col min="14084" max="14084" width="10.5703125" style="1" customWidth="1"/>
    <col min="14085" max="14085" width="11.5703125" style="1" customWidth="1"/>
    <col min="14086" max="14086" width="10.5703125" style="1" customWidth="1"/>
    <col min="14087" max="14088" width="10.140625" style="1" customWidth="1"/>
    <col min="14089" max="14089" width="2.5703125" style="1" customWidth="1"/>
    <col min="14090" max="14090" width="9.140625" style="1"/>
    <col min="14091" max="14091" width="34.85546875" style="1" customWidth="1"/>
    <col min="14092" max="14336" width="9.140625" style="1"/>
    <col min="14337" max="14337" width="5.42578125" style="1" bestFit="1" customWidth="1"/>
    <col min="14338" max="14338" width="27.140625" style="1" customWidth="1"/>
    <col min="14339" max="14339" width="11" style="1" customWidth="1"/>
    <col min="14340" max="14340" width="10.5703125" style="1" customWidth="1"/>
    <col min="14341" max="14341" width="11.5703125" style="1" customWidth="1"/>
    <col min="14342" max="14342" width="10.5703125" style="1" customWidth="1"/>
    <col min="14343" max="14344" width="10.140625" style="1" customWidth="1"/>
    <col min="14345" max="14345" width="2.5703125" style="1" customWidth="1"/>
    <col min="14346" max="14346" width="9.140625" style="1"/>
    <col min="14347" max="14347" width="34.85546875" style="1" customWidth="1"/>
    <col min="14348" max="14592" width="9.140625" style="1"/>
    <col min="14593" max="14593" width="5.42578125" style="1" bestFit="1" customWidth="1"/>
    <col min="14594" max="14594" width="27.140625" style="1" customWidth="1"/>
    <col min="14595" max="14595" width="11" style="1" customWidth="1"/>
    <col min="14596" max="14596" width="10.5703125" style="1" customWidth="1"/>
    <col min="14597" max="14597" width="11.5703125" style="1" customWidth="1"/>
    <col min="14598" max="14598" width="10.5703125" style="1" customWidth="1"/>
    <col min="14599" max="14600" width="10.140625" style="1" customWidth="1"/>
    <col min="14601" max="14601" width="2.5703125" style="1" customWidth="1"/>
    <col min="14602" max="14602" width="9.140625" style="1"/>
    <col min="14603" max="14603" width="34.85546875" style="1" customWidth="1"/>
    <col min="14604" max="14848" width="9.140625" style="1"/>
    <col min="14849" max="14849" width="5.42578125" style="1" bestFit="1" customWidth="1"/>
    <col min="14850" max="14850" width="27.140625" style="1" customWidth="1"/>
    <col min="14851" max="14851" width="11" style="1" customWidth="1"/>
    <col min="14852" max="14852" width="10.5703125" style="1" customWidth="1"/>
    <col min="14853" max="14853" width="11.5703125" style="1" customWidth="1"/>
    <col min="14854" max="14854" width="10.5703125" style="1" customWidth="1"/>
    <col min="14855" max="14856" width="10.140625" style="1" customWidth="1"/>
    <col min="14857" max="14857" width="2.5703125" style="1" customWidth="1"/>
    <col min="14858" max="14858" width="9.140625" style="1"/>
    <col min="14859" max="14859" width="34.85546875" style="1" customWidth="1"/>
    <col min="14860" max="15104" width="9.140625" style="1"/>
    <col min="15105" max="15105" width="5.42578125" style="1" bestFit="1" customWidth="1"/>
    <col min="15106" max="15106" width="27.140625" style="1" customWidth="1"/>
    <col min="15107" max="15107" width="11" style="1" customWidth="1"/>
    <col min="15108" max="15108" width="10.5703125" style="1" customWidth="1"/>
    <col min="15109" max="15109" width="11.5703125" style="1" customWidth="1"/>
    <col min="15110" max="15110" width="10.5703125" style="1" customWidth="1"/>
    <col min="15111" max="15112" width="10.140625" style="1" customWidth="1"/>
    <col min="15113" max="15113" width="2.5703125" style="1" customWidth="1"/>
    <col min="15114" max="15114" width="9.140625" style="1"/>
    <col min="15115" max="15115" width="34.85546875" style="1" customWidth="1"/>
    <col min="15116" max="15360" width="9.140625" style="1"/>
    <col min="15361" max="15361" width="5.42578125" style="1" bestFit="1" customWidth="1"/>
    <col min="15362" max="15362" width="27.140625" style="1" customWidth="1"/>
    <col min="15363" max="15363" width="11" style="1" customWidth="1"/>
    <col min="15364" max="15364" width="10.5703125" style="1" customWidth="1"/>
    <col min="15365" max="15365" width="11.5703125" style="1" customWidth="1"/>
    <col min="15366" max="15366" width="10.5703125" style="1" customWidth="1"/>
    <col min="15367" max="15368" width="10.140625" style="1" customWidth="1"/>
    <col min="15369" max="15369" width="2.5703125" style="1" customWidth="1"/>
    <col min="15370" max="15370" width="9.140625" style="1"/>
    <col min="15371" max="15371" width="34.85546875" style="1" customWidth="1"/>
    <col min="15372" max="15616" width="9.140625" style="1"/>
    <col min="15617" max="15617" width="5.42578125" style="1" bestFit="1" customWidth="1"/>
    <col min="15618" max="15618" width="27.140625" style="1" customWidth="1"/>
    <col min="15619" max="15619" width="11" style="1" customWidth="1"/>
    <col min="15620" max="15620" width="10.5703125" style="1" customWidth="1"/>
    <col min="15621" max="15621" width="11.5703125" style="1" customWidth="1"/>
    <col min="15622" max="15622" width="10.5703125" style="1" customWidth="1"/>
    <col min="15623" max="15624" width="10.140625" style="1" customWidth="1"/>
    <col min="15625" max="15625" width="2.5703125" style="1" customWidth="1"/>
    <col min="15626" max="15626" width="9.140625" style="1"/>
    <col min="15627" max="15627" width="34.85546875" style="1" customWidth="1"/>
    <col min="15628" max="15872" width="9.140625" style="1"/>
    <col min="15873" max="15873" width="5.42578125" style="1" bestFit="1" customWidth="1"/>
    <col min="15874" max="15874" width="27.140625" style="1" customWidth="1"/>
    <col min="15875" max="15875" width="11" style="1" customWidth="1"/>
    <col min="15876" max="15876" width="10.5703125" style="1" customWidth="1"/>
    <col min="15877" max="15877" width="11.5703125" style="1" customWidth="1"/>
    <col min="15878" max="15878" width="10.5703125" style="1" customWidth="1"/>
    <col min="15879" max="15880" width="10.140625" style="1" customWidth="1"/>
    <col min="15881" max="15881" width="2.5703125" style="1" customWidth="1"/>
    <col min="15882" max="15882" width="9.140625" style="1"/>
    <col min="15883" max="15883" width="34.85546875" style="1" customWidth="1"/>
    <col min="15884" max="16128" width="9.140625" style="1"/>
    <col min="16129" max="16129" width="5.42578125" style="1" bestFit="1" customWidth="1"/>
    <col min="16130" max="16130" width="27.140625" style="1" customWidth="1"/>
    <col min="16131" max="16131" width="11" style="1" customWidth="1"/>
    <col min="16132" max="16132" width="10.5703125" style="1" customWidth="1"/>
    <col min="16133" max="16133" width="11.5703125" style="1" customWidth="1"/>
    <col min="16134" max="16134" width="10.5703125" style="1" customWidth="1"/>
    <col min="16135" max="16136" width="10.140625" style="1" customWidth="1"/>
    <col min="16137" max="16137" width="2.5703125" style="1" customWidth="1"/>
    <col min="16138" max="16138" width="9.140625" style="1"/>
    <col min="16139" max="16139" width="34.85546875" style="1" customWidth="1"/>
    <col min="16140" max="16384" width="9.140625" style="1"/>
  </cols>
  <sheetData>
    <row r="1" spans="1:8" x14ac:dyDescent="0.25">
      <c r="H1" s="3" t="s">
        <v>124</v>
      </c>
    </row>
    <row r="2" spans="1:8" s="6" customFormat="1" ht="48.75" customHeight="1" x14ac:dyDescent="0.25">
      <c r="A2" s="73" t="s">
        <v>1</v>
      </c>
      <c r="B2" s="73"/>
      <c r="C2" s="73"/>
      <c r="D2" s="73" t="s">
        <v>2</v>
      </c>
      <c r="E2" s="73"/>
      <c r="F2" s="73"/>
      <c r="G2" s="73"/>
      <c r="H2" s="73"/>
    </row>
    <row r="3" spans="1:8" s="6" customFormat="1" ht="8.25" customHeight="1" x14ac:dyDescent="0.25">
      <c r="A3" s="80"/>
      <c r="B3" s="80"/>
      <c r="D3" s="7"/>
      <c r="E3" s="7"/>
      <c r="F3" s="7"/>
      <c r="G3" s="7"/>
      <c r="H3" s="7"/>
    </row>
    <row r="4" spans="1:8" ht="13.9" customHeight="1" x14ac:dyDescent="0.25">
      <c r="B4" s="1"/>
    </row>
    <row r="5" spans="1:8" ht="39.950000000000003" customHeight="1" x14ac:dyDescent="0.25">
      <c r="A5" s="121" t="s">
        <v>105</v>
      </c>
      <c r="B5" s="123"/>
      <c r="C5" s="123"/>
      <c r="D5" s="123"/>
      <c r="E5" s="123"/>
      <c r="F5" s="123"/>
      <c r="G5" s="123"/>
      <c r="H5" s="123"/>
    </row>
    <row r="6" spans="1:8" ht="12" customHeight="1" x14ac:dyDescent="0.25"/>
    <row r="7" spans="1:8" s="8" customFormat="1" ht="25.15" customHeight="1" x14ac:dyDescent="0.25">
      <c r="B7" s="116" t="s">
        <v>172</v>
      </c>
      <c r="C7" s="116"/>
      <c r="D7" s="116"/>
      <c r="E7" s="116"/>
      <c r="F7" s="116"/>
      <c r="G7" s="116"/>
      <c r="H7" s="116"/>
    </row>
    <row r="8" spans="1:8" s="8" customFormat="1" ht="20.100000000000001" customHeight="1" x14ac:dyDescent="0.25">
      <c r="B8" s="116" t="s">
        <v>126</v>
      </c>
      <c r="C8" s="116"/>
      <c r="D8" s="116"/>
      <c r="E8" s="116"/>
      <c r="F8" s="116"/>
      <c r="G8" s="116"/>
      <c r="H8" s="116"/>
    </row>
    <row r="9" spans="1:8" s="8" customFormat="1" ht="20.100000000000001" customHeight="1" x14ac:dyDescent="0.25">
      <c r="B9" s="116" t="s">
        <v>152</v>
      </c>
      <c r="C9" s="116"/>
      <c r="D9" s="116"/>
      <c r="E9" s="116"/>
      <c r="F9" s="116"/>
      <c r="G9" s="116"/>
      <c r="H9" s="116"/>
    </row>
    <row r="10" spans="1:8" s="8" customFormat="1" ht="20.100000000000001" customHeight="1" x14ac:dyDescent="0.25">
      <c r="B10" s="9" t="s">
        <v>112</v>
      </c>
      <c r="C10" s="68"/>
      <c r="D10" s="9"/>
      <c r="E10" s="9"/>
      <c r="F10" s="9"/>
      <c r="G10" s="9"/>
      <c r="H10" s="9"/>
    </row>
    <row r="11" spans="1:8" s="6" customFormat="1" ht="52.5" customHeight="1" x14ac:dyDescent="0.25">
      <c r="A11" s="12" t="s">
        <v>6</v>
      </c>
      <c r="B11" s="117" t="s">
        <v>7</v>
      </c>
      <c r="C11" s="117"/>
      <c r="D11" s="117"/>
      <c r="E11" s="12" t="s">
        <v>8</v>
      </c>
      <c r="F11" s="37" t="s">
        <v>9</v>
      </c>
      <c r="G11" s="37" t="s">
        <v>10</v>
      </c>
      <c r="H11" s="12" t="s">
        <v>11</v>
      </c>
    </row>
    <row r="12" spans="1:8" s="15" customFormat="1" ht="16.5" customHeight="1" x14ac:dyDescent="0.25">
      <c r="A12" s="14" t="s">
        <v>12</v>
      </c>
      <c r="B12" s="118" t="s">
        <v>13</v>
      </c>
      <c r="C12" s="119"/>
      <c r="D12" s="120"/>
      <c r="E12" s="14" t="s">
        <v>14</v>
      </c>
      <c r="F12" s="14" t="s">
        <v>15</v>
      </c>
      <c r="G12" s="14" t="s">
        <v>16</v>
      </c>
      <c r="H12" s="14" t="s">
        <v>17</v>
      </c>
    </row>
    <row r="13" spans="1:8" s="6" customFormat="1" ht="93.75" customHeight="1" x14ac:dyDescent="0.25">
      <c r="A13" s="12" t="s">
        <v>18</v>
      </c>
      <c r="B13" s="114" t="s">
        <v>19</v>
      </c>
      <c r="C13" s="114"/>
      <c r="D13" s="114"/>
      <c r="E13" s="16">
        <f>E14+E18+E24+E27</f>
        <v>20</v>
      </c>
      <c r="F13" s="17">
        <f>ROUND(F14+F18+F24+F27,1)</f>
        <v>20</v>
      </c>
      <c r="G13" s="18">
        <f>ROUND(G14+G18+G24+G27,1)</f>
        <v>20</v>
      </c>
      <c r="H13" s="12"/>
    </row>
    <row r="14" spans="1:8" s="20" customFormat="1" ht="33.75" customHeight="1" x14ac:dyDescent="0.25">
      <c r="A14" s="19">
        <v>1</v>
      </c>
      <c r="B14" s="114" t="s">
        <v>20</v>
      </c>
      <c r="C14" s="114"/>
      <c r="D14" s="114"/>
      <c r="E14" s="16">
        <f>5-(E15+E16+E17)</f>
        <v>5</v>
      </c>
      <c r="F14" s="17">
        <f>ROUND(5-(F15+F16+F17),1)</f>
        <v>5</v>
      </c>
      <c r="G14" s="18">
        <f>ROUND(5-(G15+G16+G17),1)</f>
        <v>5</v>
      </c>
      <c r="H14" s="19"/>
    </row>
    <row r="15" spans="1:8" s="20" customFormat="1" ht="115.5" customHeight="1" x14ac:dyDescent="0.25">
      <c r="A15" s="19" t="s">
        <v>21</v>
      </c>
      <c r="B15" s="108" t="s">
        <v>22</v>
      </c>
      <c r="C15" s="109"/>
      <c r="D15" s="110"/>
      <c r="E15" s="21"/>
      <c r="F15" s="26"/>
      <c r="G15" s="21"/>
      <c r="H15" s="19"/>
    </row>
    <row r="16" spans="1:8" s="24" customFormat="1" ht="102" customHeight="1" x14ac:dyDescent="0.25">
      <c r="A16" s="19" t="s">
        <v>23</v>
      </c>
      <c r="B16" s="108" t="s">
        <v>127</v>
      </c>
      <c r="C16" s="109"/>
      <c r="D16" s="110"/>
      <c r="E16" s="21"/>
      <c r="F16" s="26"/>
      <c r="G16" s="28"/>
      <c r="H16" s="23"/>
    </row>
    <row r="17" spans="1:8" s="24" customFormat="1" ht="92.25" customHeight="1" x14ac:dyDescent="0.25">
      <c r="A17" s="19" t="s">
        <v>25</v>
      </c>
      <c r="B17" s="108" t="s">
        <v>128</v>
      </c>
      <c r="C17" s="109"/>
      <c r="D17" s="110"/>
      <c r="E17" s="21"/>
      <c r="F17" s="26"/>
      <c r="G17" s="28"/>
      <c r="H17" s="23"/>
    </row>
    <row r="18" spans="1:8" s="24" customFormat="1" ht="52.5" customHeight="1" x14ac:dyDescent="0.25">
      <c r="A18" s="19">
        <v>2</v>
      </c>
      <c r="B18" s="105" t="s">
        <v>27</v>
      </c>
      <c r="C18" s="106"/>
      <c r="D18" s="107"/>
      <c r="E18" s="16">
        <f>6-(E19+E20+E21+E22+E23)</f>
        <v>6</v>
      </c>
      <c r="F18" s="17">
        <f>ROUND(6-(F19+F20+F21+F22+F23),1)</f>
        <v>6</v>
      </c>
      <c r="G18" s="18">
        <f>ROUND(6-(G19+G20+G21+G22+G23),1)</f>
        <v>6</v>
      </c>
      <c r="H18" s="25"/>
    </row>
    <row r="19" spans="1:8" s="24" customFormat="1" ht="39.75" customHeight="1" x14ac:dyDescent="0.25">
      <c r="A19" s="26" t="s">
        <v>28</v>
      </c>
      <c r="B19" s="108" t="s">
        <v>29</v>
      </c>
      <c r="C19" s="109"/>
      <c r="D19" s="110"/>
      <c r="E19" s="27"/>
      <c r="F19" s="26"/>
      <c r="G19" s="28"/>
      <c r="H19" s="23"/>
    </row>
    <row r="20" spans="1:8" s="24" customFormat="1" ht="57" customHeight="1" x14ac:dyDescent="0.25">
      <c r="A20" s="26" t="s">
        <v>30</v>
      </c>
      <c r="B20" s="108" t="s">
        <v>31</v>
      </c>
      <c r="C20" s="109"/>
      <c r="D20" s="110"/>
      <c r="E20" s="27"/>
      <c r="F20" s="26"/>
      <c r="G20" s="54"/>
      <c r="H20" s="23"/>
    </row>
    <row r="21" spans="1:8" s="24" customFormat="1" ht="52.5" customHeight="1" x14ac:dyDescent="0.25">
      <c r="A21" s="19" t="s">
        <v>32</v>
      </c>
      <c r="B21" s="108" t="s">
        <v>129</v>
      </c>
      <c r="C21" s="109"/>
      <c r="D21" s="110"/>
      <c r="E21" s="21"/>
      <c r="F21" s="26"/>
      <c r="G21" s="55"/>
      <c r="H21" s="23"/>
    </row>
    <row r="22" spans="1:8" s="24" customFormat="1" ht="70.5" customHeight="1" x14ac:dyDescent="0.25">
      <c r="A22" s="19" t="s">
        <v>34</v>
      </c>
      <c r="B22" s="108" t="s">
        <v>130</v>
      </c>
      <c r="C22" s="109"/>
      <c r="D22" s="110"/>
      <c r="E22" s="21"/>
      <c r="F22" s="26"/>
      <c r="G22" s="55"/>
      <c r="H22" s="23"/>
    </row>
    <row r="23" spans="1:8" s="24" customFormat="1" ht="42.75" customHeight="1" x14ac:dyDescent="0.25">
      <c r="A23" s="19" t="s">
        <v>36</v>
      </c>
      <c r="B23" s="108" t="s">
        <v>131</v>
      </c>
      <c r="C23" s="109"/>
      <c r="D23" s="110"/>
      <c r="E23" s="21"/>
      <c r="F23" s="26"/>
      <c r="G23" s="28"/>
      <c r="H23" s="23"/>
    </row>
    <row r="24" spans="1:8" s="20" customFormat="1" ht="60.75" customHeight="1" x14ac:dyDescent="0.25">
      <c r="A24" s="19">
        <v>3</v>
      </c>
      <c r="B24" s="105" t="s">
        <v>38</v>
      </c>
      <c r="C24" s="106"/>
      <c r="D24" s="107"/>
      <c r="E24" s="16">
        <f>5-(E25+E26)</f>
        <v>5</v>
      </c>
      <c r="F24" s="17">
        <f>ROUND(5-(F25+F26),1)</f>
        <v>5</v>
      </c>
      <c r="G24" s="18">
        <f>ROUND(5-(G25+G26),1)</f>
        <v>5</v>
      </c>
      <c r="H24" s="19"/>
    </row>
    <row r="25" spans="1:8" s="24" customFormat="1" ht="100.5" customHeight="1" x14ac:dyDescent="0.25">
      <c r="A25" s="19" t="s">
        <v>39</v>
      </c>
      <c r="B25" s="108" t="s">
        <v>40</v>
      </c>
      <c r="C25" s="109"/>
      <c r="D25" s="110"/>
      <c r="E25" s="21"/>
      <c r="F25" s="26"/>
      <c r="G25" s="28"/>
      <c r="H25" s="23"/>
    </row>
    <row r="26" spans="1:8" s="24" customFormat="1" ht="54.75" customHeight="1" x14ac:dyDescent="0.25">
      <c r="A26" s="19" t="s">
        <v>41</v>
      </c>
      <c r="B26" s="108" t="s">
        <v>132</v>
      </c>
      <c r="C26" s="109"/>
      <c r="D26" s="110"/>
      <c r="E26" s="21"/>
      <c r="F26" s="26"/>
      <c r="G26" s="28"/>
      <c r="H26" s="23"/>
    </row>
    <row r="27" spans="1:8" s="24" customFormat="1" ht="149.25" customHeight="1" x14ac:dyDescent="0.25">
      <c r="A27" s="29">
        <v>4</v>
      </c>
      <c r="B27" s="105" t="s">
        <v>43</v>
      </c>
      <c r="C27" s="106"/>
      <c r="D27" s="107"/>
      <c r="E27" s="16">
        <f>4-(E28+E29+E30)</f>
        <v>4</v>
      </c>
      <c r="F27" s="17">
        <f>ROUND(4-(F28+F29+F30),1)</f>
        <v>4</v>
      </c>
      <c r="G27" s="18">
        <f>ROUND(4-(G28+G29+G30),1)</f>
        <v>4</v>
      </c>
      <c r="H27" s="25"/>
    </row>
    <row r="28" spans="1:8" s="24" customFormat="1" ht="54" customHeight="1" x14ac:dyDescent="0.25">
      <c r="A28" s="19" t="s">
        <v>44</v>
      </c>
      <c r="B28" s="108" t="s">
        <v>45</v>
      </c>
      <c r="C28" s="109"/>
      <c r="D28" s="110"/>
      <c r="E28" s="21"/>
      <c r="F28" s="26"/>
      <c r="G28" s="28"/>
      <c r="H28" s="23"/>
    </row>
    <row r="29" spans="1:8" s="24" customFormat="1" ht="60.75" customHeight="1" x14ac:dyDescent="0.25">
      <c r="A29" s="19" t="s">
        <v>46</v>
      </c>
      <c r="B29" s="108" t="s">
        <v>47</v>
      </c>
      <c r="C29" s="109"/>
      <c r="D29" s="110"/>
      <c r="E29" s="21"/>
      <c r="F29" s="26"/>
      <c r="G29" s="28"/>
      <c r="H29" s="23"/>
    </row>
    <row r="30" spans="1:8" s="24" customFormat="1" ht="52.5" customHeight="1" x14ac:dyDescent="0.25">
      <c r="A30" s="19" t="s">
        <v>48</v>
      </c>
      <c r="B30" s="108" t="s">
        <v>49</v>
      </c>
      <c r="C30" s="109"/>
      <c r="D30" s="110"/>
      <c r="E30" s="21"/>
      <c r="F30" s="26"/>
      <c r="G30" s="28"/>
      <c r="H30" s="23"/>
    </row>
    <row r="31" spans="1:8" s="6" customFormat="1" ht="27.75" customHeight="1" x14ac:dyDescent="0.25">
      <c r="A31" s="12" t="s">
        <v>50</v>
      </c>
      <c r="B31" s="111" t="s">
        <v>121</v>
      </c>
      <c r="C31" s="112"/>
      <c r="D31" s="113"/>
      <c r="E31" s="16">
        <f>E32+E34+E36+E38+E40+E42</f>
        <v>20</v>
      </c>
      <c r="F31" s="17">
        <f>ROUND(F32+F34+F36+F38+F40+F42,1)</f>
        <v>7</v>
      </c>
      <c r="G31" s="18">
        <f>ROUND(G32+G34+G36+G38+G40+G42,1)</f>
        <v>0</v>
      </c>
      <c r="H31" s="12"/>
    </row>
    <row r="32" spans="1:8" s="20" customFormat="1" ht="73.150000000000006" customHeight="1" x14ac:dyDescent="0.25">
      <c r="A32" s="19">
        <v>5</v>
      </c>
      <c r="B32" s="114" t="s">
        <v>133</v>
      </c>
      <c r="C32" s="114"/>
      <c r="D32" s="114"/>
      <c r="E32" s="16">
        <v>1</v>
      </c>
      <c r="F32" s="17">
        <f>IF(F33&gt;1,"1",F33)</f>
        <v>1</v>
      </c>
      <c r="G32" s="18">
        <f>G33</f>
        <v>0</v>
      </c>
      <c r="H32" s="19"/>
    </row>
    <row r="33" spans="1:8" s="20" customFormat="1" ht="117.75" customHeight="1" x14ac:dyDescent="0.25">
      <c r="A33" s="19"/>
      <c r="B33" s="115" t="s">
        <v>134</v>
      </c>
      <c r="C33" s="115"/>
      <c r="D33" s="115"/>
      <c r="E33" s="16"/>
      <c r="F33" s="22">
        <v>1</v>
      </c>
      <c r="G33" s="18"/>
      <c r="H33" s="19"/>
    </row>
    <row r="34" spans="1:8" s="20" customFormat="1" ht="35.25" customHeight="1" x14ac:dyDescent="0.25">
      <c r="A34" s="19">
        <v>6</v>
      </c>
      <c r="B34" s="105" t="s">
        <v>135</v>
      </c>
      <c r="C34" s="106"/>
      <c r="D34" s="107"/>
      <c r="E34" s="16">
        <v>2</v>
      </c>
      <c r="F34" s="17">
        <f>IF(F35&gt;2,"2",F35)</f>
        <v>2</v>
      </c>
      <c r="G34" s="18">
        <f>G35</f>
        <v>0</v>
      </c>
      <c r="H34" s="19"/>
    </row>
    <row r="35" spans="1:8" s="20" customFormat="1" ht="60.75" customHeight="1" x14ac:dyDescent="0.25">
      <c r="A35" s="19"/>
      <c r="B35" s="102" t="s">
        <v>136</v>
      </c>
      <c r="C35" s="103"/>
      <c r="D35" s="104"/>
      <c r="E35" s="16"/>
      <c r="F35" s="22">
        <v>2</v>
      </c>
      <c r="G35" s="18"/>
      <c r="H35" s="19"/>
    </row>
    <row r="36" spans="1:8" s="20" customFormat="1" ht="52.5" customHeight="1" x14ac:dyDescent="0.25">
      <c r="A36" s="19">
        <v>7</v>
      </c>
      <c r="B36" s="105" t="s">
        <v>56</v>
      </c>
      <c r="C36" s="106"/>
      <c r="D36" s="107"/>
      <c r="E36" s="16">
        <v>2</v>
      </c>
      <c r="F36" s="17">
        <f>IF(F37&gt;2,"2",F37)</f>
        <v>2</v>
      </c>
      <c r="G36" s="18">
        <f>G37</f>
        <v>0</v>
      </c>
      <c r="H36" s="19"/>
    </row>
    <row r="37" spans="1:8" s="20" customFormat="1" ht="68.25" customHeight="1" x14ac:dyDescent="0.25">
      <c r="A37" s="19"/>
      <c r="B37" s="108" t="s">
        <v>137</v>
      </c>
      <c r="C37" s="109"/>
      <c r="D37" s="110"/>
      <c r="E37" s="16"/>
      <c r="F37" s="22">
        <v>2</v>
      </c>
      <c r="G37" s="18"/>
      <c r="H37" s="19"/>
    </row>
    <row r="38" spans="1:8" s="20" customFormat="1" ht="61.5" customHeight="1" x14ac:dyDescent="0.25">
      <c r="A38" s="19">
        <v>8</v>
      </c>
      <c r="B38" s="105" t="s">
        <v>58</v>
      </c>
      <c r="C38" s="106"/>
      <c r="D38" s="107"/>
      <c r="E38" s="16">
        <v>2</v>
      </c>
      <c r="F38" s="17">
        <f>IF(F39&gt;2,"2",F39)</f>
        <v>2</v>
      </c>
      <c r="G38" s="18">
        <f>G39</f>
        <v>0</v>
      </c>
      <c r="H38" s="19"/>
    </row>
    <row r="39" spans="1:8" s="20" customFormat="1" ht="70.5" customHeight="1" x14ac:dyDescent="0.25">
      <c r="A39" s="19"/>
      <c r="B39" s="108" t="s">
        <v>138</v>
      </c>
      <c r="C39" s="109"/>
      <c r="D39" s="110"/>
      <c r="E39" s="16"/>
      <c r="F39" s="22">
        <v>2</v>
      </c>
      <c r="G39" s="18"/>
      <c r="H39" s="19"/>
    </row>
    <row r="40" spans="1:8" s="20" customFormat="1" ht="116.25" customHeight="1" x14ac:dyDescent="0.25">
      <c r="A40" s="19">
        <v>9</v>
      </c>
      <c r="B40" s="105" t="s">
        <v>139</v>
      </c>
      <c r="C40" s="106"/>
      <c r="D40" s="107"/>
      <c r="E40" s="16">
        <v>8</v>
      </c>
      <c r="F40" s="17">
        <f>IF(F41&gt;8,"8",F41)</f>
        <v>0</v>
      </c>
      <c r="G40" s="18">
        <f>G41</f>
        <v>0</v>
      </c>
      <c r="H40" s="19"/>
    </row>
    <row r="41" spans="1:8" s="20" customFormat="1" ht="120.75" customHeight="1" x14ac:dyDescent="0.25">
      <c r="A41" s="19"/>
      <c r="B41" s="108" t="s">
        <v>140</v>
      </c>
      <c r="C41" s="109"/>
      <c r="D41" s="110"/>
      <c r="E41" s="16"/>
      <c r="F41" s="22"/>
      <c r="G41" s="18"/>
      <c r="H41" s="19"/>
    </row>
    <row r="42" spans="1:8" s="20" customFormat="1" ht="39" customHeight="1" x14ac:dyDescent="0.25">
      <c r="A42" s="19">
        <v>10</v>
      </c>
      <c r="B42" s="105" t="s">
        <v>141</v>
      </c>
      <c r="C42" s="106"/>
      <c r="D42" s="107"/>
      <c r="E42" s="16">
        <v>5</v>
      </c>
      <c r="F42" s="17">
        <f>IF(F43&gt;5,"5",F43)</f>
        <v>0</v>
      </c>
      <c r="G42" s="18">
        <f>G43</f>
        <v>0</v>
      </c>
      <c r="H42" s="19"/>
    </row>
    <row r="43" spans="1:8" s="20" customFormat="1" ht="156.75" customHeight="1" x14ac:dyDescent="0.25">
      <c r="A43" s="19"/>
      <c r="B43" s="108" t="s">
        <v>142</v>
      </c>
      <c r="C43" s="109"/>
      <c r="D43" s="110"/>
      <c r="E43" s="16"/>
      <c r="F43" s="22"/>
      <c r="G43" s="18"/>
      <c r="H43" s="19"/>
    </row>
    <row r="44" spans="1:8" s="6" customFormat="1" ht="54" customHeight="1" x14ac:dyDescent="0.25">
      <c r="A44" s="12" t="s">
        <v>69</v>
      </c>
      <c r="B44" s="105" t="s">
        <v>70</v>
      </c>
      <c r="C44" s="106"/>
      <c r="D44" s="107"/>
      <c r="E44" s="16">
        <v>60</v>
      </c>
      <c r="F44" s="17">
        <f>SUM(F45:F50)</f>
        <v>60</v>
      </c>
      <c r="G44" s="18">
        <f>SUM(G45:G50)</f>
        <v>0</v>
      </c>
      <c r="H44" s="12"/>
    </row>
    <row r="45" spans="1:8" s="20" customFormat="1" ht="26.25" customHeight="1" x14ac:dyDescent="0.25">
      <c r="A45" s="19"/>
      <c r="B45" s="102" t="s">
        <v>71</v>
      </c>
      <c r="C45" s="103"/>
      <c r="D45" s="104"/>
      <c r="E45" s="21">
        <v>60</v>
      </c>
      <c r="F45" s="19">
        <v>60</v>
      </c>
      <c r="G45" s="21"/>
      <c r="H45" s="19"/>
    </row>
    <row r="46" spans="1:8" s="20" customFormat="1" ht="26.25" customHeight="1" x14ac:dyDescent="0.25">
      <c r="A46" s="19"/>
      <c r="B46" s="102" t="s">
        <v>72</v>
      </c>
      <c r="C46" s="103"/>
      <c r="D46" s="104"/>
      <c r="E46" s="21">
        <v>50</v>
      </c>
      <c r="F46" s="19"/>
      <c r="G46" s="21"/>
      <c r="H46" s="19"/>
    </row>
    <row r="47" spans="1:8" s="20" customFormat="1" ht="26.25" customHeight="1" x14ac:dyDescent="0.25">
      <c r="A47" s="19"/>
      <c r="B47" s="102" t="s">
        <v>73</v>
      </c>
      <c r="C47" s="103"/>
      <c r="D47" s="104"/>
      <c r="E47" s="21">
        <v>40</v>
      </c>
      <c r="F47" s="19"/>
      <c r="G47" s="21"/>
      <c r="H47" s="19"/>
    </row>
    <row r="48" spans="1:8" s="20" customFormat="1" ht="26.25" customHeight="1" x14ac:dyDescent="0.25">
      <c r="A48" s="19"/>
      <c r="B48" s="102" t="s">
        <v>74</v>
      </c>
      <c r="C48" s="103"/>
      <c r="D48" s="104"/>
      <c r="E48" s="21">
        <v>30</v>
      </c>
      <c r="F48" s="19"/>
      <c r="G48" s="21"/>
      <c r="H48" s="19"/>
    </row>
    <row r="49" spans="1:8" s="20" customFormat="1" ht="26.25" customHeight="1" x14ac:dyDescent="0.25">
      <c r="A49" s="19"/>
      <c r="B49" s="102" t="s">
        <v>75</v>
      </c>
      <c r="C49" s="103"/>
      <c r="D49" s="104"/>
      <c r="E49" s="21">
        <v>20</v>
      </c>
      <c r="F49" s="19"/>
      <c r="G49" s="21"/>
      <c r="H49" s="19"/>
    </row>
    <row r="50" spans="1:8" s="20" customFormat="1" ht="26.25" customHeight="1" x14ac:dyDescent="0.25">
      <c r="A50" s="19"/>
      <c r="B50" s="102" t="s">
        <v>76</v>
      </c>
      <c r="C50" s="103"/>
      <c r="D50" s="104"/>
      <c r="E50" s="21">
        <v>0</v>
      </c>
      <c r="F50" s="19"/>
      <c r="G50" s="21"/>
      <c r="H50" s="19"/>
    </row>
    <row r="51" spans="1:8" s="6" customFormat="1" ht="24" customHeight="1" x14ac:dyDescent="0.25">
      <c r="A51" s="12"/>
      <c r="B51" s="90" t="s">
        <v>77</v>
      </c>
      <c r="C51" s="91"/>
      <c r="D51" s="92"/>
      <c r="E51" s="31">
        <f>E13+E31+E44</f>
        <v>100</v>
      </c>
      <c r="F51" s="31">
        <f>F13+F31+F44</f>
        <v>87</v>
      </c>
      <c r="G51" s="32">
        <f>G13+G31+G44</f>
        <v>20</v>
      </c>
      <c r="H51" s="12"/>
    </row>
    <row r="52" spans="1:8" ht="26.25" customHeight="1" x14ac:dyDescent="0.25">
      <c r="A52" s="33"/>
      <c r="B52" s="87" t="s">
        <v>78</v>
      </c>
      <c r="C52" s="88"/>
      <c r="D52" s="89"/>
      <c r="E52" s="34"/>
      <c r="F52" s="33"/>
      <c r="G52" s="34"/>
      <c r="H52" s="33"/>
    </row>
    <row r="53" spans="1:8" ht="39" customHeight="1" x14ac:dyDescent="0.25">
      <c r="A53" s="33"/>
      <c r="B53" s="90" t="s">
        <v>79</v>
      </c>
      <c r="C53" s="91"/>
      <c r="D53" s="92"/>
      <c r="E53" s="31">
        <f>E51-E52</f>
        <v>100</v>
      </c>
      <c r="F53" s="31">
        <f>ROUND(F51-F52,1)</f>
        <v>87</v>
      </c>
      <c r="G53" s="32">
        <f>ROUND(G51-G52,1)</f>
        <v>20</v>
      </c>
      <c r="H53" s="12"/>
    </row>
    <row r="54" spans="1:8" ht="17.25" customHeight="1" x14ac:dyDescent="0.25">
      <c r="A54" s="35"/>
      <c r="B54" s="36"/>
      <c r="C54" s="36"/>
      <c r="D54" s="36"/>
      <c r="E54" s="35"/>
      <c r="F54" s="35"/>
      <c r="G54" s="35"/>
      <c r="H54" s="35"/>
    </row>
    <row r="55" spans="1:8" ht="20.25" customHeight="1" x14ac:dyDescent="0.25">
      <c r="B55" s="93" t="s">
        <v>80</v>
      </c>
      <c r="C55" s="93"/>
      <c r="D55" s="93"/>
    </row>
    <row r="56" spans="1:8" s="8" customFormat="1" ht="32.25" customHeight="1" x14ac:dyDescent="0.25">
      <c r="A56" s="94" t="s">
        <v>81</v>
      </c>
      <c r="B56" s="95"/>
      <c r="C56" s="96"/>
      <c r="D56" s="99" t="s">
        <v>82</v>
      </c>
      <c r="E56" s="101" t="s">
        <v>83</v>
      </c>
      <c r="F56" s="101"/>
      <c r="G56" s="81" t="s">
        <v>84</v>
      </c>
      <c r="H56" s="82"/>
    </row>
    <row r="57" spans="1:8" s="8" customFormat="1" ht="63" x14ac:dyDescent="0.25">
      <c r="A57" s="97"/>
      <c r="B57" s="75"/>
      <c r="C57" s="98"/>
      <c r="D57" s="100"/>
      <c r="E57" s="37" t="s">
        <v>85</v>
      </c>
      <c r="F57" s="37" t="s">
        <v>86</v>
      </c>
      <c r="G57" s="37" t="s">
        <v>87</v>
      </c>
      <c r="H57" s="37" t="s">
        <v>88</v>
      </c>
    </row>
    <row r="58" spans="1:8" ht="33.950000000000003" customHeight="1" x14ac:dyDescent="0.25">
      <c r="A58" s="83" t="s">
        <v>89</v>
      </c>
      <c r="B58" s="84"/>
      <c r="C58" s="85"/>
      <c r="D58" s="19" t="s">
        <v>90</v>
      </c>
      <c r="E58" s="21" t="str">
        <f>IF(AND(90&lt;=F53,F53&lt;100),F53,"")</f>
        <v/>
      </c>
      <c r="F58" s="27" t="str">
        <f>IF(AND(90&lt;=G53,G53&lt;=100),G53,"")</f>
        <v/>
      </c>
      <c r="G58" s="27" t="str">
        <f t="shared" ref="G58:H61" si="0">IF(ISNUMBER(E58)=TRUE,"X","")</f>
        <v/>
      </c>
      <c r="H58" s="27" t="str">
        <f t="shared" si="0"/>
        <v/>
      </c>
    </row>
    <row r="59" spans="1:8" ht="49.5" customHeight="1" x14ac:dyDescent="0.25">
      <c r="A59" s="83" t="s">
        <v>91</v>
      </c>
      <c r="B59" s="84"/>
      <c r="C59" s="85"/>
      <c r="D59" s="19" t="s">
        <v>92</v>
      </c>
      <c r="E59" s="21">
        <f>IF(AND(75&lt;=F53,F53&lt;90),F53,"")</f>
        <v>87</v>
      </c>
      <c r="F59" s="27" t="str">
        <f>IF(AND(75&lt;=G53,G53&lt;90),G53,"")</f>
        <v/>
      </c>
      <c r="G59" s="27" t="str">
        <f t="shared" si="0"/>
        <v>X</v>
      </c>
      <c r="H59" s="27" t="str">
        <f t="shared" si="0"/>
        <v/>
      </c>
    </row>
    <row r="60" spans="1:8" ht="51.75" customHeight="1" x14ac:dyDescent="0.25">
      <c r="A60" s="83" t="s">
        <v>93</v>
      </c>
      <c r="B60" s="84"/>
      <c r="C60" s="85"/>
      <c r="D60" s="19" t="s">
        <v>94</v>
      </c>
      <c r="E60" s="21" t="str">
        <f>IF(AND(50&lt;=F53,F53&lt;75),F53,"")</f>
        <v/>
      </c>
      <c r="F60" s="27" t="str">
        <f>IF(AND(50&lt;=G53,G53&lt;75),G53,"")</f>
        <v/>
      </c>
      <c r="G60" s="27" t="str">
        <f t="shared" si="0"/>
        <v/>
      </c>
      <c r="H60" s="27" t="str">
        <f t="shared" si="0"/>
        <v/>
      </c>
    </row>
    <row r="61" spans="1:8" ht="34.5" customHeight="1" x14ac:dyDescent="0.25">
      <c r="A61" s="83" t="s">
        <v>95</v>
      </c>
      <c r="B61" s="84"/>
      <c r="C61" s="85"/>
      <c r="D61" s="19" t="s">
        <v>96</v>
      </c>
      <c r="E61" s="21" t="str">
        <f>IF(AND(0&lt;F53,F53&lt;50),F53,"")</f>
        <v/>
      </c>
      <c r="F61" s="39">
        <f>IF(AND(0&lt;G53,G53&lt;50),G53,"")</f>
        <v>20</v>
      </c>
      <c r="G61" s="27" t="str">
        <f t="shared" si="0"/>
        <v/>
      </c>
      <c r="H61" s="39" t="str">
        <f t="shared" si="0"/>
        <v>X</v>
      </c>
    </row>
    <row r="62" spans="1:8" s="42" customFormat="1" ht="20.25" customHeight="1" x14ac:dyDescent="0.25">
      <c r="B62" s="41"/>
      <c r="D62" s="86" t="s">
        <v>114</v>
      </c>
      <c r="E62" s="86"/>
      <c r="F62" s="86"/>
      <c r="G62" s="86"/>
      <c r="H62" s="86"/>
    </row>
    <row r="63" spans="1:8" s="6" customFormat="1" ht="35.25" customHeight="1" x14ac:dyDescent="0.25">
      <c r="D63" s="73" t="s">
        <v>115</v>
      </c>
      <c r="E63" s="73"/>
      <c r="F63" s="73"/>
      <c r="G63" s="73"/>
      <c r="H63" s="73"/>
    </row>
    <row r="64" spans="1:8" x14ac:dyDescent="0.25">
      <c r="D64" s="43"/>
      <c r="E64" s="43"/>
      <c r="F64" s="43"/>
      <c r="G64" s="43"/>
      <c r="H64" s="43"/>
    </row>
    <row r="67" spans="2:8" ht="25.15" customHeight="1" x14ac:dyDescent="0.25">
      <c r="B67" s="75" t="s">
        <v>101</v>
      </c>
      <c r="C67" s="75"/>
      <c r="D67" s="75"/>
      <c r="E67" s="75"/>
      <c r="F67" s="75"/>
      <c r="G67" s="75"/>
      <c r="H67" s="75"/>
    </row>
    <row r="68" spans="2:8" ht="86.1" customHeight="1" x14ac:dyDescent="0.25">
      <c r="B68" s="76" t="s">
        <v>173</v>
      </c>
      <c r="C68" s="77"/>
      <c r="D68" s="77"/>
      <c r="E68" s="77"/>
      <c r="F68" s="77"/>
      <c r="G68" s="77"/>
      <c r="H68" s="78"/>
    </row>
    <row r="69" spans="2:8" ht="25.15" customHeight="1" x14ac:dyDescent="0.25">
      <c r="B69" s="45"/>
      <c r="D69" s="79" t="s">
        <v>103</v>
      </c>
      <c r="E69" s="79"/>
      <c r="F69" s="79"/>
      <c r="G69" s="79"/>
      <c r="H69" s="79"/>
    </row>
    <row r="70" spans="2:8" ht="21" customHeight="1" x14ac:dyDescent="0.25">
      <c r="B70" s="46"/>
      <c r="D70" s="80" t="s">
        <v>104</v>
      </c>
      <c r="E70" s="80"/>
      <c r="F70" s="80"/>
      <c r="G70" s="80"/>
      <c r="H70" s="80"/>
    </row>
  </sheetData>
  <sheetProtection password="E795" sheet="1" formatCells="0" formatColumns="0" formatRows="0" insertColumns="0" insertRows="0" insertHyperlinks="0" deleteColumns="0" deleteRows="0" selectLockedCells="1" sort="0" autoFilter="0" pivotTables="0"/>
  <autoFilter ref="A11:H53"/>
  <mergeCells count="65">
    <mergeCell ref="B15:D15"/>
    <mergeCell ref="A2:C2"/>
    <mergeCell ref="D2:H2"/>
    <mergeCell ref="A3:B3"/>
    <mergeCell ref="A5:H5"/>
    <mergeCell ref="B7:H7"/>
    <mergeCell ref="B8:H8"/>
    <mergeCell ref="B9:H9"/>
    <mergeCell ref="B11:D11"/>
    <mergeCell ref="B12:D12"/>
    <mergeCell ref="B13:D13"/>
    <mergeCell ref="B14:D14"/>
    <mergeCell ref="B27:D27"/>
    <mergeCell ref="B16:D16"/>
    <mergeCell ref="B17:D17"/>
    <mergeCell ref="B18:D18"/>
    <mergeCell ref="B19:D19"/>
    <mergeCell ref="B20:D20"/>
    <mergeCell ref="B21:D21"/>
    <mergeCell ref="B22:D22"/>
    <mergeCell ref="B23:D23"/>
    <mergeCell ref="B24:D24"/>
    <mergeCell ref="B25:D25"/>
    <mergeCell ref="B26:D26"/>
    <mergeCell ref="B39:D39"/>
    <mergeCell ref="B28:D28"/>
    <mergeCell ref="B29:D29"/>
    <mergeCell ref="B30:D30"/>
    <mergeCell ref="B31:D31"/>
    <mergeCell ref="B32:D32"/>
    <mergeCell ref="B33:D33"/>
    <mergeCell ref="B34:D34"/>
    <mergeCell ref="B35:D35"/>
    <mergeCell ref="B36:D36"/>
    <mergeCell ref="B37:D37"/>
    <mergeCell ref="B38:D38"/>
    <mergeCell ref="B51:D51"/>
    <mergeCell ref="B40:D40"/>
    <mergeCell ref="B41:D41"/>
    <mergeCell ref="B42:D42"/>
    <mergeCell ref="B43:D43"/>
    <mergeCell ref="B44:D44"/>
    <mergeCell ref="B45:D45"/>
    <mergeCell ref="B46:D46"/>
    <mergeCell ref="B47:D47"/>
    <mergeCell ref="B48:D48"/>
    <mergeCell ref="B49:D49"/>
    <mergeCell ref="B50:D50"/>
    <mergeCell ref="D62:H62"/>
    <mergeCell ref="B52:D52"/>
    <mergeCell ref="B53:D53"/>
    <mergeCell ref="B55:D55"/>
    <mergeCell ref="A56:C57"/>
    <mergeCell ref="D56:D57"/>
    <mergeCell ref="E56:F56"/>
    <mergeCell ref="G56:H56"/>
    <mergeCell ref="A58:C58"/>
    <mergeCell ref="A59:C59"/>
    <mergeCell ref="A60:C60"/>
    <mergeCell ref="A61:C61"/>
    <mergeCell ref="D63:H63"/>
    <mergeCell ref="B67:H67"/>
    <mergeCell ref="B68:H68"/>
    <mergeCell ref="D69:H69"/>
    <mergeCell ref="D70:H70"/>
  </mergeCells>
  <printOptions horizontalCentered="1"/>
  <pageMargins left="0.31" right="0.3" top="0.45" bottom="0.62" header="0.13149606299212599" footer="0.16"/>
  <pageSetup paperSize="9" orientation="portrait" r:id="rId1"/>
  <headerFooter>
    <oddFooter>Page &amp;P of &amp;N</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zoomScaleNormal="100" workbookViewId="0">
      <selection activeCell="B10" sqref="B10:H10"/>
    </sheetView>
  </sheetViews>
  <sheetFormatPr defaultRowHeight="15.75" x14ac:dyDescent="0.25"/>
  <cols>
    <col min="1" max="1" width="5.42578125" style="1" bestFit="1" customWidth="1"/>
    <col min="2" max="2" width="27.140625" style="2" customWidth="1"/>
    <col min="3" max="3" width="11" style="1" customWidth="1"/>
    <col min="4" max="4" width="10.5703125" style="1" customWidth="1"/>
    <col min="5" max="5" width="11.5703125" style="1" customWidth="1"/>
    <col min="6" max="6" width="10.5703125" style="1" customWidth="1"/>
    <col min="7" max="8" width="10.140625" style="1" customWidth="1"/>
    <col min="9" max="9" width="2.5703125" style="1" customWidth="1"/>
    <col min="10" max="10" width="9.140625" style="1"/>
    <col min="11" max="11" width="34.85546875" style="1" customWidth="1"/>
    <col min="12" max="256" width="9.140625" style="1"/>
    <col min="257" max="257" width="5.42578125" style="1" bestFit="1" customWidth="1"/>
    <col min="258" max="258" width="27.140625" style="1" customWidth="1"/>
    <col min="259" max="259" width="11" style="1" customWidth="1"/>
    <col min="260" max="260" width="10.5703125" style="1" customWidth="1"/>
    <col min="261" max="261" width="11.5703125" style="1" customWidth="1"/>
    <col min="262" max="262" width="10.5703125" style="1" customWidth="1"/>
    <col min="263" max="264" width="10.140625" style="1" customWidth="1"/>
    <col min="265" max="265" width="2.5703125" style="1" customWidth="1"/>
    <col min="266" max="266" width="9.140625" style="1"/>
    <col min="267" max="267" width="34.85546875" style="1" customWidth="1"/>
    <col min="268" max="512" width="9.140625" style="1"/>
    <col min="513" max="513" width="5.42578125" style="1" bestFit="1" customWidth="1"/>
    <col min="514" max="514" width="27.140625" style="1" customWidth="1"/>
    <col min="515" max="515" width="11" style="1" customWidth="1"/>
    <col min="516" max="516" width="10.5703125" style="1" customWidth="1"/>
    <col min="517" max="517" width="11.5703125" style="1" customWidth="1"/>
    <col min="518" max="518" width="10.5703125" style="1" customWidth="1"/>
    <col min="519" max="520" width="10.140625" style="1" customWidth="1"/>
    <col min="521" max="521" width="2.5703125" style="1" customWidth="1"/>
    <col min="522" max="522" width="9.140625" style="1"/>
    <col min="523" max="523" width="34.85546875" style="1" customWidth="1"/>
    <col min="524" max="768" width="9.140625" style="1"/>
    <col min="769" max="769" width="5.42578125" style="1" bestFit="1" customWidth="1"/>
    <col min="770" max="770" width="27.140625" style="1" customWidth="1"/>
    <col min="771" max="771" width="11" style="1" customWidth="1"/>
    <col min="772" max="772" width="10.5703125" style="1" customWidth="1"/>
    <col min="773" max="773" width="11.5703125" style="1" customWidth="1"/>
    <col min="774" max="774" width="10.5703125" style="1" customWidth="1"/>
    <col min="775" max="776" width="10.140625" style="1" customWidth="1"/>
    <col min="777" max="777" width="2.5703125" style="1" customWidth="1"/>
    <col min="778" max="778" width="9.140625" style="1"/>
    <col min="779" max="779" width="34.85546875" style="1" customWidth="1"/>
    <col min="780" max="1024" width="9.140625" style="1"/>
    <col min="1025" max="1025" width="5.42578125" style="1" bestFit="1" customWidth="1"/>
    <col min="1026" max="1026" width="27.140625" style="1" customWidth="1"/>
    <col min="1027" max="1027" width="11" style="1" customWidth="1"/>
    <col min="1028" max="1028" width="10.5703125" style="1" customWidth="1"/>
    <col min="1029" max="1029" width="11.5703125" style="1" customWidth="1"/>
    <col min="1030" max="1030" width="10.5703125" style="1" customWidth="1"/>
    <col min="1031" max="1032" width="10.140625" style="1" customWidth="1"/>
    <col min="1033" max="1033" width="2.5703125" style="1" customWidth="1"/>
    <col min="1034" max="1034" width="9.140625" style="1"/>
    <col min="1035" max="1035" width="34.85546875" style="1" customWidth="1"/>
    <col min="1036" max="1280" width="9.140625" style="1"/>
    <col min="1281" max="1281" width="5.42578125" style="1" bestFit="1" customWidth="1"/>
    <col min="1282" max="1282" width="27.140625" style="1" customWidth="1"/>
    <col min="1283" max="1283" width="11" style="1" customWidth="1"/>
    <col min="1284" max="1284" width="10.5703125" style="1" customWidth="1"/>
    <col min="1285" max="1285" width="11.5703125" style="1" customWidth="1"/>
    <col min="1286" max="1286" width="10.5703125" style="1" customWidth="1"/>
    <col min="1287" max="1288" width="10.140625" style="1" customWidth="1"/>
    <col min="1289" max="1289" width="2.5703125" style="1" customWidth="1"/>
    <col min="1290" max="1290" width="9.140625" style="1"/>
    <col min="1291" max="1291" width="34.85546875" style="1" customWidth="1"/>
    <col min="1292" max="1536" width="9.140625" style="1"/>
    <col min="1537" max="1537" width="5.42578125" style="1" bestFit="1" customWidth="1"/>
    <col min="1538" max="1538" width="27.140625" style="1" customWidth="1"/>
    <col min="1539" max="1539" width="11" style="1" customWidth="1"/>
    <col min="1540" max="1540" width="10.5703125" style="1" customWidth="1"/>
    <col min="1541" max="1541" width="11.5703125" style="1" customWidth="1"/>
    <col min="1542" max="1542" width="10.5703125" style="1" customWidth="1"/>
    <col min="1543" max="1544" width="10.140625" style="1" customWidth="1"/>
    <col min="1545" max="1545" width="2.5703125" style="1" customWidth="1"/>
    <col min="1546" max="1546" width="9.140625" style="1"/>
    <col min="1547" max="1547" width="34.85546875" style="1" customWidth="1"/>
    <col min="1548" max="1792" width="9.140625" style="1"/>
    <col min="1793" max="1793" width="5.42578125" style="1" bestFit="1" customWidth="1"/>
    <col min="1794" max="1794" width="27.140625" style="1" customWidth="1"/>
    <col min="1795" max="1795" width="11" style="1" customWidth="1"/>
    <col min="1796" max="1796" width="10.5703125" style="1" customWidth="1"/>
    <col min="1797" max="1797" width="11.5703125" style="1" customWidth="1"/>
    <col min="1798" max="1798" width="10.5703125" style="1" customWidth="1"/>
    <col min="1799" max="1800" width="10.140625" style="1" customWidth="1"/>
    <col min="1801" max="1801" width="2.5703125" style="1" customWidth="1"/>
    <col min="1802" max="1802" width="9.140625" style="1"/>
    <col min="1803" max="1803" width="34.85546875" style="1" customWidth="1"/>
    <col min="1804" max="2048" width="9.140625" style="1"/>
    <col min="2049" max="2049" width="5.42578125" style="1" bestFit="1" customWidth="1"/>
    <col min="2050" max="2050" width="27.140625" style="1" customWidth="1"/>
    <col min="2051" max="2051" width="11" style="1" customWidth="1"/>
    <col min="2052" max="2052" width="10.5703125" style="1" customWidth="1"/>
    <col min="2053" max="2053" width="11.5703125" style="1" customWidth="1"/>
    <col min="2054" max="2054" width="10.5703125" style="1" customWidth="1"/>
    <col min="2055" max="2056" width="10.140625" style="1" customWidth="1"/>
    <col min="2057" max="2057" width="2.5703125" style="1" customWidth="1"/>
    <col min="2058" max="2058" width="9.140625" style="1"/>
    <col min="2059" max="2059" width="34.85546875" style="1" customWidth="1"/>
    <col min="2060" max="2304" width="9.140625" style="1"/>
    <col min="2305" max="2305" width="5.42578125" style="1" bestFit="1" customWidth="1"/>
    <col min="2306" max="2306" width="27.140625" style="1" customWidth="1"/>
    <col min="2307" max="2307" width="11" style="1" customWidth="1"/>
    <col min="2308" max="2308" width="10.5703125" style="1" customWidth="1"/>
    <col min="2309" max="2309" width="11.5703125" style="1" customWidth="1"/>
    <col min="2310" max="2310" width="10.5703125" style="1" customWidth="1"/>
    <col min="2311" max="2312" width="10.140625" style="1" customWidth="1"/>
    <col min="2313" max="2313" width="2.5703125" style="1" customWidth="1"/>
    <col min="2314" max="2314" width="9.140625" style="1"/>
    <col min="2315" max="2315" width="34.85546875" style="1" customWidth="1"/>
    <col min="2316" max="2560" width="9.140625" style="1"/>
    <col min="2561" max="2561" width="5.42578125" style="1" bestFit="1" customWidth="1"/>
    <col min="2562" max="2562" width="27.140625" style="1" customWidth="1"/>
    <col min="2563" max="2563" width="11" style="1" customWidth="1"/>
    <col min="2564" max="2564" width="10.5703125" style="1" customWidth="1"/>
    <col min="2565" max="2565" width="11.5703125" style="1" customWidth="1"/>
    <col min="2566" max="2566" width="10.5703125" style="1" customWidth="1"/>
    <col min="2567" max="2568" width="10.140625" style="1" customWidth="1"/>
    <col min="2569" max="2569" width="2.5703125" style="1" customWidth="1"/>
    <col min="2570" max="2570" width="9.140625" style="1"/>
    <col min="2571" max="2571" width="34.85546875" style="1" customWidth="1"/>
    <col min="2572" max="2816" width="9.140625" style="1"/>
    <col min="2817" max="2817" width="5.42578125" style="1" bestFit="1" customWidth="1"/>
    <col min="2818" max="2818" width="27.140625" style="1" customWidth="1"/>
    <col min="2819" max="2819" width="11" style="1" customWidth="1"/>
    <col min="2820" max="2820" width="10.5703125" style="1" customWidth="1"/>
    <col min="2821" max="2821" width="11.5703125" style="1" customWidth="1"/>
    <col min="2822" max="2822" width="10.5703125" style="1" customWidth="1"/>
    <col min="2823" max="2824" width="10.140625" style="1" customWidth="1"/>
    <col min="2825" max="2825" width="2.5703125" style="1" customWidth="1"/>
    <col min="2826" max="2826" width="9.140625" style="1"/>
    <col min="2827" max="2827" width="34.85546875" style="1" customWidth="1"/>
    <col min="2828" max="3072" width="9.140625" style="1"/>
    <col min="3073" max="3073" width="5.42578125" style="1" bestFit="1" customWidth="1"/>
    <col min="3074" max="3074" width="27.140625" style="1" customWidth="1"/>
    <col min="3075" max="3075" width="11" style="1" customWidth="1"/>
    <col min="3076" max="3076" width="10.5703125" style="1" customWidth="1"/>
    <col min="3077" max="3077" width="11.5703125" style="1" customWidth="1"/>
    <col min="3078" max="3078" width="10.5703125" style="1" customWidth="1"/>
    <col min="3079" max="3080" width="10.140625" style="1" customWidth="1"/>
    <col min="3081" max="3081" width="2.5703125" style="1" customWidth="1"/>
    <col min="3082" max="3082" width="9.140625" style="1"/>
    <col min="3083" max="3083" width="34.85546875" style="1" customWidth="1"/>
    <col min="3084" max="3328" width="9.140625" style="1"/>
    <col min="3329" max="3329" width="5.42578125" style="1" bestFit="1" customWidth="1"/>
    <col min="3330" max="3330" width="27.140625" style="1" customWidth="1"/>
    <col min="3331" max="3331" width="11" style="1" customWidth="1"/>
    <col min="3332" max="3332" width="10.5703125" style="1" customWidth="1"/>
    <col min="3333" max="3333" width="11.5703125" style="1" customWidth="1"/>
    <col min="3334" max="3334" width="10.5703125" style="1" customWidth="1"/>
    <col min="3335" max="3336" width="10.140625" style="1" customWidth="1"/>
    <col min="3337" max="3337" width="2.5703125" style="1" customWidth="1"/>
    <col min="3338" max="3338" width="9.140625" style="1"/>
    <col min="3339" max="3339" width="34.85546875" style="1" customWidth="1"/>
    <col min="3340" max="3584" width="9.140625" style="1"/>
    <col min="3585" max="3585" width="5.42578125" style="1" bestFit="1" customWidth="1"/>
    <col min="3586" max="3586" width="27.140625" style="1" customWidth="1"/>
    <col min="3587" max="3587" width="11" style="1" customWidth="1"/>
    <col min="3588" max="3588" width="10.5703125" style="1" customWidth="1"/>
    <col min="3589" max="3589" width="11.5703125" style="1" customWidth="1"/>
    <col min="3590" max="3590" width="10.5703125" style="1" customWidth="1"/>
    <col min="3591" max="3592" width="10.140625" style="1" customWidth="1"/>
    <col min="3593" max="3593" width="2.5703125" style="1" customWidth="1"/>
    <col min="3594" max="3594" width="9.140625" style="1"/>
    <col min="3595" max="3595" width="34.85546875" style="1" customWidth="1"/>
    <col min="3596" max="3840" width="9.140625" style="1"/>
    <col min="3841" max="3841" width="5.42578125" style="1" bestFit="1" customWidth="1"/>
    <col min="3842" max="3842" width="27.140625" style="1" customWidth="1"/>
    <col min="3843" max="3843" width="11" style="1" customWidth="1"/>
    <col min="3844" max="3844" width="10.5703125" style="1" customWidth="1"/>
    <col min="3845" max="3845" width="11.5703125" style="1" customWidth="1"/>
    <col min="3846" max="3846" width="10.5703125" style="1" customWidth="1"/>
    <col min="3847" max="3848" width="10.140625" style="1" customWidth="1"/>
    <col min="3849" max="3849" width="2.5703125" style="1" customWidth="1"/>
    <col min="3850" max="3850" width="9.140625" style="1"/>
    <col min="3851" max="3851" width="34.85546875" style="1" customWidth="1"/>
    <col min="3852" max="4096" width="9.140625" style="1"/>
    <col min="4097" max="4097" width="5.42578125" style="1" bestFit="1" customWidth="1"/>
    <col min="4098" max="4098" width="27.140625" style="1" customWidth="1"/>
    <col min="4099" max="4099" width="11" style="1" customWidth="1"/>
    <col min="4100" max="4100" width="10.5703125" style="1" customWidth="1"/>
    <col min="4101" max="4101" width="11.5703125" style="1" customWidth="1"/>
    <col min="4102" max="4102" width="10.5703125" style="1" customWidth="1"/>
    <col min="4103" max="4104" width="10.140625" style="1" customWidth="1"/>
    <col min="4105" max="4105" width="2.5703125" style="1" customWidth="1"/>
    <col min="4106" max="4106" width="9.140625" style="1"/>
    <col min="4107" max="4107" width="34.85546875" style="1" customWidth="1"/>
    <col min="4108" max="4352" width="9.140625" style="1"/>
    <col min="4353" max="4353" width="5.42578125" style="1" bestFit="1" customWidth="1"/>
    <col min="4354" max="4354" width="27.140625" style="1" customWidth="1"/>
    <col min="4355" max="4355" width="11" style="1" customWidth="1"/>
    <col min="4356" max="4356" width="10.5703125" style="1" customWidth="1"/>
    <col min="4357" max="4357" width="11.5703125" style="1" customWidth="1"/>
    <col min="4358" max="4358" width="10.5703125" style="1" customWidth="1"/>
    <col min="4359" max="4360" width="10.140625" style="1" customWidth="1"/>
    <col min="4361" max="4361" width="2.5703125" style="1" customWidth="1"/>
    <col min="4362" max="4362" width="9.140625" style="1"/>
    <col min="4363" max="4363" width="34.85546875" style="1" customWidth="1"/>
    <col min="4364" max="4608" width="9.140625" style="1"/>
    <col min="4609" max="4609" width="5.42578125" style="1" bestFit="1" customWidth="1"/>
    <col min="4610" max="4610" width="27.140625" style="1" customWidth="1"/>
    <col min="4611" max="4611" width="11" style="1" customWidth="1"/>
    <col min="4612" max="4612" width="10.5703125" style="1" customWidth="1"/>
    <col min="4613" max="4613" width="11.5703125" style="1" customWidth="1"/>
    <col min="4614" max="4614" width="10.5703125" style="1" customWidth="1"/>
    <col min="4615" max="4616" width="10.140625" style="1" customWidth="1"/>
    <col min="4617" max="4617" width="2.5703125" style="1" customWidth="1"/>
    <col min="4618" max="4618" width="9.140625" style="1"/>
    <col min="4619" max="4619" width="34.85546875" style="1" customWidth="1"/>
    <col min="4620" max="4864" width="9.140625" style="1"/>
    <col min="4865" max="4865" width="5.42578125" style="1" bestFit="1" customWidth="1"/>
    <col min="4866" max="4866" width="27.140625" style="1" customWidth="1"/>
    <col min="4867" max="4867" width="11" style="1" customWidth="1"/>
    <col min="4868" max="4868" width="10.5703125" style="1" customWidth="1"/>
    <col min="4869" max="4869" width="11.5703125" style="1" customWidth="1"/>
    <col min="4870" max="4870" width="10.5703125" style="1" customWidth="1"/>
    <col min="4871" max="4872" width="10.140625" style="1" customWidth="1"/>
    <col min="4873" max="4873" width="2.5703125" style="1" customWidth="1"/>
    <col min="4874" max="4874" width="9.140625" style="1"/>
    <col min="4875" max="4875" width="34.85546875" style="1" customWidth="1"/>
    <col min="4876" max="5120" width="9.140625" style="1"/>
    <col min="5121" max="5121" width="5.42578125" style="1" bestFit="1" customWidth="1"/>
    <col min="5122" max="5122" width="27.140625" style="1" customWidth="1"/>
    <col min="5123" max="5123" width="11" style="1" customWidth="1"/>
    <col min="5124" max="5124" width="10.5703125" style="1" customWidth="1"/>
    <col min="5125" max="5125" width="11.5703125" style="1" customWidth="1"/>
    <col min="5126" max="5126" width="10.5703125" style="1" customWidth="1"/>
    <col min="5127" max="5128" width="10.140625" style="1" customWidth="1"/>
    <col min="5129" max="5129" width="2.5703125" style="1" customWidth="1"/>
    <col min="5130" max="5130" width="9.140625" style="1"/>
    <col min="5131" max="5131" width="34.85546875" style="1" customWidth="1"/>
    <col min="5132" max="5376" width="9.140625" style="1"/>
    <col min="5377" max="5377" width="5.42578125" style="1" bestFit="1" customWidth="1"/>
    <col min="5378" max="5378" width="27.140625" style="1" customWidth="1"/>
    <col min="5379" max="5379" width="11" style="1" customWidth="1"/>
    <col min="5380" max="5380" width="10.5703125" style="1" customWidth="1"/>
    <col min="5381" max="5381" width="11.5703125" style="1" customWidth="1"/>
    <col min="5382" max="5382" width="10.5703125" style="1" customWidth="1"/>
    <col min="5383" max="5384" width="10.140625" style="1" customWidth="1"/>
    <col min="5385" max="5385" width="2.5703125" style="1" customWidth="1"/>
    <col min="5386" max="5386" width="9.140625" style="1"/>
    <col min="5387" max="5387" width="34.85546875" style="1" customWidth="1"/>
    <col min="5388" max="5632" width="9.140625" style="1"/>
    <col min="5633" max="5633" width="5.42578125" style="1" bestFit="1" customWidth="1"/>
    <col min="5634" max="5634" width="27.140625" style="1" customWidth="1"/>
    <col min="5635" max="5635" width="11" style="1" customWidth="1"/>
    <col min="5636" max="5636" width="10.5703125" style="1" customWidth="1"/>
    <col min="5637" max="5637" width="11.5703125" style="1" customWidth="1"/>
    <col min="5638" max="5638" width="10.5703125" style="1" customWidth="1"/>
    <col min="5639" max="5640" width="10.140625" style="1" customWidth="1"/>
    <col min="5641" max="5641" width="2.5703125" style="1" customWidth="1"/>
    <col min="5642" max="5642" width="9.140625" style="1"/>
    <col min="5643" max="5643" width="34.85546875" style="1" customWidth="1"/>
    <col min="5644" max="5888" width="9.140625" style="1"/>
    <col min="5889" max="5889" width="5.42578125" style="1" bestFit="1" customWidth="1"/>
    <col min="5890" max="5890" width="27.140625" style="1" customWidth="1"/>
    <col min="5891" max="5891" width="11" style="1" customWidth="1"/>
    <col min="5892" max="5892" width="10.5703125" style="1" customWidth="1"/>
    <col min="5893" max="5893" width="11.5703125" style="1" customWidth="1"/>
    <col min="5894" max="5894" width="10.5703125" style="1" customWidth="1"/>
    <col min="5895" max="5896" width="10.140625" style="1" customWidth="1"/>
    <col min="5897" max="5897" width="2.5703125" style="1" customWidth="1"/>
    <col min="5898" max="5898" width="9.140625" style="1"/>
    <col min="5899" max="5899" width="34.85546875" style="1" customWidth="1"/>
    <col min="5900" max="6144" width="9.140625" style="1"/>
    <col min="6145" max="6145" width="5.42578125" style="1" bestFit="1" customWidth="1"/>
    <col min="6146" max="6146" width="27.140625" style="1" customWidth="1"/>
    <col min="6147" max="6147" width="11" style="1" customWidth="1"/>
    <col min="6148" max="6148" width="10.5703125" style="1" customWidth="1"/>
    <col min="6149" max="6149" width="11.5703125" style="1" customWidth="1"/>
    <col min="6150" max="6150" width="10.5703125" style="1" customWidth="1"/>
    <col min="6151" max="6152" width="10.140625" style="1" customWidth="1"/>
    <col min="6153" max="6153" width="2.5703125" style="1" customWidth="1"/>
    <col min="6154" max="6154" width="9.140625" style="1"/>
    <col min="6155" max="6155" width="34.85546875" style="1" customWidth="1"/>
    <col min="6156" max="6400" width="9.140625" style="1"/>
    <col min="6401" max="6401" width="5.42578125" style="1" bestFit="1" customWidth="1"/>
    <col min="6402" max="6402" width="27.140625" style="1" customWidth="1"/>
    <col min="6403" max="6403" width="11" style="1" customWidth="1"/>
    <col min="6404" max="6404" width="10.5703125" style="1" customWidth="1"/>
    <col min="6405" max="6405" width="11.5703125" style="1" customWidth="1"/>
    <col min="6406" max="6406" width="10.5703125" style="1" customWidth="1"/>
    <col min="6407" max="6408" width="10.140625" style="1" customWidth="1"/>
    <col min="6409" max="6409" width="2.5703125" style="1" customWidth="1"/>
    <col min="6410" max="6410" width="9.140625" style="1"/>
    <col min="6411" max="6411" width="34.85546875" style="1" customWidth="1"/>
    <col min="6412" max="6656" width="9.140625" style="1"/>
    <col min="6657" max="6657" width="5.42578125" style="1" bestFit="1" customWidth="1"/>
    <col min="6658" max="6658" width="27.140625" style="1" customWidth="1"/>
    <col min="6659" max="6659" width="11" style="1" customWidth="1"/>
    <col min="6660" max="6660" width="10.5703125" style="1" customWidth="1"/>
    <col min="6661" max="6661" width="11.5703125" style="1" customWidth="1"/>
    <col min="6662" max="6662" width="10.5703125" style="1" customWidth="1"/>
    <col min="6663" max="6664" width="10.140625" style="1" customWidth="1"/>
    <col min="6665" max="6665" width="2.5703125" style="1" customWidth="1"/>
    <col min="6666" max="6666" width="9.140625" style="1"/>
    <col min="6667" max="6667" width="34.85546875" style="1" customWidth="1"/>
    <col min="6668" max="6912" width="9.140625" style="1"/>
    <col min="6913" max="6913" width="5.42578125" style="1" bestFit="1" customWidth="1"/>
    <col min="6914" max="6914" width="27.140625" style="1" customWidth="1"/>
    <col min="6915" max="6915" width="11" style="1" customWidth="1"/>
    <col min="6916" max="6916" width="10.5703125" style="1" customWidth="1"/>
    <col min="6917" max="6917" width="11.5703125" style="1" customWidth="1"/>
    <col min="6918" max="6918" width="10.5703125" style="1" customWidth="1"/>
    <col min="6919" max="6920" width="10.140625" style="1" customWidth="1"/>
    <col min="6921" max="6921" width="2.5703125" style="1" customWidth="1"/>
    <col min="6922" max="6922" width="9.140625" style="1"/>
    <col min="6923" max="6923" width="34.85546875" style="1" customWidth="1"/>
    <col min="6924" max="7168" width="9.140625" style="1"/>
    <col min="7169" max="7169" width="5.42578125" style="1" bestFit="1" customWidth="1"/>
    <col min="7170" max="7170" width="27.140625" style="1" customWidth="1"/>
    <col min="7171" max="7171" width="11" style="1" customWidth="1"/>
    <col min="7172" max="7172" width="10.5703125" style="1" customWidth="1"/>
    <col min="7173" max="7173" width="11.5703125" style="1" customWidth="1"/>
    <col min="7174" max="7174" width="10.5703125" style="1" customWidth="1"/>
    <col min="7175" max="7176" width="10.140625" style="1" customWidth="1"/>
    <col min="7177" max="7177" width="2.5703125" style="1" customWidth="1"/>
    <col min="7178" max="7178" width="9.140625" style="1"/>
    <col min="7179" max="7179" width="34.85546875" style="1" customWidth="1"/>
    <col min="7180" max="7424" width="9.140625" style="1"/>
    <col min="7425" max="7425" width="5.42578125" style="1" bestFit="1" customWidth="1"/>
    <col min="7426" max="7426" width="27.140625" style="1" customWidth="1"/>
    <col min="7427" max="7427" width="11" style="1" customWidth="1"/>
    <col min="7428" max="7428" width="10.5703125" style="1" customWidth="1"/>
    <col min="7429" max="7429" width="11.5703125" style="1" customWidth="1"/>
    <col min="7430" max="7430" width="10.5703125" style="1" customWidth="1"/>
    <col min="7431" max="7432" width="10.140625" style="1" customWidth="1"/>
    <col min="7433" max="7433" width="2.5703125" style="1" customWidth="1"/>
    <col min="7434" max="7434" width="9.140625" style="1"/>
    <col min="7435" max="7435" width="34.85546875" style="1" customWidth="1"/>
    <col min="7436" max="7680" width="9.140625" style="1"/>
    <col min="7681" max="7681" width="5.42578125" style="1" bestFit="1" customWidth="1"/>
    <col min="7682" max="7682" width="27.140625" style="1" customWidth="1"/>
    <col min="7683" max="7683" width="11" style="1" customWidth="1"/>
    <col min="7684" max="7684" width="10.5703125" style="1" customWidth="1"/>
    <col min="7685" max="7685" width="11.5703125" style="1" customWidth="1"/>
    <col min="7686" max="7686" width="10.5703125" style="1" customWidth="1"/>
    <col min="7687" max="7688" width="10.140625" style="1" customWidth="1"/>
    <col min="7689" max="7689" width="2.5703125" style="1" customWidth="1"/>
    <col min="7690" max="7690" width="9.140625" style="1"/>
    <col min="7691" max="7691" width="34.85546875" style="1" customWidth="1"/>
    <col min="7692" max="7936" width="9.140625" style="1"/>
    <col min="7937" max="7937" width="5.42578125" style="1" bestFit="1" customWidth="1"/>
    <col min="7938" max="7938" width="27.140625" style="1" customWidth="1"/>
    <col min="7939" max="7939" width="11" style="1" customWidth="1"/>
    <col min="7940" max="7940" width="10.5703125" style="1" customWidth="1"/>
    <col min="7941" max="7941" width="11.5703125" style="1" customWidth="1"/>
    <col min="7942" max="7942" width="10.5703125" style="1" customWidth="1"/>
    <col min="7943" max="7944" width="10.140625" style="1" customWidth="1"/>
    <col min="7945" max="7945" width="2.5703125" style="1" customWidth="1"/>
    <col min="7946" max="7946" width="9.140625" style="1"/>
    <col min="7947" max="7947" width="34.85546875" style="1" customWidth="1"/>
    <col min="7948" max="8192" width="9.140625" style="1"/>
    <col min="8193" max="8193" width="5.42578125" style="1" bestFit="1" customWidth="1"/>
    <col min="8194" max="8194" width="27.140625" style="1" customWidth="1"/>
    <col min="8195" max="8195" width="11" style="1" customWidth="1"/>
    <col min="8196" max="8196" width="10.5703125" style="1" customWidth="1"/>
    <col min="8197" max="8197" width="11.5703125" style="1" customWidth="1"/>
    <col min="8198" max="8198" width="10.5703125" style="1" customWidth="1"/>
    <col min="8199" max="8200" width="10.140625" style="1" customWidth="1"/>
    <col min="8201" max="8201" width="2.5703125" style="1" customWidth="1"/>
    <col min="8202" max="8202" width="9.140625" style="1"/>
    <col min="8203" max="8203" width="34.85546875" style="1" customWidth="1"/>
    <col min="8204" max="8448" width="9.140625" style="1"/>
    <col min="8449" max="8449" width="5.42578125" style="1" bestFit="1" customWidth="1"/>
    <col min="8450" max="8450" width="27.140625" style="1" customWidth="1"/>
    <col min="8451" max="8451" width="11" style="1" customWidth="1"/>
    <col min="8452" max="8452" width="10.5703125" style="1" customWidth="1"/>
    <col min="8453" max="8453" width="11.5703125" style="1" customWidth="1"/>
    <col min="8454" max="8454" width="10.5703125" style="1" customWidth="1"/>
    <col min="8455" max="8456" width="10.140625" style="1" customWidth="1"/>
    <col min="8457" max="8457" width="2.5703125" style="1" customWidth="1"/>
    <col min="8458" max="8458" width="9.140625" style="1"/>
    <col min="8459" max="8459" width="34.85546875" style="1" customWidth="1"/>
    <col min="8460" max="8704" width="9.140625" style="1"/>
    <col min="8705" max="8705" width="5.42578125" style="1" bestFit="1" customWidth="1"/>
    <col min="8706" max="8706" width="27.140625" style="1" customWidth="1"/>
    <col min="8707" max="8707" width="11" style="1" customWidth="1"/>
    <col min="8708" max="8708" width="10.5703125" style="1" customWidth="1"/>
    <col min="8709" max="8709" width="11.5703125" style="1" customWidth="1"/>
    <col min="8710" max="8710" width="10.5703125" style="1" customWidth="1"/>
    <col min="8711" max="8712" width="10.140625" style="1" customWidth="1"/>
    <col min="8713" max="8713" width="2.5703125" style="1" customWidth="1"/>
    <col min="8714" max="8714" width="9.140625" style="1"/>
    <col min="8715" max="8715" width="34.85546875" style="1" customWidth="1"/>
    <col min="8716" max="8960" width="9.140625" style="1"/>
    <col min="8961" max="8961" width="5.42578125" style="1" bestFit="1" customWidth="1"/>
    <col min="8962" max="8962" width="27.140625" style="1" customWidth="1"/>
    <col min="8963" max="8963" width="11" style="1" customWidth="1"/>
    <col min="8964" max="8964" width="10.5703125" style="1" customWidth="1"/>
    <col min="8965" max="8965" width="11.5703125" style="1" customWidth="1"/>
    <col min="8966" max="8966" width="10.5703125" style="1" customWidth="1"/>
    <col min="8967" max="8968" width="10.140625" style="1" customWidth="1"/>
    <col min="8969" max="8969" width="2.5703125" style="1" customWidth="1"/>
    <col min="8970" max="8970" width="9.140625" style="1"/>
    <col min="8971" max="8971" width="34.85546875" style="1" customWidth="1"/>
    <col min="8972" max="9216" width="9.140625" style="1"/>
    <col min="9217" max="9217" width="5.42578125" style="1" bestFit="1" customWidth="1"/>
    <col min="9218" max="9218" width="27.140625" style="1" customWidth="1"/>
    <col min="9219" max="9219" width="11" style="1" customWidth="1"/>
    <col min="9220" max="9220" width="10.5703125" style="1" customWidth="1"/>
    <col min="9221" max="9221" width="11.5703125" style="1" customWidth="1"/>
    <col min="9222" max="9222" width="10.5703125" style="1" customWidth="1"/>
    <col min="9223" max="9224" width="10.140625" style="1" customWidth="1"/>
    <col min="9225" max="9225" width="2.5703125" style="1" customWidth="1"/>
    <col min="9226" max="9226" width="9.140625" style="1"/>
    <col min="9227" max="9227" width="34.85546875" style="1" customWidth="1"/>
    <col min="9228" max="9472" width="9.140625" style="1"/>
    <col min="9473" max="9473" width="5.42578125" style="1" bestFit="1" customWidth="1"/>
    <col min="9474" max="9474" width="27.140625" style="1" customWidth="1"/>
    <col min="9475" max="9475" width="11" style="1" customWidth="1"/>
    <col min="9476" max="9476" width="10.5703125" style="1" customWidth="1"/>
    <col min="9477" max="9477" width="11.5703125" style="1" customWidth="1"/>
    <col min="9478" max="9478" width="10.5703125" style="1" customWidth="1"/>
    <col min="9479" max="9480" width="10.140625" style="1" customWidth="1"/>
    <col min="9481" max="9481" width="2.5703125" style="1" customWidth="1"/>
    <col min="9482" max="9482" width="9.140625" style="1"/>
    <col min="9483" max="9483" width="34.85546875" style="1" customWidth="1"/>
    <col min="9484" max="9728" width="9.140625" style="1"/>
    <col min="9729" max="9729" width="5.42578125" style="1" bestFit="1" customWidth="1"/>
    <col min="9730" max="9730" width="27.140625" style="1" customWidth="1"/>
    <col min="9731" max="9731" width="11" style="1" customWidth="1"/>
    <col min="9732" max="9732" width="10.5703125" style="1" customWidth="1"/>
    <col min="9733" max="9733" width="11.5703125" style="1" customWidth="1"/>
    <col min="9734" max="9734" width="10.5703125" style="1" customWidth="1"/>
    <col min="9735" max="9736" width="10.140625" style="1" customWidth="1"/>
    <col min="9737" max="9737" width="2.5703125" style="1" customWidth="1"/>
    <col min="9738" max="9738" width="9.140625" style="1"/>
    <col min="9739" max="9739" width="34.85546875" style="1" customWidth="1"/>
    <col min="9740" max="9984" width="9.140625" style="1"/>
    <col min="9985" max="9985" width="5.42578125" style="1" bestFit="1" customWidth="1"/>
    <col min="9986" max="9986" width="27.140625" style="1" customWidth="1"/>
    <col min="9987" max="9987" width="11" style="1" customWidth="1"/>
    <col min="9988" max="9988" width="10.5703125" style="1" customWidth="1"/>
    <col min="9989" max="9989" width="11.5703125" style="1" customWidth="1"/>
    <col min="9990" max="9990" width="10.5703125" style="1" customWidth="1"/>
    <col min="9991" max="9992" width="10.140625" style="1" customWidth="1"/>
    <col min="9993" max="9993" width="2.5703125" style="1" customWidth="1"/>
    <col min="9994" max="9994" width="9.140625" style="1"/>
    <col min="9995" max="9995" width="34.85546875" style="1" customWidth="1"/>
    <col min="9996" max="10240" width="9.140625" style="1"/>
    <col min="10241" max="10241" width="5.42578125" style="1" bestFit="1" customWidth="1"/>
    <col min="10242" max="10242" width="27.140625" style="1" customWidth="1"/>
    <col min="10243" max="10243" width="11" style="1" customWidth="1"/>
    <col min="10244" max="10244" width="10.5703125" style="1" customWidth="1"/>
    <col min="10245" max="10245" width="11.5703125" style="1" customWidth="1"/>
    <col min="10246" max="10246" width="10.5703125" style="1" customWidth="1"/>
    <col min="10247" max="10248" width="10.140625" style="1" customWidth="1"/>
    <col min="10249" max="10249" width="2.5703125" style="1" customWidth="1"/>
    <col min="10250" max="10250" width="9.140625" style="1"/>
    <col min="10251" max="10251" width="34.85546875" style="1" customWidth="1"/>
    <col min="10252" max="10496" width="9.140625" style="1"/>
    <col min="10497" max="10497" width="5.42578125" style="1" bestFit="1" customWidth="1"/>
    <col min="10498" max="10498" width="27.140625" style="1" customWidth="1"/>
    <col min="10499" max="10499" width="11" style="1" customWidth="1"/>
    <col min="10500" max="10500" width="10.5703125" style="1" customWidth="1"/>
    <col min="10501" max="10501" width="11.5703125" style="1" customWidth="1"/>
    <col min="10502" max="10502" width="10.5703125" style="1" customWidth="1"/>
    <col min="10503" max="10504" width="10.140625" style="1" customWidth="1"/>
    <col min="10505" max="10505" width="2.5703125" style="1" customWidth="1"/>
    <col min="10506" max="10506" width="9.140625" style="1"/>
    <col min="10507" max="10507" width="34.85546875" style="1" customWidth="1"/>
    <col min="10508" max="10752" width="9.140625" style="1"/>
    <col min="10753" max="10753" width="5.42578125" style="1" bestFit="1" customWidth="1"/>
    <col min="10754" max="10754" width="27.140625" style="1" customWidth="1"/>
    <col min="10755" max="10755" width="11" style="1" customWidth="1"/>
    <col min="10756" max="10756" width="10.5703125" style="1" customWidth="1"/>
    <col min="10757" max="10757" width="11.5703125" style="1" customWidth="1"/>
    <col min="10758" max="10758" width="10.5703125" style="1" customWidth="1"/>
    <col min="10759" max="10760" width="10.140625" style="1" customWidth="1"/>
    <col min="10761" max="10761" width="2.5703125" style="1" customWidth="1"/>
    <col min="10762" max="10762" width="9.140625" style="1"/>
    <col min="10763" max="10763" width="34.85546875" style="1" customWidth="1"/>
    <col min="10764" max="11008" width="9.140625" style="1"/>
    <col min="11009" max="11009" width="5.42578125" style="1" bestFit="1" customWidth="1"/>
    <col min="11010" max="11010" width="27.140625" style="1" customWidth="1"/>
    <col min="11011" max="11011" width="11" style="1" customWidth="1"/>
    <col min="11012" max="11012" width="10.5703125" style="1" customWidth="1"/>
    <col min="11013" max="11013" width="11.5703125" style="1" customWidth="1"/>
    <col min="11014" max="11014" width="10.5703125" style="1" customWidth="1"/>
    <col min="11015" max="11016" width="10.140625" style="1" customWidth="1"/>
    <col min="11017" max="11017" width="2.5703125" style="1" customWidth="1"/>
    <col min="11018" max="11018" width="9.140625" style="1"/>
    <col min="11019" max="11019" width="34.85546875" style="1" customWidth="1"/>
    <col min="11020" max="11264" width="9.140625" style="1"/>
    <col min="11265" max="11265" width="5.42578125" style="1" bestFit="1" customWidth="1"/>
    <col min="11266" max="11266" width="27.140625" style="1" customWidth="1"/>
    <col min="11267" max="11267" width="11" style="1" customWidth="1"/>
    <col min="11268" max="11268" width="10.5703125" style="1" customWidth="1"/>
    <col min="11269" max="11269" width="11.5703125" style="1" customWidth="1"/>
    <col min="11270" max="11270" width="10.5703125" style="1" customWidth="1"/>
    <col min="11271" max="11272" width="10.140625" style="1" customWidth="1"/>
    <col min="11273" max="11273" width="2.5703125" style="1" customWidth="1"/>
    <col min="11274" max="11274" width="9.140625" style="1"/>
    <col min="11275" max="11275" width="34.85546875" style="1" customWidth="1"/>
    <col min="11276" max="11520" width="9.140625" style="1"/>
    <col min="11521" max="11521" width="5.42578125" style="1" bestFit="1" customWidth="1"/>
    <col min="11522" max="11522" width="27.140625" style="1" customWidth="1"/>
    <col min="11523" max="11523" width="11" style="1" customWidth="1"/>
    <col min="11524" max="11524" width="10.5703125" style="1" customWidth="1"/>
    <col min="11525" max="11525" width="11.5703125" style="1" customWidth="1"/>
    <col min="11526" max="11526" width="10.5703125" style="1" customWidth="1"/>
    <col min="11527" max="11528" width="10.140625" style="1" customWidth="1"/>
    <col min="11529" max="11529" width="2.5703125" style="1" customWidth="1"/>
    <col min="11530" max="11530" width="9.140625" style="1"/>
    <col min="11531" max="11531" width="34.85546875" style="1" customWidth="1"/>
    <col min="11532" max="11776" width="9.140625" style="1"/>
    <col min="11777" max="11777" width="5.42578125" style="1" bestFit="1" customWidth="1"/>
    <col min="11778" max="11778" width="27.140625" style="1" customWidth="1"/>
    <col min="11779" max="11779" width="11" style="1" customWidth="1"/>
    <col min="11780" max="11780" width="10.5703125" style="1" customWidth="1"/>
    <col min="11781" max="11781" width="11.5703125" style="1" customWidth="1"/>
    <col min="11782" max="11782" width="10.5703125" style="1" customWidth="1"/>
    <col min="11783" max="11784" width="10.140625" style="1" customWidth="1"/>
    <col min="11785" max="11785" width="2.5703125" style="1" customWidth="1"/>
    <col min="11786" max="11786" width="9.140625" style="1"/>
    <col min="11787" max="11787" width="34.85546875" style="1" customWidth="1"/>
    <col min="11788" max="12032" width="9.140625" style="1"/>
    <col min="12033" max="12033" width="5.42578125" style="1" bestFit="1" customWidth="1"/>
    <col min="12034" max="12034" width="27.140625" style="1" customWidth="1"/>
    <col min="12035" max="12035" width="11" style="1" customWidth="1"/>
    <col min="12036" max="12036" width="10.5703125" style="1" customWidth="1"/>
    <col min="12037" max="12037" width="11.5703125" style="1" customWidth="1"/>
    <col min="12038" max="12038" width="10.5703125" style="1" customWidth="1"/>
    <col min="12039" max="12040" width="10.140625" style="1" customWidth="1"/>
    <col min="12041" max="12041" width="2.5703125" style="1" customWidth="1"/>
    <col min="12042" max="12042" width="9.140625" style="1"/>
    <col min="12043" max="12043" width="34.85546875" style="1" customWidth="1"/>
    <col min="12044" max="12288" width="9.140625" style="1"/>
    <col min="12289" max="12289" width="5.42578125" style="1" bestFit="1" customWidth="1"/>
    <col min="12290" max="12290" width="27.140625" style="1" customWidth="1"/>
    <col min="12291" max="12291" width="11" style="1" customWidth="1"/>
    <col min="12292" max="12292" width="10.5703125" style="1" customWidth="1"/>
    <col min="12293" max="12293" width="11.5703125" style="1" customWidth="1"/>
    <col min="12294" max="12294" width="10.5703125" style="1" customWidth="1"/>
    <col min="12295" max="12296" width="10.140625" style="1" customWidth="1"/>
    <col min="12297" max="12297" width="2.5703125" style="1" customWidth="1"/>
    <col min="12298" max="12298" width="9.140625" style="1"/>
    <col min="12299" max="12299" width="34.85546875" style="1" customWidth="1"/>
    <col min="12300" max="12544" width="9.140625" style="1"/>
    <col min="12545" max="12545" width="5.42578125" style="1" bestFit="1" customWidth="1"/>
    <col min="12546" max="12546" width="27.140625" style="1" customWidth="1"/>
    <col min="12547" max="12547" width="11" style="1" customWidth="1"/>
    <col min="12548" max="12548" width="10.5703125" style="1" customWidth="1"/>
    <col min="12549" max="12549" width="11.5703125" style="1" customWidth="1"/>
    <col min="12550" max="12550" width="10.5703125" style="1" customWidth="1"/>
    <col min="12551" max="12552" width="10.140625" style="1" customWidth="1"/>
    <col min="12553" max="12553" width="2.5703125" style="1" customWidth="1"/>
    <col min="12554" max="12554" width="9.140625" style="1"/>
    <col min="12555" max="12555" width="34.85546875" style="1" customWidth="1"/>
    <col min="12556" max="12800" width="9.140625" style="1"/>
    <col min="12801" max="12801" width="5.42578125" style="1" bestFit="1" customWidth="1"/>
    <col min="12802" max="12802" width="27.140625" style="1" customWidth="1"/>
    <col min="12803" max="12803" width="11" style="1" customWidth="1"/>
    <col min="12804" max="12804" width="10.5703125" style="1" customWidth="1"/>
    <col min="12805" max="12805" width="11.5703125" style="1" customWidth="1"/>
    <col min="12806" max="12806" width="10.5703125" style="1" customWidth="1"/>
    <col min="12807" max="12808" width="10.140625" style="1" customWidth="1"/>
    <col min="12809" max="12809" width="2.5703125" style="1" customWidth="1"/>
    <col min="12810" max="12810" width="9.140625" style="1"/>
    <col min="12811" max="12811" width="34.85546875" style="1" customWidth="1"/>
    <col min="12812" max="13056" width="9.140625" style="1"/>
    <col min="13057" max="13057" width="5.42578125" style="1" bestFit="1" customWidth="1"/>
    <col min="13058" max="13058" width="27.140625" style="1" customWidth="1"/>
    <col min="13059" max="13059" width="11" style="1" customWidth="1"/>
    <col min="13060" max="13060" width="10.5703125" style="1" customWidth="1"/>
    <col min="13061" max="13061" width="11.5703125" style="1" customWidth="1"/>
    <col min="13062" max="13062" width="10.5703125" style="1" customWidth="1"/>
    <col min="13063" max="13064" width="10.140625" style="1" customWidth="1"/>
    <col min="13065" max="13065" width="2.5703125" style="1" customWidth="1"/>
    <col min="13066" max="13066" width="9.140625" style="1"/>
    <col min="13067" max="13067" width="34.85546875" style="1" customWidth="1"/>
    <col min="13068" max="13312" width="9.140625" style="1"/>
    <col min="13313" max="13313" width="5.42578125" style="1" bestFit="1" customWidth="1"/>
    <col min="13314" max="13314" width="27.140625" style="1" customWidth="1"/>
    <col min="13315" max="13315" width="11" style="1" customWidth="1"/>
    <col min="13316" max="13316" width="10.5703125" style="1" customWidth="1"/>
    <col min="13317" max="13317" width="11.5703125" style="1" customWidth="1"/>
    <col min="13318" max="13318" width="10.5703125" style="1" customWidth="1"/>
    <col min="13319" max="13320" width="10.140625" style="1" customWidth="1"/>
    <col min="13321" max="13321" width="2.5703125" style="1" customWidth="1"/>
    <col min="13322" max="13322" width="9.140625" style="1"/>
    <col min="13323" max="13323" width="34.85546875" style="1" customWidth="1"/>
    <col min="13324" max="13568" width="9.140625" style="1"/>
    <col min="13569" max="13569" width="5.42578125" style="1" bestFit="1" customWidth="1"/>
    <col min="13570" max="13570" width="27.140625" style="1" customWidth="1"/>
    <col min="13571" max="13571" width="11" style="1" customWidth="1"/>
    <col min="13572" max="13572" width="10.5703125" style="1" customWidth="1"/>
    <col min="13573" max="13573" width="11.5703125" style="1" customWidth="1"/>
    <col min="13574" max="13574" width="10.5703125" style="1" customWidth="1"/>
    <col min="13575" max="13576" width="10.140625" style="1" customWidth="1"/>
    <col min="13577" max="13577" width="2.5703125" style="1" customWidth="1"/>
    <col min="13578" max="13578" width="9.140625" style="1"/>
    <col min="13579" max="13579" width="34.85546875" style="1" customWidth="1"/>
    <col min="13580" max="13824" width="9.140625" style="1"/>
    <col min="13825" max="13825" width="5.42578125" style="1" bestFit="1" customWidth="1"/>
    <col min="13826" max="13826" width="27.140625" style="1" customWidth="1"/>
    <col min="13827" max="13827" width="11" style="1" customWidth="1"/>
    <col min="13828" max="13828" width="10.5703125" style="1" customWidth="1"/>
    <col min="13829" max="13829" width="11.5703125" style="1" customWidth="1"/>
    <col min="13830" max="13830" width="10.5703125" style="1" customWidth="1"/>
    <col min="13831" max="13832" width="10.140625" style="1" customWidth="1"/>
    <col min="13833" max="13833" width="2.5703125" style="1" customWidth="1"/>
    <col min="13834" max="13834" width="9.140625" style="1"/>
    <col min="13835" max="13835" width="34.85546875" style="1" customWidth="1"/>
    <col min="13836" max="14080" width="9.140625" style="1"/>
    <col min="14081" max="14081" width="5.42578125" style="1" bestFit="1" customWidth="1"/>
    <col min="14082" max="14082" width="27.140625" style="1" customWidth="1"/>
    <col min="14083" max="14083" width="11" style="1" customWidth="1"/>
    <col min="14084" max="14084" width="10.5703125" style="1" customWidth="1"/>
    <col min="14085" max="14085" width="11.5703125" style="1" customWidth="1"/>
    <col min="14086" max="14086" width="10.5703125" style="1" customWidth="1"/>
    <col min="14087" max="14088" width="10.140625" style="1" customWidth="1"/>
    <col min="14089" max="14089" width="2.5703125" style="1" customWidth="1"/>
    <col min="14090" max="14090" width="9.140625" style="1"/>
    <col min="14091" max="14091" width="34.85546875" style="1" customWidth="1"/>
    <col min="14092" max="14336" width="9.140625" style="1"/>
    <col min="14337" max="14337" width="5.42578125" style="1" bestFit="1" customWidth="1"/>
    <col min="14338" max="14338" width="27.140625" style="1" customWidth="1"/>
    <col min="14339" max="14339" width="11" style="1" customWidth="1"/>
    <col min="14340" max="14340" width="10.5703125" style="1" customWidth="1"/>
    <col min="14341" max="14341" width="11.5703125" style="1" customWidth="1"/>
    <col min="14342" max="14342" width="10.5703125" style="1" customWidth="1"/>
    <col min="14343" max="14344" width="10.140625" style="1" customWidth="1"/>
    <col min="14345" max="14345" width="2.5703125" style="1" customWidth="1"/>
    <col min="14346" max="14346" width="9.140625" style="1"/>
    <col min="14347" max="14347" width="34.85546875" style="1" customWidth="1"/>
    <col min="14348" max="14592" width="9.140625" style="1"/>
    <col min="14593" max="14593" width="5.42578125" style="1" bestFit="1" customWidth="1"/>
    <col min="14594" max="14594" width="27.140625" style="1" customWidth="1"/>
    <col min="14595" max="14595" width="11" style="1" customWidth="1"/>
    <col min="14596" max="14596" width="10.5703125" style="1" customWidth="1"/>
    <col min="14597" max="14597" width="11.5703125" style="1" customWidth="1"/>
    <col min="14598" max="14598" width="10.5703125" style="1" customWidth="1"/>
    <col min="14599" max="14600" width="10.140625" style="1" customWidth="1"/>
    <col min="14601" max="14601" width="2.5703125" style="1" customWidth="1"/>
    <col min="14602" max="14602" width="9.140625" style="1"/>
    <col min="14603" max="14603" width="34.85546875" style="1" customWidth="1"/>
    <col min="14604" max="14848" width="9.140625" style="1"/>
    <col min="14849" max="14849" width="5.42578125" style="1" bestFit="1" customWidth="1"/>
    <col min="14850" max="14850" width="27.140625" style="1" customWidth="1"/>
    <col min="14851" max="14851" width="11" style="1" customWidth="1"/>
    <col min="14852" max="14852" width="10.5703125" style="1" customWidth="1"/>
    <col min="14853" max="14853" width="11.5703125" style="1" customWidth="1"/>
    <col min="14854" max="14854" width="10.5703125" style="1" customWidth="1"/>
    <col min="14855" max="14856" width="10.140625" style="1" customWidth="1"/>
    <col min="14857" max="14857" width="2.5703125" style="1" customWidth="1"/>
    <col min="14858" max="14858" width="9.140625" style="1"/>
    <col min="14859" max="14859" width="34.85546875" style="1" customWidth="1"/>
    <col min="14860" max="15104" width="9.140625" style="1"/>
    <col min="15105" max="15105" width="5.42578125" style="1" bestFit="1" customWidth="1"/>
    <col min="15106" max="15106" width="27.140625" style="1" customWidth="1"/>
    <col min="15107" max="15107" width="11" style="1" customWidth="1"/>
    <col min="15108" max="15108" width="10.5703125" style="1" customWidth="1"/>
    <col min="15109" max="15109" width="11.5703125" style="1" customWidth="1"/>
    <col min="15110" max="15110" width="10.5703125" style="1" customWidth="1"/>
    <col min="15111" max="15112" width="10.140625" style="1" customWidth="1"/>
    <col min="15113" max="15113" width="2.5703125" style="1" customWidth="1"/>
    <col min="15114" max="15114" width="9.140625" style="1"/>
    <col min="15115" max="15115" width="34.85546875" style="1" customWidth="1"/>
    <col min="15116" max="15360" width="9.140625" style="1"/>
    <col min="15361" max="15361" width="5.42578125" style="1" bestFit="1" customWidth="1"/>
    <col min="15362" max="15362" width="27.140625" style="1" customWidth="1"/>
    <col min="15363" max="15363" width="11" style="1" customWidth="1"/>
    <col min="15364" max="15364" width="10.5703125" style="1" customWidth="1"/>
    <col min="15365" max="15365" width="11.5703125" style="1" customWidth="1"/>
    <col min="15366" max="15366" width="10.5703125" style="1" customWidth="1"/>
    <col min="15367" max="15368" width="10.140625" style="1" customWidth="1"/>
    <col min="15369" max="15369" width="2.5703125" style="1" customWidth="1"/>
    <col min="15370" max="15370" width="9.140625" style="1"/>
    <col min="15371" max="15371" width="34.85546875" style="1" customWidth="1"/>
    <col min="15372" max="15616" width="9.140625" style="1"/>
    <col min="15617" max="15617" width="5.42578125" style="1" bestFit="1" customWidth="1"/>
    <col min="15618" max="15618" width="27.140625" style="1" customWidth="1"/>
    <col min="15619" max="15619" width="11" style="1" customWidth="1"/>
    <col min="15620" max="15620" width="10.5703125" style="1" customWidth="1"/>
    <col min="15621" max="15621" width="11.5703125" style="1" customWidth="1"/>
    <col min="15622" max="15622" width="10.5703125" style="1" customWidth="1"/>
    <col min="15623" max="15624" width="10.140625" style="1" customWidth="1"/>
    <col min="15625" max="15625" width="2.5703125" style="1" customWidth="1"/>
    <col min="15626" max="15626" width="9.140625" style="1"/>
    <col min="15627" max="15627" width="34.85546875" style="1" customWidth="1"/>
    <col min="15628" max="15872" width="9.140625" style="1"/>
    <col min="15873" max="15873" width="5.42578125" style="1" bestFit="1" customWidth="1"/>
    <col min="15874" max="15874" width="27.140625" style="1" customWidth="1"/>
    <col min="15875" max="15875" width="11" style="1" customWidth="1"/>
    <col min="15876" max="15876" width="10.5703125" style="1" customWidth="1"/>
    <col min="15877" max="15877" width="11.5703125" style="1" customWidth="1"/>
    <col min="15878" max="15878" width="10.5703125" style="1" customWidth="1"/>
    <col min="15879" max="15880" width="10.140625" style="1" customWidth="1"/>
    <col min="15881" max="15881" width="2.5703125" style="1" customWidth="1"/>
    <col min="15882" max="15882" width="9.140625" style="1"/>
    <col min="15883" max="15883" width="34.85546875" style="1" customWidth="1"/>
    <col min="15884" max="16128" width="9.140625" style="1"/>
    <col min="16129" max="16129" width="5.42578125" style="1" bestFit="1" customWidth="1"/>
    <col min="16130" max="16130" width="27.140625" style="1" customWidth="1"/>
    <col min="16131" max="16131" width="11" style="1" customWidth="1"/>
    <col min="16132" max="16132" width="10.5703125" style="1" customWidth="1"/>
    <col min="16133" max="16133" width="11.5703125" style="1" customWidth="1"/>
    <col min="16134" max="16134" width="10.5703125" style="1" customWidth="1"/>
    <col min="16135" max="16136" width="10.140625" style="1" customWidth="1"/>
    <col min="16137" max="16137" width="2.5703125" style="1" customWidth="1"/>
    <col min="16138" max="16138" width="9.140625" style="1"/>
    <col min="16139" max="16139" width="34.85546875" style="1" customWidth="1"/>
    <col min="16140" max="16384" width="9.140625" style="1"/>
  </cols>
  <sheetData>
    <row r="1" spans="1:8" x14ac:dyDescent="0.25">
      <c r="H1" s="3" t="s">
        <v>124</v>
      </c>
    </row>
    <row r="2" spans="1:8" s="6" customFormat="1" ht="48.75" customHeight="1" x14ac:dyDescent="0.25">
      <c r="A2" s="73" t="s">
        <v>1</v>
      </c>
      <c r="B2" s="73"/>
      <c r="C2" s="73"/>
      <c r="D2" s="73" t="s">
        <v>2</v>
      </c>
      <c r="E2" s="73"/>
      <c r="F2" s="73"/>
      <c r="G2" s="73"/>
      <c r="H2" s="73"/>
    </row>
    <row r="3" spans="1:8" s="6" customFormat="1" ht="8.25" customHeight="1" x14ac:dyDescent="0.25">
      <c r="A3" s="80"/>
      <c r="B3" s="80"/>
      <c r="D3" s="7"/>
      <c r="E3" s="7"/>
      <c r="F3" s="7"/>
      <c r="G3" s="7"/>
      <c r="H3" s="7"/>
    </row>
    <row r="4" spans="1:8" ht="13.9" customHeight="1" x14ac:dyDescent="0.25">
      <c r="B4" s="1"/>
    </row>
    <row r="5" spans="1:8" ht="39.950000000000003" customHeight="1" x14ac:dyDescent="0.25">
      <c r="A5" s="121" t="s">
        <v>105</v>
      </c>
      <c r="B5" s="121"/>
      <c r="C5" s="121"/>
      <c r="D5" s="121"/>
      <c r="E5" s="121"/>
      <c r="F5" s="121"/>
      <c r="G5" s="121"/>
      <c r="H5" s="121"/>
    </row>
    <row r="6" spans="1:8" ht="12" customHeight="1" x14ac:dyDescent="0.25"/>
    <row r="7" spans="1:8" s="8" customFormat="1" ht="25.15" customHeight="1" x14ac:dyDescent="0.25">
      <c r="B7" s="116" t="s">
        <v>170</v>
      </c>
      <c r="C7" s="116"/>
      <c r="D7" s="116"/>
      <c r="E7" s="116"/>
      <c r="F7" s="116"/>
      <c r="G7" s="116"/>
      <c r="H7" s="116"/>
    </row>
    <row r="8" spans="1:8" s="8" customFormat="1" ht="20.100000000000001" customHeight="1" x14ac:dyDescent="0.25">
      <c r="B8" s="116" t="s">
        <v>126</v>
      </c>
      <c r="C8" s="116"/>
      <c r="D8" s="116"/>
      <c r="E8" s="116"/>
      <c r="F8" s="116"/>
      <c r="G8" s="116"/>
      <c r="H8" s="116"/>
    </row>
    <row r="9" spans="1:8" s="8" customFormat="1" ht="20.100000000000001" customHeight="1" x14ac:dyDescent="0.25">
      <c r="B9" s="116" t="s">
        <v>160</v>
      </c>
      <c r="C9" s="116"/>
      <c r="D9" s="116"/>
      <c r="E9" s="116"/>
      <c r="F9" s="116"/>
      <c r="G9" s="116"/>
      <c r="H9" s="116"/>
    </row>
    <row r="10" spans="1:8" s="8" customFormat="1" ht="20.100000000000001" customHeight="1" x14ac:dyDescent="0.25">
      <c r="B10" s="116" t="s">
        <v>112</v>
      </c>
      <c r="C10" s="116"/>
      <c r="D10" s="116"/>
      <c r="E10" s="116"/>
      <c r="F10" s="116"/>
      <c r="G10" s="116"/>
      <c r="H10" s="116"/>
    </row>
    <row r="11" spans="1:8" s="8" customFormat="1" ht="12" customHeight="1" x14ac:dyDescent="0.25">
      <c r="B11" s="9"/>
      <c r="C11" s="9"/>
    </row>
    <row r="12" spans="1:8" s="6" customFormat="1" ht="52.5" customHeight="1" x14ac:dyDescent="0.25">
      <c r="A12" s="12" t="s">
        <v>6</v>
      </c>
      <c r="B12" s="117" t="s">
        <v>7</v>
      </c>
      <c r="C12" s="117"/>
      <c r="D12" s="117"/>
      <c r="E12" s="12" t="s">
        <v>8</v>
      </c>
      <c r="F12" s="37" t="s">
        <v>9</v>
      </c>
      <c r="G12" s="37" t="s">
        <v>10</v>
      </c>
      <c r="H12" s="12" t="s">
        <v>11</v>
      </c>
    </row>
    <row r="13" spans="1:8" s="15" customFormat="1" ht="16.5" customHeight="1" x14ac:dyDescent="0.25">
      <c r="A13" s="14" t="s">
        <v>12</v>
      </c>
      <c r="B13" s="118" t="s">
        <v>13</v>
      </c>
      <c r="C13" s="119"/>
      <c r="D13" s="120"/>
      <c r="E13" s="14" t="s">
        <v>14</v>
      </c>
      <c r="F13" s="14" t="s">
        <v>15</v>
      </c>
      <c r="G13" s="14" t="s">
        <v>16</v>
      </c>
      <c r="H13" s="14" t="s">
        <v>17</v>
      </c>
    </row>
    <row r="14" spans="1:8" s="6" customFormat="1" ht="93.75" customHeight="1" x14ac:dyDescent="0.25">
      <c r="A14" s="12" t="s">
        <v>18</v>
      </c>
      <c r="B14" s="114" t="s">
        <v>19</v>
      </c>
      <c r="C14" s="114"/>
      <c r="D14" s="114"/>
      <c r="E14" s="16">
        <f>E15+E19+E25+E28</f>
        <v>20</v>
      </c>
      <c r="F14" s="17">
        <f>ROUND(F15+F19+F25+F28,1)</f>
        <v>20</v>
      </c>
      <c r="G14" s="18">
        <f>ROUND(G15+G19+G25+G28,1)</f>
        <v>20</v>
      </c>
      <c r="H14" s="12"/>
    </row>
    <row r="15" spans="1:8" s="20" customFormat="1" ht="33.75" customHeight="1" x14ac:dyDescent="0.25">
      <c r="A15" s="19">
        <v>1</v>
      </c>
      <c r="B15" s="114" t="s">
        <v>20</v>
      </c>
      <c r="C15" s="114"/>
      <c r="D15" s="114"/>
      <c r="E15" s="16">
        <f>5-(E16+E17+E18)</f>
        <v>5</v>
      </c>
      <c r="F15" s="17">
        <f>ROUND(5-(F16+F17+F18),1)</f>
        <v>5</v>
      </c>
      <c r="G15" s="18">
        <f>ROUND(5-(G16+G17+G18),1)</f>
        <v>5</v>
      </c>
      <c r="H15" s="19"/>
    </row>
    <row r="16" spans="1:8" s="20" customFormat="1" ht="115.5" customHeight="1" x14ac:dyDescent="0.25">
      <c r="A16" s="19" t="s">
        <v>21</v>
      </c>
      <c r="B16" s="108" t="s">
        <v>22</v>
      </c>
      <c r="C16" s="109"/>
      <c r="D16" s="110"/>
      <c r="E16" s="21"/>
      <c r="F16" s="26">
        <v>0</v>
      </c>
      <c r="G16" s="21"/>
      <c r="H16" s="19"/>
    </row>
    <row r="17" spans="1:8" s="24" customFormat="1" ht="102" customHeight="1" x14ac:dyDescent="0.25">
      <c r="A17" s="19" t="s">
        <v>23</v>
      </c>
      <c r="B17" s="108" t="s">
        <v>127</v>
      </c>
      <c r="C17" s="109"/>
      <c r="D17" s="110"/>
      <c r="E17" s="21"/>
      <c r="F17" s="26">
        <v>0</v>
      </c>
      <c r="G17" s="28"/>
      <c r="H17" s="23"/>
    </row>
    <row r="18" spans="1:8" s="24" customFormat="1" ht="92.25" customHeight="1" x14ac:dyDescent="0.25">
      <c r="A18" s="19" t="s">
        <v>25</v>
      </c>
      <c r="B18" s="108" t="s">
        <v>128</v>
      </c>
      <c r="C18" s="109"/>
      <c r="D18" s="110"/>
      <c r="E18" s="21"/>
      <c r="F18" s="26">
        <v>0</v>
      </c>
      <c r="G18" s="28"/>
      <c r="H18" s="23"/>
    </row>
    <row r="19" spans="1:8" s="24" customFormat="1" ht="52.5" customHeight="1" x14ac:dyDescent="0.25">
      <c r="A19" s="19">
        <v>2</v>
      </c>
      <c r="B19" s="105" t="s">
        <v>27</v>
      </c>
      <c r="C19" s="106"/>
      <c r="D19" s="107"/>
      <c r="E19" s="16">
        <f>6-(E20+E21+E22+E23+E24)</f>
        <v>6</v>
      </c>
      <c r="F19" s="17">
        <f>ROUND(6-(F20+F21+F22+F23+F24),1)</f>
        <v>6</v>
      </c>
      <c r="G19" s="18">
        <f>ROUND(6-(G20+G21+G22+G23+G24),1)</f>
        <v>6</v>
      </c>
      <c r="H19" s="25"/>
    </row>
    <row r="20" spans="1:8" s="24" customFormat="1" ht="39.75" customHeight="1" x14ac:dyDescent="0.25">
      <c r="A20" s="26" t="s">
        <v>28</v>
      </c>
      <c r="B20" s="108" t="s">
        <v>29</v>
      </c>
      <c r="C20" s="109"/>
      <c r="D20" s="110"/>
      <c r="E20" s="27"/>
      <c r="F20" s="26">
        <v>0</v>
      </c>
      <c r="G20" s="28"/>
      <c r="H20" s="23"/>
    </row>
    <row r="21" spans="1:8" s="24" customFormat="1" ht="57" customHeight="1" x14ac:dyDescent="0.25">
      <c r="A21" s="26" t="s">
        <v>30</v>
      </c>
      <c r="B21" s="108" t="s">
        <v>31</v>
      </c>
      <c r="C21" s="109"/>
      <c r="D21" s="110"/>
      <c r="E21" s="27"/>
      <c r="F21" s="26">
        <v>0</v>
      </c>
      <c r="G21" s="54"/>
      <c r="H21" s="23"/>
    </row>
    <row r="22" spans="1:8" s="24" customFormat="1" ht="52.5" customHeight="1" x14ac:dyDescent="0.25">
      <c r="A22" s="19" t="s">
        <v>32</v>
      </c>
      <c r="B22" s="108" t="s">
        <v>129</v>
      </c>
      <c r="C22" s="109"/>
      <c r="D22" s="110"/>
      <c r="E22" s="21"/>
      <c r="F22" s="26">
        <v>0</v>
      </c>
      <c r="G22" s="55"/>
      <c r="H22" s="23"/>
    </row>
    <row r="23" spans="1:8" s="24" customFormat="1" ht="70.5" customHeight="1" x14ac:dyDescent="0.25">
      <c r="A23" s="19" t="s">
        <v>34</v>
      </c>
      <c r="B23" s="108" t="s">
        <v>130</v>
      </c>
      <c r="C23" s="109"/>
      <c r="D23" s="110"/>
      <c r="E23" s="21"/>
      <c r="F23" s="26">
        <v>0</v>
      </c>
      <c r="G23" s="55"/>
      <c r="H23" s="23"/>
    </row>
    <row r="24" spans="1:8" s="24" customFormat="1" ht="42.75" customHeight="1" x14ac:dyDescent="0.25">
      <c r="A24" s="19" t="s">
        <v>36</v>
      </c>
      <c r="B24" s="108" t="s">
        <v>131</v>
      </c>
      <c r="C24" s="109"/>
      <c r="D24" s="110"/>
      <c r="E24" s="21"/>
      <c r="F24" s="26">
        <v>0</v>
      </c>
      <c r="G24" s="28"/>
      <c r="H24" s="23"/>
    </row>
    <row r="25" spans="1:8" s="20" customFormat="1" ht="60.75" customHeight="1" x14ac:dyDescent="0.25">
      <c r="A25" s="19">
        <v>3</v>
      </c>
      <c r="B25" s="105" t="s">
        <v>38</v>
      </c>
      <c r="C25" s="106"/>
      <c r="D25" s="107"/>
      <c r="E25" s="16">
        <f>5-(E26+E27)</f>
        <v>5</v>
      </c>
      <c r="F25" s="17">
        <f>ROUND(5-(F26+F27),1)</f>
        <v>5</v>
      </c>
      <c r="G25" s="18">
        <f>ROUND(5-(G26+G27),1)</f>
        <v>5</v>
      </c>
      <c r="H25" s="19"/>
    </row>
    <row r="26" spans="1:8" s="24" customFormat="1" ht="100.5" customHeight="1" x14ac:dyDescent="0.25">
      <c r="A26" s="19" t="s">
        <v>39</v>
      </c>
      <c r="B26" s="108" t="s">
        <v>40</v>
      </c>
      <c r="C26" s="109"/>
      <c r="D26" s="110"/>
      <c r="E26" s="21"/>
      <c r="F26" s="26">
        <v>0</v>
      </c>
      <c r="G26" s="28"/>
      <c r="H26" s="23"/>
    </row>
    <row r="27" spans="1:8" s="24" customFormat="1" ht="54.75" customHeight="1" x14ac:dyDescent="0.25">
      <c r="A27" s="19" t="s">
        <v>41</v>
      </c>
      <c r="B27" s="108" t="s">
        <v>42</v>
      </c>
      <c r="C27" s="109"/>
      <c r="D27" s="110"/>
      <c r="E27" s="21"/>
      <c r="F27" s="26">
        <v>0</v>
      </c>
      <c r="G27" s="28"/>
      <c r="H27" s="23"/>
    </row>
    <row r="28" spans="1:8" s="24" customFormat="1" ht="149.25" customHeight="1" x14ac:dyDescent="0.25">
      <c r="A28" s="29">
        <v>4</v>
      </c>
      <c r="B28" s="105" t="s">
        <v>43</v>
      </c>
      <c r="C28" s="106"/>
      <c r="D28" s="107"/>
      <c r="E28" s="16">
        <f>4-(E29+E30+E31)</f>
        <v>4</v>
      </c>
      <c r="F28" s="17">
        <f>ROUND(4-(F29+F30+F31),1)</f>
        <v>4</v>
      </c>
      <c r="G28" s="18">
        <f>ROUND(4-(G29+G30+G31),1)</f>
        <v>4</v>
      </c>
      <c r="H28" s="25"/>
    </row>
    <row r="29" spans="1:8" s="24" customFormat="1" ht="54" customHeight="1" x14ac:dyDescent="0.25">
      <c r="A29" s="19" t="s">
        <v>44</v>
      </c>
      <c r="B29" s="108" t="s">
        <v>45</v>
      </c>
      <c r="C29" s="109"/>
      <c r="D29" s="110"/>
      <c r="E29" s="21"/>
      <c r="F29" s="26">
        <v>0</v>
      </c>
      <c r="G29" s="28"/>
      <c r="H29" s="23"/>
    </row>
    <row r="30" spans="1:8" s="24" customFormat="1" ht="60.75" customHeight="1" x14ac:dyDescent="0.25">
      <c r="A30" s="19" t="s">
        <v>46</v>
      </c>
      <c r="B30" s="108" t="s">
        <v>47</v>
      </c>
      <c r="C30" s="109"/>
      <c r="D30" s="110"/>
      <c r="E30" s="21"/>
      <c r="F30" s="26">
        <v>0</v>
      </c>
      <c r="G30" s="28"/>
      <c r="H30" s="23"/>
    </row>
    <row r="31" spans="1:8" s="24" customFormat="1" ht="52.5" customHeight="1" x14ac:dyDescent="0.25">
      <c r="A31" s="19" t="s">
        <v>48</v>
      </c>
      <c r="B31" s="108" t="s">
        <v>49</v>
      </c>
      <c r="C31" s="109"/>
      <c r="D31" s="110"/>
      <c r="E31" s="21"/>
      <c r="F31" s="26">
        <v>0</v>
      </c>
      <c r="G31" s="28"/>
      <c r="H31" s="23"/>
    </row>
    <row r="32" spans="1:8" s="6" customFormat="1" ht="27.75" customHeight="1" x14ac:dyDescent="0.25">
      <c r="A32" s="12" t="s">
        <v>50</v>
      </c>
      <c r="B32" s="111" t="s">
        <v>51</v>
      </c>
      <c r="C32" s="112"/>
      <c r="D32" s="113"/>
      <c r="E32" s="16">
        <f>E33+E35+E37+E39+E41+E43</f>
        <v>20</v>
      </c>
      <c r="F32" s="17">
        <f>ROUND(F33+F35+F37+F39+F41+F43,1)</f>
        <v>6</v>
      </c>
      <c r="G32" s="18">
        <f>ROUND(G33+G35+G37+G39+G41+G43,1)</f>
        <v>0</v>
      </c>
      <c r="H32" s="12"/>
    </row>
    <row r="33" spans="1:8" s="20" customFormat="1" ht="73.150000000000006" customHeight="1" x14ac:dyDescent="0.25">
      <c r="A33" s="19">
        <v>5</v>
      </c>
      <c r="B33" s="114" t="s">
        <v>133</v>
      </c>
      <c r="C33" s="114"/>
      <c r="D33" s="114"/>
      <c r="E33" s="16">
        <v>1</v>
      </c>
      <c r="F33" s="17">
        <f>IF(F34&gt;1,"1",F34)</f>
        <v>1</v>
      </c>
      <c r="G33" s="18">
        <f>G34</f>
        <v>0</v>
      </c>
      <c r="H33" s="19"/>
    </row>
    <row r="34" spans="1:8" s="20" customFormat="1" ht="117.75" customHeight="1" x14ac:dyDescent="0.25">
      <c r="A34" s="19"/>
      <c r="B34" s="115" t="s">
        <v>134</v>
      </c>
      <c r="C34" s="115"/>
      <c r="D34" s="115"/>
      <c r="E34" s="16"/>
      <c r="F34" s="22">
        <v>1</v>
      </c>
      <c r="G34" s="18"/>
      <c r="H34" s="19"/>
    </row>
    <row r="35" spans="1:8" s="20" customFormat="1" ht="35.25" customHeight="1" x14ac:dyDescent="0.25">
      <c r="A35" s="19">
        <v>6</v>
      </c>
      <c r="B35" s="105" t="s">
        <v>135</v>
      </c>
      <c r="C35" s="106"/>
      <c r="D35" s="107"/>
      <c r="E35" s="16">
        <v>2</v>
      </c>
      <c r="F35" s="17">
        <f>IF(F36&gt;2,"2",F36)</f>
        <v>2</v>
      </c>
      <c r="G35" s="18">
        <f>G36</f>
        <v>0</v>
      </c>
      <c r="H35" s="19"/>
    </row>
    <row r="36" spans="1:8" s="20" customFormat="1" ht="60.75" customHeight="1" x14ac:dyDescent="0.25">
      <c r="A36" s="19"/>
      <c r="B36" s="102" t="s">
        <v>136</v>
      </c>
      <c r="C36" s="103"/>
      <c r="D36" s="104"/>
      <c r="E36" s="16"/>
      <c r="F36" s="22">
        <v>2</v>
      </c>
      <c r="G36" s="18"/>
      <c r="H36" s="19"/>
    </row>
    <row r="37" spans="1:8" s="20" customFormat="1" ht="52.5" customHeight="1" x14ac:dyDescent="0.25">
      <c r="A37" s="19">
        <v>7</v>
      </c>
      <c r="B37" s="105" t="s">
        <v>56</v>
      </c>
      <c r="C37" s="106"/>
      <c r="D37" s="107"/>
      <c r="E37" s="16">
        <v>2</v>
      </c>
      <c r="F37" s="17">
        <f>IF(F38&gt;2,"2",F38)</f>
        <v>1</v>
      </c>
      <c r="G37" s="18">
        <f>G38</f>
        <v>0</v>
      </c>
      <c r="H37" s="19"/>
    </row>
    <row r="38" spans="1:8" s="20" customFormat="1" ht="68.25" customHeight="1" x14ac:dyDescent="0.25">
      <c r="A38" s="19"/>
      <c r="B38" s="108" t="s">
        <v>137</v>
      </c>
      <c r="C38" s="109"/>
      <c r="D38" s="110"/>
      <c r="E38" s="16"/>
      <c r="F38" s="22">
        <v>1</v>
      </c>
      <c r="G38" s="18"/>
      <c r="H38" s="19"/>
    </row>
    <row r="39" spans="1:8" s="20" customFormat="1" ht="61.5" customHeight="1" x14ac:dyDescent="0.25">
      <c r="A39" s="19">
        <v>8</v>
      </c>
      <c r="B39" s="105" t="s">
        <v>58</v>
      </c>
      <c r="C39" s="106"/>
      <c r="D39" s="107"/>
      <c r="E39" s="16">
        <v>2</v>
      </c>
      <c r="F39" s="17">
        <f>IF(F40&gt;2,"2",F40)</f>
        <v>2</v>
      </c>
      <c r="G39" s="18">
        <f>G40</f>
        <v>0</v>
      </c>
      <c r="H39" s="19"/>
    </row>
    <row r="40" spans="1:8" s="20" customFormat="1" ht="70.5" customHeight="1" x14ac:dyDescent="0.25">
      <c r="A40" s="19"/>
      <c r="B40" s="108" t="s">
        <v>138</v>
      </c>
      <c r="C40" s="109"/>
      <c r="D40" s="110"/>
      <c r="E40" s="16"/>
      <c r="F40" s="22">
        <v>2</v>
      </c>
      <c r="G40" s="18"/>
      <c r="H40" s="19"/>
    </row>
    <row r="41" spans="1:8" s="20" customFormat="1" ht="116.25" customHeight="1" x14ac:dyDescent="0.25">
      <c r="A41" s="19">
        <v>9</v>
      </c>
      <c r="B41" s="105" t="s">
        <v>139</v>
      </c>
      <c r="C41" s="106"/>
      <c r="D41" s="107"/>
      <c r="E41" s="16">
        <v>8</v>
      </c>
      <c r="F41" s="17">
        <f>IF(F42&gt;8,"8",F42)</f>
        <v>0</v>
      </c>
      <c r="G41" s="18">
        <f>G42</f>
        <v>0</v>
      </c>
      <c r="H41" s="19"/>
    </row>
    <row r="42" spans="1:8" s="20" customFormat="1" ht="120.75" customHeight="1" x14ac:dyDescent="0.25">
      <c r="A42" s="19"/>
      <c r="B42" s="108" t="s">
        <v>140</v>
      </c>
      <c r="C42" s="109"/>
      <c r="D42" s="110"/>
      <c r="E42" s="16"/>
      <c r="F42" s="22"/>
      <c r="G42" s="18"/>
      <c r="H42" s="19"/>
    </row>
    <row r="43" spans="1:8" s="20" customFormat="1" ht="39" customHeight="1" x14ac:dyDescent="0.25">
      <c r="A43" s="19">
        <v>10</v>
      </c>
      <c r="B43" s="105" t="s">
        <v>141</v>
      </c>
      <c r="C43" s="106"/>
      <c r="D43" s="107"/>
      <c r="E43" s="16">
        <v>5</v>
      </c>
      <c r="F43" s="17">
        <f>IF(F44&gt;5,"5",F44)</f>
        <v>0</v>
      </c>
      <c r="G43" s="18">
        <f>G44</f>
        <v>0</v>
      </c>
      <c r="H43" s="19"/>
    </row>
    <row r="44" spans="1:8" s="20" customFormat="1" ht="156.75" customHeight="1" x14ac:dyDescent="0.25">
      <c r="A44" s="19"/>
      <c r="B44" s="108" t="s">
        <v>142</v>
      </c>
      <c r="C44" s="109"/>
      <c r="D44" s="110"/>
      <c r="E44" s="16"/>
      <c r="F44" s="22"/>
      <c r="G44" s="18"/>
      <c r="H44" s="19"/>
    </row>
    <row r="45" spans="1:8" s="6" customFormat="1" ht="54" customHeight="1" x14ac:dyDescent="0.25">
      <c r="A45" s="12" t="s">
        <v>69</v>
      </c>
      <c r="B45" s="105" t="s">
        <v>70</v>
      </c>
      <c r="C45" s="106"/>
      <c r="D45" s="107"/>
      <c r="E45" s="16">
        <v>60</v>
      </c>
      <c r="F45" s="17">
        <f>SUM(F46:F51)</f>
        <v>60</v>
      </c>
      <c r="G45" s="18">
        <f>SUM(G46:G51)</f>
        <v>0</v>
      </c>
      <c r="H45" s="12"/>
    </row>
    <row r="46" spans="1:8" s="20" customFormat="1" ht="26.25" customHeight="1" x14ac:dyDescent="0.25">
      <c r="A46" s="19"/>
      <c r="B46" s="102" t="s">
        <v>71</v>
      </c>
      <c r="C46" s="103"/>
      <c r="D46" s="104"/>
      <c r="E46" s="21">
        <v>60</v>
      </c>
      <c r="F46" s="19">
        <v>60</v>
      </c>
      <c r="G46" s="21"/>
      <c r="H46" s="19"/>
    </row>
    <row r="47" spans="1:8" s="20" customFormat="1" ht="26.25" customHeight="1" x14ac:dyDescent="0.25">
      <c r="A47" s="19"/>
      <c r="B47" s="102" t="s">
        <v>72</v>
      </c>
      <c r="C47" s="103"/>
      <c r="D47" s="104"/>
      <c r="E47" s="21">
        <v>50</v>
      </c>
      <c r="F47" s="19"/>
      <c r="G47" s="21"/>
      <c r="H47" s="19"/>
    </row>
    <row r="48" spans="1:8" s="20" customFormat="1" ht="26.25" customHeight="1" x14ac:dyDescent="0.25">
      <c r="A48" s="19"/>
      <c r="B48" s="102" t="s">
        <v>73</v>
      </c>
      <c r="C48" s="103"/>
      <c r="D48" s="104"/>
      <c r="E48" s="21">
        <v>40</v>
      </c>
      <c r="F48" s="19"/>
      <c r="G48" s="21"/>
      <c r="H48" s="19"/>
    </row>
    <row r="49" spans="1:8" s="20" customFormat="1" ht="26.25" customHeight="1" x14ac:dyDescent="0.25">
      <c r="A49" s="19"/>
      <c r="B49" s="102" t="s">
        <v>74</v>
      </c>
      <c r="C49" s="103"/>
      <c r="D49" s="104"/>
      <c r="E49" s="21">
        <v>30</v>
      </c>
      <c r="F49" s="19"/>
      <c r="G49" s="21"/>
      <c r="H49" s="19"/>
    </row>
    <row r="50" spans="1:8" s="20" customFormat="1" ht="26.25" customHeight="1" x14ac:dyDescent="0.25">
      <c r="A50" s="19"/>
      <c r="B50" s="102" t="s">
        <v>75</v>
      </c>
      <c r="C50" s="103"/>
      <c r="D50" s="104"/>
      <c r="E50" s="21">
        <v>20</v>
      </c>
      <c r="F50" s="19"/>
      <c r="G50" s="21"/>
      <c r="H50" s="19"/>
    </row>
    <row r="51" spans="1:8" s="20" customFormat="1" ht="26.25" customHeight="1" x14ac:dyDescent="0.25">
      <c r="A51" s="19"/>
      <c r="B51" s="102" t="s">
        <v>76</v>
      </c>
      <c r="C51" s="103"/>
      <c r="D51" s="104"/>
      <c r="E51" s="21">
        <v>0</v>
      </c>
      <c r="F51" s="19"/>
      <c r="G51" s="21"/>
      <c r="H51" s="19"/>
    </row>
    <row r="52" spans="1:8" s="6" customFormat="1" ht="24" customHeight="1" x14ac:dyDescent="0.25">
      <c r="A52" s="12"/>
      <c r="B52" s="90" t="s">
        <v>77</v>
      </c>
      <c r="C52" s="91"/>
      <c r="D52" s="92"/>
      <c r="E52" s="31">
        <f>E14+E32+E45</f>
        <v>100</v>
      </c>
      <c r="F52" s="31">
        <f>F14+F32+F45</f>
        <v>86</v>
      </c>
      <c r="G52" s="32">
        <f>G14+G32+G45</f>
        <v>20</v>
      </c>
      <c r="H52" s="12"/>
    </row>
    <row r="53" spans="1:8" ht="26.25" customHeight="1" x14ac:dyDescent="0.25">
      <c r="A53" s="33"/>
      <c r="B53" s="87" t="s">
        <v>78</v>
      </c>
      <c r="C53" s="88"/>
      <c r="D53" s="89"/>
      <c r="E53" s="34"/>
      <c r="F53" s="33"/>
      <c r="G53" s="34"/>
      <c r="H53" s="33"/>
    </row>
    <row r="54" spans="1:8" ht="39" customHeight="1" x14ac:dyDescent="0.25">
      <c r="A54" s="33"/>
      <c r="B54" s="90" t="s">
        <v>79</v>
      </c>
      <c r="C54" s="91"/>
      <c r="D54" s="92"/>
      <c r="E54" s="31">
        <f>E52-E53</f>
        <v>100</v>
      </c>
      <c r="F54" s="31">
        <f>ROUND(F52-F53,1)</f>
        <v>86</v>
      </c>
      <c r="G54" s="32">
        <f>ROUND(G52-G53,1)</f>
        <v>20</v>
      </c>
      <c r="H54" s="12"/>
    </row>
    <row r="55" spans="1:8" ht="17.25" customHeight="1" x14ac:dyDescent="0.25">
      <c r="A55" s="35"/>
      <c r="B55" s="36"/>
      <c r="C55" s="36"/>
      <c r="D55" s="36"/>
      <c r="E55" s="35"/>
      <c r="F55" s="35"/>
      <c r="G55" s="35"/>
      <c r="H55" s="35"/>
    </row>
    <row r="56" spans="1:8" ht="20.25" customHeight="1" x14ac:dyDescent="0.25">
      <c r="B56" s="93" t="s">
        <v>80</v>
      </c>
      <c r="C56" s="93"/>
      <c r="D56" s="93"/>
    </row>
    <row r="57" spans="1:8" s="8" customFormat="1" ht="32.25" customHeight="1" x14ac:dyDescent="0.25">
      <c r="A57" s="94" t="s">
        <v>81</v>
      </c>
      <c r="B57" s="95"/>
      <c r="C57" s="96"/>
      <c r="D57" s="99" t="s">
        <v>82</v>
      </c>
      <c r="E57" s="101" t="s">
        <v>83</v>
      </c>
      <c r="F57" s="101"/>
      <c r="G57" s="81" t="s">
        <v>84</v>
      </c>
      <c r="H57" s="82"/>
    </row>
    <row r="58" spans="1:8" s="8" customFormat="1" ht="63" x14ac:dyDescent="0.25">
      <c r="A58" s="97"/>
      <c r="B58" s="75"/>
      <c r="C58" s="98"/>
      <c r="D58" s="100"/>
      <c r="E58" s="37" t="s">
        <v>85</v>
      </c>
      <c r="F58" s="37" t="s">
        <v>86</v>
      </c>
      <c r="G58" s="37" t="s">
        <v>87</v>
      </c>
      <c r="H58" s="37" t="s">
        <v>88</v>
      </c>
    </row>
    <row r="59" spans="1:8" ht="33.950000000000003" customHeight="1" x14ac:dyDescent="0.25">
      <c r="A59" s="83" t="s">
        <v>89</v>
      </c>
      <c r="B59" s="84"/>
      <c r="C59" s="85"/>
      <c r="D59" s="19" t="s">
        <v>90</v>
      </c>
      <c r="E59" s="21" t="str">
        <f>IF(AND(90&lt;=F54,F54&lt;100),F54,"")</f>
        <v/>
      </c>
      <c r="F59" s="27" t="str">
        <f>IF(AND(90&lt;=G54,G54&lt;=100),G54,"")</f>
        <v/>
      </c>
      <c r="G59" s="38" t="str">
        <f t="shared" ref="G59:H62" si="0">IF(ISNUMBER(E59)=TRUE,"X","")</f>
        <v/>
      </c>
      <c r="H59" s="38" t="str">
        <f t="shared" si="0"/>
        <v/>
      </c>
    </row>
    <row r="60" spans="1:8" ht="49.5" customHeight="1" x14ac:dyDescent="0.25">
      <c r="A60" s="83" t="s">
        <v>91</v>
      </c>
      <c r="B60" s="84"/>
      <c r="C60" s="85"/>
      <c r="D60" s="19" t="s">
        <v>92</v>
      </c>
      <c r="E60" s="21">
        <f>IF(AND(75&lt;=F54,F54&lt;90),F54,"")</f>
        <v>86</v>
      </c>
      <c r="F60" s="27" t="str">
        <f>IF(AND(75&lt;=G54,G54&lt;90),G54,"")</f>
        <v/>
      </c>
      <c r="G60" s="38" t="str">
        <f t="shared" si="0"/>
        <v>X</v>
      </c>
      <c r="H60" s="38" t="str">
        <f t="shared" si="0"/>
        <v/>
      </c>
    </row>
    <row r="61" spans="1:8" ht="51.75" customHeight="1" x14ac:dyDescent="0.25">
      <c r="A61" s="83" t="s">
        <v>93</v>
      </c>
      <c r="B61" s="84"/>
      <c r="C61" s="85"/>
      <c r="D61" s="19" t="s">
        <v>94</v>
      </c>
      <c r="E61" s="21" t="str">
        <f>IF(AND(50&lt;=F54,F54&lt;75),F54,"")</f>
        <v/>
      </c>
      <c r="F61" s="27" t="str">
        <f>IF(AND(50&lt;=G54,G54&lt;75),G54,"")</f>
        <v/>
      </c>
      <c r="G61" s="38" t="str">
        <f t="shared" si="0"/>
        <v/>
      </c>
      <c r="H61" s="38" t="str">
        <f t="shared" si="0"/>
        <v/>
      </c>
    </row>
    <row r="62" spans="1:8" ht="34.5" customHeight="1" x14ac:dyDescent="0.25">
      <c r="A62" s="83" t="s">
        <v>95</v>
      </c>
      <c r="B62" s="84"/>
      <c r="C62" s="85"/>
      <c r="D62" s="19" t="s">
        <v>96</v>
      </c>
      <c r="E62" s="21" t="str">
        <f>IF(AND(0&lt;F54,F54&lt;50),F54,"")</f>
        <v/>
      </c>
      <c r="F62" s="39">
        <f>IF(AND(0&lt;G54,G54&lt;50),G54,"")</f>
        <v>20</v>
      </c>
      <c r="G62" s="38" t="str">
        <f t="shared" si="0"/>
        <v/>
      </c>
      <c r="H62" s="40" t="str">
        <f t="shared" si="0"/>
        <v>X</v>
      </c>
    </row>
    <row r="64" spans="1:8" s="42" customFormat="1" ht="20.25" customHeight="1" x14ac:dyDescent="0.25">
      <c r="B64" s="41"/>
      <c r="D64" s="86" t="s">
        <v>161</v>
      </c>
      <c r="E64" s="86"/>
      <c r="F64" s="86"/>
      <c r="G64" s="86"/>
      <c r="H64" s="86"/>
    </row>
    <row r="65" spans="2:8" s="6" customFormat="1" ht="35.25" customHeight="1" x14ac:dyDescent="0.25">
      <c r="D65" s="73" t="s">
        <v>115</v>
      </c>
      <c r="E65" s="73"/>
      <c r="F65" s="73"/>
      <c r="G65" s="73"/>
      <c r="H65" s="73"/>
    </row>
    <row r="66" spans="2:8" x14ac:dyDescent="0.25">
      <c r="D66" s="43"/>
      <c r="E66" s="43"/>
      <c r="F66" s="43"/>
      <c r="G66" s="43"/>
      <c r="H66" s="43"/>
    </row>
    <row r="69" spans="2:8" ht="16.5" x14ac:dyDescent="0.25">
      <c r="D69" s="124" t="s">
        <v>171</v>
      </c>
      <c r="E69" s="124"/>
      <c r="F69" s="124"/>
      <c r="G69" s="124"/>
      <c r="H69" s="124"/>
    </row>
    <row r="70" spans="2:8" ht="25.15" customHeight="1" x14ac:dyDescent="0.25">
      <c r="B70" s="75" t="s">
        <v>101</v>
      </c>
      <c r="C70" s="75"/>
      <c r="D70" s="75"/>
      <c r="E70" s="75"/>
      <c r="F70" s="75"/>
      <c r="G70" s="75"/>
      <c r="H70" s="75"/>
    </row>
    <row r="71" spans="2:8" ht="106.9" customHeight="1" x14ac:dyDescent="0.25">
      <c r="B71" s="76" t="s">
        <v>102</v>
      </c>
      <c r="C71" s="77"/>
      <c r="D71" s="77"/>
      <c r="E71" s="77"/>
      <c r="F71" s="77"/>
      <c r="G71" s="77"/>
      <c r="H71" s="78"/>
    </row>
    <row r="72" spans="2:8" ht="25.15" customHeight="1" x14ac:dyDescent="0.25">
      <c r="B72" s="45"/>
      <c r="D72" s="79" t="s">
        <v>150</v>
      </c>
      <c r="E72" s="79"/>
      <c r="F72" s="79"/>
      <c r="G72" s="79"/>
      <c r="H72" s="79"/>
    </row>
    <row r="73" spans="2:8" ht="21" customHeight="1" x14ac:dyDescent="0.25">
      <c r="B73" s="46"/>
      <c r="D73" s="80" t="s">
        <v>104</v>
      </c>
      <c r="E73" s="80"/>
      <c r="F73" s="80"/>
      <c r="G73" s="80"/>
      <c r="H73" s="80"/>
    </row>
  </sheetData>
  <sheetProtection password="E795" sheet="1" formatCells="0" formatColumns="0" formatRows="0" insertColumns="0" insertRows="0" insertHyperlinks="0" deleteColumns="0" deleteRows="0" selectLockedCells="1" sort="0" autoFilter="0" pivotTables="0"/>
  <autoFilter ref="A12:H54">
    <filterColumn colId="1" showButton="0"/>
    <filterColumn colId="2" showButton="0"/>
  </autoFilter>
  <mergeCells count="67">
    <mergeCell ref="B15:D15"/>
    <mergeCell ref="A2:C2"/>
    <mergeCell ref="D2:H2"/>
    <mergeCell ref="A3:B3"/>
    <mergeCell ref="A5:H5"/>
    <mergeCell ref="B7:H7"/>
    <mergeCell ref="B8:H8"/>
    <mergeCell ref="B9:H9"/>
    <mergeCell ref="B10:H10"/>
    <mergeCell ref="B12:D12"/>
    <mergeCell ref="B13:D13"/>
    <mergeCell ref="B14:D14"/>
    <mergeCell ref="B27:D27"/>
    <mergeCell ref="B16:D16"/>
    <mergeCell ref="B17:D17"/>
    <mergeCell ref="B18:D18"/>
    <mergeCell ref="B19:D19"/>
    <mergeCell ref="B20:D20"/>
    <mergeCell ref="B21:D21"/>
    <mergeCell ref="B22:D22"/>
    <mergeCell ref="B23:D23"/>
    <mergeCell ref="B24:D24"/>
    <mergeCell ref="B25:D25"/>
    <mergeCell ref="B26:D26"/>
    <mergeCell ref="B39:D39"/>
    <mergeCell ref="B28:D28"/>
    <mergeCell ref="B29:D29"/>
    <mergeCell ref="B30:D30"/>
    <mergeCell ref="B31:D31"/>
    <mergeCell ref="B32:D32"/>
    <mergeCell ref="B33:D33"/>
    <mergeCell ref="B34:D34"/>
    <mergeCell ref="B35:D35"/>
    <mergeCell ref="B36:D36"/>
    <mergeCell ref="B37:D37"/>
    <mergeCell ref="B38:D38"/>
    <mergeCell ref="B51:D51"/>
    <mergeCell ref="B40:D40"/>
    <mergeCell ref="B41:D41"/>
    <mergeCell ref="B42:D42"/>
    <mergeCell ref="B43:D43"/>
    <mergeCell ref="B44:D44"/>
    <mergeCell ref="B45:D45"/>
    <mergeCell ref="B46:D46"/>
    <mergeCell ref="B47:D47"/>
    <mergeCell ref="B48:D48"/>
    <mergeCell ref="B49:D49"/>
    <mergeCell ref="B50:D50"/>
    <mergeCell ref="A62:C62"/>
    <mergeCell ref="B52:D52"/>
    <mergeCell ref="B53:D53"/>
    <mergeCell ref="B54:D54"/>
    <mergeCell ref="B56:D56"/>
    <mergeCell ref="A57:C58"/>
    <mergeCell ref="D57:D58"/>
    <mergeCell ref="E57:F57"/>
    <mergeCell ref="G57:H57"/>
    <mergeCell ref="A59:C59"/>
    <mergeCell ref="A60:C60"/>
    <mergeCell ref="A61:C61"/>
    <mergeCell ref="D73:H73"/>
    <mergeCell ref="D64:H64"/>
    <mergeCell ref="D65:H65"/>
    <mergeCell ref="D69:H69"/>
    <mergeCell ref="B70:H70"/>
    <mergeCell ref="B71:H71"/>
    <mergeCell ref="D72:H72"/>
  </mergeCells>
  <printOptions horizontalCentered="1"/>
  <pageMargins left="0.31" right="0.3" top="0.45" bottom="0.62" header="0.13149606299212599" footer="0.16"/>
  <pageSetup paperSize="9" orientation="portrait" r:id="rId1"/>
  <headerFooter>
    <oddFooter>Page &amp;P of &amp;N</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86"/>
  <sheetViews>
    <sheetView zoomScaleNormal="100" workbookViewId="0">
      <selection activeCell="J8" sqref="J8"/>
    </sheetView>
  </sheetViews>
  <sheetFormatPr defaultRowHeight="15.75" x14ac:dyDescent="0.25"/>
  <cols>
    <col min="1" max="1" width="5.42578125" style="1" bestFit="1" customWidth="1"/>
    <col min="2" max="2" width="27.140625" style="2" customWidth="1"/>
    <col min="3" max="3" width="14.140625" style="1" customWidth="1"/>
    <col min="4" max="4" width="10.5703125" style="1" customWidth="1"/>
    <col min="5" max="5" width="11.5703125" style="1" customWidth="1"/>
    <col min="6" max="6" width="10.5703125" style="1" customWidth="1"/>
    <col min="7" max="8" width="10.140625" style="1" customWidth="1"/>
    <col min="9" max="9" width="2.5703125" style="1" customWidth="1"/>
    <col min="10" max="10" width="9.140625" style="1"/>
    <col min="11" max="11" width="34.85546875" style="1" customWidth="1"/>
    <col min="12" max="256" width="9.140625" style="1"/>
    <col min="257" max="257" width="5.42578125" style="1" bestFit="1" customWidth="1"/>
    <col min="258" max="258" width="27.140625" style="1" customWidth="1"/>
    <col min="259" max="259" width="14.140625" style="1" customWidth="1"/>
    <col min="260" max="260" width="10.5703125" style="1" customWidth="1"/>
    <col min="261" max="261" width="11.5703125" style="1" customWidth="1"/>
    <col min="262" max="262" width="10.5703125" style="1" customWidth="1"/>
    <col min="263" max="264" width="10.140625" style="1" customWidth="1"/>
    <col min="265" max="265" width="2.5703125" style="1" customWidth="1"/>
    <col min="266" max="266" width="9.140625" style="1"/>
    <col min="267" max="267" width="34.85546875" style="1" customWidth="1"/>
    <col min="268" max="512" width="9.140625" style="1"/>
    <col min="513" max="513" width="5.42578125" style="1" bestFit="1" customWidth="1"/>
    <col min="514" max="514" width="27.140625" style="1" customWidth="1"/>
    <col min="515" max="515" width="14.140625" style="1" customWidth="1"/>
    <col min="516" max="516" width="10.5703125" style="1" customWidth="1"/>
    <col min="517" max="517" width="11.5703125" style="1" customWidth="1"/>
    <col min="518" max="518" width="10.5703125" style="1" customWidth="1"/>
    <col min="519" max="520" width="10.140625" style="1" customWidth="1"/>
    <col min="521" max="521" width="2.5703125" style="1" customWidth="1"/>
    <col min="522" max="522" width="9.140625" style="1"/>
    <col min="523" max="523" width="34.85546875" style="1" customWidth="1"/>
    <col min="524" max="768" width="9.140625" style="1"/>
    <col min="769" max="769" width="5.42578125" style="1" bestFit="1" customWidth="1"/>
    <col min="770" max="770" width="27.140625" style="1" customWidth="1"/>
    <col min="771" max="771" width="14.140625" style="1" customWidth="1"/>
    <col min="772" max="772" width="10.5703125" style="1" customWidth="1"/>
    <col min="773" max="773" width="11.5703125" style="1" customWidth="1"/>
    <col min="774" max="774" width="10.5703125" style="1" customWidth="1"/>
    <col min="775" max="776" width="10.140625" style="1" customWidth="1"/>
    <col min="777" max="777" width="2.5703125" style="1" customWidth="1"/>
    <col min="778" max="778" width="9.140625" style="1"/>
    <col min="779" max="779" width="34.85546875" style="1" customWidth="1"/>
    <col min="780" max="1024" width="9.140625" style="1"/>
    <col min="1025" max="1025" width="5.42578125" style="1" bestFit="1" customWidth="1"/>
    <col min="1026" max="1026" width="27.140625" style="1" customWidth="1"/>
    <col min="1027" max="1027" width="14.140625" style="1" customWidth="1"/>
    <col min="1028" max="1028" width="10.5703125" style="1" customWidth="1"/>
    <col min="1029" max="1029" width="11.5703125" style="1" customWidth="1"/>
    <col min="1030" max="1030" width="10.5703125" style="1" customWidth="1"/>
    <col min="1031" max="1032" width="10.140625" style="1" customWidth="1"/>
    <col min="1033" max="1033" width="2.5703125" style="1" customWidth="1"/>
    <col min="1034" max="1034" width="9.140625" style="1"/>
    <col min="1035" max="1035" width="34.85546875" style="1" customWidth="1"/>
    <col min="1036" max="1280" width="9.140625" style="1"/>
    <col min="1281" max="1281" width="5.42578125" style="1" bestFit="1" customWidth="1"/>
    <col min="1282" max="1282" width="27.140625" style="1" customWidth="1"/>
    <col min="1283" max="1283" width="14.140625" style="1" customWidth="1"/>
    <col min="1284" max="1284" width="10.5703125" style="1" customWidth="1"/>
    <col min="1285" max="1285" width="11.5703125" style="1" customWidth="1"/>
    <col min="1286" max="1286" width="10.5703125" style="1" customWidth="1"/>
    <col min="1287" max="1288" width="10.140625" style="1" customWidth="1"/>
    <col min="1289" max="1289" width="2.5703125" style="1" customWidth="1"/>
    <col min="1290" max="1290" width="9.140625" style="1"/>
    <col min="1291" max="1291" width="34.85546875" style="1" customWidth="1"/>
    <col min="1292" max="1536" width="9.140625" style="1"/>
    <col min="1537" max="1537" width="5.42578125" style="1" bestFit="1" customWidth="1"/>
    <col min="1538" max="1538" width="27.140625" style="1" customWidth="1"/>
    <col min="1539" max="1539" width="14.140625" style="1" customWidth="1"/>
    <col min="1540" max="1540" width="10.5703125" style="1" customWidth="1"/>
    <col min="1541" max="1541" width="11.5703125" style="1" customWidth="1"/>
    <col min="1542" max="1542" width="10.5703125" style="1" customWidth="1"/>
    <col min="1543" max="1544" width="10.140625" style="1" customWidth="1"/>
    <col min="1545" max="1545" width="2.5703125" style="1" customWidth="1"/>
    <col min="1546" max="1546" width="9.140625" style="1"/>
    <col min="1547" max="1547" width="34.85546875" style="1" customWidth="1"/>
    <col min="1548" max="1792" width="9.140625" style="1"/>
    <col min="1793" max="1793" width="5.42578125" style="1" bestFit="1" customWidth="1"/>
    <col min="1794" max="1794" width="27.140625" style="1" customWidth="1"/>
    <col min="1795" max="1795" width="14.140625" style="1" customWidth="1"/>
    <col min="1796" max="1796" width="10.5703125" style="1" customWidth="1"/>
    <col min="1797" max="1797" width="11.5703125" style="1" customWidth="1"/>
    <col min="1798" max="1798" width="10.5703125" style="1" customWidth="1"/>
    <col min="1799" max="1800" width="10.140625" style="1" customWidth="1"/>
    <col min="1801" max="1801" width="2.5703125" style="1" customWidth="1"/>
    <col min="1802" max="1802" width="9.140625" style="1"/>
    <col min="1803" max="1803" width="34.85546875" style="1" customWidth="1"/>
    <col min="1804" max="2048" width="9.140625" style="1"/>
    <col min="2049" max="2049" width="5.42578125" style="1" bestFit="1" customWidth="1"/>
    <col min="2050" max="2050" width="27.140625" style="1" customWidth="1"/>
    <col min="2051" max="2051" width="14.140625" style="1" customWidth="1"/>
    <col min="2052" max="2052" width="10.5703125" style="1" customWidth="1"/>
    <col min="2053" max="2053" width="11.5703125" style="1" customWidth="1"/>
    <col min="2054" max="2054" width="10.5703125" style="1" customWidth="1"/>
    <col min="2055" max="2056" width="10.140625" style="1" customWidth="1"/>
    <col min="2057" max="2057" width="2.5703125" style="1" customWidth="1"/>
    <col min="2058" max="2058" width="9.140625" style="1"/>
    <col min="2059" max="2059" width="34.85546875" style="1" customWidth="1"/>
    <col min="2060" max="2304" width="9.140625" style="1"/>
    <col min="2305" max="2305" width="5.42578125" style="1" bestFit="1" customWidth="1"/>
    <col min="2306" max="2306" width="27.140625" style="1" customWidth="1"/>
    <col min="2307" max="2307" width="14.140625" style="1" customWidth="1"/>
    <col min="2308" max="2308" width="10.5703125" style="1" customWidth="1"/>
    <col min="2309" max="2309" width="11.5703125" style="1" customWidth="1"/>
    <col min="2310" max="2310" width="10.5703125" style="1" customWidth="1"/>
    <col min="2311" max="2312" width="10.140625" style="1" customWidth="1"/>
    <col min="2313" max="2313" width="2.5703125" style="1" customWidth="1"/>
    <col min="2314" max="2314" width="9.140625" style="1"/>
    <col min="2315" max="2315" width="34.85546875" style="1" customWidth="1"/>
    <col min="2316" max="2560" width="9.140625" style="1"/>
    <col min="2561" max="2561" width="5.42578125" style="1" bestFit="1" customWidth="1"/>
    <col min="2562" max="2562" width="27.140625" style="1" customWidth="1"/>
    <col min="2563" max="2563" width="14.140625" style="1" customWidth="1"/>
    <col min="2564" max="2564" width="10.5703125" style="1" customWidth="1"/>
    <col min="2565" max="2565" width="11.5703125" style="1" customWidth="1"/>
    <col min="2566" max="2566" width="10.5703125" style="1" customWidth="1"/>
    <col min="2567" max="2568" width="10.140625" style="1" customWidth="1"/>
    <col min="2569" max="2569" width="2.5703125" style="1" customWidth="1"/>
    <col min="2570" max="2570" width="9.140625" style="1"/>
    <col min="2571" max="2571" width="34.85546875" style="1" customWidth="1"/>
    <col min="2572" max="2816" width="9.140625" style="1"/>
    <col min="2817" max="2817" width="5.42578125" style="1" bestFit="1" customWidth="1"/>
    <col min="2818" max="2818" width="27.140625" style="1" customWidth="1"/>
    <col min="2819" max="2819" width="14.140625" style="1" customWidth="1"/>
    <col min="2820" max="2820" width="10.5703125" style="1" customWidth="1"/>
    <col min="2821" max="2821" width="11.5703125" style="1" customWidth="1"/>
    <col min="2822" max="2822" width="10.5703125" style="1" customWidth="1"/>
    <col min="2823" max="2824" width="10.140625" style="1" customWidth="1"/>
    <col min="2825" max="2825" width="2.5703125" style="1" customWidth="1"/>
    <col min="2826" max="2826" width="9.140625" style="1"/>
    <col min="2827" max="2827" width="34.85546875" style="1" customWidth="1"/>
    <col min="2828" max="3072" width="9.140625" style="1"/>
    <col min="3073" max="3073" width="5.42578125" style="1" bestFit="1" customWidth="1"/>
    <col min="3074" max="3074" width="27.140625" style="1" customWidth="1"/>
    <col min="3075" max="3075" width="14.140625" style="1" customWidth="1"/>
    <col min="3076" max="3076" width="10.5703125" style="1" customWidth="1"/>
    <col min="3077" max="3077" width="11.5703125" style="1" customWidth="1"/>
    <col min="3078" max="3078" width="10.5703125" style="1" customWidth="1"/>
    <col min="3079" max="3080" width="10.140625" style="1" customWidth="1"/>
    <col min="3081" max="3081" width="2.5703125" style="1" customWidth="1"/>
    <col min="3082" max="3082" width="9.140625" style="1"/>
    <col min="3083" max="3083" width="34.85546875" style="1" customWidth="1"/>
    <col min="3084" max="3328" width="9.140625" style="1"/>
    <col min="3329" max="3329" width="5.42578125" style="1" bestFit="1" customWidth="1"/>
    <col min="3330" max="3330" width="27.140625" style="1" customWidth="1"/>
    <col min="3331" max="3331" width="14.140625" style="1" customWidth="1"/>
    <col min="3332" max="3332" width="10.5703125" style="1" customWidth="1"/>
    <col min="3333" max="3333" width="11.5703125" style="1" customWidth="1"/>
    <col min="3334" max="3334" width="10.5703125" style="1" customWidth="1"/>
    <col min="3335" max="3336" width="10.140625" style="1" customWidth="1"/>
    <col min="3337" max="3337" width="2.5703125" style="1" customWidth="1"/>
    <col min="3338" max="3338" width="9.140625" style="1"/>
    <col min="3339" max="3339" width="34.85546875" style="1" customWidth="1"/>
    <col min="3340" max="3584" width="9.140625" style="1"/>
    <col min="3585" max="3585" width="5.42578125" style="1" bestFit="1" customWidth="1"/>
    <col min="3586" max="3586" width="27.140625" style="1" customWidth="1"/>
    <col min="3587" max="3587" width="14.140625" style="1" customWidth="1"/>
    <col min="3588" max="3588" width="10.5703125" style="1" customWidth="1"/>
    <col min="3589" max="3589" width="11.5703125" style="1" customWidth="1"/>
    <col min="3590" max="3590" width="10.5703125" style="1" customWidth="1"/>
    <col min="3591" max="3592" width="10.140625" style="1" customWidth="1"/>
    <col min="3593" max="3593" width="2.5703125" style="1" customWidth="1"/>
    <col min="3594" max="3594" width="9.140625" style="1"/>
    <col min="3595" max="3595" width="34.85546875" style="1" customWidth="1"/>
    <col min="3596" max="3840" width="9.140625" style="1"/>
    <col min="3841" max="3841" width="5.42578125" style="1" bestFit="1" customWidth="1"/>
    <col min="3842" max="3842" width="27.140625" style="1" customWidth="1"/>
    <col min="3843" max="3843" width="14.140625" style="1" customWidth="1"/>
    <col min="3844" max="3844" width="10.5703125" style="1" customWidth="1"/>
    <col min="3845" max="3845" width="11.5703125" style="1" customWidth="1"/>
    <col min="3846" max="3846" width="10.5703125" style="1" customWidth="1"/>
    <col min="3847" max="3848" width="10.140625" style="1" customWidth="1"/>
    <col min="3849" max="3849" width="2.5703125" style="1" customWidth="1"/>
    <col min="3850" max="3850" width="9.140625" style="1"/>
    <col min="3851" max="3851" width="34.85546875" style="1" customWidth="1"/>
    <col min="3852" max="4096" width="9.140625" style="1"/>
    <col min="4097" max="4097" width="5.42578125" style="1" bestFit="1" customWidth="1"/>
    <col min="4098" max="4098" width="27.140625" style="1" customWidth="1"/>
    <col min="4099" max="4099" width="14.140625" style="1" customWidth="1"/>
    <col min="4100" max="4100" width="10.5703125" style="1" customWidth="1"/>
    <col min="4101" max="4101" width="11.5703125" style="1" customWidth="1"/>
    <col min="4102" max="4102" width="10.5703125" style="1" customWidth="1"/>
    <col min="4103" max="4104" width="10.140625" style="1" customWidth="1"/>
    <col min="4105" max="4105" width="2.5703125" style="1" customWidth="1"/>
    <col min="4106" max="4106" width="9.140625" style="1"/>
    <col min="4107" max="4107" width="34.85546875" style="1" customWidth="1"/>
    <col min="4108" max="4352" width="9.140625" style="1"/>
    <col min="4353" max="4353" width="5.42578125" style="1" bestFit="1" customWidth="1"/>
    <col min="4354" max="4354" width="27.140625" style="1" customWidth="1"/>
    <col min="4355" max="4355" width="14.140625" style="1" customWidth="1"/>
    <col min="4356" max="4356" width="10.5703125" style="1" customWidth="1"/>
    <col min="4357" max="4357" width="11.5703125" style="1" customWidth="1"/>
    <col min="4358" max="4358" width="10.5703125" style="1" customWidth="1"/>
    <col min="4359" max="4360" width="10.140625" style="1" customWidth="1"/>
    <col min="4361" max="4361" width="2.5703125" style="1" customWidth="1"/>
    <col min="4362" max="4362" width="9.140625" style="1"/>
    <col min="4363" max="4363" width="34.85546875" style="1" customWidth="1"/>
    <col min="4364" max="4608" width="9.140625" style="1"/>
    <col min="4609" max="4609" width="5.42578125" style="1" bestFit="1" customWidth="1"/>
    <col min="4610" max="4610" width="27.140625" style="1" customWidth="1"/>
    <col min="4611" max="4611" width="14.140625" style="1" customWidth="1"/>
    <col min="4612" max="4612" width="10.5703125" style="1" customWidth="1"/>
    <col min="4613" max="4613" width="11.5703125" style="1" customWidth="1"/>
    <col min="4614" max="4614" width="10.5703125" style="1" customWidth="1"/>
    <col min="4615" max="4616" width="10.140625" style="1" customWidth="1"/>
    <col min="4617" max="4617" width="2.5703125" style="1" customWidth="1"/>
    <col min="4618" max="4618" width="9.140625" style="1"/>
    <col min="4619" max="4619" width="34.85546875" style="1" customWidth="1"/>
    <col min="4620" max="4864" width="9.140625" style="1"/>
    <col min="4865" max="4865" width="5.42578125" style="1" bestFit="1" customWidth="1"/>
    <col min="4866" max="4866" width="27.140625" style="1" customWidth="1"/>
    <col min="4867" max="4867" width="14.140625" style="1" customWidth="1"/>
    <col min="4868" max="4868" width="10.5703125" style="1" customWidth="1"/>
    <col min="4869" max="4869" width="11.5703125" style="1" customWidth="1"/>
    <col min="4870" max="4870" width="10.5703125" style="1" customWidth="1"/>
    <col min="4871" max="4872" width="10.140625" style="1" customWidth="1"/>
    <col min="4873" max="4873" width="2.5703125" style="1" customWidth="1"/>
    <col min="4874" max="4874" width="9.140625" style="1"/>
    <col min="4875" max="4875" width="34.85546875" style="1" customWidth="1"/>
    <col min="4876" max="5120" width="9.140625" style="1"/>
    <col min="5121" max="5121" width="5.42578125" style="1" bestFit="1" customWidth="1"/>
    <col min="5122" max="5122" width="27.140625" style="1" customWidth="1"/>
    <col min="5123" max="5123" width="14.140625" style="1" customWidth="1"/>
    <col min="5124" max="5124" width="10.5703125" style="1" customWidth="1"/>
    <col min="5125" max="5125" width="11.5703125" style="1" customWidth="1"/>
    <col min="5126" max="5126" width="10.5703125" style="1" customWidth="1"/>
    <col min="5127" max="5128" width="10.140625" style="1" customWidth="1"/>
    <col min="5129" max="5129" width="2.5703125" style="1" customWidth="1"/>
    <col min="5130" max="5130" width="9.140625" style="1"/>
    <col min="5131" max="5131" width="34.85546875" style="1" customWidth="1"/>
    <col min="5132" max="5376" width="9.140625" style="1"/>
    <col min="5377" max="5377" width="5.42578125" style="1" bestFit="1" customWidth="1"/>
    <col min="5378" max="5378" width="27.140625" style="1" customWidth="1"/>
    <col min="5379" max="5379" width="14.140625" style="1" customWidth="1"/>
    <col min="5380" max="5380" width="10.5703125" style="1" customWidth="1"/>
    <col min="5381" max="5381" width="11.5703125" style="1" customWidth="1"/>
    <col min="5382" max="5382" width="10.5703125" style="1" customWidth="1"/>
    <col min="5383" max="5384" width="10.140625" style="1" customWidth="1"/>
    <col min="5385" max="5385" width="2.5703125" style="1" customWidth="1"/>
    <col min="5386" max="5386" width="9.140625" style="1"/>
    <col min="5387" max="5387" width="34.85546875" style="1" customWidth="1"/>
    <col min="5388" max="5632" width="9.140625" style="1"/>
    <col min="5633" max="5633" width="5.42578125" style="1" bestFit="1" customWidth="1"/>
    <col min="5634" max="5634" width="27.140625" style="1" customWidth="1"/>
    <col min="5635" max="5635" width="14.140625" style="1" customWidth="1"/>
    <col min="5636" max="5636" width="10.5703125" style="1" customWidth="1"/>
    <col min="5637" max="5637" width="11.5703125" style="1" customWidth="1"/>
    <col min="5638" max="5638" width="10.5703125" style="1" customWidth="1"/>
    <col min="5639" max="5640" width="10.140625" style="1" customWidth="1"/>
    <col min="5641" max="5641" width="2.5703125" style="1" customWidth="1"/>
    <col min="5642" max="5642" width="9.140625" style="1"/>
    <col min="5643" max="5643" width="34.85546875" style="1" customWidth="1"/>
    <col min="5644" max="5888" width="9.140625" style="1"/>
    <col min="5889" max="5889" width="5.42578125" style="1" bestFit="1" customWidth="1"/>
    <col min="5890" max="5890" width="27.140625" style="1" customWidth="1"/>
    <col min="5891" max="5891" width="14.140625" style="1" customWidth="1"/>
    <col min="5892" max="5892" width="10.5703125" style="1" customWidth="1"/>
    <col min="5893" max="5893" width="11.5703125" style="1" customWidth="1"/>
    <col min="5894" max="5894" width="10.5703125" style="1" customWidth="1"/>
    <col min="5895" max="5896" width="10.140625" style="1" customWidth="1"/>
    <col min="5897" max="5897" width="2.5703125" style="1" customWidth="1"/>
    <col min="5898" max="5898" width="9.140625" style="1"/>
    <col min="5899" max="5899" width="34.85546875" style="1" customWidth="1"/>
    <col min="5900" max="6144" width="9.140625" style="1"/>
    <col min="6145" max="6145" width="5.42578125" style="1" bestFit="1" customWidth="1"/>
    <col min="6146" max="6146" width="27.140625" style="1" customWidth="1"/>
    <col min="6147" max="6147" width="14.140625" style="1" customWidth="1"/>
    <col min="6148" max="6148" width="10.5703125" style="1" customWidth="1"/>
    <col min="6149" max="6149" width="11.5703125" style="1" customWidth="1"/>
    <col min="6150" max="6150" width="10.5703125" style="1" customWidth="1"/>
    <col min="6151" max="6152" width="10.140625" style="1" customWidth="1"/>
    <col min="6153" max="6153" width="2.5703125" style="1" customWidth="1"/>
    <col min="6154" max="6154" width="9.140625" style="1"/>
    <col min="6155" max="6155" width="34.85546875" style="1" customWidth="1"/>
    <col min="6156" max="6400" width="9.140625" style="1"/>
    <col min="6401" max="6401" width="5.42578125" style="1" bestFit="1" customWidth="1"/>
    <col min="6402" max="6402" width="27.140625" style="1" customWidth="1"/>
    <col min="6403" max="6403" width="14.140625" style="1" customWidth="1"/>
    <col min="6404" max="6404" width="10.5703125" style="1" customWidth="1"/>
    <col min="6405" max="6405" width="11.5703125" style="1" customWidth="1"/>
    <col min="6406" max="6406" width="10.5703125" style="1" customWidth="1"/>
    <col min="6407" max="6408" width="10.140625" style="1" customWidth="1"/>
    <col min="6409" max="6409" width="2.5703125" style="1" customWidth="1"/>
    <col min="6410" max="6410" width="9.140625" style="1"/>
    <col min="6411" max="6411" width="34.85546875" style="1" customWidth="1"/>
    <col min="6412" max="6656" width="9.140625" style="1"/>
    <col min="6657" max="6657" width="5.42578125" style="1" bestFit="1" customWidth="1"/>
    <col min="6658" max="6658" width="27.140625" style="1" customWidth="1"/>
    <col min="6659" max="6659" width="14.140625" style="1" customWidth="1"/>
    <col min="6660" max="6660" width="10.5703125" style="1" customWidth="1"/>
    <col min="6661" max="6661" width="11.5703125" style="1" customWidth="1"/>
    <col min="6662" max="6662" width="10.5703125" style="1" customWidth="1"/>
    <col min="6663" max="6664" width="10.140625" style="1" customWidth="1"/>
    <col min="6665" max="6665" width="2.5703125" style="1" customWidth="1"/>
    <col min="6666" max="6666" width="9.140625" style="1"/>
    <col min="6667" max="6667" width="34.85546875" style="1" customWidth="1"/>
    <col min="6668" max="6912" width="9.140625" style="1"/>
    <col min="6913" max="6913" width="5.42578125" style="1" bestFit="1" customWidth="1"/>
    <col min="6914" max="6914" width="27.140625" style="1" customWidth="1"/>
    <col min="6915" max="6915" width="14.140625" style="1" customWidth="1"/>
    <col min="6916" max="6916" width="10.5703125" style="1" customWidth="1"/>
    <col min="6917" max="6917" width="11.5703125" style="1" customWidth="1"/>
    <col min="6918" max="6918" width="10.5703125" style="1" customWidth="1"/>
    <col min="6919" max="6920" width="10.140625" style="1" customWidth="1"/>
    <col min="6921" max="6921" width="2.5703125" style="1" customWidth="1"/>
    <col min="6922" max="6922" width="9.140625" style="1"/>
    <col min="6923" max="6923" width="34.85546875" style="1" customWidth="1"/>
    <col min="6924" max="7168" width="9.140625" style="1"/>
    <col min="7169" max="7169" width="5.42578125" style="1" bestFit="1" customWidth="1"/>
    <col min="7170" max="7170" width="27.140625" style="1" customWidth="1"/>
    <col min="7171" max="7171" width="14.140625" style="1" customWidth="1"/>
    <col min="7172" max="7172" width="10.5703125" style="1" customWidth="1"/>
    <col min="7173" max="7173" width="11.5703125" style="1" customWidth="1"/>
    <col min="7174" max="7174" width="10.5703125" style="1" customWidth="1"/>
    <col min="7175" max="7176" width="10.140625" style="1" customWidth="1"/>
    <col min="7177" max="7177" width="2.5703125" style="1" customWidth="1"/>
    <col min="7178" max="7178" width="9.140625" style="1"/>
    <col min="7179" max="7179" width="34.85546875" style="1" customWidth="1"/>
    <col min="7180" max="7424" width="9.140625" style="1"/>
    <col min="7425" max="7425" width="5.42578125" style="1" bestFit="1" customWidth="1"/>
    <col min="7426" max="7426" width="27.140625" style="1" customWidth="1"/>
    <col min="7427" max="7427" width="14.140625" style="1" customWidth="1"/>
    <col min="7428" max="7428" width="10.5703125" style="1" customWidth="1"/>
    <col min="7429" max="7429" width="11.5703125" style="1" customWidth="1"/>
    <col min="7430" max="7430" width="10.5703125" style="1" customWidth="1"/>
    <col min="7431" max="7432" width="10.140625" style="1" customWidth="1"/>
    <col min="7433" max="7433" width="2.5703125" style="1" customWidth="1"/>
    <col min="7434" max="7434" width="9.140625" style="1"/>
    <col min="7435" max="7435" width="34.85546875" style="1" customWidth="1"/>
    <col min="7436" max="7680" width="9.140625" style="1"/>
    <col min="7681" max="7681" width="5.42578125" style="1" bestFit="1" customWidth="1"/>
    <col min="7682" max="7682" width="27.140625" style="1" customWidth="1"/>
    <col min="7683" max="7683" width="14.140625" style="1" customWidth="1"/>
    <col min="7684" max="7684" width="10.5703125" style="1" customWidth="1"/>
    <col min="7685" max="7685" width="11.5703125" style="1" customWidth="1"/>
    <col min="7686" max="7686" width="10.5703125" style="1" customWidth="1"/>
    <col min="7687" max="7688" width="10.140625" style="1" customWidth="1"/>
    <col min="7689" max="7689" width="2.5703125" style="1" customWidth="1"/>
    <col min="7690" max="7690" width="9.140625" style="1"/>
    <col min="7691" max="7691" width="34.85546875" style="1" customWidth="1"/>
    <col min="7692" max="7936" width="9.140625" style="1"/>
    <col min="7937" max="7937" width="5.42578125" style="1" bestFit="1" customWidth="1"/>
    <col min="7938" max="7938" width="27.140625" style="1" customWidth="1"/>
    <col min="7939" max="7939" width="14.140625" style="1" customWidth="1"/>
    <col min="7940" max="7940" width="10.5703125" style="1" customWidth="1"/>
    <col min="7941" max="7941" width="11.5703125" style="1" customWidth="1"/>
    <col min="7942" max="7942" width="10.5703125" style="1" customWidth="1"/>
    <col min="7943" max="7944" width="10.140625" style="1" customWidth="1"/>
    <col min="7945" max="7945" width="2.5703125" style="1" customWidth="1"/>
    <col min="7946" max="7946" width="9.140625" style="1"/>
    <col min="7947" max="7947" width="34.85546875" style="1" customWidth="1"/>
    <col min="7948" max="8192" width="9.140625" style="1"/>
    <col min="8193" max="8193" width="5.42578125" style="1" bestFit="1" customWidth="1"/>
    <col min="8194" max="8194" width="27.140625" style="1" customWidth="1"/>
    <col min="8195" max="8195" width="14.140625" style="1" customWidth="1"/>
    <col min="8196" max="8196" width="10.5703125" style="1" customWidth="1"/>
    <col min="8197" max="8197" width="11.5703125" style="1" customWidth="1"/>
    <col min="8198" max="8198" width="10.5703125" style="1" customWidth="1"/>
    <col min="8199" max="8200" width="10.140625" style="1" customWidth="1"/>
    <col min="8201" max="8201" width="2.5703125" style="1" customWidth="1"/>
    <col min="8202" max="8202" width="9.140625" style="1"/>
    <col min="8203" max="8203" width="34.85546875" style="1" customWidth="1"/>
    <col min="8204" max="8448" width="9.140625" style="1"/>
    <col min="8449" max="8449" width="5.42578125" style="1" bestFit="1" customWidth="1"/>
    <col min="8450" max="8450" width="27.140625" style="1" customWidth="1"/>
    <col min="8451" max="8451" width="14.140625" style="1" customWidth="1"/>
    <col min="8452" max="8452" width="10.5703125" style="1" customWidth="1"/>
    <col min="8453" max="8453" width="11.5703125" style="1" customWidth="1"/>
    <col min="8454" max="8454" width="10.5703125" style="1" customWidth="1"/>
    <col min="8455" max="8456" width="10.140625" style="1" customWidth="1"/>
    <col min="8457" max="8457" width="2.5703125" style="1" customWidth="1"/>
    <col min="8458" max="8458" width="9.140625" style="1"/>
    <col min="8459" max="8459" width="34.85546875" style="1" customWidth="1"/>
    <col min="8460" max="8704" width="9.140625" style="1"/>
    <col min="8705" max="8705" width="5.42578125" style="1" bestFit="1" customWidth="1"/>
    <col min="8706" max="8706" width="27.140625" style="1" customWidth="1"/>
    <col min="8707" max="8707" width="14.140625" style="1" customWidth="1"/>
    <col min="8708" max="8708" width="10.5703125" style="1" customWidth="1"/>
    <col min="8709" max="8709" width="11.5703125" style="1" customWidth="1"/>
    <col min="8710" max="8710" width="10.5703125" style="1" customWidth="1"/>
    <col min="8711" max="8712" width="10.140625" style="1" customWidth="1"/>
    <col min="8713" max="8713" width="2.5703125" style="1" customWidth="1"/>
    <col min="8714" max="8714" width="9.140625" style="1"/>
    <col min="8715" max="8715" width="34.85546875" style="1" customWidth="1"/>
    <col min="8716" max="8960" width="9.140625" style="1"/>
    <col min="8961" max="8961" width="5.42578125" style="1" bestFit="1" customWidth="1"/>
    <col min="8962" max="8962" width="27.140625" style="1" customWidth="1"/>
    <col min="8963" max="8963" width="14.140625" style="1" customWidth="1"/>
    <col min="8964" max="8964" width="10.5703125" style="1" customWidth="1"/>
    <col min="8965" max="8965" width="11.5703125" style="1" customWidth="1"/>
    <col min="8966" max="8966" width="10.5703125" style="1" customWidth="1"/>
    <col min="8967" max="8968" width="10.140625" style="1" customWidth="1"/>
    <col min="8969" max="8969" width="2.5703125" style="1" customWidth="1"/>
    <col min="8970" max="8970" width="9.140625" style="1"/>
    <col min="8971" max="8971" width="34.85546875" style="1" customWidth="1"/>
    <col min="8972" max="9216" width="9.140625" style="1"/>
    <col min="9217" max="9217" width="5.42578125" style="1" bestFit="1" customWidth="1"/>
    <col min="9218" max="9218" width="27.140625" style="1" customWidth="1"/>
    <col min="9219" max="9219" width="14.140625" style="1" customWidth="1"/>
    <col min="9220" max="9220" width="10.5703125" style="1" customWidth="1"/>
    <col min="9221" max="9221" width="11.5703125" style="1" customWidth="1"/>
    <col min="9222" max="9222" width="10.5703125" style="1" customWidth="1"/>
    <col min="9223" max="9224" width="10.140625" style="1" customWidth="1"/>
    <col min="9225" max="9225" width="2.5703125" style="1" customWidth="1"/>
    <col min="9226" max="9226" width="9.140625" style="1"/>
    <col min="9227" max="9227" width="34.85546875" style="1" customWidth="1"/>
    <col min="9228" max="9472" width="9.140625" style="1"/>
    <col min="9473" max="9473" width="5.42578125" style="1" bestFit="1" customWidth="1"/>
    <col min="9474" max="9474" width="27.140625" style="1" customWidth="1"/>
    <col min="9475" max="9475" width="14.140625" style="1" customWidth="1"/>
    <col min="9476" max="9476" width="10.5703125" style="1" customWidth="1"/>
    <col min="9477" max="9477" width="11.5703125" style="1" customWidth="1"/>
    <col min="9478" max="9478" width="10.5703125" style="1" customWidth="1"/>
    <col min="9479" max="9480" width="10.140625" style="1" customWidth="1"/>
    <col min="9481" max="9481" width="2.5703125" style="1" customWidth="1"/>
    <col min="9482" max="9482" width="9.140625" style="1"/>
    <col min="9483" max="9483" width="34.85546875" style="1" customWidth="1"/>
    <col min="9484" max="9728" width="9.140625" style="1"/>
    <col min="9729" max="9729" width="5.42578125" style="1" bestFit="1" customWidth="1"/>
    <col min="9730" max="9730" width="27.140625" style="1" customWidth="1"/>
    <col min="9731" max="9731" width="14.140625" style="1" customWidth="1"/>
    <col min="9732" max="9732" width="10.5703125" style="1" customWidth="1"/>
    <col min="9733" max="9733" width="11.5703125" style="1" customWidth="1"/>
    <col min="9734" max="9734" width="10.5703125" style="1" customWidth="1"/>
    <col min="9735" max="9736" width="10.140625" style="1" customWidth="1"/>
    <col min="9737" max="9737" width="2.5703125" style="1" customWidth="1"/>
    <col min="9738" max="9738" width="9.140625" style="1"/>
    <col min="9739" max="9739" width="34.85546875" style="1" customWidth="1"/>
    <col min="9740" max="9984" width="9.140625" style="1"/>
    <col min="9985" max="9985" width="5.42578125" style="1" bestFit="1" customWidth="1"/>
    <col min="9986" max="9986" width="27.140625" style="1" customWidth="1"/>
    <col min="9987" max="9987" width="14.140625" style="1" customWidth="1"/>
    <col min="9988" max="9988" width="10.5703125" style="1" customWidth="1"/>
    <col min="9989" max="9989" width="11.5703125" style="1" customWidth="1"/>
    <col min="9990" max="9990" width="10.5703125" style="1" customWidth="1"/>
    <col min="9991" max="9992" width="10.140625" style="1" customWidth="1"/>
    <col min="9993" max="9993" width="2.5703125" style="1" customWidth="1"/>
    <col min="9994" max="9994" width="9.140625" style="1"/>
    <col min="9995" max="9995" width="34.85546875" style="1" customWidth="1"/>
    <col min="9996" max="10240" width="9.140625" style="1"/>
    <col min="10241" max="10241" width="5.42578125" style="1" bestFit="1" customWidth="1"/>
    <col min="10242" max="10242" width="27.140625" style="1" customWidth="1"/>
    <col min="10243" max="10243" width="14.140625" style="1" customWidth="1"/>
    <col min="10244" max="10244" width="10.5703125" style="1" customWidth="1"/>
    <col min="10245" max="10245" width="11.5703125" style="1" customWidth="1"/>
    <col min="10246" max="10246" width="10.5703125" style="1" customWidth="1"/>
    <col min="10247" max="10248" width="10.140625" style="1" customWidth="1"/>
    <col min="10249" max="10249" width="2.5703125" style="1" customWidth="1"/>
    <col min="10250" max="10250" width="9.140625" style="1"/>
    <col min="10251" max="10251" width="34.85546875" style="1" customWidth="1"/>
    <col min="10252" max="10496" width="9.140625" style="1"/>
    <col min="10497" max="10497" width="5.42578125" style="1" bestFit="1" customWidth="1"/>
    <col min="10498" max="10498" width="27.140625" style="1" customWidth="1"/>
    <col min="10499" max="10499" width="14.140625" style="1" customWidth="1"/>
    <col min="10500" max="10500" width="10.5703125" style="1" customWidth="1"/>
    <col min="10501" max="10501" width="11.5703125" style="1" customWidth="1"/>
    <col min="10502" max="10502" width="10.5703125" style="1" customWidth="1"/>
    <col min="10503" max="10504" width="10.140625" style="1" customWidth="1"/>
    <col min="10505" max="10505" width="2.5703125" style="1" customWidth="1"/>
    <col min="10506" max="10506" width="9.140625" style="1"/>
    <col min="10507" max="10507" width="34.85546875" style="1" customWidth="1"/>
    <col min="10508" max="10752" width="9.140625" style="1"/>
    <col min="10753" max="10753" width="5.42578125" style="1" bestFit="1" customWidth="1"/>
    <col min="10754" max="10754" width="27.140625" style="1" customWidth="1"/>
    <col min="10755" max="10755" width="14.140625" style="1" customWidth="1"/>
    <col min="10756" max="10756" width="10.5703125" style="1" customWidth="1"/>
    <col min="10757" max="10757" width="11.5703125" style="1" customWidth="1"/>
    <col min="10758" max="10758" width="10.5703125" style="1" customWidth="1"/>
    <col min="10759" max="10760" width="10.140625" style="1" customWidth="1"/>
    <col min="10761" max="10761" width="2.5703125" style="1" customWidth="1"/>
    <col min="10762" max="10762" width="9.140625" style="1"/>
    <col min="10763" max="10763" width="34.85546875" style="1" customWidth="1"/>
    <col min="10764" max="11008" width="9.140625" style="1"/>
    <col min="11009" max="11009" width="5.42578125" style="1" bestFit="1" customWidth="1"/>
    <col min="11010" max="11010" width="27.140625" style="1" customWidth="1"/>
    <col min="11011" max="11011" width="14.140625" style="1" customWidth="1"/>
    <col min="11012" max="11012" width="10.5703125" style="1" customWidth="1"/>
    <col min="11013" max="11013" width="11.5703125" style="1" customWidth="1"/>
    <col min="11014" max="11014" width="10.5703125" style="1" customWidth="1"/>
    <col min="11015" max="11016" width="10.140625" style="1" customWidth="1"/>
    <col min="11017" max="11017" width="2.5703125" style="1" customWidth="1"/>
    <col min="11018" max="11018" width="9.140625" style="1"/>
    <col min="11019" max="11019" width="34.85546875" style="1" customWidth="1"/>
    <col min="11020" max="11264" width="9.140625" style="1"/>
    <col min="11265" max="11265" width="5.42578125" style="1" bestFit="1" customWidth="1"/>
    <col min="11266" max="11266" width="27.140625" style="1" customWidth="1"/>
    <col min="11267" max="11267" width="14.140625" style="1" customWidth="1"/>
    <col min="11268" max="11268" width="10.5703125" style="1" customWidth="1"/>
    <col min="11269" max="11269" width="11.5703125" style="1" customWidth="1"/>
    <col min="11270" max="11270" width="10.5703125" style="1" customWidth="1"/>
    <col min="11271" max="11272" width="10.140625" style="1" customWidth="1"/>
    <col min="11273" max="11273" width="2.5703125" style="1" customWidth="1"/>
    <col min="11274" max="11274" width="9.140625" style="1"/>
    <col min="11275" max="11275" width="34.85546875" style="1" customWidth="1"/>
    <col min="11276" max="11520" width="9.140625" style="1"/>
    <col min="11521" max="11521" width="5.42578125" style="1" bestFit="1" customWidth="1"/>
    <col min="11522" max="11522" width="27.140625" style="1" customWidth="1"/>
    <col min="11523" max="11523" width="14.140625" style="1" customWidth="1"/>
    <col min="11524" max="11524" width="10.5703125" style="1" customWidth="1"/>
    <col min="11525" max="11525" width="11.5703125" style="1" customWidth="1"/>
    <col min="11526" max="11526" width="10.5703125" style="1" customWidth="1"/>
    <col min="11527" max="11528" width="10.140625" style="1" customWidth="1"/>
    <col min="11529" max="11529" width="2.5703125" style="1" customWidth="1"/>
    <col min="11530" max="11530" width="9.140625" style="1"/>
    <col min="11531" max="11531" width="34.85546875" style="1" customWidth="1"/>
    <col min="11532" max="11776" width="9.140625" style="1"/>
    <col min="11777" max="11777" width="5.42578125" style="1" bestFit="1" customWidth="1"/>
    <col min="11778" max="11778" width="27.140625" style="1" customWidth="1"/>
    <col min="11779" max="11779" width="14.140625" style="1" customWidth="1"/>
    <col min="11780" max="11780" width="10.5703125" style="1" customWidth="1"/>
    <col min="11781" max="11781" width="11.5703125" style="1" customWidth="1"/>
    <col min="11782" max="11782" width="10.5703125" style="1" customWidth="1"/>
    <col min="11783" max="11784" width="10.140625" style="1" customWidth="1"/>
    <col min="11785" max="11785" width="2.5703125" style="1" customWidth="1"/>
    <col min="11786" max="11786" width="9.140625" style="1"/>
    <col min="11787" max="11787" width="34.85546875" style="1" customWidth="1"/>
    <col min="11788" max="12032" width="9.140625" style="1"/>
    <col min="12033" max="12033" width="5.42578125" style="1" bestFit="1" customWidth="1"/>
    <col min="12034" max="12034" width="27.140625" style="1" customWidth="1"/>
    <col min="12035" max="12035" width="14.140625" style="1" customWidth="1"/>
    <col min="12036" max="12036" width="10.5703125" style="1" customWidth="1"/>
    <col min="12037" max="12037" width="11.5703125" style="1" customWidth="1"/>
    <col min="12038" max="12038" width="10.5703125" style="1" customWidth="1"/>
    <col min="12039" max="12040" width="10.140625" style="1" customWidth="1"/>
    <col min="12041" max="12041" width="2.5703125" style="1" customWidth="1"/>
    <col min="12042" max="12042" width="9.140625" style="1"/>
    <col min="12043" max="12043" width="34.85546875" style="1" customWidth="1"/>
    <col min="12044" max="12288" width="9.140625" style="1"/>
    <col min="12289" max="12289" width="5.42578125" style="1" bestFit="1" customWidth="1"/>
    <col min="12290" max="12290" width="27.140625" style="1" customWidth="1"/>
    <col min="12291" max="12291" width="14.140625" style="1" customWidth="1"/>
    <col min="12292" max="12292" width="10.5703125" style="1" customWidth="1"/>
    <col min="12293" max="12293" width="11.5703125" style="1" customWidth="1"/>
    <col min="12294" max="12294" width="10.5703125" style="1" customWidth="1"/>
    <col min="12295" max="12296" width="10.140625" style="1" customWidth="1"/>
    <col min="12297" max="12297" width="2.5703125" style="1" customWidth="1"/>
    <col min="12298" max="12298" width="9.140625" style="1"/>
    <col min="12299" max="12299" width="34.85546875" style="1" customWidth="1"/>
    <col min="12300" max="12544" width="9.140625" style="1"/>
    <col min="12545" max="12545" width="5.42578125" style="1" bestFit="1" customWidth="1"/>
    <col min="12546" max="12546" width="27.140625" style="1" customWidth="1"/>
    <col min="12547" max="12547" width="14.140625" style="1" customWidth="1"/>
    <col min="12548" max="12548" width="10.5703125" style="1" customWidth="1"/>
    <col min="12549" max="12549" width="11.5703125" style="1" customWidth="1"/>
    <col min="12550" max="12550" width="10.5703125" style="1" customWidth="1"/>
    <col min="12551" max="12552" width="10.140625" style="1" customWidth="1"/>
    <col min="12553" max="12553" width="2.5703125" style="1" customWidth="1"/>
    <col min="12554" max="12554" width="9.140625" style="1"/>
    <col min="12555" max="12555" width="34.85546875" style="1" customWidth="1"/>
    <col min="12556" max="12800" width="9.140625" style="1"/>
    <col min="12801" max="12801" width="5.42578125" style="1" bestFit="1" customWidth="1"/>
    <col min="12802" max="12802" width="27.140625" style="1" customWidth="1"/>
    <col min="12803" max="12803" width="14.140625" style="1" customWidth="1"/>
    <col min="12804" max="12804" width="10.5703125" style="1" customWidth="1"/>
    <col min="12805" max="12805" width="11.5703125" style="1" customWidth="1"/>
    <col min="12806" max="12806" width="10.5703125" style="1" customWidth="1"/>
    <col min="12807" max="12808" width="10.140625" style="1" customWidth="1"/>
    <col min="12809" max="12809" width="2.5703125" style="1" customWidth="1"/>
    <col min="12810" max="12810" width="9.140625" style="1"/>
    <col min="12811" max="12811" width="34.85546875" style="1" customWidth="1"/>
    <col min="12812" max="13056" width="9.140625" style="1"/>
    <col min="13057" max="13057" width="5.42578125" style="1" bestFit="1" customWidth="1"/>
    <col min="13058" max="13058" width="27.140625" style="1" customWidth="1"/>
    <col min="13059" max="13059" width="14.140625" style="1" customWidth="1"/>
    <col min="13060" max="13060" width="10.5703125" style="1" customWidth="1"/>
    <col min="13061" max="13061" width="11.5703125" style="1" customWidth="1"/>
    <col min="13062" max="13062" width="10.5703125" style="1" customWidth="1"/>
    <col min="13063" max="13064" width="10.140625" style="1" customWidth="1"/>
    <col min="13065" max="13065" width="2.5703125" style="1" customWidth="1"/>
    <col min="13066" max="13066" width="9.140625" style="1"/>
    <col min="13067" max="13067" width="34.85546875" style="1" customWidth="1"/>
    <col min="13068" max="13312" width="9.140625" style="1"/>
    <col min="13313" max="13313" width="5.42578125" style="1" bestFit="1" customWidth="1"/>
    <col min="13314" max="13314" width="27.140625" style="1" customWidth="1"/>
    <col min="13315" max="13315" width="14.140625" style="1" customWidth="1"/>
    <col min="13316" max="13316" width="10.5703125" style="1" customWidth="1"/>
    <col min="13317" max="13317" width="11.5703125" style="1" customWidth="1"/>
    <col min="13318" max="13318" width="10.5703125" style="1" customWidth="1"/>
    <col min="13319" max="13320" width="10.140625" style="1" customWidth="1"/>
    <col min="13321" max="13321" width="2.5703125" style="1" customWidth="1"/>
    <col min="13322" max="13322" width="9.140625" style="1"/>
    <col min="13323" max="13323" width="34.85546875" style="1" customWidth="1"/>
    <col min="13324" max="13568" width="9.140625" style="1"/>
    <col min="13569" max="13569" width="5.42578125" style="1" bestFit="1" customWidth="1"/>
    <col min="13570" max="13570" width="27.140625" style="1" customWidth="1"/>
    <col min="13571" max="13571" width="14.140625" style="1" customWidth="1"/>
    <col min="13572" max="13572" width="10.5703125" style="1" customWidth="1"/>
    <col min="13573" max="13573" width="11.5703125" style="1" customWidth="1"/>
    <col min="13574" max="13574" width="10.5703125" style="1" customWidth="1"/>
    <col min="13575" max="13576" width="10.140625" style="1" customWidth="1"/>
    <col min="13577" max="13577" width="2.5703125" style="1" customWidth="1"/>
    <col min="13578" max="13578" width="9.140625" style="1"/>
    <col min="13579" max="13579" width="34.85546875" style="1" customWidth="1"/>
    <col min="13580" max="13824" width="9.140625" style="1"/>
    <col min="13825" max="13825" width="5.42578125" style="1" bestFit="1" customWidth="1"/>
    <col min="13826" max="13826" width="27.140625" style="1" customWidth="1"/>
    <col min="13827" max="13827" width="14.140625" style="1" customWidth="1"/>
    <col min="13828" max="13828" width="10.5703125" style="1" customWidth="1"/>
    <col min="13829" max="13829" width="11.5703125" style="1" customWidth="1"/>
    <col min="13830" max="13830" width="10.5703125" style="1" customWidth="1"/>
    <col min="13831" max="13832" width="10.140625" style="1" customWidth="1"/>
    <col min="13833" max="13833" width="2.5703125" style="1" customWidth="1"/>
    <col min="13834" max="13834" width="9.140625" style="1"/>
    <col min="13835" max="13835" width="34.85546875" style="1" customWidth="1"/>
    <col min="13836" max="14080" width="9.140625" style="1"/>
    <col min="14081" max="14081" width="5.42578125" style="1" bestFit="1" customWidth="1"/>
    <col min="14082" max="14082" width="27.140625" style="1" customWidth="1"/>
    <col min="14083" max="14083" width="14.140625" style="1" customWidth="1"/>
    <col min="14084" max="14084" width="10.5703125" style="1" customWidth="1"/>
    <col min="14085" max="14085" width="11.5703125" style="1" customWidth="1"/>
    <col min="14086" max="14086" width="10.5703125" style="1" customWidth="1"/>
    <col min="14087" max="14088" width="10.140625" style="1" customWidth="1"/>
    <col min="14089" max="14089" width="2.5703125" style="1" customWidth="1"/>
    <col min="14090" max="14090" width="9.140625" style="1"/>
    <col min="14091" max="14091" width="34.85546875" style="1" customWidth="1"/>
    <col min="14092" max="14336" width="9.140625" style="1"/>
    <col min="14337" max="14337" width="5.42578125" style="1" bestFit="1" customWidth="1"/>
    <col min="14338" max="14338" width="27.140625" style="1" customWidth="1"/>
    <col min="14339" max="14339" width="14.140625" style="1" customWidth="1"/>
    <col min="14340" max="14340" width="10.5703125" style="1" customWidth="1"/>
    <col min="14341" max="14341" width="11.5703125" style="1" customWidth="1"/>
    <col min="14342" max="14342" width="10.5703125" style="1" customWidth="1"/>
    <col min="14343" max="14344" width="10.140625" style="1" customWidth="1"/>
    <col min="14345" max="14345" width="2.5703125" style="1" customWidth="1"/>
    <col min="14346" max="14346" width="9.140625" style="1"/>
    <col min="14347" max="14347" width="34.85546875" style="1" customWidth="1"/>
    <col min="14348" max="14592" width="9.140625" style="1"/>
    <col min="14593" max="14593" width="5.42578125" style="1" bestFit="1" customWidth="1"/>
    <col min="14594" max="14594" width="27.140625" style="1" customWidth="1"/>
    <col min="14595" max="14595" width="14.140625" style="1" customWidth="1"/>
    <col min="14596" max="14596" width="10.5703125" style="1" customWidth="1"/>
    <col min="14597" max="14597" width="11.5703125" style="1" customWidth="1"/>
    <col min="14598" max="14598" width="10.5703125" style="1" customWidth="1"/>
    <col min="14599" max="14600" width="10.140625" style="1" customWidth="1"/>
    <col min="14601" max="14601" width="2.5703125" style="1" customWidth="1"/>
    <col min="14602" max="14602" width="9.140625" style="1"/>
    <col min="14603" max="14603" width="34.85546875" style="1" customWidth="1"/>
    <col min="14604" max="14848" width="9.140625" style="1"/>
    <col min="14849" max="14849" width="5.42578125" style="1" bestFit="1" customWidth="1"/>
    <col min="14850" max="14850" width="27.140625" style="1" customWidth="1"/>
    <col min="14851" max="14851" width="14.140625" style="1" customWidth="1"/>
    <col min="14852" max="14852" width="10.5703125" style="1" customWidth="1"/>
    <col min="14853" max="14853" width="11.5703125" style="1" customWidth="1"/>
    <col min="14854" max="14854" width="10.5703125" style="1" customWidth="1"/>
    <col min="14855" max="14856" width="10.140625" style="1" customWidth="1"/>
    <col min="14857" max="14857" width="2.5703125" style="1" customWidth="1"/>
    <col min="14858" max="14858" width="9.140625" style="1"/>
    <col min="14859" max="14859" width="34.85546875" style="1" customWidth="1"/>
    <col min="14860" max="15104" width="9.140625" style="1"/>
    <col min="15105" max="15105" width="5.42578125" style="1" bestFit="1" customWidth="1"/>
    <col min="15106" max="15106" width="27.140625" style="1" customWidth="1"/>
    <col min="15107" max="15107" width="14.140625" style="1" customWidth="1"/>
    <col min="15108" max="15108" width="10.5703125" style="1" customWidth="1"/>
    <col min="15109" max="15109" width="11.5703125" style="1" customWidth="1"/>
    <col min="15110" max="15110" width="10.5703125" style="1" customWidth="1"/>
    <col min="15111" max="15112" width="10.140625" style="1" customWidth="1"/>
    <col min="15113" max="15113" width="2.5703125" style="1" customWidth="1"/>
    <col min="15114" max="15114" width="9.140625" style="1"/>
    <col min="15115" max="15115" width="34.85546875" style="1" customWidth="1"/>
    <col min="15116" max="15360" width="9.140625" style="1"/>
    <col min="15361" max="15361" width="5.42578125" style="1" bestFit="1" customWidth="1"/>
    <col min="15362" max="15362" width="27.140625" style="1" customWidth="1"/>
    <col min="15363" max="15363" width="14.140625" style="1" customWidth="1"/>
    <col min="15364" max="15364" width="10.5703125" style="1" customWidth="1"/>
    <col min="15365" max="15365" width="11.5703125" style="1" customWidth="1"/>
    <col min="15366" max="15366" width="10.5703125" style="1" customWidth="1"/>
    <col min="15367" max="15368" width="10.140625" style="1" customWidth="1"/>
    <col min="15369" max="15369" width="2.5703125" style="1" customWidth="1"/>
    <col min="15370" max="15370" width="9.140625" style="1"/>
    <col min="15371" max="15371" width="34.85546875" style="1" customWidth="1"/>
    <col min="15372" max="15616" width="9.140625" style="1"/>
    <col min="15617" max="15617" width="5.42578125" style="1" bestFit="1" customWidth="1"/>
    <col min="15618" max="15618" width="27.140625" style="1" customWidth="1"/>
    <col min="15619" max="15619" width="14.140625" style="1" customWidth="1"/>
    <col min="15620" max="15620" width="10.5703125" style="1" customWidth="1"/>
    <col min="15621" max="15621" width="11.5703125" style="1" customWidth="1"/>
    <col min="15622" max="15622" width="10.5703125" style="1" customWidth="1"/>
    <col min="15623" max="15624" width="10.140625" style="1" customWidth="1"/>
    <col min="15625" max="15625" width="2.5703125" style="1" customWidth="1"/>
    <col min="15626" max="15626" width="9.140625" style="1"/>
    <col min="15627" max="15627" width="34.85546875" style="1" customWidth="1"/>
    <col min="15628" max="15872" width="9.140625" style="1"/>
    <col min="15873" max="15873" width="5.42578125" style="1" bestFit="1" customWidth="1"/>
    <col min="15874" max="15874" width="27.140625" style="1" customWidth="1"/>
    <col min="15875" max="15875" width="14.140625" style="1" customWidth="1"/>
    <col min="15876" max="15876" width="10.5703125" style="1" customWidth="1"/>
    <col min="15877" max="15877" width="11.5703125" style="1" customWidth="1"/>
    <col min="15878" max="15878" width="10.5703125" style="1" customWidth="1"/>
    <col min="15879" max="15880" width="10.140625" style="1" customWidth="1"/>
    <col min="15881" max="15881" width="2.5703125" style="1" customWidth="1"/>
    <col min="15882" max="15882" width="9.140625" style="1"/>
    <col min="15883" max="15883" width="34.85546875" style="1" customWidth="1"/>
    <col min="15884" max="16128" width="9.140625" style="1"/>
    <col min="16129" max="16129" width="5.42578125" style="1" bestFit="1" customWidth="1"/>
    <col min="16130" max="16130" width="27.140625" style="1" customWidth="1"/>
    <col min="16131" max="16131" width="14.140625" style="1" customWidth="1"/>
    <col min="16132" max="16132" width="10.5703125" style="1" customWidth="1"/>
    <col min="16133" max="16133" width="11.5703125" style="1" customWidth="1"/>
    <col min="16134" max="16134" width="10.5703125" style="1" customWidth="1"/>
    <col min="16135" max="16136" width="10.140625" style="1" customWidth="1"/>
    <col min="16137" max="16137" width="2.5703125" style="1" customWidth="1"/>
    <col min="16138" max="16138" width="9.140625" style="1"/>
    <col min="16139" max="16139" width="34.85546875" style="1" customWidth="1"/>
    <col min="16140" max="16384" width="9.140625" style="1"/>
  </cols>
  <sheetData>
    <row r="1" spans="1:8" x14ac:dyDescent="0.25">
      <c r="H1" s="3" t="s">
        <v>124</v>
      </c>
    </row>
    <row r="2" spans="1:8" s="6" customFormat="1" ht="48.75" customHeight="1" x14ac:dyDescent="0.25">
      <c r="A2" s="73" t="s">
        <v>1</v>
      </c>
      <c r="B2" s="73"/>
      <c r="C2" s="73"/>
      <c r="D2" s="73" t="s">
        <v>2</v>
      </c>
      <c r="E2" s="73"/>
      <c r="F2" s="73"/>
      <c r="G2" s="73"/>
      <c r="H2" s="73"/>
    </row>
    <row r="3" spans="1:8" s="6" customFormat="1" ht="8.25" customHeight="1" x14ac:dyDescent="0.25">
      <c r="A3" s="80"/>
      <c r="B3" s="80"/>
      <c r="D3" s="7"/>
      <c r="E3" s="7"/>
      <c r="F3" s="7"/>
      <c r="G3" s="7"/>
      <c r="H3" s="7"/>
    </row>
    <row r="4" spans="1:8" ht="13.9" customHeight="1" x14ac:dyDescent="0.25">
      <c r="B4" s="1"/>
    </row>
    <row r="5" spans="1:8" ht="39.950000000000003" customHeight="1" x14ac:dyDescent="0.25">
      <c r="A5" s="121" t="s">
        <v>105</v>
      </c>
      <c r="B5" s="121"/>
      <c r="C5" s="121"/>
      <c r="D5" s="121"/>
      <c r="E5" s="121"/>
      <c r="F5" s="121"/>
      <c r="G5" s="121"/>
      <c r="H5" s="121"/>
    </row>
    <row r="6" spans="1:8" ht="12" customHeight="1" x14ac:dyDescent="0.25">
      <c r="A6" s="1" t="s">
        <v>163</v>
      </c>
    </row>
    <row r="7" spans="1:8" s="8" customFormat="1" ht="25.15" customHeight="1" x14ac:dyDescent="0.25">
      <c r="B7" s="116" t="s">
        <v>164</v>
      </c>
      <c r="C7" s="116"/>
      <c r="D7" s="116"/>
      <c r="E7" s="116"/>
      <c r="F7" s="116"/>
      <c r="G7" s="116"/>
      <c r="H7" s="116"/>
    </row>
    <row r="8" spans="1:8" s="8" customFormat="1" ht="20.100000000000001" customHeight="1" x14ac:dyDescent="0.25">
      <c r="B8" s="116" t="s">
        <v>126</v>
      </c>
      <c r="C8" s="116"/>
      <c r="D8" s="116"/>
      <c r="E8" s="116"/>
      <c r="F8" s="116"/>
      <c r="G8" s="116"/>
      <c r="H8" s="116"/>
    </row>
    <row r="9" spans="1:8" s="8" customFormat="1" ht="20.100000000000001" customHeight="1" x14ac:dyDescent="0.25">
      <c r="B9" s="116" t="s">
        <v>165</v>
      </c>
      <c r="C9" s="116"/>
      <c r="D9" s="116"/>
      <c r="E9" s="116"/>
      <c r="F9" s="116"/>
      <c r="G9" s="116"/>
      <c r="H9" s="116"/>
    </row>
    <row r="10" spans="1:8" s="8" customFormat="1" ht="20.100000000000001" customHeight="1" x14ac:dyDescent="0.25">
      <c r="B10" s="9" t="s">
        <v>112</v>
      </c>
      <c r="C10" s="66"/>
      <c r="D10" s="61"/>
      <c r="E10" s="9"/>
      <c r="F10" s="9"/>
      <c r="G10" s="9"/>
      <c r="H10" s="9"/>
    </row>
    <row r="11" spans="1:8" s="8" customFormat="1" ht="12" customHeight="1" x14ac:dyDescent="0.25">
      <c r="B11" s="9"/>
      <c r="C11" s="9"/>
    </row>
    <row r="12" spans="1:8" s="6" customFormat="1" ht="52.5" customHeight="1" x14ac:dyDescent="0.25">
      <c r="A12" s="12" t="s">
        <v>6</v>
      </c>
      <c r="B12" s="117" t="s">
        <v>7</v>
      </c>
      <c r="C12" s="117"/>
      <c r="D12" s="117"/>
      <c r="E12" s="12" t="s">
        <v>8</v>
      </c>
      <c r="F12" s="37" t="s">
        <v>9</v>
      </c>
      <c r="G12" s="37" t="s">
        <v>10</v>
      </c>
      <c r="H12" s="12" t="s">
        <v>11</v>
      </c>
    </row>
    <row r="13" spans="1:8" s="15" customFormat="1" ht="16.5" customHeight="1" x14ac:dyDescent="0.25">
      <c r="A13" s="14" t="s">
        <v>12</v>
      </c>
      <c r="B13" s="118" t="s">
        <v>13</v>
      </c>
      <c r="C13" s="119"/>
      <c r="D13" s="120"/>
      <c r="E13" s="14" t="s">
        <v>14</v>
      </c>
      <c r="F13" s="14" t="s">
        <v>15</v>
      </c>
      <c r="G13" s="14" t="s">
        <v>16</v>
      </c>
      <c r="H13" s="14" t="s">
        <v>17</v>
      </c>
    </row>
    <row r="14" spans="1:8" s="6" customFormat="1" ht="93.75" customHeight="1" x14ac:dyDescent="0.25">
      <c r="A14" s="12" t="s">
        <v>18</v>
      </c>
      <c r="B14" s="114" t="s">
        <v>19</v>
      </c>
      <c r="C14" s="114"/>
      <c r="D14" s="114"/>
      <c r="E14" s="16">
        <f>E15+E19+E25+E28</f>
        <v>20</v>
      </c>
      <c r="F14" s="17">
        <f>ROUND(F15+F19+F25+F28,1)</f>
        <v>20</v>
      </c>
      <c r="G14" s="18">
        <f>ROUND(G15+G19+G25+G28,1)</f>
        <v>20</v>
      </c>
      <c r="H14" s="12"/>
    </row>
    <row r="15" spans="1:8" s="20" customFormat="1" ht="33.75" customHeight="1" x14ac:dyDescent="0.25">
      <c r="A15" s="19">
        <v>1</v>
      </c>
      <c r="B15" s="114" t="s">
        <v>20</v>
      </c>
      <c r="C15" s="114"/>
      <c r="D15" s="114"/>
      <c r="E15" s="16">
        <f>5-(E16+E17+E18)</f>
        <v>5</v>
      </c>
      <c r="F15" s="17">
        <f>ROUND(5-(F16+F17+F18),1)</f>
        <v>5</v>
      </c>
      <c r="G15" s="18">
        <f>ROUND(5-(G16+G17+G18),1)</f>
        <v>5</v>
      </c>
      <c r="H15" s="19"/>
    </row>
    <row r="16" spans="1:8" s="20" customFormat="1" ht="115.5" customHeight="1" x14ac:dyDescent="0.25">
      <c r="A16" s="19" t="s">
        <v>21</v>
      </c>
      <c r="B16" s="108" t="s">
        <v>22</v>
      </c>
      <c r="C16" s="109"/>
      <c r="D16" s="110"/>
      <c r="E16" s="21"/>
      <c r="F16" s="26">
        <v>0</v>
      </c>
      <c r="G16" s="21"/>
      <c r="H16" s="19"/>
    </row>
    <row r="17" spans="1:8" s="24" customFormat="1" ht="102" customHeight="1" x14ac:dyDescent="0.25">
      <c r="A17" s="19" t="s">
        <v>23</v>
      </c>
      <c r="B17" s="108" t="s">
        <v>127</v>
      </c>
      <c r="C17" s="109"/>
      <c r="D17" s="110"/>
      <c r="E17" s="21"/>
      <c r="F17" s="26">
        <v>0</v>
      </c>
      <c r="G17" s="28"/>
      <c r="H17" s="23"/>
    </row>
    <row r="18" spans="1:8" s="24" customFormat="1" ht="92.25" customHeight="1" x14ac:dyDescent="0.25">
      <c r="A18" s="19" t="s">
        <v>25</v>
      </c>
      <c r="B18" s="108" t="s">
        <v>128</v>
      </c>
      <c r="C18" s="109"/>
      <c r="D18" s="110"/>
      <c r="E18" s="21"/>
      <c r="F18" s="26">
        <v>0</v>
      </c>
      <c r="G18" s="28"/>
      <c r="H18" s="23"/>
    </row>
    <row r="19" spans="1:8" s="24" customFormat="1" ht="52.5" customHeight="1" x14ac:dyDescent="0.25">
      <c r="A19" s="19">
        <v>2</v>
      </c>
      <c r="B19" s="105" t="s">
        <v>27</v>
      </c>
      <c r="C19" s="106"/>
      <c r="D19" s="107"/>
      <c r="E19" s="16">
        <f>6-(E20+E21+E22+E23+E24)</f>
        <v>6</v>
      </c>
      <c r="F19" s="17">
        <f>ROUND(6-(F20+F21+F22+F23+F24),1)</f>
        <v>6</v>
      </c>
      <c r="G19" s="18">
        <f>ROUND(6-(G20+G21+G22+G23+G24),1)</f>
        <v>6</v>
      </c>
      <c r="H19" s="25"/>
    </row>
    <row r="20" spans="1:8" s="24" customFormat="1" ht="39.75" customHeight="1" x14ac:dyDescent="0.25">
      <c r="A20" s="26" t="s">
        <v>28</v>
      </c>
      <c r="B20" s="108" t="s">
        <v>29</v>
      </c>
      <c r="C20" s="109"/>
      <c r="D20" s="110"/>
      <c r="E20" s="27"/>
      <c r="F20" s="26">
        <v>0</v>
      </c>
      <c r="G20" s="28"/>
      <c r="H20" s="23"/>
    </row>
    <row r="21" spans="1:8" s="24" customFormat="1" ht="57" customHeight="1" x14ac:dyDescent="0.25">
      <c r="A21" s="26" t="s">
        <v>30</v>
      </c>
      <c r="B21" s="108" t="s">
        <v>31</v>
      </c>
      <c r="C21" s="109"/>
      <c r="D21" s="110"/>
      <c r="E21" s="27"/>
      <c r="F21" s="26">
        <v>0</v>
      </c>
      <c r="G21" s="54"/>
      <c r="H21" s="23"/>
    </row>
    <row r="22" spans="1:8" s="24" customFormat="1" ht="52.5" customHeight="1" x14ac:dyDescent="0.25">
      <c r="A22" s="19" t="s">
        <v>32</v>
      </c>
      <c r="B22" s="108" t="s">
        <v>129</v>
      </c>
      <c r="C22" s="109"/>
      <c r="D22" s="110"/>
      <c r="E22" s="21"/>
      <c r="F22" s="26">
        <v>0</v>
      </c>
      <c r="G22" s="55"/>
      <c r="H22" s="23"/>
    </row>
    <row r="23" spans="1:8" s="24" customFormat="1" ht="70.5" customHeight="1" x14ac:dyDescent="0.25">
      <c r="A23" s="19" t="s">
        <v>34</v>
      </c>
      <c r="B23" s="108" t="s">
        <v>130</v>
      </c>
      <c r="C23" s="109"/>
      <c r="D23" s="110"/>
      <c r="E23" s="21"/>
      <c r="F23" s="26">
        <v>0</v>
      </c>
      <c r="G23" s="55"/>
      <c r="H23" s="23"/>
    </row>
    <row r="24" spans="1:8" s="24" customFormat="1" ht="42.75" customHeight="1" x14ac:dyDescent="0.25">
      <c r="A24" s="19" t="s">
        <v>36</v>
      </c>
      <c r="B24" s="108" t="s">
        <v>131</v>
      </c>
      <c r="C24" s="109"/>
      <c r="D24" s="110"/>
      <c r="E24" s="21"/>
      <c r="F24" s="26">
        <v>0</v>
      </c>
      <c r="G24" s="28"/>
      <c r="H24" s="23"/>
    </row>
    <row r="25" spans="1:8" s="20" customFormat="1" ht="60.75" customHeight="1" x14ac:dyDescent="0.25">
      <c r="A25" s="19">
        <v>3</v>
      </c>
      <c r="B25" s="105" t="s">
        <v>38</v>
      </c>
      <c r="C25" s="106"/>
      <c r="D25" s="107"/>
      <c r="E25" s="16">
        <f>5-(E26+E27)</f>
        <v>5</v>
      </c>
      <c r="F25" s="17">
        <f>ROUND(5-(F26+F27),1)</f>
        <v>5</v>
      </c>
      <c r="G25" s="18">
        <f>ROUND(5-(G26+G27),1)</f>
        <v>5</v>
      </c>
      <c r="H25" s="19"/>
    </row>
    <row r="26" spans="1:8" s="24" customFormat="1" ht="100.5" customHeight="1" x14ac:dyDescent="0.25">
      <c r="A26" s="19" t="s">
        <v>39</v>
      </c>
      <c r="B26" s="108" t="s">
        <v>40</v>
      </c>
      <c r="C26" s="109"/>
      <c r="D26" s="110"/>
      <c r="E26" s="21"/>
      <c r="F26" s="26">
        <v>0</v>
      </c>
      <c r="G26" s="28"/>
      <c r="H26" s="23"/>
    </row>
    <row r="27" spans="1:8" s="24" customFormat="1" ht="54.75" customHeight="1" x14ac:dyDescent="0.25">
      <c r="A27" s="19" t="s">
        <v>41</v>
      </c>
      <c r="B27" s="108" t="s">
        <v>132</v>
      </c>
      <c r="C27" s="109"/>
      <c r="D27" s="110"/>
      <c r="E27" s="21"/>
      <c r="F27" s="26">
        <v>0</v>
      </c>
      <c r="G27" s="28"/>
      <c r="H27" s="23"/>
    </row>
    <row r="28" spans="1:8" s="24" customFormat="1" ht="149.25" customHeight="1" x14ac:dyDescent="0.25">
      <c r="A28" s="29">
        <v>4</v>
      </c>
      <c r="B28" s="105" t="s">
        <v>43</v>
      </c>
      <c r="C28" s="106"/>
      <c r="D28" s="107"/>
      <c r="E28" s="16">
        <f>4-(E29+E30+E31)</f>
        <v>4</v>
      </c>
      <c r="F28" s="17">
        <f>ROUND(4-(F29+F30+F31),1)</f>
        <v>4</v>
      </c>
      <c r="G28" s="18">
        <f>ROUND(4-(G29+G30+G31),1)</f>
        <v>4</v>
      </c>
      <c r="H28" s="25"/>
    </row>
    <row r="29" spans="1:8" s="24" customFormat="1" ht="54" customHeight="1" x14ac:dyDescent="0.25">
      <c r="A29" s="19" t="s">
        <v>44</v>
      </c>
      <c r="B29" s="108" t="s">
        <v>45</v>
      </c>
      <c r="C29" s="109"/>
      <c r="D29" s="110"/>
      <c r="E29" s="21"/>
      <c r="F29" s="26">
        <v>0</v>
      </c>
      <c r="G29" s="28"/>
      <c r="H29" s="23"/>
    </row>
    <row r="30" spans="1:8" s="24" customFormat="1" ht="60.75" customHeight="1" x14ac:dyDescent="0.25">
      <c r="A30" s="19" t="s">
        <v>46</v>
      </c>
      <c r="B30" s="108" t="s">
        <v>47</v>
      </c>
      <c r="C30" s="109"/>
      <c r="D30" s="110"/>
      <c r="E30" s="21"/>
      <c r="F30" s="26">
        <v>0</v>
      </c>
      <c r="G30" s="28"/>
      <c r="H30" s="23"/>
    </row>
    <row r="31" spans="1:8" s="24" customFormat="1" ht="52.5" customHeight="1" x14ac:dyDescent="0.25">
      <c r="A31" s="19" t="s">
        <v>48</v>
      </c>
      <c r="B31" s="108" t="s">
        <v>49</v>
      </c>
      <c r="C31" s="109"/>
      <c r="D31" s="110"/>
      <c r="E31" s="21"/>
      <c r="F31" s="26">
        <v>0</v>
      </c>
      <c r="G31" s="28"/>
      <c r="H31" s="23"/>
    </row>
    <row r="32" spans="1:8" s="6" customFormat="1" ht="27.75" customHeight="1" x14ac:dyDescent="0.25">
      <c r="A32" s="12" t="s">
        <v>50</v>
      </c>
      <c r="B32" s="111" t="s">
        <v>51</v>
      </c>
      <c r="C32" s="112"/>
      <c r="D32" s="113"/>
      <c r="E32" s="16">
        <f>E33+E35+E37+E39+E41+E43</f>
        <v>20</v>
      </c>
      <c r="F32" s="17">
        <f>ROUND(F33+F35+F37+F39+F41+F43,1)</f>
        <v>5</v>
      </c>
      <c r="G32" s="18">
        <f>ROUND(G33+G35+G37+G39+G41+G43,1)</f>
        <v>0</v>
      </c>
      <c r="H32" s="12"/>
    </row>
    <row r="33" spans="1:8" s="20" customFormat="1" ht="73.150000000000006" customHeight="1" x14ac:dyDescent="0.25">
      <c r="A33" s="19">
        <v>5</v>
      </c>
      <c r="B33" s="114" t="s">
        <v>133</v>
      </c>
      <c r="C33" s="114"/>
      <c r="D33" s="114"/>
      <c r="E33" s="16">
        <v>1</v>
      </c>
      <c r="F33" s="17">
        <f>IF(F34&gt;1,"1",F34)</f>
        <v>1</v>
      </c>
      <c r="G33" s="18">
        <f>G34</f>
        <v>0</v>
      </c>
      <c r="H33" s="19"/>
    </row>
    <row r="34" spans="1:8" s="20" customFormat="1" ht="117.75" customHeight="1" x14ac:dyDescent="0.25">
      <c r="A34" s="19"/>
      <c r="B34" s="115" t="s">
        <v>134</v>
      </c>
      <c r="C34" s="115"/>
      <c r="D34" s="115"/>
      <c r="E34" s="16"/>
      <c r="F34" s="22">
        <v>1</v>
      </c>
      <c r="G34" s="18"/>
      <c r="H34" s="19"/>
    </row>
    <row r="35" spans="1:8" s="20" customFormat="1" ht="35.25" customHeight="1" x14ac:dyDescent="0.25">
      <c r="A35" s="19">
        <v>6</v>
      </c>
      <c r="B35" s="105" t="s">
        <v>135</v>
      </c>
      <c r="C35" s="106"/>
      <c r="D35" s="107"/>
      <c r="E35" s="16">
        <v>2</v>
      </c>
      <c r="F35" s="17">
        <f>IF(F36&gt;2,"2",F36)</f>
        <v>0</v>
      </c>
      <c r="G35" s="18">
        <f>G36</f>
        <v>0</v>
      </c>
      <c r="H35" s="19"/>
    </row>
    <row r="36" spans="1:8" s="20" customFormat="1" ht="60.75" customHeight="1" x14ac:dyDescent="0.25">
      <c r="A36" s="19"/>
      <c r="B36" s="102" t="s">
        <v>136</v>
      </c>
      <c r="C36" s="103"/>
      <c r="D36" s="104"/>
      <c r="E36" s="16"/>
      <c r="F36" s="22">
        <v>0</v>
      </c>
      <c r="G36" s="18"/>
      <c r="H36" s="19"/>
    </row>
    <row r="37" spans="1:8" s="20" customFormat="1" ht="52.5" customHeight="1" x14ac:dyDescent="0.25">
      <c r="A37" s="19">
        <v>7</v>
      </c>
      <c r="B37" s="105" t="s">
        <v>56</v>
      </c>
      <c r="C37" s="106"/>
      <c r="D37" s="107"/>
      <c r="E37" s="16">
        <v>2</v>
      </c>
      <c r="F37" s="17">
        <f>IF(F38&gt;2,"2",F38)</f>
        <v>2</v>
      </c>
      <c r="G37" s="18">
        <f>G38</f>
        <v>0</v>
      </c>
      <c r="H37" s="19"/>
    </row>
    <row r="38" spans="1:8" s="20" customFormat="1" ht="68.25" customHeight="1" x14ac:dyDescent="0.25">
      <c r="A38" s="19"/>
      <c r="B38" s="108" t="s">
        <v>137</v>
      </c>
      <c r="C38" s="109"/>
      <c r="D38" s="110"/>
      <c r="E38" s="16"/>
      <c r="F38" s="22">
        <v>2</v>
      </c>
      <c r="G38" s="18"/>
      <c r="H38" s="19"/>
    </row>
    <row r="39" spans="1:8" s="20" customFormat="1" ht="61.5" customHeight="1" x14ac:dyDescent="0.25">
      <c r="A39" s="19">
        <v>8</v>
      </c>
      <c r="B39" s="105" t="s">
        <v>58</v>
      </c>
      <c r="C39" s="106"/>
      <c r="D39" s="107"/>
      <c r="E39" s="16">
        <v>2</v>
      </c>
      <c r="F39" s="17">
        <f>IF(F40&gt;2,"2",F40)</f>
        <v>2</v>
      </c>
      <c r="G39" s="18">
        <f>G40</f>
        <v>0</v>
      </c>
      <c r="H39" s="19"/>
    </row>
    <row r="40" spans="1:8" s="20" customFormat="1" ht="70.5" customHeight="1" x14ac:dyDescent="0.25">
      <c r="A40" s="19"/>
      <c r="B40" s="108" t="s">
        <v>138</v>
      </c>
      <c r="C40" s="109"/>
      <c r="D40" s="110"/>
      <c r="E40" s="16"/>
      <c r="F40" s="22">
        <v>2</v>
      </c>
      <c r="G40" s="18"/>
      <c r="H40" s="19"/>
    </row>
    <row r="41" spans="1:8" s="20" customFormat="1" ht="116.25" customHeight="1" x14ac:dyDescent="0.25">
      <c r="A41" s="19">
        <v>9</v>
      </c>
      <c r="B41" s="105" t="s">
        <v>139</v>
      </c>
      <c r="C41" s="106"/>
      <c r="D41" s="107"/>
      <c r="E41" s="16">
        <v>8</v>
      </c>
      <c r="F41" s="17" t="str">
        <f>IF(F42&gt;=8,"8",IF(F42&lt;8,"0"))</f>
        <v>0</v>
      </c>
      <c r="G41" s="18">
        <f>G42</f>
        <v>0</v>
      </c>
      <c r="H41" s="19"/>
    </row>
    <row r="42" spans="1:8" s="20" customFormat="1" ht="154.5" customHeight="1" x14ac:dyDescent="0.25">
      <c r="A42" s="19"/>
      <c r="B42" s="108" t="s">
        <v>140</v>
      </c>
      <c r="C42" s="109"/>
      <c r="D42" s="110"/>
      <c r="E42" s="16"/>
      <c r="F42" s="22"/>
      <c r="G42" s="18"/>
      <c r="H42" s="67"/>
    </row>
    <row r="43" spans="1:8" s="20" customFormat="1" ht="45" customHeight="1" x14ac:dyDescent="0.25">
      <c r="A43" s="19">
        <v>10</v>
      </c>
      <c r="B43" s="105" t="s">
        <v>141</v>
      </c>
      <c r="C43" s="106"/>
      <c r="D43" s="107"/>
      <c r="E43" s="16">
        <v>5</v>
      </c>
      <c r="F43" s="17">
        <f>IF(F44&gt;5,"5",F44)</f>
        <v>0</v>
      </c>
      <c r="G43" s="18">
        <f>G44</f>
        <v>0</v>
      </c>
      <c r="H43" s="19"/>
    </row>
    <row r="44" spans="1:8" s="20" customFormat="1" ht="156.75" customHeight="1" x14ac:dyDescent="0.25">
      <c r="A44" s="19"/>
      <c r="B44" s="108" t="s">
        <v>142</v>
      </c>
      <c r="C44" s="109"/>
      <c r="D44" s="110"/>
      <c r="E44" s="16"/>
      <c r="F44" s="22">
        <v>0</v>
      </c>
      <c r="G44" s="18"/>
      <c r="H44" s="19"/>
    </row>
    <row r="45" spans="1:8" s="6" customFormat="1" ht="61.5" customHeight="1" x14ac:dyDescent="0.25">
      <c r="A45" s="12" t="s">
        <v>69</v>
      </c>
      <c r="B45" s="105" t="s">
        <v>70</v>
      </c>
      <c r="C45" s="106"/>
      <c r="D45" s="107"/>
      <c r="E45" s="16">
        <v>60</v>
      </c>
      <c r="F45" s="17">
        <f>SUM(F46:F51)</f>
        <v>60</v>
      </c>
      <c r="G45" s="18">
        <f>SUM(G46:G51)</f>
        <v>0</v>
      </c>
      <c r="H45" s="12"/>
    </row>
    <row r="46" spans="1:8" s="20" customFormat="1" ht="26.25" customHeight="1" x14ac:dyDescent="0.25">
      <c r="A46" s="19"/>
      <c r="B46" s="102" t="s">
        <v>71</v>
      </c>
      <c r="C46" s="103"/>
      <c r="D46" s="104"/>
      <c r="E46" s="21">
        <v>60</v>
      </c>
      <c r="F46" s="19">
        <v>60</v>
      </c>
      <c r="G46" s="21"/>
      <c r="H46" s="19"/>
    </row>
    <row r="47" spans="1:8" s="20" customFormat="1" ht="26.25" customHeight="1" x14ac:dyDescent="0.25">
      <c r="A47" s="19"/>
      <c r="B47" s="102" t="s">
        <v>72</v>
      </c>
      <c r="C47" s="103"/>
      <c r="D47" s="104"/>
      <c r="E47" s="21">
        <v>50</v>
      </c>
      <c r="F47" s="19"/>
      <c r="G47" s="21"/>
      <c r="H47" s="19"/>
    </row>
    <row r="48" spans="1:8" s="20" customFormat="1" ht="26.25" customHeight="1" x14ac:dyDescent="0.25">
      <c r="A48" s="19"/>
      <c r="B48" s="102" t="s">
        <v>73</v>
      </c>
      <c r="C48" s="103"/>
      <c r="D48" s="104"/>
      <c r="E48" s="21">
        <v>40</v>
      </c>
      <c r="F48" s="19"/>
      <c r="G48" s="21"/>
      <c r="H48" s="19"/>
    </row>
    <row r="49" spans="1:8" s="20" customFormat="1" ht="26.25" customHeight="1" x14ac:dyDescent="0.25">
      <c r="A49" s="19"/>
      <c r="B49" s="102" t="s">
        <v>74</v>
      </c>
      <c r="C49" s="103"/>
      <c r="D49" s="104"/>
      <c r="E49" s="21">
        <v>30</v>
      </c>
      <c r="F49" s="19"/>
      <c r="G49" s="21"/>
      <c r="H49" s="19"/>
    </row>
    <row r="50" spans="1:8" s="20" customFormat="1" ht="26.25" customHeight="1" x14ac:dyDescent="0.25">
      <c r="A50" s="19"/>
      <c r="B50" s="102" t="s">
        <v>75</v>
      </c>
      <c r="C50" s="103"/>
      <c r="D50" s="104"/>
      <c r="E50" s="21">
        <v>20</v>
      </c>
      <c r="F50" s="19"/>
      <c r="G50" s="21"/>
      <c r="H50" s="19"/>
    </row>
    <row r="51" spans="1:8" s="20" customFormat="1" ht="26.25" customHeight="1" x14ac:dyDescent="0.25">
      <c r="A51" s="19"/>
      <c r="B51" s="102" t="s">
        <v>76</v>
      </c>
      <c r="C51" s="103"/>
      <c r="D51" s="104"/>
      <c r="E51" s="21">
        <v>0</v>
      </c>
      <c r="F51" s="19"/>
      <c r="G51" s="21"/>
      <c r="H51" s="19"/>
    </row>
    <row r="52" spans="1:8" s="6" customFormat="1" ht="24" customHeight="1" x14ac:dyDescent="0.25">
      <c r="A52" s="12"/>
      <c r="B52" s="90" t="s">
        <v>77</v>
      </c>
      <c r="C52" s="91"/>
      <c r="D52" s="92"/>
      <c r="E52" s="31">
        <f>E14+E32+E45</f>
        <v>100</v>
      </c>
      <c r="F52" s="31">
        <f>F14+F32+F45</f>
        <v>85</v>
      </c>
      <c r="G52" s="32">
        <f>G14+G32+G45</f>
        <v>20</v>
      </c>
      <c r="H52" s="12"/>
    </row>
    <row r="53" spans="1:8" ht="26.25" customHeight="1" x14ac:dyDescent="0.25">
      <c r="A53" s="33"/>
      <c r="B53" s="87" t="s">
        <v>78</v>
      </c>
      <c r="C53" s="88"/>
      <c r="D53" s="89"/>
      <c r="E53" s="34"/>
      <c r="F53" s="33"/>
      <c r="G53" s="34"/>
      <c r="H53" s="33"/>
    </row>
    <row r="54" spans="1:8" ht="53.25" customHeight="1" x14ac:dyDescent="0.25">
      <c r="A54" s="33"/>
      <c r="B54" s="90" t="s">
        <v>166</v>
      </c>
      <c r="C54" s="91"/>
      <c r="D54" s="92"/>
      <c r="E54" s="31">
        <f>E52-E53</f>
        <v>100</v>
      </c>
      <c r="F54" s="31">
        <f>ROUND(F52-F53,1)</f>
        <v>85</v>
      </c>
      <c r="G54" s="32">
        <f>ROUND(G52-G53,1)</f>
        <v>20</v>
      </c>
      <c r="H54" s="12"/>
    </row>
    <row r="55" spans="1:8" ht="25.5" customHeight="1" x14ac:dyDescent="0.25">
      <c r="A55" s="35"/>
      <c r="B55" s="36"/>
      <c r="C55" s="36"/>
      <c r="D55" s="36"/>
      <c r="E55" s="35"/>
      <c r="F55" s="35"/>
      <c r="G55" s="35"/>
      <c r="H55" s="35"/>
    </row>
    <row r="56" spans="1:8" ht="20.25" customHeight="1" x14ac:dyDescent="0.25">
      <c r="B56" s="93" t="s">
        <v>80</v>
      </c>
      <c r="C56" s="93"/>
      <c r="D56" s="93"/>
    </row>
    <row r="57" spans="1:8" s="8" customFormat="1" ht="32.25" customHeight="1" x14ac:dyDescent="0.25">
      <c r="A57" s="94" t="s">
        <v>81</v>
      </c>
      <c r="B57" s="95"/>
      <c r="C57" s="96"/>
      <c r="D57" s="99" t="s">
        <v>82</v>
      </c>
      <c r="E57" s="101" t="s">
        <v>83</v>
      </c>
      <c r="F57" s="101"/>
      <c r="G57" s="81" t="s">
        <v>84</v>
      </c>
      <c r="H57" s="82"/>
    </row>
    <row r="58" spans="1:8" s="8" customFormat="1" ht="63" x14ac:dyDescent="0.25">
      <c r="A58" s="97"/>
      <c r="B58" s="75"/>
      <c r="C58" s="98"/>
      <c r="D58" s="100"/>
      <c r="E58" s="37" t="s">
        <v>85</v>
      </c>
      <c r="F58" s="37" t="s">
        <v>86</v>
      </c>
      <c r="G58" s="37" t="s">
        <v>87</v>
      </c>
      <c r="H58" s="37" t="s">
        <v>88</v>
      </c>
    </row>
    <row r="59" spans="1:8" ht="33.950000000000003" customHeight="1" x14ac:dyDescent="0.25">
      <c r="A59" s="83" t="s">
        <v>89</v>
      </c>
      <c r="B59" s="84"/>
      <c r="C59" s="85"/>
      <c r="D59" s="19" t="s">
        <v>90</v>
      </c>
      <c r="E59" s="21" t="str">
        <f>IF(AND(90&lt;=F54,F54&lt;100),F54,"")</f>
        <v/>
      </c>
      <c r="F59" s="27" t="str">
        <f>IF(AND(90&lt;=G54,G54&lt;=100),G54,"")</f>
        <v/>
      </c>
      <c r="G59" s="38" t="str">
        <f t="shared" ref="G59:H62" si="0">IF(ISNUMBER(E59)=TRUE,"X","")</f>
        <v/>
      </c>
      <c r="H59" s="38" t="str">
        <f t="shared" si="0"/>
        <v/>
      </c>
    </row>
    <row r="60" spans="1:8" ht="51" customHeight="1" x14ac:dyDescent="0.25">
      <c r="A60" s="83" t="s">
        <v>91</v>
      </c>
      <c r="B60" s="84"/>
      <c r="C60" s="85"/>
      <c r="D60" s="19" t="s">
        <v>92</v>
      </c>
      <c r="E60" s="21">
        <f>IF(AND(75&lt;=F54,F54&lt;90),F54,"")</f>
        <v>85</v>
      </c>
      <c r="F60" s="27" t="str">
        <f>IF(AND(75&lt;=G54,G54&lt;90),G54,"")</f>
        <v/>
      </c>
      <c r="G60" s="38" t="str">
        <f t="shared" si="0"/>
        <v>X</v>
      </c>
      <c r="H60" s="38" t="str">
        <f t="shared" si="0"/>
        <v/>
      </c>
    </row>
    <row r="61" spans="1:8" ht="50.25" customHeight="1" x14ac:dyDescent="0.25">
      <c r="A61" s="83" t="s">
        <v>93</v>
      </c>
      <c r="B61" s="84"/>
      <c r="C61" s="85"/>
      <c r="D61" s="19" t="s">
        <v>94</v>
      </c>
      <c r="E61" s="21" t="str">
        <f>IF(AND(50&lt;=F54,F54&lt;75),F54,"")</f>
        <v/>
      </c>
      <c r="F61" s="27" t="str">
        <f>IF(AND(50&lt;=G54,G54&lt;75),G54,"")</f>
        <v/>
      </c>
      <c r="G61" s="38" t="str">
        <f t="shared" si="0"/>
        <v/>
      </c>
      <c r="H61" s="38" t="str">
        <f t="shared" si="0"/>
        <v/>
      </c>
    </row>
    <row r="62" spans="1:8" ht="37.5" customHeight="1" x14ac:dyDescent="0.25">
      <c r="A62" s="83" t="s">
        <v>95</v>
      </c>
      <c r="B62" s="84"/>
      <c r="C62" s="85"/>
      <c r="D62" s="19" t="s">
        <v>96</v>
      </c>
      <c r="E62" s="21" t="str">
        <f>IF(AND(0&lt;F54,F54&lt;50),F54,"")</f>
        <v/>
      </c>
      <c r="F62" s="39">
        <f>IF(AND(0&lt;G54,G54&lt;50),G54,"")</f>
        <v>20</v>
      </c>
      <c r="G62" s="38" t="str">
        <f t="shared" si="0"/>
        <v/>
      </c>
      <c r="H62" s="40" t="str">
        <f t="shared" si="0"/>
        <v>X</v>
      </c>
    </row>
    <row r="64" spans="1:8" s="42" customFormat="1" ht="20.25" customHeight="1" x14ac:dyDescent="0.25">
      <c r="B64" s="41"/>
      <c r="D64" s="86" t="s">
        <v>167</v>
      </c>
      <c r="E64" s="86"/>
      <c r="F64" s="86"/>
      <c r="G64" s="86"/>
      <c r="H64" s="86"/>
    </row>
    <row r="65" spans="4:8" s="6" customFormat="1" ht="35.25" customHeight="1" x14ac:dyDescent="0.25">
      <c r="D65" s="46"/>
      <c r="E65" s="73" t="s">
        <v>115</v>
      </c>
      <c r="F65" s="73"/>
      <c r="G65" s="73"/>
      <c r="H65" s="73"/>
    </row>
    <row r="66" spans="4:8" x14ac:dyDescent="0.25">
      <c r="D66" s="43"/>
      <c r="E66" s="43"/>
      <c r="F66" s="43"/>
      <c r="G66" s="43"/>
      <c r="H66" s="43"/>
    </row>
    <row r="69" spans="4:8" ht="23.25" customHeight="1" x14ac:dyDescent="0.25">
      <c r="E69" s="80" t="s">
        <v>168</v>
      </c>
      <c r="F69" s="80"/>
      <c r="G69" s="80"/>
      <c r="H69" s="80"/>
    </row>
    <row r="70" spans="4:8" ht="16.5" x14ac:dyDescent="0.25">
      <c r="E70" s="4"/>
      <c r="F70" s="4"/>
      <c r="G70" s="4"/>
      <c r="H70" s="4"/>
    </row>
    <row r="71" spans="4:8" ht="16.5" x14ac:dyDescent="0.25">
      <c r="E71" s="4"/>
      <c r="F71" s="4"/>
      <c r="G71" s="4"/>
      <c r="H71" s="4"/>
    </row>
    <row r="72" spans="4:8" ht="16.5" x14ac:dyDescent="0.25">
      <c r="E72" s="4"/>
      <c r="F72" s="4"/>
      <c r="G72" s="4"/>
      <c r="H72" s="4"/>
    </row>
    <row r="73" spans="4:8" ht="16.5" x14ac:dyDescent="0.25">
      <c r="E73" s="4"/>
      <c r="F73" s="4"/>
      <c r="G73" s="4"/>
      <c r="H73" s="4"/>
    </row>
    <row r="74" spans="4:8" ht="16.5" x14ac:dyDescent="0.25">
      <c r="E74" s="4"/>
      <c r="F74" s="4"/>
      <c r="G74" s="4"/>
      <c r="H74" s="4"/>
    </row>
    <row r="75" spans="4:8" ht="16.5" x14ac:dyDescent="0.25">
      <c r="E75" s="4"/>
      <c r="F75" s="4"/>
      <c r="G75" s="4"/>
      <c r="H75" s="4"/>
    </row>
    <row r="76" spans="4:8" ht="16.5" x14ac:dyDescent="0.25">
      <c r="E76" s="4"/>
      <c r="F76" s="4"/>
      <c r="G76" s="4"/>
      <c r="H76" s="4"/>
    </row>
    <row r="77" spans="4:8" ht="16.5" x14ac:dyDescent="0.25">
      <c r="E77" s="4"/>
      <c r="F77" s="4"/>
      <c r="G77" s="4"/>
      <c r="H77" s="4"/>
    </row>
    <row r="78" spans="4:8" ht="16.5" x14ac:dyDescent="0.25">
      <c r="E78" s="4"/>
      <c r="F78" s="4"/>
      <c r="G78" s="4"/>
      <c r="H78" s="4"/>
    </row>
    <row r="79" spans="4:8" ht="16.5" x14ac:dyDescent="0.25">
      <c r="E79" s="4"/>
      <c r="F79" s="4"/>
      <c r="G79" s="4"/>
      <c r="H79" s="4"/>
    </row>
    <row r="80" spans="4:8" ht="16.5" x14ac:dyDescent="0.25">
      <c r="E80" s="4"/>
      <c r="F80" s="4"/>
      <c r="G80" s="4"/>
      <c r="H80" s="4"/>
    </row>
    <row r="81" spans="2:8" ht="16.5" x14ac:dyDescent="0.25">
      <c r="E81" s="4"/>
      <c r="F81" s="4"/>
      <c r="G81" s="4"/>
      <c r="H81" s="4"/>
    </row>
    <row r="82" spans="2:8" ht="16.5" x14ac:dyDescent="0.25">
      <c r="E82" s="4"/>
      <c r="F82" s="4"/>
      <c r="G82" s="4"/>
      <c r="H82" s="4"/>
    </row>
    <row r="83" spans="2:8" ht="25.15" customHeight="1" x14ac:dyDescent="0.25">
      <c r="B83" s="75" t="s">
        <v>101</v>
      </c>
      <c r="C83" s="75"/>
      <c r="D83" s="75"/>
      <c r="E83" s="75"/>
      <c r="F83" s="75"/>
      <c r="G83" s="75"/>
      <c r="H83" s="75"/>
    </row>
    <row r="84" spans="2:8" ht="106.9" customHeight="1" x14ac:dyDescent="0.25">
      <c r="B84" s="76" t="s">
        <v>102</v>
      </c>
      <c r="C84" s="77"/>
      <c r="D84" s="77"/>
      <c r="E84" s="77"/>
      <c r="F84" s="77"/>
      <c r="G84" s="77"/>
      <c r="H84" s="78"/>
    </row>
    <row r="85" spans="2:8" ht="25.15" customHeight="1" x14ac:dyDescent="0.25">
      <c r="B85" s="45"/>
      <c r="D85" s="79" t="s">
        <v>169</v>
      </c>
      <c r="E85" s="79"/>
      <c r="F85" s="79"/>
      <c r="G85" s="79"/>
      <c r="H85" s="79"/>
    </row>
    <row r="86" spans="2:8" ht="21" customHeight="1" x14ac:dyDescent="0.25">
      <c r="B86" s="46"/>
      <c r="D86" s="80" t="s">
        <v>104</v>
      </c>
      <c r="E86" s="80"/>
      <c r="F86" s="80"/>
      <c r="G86" s="80"/>
      <c r="H86" s="80"/>
    </row>
  </sheetData>
  <sheetProtection password="E795" sheet="1" formatCells="0" formatColumns="0" formatRows="0" insertColumns="0" insertRows="0" insertHyperlinks="0" deleteColumns="0" deleteRows="0" selectLockedCells="1" sort="0" autoFilter="0" pivotTables="0"/>
  <autoFilter ref="A12:H54">
    <filterColumn colId="1" showButton="0"/>
    <filterColumn colId="2" showButton="0"/>
  </autoFilter>
  <mergeCells count="66">
    <mergeCell ref="B16:D16"/>
    <mergeCell ref="A2:C2"/>
    <mergeCell ref="D2:H2"/>
    <mergeCell ref="A3:B3"/>
    <mergeCell ref="A5:H5"/>
    <mergeCell ref="B7:H7"/>
    <mergeCell ref="B8:H8"/>
    <mergeCell ref="B9:H9"/>
    <mergeCell ref="B12:D12"/>
    <mergeCell ref="B13:D13"/>
    <mergeCell ref="B14:D14"/>
    <mergeCell ref="B15:D15"/>
    <mergeCell ref="B28:D28"/>
    <mergeCell ref="B17:D17"/>
    <mergeCell ref="B18:D18"/>
    <mergeCell ref="B19:D19"/>
    <mergeCell ref="B20:D20"/>
    <mergeCell ref="B21:D21"/>
    <mergeCell ref="B22:D22"/>
    <mergeCell ref="B23:D23"/>
    <mergeCell ref="B24:D24"/>
    <mergeCell ref="B25:D25"/>
    <mergeCell ref="B26:D26"/>
    <mergeCell ref="B27:D27"/>
    <mergeCell ref="B40:D40"/>
    <mergeCell ref="B29:D29"/>
    <mergeCell ref="B30:D30"/>
    <mergeCell ref="B31:D31"/>
    <mergeCell ref="B32:D32"/>
    <mergeCell ref="B33:D33"/>
    <mergeCell ref="B34:D34"/>
    <mergeCell ref="B35:D35"/>
    <mergeCell ref="B36:D36"/>
    <mergeCell ref="B37:D37"/>
    <mergeCell ref="B38:D38"/>
    <mergeCell ref="B39:D39"/>
    <mergeCell ref="B52:D52"/>
    <mergeCell ref="B41:D41"/>
    <mergeCell ref="B42:D42"/>
    <mergeCell ref="B43:D43"/>
    <mergeCell ref="B44:D44"/>
    <mergeCell ref="B45:D45"/>
    <mergeCell ref="B46:D46"/>
    <mergeCell ref="B47:D47"/>
    <mergeCell ref="B48:D48"/>
    <mergeCell ref="B49:D49"/>
    <mergeCell ref="B50:D50"/>
    <mergeCell ref="B51:D51"/>
    <mergeCell ref="B53:D53"/>
    <mergeCell ref="B54:D54"/>
    <mergeCell ref="B56:D56"/>
    <mergeCell ref="A57:C58"/>
    <mergeCell ref="D57:D58"/>
    <mergeCell ref="D86:H86"/>
    <mergeCell ref="G57:H57"/>
    <mergeCell ref="A59:C59"/>
    <mergeCell ref="A60:C60"/>
    <mergeCell ref="A61:C61"/>
    <mergeCell ref="A62:C62"/>
    <mergeCell ref="D64:H64"/>
    <mergeCell ref="E57:F57"/>
    <mergeCell ref="E65:H65"/>
    <mergeCell ref="E69:H69"/>
    <mergeCell ref="B83:H83"/>
    <mergeCell ref="B84:H84"/>
    <mergeCell ref="D85:H85"/>
  </mergeCells>
  <printOptions horizontalCentered="1"/>
  <pageMargins left="0.31" right="0.3" top="0.45" bottom="0.62" header="0.13149606299212599" footer="0.16"/>
  <pageSetup paperSize="9" orientation="portrait" r:id="rId1"/>
  <headerFooter>
    <oddFooter>Page &amp;P of &amp;N</oddFooter>
  </headerFooter>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7"/>
  <sheetViews>
    <sheetView zoomScaleNormal="100" workbookViewId="0">
      <selection activeCell="A12" sqref="A12"/>
    </sheetView>
  </sheetViews>
  <sheetFormatPr defaultRowHeight="15.75" x14ac:dyDescent="0.25"/>
  <cols>
    <col min="1" max="1" width="5.42578125" style="1" bestFit="1" customWidth="1"/>
    <col min="2" max="2" width="27.140625" style="2" customWidth="1"/>
    <col min="3" max="3" width="11" style="1" customWidth="1"/>
    <col min="4" max="4" width="10.5703125" style="1" customWidth="1"/>
    <col min="5" max="5" width="11.5703125" style="1" customWidth="1"/>
    <col min="6" max="6" width="10.5703125" style="1" customWidth="1"/>
    <col min="7" max="8" width="10.140625" style="1" customWidth="1"/>
    <col min="9" max="9" width="2.5703125" style="1" customWidth="1"/>
    <col min="10" max="10" width="9.140625" style="1"/>
    <col min="11" max="11" width="34.85546875" style="1" customWidth="1"/>
    <col min="12" max="256" width="9.140625" style="1"/>
    <col min="257" max="257" width="5.42578125" style="1" bestFit="1" customWidth="1"/>
    <col min="258" max="258" width="27.140625" style="1" customWidth="1"/>
    <col min="259" max="259" width="11" style="1" customWidth="1"/>
    <col min="260" max="260" width="10.5703125" style="1" customWidth="1"/>
    <col min="261" max="261" width="11.5703125" style="1" customWidth="1"/>
    <col min="262" max="262" width="10.5703125" style="1" customWidth="1"/>
    <col min="263" max="264" width="10.140625" style="1" customWidth="1"/>
    <col min="265" max="265" width="2.5703125" style="1" customWidth="1"/>
    <col min="266" max="266" width="9.140625" style="1"/>
    <col min="267" max="267" width="34.85546875" style="1" customWidth="1"/>
    <col min="268" max="512" width="9.140625" style="1"/>
    <col min="513" max="513" width="5.42578125" style="1" bestFit="1" customWidth="1"/>
    <col min="514" max="514" width="27.140625" style="1" customWidth="1"/>
    <col min="515" max="515" width="11" style="1" customWidth="1"/>
    <col min="516" max="516" width="10.5703125" style="1" customWidth="1"/>
    <col min="517" max="517" width="11.5703125" style="1" customWidth="1"/>
    <col min="518" max="518" width="10.5703125" style="1" customWidth="1"/>
    <col min="519" max="520" width="10.140625" style="1" customWidth="1"/>
    <col min="521" max="521" width="2.5703125" style="1" customWidth="1"/>
    <col min="522" max="522" width="9.140625" style="1"/>
    <col min="523" max="523" width="34.85546875" style="1" customWidth="1"/>
    <col min="524" max="768" width="9.140625" style="1"/>
    <col min="769" max="769" width="5.42578125" style="1" bestFit="1" customWidth="1"/>
    <col min="770" max="770" width="27.140625" style="1" customWidth="1"/>
    <col min="771" max="771" width="11" style="1" customWidth="1"/>
    <col min="772" max="772" width="10.5703125" style="1" customWidth="1"/>
    <col min="773" max="773" width="11.5703125" style="1" customWidth="1"/>
    <col min="774" max="774" width="10.5703125" style="1" customWidth="1"/>
    <col min="775" max="776" width="10.140625" style="1" customWidth="1"/>
    <col min="777" max="777" width="2.5703125" style="1" customWidth="1"/>
    <col min="778" max="778" width="9.140625" style="1"/>
    <col min="779" max="779" width="34.85546875" style="1" customWidth="1"/>
    <col min="780" max="1024" width="9.140625" style="1"/>
    <col min="1025" max="1025" width="5.42578125" style="1" bestFit="1" customWidth="1"/>
    <col min="1026" max="1026" width="27.140625" style="1" customWidth="1"/>
    <col min="1027" max="1027" width="11" style="1" customWidth="1"/>
    <col min="1028" max="1028" width="10.5703125" style="1" customWidth="1"/>
    <col min="1029" max="1029" width="11.5703125" style="1" customWidth="1"/>
    <col min="1030" max="1030" width="10.5703125" style="1" customWidth="1"/>
    <col min="1031" max="1032" width="10.140625" style="1" customWidth="1"/>
    <col min="1033" max="1033" width="2.5703125" style="1" customWidth="1"/>
    <col min="1034" max="1034" width="9.140625" style="1"/>
    <col min="1035" max="1035" width="34.85546875" style="1" customWidth="1"/>
    <col min="1036" max="1280" width="9.140625" style="1"/>
    <col min="1281" max="1281" width="5.42578125" style="1" bestFit="1" customWidth="1"/>
    <col min="1282" max="1282" width="27.140625" style="1" customWidth="1"/>
    <col min="1283" max="1283" width="11" style="1" customWidth="1"/>
    <col min="1284" max="1284" width="10.5703125" style="1" customWidth="1"/>
    <col min="1285" max="1285" width="11.5703125" style="1" customWidth="1"/>
    <col min="1286" max="1286" width="10.5703125" style="1" customWidth="1"/>
    <col min="1287" max="1288" width="10.140625" style="1" customWidth="1"/>
    <col min="1289" max="1289" width="2.5703125" style="1" customWidth="1"/>
    <col min="1290" max="1290" width="9.140625" style="1"/>
    <col min="1291" max="1291" width="34.85546875" style="1" customWidth="1"/>
    <col min="1292" max="1536" width="9.140625" style="1"/>
    <col min="1537" max="1537" width="5.42578125" style="1" bestFit="1" customWidth="1"/>
    <col min="1538" max="1538" width="27.140625" style="1" customWidth="1"/>
    <col min="1539" max="1539" width="11" style="1" customWidth="1"/>
    <col min="1540" max="1540" width="10.5703125" style="1" customWidth="1"/>
    <col min="1541" max="1541" width="11.5703125" style="1" customWidth="1"/>
    <col min="1542" max="1542" width="10.5703125" style="1" customWidth="1"/>
    <col min="1543" max="1544" width="10.140625" style="1" customWidth="1"/>
    <col min="1545" max="1545" width="2.5703125" style="1" customWidth="1"/>
    <col min="1546" max="1546" width="9.140625" style="1"/>
    <col min="1547" max="1547" width="34.85546875" style="1" customWidth="1"/>
    <col min="1548" max="1792" width="9.140625" style="1"/>
    <col min="1793" max="1793" width="5.42578125" style="1" bestFit="1" customWidth="1"/>
    <col min="1794" max="1794" width="27.140625" style="1" customWidth="1"/>
    <col min="1795" max="1795" width="11" style="1" customWidth="1"/>
    <col min="1796" max="1796" width="10.5703125" style="1" customWidth="1"/>
    <col min="1797" max="1797" width="11.5703125" style="1" customWidth="1"/>
    <col min="1798" max="1798" width="10.5703125" style="1" customWidth="1"/>
    <col min="1799" max="1800" width="10.140625" style="1" customWidth="1"/>
    <col min="1801" max="1801" width="2.5703125" style="1" customWidth="1"/>
    <col min="1802" max="1802" width="9.140625" style="1"/>
    <col min="1803" max="1803" width="34.85546875" style="1" customWidth="1"/>
    <col min="1804" max="2048" width="9.140625" style="1"/>
    <col min="2049" max="2049" width="5.42578125" style="1" bestFit="1" customWidth="1"/>
    <col min="2050" max="2050" width="27.140625" style="1" customWidth="1"/>
    <col min="2051" max="2051" width="11" style="1" customWidth="1"/>
    <col min="2052" max="2052" width="10.5703125" style="1" customWidth="1"/>
    <col min="2053" max="2053" width="11.5703125" style="1" customWidth="1"/>
    <col min="2054" max="2054" width="10.5703125" style="1" customWidth="1"/>
    <col min="2055" max="2056" width="10.140625" style="1" customWidth="1"/>
    <col min="2057" max="2057" width="2.5703125" style="1" customWidth="1"/>
    <col min="2058" max="2058" width="9.140625" style="1"/>
    <col min="2059" max="2059" width="34.85546875" style="1" customWidth="1"/>
    <col min="2060" max="2304" width="9.140625" style="1"/>
    <col min="2305" max="2305" width="5.42578125" style="1" bestFit="1" customWidth="1"/>
    <col min="2306" max="2306" width="27.140625" style="1" customWidth="1"/>
    <col min="2307" max="2307" width="11" style="1" customWidth="1"/>
    <col min="2308" max="2308" width="10.5703125" style="1" customWidth="1"/>
    <col min="2309" max="2309" width="11.5703125" style="1" customWidth="1"/>
    <col min="2310" max="2310" width="10.5703125" style="1" customWidth="1"/>
    <col min="2311" max="2312" width="10.140625" style="1" customWidth="1"/>
    <col min="2313" max="2313" width="2.5703125" style="1" customWidth="1"/>
    <col min="2314" max="2314" width="9.140625" style="1"/>
    <col min="2315" max="2315" width="34.85546875" style="1" customWidth="1"/>
    <col min="2316" max="2560" width="9.140625" style="1"/>
    <col min="2561" max="2561" width="5.42578125" style="1" bestFit="1" customWidth="1"/>
    <col min="2562" max="2562" width="27.140625" style="1" customWidth="1"/>
    <col min="2563" max="2563" width="11" style="1" customWidth="1"/>
    <col min="2564" max="2564" width="10.5703125" style="1" customWidth="1"/>
    <col min="2565" max="2565" width="11.5703125" style="1" customWidth="1"/>
    <col min="2566" max="2566" width="10.5703125" style="1" customWidth="1"/>
    <col min="2567" max="2568" width="10.140625" style="1" customWidth="1"/>
    <col min="2569" max="2569" width="2.5703125" style="1" customWidth="1"/>
    <col min="2570" max="2570" width="9.140625" style="1"/>
    <col min="2571" max="2571" width="34.85546875" style="1" customWidth="1"/>
    <col min="2572" max="2816" width="9.140625" style="1"/>
    <col min="2817" max="2817" width="5.42578125" style="1" bestFit="1" customWidth="1"/>
    <col min="2818" max="2818" width="27.140625" style="1" customWidth="1"/>
    <col min="2819" max="2819" width="11" style="1" customWidth="1"/>
    <col min="2820" max="2820" width="10.5703125" style="1" customWidth="1"/>
    <col min="2821" max="2821" width="11.5703125" style="1" customWidth="1"/>
    <col min="2822" max="2822" width="10.5703125" style="1" customWidth="1"/>
    <col min="2823" max="2824" width="10.140625" style="1" customWidth="1"/>
    <col min="2825" max="2825" width="2.5703125" style="1" customWidth="1"/>
    <col min="2826" max="2826" width="9.140625" style="1"/>
    <col min="2827" max="2827" width="34.85546875" style="1" customWidth="1"/>
    <col min="2828" max="3072" width="9.140625" style="1"/>
    <col min="3073" max="3073" width="5.42578125" style="1" bestFit="1" customWidth="1"/>
    <col min="3074" max="3074" width="27.140625" style="1" customWidth="1"/>
    <col min="3075" max="3075" width="11" style="1" customWidth="1"/>
    <col min="3076" max="3076" width="10.5703125" style="1" customWidth="1"/>
    <col min="3077" max="3077" width="11.5703125" style="1" customWidth="1"/>
    <col min="3078" max="3078" width="10.5703125" style="1" customWidth="1"/>
    <col min="3079" max="3080" width="10.140625" style="1" customWidth="1"/>
    <col min="3081" max="3081" width="2.5703125" style="1" customWidth="1"/>
    <col min="3082" max="3082" width="9.140625" style="1"/>
    <col min="3083" max="3083" width="34.85546875" style="1" customWidth="1"/>
    <col min="3084" max="3328" width="9.140625" style="1"/>
    <col min="3329" max="3329" width="5.42578125" style="1" bestFit="1" customWidth="1"/>
    <col min="3330" max="3330" width="27.140625" style="1" customWidth="1"/>
    <col min="3331" max="3331" width="11" style="1" customWidth="1"/>
    <col min="3332" max="3332" width="10.5703125" style="1" customWidth="1"/>
    <col min="3333" max="3333" width="11.5703125" style="1" customWidth="1"/>
    <col min="3334" max="3334" width="10.5703125" style="1" customWidth="1"/>
    <col min="3335" max="3336" width="10.140625" style="1" customWidth="1"/>
    <col min="3337" max="3337" width="2.5703125" style="1" customWidth="1"/>
    <col min="3338" max="3338" width="9.140625" style="1"/>
    <col min="3339" max="3339" width="34.85546875" style="1" customWidth="1"/>
    <col min="3340" max="3584" width="9.140625" style="1"/>
    <col min="3585" max="3585" width="5.42578125" style="1" bestFit="1" customWidth="1"/>
    <col min="3586" max="3586" width="27.140625" style="1" customWidth="1"/>
    <col min="3587" max="3587" width="11" style="1" customWidth="1"/>
    <col min="3588" max="3588" width="10.5703125" style="1" customWidth="1"/>
    <col min="3589" max="3589" width="11.5703125" style="1" customWidth="1"/>
    <col min="3590" max="3590" width="10.5703125" style="1" customWidth="1"/>
    <col min="3591" max="3592" width="10.140625" style="1" customWidth="1"/>
    <col min="3593" max="3593" width="2.5703125" style="1" customWidth="1"/>
    <col min="3594" max="3594" width="9.140625" style="1"/>
    <col min="3595" max="3595" width="34.85546875" style="1" customWidth="1"/>
    <col min="3596" max="3840" width="9.140625" style="1"/>
    <col min="3841" max="3841" width="5.42578125" style="1" bestFit="1" customWidth="1"/>
    <col min="3842" max="3842" width="27.140625" style="1" customWidth="1"/>
    <col min="3843" max="3843" width="11" style="1" customWidth="1"/>
    <col min="3844" max="3844" width="10.5703125" style="1" customWidth="1"/>
    <col min="3845" max="3845" width="11.5703125" style="1" customWidth="1"/>
    <col min="3846" max="3846" width="10.5703125" style="1" customWidth="1"/>
    <col min="3847" max="3848" width="10.140625" style="1" customWidth="1"/>
    <col min="3849" max="3849" width="2.5703125" style="1" customWidth="1"/>
    <col min="3850" max="3850" width="9.140625" style="1"/>
    <col min="3851" max="3851" width="34.85546875" style="1" customWidth="1"/>
    <col min="3852" max="4096" width="9.140625" style="1"/>
    <col min="4097" max="4097" width="5.42578125" style="1" bestFit="1" customWidth="1"/>
    <col min="4098" max="4098" width="27.140625" style="1" customWidth="1"/>
    <col min="4099" max="4099" width="11" style="1" customWidth="1"/>
    <col min="4100" max="4100" width="10.5703125" style="1" customWidth="1"/>
    <col min="4101" max="4101" width="11.5703125" style="1" customWidth="1"/>
    <col min="4102" max="4102" width="10.5703125" style="1" customWidth="1"/>
    <col min="4103" max="4104" width="10.140625" style="1" customWidth="1"/>
    <col min="4105" max="4105" width="2.5703125" style="1" customWidth="1"/>
    <col min="4106" max="4106" width="9.140625" style="1"/>
    <col min="4107" max="4107" width="34.85546875" style="1" customWidth="1"/>
    <col min="4108" max="4352" width="9.140625" style="1"/>
    <col min="4353" max="4353" width="5.42578125" style="1" bestFit="1" customWidth="1"/>
    <col min="4354" max="4354" width="27.140625" style="1" customWidth="1"/>
    <col min="4355" max="4355" width="11" style="1" customWidth="1"/>
    <col min="4356" max="4356" width="10.5703125" style="1" customWidth="1"/>
    <col min="4357" max="4357" width="11.5703125" style="1" customWidth="1"/>
    <col min="4358" max="4358" width="10.5703125" style="1" customWidth="1"/>
    <col min="4359" max="4360" width="10.140625" style="1" customWidth="1"/>
    <col min="4361" max="4361" width="2.5703125" style="1" customWidth="1"/>
    <col min="4362" max="4362" width="9.140625" style="1"/>
    <col min="4363" max="4363" width="34.85546875" style="1" customWidth="1"/>
    <col min="4364" max="4608" width="9.140625" style="1"/>
    <col min="4609" max="4609" width="5.42578125" style="1" bestFit="1" customWidth="1"/>
    <col min="4610" max="4610" width="27.140625" style="1" customWidth="1"/>
    <col min="4611" max="4611" width="11" style="1" customWidth="1"/>
    <col min="4612" max="4612" width="10.5703125" style="1" customWidth="1"/>
    <col min="4613" max="4613" width="11.5703125" style="1" customWidth="1"/>
    <col min="4614" max="4614" width="10.5703125" style="1" customWidth="1"/>
    <col min="4615" max="4616" width="10.140625" style="1" customWidth="1"/>
    <col min="4617" max="4617" width="2.5703125" style="1" customWidth="1"/>
    <col min="4618" max="4618" width="9.140625" style="1"/>
    <col min="4619" max="4619" width="34.85546875" style="1" customWidth="1"/>
    <col min="4620" max="4864" width="9.140625" style="1"/>
    <col min="4865" max="4865" width="5.42578125" style="1" bestFit="1" customWidth="1"/>
    <col min="4866" max="4866" width="27.140625" style="1" customWidth="1"/>
    <col min="4867" max="4867" width="11" style="1" customWidth="1"/>
    <col min="4868" max="4868" width="10.5703125" style="1" customWidth="1"/>
    <col min="4869" max="4869" width="11.5703125" style="1" customWidth="1"/>
    <col min="4870" max="4870" width="10.5703125" style="1" customWidth="1"/>
    <col min="4871" max="4872" width="10.140625" style="1" customWidth="1"/>
    <col min="4873" max="4873" width="2.5703125" style="1" customWidth="1"/>
    <col min="4874" max="4874" width="9.140625" style="1"/>
    <col min="4875" max="4875" width="34.85546875" style="1" customWidth="1"/>
    <col min="4876" max="5120" width="9.140625" style="1"/>
    <col min="5121" max="5121" width="5.42578125" style="1" bestFit="1" customWidth="1"/>
    <col min="5122" max="5122" width="27.140625" style="1" customWidth="1"/>
    <col min="5123" max="5123" width="11" style="1" customWidth="1"/>
    <col min="5124" max="5124" width="10.5703125" style="1" customWidth="1"/>
    <col min="5125" max="5125" width="11.5703125" style="1" customWidth="1"/>
    <col min="5126" max="5126" width="10.5703125" style="1" customWidth="1"/>
    <col min="5127" max="5128" width="10.140625" style="1" customWidth="1"/>
    <col min="5129" max="5129" width="2.5703125" style="1" customWidth="1"/>
    <col min="5130" max="5130" width="9.140625" style="1"/>
    <col min="5131" max="5131" width="34.85546875" style="1" customWidth="1"/>
    <col min="5132" max="5376" width="9.140625" style="1"/>
    <col min="5377" max="5377" width="5.42578125" style="1" bestFit="1" customWidth="1"/>
    <col min="5378" max="5378" width="27.140625" style="1" customWidth="1"/>
    <col min="5379" max="5379" width="11" style="1" customWidth="1"/>
    <col min="5380" max="5380" width="10.5703125" style="1" customWidth="1"/>
    <col min="5381" max="5381" width="11.5703125" style="1" customWidth="1"/>
    <col min="5382" max="5382" width="10.5703125" style="1" customWidth="1"/>
    <col min="5383" max="5384" width="10.140625" style="1" customWidth="1"/>
    <col min="5385" max="5385" width="2.5703125" style="1" customWidth="1"/>
    <col min="5386" max="5386" width="9.140625" style="1"/>
    <col min="5387" max="5387" width="34.85546875" style="1" customWidth="1"/>
    <col min="5388" max="5632" width="9.140625" style="1"/>
    <col min="5633" max="5633" width="5.42578125" style="1" bestFit="1" customWidth="1"/>
    <col min="5634" max="5634" width="27.140625" style="1" customWidth="1"/>
    <col min="5635" max="5635" width="11" style="1" customWidth="1"/>
    <col min="5636" max="5636" width="10.5703125" style="1" customWidth="1"/>
    <col min="5637" max="5637" width="11.5703125" style="1" customWidth="1"/>
    <col min="5638" max="5638" width="10.5703125" style="1" customWidth="1"/>
    <col min="5639" max="5640" width="10.140625" style="1" customWidth="1"/>
    <col min="5641" max="5641" width="2.5703125" style="1" customWidth="1"/>
    <col min="5642" max="5642" width="9.140625" style="1"/>
    <col min="5643" max="5643" width="34.85546875" style="1" customWidth="1"/>
    <col min="5644" max="5888" width="9.140625" style="1"/>
    <col min="5889" max="5889" width="5.42578125" style="1" bestFit="1" customWidth="1"/>
    <col min="5890" max="5890" width="27.140625" style="1" customWidth="1"/>
    <col min="5891" max="5891" width="11" style="1" customWidth="1"/>
    <col min="5892" max="5892" width="10.5703125" style="1" customWidth="1"/>
    <col min="5893" max="5893" width="11.5703125" style="1" customWidth="1"/>
    <col min="5894" max="5894" width="10.5703125" style="1" customWidth="1"/>
    <col min="5895" max="5896" width="10.140625" style="1" customWidth="1"/>
    <col min="5897" max="5897" width="2.5703125" style="1" customWidth="1"/>
    <col min="5898" max="5898" width="9.140625" style="1"/>
    <col min="5899" max="5899" width="34.85546875" style="1" customWidth="1"/>
    <col min="5900" max="6144" width="9.140625" style="1"/>
    <col min="6145" max="6145" width="5.42578125" style="1" bestFit="1" customWidth="1"/>
    <col min="6146" max="6146" width="27.140625" style="1" customWidth="1"/>
    <col min="6147" max="6147" width="11" style="1" customWidth="1"/>
    <col min="6148" max="6148" width="10.5703125" style="1" customWidth="1"/>
    <col min="6149" max="6149" width="11.5703125" style="1" customWidth="1"/>
    <col min="6150" max="6150" width="10.5703125" style="1" customWidth="1"/>
    <col min="6151" max="6152" width="10.140625" style="1" customWidth="1"/>
    <col min="6153" max="6153" width="2.5703125" style="1" customWidth="1"/>
    <col min="6154" max="6154" width="9.140625" style="1"/>
    <col min="6155" max="6155" width="34.85546875" style="1" customWidth="1"/>
    <col min="6156" max="6400" width="9.140625" style="1"/>
    <col min="6401" max="6401" width="5.42578125" style="1" bestFit="1" customWidth="1"/>
    <col min="6402" max="6402" width="27.140625" style="1" customWidth="1"/>
    <col min="6403" max="6403" width="11" style="1" customWidth="1"/>
    <col min="6404" max="6404" width="10.5703125" style="1" customWidth="1"/>
    <col min="6405" max="6405" width="11.5703125" style="1" customWidth="1"/>
    <col min="6406" max="6406" width="10.5703125" style="1" customWidth="1"/>
    <col min="6407" max="6408" width="10.140625" style="1" customWidth="1"/>
    <col min="6409" max="6409" width="2.5703125" style="1" customWidth="1"/>
    <col min="6410" max="6410" width="9.140625" style="1"/>
    <col min="6411" max="6411" width="34.85546875" style="1" customWidth="1"/>
    <col min="6412" max="6656" width="9.140625" style="1"/>
    <col min="6657" max="6657" width="5.42578125" style="1" bestFit="1" customWidth="1"/>
    <col min="6658" max="6658" width="27.140625" style="1" customWidth="1"/>
    <col min="6659" max="6659" width="11" style="1" customWidth="1"/>
    <col min="6660" max="6660" width="10.5703125" style="1" customWidth="1"/>
    <col min="6661" max="6661" width="11.5703125" style="1" customWidth="1"/>
    <col min="6662" max="6662" width="10.5703125" style="1" customWidth="1"/>
    <col min="6663" max="6664" width="10.140625" style="1" customWidth="1"/>
    <col min="6665" max="6665" width="2.5703125" style="1" customWidth="1"/>
    <col min="6666" max="6666" width="9.140625" style="1"/>
    <col min="6667" max="6667" width="34.85546875" style="1" customWidth="1"/>
    <col min="6668" max="6912" width="9.140625" style="1"/>
    <col min="6913" max="6913" width="5.42578125" style="1" bestFit="1" customWidth="1"/>
    <col min="6914" max="6914" width="27.140625" style="1" customWidth="1"/>
    <col min="6915" max="6915" width="11" style="1" customWidth="1"/>
    <col min="6916" max="6916" width="10.5703125" style="1" customWidth="1"/>
    <col min="6917" max="6917" width="11.5703125" style="1" customWidth="1"/>
    <col min="6918" max="6918" width="10.5703125" style="1" customWidth="1"/>
    <col min="6919" max="6920" width="10.140625" style="1" customWidth="1"/>
    <col min="6921" max="6921" width="2.5703125" style="1" customWidth="1"/>
    <col min="6922" max="6922" width="9.140625" style="1"/>
    <col min="6923" max="6923" width="34.85546875" style="1" customWidth="1"/>
    <col min="6924" max="7168" width="9.140625" style="1"/>
    <col min="7169" max="7169" width="5.42578125" style="1" bestFit="1" customWidth="1"/>
    <col min="7170" max="7170" width="27.140625" style="1" customWidth="1"/>
    <col min="7171" max="7171" width="11" style="1" customWidth="1"/>
    <col min="7172" max="7172" width="10.5703125" style="1" customWidth="1"/>
    <col min="7173" max="7173" width="11.5703125" style="1" customWidth="1"/>
    <col min="7174" max="7174" width="10.5703125" style="1" customWidth="1"/>
    <col min="7175" max="7176" width="10.140625" style="1" customWidth="1"/>
    <col min="7177" max="7177" width="2.5703125" style="1" customWidth="1"/>
    <col min="7178" max="7178" width="9.140625" style="1"/>
    <col min="7179" max="7179" width="34.85546875" style="1" customWidth="1"/>
    <col min="7180" max="7424" width="9.140625" style="1"/>
    <col min="7425" max="7425" width="5.42578125" style="1" bestFit="1" customWidth="1"/>
    <col min="7426" max="7426" width="27.140625" style="1" customWidth="1"/>
    <col min="7427" max="7427" width="11" style="1" customWidth="1"/>
    <col min="7428" max="7428" width="10.5703125" style="1" customWidth="1"/>
    <col min="7429" max="7429" width="11.5703125" style="1" customWidth="1"/>
    <col min="7430" max="7430" width="10.5703125" style="1" customWidth="1"/>
    <col min="7431" max="7432" width="10.140625" style="1" customWidth="1"/>
    <col min="7433" max="7433" width="2.5703125" style="1" customWidth="1"/>
    <col min="7434" max="7434" width="9.140625" style="1"/>
    <col min="7435" max="7435" width="34.85546875" style="1" customWidth="1"/>
    <col min="7436" max="7680" width="9.140625" style="1"/>
    <col min="7681" max="7681" width="5.42578125" style="1" bestFit="1" customWidth="1"/>
    <col min="7682" max="7682" width="27.140625" style="1" customWidth="1"/>
    <col min="7683" max="7683" width="11" style="1" customWidth="1"/>
    <col min="7684" max="7684" width="10.5703125" style="1" customWidth="1"/>
    <col min="7685" max="7685" width="11.5703125" style="1" customWidth="1"/>
    <col min="7686" max="7686" width="10.5703125" style="1" customWidth="1"/>
    <col min="7687" max="7688" width="10.140625" style="1" customWidth="1"/>
    <col min="7689" max="7689" width="2.5703125" style="1" customWidth="1"/>
    <col min="7690" max="7690" width="9.140625" style="1"/>
    <col min="7691" max="7691" width="34.85546875" style="1" customWidth="1"/>
    <col min="7692" max="7936" width="9.140625" style="1"/>
    <col min="7937" max="7937" width="5.42578125" style="1" bestFit="1" customWidth="1"/>
    <col min="7938" max="7938" width="27.140625" style="1" customWidth="1"/>
    <col min="7939" max="7939" width="11" style="1" customWidth="1"/>
    <col min="7940" max="7940" width="10.5703125" style="1" customWidth="1"/>
    <col min="7941" max="7941" width="11.5703125" style="1" customWidth="1"/>
    <col min="7942" max="7942" width="10.5703125" style="1" customWidth="1"/>
    <col min="7943" max="7944" width="10.140625" style="1" customWidth="1"/>
    <col min="7945" max="7945" width="2.5703125" style="1" customWidth="1"/>
    <col min="7946" max="7946" width="9.140625" style="1"/>
    <col min="7947" max="7947" width="34.85546875" style="1" customWidth="1"/>
    <col min="7948" max="8192" width="9.140625" style="1"/>
    <col min="8193" max="8193" width="5.42578125" style="1" bestFit="1" customWidth="1"/>
    <col min="8194" max="8194" width="27.140625" style="1" customWidth="1"/>
    <col min="8195" max="8195" width="11" style="1" customWidth="1"/>
    <col min="8196" max="8196" width="10.5703125" style="1" customWidth="1"/>
    <col min="8197" max="8197" width="11.5703125" style="1" customWidth="1"/>
    <col min="8198" max="8198" width="10.5703125" style="1" customWidth="1"/>
    <col min="8199" max="8200" width="10.140625" style="1" customWidth="1"/>
    <col min="8201" max="8201" width="2.5703125" style="1" customWidth="1"/>
    <col min="8202" max="8202" width="9.140625" style="1"/>
    <col min="8203" max="8203" width="34.85546875" style="1" customWidth="1"/>
    <col min="8204" max="8448" width="9.140625" style="1"/>
    <col min="8449" max="8449" width="5.42578125" style="1" bestFit="1" customWidth="1"/>
    <col min="8450" max="8450" width="27.140625" style="1" customWidth="1"/>
    <col min="8451" max="8451" width="11" style="1" customWidth="1"/>
    <col min="8452" max="8452" width="10.5703125" style="1" customWidth="1"/>
    <col min="8453" max="8453" width="11.5703125" style="1" customWidth="1"/>
    <col min="8454" max="8454" width="10.5703125" style="1" customWidth="1"/>
    <col min="8455" max="8456" width="10.140625" style="1" customWidth="1"/>
    <col min="8457" max="8457" width="2.5703125" style="1" customWidth="1"/>
    <col min="8458" max="8458" width="9.140625" style="1"/>
    <col min="8459" max="8459" width="34.85546875" style="1" customWidth="1"/>
    <col min="8460" max="8704" width="9.140625" style="1"/>
    <col min="8705" max="8705" width="5.42578125" style="1" bestFit="1" customWidth="1"/>
    <col min="8706" max="8706" width="27.140625" style="1" customWidth="1"/>
    <col min="8707" max="8707" width="11" style="1" customWidth="1"/>
    <col min="8708" max="8708" width="10.5703125" style="1" customWidth="1"/>
    <col min="8709" max="8709" width="11.5703125" style="1" customWidth="1"/>
    <col min="8710" max="8710" width="10.5703125" style="1" customWidth="1"/>
    <col min="8711" max="8712" width="10.140625" style="1" customWidth="1"/>
    <col min="8713" max="8713" width="2.5703125" style="1" customWidth="1"/>
    <col min="8714" max="8714" width="9.140625" style="1"/>
    <col min="8715" max="8715" width="34.85546875" style="1" customWidth="1"/>
    <col min="8716" max="8960" width="9.140625" style="1"/>
    <col min="8961" max="8961" width="5.42578125" style="1" bestFit="1" customWidth="1"/>
    <col min="8962" max="8962" width="27.140625" style="1" customWidth="1"/>
    <col min="8963" max="8963" width="11" style="1" customWidth="1"/>
    <col min="8964" max="8964" width="10.5703125" style="1" customWidth="1"/>
    <col min="8965" max="8965" width="11.5703125" style="1" customWidth="1"/>
    <col min="8966" max="8966" width="10.5703125" style="1" customWidth="1"/>
    <col min="8967" max="8968" width="10.140625" style="1" customWidth="1"/>
    <col min="8969" max="8969" width="2.5703125" style="1" customWidth="1"/>
    <col min="8970" max="8970" width="9.140625" style="1"/>
    <col min="8971" max="8971" width="34.85546875" style="1" customWidth="1"/>
    <col min="8972" max="9216" width="9.140625" style="1"/>
    <col min="9217" max="9217" width="5.42578125" style="1" bestFit="1" customWidth="1"/>
    <col min="9218" max="9218" width="27.140625" style="1" customWidth="1"/>
    <col min="9219" max="9219" width="11" style="1" customWidth="1"/>
    <col min="9220" max="9220" width="10.5703125" style="1" customWidth="1"/>
    <col min="9221" max="9221" width="11.5703125" style="1" customWidth="1"/>
    <col min="9222" max="9222" width="10.5703125" style="1" customWidth="1"/>
    <col min="9223" max="9224" width="10.140625" style="1" customWidth="1"/>
    <col min="9225" max="9225" width="2.5703125" style="1" customWidth="1"/>
    <col min="9226" max="9226" width="9.140625" style="1"/>
    <col min="9227" max="9227" width="34.85546875" style="1" customWidth="1"/>
    <col min="9228" max="9472" width="9.140625" style="1"/>
    <col min="9473" max="9473" width="5.42578125" style="1" bestFit="1" customWidth="1"/>
    <col min="9474" max="9474" width="27.140625" style="1" customWidth="1"/>
    <col min="9475" max="9475" width="11" style="1" customWidth="1"/>
    <col min="9476" max="9476" width="10.5703125" style="1" customWidth="1"/>
    <col min="9477" max="9477" width="11.5703125" style="1" customWidth="1"/>
    <col min="9478" max="9478" width="10.5703125" style="1" customWidth="1"/>
    <col min="9479" max="9480" width="10.140625" style="1" customWidth="1"/>
    <col min="9481" max="9481" width="2.5703125" style="1" customWidth="1"/>
    <col min="9482" max="9482" width="9.140625" style="1"/>
    <col min="9483" max="9483" width="34.85546875" style="1" customWidth="1"/>
    <col min="9484" max="9728" width="9.140625" style="1"/>
    <col min="9729" max="9729" width="5.42578125" style="1" bestFit="1" customWidth="1"/>
    <col min="9730" max="9730" width="27.140625" style="1" customWidth="1"/>
    <col min="9731" max="9731" width="11" style="1" customWidth="1"/>
    <col min="9732" max="9732" width="10.5703125" style="1" customWidth="1"/>
    <col min="9733" max="9733" width="11.5703125" style="1" customWidth="1"/>
    <col min="9734" max="9734" width="10.5703125" style="1" customWidth="1"/>
    <col min="9735" max="9736" width="10.140625" style="1" customWidth="1"/>
    <col min="9737" max="9737" width="2.5703125" style="1" customWidth="1"/>
    <col min="9738" max="9738" width="9.140625" style="1"/>
    <col min="9739" max="9739" width="34.85546875" style="1" customWidth="1"/>
    <col min="9740" max="9984" width="9.140625" style="1"/>
    <col min="9985" max="9985" width="5.42578125" style="1" bestFit="1" customWidth="1"/>
    <col min="9986" max="9986" width="27.140625" style="1" customWidth="1"/>
    <col min="9987" max="9987" width="11" style="1" customWidth="1"/>
    <col min="9988" max="9988" width="10.5703125" style="1" customWidth="1"/>
    <col min="9989" max="9989" width="11.5703125" style="1" customWidth="1"/>
    <col min="9990" max="9990" width="10.5703125" style="1" customWidth="1"/>
    <col min="9991" max="9992" width="10.140625" style="1" customWidth="1"/>
    <col min="9993" max="9993" width="2.5703125" style="1" customWidth="1"/>
    <col min="9994" max="9994" width="9.140625" style="1"/>
    <col min="9995" max="9995" width="34.85546875" style="1" customWidth="1"/>
    <col min="9996" max="10240" width="9.140625" style="1"/>
    <col min="10241" max="10241" width="5.42578125" style="1" bestFit="1" customWidth="1"/>
    <col min="10242" max="10242" width="27.140625" style="1" customWidth="1"/>
    <col min="10243" max="10243" width="11" style="1" customWidth="1"/>
    <col min="10244" max="10244" width="10.5703125" style="1" customWidth="1"/>
    <col min="10245" max="10245" width="11.5703125" style="1" customWidth="1"/>
    <col min="10246" max="10246" width="10.5703125" style="1" customWidth="1"/>
    <col min="10247" max="10248" width="10.140625" style="1" customWidth="1"/>
    <col min="10249" max="10249" width="2.5703125" style="1" customWidth="1"/>
    <col min="10250" max="10250" width="9.140625" style="1"/>
    <col min="10251" max="10251" width="34.85546875" style="1" customWidth="1"/>
    <col min="10252" max="10496" width="9.140625" style="1"/>
    <col min="10497" max="10497" width="5.42578125" style="1" bestFit="1" customWidth="1"/>
    <col min="10498" max="10498" width="27.140625" style="1" customWidth="1"/>
    <col min="10499" max="10499" width="11" style="1" customWidth="1"/>
    <col min="10500" max="10500" width="10.5703125" style="1" customWidth="1"/>
    <col min="10501" max="10501" width="11.5703125" style="1" customWidth="1"/>
    <col min="10502" max="10502" width="10.5703125" style="1" customWidth="1"/>
    <col min="10503" max="10504" width="10.140625" style="1" customWidth="1"/>
    <col min="10505" max="10505" width="2.5703125" style="1" customWidth="1"/>
    <col min="10506" max="10506" width="9.140625" style="1"/>
    <col min="10507" max="10507" width="34.85546875" style="1" customWidth="1"/>
    <col min="10508" max="10752" width="9.140625" style="1"/>
    <col min="10753" max="10753" width="5.42578125" style="1" bestFit="1" customWidth="1"/>
    <col min="10754" max="10754" width="27.140625" style="1" customWidth="1"/>
    <col min="10755" max="10755" width="11" style="1" customWidth="1"/>
    <col min="10756" max="10756" width="10.5703125" style="1" customWidth="1"/>
    <col min="10757" max="10757" width="11.5703125" style="1" customWidth="1"/>
    <col min="10758" max="10758" width="10.5703125" style="1" customWidth="1"/>
    <col min="10759" max="10760" width="10.140625" style="1" customWidth="1"/>
    <col min="10761" max="10761" width="2.5703125" style="1" customWidth="1"/>
    <col min="10762" max="10762" width="9.140625" style="1"/>
    <col min="10763" max="10763" width="34.85546875" style="1" customWidth="1"/>
    <col min="10764" max="11008" width="9.140625" style="1"/>
    <col min="11009" max="11009" width="5.42578125" style="1" bestFit="1" customWidth="1"/>
    <col min="11010" max="11010" width="27.140625" style="1" customWidth="1"/>
    <col min="11011" max="11011" width="11" style="1" customWidth="1"/>
    <col min="11012" max="11012" width="10.5703125" style="1" customWidth="1"/>
    <col min="11013" max="11013" width="11.5703125" style="1" customWidth="1"/>
    <col min="11014" max="11014" width="10.5703125" style="1" customWidth="1"/>
    <col min="11015" max="11016" width="10.140625" style="1" customWidth="1"/>
    <col min="11017" max="11017" width="2.5703125" style="1" customWidth="1"/>
    <col min="11018" max="11018" width="9.140625" style="1"/>
    <col min="11019" max="11019" width="34.85546875" style="1" customWidth="1"/>
    <col min="11020" max="11264" width="9.140625" style="1"/>
    <col min="11265" max="11265" width="5.42578125" style="1" bestFit="1" customWidth="1"/>
    <col min="11266" max="11266" width="27.140625" style="1" customWidth="1"/>
    <col min="11267" max="11267" width="11" style="1" customWidth="1"/>
    <col min="11268" max="11268" width="10.5703125" style="1" customWidth="1"/>
    <col min="11269" max="11269" width="11.5703125" style="1" customWidth="1"/>
    <col min="11270" max="11270" width="10.5703125" style="1" customWidth="1"/>
    <col min="11271" max="11272" width="10.140625" style="1" customWidth="1"/>
    <col min="11273" max="11273" width="2.5703125" style="1" customWidth="1"/>
    <col min="11274" max="11274" width="9.140625" style="1"/>
    <col min="11275" max="11275" width="34.85546875" style="1" customWidth="1"/>
    <col min="11276" max="11520" width="9.140625" style="1"/>
    <col min="11521" max="11521" width="5.42578125" style="1" bestFit="1" customWidth="1"/>
    <col min="11522" max="11522" width="27.140625" style="1" customWidth="1"/>
    <col min="11523" max="11523" width="11" style="1" customWidth="1"/>
    <col min="11524" max="11524" width="10.5703125" style="1" customWidth="1"/>
    <col min="11525" max="11525" width="11.5703125" style="1" customWidth="1"/>
    <col min="11526" max="11526" width="10.5703125" style="1" customWidth="1"/>
    <col min="11527" max="11528" width="10.140625" style="1" customWidth="1"/>
    <col min="11529" max="11529" width="2.5703125" style="1" customWidth="1"/>
    <col min="11530" max="11530" width="9.140625" style="1"/>
    <col min="11531" max="11531" width="34.85546875" style="1" customWidth="1"/>
    <col min="11532" max="11776" width="9.140625" style="1"/>
    <col min="11777" max="11777" width="5.42578125" style="1" bestFit="1" customWidth="1"/>
    <col min="11778" max="11778" width="27.140625" style="1" customWidth="1"/>
    <col min="11779" max="11779" width="11" style="1" customWidth="1"/>
    <col min="11780" max="11780" width="10.5703125" style="1" customWidth="1"/>
    <col min="11781" max="11781" width="11.5703125" style="1" customWidth="1"/>
    <col min="11782" max="11782" width="10.5703125" style="1" customWidth="1"/>
    <col min="11783" max="11784" width="10.140625" style="1" customWidth="1"/>
    <col min="11785" max="11785" width="2.5703125" style="1" customWidth="1"/>
    <col min="11786" max="11786" width="9.140625" style="1"/>
    <col min="11787" max="11787" width="34.85546875" style="1" customWidth="1"/>
    <col min="11788" max="12032" width="9.140625" style="1"/>
    <col min="12033" max="12033" width="5.42578125" style="1" bestFit="1" customWidth="1"/>
    <col min="12034" max="12034" width="27.140625" style="1" customWidth="1"/>
    <col min="12035" max="12035" width="11" style="1" customWidth="1"/>
    <col min="12036" max="12036" width="10.5703125" style="1" customWidth="1"/>
    <col min="12037" max="12037" width="11.5703125" style="1" customWidth="1"/>
    <col min="12038" max="12038" width="10.5703125" style="1" customWidth="1"/>
    <col min="12039" max="12040" width="10.140625" style="1" customWidth="1"/>
    <col min="12041" max="12041" width="2.5703125" style="1" customWidth="1"/>
    <col min="12042" max="12042" width="9.140625" style="1"/>
    <col min="12043" max="12043" width="34.85546875" style="1" customWidth="1"/>
    <col min="12044" max="12288" width="9.140625" style="1"/>
    <col min="12289" max="12289" width="5.42578125" style="1" bestFit="1" customWidth="1"/>
    <col min="12290" max="12290" width="27.140625" style="1" customWidth="1"/>
    <col min="12291" max="12291" width="11" style="1" customWidth="1"/>
    <col min="12292" max="12292" width="10.5703125" style="1" customWidth="1"/>
    <col min="12293" max="12293" width="11.5703125" style="1" customWidth="1"/>
    <col min="12294" max="12294" width="10.5703125" style="1" customWidth="1"/>
    <col min="12295" max="12296" width="10.140625" style="1" customWidth="1"/>
    <col min="12297" max="12297" width="2.5703125" style="1" customWidth="1"/>
    <col min="12298" max="12298" width="9.140625" style="1"/>
    <col min="12299" max="12299" width="34.85546875" style="1" customWidth="1"/>
    <col min="12300" max="12544" width="9.140625" style="1"/>
    <col min="12545" max="12545" width="5.42578125" style="1" bestFit="1" customWidth="1"/>
    <col min="12546" max="12546" width="27.140625" style="1" customWidth="1"/>
    <col min="12547" max="12547" width="11" style="1" customWidth="1"/>
    <col min="12548" max="12548" width="10.5703125" style="1" customWidth="1"/>
    <col min="12549" max="12549" width="11.5703125" style="1" customWidth="1"/>
    <col min="12550" max="12550" width="10.5703125" style="1" customWidth="1"/>
    <col min="12551" max="12552" width="10.140625" style="1" customWidth="1"/>
    <col min="12553" max="12553" width="2.5703125" style="1" customWidth="1"/>
    <col min="12554" max="12554" width="9.140625" style="1"/>
    <col min="12555" max="12555" width="34.85546875" style="1" customWidth="1"/>
    <col min="12556" max="12800" width="9.140625" style="1"/>
    <col min="12801" max="12801" width="5.42578125" style="1" bestFit="1" customWidth="1"/>
    <col min="12802" max="12802" width="27.140625" style="1" customWidth="1"/>
    <col min="12803" max="12803" width="11" style="1" customWidth="1"/>
    <col min="12804" max="12804" width="10.5703125" style="1" customWidth="1"/>
    <col min="12805" max="12805" width="11.5703125" style="1" customWidth="1"/>
    <col min="12806" max="12806" width="10.5703125" style="1" customWidth="1"/>
    <col min="12807" max="12808" width="10.140625" style="1" customWidth="1"/>
    <col min="12809" max="12809" width="2.5703125" style="1" customWidth="1"/>
    <col min="12810" max="12810" width="9.140625" style="1"/>
    <col min="12811" max="12811" width="34.85546875" style="1" customWidth="1"/>
    <col min="12812" max="13056" width="9.140625" style="1"/>
    <col min="13057" max="13057" width="5.42578125" style="1" bestFit="1" customWidth="1"/>
    <col min="13058" max="13058" width="27.140625" style="1" customWidth="1"/>
    <col min="13059" max="13059" width="11" style="1" customWidth="1"/>
    <col min="13060" max="13060" width="10.5703125" style="1" customWidth="1"/>
    <col min="13061" max="13061" width="11.5703125" style="1" customWidth="1"/>
    <col min="13062" max="13062" width="10.5703125" style="1" customWidth="1"/>
    <col min="13063" max="13064" width="10.140625" style="1" customWidth="1"/>
    <col min="13065" max="13065" width="2.5703125" style="1" customWidth="1"/>
    <col min="13066" max="13066" width="9.140625" style="1"/>
    <col min="13067" max="13067" width="34.85546875" style="1" customWidth="1"/>
    <col min="13068" max="13312" width="9.140625" style="1"/>
    <col min="13313" max="13313" width="5.42578125" style="1" bestFit="1" customWidth="1"/>
    <col min="13314" max="13314" width="27.140625" style="1" customWidth="1"/>
    <col min="13315" max="13315" width="11" style="1" customWidth="1"/>
    <col min="13316" max="13316" width="10.5703125" style="1" customWidth="1"/>
    <col min="13317" max="13317" width="11.5703125" style="1" customWidth="1"/>
    <col min="13318" max="13318" width="10.5703125" style="1" customWidth="1"/>
    <col min="13319" max="13320" width="10.140625" style="1" customWidth="1"/>
    <col min="13321" max="13321" width="2.5703125" style="1" customWidth="1"/>
    <col min="13322" max="13322" width="9.140625" style="1"/>
    <col min="13323" max="13323" width="34.85546875" style="1" customWidth="1"/>
    <col min="13324" max="13568" width="9.140625" style="1"/>
    <col min="13569" max="13569" width="5.42578125" style="1" bestFit="1" customWidth="1"/>
    <col min="13570" max="13570" width="27.140625" style="1" customWidth="1"/>
    <col min="13571" max="13571" width="11" style="1" customWidth="1"/>
    <col min="13572" max="13572" width="10.5703125" style="1" customWidth="1"/>
    <col min="13573" max="13573" width="11.5703125" style="1" customWidth="1"/>
    <col min="13574" max="13574" width="10.5703125" style="1" customWidth="1"/>
    <col min="13575" max="13576" width="10.140625" style="1" customWidth="1"/>
    <col min="13577" max="13577" width="2.5703125" style="1" customWidth="1"/>
    <col min="13578" max="13578" width="9.140625" style="1"/>
    <col min="13579" max="13579" width="34.85546875" style="1" customWidth="1"/>
    <col min="13580" max="13824" width="9.140625" style="1"/>
    <col min="13825" max="13825" width="5.42578125" style="1" bestFit="1" customWidth="1"/>
    <col min="13826" max="13826" width="27.140625" style="1" customWidth="1"/>
    <col min="13827" max="13827" width="11" style="1" customWidth="1"/>
    <col min="13828" max="13828" width="10.5703125" style="1" customWidth="1"/>
    <col min="13829" max="13829" width="11.5703125" style="1" customWidth="1"/>
    <col min="13830" max="13830" width="10.5703125" style="1" customWidth="1"/>
    <col min="13831" max="13832" width="10.140625" style="1" customWidth="1"/>
    <col min="13833" max="13833" width="2.5703125" style="1" customWidth="1"/>
    <col min="13834" max="13834" width="9.140625" style="1"/>
    <col min="13835" max="13835" width="34.85546875" style="1" customWidth="1"/>
    <col min="13836" max="14080" width="9.140625" style="1"/>
    <col min="14081" max="14081" width="5.42578125" style="1" bestFit="1" customWidth="1"/>
    <col min="14082" max="14082" width="27.140625" style="1" customWidth="1"/>
    <col min="14083" max="14083" width="11" style="1" customWidth="1"/>
    <col min="14084" max="14084" width="10.5703125" style="1" customWidth="1"/>
    <col min="14085" max="14085" width="11.5703125" style="1" customWidth="1"/>
    <col min="14086" max="14086" width="10.5703125" style="1" customWidth="1"/>
    <col min="14087" max="14088" width="10.140625" style="1" customWidth="1"/>
    <col min="14089" max="14089" width="2.5703125" style="1" customWidth="1"/>
    <col min="14090" max="14090" width="9.140625" style="1"/>
    <col min="14091" max="14091" width="34.85546875" style="1" customWidth="1"/>
    <col min="14092" max="14336" width="9.140625" style="1"/>
    <col min="14337" max="14337" width="5.42578125" style="1" bestFit="1" customWidth="1"/>
    <col min="14338" max="14338" width="27.140625" style="1" customWidth="1"/>
    <col min="14339" max="14339" width="11" style="1" customWidth="1"/>
    <col min="14340" max="14340" width="10.5703125" style="1" customWidth="1"/>
    <col min="14341" max="14341" width="11.5703125" style="1" customWidth="1"/>
    <col min="14342" max="14342" width="10.5703125" style="1" customWidth="1"/>
    <col min="14343" max="14344" width="10.140625" style="1" customWidth="1"/>
    <col min="14345" max="14345" width="2.5703125" style="1" customWidth="1"/>
    <col min="14346" max="14346" width="9.140625" style="1"/>
    <col min="14347" max="14347" width="34.85546875" style="1" customWidth="1"/>
    <col min="14348" max="14592" width="9.140625" style="1"/>
    <col min="14593" max="14593" width="5.42578125" style="1" bestFit="1" customWidth="1"/>
    <col min="14594" max="14594" width="27.140625" style="1" customWidth="1"/>
    <col min="14595" max="14595" width="11" style="1" customWidth="1"/>
    <col min="14596" max="14596" width="10.5703125" style="1" customWidth="1"/>
    <col min="14597" max="14597" width="11.5703125" style="1" customWidth="1"/>
    <col min="14598" max="14598" width="10.5703125" style="1" customWidth="1"/>
    <col min="14599" max="14600" width="10.140625" style="1" customWidth="1"/>
    <col min="14601" max="14601" width="2.5703125" style="1" customWidth="1"/>
    <col min="14602" max="14602" width="9.140625" style="1"/>
    <col min="14603" max="14603" width="34.85546875" style="1" customWidth="1"/>
    <col min="14604" max="14848" width="9.140625" style="1"/>
    <col min="14849" max="14849" width="5.42578125" style="1" bestFit="1" customWidth="1"/>
    <col min="14850" max="14850" width="27.140625" style="1" customWidth="1"/>
    <col min="14851" max="14851" width="11" style="1" customWidth="1"/>
    <col min="14852" max="14852" width="10.5703125" style="1" customWidth="1"/>
    <col min="14853" max="14853" width="11.5703125" style="1" customWidth="1"/>
    <col min="14854" max="14854" width="10.5703125" style="1" customWidth="1"/>
    <col min="14855" max="14856" width="10.140625" style="1" customWidth="1"/>
    <col min="14857" max="14857" width="2.5703125" style="1" customWidth="1"/>
    <col min="14858" max="14858" width="9.140625" style="1"/>
    <col min="14859" max="14859" width="34.85546875" style="1" customWidth="1"/>
    <col min="14860" max="15104" width="9.140625" style="1"/>
    <col min="15105" max="15105" width="5.42578125" style="1" bestFit="1" customWidth="1"/>
    <col min="15106" max="15106" width="27.140625" style="1" customWidth="1"/>
    <col min="15107" max="15107" width="11" style="1" customWidth="1"/>
    <col min="15108" max="15108" width="10.5703125" style="1" customWidth="1"/>
    <col min="15109" max="15109" width="11.5703125" style="1" customWidth="1"/>
    <col min="15110" max="15110" width="10.5703125" style="1" customWidth="1"/>
    <col min="15111" max="15112" width="10.140625" style="1" customWidth="1"/>
    <col min="15113" max="15113" width="2.5703125" style="1" customWidth="1"/>
    <col min="15114" max="15114" width="9.140625" style="1"/>
    <col min="15115" max="15115" width="34.85546875" style="1" customWidth="1"/>
    <col min="15116" max="15360" width="9.140625" style="1"/>
    <col min="15361" max="15361" width="5.42578125" style="1" bestFit="1" customWidth="1"/>
    <col min="15362" max="15362" width="27.140625" style="1" customWidth="1"/>
    <col min="15363" max="15363" width="11" style="1" customWidth="1"/>
    <col min="15364" max="15364" width="10.5703125" style="1" customWidth="1"/>
    <col min="15365" max="15365" width="11.5703125" style="1" customWidth="1"/>
    <col min="15366" max="15366" width="10.5703125" style="1" customWidth="1"/>
    <col min="15367" max="15368" width="10.140625" style="1" customWidth="1"/>
    <col min="15369" max="15369" width="2.5703125" style="1" customWidth="1"/>
    <col min="15370" max="15370" width="9.140625" style="1"/>
    <col min="15371" max="15371" width="34.85546875" style="1" customWidth="1"/>
    <col min="15372" max="15616" width="9.140625" style="1"/>
    <col min="15617" max="15617" width="5.42578125" style="1" bestFit="1" customWidth="1"/>
    <col min="15618" max="15618" width="27.140625" style="1" customWidth="1"/>
    <col min="15619" max="15619" width="11" style="1" customWidth="1"/>
    <col min="15620" max="15620" width="10.5703125" style="1" customWidth="1"/>
    <col min="15621" max="15621" width="11.5703125" style="1" customWidth="1"/>
    <col min="15622" max="15622" width="10.5703125" style="1" customWidth="1"/>
    <col min="15623" max="15624" width="10.140625" style="1" customWidth="1"/>
    <col min="15625" max="15625" width="2.5703125" style="1" customWidth="1"/>
    <col min="15626" max="15626" width="9.140625" style="1"/>
    <col min="15627" max="15627" width="34.85546875" style="1" customWidth="1"/>
    <col min="15628" max="15872" width="9.140625" style="1"/>
    <col min="15873" max="15873" width="5.42578125" style="1" bestFit="1" customWidth="1"/>
    <col min="15874" max="15874" width="27.140625" style="1" customWidth="1"/>
    <col min="15875" max="15875" width="11" style="1" customWidth="1"/>
    <col min="15876" max="15876" width="10.5703125" style="1" customWidth="1"/>
    <col min="15877" max="15877" width="11.5703125" style="1" customWidth="1"/>
    <col min="15878" max="15878" width="10.5703125" style="1" customWidth="1"/>
    <col min="15879" max="15880" width="10.140625" style="1" customWidth="1"/>
    <col min="15881" max="15881" width="2.5703125" style="1" customWidth="1"/>
    <col min="15882" max="15882" width="9.140625" style="1"/>
    <col min="15883" max="15883" width="34.85546875" style="1" customWidth="1"/>
    <col min="15884" max="16128" width="9.140625" style="1"/>
    <col min="16129" max="16129" width="5.42578125" style="1" bestFit="1" customWidth="1"/>
    <col min="16130" max="16130" width="27.140625" style="1" customWidth="1"/>
    <col min="16131" max="16131" width="11" style="1" customWidth="1"/>
    <col min="16132" max="16132" width="10.5703125" style="1" customWidth="1"/>
    <col min="16133" max="16133" width="11.5703125" style="1" customWidth="1"/>
    <col min="16134" max="16134" width="10.5703125" style="1" customWidth="1"/>
    <col min="16135" max="16136" width="10.140625" style="1" customWidth="1"/>
    <col min="16137" max="16137" width="2.5703125" style="1" customWidth="1"/>
    <col min="16138" max="16138" width="9.140625" style="1"/>
    <col min="16139" max="16139" width="34.85546875" style="1" customWidth="1"/>
    <col min="16140" max="16384" width="9.140625" style="1"/>
  </cols>
  <sheetData>
    <row r="1" spans="1:8" x14ac:dyDescent="0.25">
      <c r="H1" s="3" t="s">
        <v>124</v>
      </c>
    </row>
    <row r="2" spans="1:8" s="6" customFormat="1" ht="48.75" customHeight="1" x14ac:dyDescent="0.25">
      <c r="A2" s="73" t="s">
        <v>1</v>
      </c>
      <c r="B2" s="73"/>
      <c r="C2" s="73"/>
      <c r="D2" s="73" t="s">
        <v>2</v>
      </c>
      <c r="E2" s="73"/>
      <c r="F2" s="73"/>
      <c r="G2" s="73"/>
      <c r="H2" s="73"/>
    </row>
    <row r="3" spans="1:8" s="6" customFormat="1" ht="8.25" customHeight="1" x14ac:dyDescent="0.25">
      <c r="A3" s="80"/>
      <c r="B3" s="80"/>
      <c r="D3" s="7"/>
      <c r="E3" s="7"/>
      <c r="F3" s="7"/>
      <c r="G3" s="7"/>
      <c r="H3" s="7"/>
    </row>
    <row r="4" spans="1:8" ht="13.9" customHeight="1" x14ac:dyDescent="0.25">
      <c r="B4" s="1"/>
    </row>
    <row r="5" spans="1:8" ht="39.950000000000003" customHeight="1" x14ac:dyDescent="0.25">
      <c r="A5" s="121" t="s">
        <v>105</v>
      </c>
      <c r="B5" s="121"/>
      <c r="C5" s="121"/>
      <c r="D5" s="121"/>
      <c r="E5" s="121"/>
      <c r="F5" s="121"/>
      <c r="G5" s="121"/>
      <c r="H5" s="121"/>
    </row>
    <row r="6" spans="1:8" ht="12" customHeight="1" x14ac:dyDescent="0.25"/>
    <row r="7" spans="1:8" s="8" customFormat="1" ht="25.15" customHeight="1" x14ac:dyDescent="0.25">
      <c r="B7" s="116" t="s">
        <v>159</v>
      </c>
      <c r="C7" s="116"/>
      <c r="D7" s="116"/>
      <c r="E7" s="116"/>
      <c r="F7" s="116"/>
      <c r="G7" s="116"/>
      <c r="H7" s="116"/>
    </row>
    <row r="8" spans="1:8" s="8" customFormat="1" ht="20.100000000000001" customHeight="1" x14ac:dyDescent="0.25">
      <c r="B8" s="116" t="s">
        <v>126</v>
      </c>
      <c r="C8" s="116"/>
      <c r="D8" s="116"/>
      <c r="E8" s="116"/>
      <c r="F8" s="116"/>
      <c r="G8" s="116"/>
      <c r="H8" s="116"/>
    </row>
    <row r="9" spans="1:8" s="8" customFormat="1" ht="20.100000000000001" customHeight="1" x14ac:dyDescent="0.25">
      <c r="B9" s="116" t="s">
        <v>160</v>
      </c>
      <c r="C9" s="116"/>
      <c r="D9" s="116"/>
      <c r="E9" s="116"/>
      <c r="F9" s="116"/>
      <c r="G9" s="116"/>
      <c r="H9" s="116"/>
    </row>
    <row r="10" spans="1:8" s="8" customFormat="1" ht="20.100000000000001" customHeight="1" x14ac:dyDescent="0.25">
      <c r="B10" s="116" t="s">
        <v>112</v>
      </c>
      <c r="C10" s="116"/>
      <c r="D10" s="116"/>
      <c r="E10" s="116"/>
      <c r="F10" s="116"/>
      <c r="G10" s="116"/>
      <c r="H10" s="116"/>
    </row>
    <row r="11" spans="1:8" s="8" customFormat="1" ht="12" customHeight="1" x14ac:dyDescent="0.25">
      <c r="B11" s="9"/>
      <c r="C11" s="9"/>
    </row>
    <row r="12" spans="1:8" s="6" customFormat="1" ht="52.5" customHeight="1" x14ac:dyDescent="0.25">
      <c r="A12" s="12" t="s">
        <v>6</v>
      </c>
      <c r="B12" s="117" t="s">
        <v>7</v>
      </c>
      <c r="C12" s="117"/>
      <c r="D12" s="117"/>
      <c r="E12" s="12" t="s">
        <v>8</v>
      </c>
      <c r="F12" s="37" t="s">
        <v>9</v>
      </c>
      <c r="G12" s="37" t="s">
        <v>10</v>
      </c>
      <c r="H12" s="12" t="s">
        <v>11</v>
      </c>
    </row>
    <row r="13" spans="1:8" s="15" customFormat="1" ht="16.5" customHeight="1" x14ac:dyDescent="0.25">
      <c r="A13" s="14" t="s">
        <v>12</v>
      </c>
      <c r="B13" s="118" t="s">
        <v>13</v>
      </c>
      <c r="C13" s="119"/>
      <c r="D13" s="120"/>
      <c r="E13" s="14" t="s">
        <v>14</v>
      </c>
      <c r="F13" s="14" t="s">
        <v>15</v>
      </c>
      <c r="G13" s="14" t="s">
        <v>16</v>
      </c>
      <c r="H13" s="14" t="s">
        <v>17</v>
      </c>
    </row>
    <row r="14" spans="1:8" s="6" customFormat="1" ht="93.75" customHeight="1" x14ac:dyDescent="0.25">
      <c r="A14" s="12" t="s">
        <v>18</v>
      </c>
      <c r="B14" s="114" t="s">
        <v>19</v>
      </c>
      <c r="C14" s="114"/>
      <c r="D14" s="114"/>
      <c r="E14" s="16">
        <f>E15+E19+E25+E28</f>
        <v>20</v>
      </c>
      <c r="F14" s="17">
        <f>ROUND(F15+F19+F25+F28,1)</f>
        <v>20</v>
      </c>
      <c r="G14" s="18">
        <f>ROUND(G15+G19+G25+G28,1)</f>
        <v>20</v>
      </c>
      <c r="H14" s="12"/>
    </row>
    <row r="15" spans="1:8" s="20" customFormat="1" ht="33.75" customHeight="1" x14ac:dyDescent="0.25">
      <c r="A15" s="19">
        <v>1</v>
      </c>
      <c r="B15" s="114" t="s">
        <v>20</v>
      </c>
      <c r="C15" s="114"/>
      <c r="D15" s="114"/>
      <c r="E15" s="16">
        <f>5-(E16+E17+E18)</f>
        <v>5</v>
      </c>
      <c r="F15" s="17">
        <f>ROUND(5-(F16+F17+F18),1)</f>
        <v>5</v>
      </c>
      <c r="G15" s="18">
        <f>ROUND(5-(G16+G17+G18),1)</f>
        <v>5</v>
      </c>
      <c r="H15" s="19"/>
    </row>
    <row r="16" spans="1:8" s="20" customFormat="1" ht="115.5" customHeight="1" x14ac:dyDescent="0.25">
      <c r="A16" s="19" t="s">
        <v>21</v>
      </c>
      <c r="B16" s="108" t="s">
        <v>22</v>
      </c>
      <c r="C16" s="109"/>
      <c r="D16" s="110"/>
      <c r="E16" s="21"/>
      <c r="F16" s="26">
        <v>0</v>
      </c>
      <c r="G16" s="21"/>
      <c r="H16" s="19"/>
    </row>
    <row r="17" spans="1:8" s="24" customFormat="1" ht="102" customHeight="1" x14ac:dyDescent="0.25">
      <c r="A17" s="19" t="s">
        <v>23</v>
      </c>
      <c r="B17" s="108" t="s">
        <v>127</v>
      </c>
      <c r="C17" s="109"/>
      <c r="D17" s="110"/>
      <c r="E17" s="21"/>
      <c r="F17" s="26">
        <v>0</v>
      </c>
      <c r="G17" s="28"/>
      <c r="H17" s="23"/>
    </row>
    <row r="18" spans="1:8" s="24" customFormat="1" ht="92.25" customHeight="1" x14ac:dyDescent="0.25">
      <c r="A18" s="19" t="s">
        <v>25</v>
      </c>
      <c r="B18" s="108" t="s">
        <v>128</v>
      </c>
      <c r="C18" s="109"/>
      <c r="D18" s="110"/>
      <c r="E18" s="21"/>
      <c r="F18" s="26">
        <v>0</v>
      </c>
      <c r="G18" s="28"/>
      <c r="H18" s="23"/>
    </row>
    <row r="19" spans="1:8" s="24" customFormat="1" ht="52.5" customHeight="1" x14ac:dyDescent="0.25">
      <c r="A19" s="19">
        <v>2</v>
      </c>
      <c r="B19" s="105" t="s">
        <v>27</v>
      </c>
      <c r="C19" s="106"/>
      <c r="D19" s="107"/>
      <c r="E19" s="16">
        <f>6-(E20+E21+E22+E23+E24)</f>
        <v>6</v>
      </c>
      <c r="F19" s="17">
        <f>ROUND(6-(F20+F21+F22+F23+F24),1)</f>
        <v>6</v>
      </c>
      <c r="G19" s="18">
        <f>ROUND(6-(G20+G21+G22+G23+G24),1)</f>
        <v>6</v>
      </c>
      <c r="H19" s="25"/>
    </row>
    <row r="20" spans="1:8" s="24" customFormat="1" ht="39.75" customHeight="1" x14ac:dyDescent="0.25">
      <c r="A20" s="26" t="s">
        <v>28</v>
      </c>
      <c r="B20" s="108" t="s">
        <v>29</v>
      </c>
      <c r="C20" s="109"/>
      <c r="D20" s="110"/>
      <c r="E20" s="27"/>
      <c r="F20" s="26">
        <v>0</v>
      </c>
      <c r="G20" s="28"/>
      <c r="H20" s="23"/>
    </row>
    <row r="21" spans="1:8" s="24" customFormat="1" ht="57" customHeight="1" x14ac:dyDescent="0.25">
      <c r="A21" s="26" t="s">
        <v>30</v>
      </c>
      <c r="B21" s="108" t="s">
        <v>31</v>
      </c>
      <c r="C21" s="109"/>
      <c r="D21" s="110"/>
      <c r="E21" s="27"/>
      <c r="F21" s="26">
        <v>0</v>
      </c>
      <c r="G21" s="54"/>
      <c r="H21" s="23"/>
    </row>
    <row r="22" spans="1:8" s="24" customFormat="1" ht="52.5" customHeight="1" x14ac:dyDescent="0.25">
      <c r="A22" s="19" t="s">
        <v>32</v>
      </c>
      <c r="B22" s="108" t="s">
        <v>129</v>
      </c>
      <c r="C22" s="109"/>
      <c r="D22" s="110"/>
      <c r="E22" s="21"/>
      <c r="F22" s="26">
        <v>0</v>
      </c>
      <c r="G22" s="55"/>
      <c r="H22" s="23"/>
    </row>
    <row r="23" spans="1:8" s="24" customFormat="1" ht="70.5" customHeight="1" x14ac:dyDescent="0.25">
      <c r="A23" s="19" t="s">
        <v>34</v>
      </c>
      <c r="B23" s="108" t="s">
        <v>130</v>
      </c>
      <c r="C23" s="109"/>
      <c r="D23" s="110"/>
      <c r="E23" s="21"/>
      <c r="F23" s="26">
        <v>0</v>
      </c>
      <c r="G23" s="55"/>
      <c r="H23" s="23"/>
    </row>
    <row r="24" spans="1:8" s="24" customFormat="1" ht="42.75" customHeight="1" x14ac:dyDescent="0.25">
      <c r="A24" s="19" t="s">
        <v>36</v>
      </c>
      <c r="B24" s="108" t="s">
        <v>131</v>
      </c>
      <c r="C24" s="109"/>
      <c r="D24" s="110"/>
      <c r="E24" s="21"/>
      <c r="F24" s="26">
        <v>0</v>
      </c>
      <c r="G24" s="28"/>
      <c r="H24" s="23"/>
    </row>
    <row r="25" spans="1:8" s="20" customFormat="1" ht="60.75" customHeight="1" x14ac:dyDescent="0.25">
      <c r="A25" s="19">
        <v>3</v>
      </c>
      <c r="B25" s="105" t="s">
        <v>38</v>
      </c>
      <c r="C25" s="106"/>
      <c r="D25" s="107"/>
      <c r="E25" s="16">
        <f>5-(E26+E27)</f>
        <v>5</v>
      </c>
      <c r="F25" s="17">
        <f>ROUND(5-(F26+F27),1)</f>
        <v>5</v>
      </c>
      <c r="G25" s="18">
        <f>ROUND(5-(G26+G27),1)</f>
        <v>5</v>
      </c>
      <c r="H25" s="19"/>
    </row>
    <row r="26" spans="1:8" s="24" customFormat="1" ht="100.5" customHeight="1" x14ac:dyDescent="0.25">
      <c r="A26" s="19" t="s">
        <v>39</v>
      </c>
      <c r="B26" s="108" t="s">
        <v>40</v>
      </c>
      <c r="C26" s="109"/>
      <c r="D26" s="110"/>
      <c r="E26" s="21"/>
      <c r="F26" s="26">
        <v>0</v>
      </c>
      <c r="G26" s="28"/>
      <c r="H26" s="23"/>
    </row>
    <row r="27" spans="1:8" s="24" customFormat="1" ht="54.75" customHeight="1" x14ac:dyDescent="0.25">
      <c r="A27" s="19" t="s">
        <v>41</v>
      </c>
      <c r="B27" s="108" t="s">
        <v>42</v>
      </c>
      <c r="C27" s="109"/>
      <c r="D27" s="110"/>
      <c r="E27" s="21"/>
      <c r="F27" s="26">
        <v>0</v>
      </c>
      <c r="G27" s="28"/>
      <c r="H27" s="23"/>
    </row>
    <row r="28" spans="1:8" s="24" customFormat="1" ht="149.25" customHeight="1" x14ac:dyDescent="0.25">
      <c r="A28" s="29">
        <v>4</v>
      </c>
      <c r="B28" s="105" t="s">
        <v>43</v>
      </c>
      <c r="C28" s="106"/>
      <c r="D28" s="107"/>
      <c r="E28" s="16">
        <f>4-(E29+E30+E31)</f>
        <v>4</v>
      </c>
      <c r="F28" s="17">
        <f>ROUND(4-(F29+F30+F31),1)</f>
        <v>4</v>
      </c>
      <c r="G28" s="18">
        <f>ROUND(4-(G29+G30+G31),1)</f>
        <v>4</v>
      </c>
      <c r="H28" s="25"/>
    </row>
    <row r="29" spans="1:8" s="24" customFormat="1" ht="54" customHeight="1" x14ac:dyDescent="0.25">
      <c r="A29" s="19" t="s">
        <v>44</v>
      </c>
      <c r="B29" s="108" t="s">
        <v>45</v>
      </c>
      <c r="C29" s="109"/>
      <c r="D29" s="110"/>
      <c r="E29" s="21"/>
      <c r="F29" s="26">
        <v>0</v>
      </c>
      <c r="G29" s="28"/>
      <c r="H29" s="23"/>
    </row>
    <row r="30" spans="1:8" s="24" customFormat="1" ht="60.75" customHeight="1" x14ac:dyDescent="0.25">
      <c r="A30" s="19" t="s">
        <v>46</v>
      </c>
      <c r="B30" s="108" t="s">
        <v>47</v>
      </c>
      <c r="C30" s="109"/>
      <c r="D30" s="110"/>
      <c r="E30" s="21"/>
      <c r="F30" s="26">
        <v>0</v>
      </c>
      <c r="G30" s="28"/>
      <c r="H30" s="23"/>
    </row>
    <row r="31" spans="1:8" s="24" customFormat="1" ht="52.5" customHeight="1" x14ac:dyDescent="0.25">
      <c r="A31" s="19" t="s">
        <v>48</v>
      </c>
      <c r="B31" s="108" t="s">
        <v>49</v>
      </c>
      <c r="C31" s="109"/>
      <c r="D31" s="110"/>
      <c r="E31" s="21"/>
      <c r="F31" s="26">
        <v>0</v>
      </c>
      <c r="G31" s="28"/>
      <c r="H31" s="23"/>
    </row>
    <row r="32" spans="1:8" s="6" customFormat="1" ht="27.75" customHeight="1" x14ac:dyDescent="0.25">
      <c r="A32" s="12" t="s">
        <v>50</v>
      </c>
      <c r="B32" s="111" t="s">
        <v>51</v>
      </c>
      <c r="C32" s="112"/>
      <c r="D32" s="113"/>
      <c r="E32" s="16">
        <f>E33+E35+E37+E39+E41+E43</f>
        <v>20</v>
      </c>
      <c r="F32" s="17">
        <f>ROUND(F33+F35+F37+F39+F41+F43,1)</f>
        <v>11</v>
      </c>
      <c r="G32" s="18">
        <f>ROUND(G33+G35+G37+G39+G41+G43,1)</f>
        <v>0</v>
      </c>
      <c r="H32" s="12"/>
    </row>
    <row r="33" spans="1:8" s="20" customFormat="1" ht="73.150000000000006" customHeight="1" x14ac:dyDescent="0.25">
      <c r="A33" s="19">
        <v>5</v>
      </c>
      <c r="B33" s="114" t="s">
        <v>133</v>
      </c>
      <c r="C33" s="114"/>
      <c r="D33" s="114"/>
      <c r="E33" s="16">
        <v>1</v>
      </c>
      <c r="F33" s="17">
        <f>IF(F34&gt;1,"1",F34)</f>
        <v>1</v>
      </c>
      <c r="G33" s="18">
        <f>G34</f>
        <v>0</v>
      </c>
      <c r="H33" s="19"/>
    </row>
    <row r="34" spans="1:8" s="20" customFormat="1" ht="117.75" customHeight="1" x14ac:dyDescent="0.25">
      <c r="A34" s="19"/>
      <c r="B34" s="115" t="s">
        <v>134</v>
      </c>
      <c r="C34" s="115"/>
      <c r="D34" s="115"/>
      <c r="E34" s="16"/>
      <c r="F34" s="22">
        <v>1</v>
      </c>
      <c r="G34" s="18"/>
      <c r="H34" s="19"/>
    </row>
    <row r="35" spans="1:8" s="20" customFormat="1" ht="35.25" customHeight="1" x14ac:dyDescent="0.25">
      <c r="A35" s="19">
        <v>6</v>
      </c>
      <c r="B35" s="105" t="s">
        <v>135</v>
      </c>
      <c r="C35" s="106"/>
      <c r="D35" s="107"/>
      <c r="E35" s="16">
        <v>2</v>
      </c>
      <c r="F35" s="17">
        <f>IF(F36&gt;2,"2",F36)</f>
        <v>2</v>
      </c>
      <c r="G35" s="18">
        <f>G36</f>
        <v>0</v>
      </c>
      <c r="H35" s="19"/>
    </row>
    <row r="36" spans="1:8" s="20" customFormat="1" ht="60.75" customHeight="1" x14ac:dyDescent="0.25">
      <c r="A36" s="19"/>
      <c r="B36" s="102" t="s">
        <v>136</v>
      </c>
      <c r="C36" s="103"/>
      <c r="D36" s="104"/>
      <c r="E36" s="16"/>
      <c r="F36" s="22">
        <v>2</v>
      </c>
      <c r="G36" s="18"/>
      <c r="H36" s="19"/>
    </row>
    <row r="37" spans="1:8" s="20" customFormat="1" ht="52.5" customHeight="1" x14ac:dyDescent="0.25">
      <c r="A37" s="19">
        <v>7</v>
      </c>
      <c r="B37" s="105" t="s">
        <v>56</v>
      </c>
      <c r="C37" s="106"/>
      <c r="D37" s="107"/>
      <c r="E37" s="16">
        <v>2</v>
      </c>
      <c r="F37" s="17">
        <f>IF(F38&gt;2,"2",F38)</f>
        <v>1</v>
      </c>
      <c r="G37" s="18">
        <f>G38</f>
        <v>0</v>
      </c>
      <c r="H37" s="19"/>
    </row>
    <row r="38" spans="1:8" s="20" customFormat="1" ht="68.25" customHeight="1" x14ac:dyDescent="0.25">
      <c r="A38" s="19"/>
      <c r="B38" s="108" t="s">
        <v>137</v>
      </c>
      <c r="C38" s="109"/>
      <c r="D38" s="110"/>
      <c r="E38" s="16"/>
      <c r="F38" s="22">
        <v>1</v>
      </c>
      <c r="G38" s="18"/>
      <c r="H38" s="19"/>
    </row>
    <row r="39" spans="1:8" s="20" customFormat="1" ht="61.5" customHeight="1" x14ac:dyDescent="0.25">
      <c r="A39" s="19">
        <v>8</v>
      </c>
      <c r="B39" s="105" t="s">
        <v>58</v>
      </c>
      <c r="C39" s="106"/>
      <c r="D39" s="107"/>
      <c r="E39" s="16">
        <v>2</v>
      </c>
      <c r="F39" s="17">
        <f>IF(F40&gt;2,"2",F40)</f>
        <v>2</v>
      </c>
      <c r="G39" s="18">
        <f>G40</f>
        <v>0</v>
      </c>
      <c r="H39" s="19"/>
    </row>
    <row r="40" spans="1:8" s="20" customFormat="1" ht="70.5" customHeight="1" x14ac:dyDescent="0.25">
      <c r="A40" s="19"/>
      <c r="B40" s="108" t="s">
        <v>138</v>
      </c>
      <c r="C40" s="109"/>
      <c r="D40" s="110"/>
      <c r="E40" s="16"/>
      <c r="F40" s="22">
        <v>2</v>
      </c>
      <c r="G40" s="18"/>
      <c r="H40" s="19"/>
    </row>
    <row r="41" spans="1:8" s="20" customFormat="1" ht="116.25" customHeight="1" x14ac:dyDescent="0.25">
      <c r="A41" s="19">
        <v>9</v>
      </c>
      <c r="B41" s="105" t="s">
        <v>139</v>
      </c>
      <c r="C41" s="106"/>
      <c r="D41" s="107"/>
      <c r="E41" s="16">
        <v>8</v>
      </c>
      <c r="F41" s="17">
        <f>IF(F42&gt;8,"8",F42)</f>
        <v>0</v>
      </c>
      <c r="G41" s="18">
        <f>G42</f>
        <v>0</v>
      </c>
      <c r="H41" s="19"/>
    </row>
    <row r="42" spans="1:8" s="20" customFormat="1" ht="120.75" customHeight="1" x14ac:dyDescent="0.25">
      <c r="A42" s="19"/>
      <c r="B42" s="108" t="s">
        <v>140</v>
      </c>
      <c r="C42" s="109"/>
      <c r="D42" s="110"/>
      <c r="E42" s="16"/>
      <c r="F42" s="22"/>
      <c r="G42" s="18"/>
      <c r="H42" s="19"/>
    </row>
    <row r="43" spans="1:8" s="20" customFormat="1" ht="39" customHeight="1" x14ac:dyDescent="0.25">
      <c r="A43" s="19">
        <v>10</v>
      </c>
      <c r="B43" s="105" t="s">
        <v>141</v>
      </c>
      <c r="C43" s="106"/>
      <c r="D43" s="107"/>
      <c r="E43" s="16">
        <v>5</v>
      </c>
      <c r="F43" s="17">
        <f>IF(F44&gt;5,"5",F44)</f>
        <v>5</v>
      </c>
      <c r="G43" s="18">
        <f>G44</f>
        <v>0</v>
      </c>
      <c r="H43" s="19"/>
    </row>
    <row r="44" spans="1:8" s="20" customFormat="1" ht="156.75" customHeight="1" x14ac:dyDescent="0.25">
      <c r="A44" s="19"/>
      <c r="B44" s="108" t="s">
        <v>142</v>
      </c>
      <c r="C44" s="109"/>
      <c r="D44" s="110"/>
      <c r="E44" s="16"/>
      <c r="F44" s="22">
        <v>5</v>
      </c>
      <c r="G44" s="18"/>
      <c r="H44" s="19"/>
    </row>
    <row r="45" spans="1:8" s="6" customFormat="1" ht="54" customHeight="1" x14ac:dyDescent="0.25">
      <c r="A45" s="12" t="s">
        <v>69</v>
      </c>
      <c r="B45" s="105" t="s">
        <v>70</v>
      </c>
      <c r="C45" s="106"/>
      <c r="D45" s="107"/>
      <c r="E45" s="16">
        <v>60</v>
      </c>
      <c r="F45" s="17">
        <f>SUM(F46:F51)</f>
        <v>60</v>
      </c>
      <c r="G45" s="18">
        <f>SUM(G46:G51)</f>
        <v>0</v>
      </c>
      <c r="H45" s="12"/>
    </row>
    <row r="46" spans="1:8" s="20" customFormat="1" ht="26.25" customHeight="1" x14ac:dyDescent="0.25">
      <c r="A46" s="19"/>
      <c r="B46" s="102" t="s">
        <v>71</v>
      </c>
      <c r="C46" s="103"/>
      <c r="D46" s="104"/>
      <c r="E46" s="21">
        <v>60</v>
      </c>
      <c r="F46" s="19">
        <v>60</v>
      </c>
      <c r="G46" s="21"/>
      <c r="H46" s="19"/>
    </row>
    <row r="47" spans="1:8" s="20" customFormat="1" ht="26.25" customHeight="1" x14ac:dyDescent="0.25">
      <c r="A47" s="19"/>
      <c r="B47" s="102" t="s">
        <v>72</v>
      </c>
      <c r="C47" s="103"/>
      <c r="D47" s="104"/>
      <c r="E47" s="21">
        <v>50</v>
      </c>
      <c r="F47" s="19"/>
      <c r="G47" s="21"/>
      <c r="H47" s="19"/>
    </row>
    <row r="48" spans="1:8" s="20" customFormat="1" ht="26.25" customHeight="1" x14ac:dyDescent="0.25">
      <c r="A48" s="19"/>
      <c r="B48" s="102" t="s">
        <v>73</v>
      </c>
      <c r="C48" s="103"/>
      <c r="D48" s="104"/>
      <c r="E48" s="21">
        <v>40</v>
      </c>
      <c r="F48" s="19"/>
      <c r="G48" s="21"/>
      <c r="H48" s="19"/>
    </row>
    <row r="49" spans="1:8" s="20" customFormat="1" ht="26.25" customHeight="1" x14ac:dyDescent="0.25">
      <c r="A49" s="19"/>
      <c r="B49" s="102" t="s">
        <v>74</v>
      </c>
      <c r="C49" s="103"/>
      <c r="D49" s="104"/>
      <c r="E49" s="21">
        <v>30</v>
      </c>
      <c r="F49" s="19"/>
      <c r="G49" s="21"/>
      <c r="H49" s="19"/>
    </row>
    <row r="50" spans="1:8" s="20" customFormat="1" ht="26.25" customHeight="1" x14ac:dyDescent="0.25">
      <c r="A50" s="19"/>
      <c r="B50" s="102" t="s">
        <v>75</v>
      </c>
      <c r="C50" s="103"/>
      <c r="D50" s="104"/>
      <c r="E50" s="21">
        <v>20</v>
      </c>
      <c r="F50" s="19"/>
      <c r="G50" s="21"/>
      <c r="H50" s="19"/>
    </row>
    <row r="51" spans="1:8" s="20" customFormat="1" ht="26.25" customHeight="1" x14ac:dyDescent="0.25">
      <c r="A51" s="19"/>
      <c r="B51" s="102" t="s">
        <v>76</v>
      </c>
      <c r="C51" s="103"/>
      <c r="D51" s="104"/>
      <c r="E51" s="21">
        <v>0</v>
      </c>
      <c r="F51" s="19"/>
      <c r="G51" s="21"/>
      <c r="H51" s="19"/>
    </row>
    <row r="52" spans="1:8" s="6" customFormat="1" ht="24" customHeight="1" x14ac:dyDescent="0.25">
      <c r="A52" s="12"/>
      <c r="B52" s="90" t="s">
        <v>77</v>
      </c>
      <c r="C52" s="91"/>
      <c r="D52" s="92"/>
      <c r="E52" s="31">
        <f>E14+E32+E45</f>
        <v>100</v>
      </c>
      <c r="F52" s="31">
        <f>F14+F32+F45</f>
        <v>91</v>
      </c>
      <c r="G52" s="32">
        <f>G14+G32+G45</f>
        <v>20</v>
      </c>
      <c r="H52" s="12"/>
    </row>
    <row r="53" spans="1:8" ht="26.25" customHeight="1" x14ac:dyDescent="0.25">
      <c r="A53" s="33"/>
      <c r="B53" s="87" t="s">
        <v>78</v>
      </c>
      <c r="C53" s="88"/>
      <c r="D53" s="89"/>
      <c r="E53" s="34"/>
      <c r="F53" s="33"/>
      <c r="G53" s="34"/>
      <c r="H53" s="33"/>
    </row>
    <row r="54" spans="1:8" ht="39" customHeight="1" x14ac:dyDescent="0.25">
      <c r="A54" s="33"/>
      <c r="B54" s="90" t="s">
        <v>79</v>
      </c>
      <c r="C54" s="91"/>
      <c r="D54" s="92"/>
      <c r="E54" s="31">
        <f>E52-E53</f>
        <v>100</v>
      </c>
      <c r="F54" s="31">
        <f>ROUND(F52-F53,1)</f>
        <v>91</v>
      </c>
      <c r="G54" s="32">
        <f>ROUND(G52-G53,1)</f>
        <v>20</v>
      </c>
      <c r="H54" s="12"/>
    </row>
    <row r="55" spans="1:8" ht="6.75" customHeight="1" x14ac:dyDescent="0.25">
      <c r="A55" s="35"/>
      <c r="B55" s="36"/>
      <c r="C55" s="36"/>
      <c r="D55" s="36"/>
      <c r="E55" s="63"/>
      <c r="F55" s="63"/>
      <c r="G55" s="64"/>
      <c r="H55" s="36"/>
    </row>
    <row r="56" spans="1:8" ht="18" hidden="1" customHeight="1" x14ac:dyDescent="0.25">
      <c r="A56" s="35"/>
      <c r="B56" s="36"/>
      <c r="C56" s="36"/>
      <c r="D56" s="36"/>
      <c r="E56" s="63"/>
      <c r="F56" s="63"/>
      <c r="G56" s="64"/>
      <c r="H56" s="36"/>
    </row>
    <row r="57" spans="1:8" ht="39" hidden="1" customHeight="1" x14ac:dyDescent="0.25">
      <c r="A57" s="35"/>
      <c r="B57" s="36"/>
      <c r="C57" s="36"/>
      <c r="D57" s="36"/>
      <c r="E57" s="63"/>
      <c r="F57" s="63"/>
      <c r="G57" s="64"/>
      <c r="H57" s="36"/>
    </row>
    <row r="58" spans="1:8" ht="39" hidden="1" customHeight="1" x14ac:dyDescent="0.25">
      <c r="A58" s="35"/>
      <c r="B58" s="36"/>
      <c r="C58" s="36"/>
      <c r="D58" s="36"/>
      <c r="E58" s="63"/>
      <c r="F58" s="63"/>
      <c r="G58" s="64"/>
      <c r="H58" s="36"/>
    </row>
    <row r="59" spans="1:8" ht="17.25" hidden="1" customHeight="1" x14ac:dyDescent="0.25">
      <c r="A59" s="35"/>
      <c r="B59" s="36"/>
      <c r="C59" s="36"/>
      <c r="D59" s="36"/>
      <c r="E59" s="35"/>
      <c r="F59" s="35"/>
      <c r="G59" s="35"/>
      <c r="H59" s="35"/>
    </row>
    <row r="60" spans="1:8" ht="20.25" customHeight="1" x14ac:dyDescent="0.25">
      <c r="B60" s="93" t="s">
        <v>80</v>
      </c>
      <c r="C60" s="93"/>
      <c r="D60" s="93"/>
    </row>
    <row r="61" spans="1:8" s="8" customFormat="1" ht="32.25" customHeight="1" x14ac:dyDescent="0.25">
      <c r="A61" s="94" t="s">
        <v>81</v>
      </c>
      <c r="B61" s="95"/>
      <c r="C61" s="96"/>
      <c r="D61" s="99" t="s">
        <v>82</v>
      </c>
      <c r="E61" s="101" t="s">
        <v>83</v>
      </c>
      <c r="F61" s="101"/>
      <c r="G61" s="81" t="s">
        <v>84</v>
      </c>
      <c r="H61" s="82"/>
    </row>
    <row r="62" spans="1:8" s="8" customFormat="1" ht="63" x14ac:dyDescent="0.25">
      <c r="A62" s="97"/>
      <c r="B62" s="75"/>
      <c r="C62" s="98"/>
      <c r="D62" s="100"/>
      <c r="E62" s="37" t="s">
        <v>85</v>
      </c>
      <c r="F62" s="37" t="s">
        <v>86</v>
      </c>
      <c r="G62" s="37" t="s">
        <v>87</v>
      </c>
      <c r="H62" s="37" t="s">
        <v>88</v>
      </c>
    </row>
    <row r="63" spans="1:8" ht="33.950000000000003" customHeight="1" x14ac:dyDescent="0.25">
      <c r="A63" s="83" t="s">
        <v>89</v>
      </c>
      <c r="B63" s="84"/>
      <c r="C63" s="85"/>
      <c r="D63" s="19" t="s">
        <v>90</v>
      </c>
      <c r="E63" s="21">
        <f>IF(AND(90&lt;=F54,F54&lt;100),F54,"")</f>
        <v>91</v>
      </c>
      <c r="F63" s="27" t="str">
        <f>IF(AND(90&lt;=G54,G54&lt;=100),G54,"")</f>
        <v/>
      </c>
      <c r="G63" s="38" t="str">
        <f t="shared" ref="G63:H66" si="0">IF(ISNUMBER(E63)=TRUE,"X","")</f>
        <v>X</v>
      </c>
      <c r="H63" s="38" t="str">
        <f t="shared" si="0"/>
        <v/>
      </c>
    </row>
    <row r="64" spans="1:8" ht="49.5" customHeight="1" x14ac:dyDescent="0.25">
      <c r="A64" s="83" t="s">
        <v>91</v>
      </c>
      <c r="B64" s="84"/>
      <c r="C64" s="85"/>
      <c r="D64" s="19" t="s">
        <v>92</v>
      </c>
      <c r="E64" s="21" t="str">
        <f>IF(AND(75&lt;=F54,F54&lt;90),F54,"")</f>
        <v/>
      </c>
      <c r="F64" s="27" t="str">
        <f>IF(AND(75&lt;=G54,G54&lt;90),G54,"")</f>
        <v/>
      </c>
      <c r="G64" s="38" t="str">
        <f t="shared" si="0"/>
        <v/>
      </c>
      <c r="H64" s="38" t="str">
        <f t="shared" si="0"/>
        <v/>
      </c>
    </row>
    <row r="65" spans="1:8" ht="51.75" customHeight="1" x14ac:dyDescent="0.25">
      <c r="A65" s="83" t="s">
        <v>93</v>
      </c>
      <c r="B65" s="84"/>
      <c r="C65" s="85"/>
      <c r="D65" s="19" t="s">
        <v>94</v>
      </c>
      <c r="E65" s="21" t="str">
        <f>IF(AND(50&lt;=F54,F54&lt;75),F54,"")</f>
        <v/>
      </c>
      <c r="F65" s="27" t="str">
        <f>IF(AND(50&lt;=G54,G54&lt;75),G54,"")</f>
        <v/>
      </c>
      <c r="G65" s="38" t="str">
        <f t="shared" si="0"/>
        <v/>
      </c>
      <c r="H65" s="38" t="str">
        <f t="shared" si="0"/>
        <v/>
      </c>
    </row>
    <row r="66" spans="1:8" ht="34.5" customHeight="1" x14ac:dyDescent="0.25">
      <c r="A66" s="83" t="s">
        <v>95</v>
      </c>
      <c r="B66" s="84"/>
      <c r="C66" s="85"/>
      <c r="D66" s="19" t="s">
        <v>96</v>
      </c>
      <c r="E66" s="21" t="str">
        <f>IF(AND(0&lt;F54,F54&lt;50),F54,"")</f>
        <v/>
      </c>
      <c r="F66" s="39">
        <f>IF(AND(0&lt;G54,G54&lt;50),G54,"")</f>
        <v>20</v>
      </c>
      <c r="G66" s="38" t="str">
        <f t="shared" si="0"/>
        <v/>
      </c>
      <c r="H66" s="40" t="str">
        <f t="shared" si="0"/>
        <v>X</v>
      </c>
    </row>
    <row r="68" spans="1:8" s="42" customFormat="1" ht="20.25" customHeight="1" x14ac:dyDescent="0.25">
      <c r="B68" s="41"/>
      <c r="D68" s="86" t="s">
        <v>161</v>
      </c>
      <c r="E68" s="86"/>
      <c r="F68" s="86"/>
      <c r="G68" s="86"/>
      <c r="H68" s="86"/>
    </row>
    <row r="69" spans="1:8" s="6" customFormat="1" ht="35.25" customHeight="1" x14ac:dyDescent="0.25">
      <c r="D69" s="73" t="s">
        <v>115</v>
      </c>
      <c r="E69" s="73"/>
      <c r="F69" s="73"/>
      <c r="G69" s="73"/>
      <c r="H69" s="73"/>
    </row>
    <row r="70" spans="1:8" x14ac:dyDescent="0.25">
      <c r="D70" s="43"/>
      <c r="E70" s="43"/>
      <c r="F70" s="43"/>
      <c r="G70" s="43"/>
      <c r="H70" s="43"/>
    </row>
    <row r="73" spans="1:8" ht="16.5" x14ac:dyDescent="0.25">
      <c r="D73" s="124" t="s">
        <v>162</v>
      </c>
      <c r="E73" s="124"/>
      <c r="F73" s="124"/>
      <c r="G73" s="124"/>
      <c r="H73" s="124"/>
    </row>
    <row r="74" spans="1:8" ht="25.15" customHeight="1" x14ac:dyDescent="0.25">
      <c r="B74" s="75" t="s">
        <v>101</v>
      </c>
      <c r="C74" s="75"/>
      <c r="D74" s="75"/>
      <c r="E74" s="75"/>
      <c r="F74" s="75"/>
      <c r="G74" s="75"/>
      <c r="H74" s="75"/>
    </row>
    <row r="75" spans="1:8" ht="106.9" customHeight="1" x14ac:dyDescent="0.25">
      <c r="B75" s="76" t="s">
        <v>102</v>
      </c>
      <c r="C75" s="77"/>
      <c r="D75" s="77"/>
      <c r="E75" s="77"/>
      <c r="F75" s="77"/>
      <c r="G75" s="77"/>
      <c r="H75" s="78"/>
    </row>
    <row r="76" spans="1:8" ht="25.15" customHeight="1" x14ac:dyDescent="0.25">
      <c r="B76" s="45"/>
      <c r="D76" s="79" t="s">
        <v>150</v>
      </c>
      <c r="E76" s="79"/>
      <c r="F76" s="79"/>
      <c r="G76" s="79"/>
      <c r="H76" s="79"/>
    </row>
    <row r="77" spans="1:8" ht="21" customHeight="1" x14ac:dyDescent="0.25">
      <c r="B77" s="46"/>
      <c r="D77" s="80" t="s">
        <v>104</v>
      </c>
      <c r="E77" s="80"/>
      <c r="F77" s="80"/>
      <c r="G77" s="80"/>
      <c r="H77" s="80"/>
    </row>
  </sheetData>
  <sheetProtection password="E795" sheet="1" formatCells="0" formatColumns="0" formatRows="0" insertColumns="0" insertRows="0" insertHyperlinks="0" deleteColumns="0" deleteRows="0" selectLockedCells="1" sort="0" autoFilter="0" pivotTables="0"/>
  <autoFilter ref="A12:H54">
    <filterColumn colId="1" showButton="0"/>
    <filterColumn colId="2" showButton="0"/>
  </autoFilter>
  <mergeCells count="67">
    <mergeCell ref="B15:D15"/>
    <mergeCell ref="A2:C2"/>
    <mergeCell ref="D2:H2"/>
    <mergeCell ref="A3:B3"/>
    <mergeCell ref="A5:H5"/>
    <mergeCell ref="B7:H7"/>
    <mergeCell ref="B8:H8"/>
    <mergeCell ref="B9:H9"/>
    <mergeCell ref="B10:H10"/>
    <mergeCell ref="B12:D12"/>
    <mergeCell ref="B13:D13"/>
    <mergeCell ref="B14:D14"/>
    <mergeCell ref="B27:D27"/>
    <mergeCell ref="B16:D16"/>
    <mergeCell ref="B17:D17"/>
    <mergeCell ref="B18:D18"/>
    <mergeCell ref="B19:D19"/>
    <mergeCell ref="B20:D20"/>
    <mergeCell ref="B21:D21"/>
    <mergeCell ref="B22:D22"/>
    <mergeCell ref="B23:D23"/>
    <mergeCell ref="B24:D24"/>
    <mergeCell ref="B25:D25"/>
    <mergeCell ref="B26:D26"/>
    <mergeCell ref="B39:D39"/>
    <mergeCell ref="B28:D28"/>
    <mergeCell ref="B29:D29"/>
    <mergeCell ref="B30:D30"/>
    <mergeCell ref="B31:D31"/>
    <mergeCell ref="B32:D32"/>
    <mergeCell ref="B33:D33"/>
    <mergeCell ref="B34:D34"/>
    <mergeCell ref="B35:D35"/>
    <mergeCell ref="B36:D36"/>
    <mergeCell ref="B37:D37"/>
    <mergeCell ref="B38:D38"/>
    <mergeCell ref="B51:D51"/>
    <mergeCell ref="B40:D40"/>
    <mergeCell ref="B41:D41"/>
    <mergeCell ref="B42:D42"/>
    <mergeCell ref="B43:D43"/>
    <mergeCell ref="B44:D44"/>
    <mergeCell ref="B45:D45"/>
    <mergeCell ref="B46:D46"/>
    <mergeCell ref="B47:D47"/>
    <mergeCell ref="B48:D48"/>
    <mergeCell ref="B49:D49"/>
    <mergeCell ref="B50:D50"/>
    <mergeCell ref="A66:C66"/>
    <mergeCell ref="B52:D52"/>
    <mergeCell ref="B53:D53"/>
    <mergeCell ref="B54:D54"/>
    <mergeCell ref="B60:D60"/>
    <mergeCell ref="A61:C62"/>
    <mergeCell ref="D61:D62"/>
    <mergeCell ref="E61:F61"/>
    <mergeCell ref="G61:H61"/>
    <mergeCell ref="A63:C63"/>
    <mergeCell ref="A64:C64"/>
    <mergeCell ref="A65:C65"/>
    <mergeCell ref="D77:H77"/>
    <mergeCell ref="D68:H68"/>
    <mergeCell ref="D69:H69"/>
    <mergeCell ref="D73:H73"/>
    <mergeCell ref="B74:H74"/>
    <mergeCell ref="B75:H75"/>
    <mergeCell ref="D76:H76"/>
  </mergeCells>
  <printOptions horizontalCentered="1"/>
  <pageMargins left="0.31496062992125984" right="0.31496062992125984" top="0.43307086614173229" bottom="0.62992125984251968" header="0.11811023622047245" footer="0.15748031496062992"/>
  <pageSetup paperSize="9" orientation="portrait" r:id="rId1"/>
  <headerFooter>
    <oddFooter>Page &amp;P</oddFooter>
  </headerFooter>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workbookViewId="0">
      <selection activeCell="F10" sqref="F10"/>
    </sheetView>
  </sheetViews>
  <sheetFormatPr defaultRowHeight="15.75" x14ac:dyDescent="0.25"/>
  <cols>
    <col min="1" max="1" width="5.42578125" style="1" bestFit="1" customWidth="1"/>
    <col min="2" max="2" width="27.140625" style="2" customWidth="1"/>
    <col min="3" max="3" width="11" style="1" customWidth="1"/>
    <col min="4" max="4" width="10.5703125" style="1" customWidth="1"/>
    <col min="5" max="5" width="11.5703125" style="1" customWidth="1"/>
    <col min="6" max="6" width="10.5703125" style="1" customWidth="1"/>
    <col min="7" max="8" width="10.140625" style="1" customWidth="1"/>
    <col min="9" max="9" width="2.5703125" style="1" customWidth="1"/>
    <col min="10" max="10" width="9.140625" style="1" bestFit="1" customWidth="1"/>
    <col min="11" max="11" width="34.85546875" style="1" customWidth="1"/>
    <col min="12" max="256" width="9.140625" style="1"/>
    <col min="257" max="257" width="5.42578125" style="1" bestFit="1" customWidth="1"/>
    <col min="258" max="258" width="27.140625" style="1" customWidth="1"/>
    <col min="259" max="259" width="11" style="1" customWidth="1"/>
    <col min="260" max="260" width="10.5703125" style="1" customWidth="1"/>
    <col min="261" max="261" width="11.5703125" style="1" customWidth="1"/>
    <col min="262" max="262" width="10.5703125" style="1" customWidth="1"/>
    <col min="263" max="264" width="10.140625" style="1" customWidth="1"/>
    <col min="265" max="265" width="2.5703125" style="1" customWidth="1"/>
    <col min="266" max="266" width="9.140625" style="1" bestFit="1" customWidth="1"/>
    <col min="267" max="267" width="34.85546875" style="1" customWidth="1"/>
    <col min="268" max="512" width="9.140625" style="1"/>
    <col min="513" max="513" width="5.42578125" style="1" bestFit="1" customWidth="1"/>
    <col min="514" max="514" width="27.140625" style="1" customWidth="1"/>
    <col min="515" max="515" width="11" style="1" customWidth="1"/>
    <col min="516" max="516" width="10.5703125" style="1" customWidth="1"/>
    <col min="517" max="517" width="11.5703125" style="1" customWidth="1"/>
    <col min="518" max="518" width="10.5703125" style="1" customWidth="1"/>
    <col min="519" max="520" width="10.140625" style="1" customWidth="1"/>
    <col min="521" max="521" width="2.5703125" style="1" customWidth="1"/>
    <col min="522" max="522" width="9.140625" style="1" bestFit="1" customWidth="1"/>
    <col min="523" max="523" width="34.85546875" style="1" customWidth="1"/>
    <col min="524" max="768" width="9.140625" style="1"/>
    <col min="769" max="769" width="5.42578125" style="1" bestFit="1" customWidth="1"/>
    <col min="770" max="770" width="27.140625" style="1" customWidth="1"/>
    <col min="771" max="771" width="11" style="1" customWidth="1"/>
    <col min="772" max="772" width="10.5703125" style="1" customWidth="1"/>
    <col min="773" max="773" width="11.5703125" style="1" customWidth="1"/>
    <col min="774" max="774" width="10.5703125" style="1" customWidth="1"/>
    <col min="775" max="776" width="10.140625" style="1" customWidth="1"/>
    <col min="777" max="777" width="2.5703125" style="1" customWidth="1"/>
    <col min="778" max="778" width="9.140625" style="1" bestFit="1" customWidth="1"/>
    <col min="779" max="779" width="34.85546875" style="1" customWidth="1"/>
    <col min="780" max="1024" width="9.140625" style="1"/>
    <col min="1025" max="1025" width="5.42578125" style="1" bestFit="1" customWidth="1"/>
    <col min="1026" max="1026" width="27.140625" style="1" customWidth="1"/>
    <col min="1027" max="1027" width="11" style="1" customWidth="1"/>
    <col min="1028" max="1028" width="10.5703125" style="1" customWidth="1"/>
    <col min="1029" max="1029" width="11.5703125" style="1" customWidth="1"/>
    <col min="1030" max="1030" width="10.5703125" style="1" customWidth="1"/>
    <col min="1031" max="1032" width="10.140625" style="1" customWidth="1"/>
    <col min="1033" max="1033" width="2.5703125" style="1" customWidth="1"/>
    <col min="1034" max="1034" width="9.140625" style="1" bestFit="1" customWidth="1"/>
    <col min="1035" max="1035" width="34.85546875" style="1" customWidth="1"/>
    <col min="1036" max="1280" width="9.140625" style="1"/>
    <col min="1281" max="1281" width="5.42578125" style="1" bestFit="1" customWidth="1"/>
    <col min="1282" max="1282" width="27.140625" style="1" customWidth="1"/>
    <col min="1283" max="1283" width="11" style="1" customWidth="1"/>
    <col min="1284" max="1284" width="10.5703125" style="1" customWidth="1"/>
    <col min="1285" max="1285" width="11.5703125" style="1" customWidth="1"/>
    <col min="1286" max="1286" width="10.5703125" style="1" customWidth="1"/>
    <col min="1287" max="1288" width="10.140625" style="1" customWidth="1"/>
    <col min="1289" max="1289" width="2.5703125" style="1" customWidth="1"/>
    <col min="1290" max="1290" width="9.140625" style="1" bestFit="1" customWidth="1"/>
    <col min="1291" max="1291" width="34.85546875" style="1" customWidth="1"/>
    <col min="1292" max="1536" width="9.140625" style="1"/>
    <col min="1537" max="1537" width="5.42578125" style="1" bestFit="1" customWidth="1"/>
    <col min="1538" max="1538" width="27.140625" style="1" customWidth="1"/>
    <col min="1539" max="1539" width="11" style="1" customWidth="1"/>
    <col min="1540" max="1540" width="10.5703125" style="1" customWidth="1"/>
    <col min="1541" max="1541" width="11.5703125" style="1" customWidth="1"/>
    <col min="1542" max="1542" width="10.5703125" style="1" customWidth="1"/>
    <col min="1543" max="1544" width="10.140625" style="1" customWidth="1"/>
    <col min="1545" max="1545" width="2.5703125" style="1" customWidth="1"/>
    <col min="1546" max="1546" width="9.140625" style="1" bestFit="1" customWidth="1"/>
    <col min="1547" max="1547" width="34.85546875" style="1" customWidth="1"/>
    <col min="1548" max="1792" width="9.140625" style="1"/>
    <col min="1793" max="1793" width="5.42578125" style="1" bestFit="1" customWidth="1"/>
    <col min="1794" max="1794" width="27.140625" style="1" customWidth="1"/>
    <col min="1795" max="1795" width="11" style="1" customWidth="1"/>
    <col min="1796" max="1796" width="10.5703125" style="1" customWidth="1"/>
    <col min="1797" max="1797" width="11.5703125" style="1" customWidth="1"/>
    <col min="1798" max="1798" width="10.5703125" style="1" customWidth="1"/>
    <col min="1799" max="1800" width="10.140625" style="1" customWidth="1"/>
    <col min="1801" max="1801" width="2.5703125" style="1" customWidth="1"/>
    <col min="1802" max="1802" width="9.140625" style="1" bestFit="1" customWidth="1"/>
    <col min="1803" max="1803" width="34.85546875" style="1" customWidth="1"/>
    <col min="1804" max="2048" width="9.140625" style="1"/>
    <col min="2049" max="2049" width="5.42578125" style="1" bestFit="1" customWidth="1"/>
    <col min="2050" max="2050" width="27.140625" style="1" customWidth="1"/>
    <col min="2051" max="2051" width="11" style="1" customWidth="1"/>
    <col min="2052" max="2052" width="10.5703125" style="1" customWidth="1"/>
    <col min="2053" max="2053" width="11.5703125" style="1" customWidth="1"/>
    <col min="2054" max="2054" width="10.5703125" style="1" customWidth="1"/>
    <col min="2055" max="2056" width="10.140625" style="1" customWidth="1"/>
    <col min="2057" max="2057" width="2.5703125" style="1" customWidth="1"/>
    <col min="2058" max="2058" width="9.140625" style="1" bestFit="1" customWidth="1"/>
    <col min="2059" max="2059" width="34.85546875" style="1" customWidth="1"/>
    <col min="2060" max="2304" width="9.140625" style="1"/>
    <col min="2305" max="2305" width="5.42578125" style="1" bestFit="1" customWidth="1"/>
    <col min="2306" max="2306" width="27.140625" style="1" customWidth="1"/>
    <col min="2307" max="2307" width="11" style="1" customWidth="1"/>
    <col min="2308" max="2308" width="10.5703125" style="1" customWidth="1"/>
    <col min="2309" max="2309" width="11.5703125" style="1" customWidth="1"/>
    <col min="2310" max="2310" width="10.5703125" style="1" customWidth="1"/>
    <col min="2311" max="2312" width="10.140625" style="1" customWidth="1"/>
    <col min="2313" max="2313" width="2.5703125" style="1" customWidth="1"/>
    <col min="2314" max="2314" width="9.140625" style="1" bestFit="1" customWidth="1"/>
    <col min="2315" max="2315" width="34.85546875" style="1" customWidth="1"/>
    <col min="2316" max="2560" width="9.140625" style="1"/>
    <col min="2561" max="2561" width="5.42578125" style="1" bestFit="1" customWidth="1"/>
    <col min="2562" max="2562" width="27.140625" style="1" customWidth="1"/>
    <col min="2563" max="2563" width="11" style="1" customWidth="1"/>
    <col min="2564" max="2564" width="10.5703125" style="1" customWidth="1"/>
    <col min="2565" max="2565" width="11.5703125" style="1" customWidth="1"/>
    <col min="2566" max="2566" width="10.5703125" style="1" customWidth="1"/>
    <col min="2567" max="2568" width="10.140625" style="1" customWidth="1"/>
    <col min="2569" max="2569" width="2.5703125" style="1" customWidth="1"/>
    <col min="2570" max="2570" width="9.140625" style="1" bestFit="1" customWidth="1"/>
    <col min="2571" max="2571" width="34.85546875" style="1" customWidth="1"/>
    <col min="2572" max="2816" width="9.140625" style="1"/>
    <col min="2817" max="2817" width="5.42578125" style="1" bestFit="1" customWidth="1"/>
    <col min="2818" max="2818" width="27.140625" style="1" customWidth="1"/>
    <col min="2819" max="2819" width="11" style="1" customWidth="1"/>
    <col min="2820" max="2820" width="10.5703125" style="1" customWidth="1"/>
    <col min="2821" max="2821" width="11.5703125" style="1" customWidth="1"/>
    <col min="2822" max="2822" width="10.5703125" style="1" customWidth="1"/>
    <col min="2823" max="2824" width="10.140625" style="1" customWidth="1"/>
    <col min="2825" max="2825" width="2.5703125" style="1" customWidth="1"/>
    <col min="2826" max="2826" width="9.140625" style="1" bestFit="1" customWidth="1"/>
    <col min="2827" max="2827" width="34.85546875" style="1" customWidth="1"/>
    <col min="2828" max="3072" width="9.140625" style="1"/>
    <col min="3073" max="3073" width="5.42578125" style="1" bestFit="1" customWidth="1"/>
    <col min="3074" max="3074" width="27.140625" style="1" customWidth="1"/>
    <col min="3075" max="3075" width="11" style="1" customWidth="1"/>
    <col min="3076" max="3076" width="10.5703125" style="1" customWidth="1"/>
    <col min="3077" max="3077" width="11.5703125" style="1" customWidth="1"/>
    <col min="3078" max="3078" width="10.5703125" style="1" customWidth="1"/>
    <col min="3079" max="3080" width="10.140625" style="1" customWidth="1"/>
    <col min="3081" max="3081" width="2.5703125" style="1" customWidth="1"/>
    <col min="3082" max="3082" width="9.140625" style="1" bestFit="1" customWidth="1"/>
    <col min="3083" max="3083" width="34.85546875" style="1" customWidth="1"/>
    <col min="3084" max="3328" width="9.140625" style="1"/>
    <col min="3329" max="3329" width="5.42578125" style="1" bestFit="1" customWidth="1"/>
    <col min="3330" max="3330" width="27.140625" style="1" customWidth="1"/>
    <col min="3331" max="3331" width="11" style="1" customWidth="1"/>
    <col min="3332" max="3332" width="10.5703125" style="1" customWidth="1"/>
    <col min="3333" max="3333" width="11.5703125" style="1" customWidth="1"/>
    <col min="3334" max="3334" width="10.5703125" style="1" customWidth="1"/>
    <col min="3335" max="3336" width="10.140625" style="1" customWidth="1"/>
    <col min="3337" max="3337" width="2.5703125" style="1" customWidth="1"/>
    <col min="3338" max="3338" width="9.140625" style="1" bestFit="1" customWidth="1"/>
    <col min="3339" max="3339" width="34.85546875" style="1" customWidth="1"/>
    <col min="3340" max="3584" width="9.140625" style="1"/>
    <col min="3585" max="3585" width="5.42578125" style="1" bestFit="1" customWidth="1"/>
    <col min="3586" max="3586" width="27.140625" style="1" customWidth="1"/>
    <col min="3587" max="3587" width="11" style="1" customWidth="1"/>
    <col min="3588" max="3588" width="10.5703125" style="1" customWidth="1"/>
    <col min="3589" max="3589" width="11.5703125" style="1" customWidth="1"/>
    <col min="3590" max="3590" width="10.5703125" style="1" customWidth="1"/>
    <col min="3591" max="3592" width="10.140625" style="1" customWidth="1"/>
    <col min="3593" max="3593" width="2.5703125" style="1" customWidth="1"/>
    <col min="3594" max="3594" width="9.140625" style="1" bestFit="1" customWidth="1"/>
    <col min="3595" max="3595" width="34.85546875" style="1" customWidth="1"/>
    <col min="3596" max="3840" width="9.140625" style="1"/>
    <col min="3841" max="3841" width="5.42578125" style="1" bestFit="1" customWidth="1"/>
    <col min="3842" max="3842" width="27.140625" style="1" customWidth="1"/>
    <col min="3843" max="3843" width="11" style="1" customWidth="1"/>
    <col min="3844" max="3844" width="10.5703125" style="1" customWidth="1"/>
    <col min="3845" max="3845" width="11.5703125" style="1" customWidth="1"/>
    <col min="3846" max="3846" width="10.5703125" style="1" customWidth="1"/>
    <col min="3847" max="3848" width="10.140625" style="1" customWidth="1"/>
    <col min="3849" max="3849" width="2.5703125" style="1" customWidth="1"/>
    <col min="3850" max="3850" width="9.140625" style="1" bestFit="1" customWidth="1"/>
    <col min="3851" max="3851" width="34.85546875" style="1" customWidth="1"/>
    <col min="3852" max="4096" width="9.140625" style="1"/>
    <col min="4097" max="4097" width="5.42578125" style="1" bestFit="1" customWidth="1"/>
    <col min="4098" max="4098" width="27.140625" style="1" customWidth="1"/>
    <col min="4099" max="4099" width="11" style="1" customWidth="1"/>
    <col min="4100" max="4100" width="10.5703125" style="1" customWidth="1"/>
    <col min="4101" max="4101" width="11.5703125" style="1" customWidth="1"/>
    <col min="4102" max="4102" width="10.5703125" style="1" customWidth="1"/>
    <col min="4103" max="4104" width="10.140625" style="1" customWidth="1"/>
    <col min="4105" max="4105" width="2.5703125" style="1" customWidth="1"/>
    <col min="4106" max="4106" width="9.140625" style="1" bestFit="1" customWidth="1"/>
    <col min="4107" max="4107" width="34.85546875" style="1" customWidth="1"/>
    <col min="4108" max="4352" width="9.140625" style="1"/>
    <col min="4353" max="4353" width="5.42578125" style="1" bestFit="1" customWidth="1"/>
    <col min="4354" max="4354" width="27.140625" style="1" customWidth="1"/>
    <col min="4355" max="4355" width="11" style="1" customWidth="1"/>
    <col min="4356" max="4356" width="10.5703125" style="1" customWidth="1"/>
    <col min="4357" max="4357" width="11.5703125" style="1" customWidth="1"/>
    <col min="4358" max="4358" width="10.5703125" style="1" customWidth="1"/>
    <col min="4359" max="4360" width="10.140625" style="1" customWidth="1"/>
    <col min="4361" max="4361" width="2.5703125" style="1" customWidth="1"/>
    <col min="4362" max="4362" width="9.140625" style="1" bestFit="1" customWidth="1"/>
    <col min="4363" max="4363" width="34.85546875" style="1" customWidth="1"/>
    <col min="4364" max="4608" width="9.140625" style="1"/>
    <col min="4609" max="4609" width="5.42578125" style="1" bestFit="1" customWidth="1"/>
    <col min="4610" max="4610" width="27.140625" style="1" customWidth="1"/>
    <col min="4611" max="4611" width="11" style="1" customWidth="1"/>
    <col min="4612" max="4612" width="10.5703125" style="1" customWidth="1"/>
    <col min="4613" max="4613" width="11.5703125" style="1" customWidth="1"/>
    <col min="4614" max="4614" width="10.5703125" style="1" customWidth="1"/>
    <col min="4615" max="4616" width="10.140625" style="1" customWidth="1"/>
    <col min="4617" max="4617" width="2.5703125" style="1" customWidth="1"/>
    <col min="4618" max="4618" width="9.140625" style="1" bestFit="1" customWidth="1"/>
    <col min="4619" max="4619" width="34.85546875" style="1" customWidth="1"/>
    <col min="4620" max="4864" width="9.140625" style="1"/>
    <col min="4865" max="4865" width="5.42578125" style="1" bestFit="1" customWidth="1"/>
    <col min="4866" max="4866" width="27.140625" style="1" customWidth="1"/>
    <col min="4867" max="4867" width="11" style="1" customWidth="1"/>
    <col min="4868" max="4868" width="10.5703125" style="1" customWidth="1"/>
    <col min="4869" max="4869" width="11.5703125" style="1" customWidth="1"/>
    <col min="4870" max="4870" width="10.5703125" style="1" customWidth="1"/>
    <col min="4871" max="4872" width="10.140625" style="1" customWidth="1"/>
    <col min="4873" max="4873" width="2.5703125" style="1" customWidth="1"/>
    <col min="4874" max="4874" width="9.140625" style="1" bestFit="1" customWidth="1"/>
    <col min="4875" max="4875" width="34.85546875" style="1" customWidth="1"/>
    <col min="4876" max="5120" width="9.140625" style="1"/>
    <col min="5121" max="5121" width="5.42578125" style="1" bestFit="1" customWidth="1"/>
    <col min="5122" max="5122" width="27.140625" style="1" customWidth="1"/>
    <col min="5123" max="5123" width="11" style="1" customWidth="1"/>
    <col min="5124" max="5124" width="10.5703125" style="1" customWidth="1"/>
    <col min="5125" max="5125" width="11.5703125" style="1" customWidth="1"/>
    <col min="5126" max="5126" width="10.5703125" style="1" customWidth="1"/>
    <col min="5127" max="5128" width="10.140625" style="1" customWidth="1"/>
    <col min="5129" max="5129" width="2.5703125" style="1" customWidth="1"/>
    <col min="5130" max="5130" width="9.140625" style="1" bestFit="1" customWidth="1"/>
    <col min="5131" max="5131" width="34.85546875" style="1" customWidth="1"/>
    <col min="5132" max="5376" width="9.140625" style="1"/>
    <col min="5377" max="5377" width="5.42578125" style="1" bestFit="1" customWidth="1"/>
    <col min="5378" max="5378" width="27.140625" style="1" customWidth="1"/>
    <col min="5379" max="5379" width="11" style="1" customWidth="1"/>
    <col min="5380" max="5380" width="10.5703125" style="1" customWidth="1"/>
    <col min="5381" max="5381" width="11.5703125" style="1" customWidth="1"/>
    <col min="5382" max="5382" width="10.5703125" style="1" customWidth="1"/>
    <col min="5383" max="5384" width="10.140625" style="1" customWidth="1"/>
    <col min="5385" max="5385" width="2.5703125" style="1" customWidth="1"/>
    <col min="5386" max="5386" width="9.140625" style="1" bestFit="1" customWidth="1"/>
    <col min="5387" max="5387" width="34.85546875" style="1" customWidth="1"/>
    <col min="5388" max="5632" width="9.140625" style="1"/>
    <col min="5633" max="5633" width="5.42578125" style="1" bestFit="1" customWidth="1"/>
    <col min="5634" max="5634" width="27.140625" style="1" customWidth="1"/>
    <col min="5635" max="5635" width="11" style="1" customWidth="1"/>
    <col min="5636" max="5636" width="10.5703125" style="1" customWidth="1"/>
    <col min="5637" max="5637" width="11.5703125" style="1" customWidth="1"/>
    <col min="5638" max="5638" width="10.5703125" style="1" customWidth="1"/>
    <col min="5639" max="5640" width="10.140625" style="1" customWidth="1"/>
    <col min="5641" max="5641" width="2.5703125" style="1" customWidth="1"/>
    <col min="5642" max="5642" width="9.140625" style="1" bestFit="1" customWidth="1"/>
    <col min="5643" max="5643" width="34.85546875" style="1" customWidth="1"/>
    <col min="5644" max="5888" width="9.140625" style="1"/>
    <col min="5889" max="5889" width="5.42578125" style="1" bestFit="1" customWidth="1"/>
    <col min="5890" max="5890" width="27.140625" style="1" customWidth="1"/>
    <col min="5891" max="5891" width="11" style="1" customWidth="1"/>
    <col min="5892" max="5892" width="10.5703125" style="1" customWidth="1"/>
    <col min="5893" max="5893" width="11.5703125" style="1" customWidth="1"/>
    <col min="5894" max="5894" width="10.5703125" style="1" customWidth="1"/>
    <col min="5895" max="5896" width="10.140625" style="1" customWidth="1"/>
    <col min="5897" max="5897" width="2.5703125" style="1" customWidth="1"/>
    <col min="5898" max="5898" width="9.140625" style="1" bestFit="1" customWidth="1"/>
    <col min="5899" max="5899" width="34.85546875" style="1" customWidth="1"/>
    <col min="5900" max="6144" width="9.140625" style="1"/>
    <col min="6145" max="6145" width="5.42578125" style="1" bestFit="1" customWidth="1"/>
    <col min="6146" max="6146" width="27.140625" style="1" customWidth="1"/>
    <col min="6147" max="6147" width="11" style="1" customWidth="1"/>
    <col min="6148" max="6148" width="10.5703125" style="1" customWidth="1"/>
    <col min="6149" max="6149" width="11.5703125" style="1" customWidth="1"/>
    <col min="6150" max="6150" width="10.5703125" style="1" customWidth="1"/>
    <col min="6151" max="6152" width="10.140625" style="1" customWidth="1"/>
    <col min="6153" max="6153" width="2.5703125" style="1" customWidth="1"/>
    <col min="6154" max="6154" width="9.140625" style="1" bestFit="1" customWidth="1"/>
    <col min="6155" max="6155" width="34.85546875" style="1" customWidth="1"/>
    <col min="6156" max="6400" width="9.140625" style="1"/>
    <col min="6401" max="6401" width="5.42578125" style="1" bestFit="1" customWidth="1"/>
    <col min="6402" max="6402" width="27.140625" style="1" customWidth="1"/>
    <col min="6403" max="6403" width="11" style="1" customWidth="1"/>
    <col min="6404" max="6404" width="10.5703125" style="1" customWidth="1"/>
    <col min="6405" max="6405" width="11.5703125" style="1" customWidth="1"/>
    <col min="6406" max="6406" width="10.5703125" style="1" customWidth="1"/>
    <col min="6407" max="6408" width="10.140625" style="1" customWidth="1"/>
    <col min="6409" max="6409" width="2.5703125" style="1" customWidth="1"/>
    <col min="6410" max="6410" width="9.140625" style="1" bestFit="1" customWidth="1"/>
    <col min="6411" max="6411" width="34.85546875" style="1" customWidth="1"/>
    <col min="6412" max="6656" width="9.140625" style="1"/>
    <col min="6657" max="6657" width="5.42578125" style="1" bestFit="1" customWidth="1"/>
    <col min="6658" max="6658" width="27.140625" style="1" customWidth="1"/>
    <col min="6659" max="6659" width="11" style="1" customWidth="1"/>
    <col min="6660" max="6660" width="10.5703125" style="1" customWidth="1"/>
    <col min="6661" max="6661" width="11.5703125" style="1" customWidth="1"/>
    <col min="6662" max="6662" width="10.5703125" style="1" customWidth="1"/>
    <col min="6663" max="6664" width="10.140625" style="1" customWidth="1"/>
    <col min="6665" max="6665" width="2.5703125" style="1" customWidth="1"/>
    <col min="6666" max="6666" width="9.140625" style="1" bestFit="1" customWidth="1"/>
    <col min="6667" max="6667" width="34.85546875" style="1" customWidth="1"/>
    <col min="6668" max="6912" width="9.140625" style="1"/>
    <col min="6913" max="6913" width="5.42578125" style="1" bestFit="1" customWidth="1"/>
    <col min="6914" max="6914" width="27.140625" style="1" customWidth="1"/>
    <col min="6915" max="6915" width="11" style="1" customWidth="1"/>
    <col min="6916" max="6916" width="10.5703125" style="1" customWidth="1"/>
    <col min="6917" max="6917" width="11.5703125" style="1" customWidth="1"/>
    <col min="6918" max="6918" width="10.5703125" style="1" customWidth="1"/>
    <col min="6919" max="6920" width="10.140625" style="1" customWidth="1"/>
    <col min="6921" max="6921" width="2.5703125" style="1" customWidth="1"/>
    <col min="6922" max="6922" width="9.140625" style="1" bestFit="1" customWidth="1"/>
    <col min="6923" max="6923" width="34.85546875" style="1" customWidth="1"/>
    <col min="6924" max="7168" width="9.140625" style="1"/>
    <col min="7169" max="7169" width="5.42578125" style="1" bestFit="1" customWidth="1"/>
    <col min="7170" max="7170" width="27.140625" style="1" customWidth="1"/>
    <col min="7171" max="7171" width="11" style="1" customWidth="1"/>
    <col min="7172" max="7172" width="10.5703125" style="1" customWidth="1"/>
    <col min="7173" max="7173" width="11.5703125" style="1" customWidth="1"/>
    <col min="7174" max="7174" width="10.5703125" style="1" customWidth="1"/>
    <col min="7175" max="7176" width="10.140625" style="1" customWidth="1"/>
    <col min="7177" max="7177" width="2.5703125" style="1" customWidth="1"/>
    <col min="7178" max="7178" width="9.140625" style="1" bestFit="1" customWidth="1"/>
    <col min="7179" max="7179" width="34.85546875" style="1" customWidth="1"/>
    <col min="7180" max="7424" width="9.140625" style="1"/>
    <col min="7425" max="7425" width="5.42578125" style="1" bestFit="1" customWidth="1"/>
    <col min="7426" max="7426" width="27.140625" style="1" customWidth="1"/>
    <col min="7427" max="7427" width="11" style="1" customWidth="1"/>
    <col min="7428" max="7428" width="10.5703125" style="1" customWidth="1"/>
    <col min="7429" max="7429" width="11.5703125" style="1" customWidth="1"/>
    <col min="7430" max="7430" width="10.5703125" style="1" customWidth="1"/>
    <col min="7431" max="7432" width="10.140625" style="1" customWidth="1"/>
    <col min="7433" max="7433" width="2.5703125" style="1" customWidth="1"/>
    <col min="7434" max="7434" width="9.140625" style="1" bestFit="1" customWidth="1"/>
    <col min="7435" max="7435" width="34.85546875" style="1" customWidth="1"/>
    <col min="7436" max="7680" width="9.140625" style="1"/>
    <col min="7681" max="7681" width="5.42578125" style="1" bestFit="1" customWidth="1"/>
    <col min="7682" max="7682" width="27.140625" style="1" customWidth="1"/>
    <col min="7683" max="7683" width="11" style="1" customWidth="1"/>
    <col min="7684" max="7684" width="10.5703125" style="1" customWidth="1"/>
    <col min="7685" max="7685" width="11.5703125" style="1" customWidth="1"/>
    <col min="7686" max="7686" width="10.5703125" style="1" customWidth="1"/>
    <col min="7687" max="7688" width="10.140625" style="1" customWidth="1"/>
    <col min="7689" max="7689" width="2.5703125" style="1" customWidth="1"/>
    <col min="7690" max="7690" width="9.140625" style="1" bestFit="1" customWidth="1"/>
    <col min="7691" max="7691" width="34.85546875" style="1" customWidth="1"/>
    <col min="7692" max="7936" width="9.140625" style="1"/>
    <col min="7937" max="7937" width="5.42578125" style="1" bestFit="1" customWidth="1"/>
    <col min="7938" max="7938" width="27.140625" style="1" customWidth="1"/>
    <col min="7939" max="7939" width="11" style="1" customWidth="1"/>
    <col min="7940" max="7940" width="10.5703125" style="1" customWidth="1"/>
    <col min="7941" max="7941" width="11.5703125" style="1" customWidth="1"/>
    <col min="7942" max="7942" width="10.5703125" style="1" customWidth="1"/>
    <col min="7943" max="7944" width="10.140625" style="1" customWidth="1"/>
    <col min="7945" max="7945" width="2.5703125" style="1" customWidth="1"/>
    <col min="7946" max="7946" width="9.140625" style="1" bestFit="1" customWidth="1"/>
    <col min="7947" max="7947" width="34.85546875" style="1" customWidth="1"/>
    <col min="7948" max="8192" width="9.140625" style="1"/>
    <col min="8193" max="8193" width="5.42578125" style="1" bestFit="1" customWidth="1"/>
    <col min="8194" max="8194" width="27.140625" style="1" customWidth="1"/>
    <col min="8195" max="8195" width="11" style="1" customWidth="1"/>
    <col min="8196" max="8196" width="10.5703125" style="1" customWidth="1"/>
    <col min="8197" max="8197" width="11.5703125" style="1" customWidth="1"/>
    <col min="8198" max="8198" width="10.5703125" style="1" customWidth="1"/>
    <col min="8199" max="8200" width="10.140625" style="1" customWidth="1"/>
    <col min="8201" max="8201" width="2.5703125" style="1" customWidth="1"/>
    <col min="8202" max="8202" width="9.140625" style="1" bestFit="1" customWidth="1"/>
    <col min="8203" max="8203" width="34.85546875" style="1" customWidth="1"/>
    <col min="8204" max="8448" width="9.140625" style="1"/>
    <col min="8449" max="8449" width="5.42578125" style="1" bestFit="1" customWidth="1"/>
    <col min="8450" max="8450" width="27.140625" style="1" customWidth="1"/>
    <col min="8451" max="8451" width="11" style="1" customWidth="1"/>
    <col min="8452" max="8452" width="10.5703125" style="1" customWidth="1"/>
    <col min="8453" max="8453" width="11.5703125" style="1" customWidth="1"/>
    <col min="8454" max="8454" width="10.5703125" style="1" customWidth="1"/>
    <col min="8455" max="8456" width="10.140625" style="1" customWidth="1"/>
    <col min="8457" max="8457" width="2.5703125" style="1" customWidth="1"/>
    <col min="8458" max="8458" width="9.140625" style="1" bestFit="1" customWidth="1"/>
    <col min="8459" max="8459" width="34.85546875" style="1" customWidth="1"/>
    <col min="8460" max="8704" width="9.140625" style="1"/>
    <col min="8705" max="8705" width="5.42578125" style="1" bestFit="1" customWidth="1"/>
    <col min="8706" max="8706" width="27.140625" style="1" customWidth="1"/>
    <col min="8707" max="8707" width="11" style="1" customWidth="1"/>
    <col min="8708" max="8708" width="10.5703125" style="1" customWidth="1"/>
    <col min="8709" max="8709" width="11.5703125" style="1" customWidth="1"/>
    <col min="8710" max="8710" width="10.5703125" style="1" customWidth="1"/>
    <col min="8711" max="8712" width="10.140625" style="1" customWidth="1"/>
    <col min="8713" max="8713" width="2.5703125" style="1" customWidth="1"/>
    <col min="8714" max="8714" width="9.140625" style="1" bestFit="1" customWidth="1"/>
    <col min="8715" max="8715" width="34.85546875" style="1" customWidth="1"/>
    <col min="8716" max="8960" width="9.140625" style="1"/>
    <col min="8961" max="8961" width="5.42578125" style="1" bestFit="1" customWidth="1"/>
    <col min="8962" max="8962" width="27.140625" style="1" customWidth="1"/>
    <col min="8963" max="8963" width="11" style="1" customWidth="1"/>
    <col min="8964" max="8964" width="10.5703125" style="1" customWidth="1"/>
    <col min="8965" max="8965" width="11.5703125" style="1" customWidth="1"/>
    <col min="8966" max="8966" width="10.5703125" style="1" customWidth="1"/>
    <col min="8967" max="8968" width="10.140625" style="1" customWidth="1"/>
    <col min="8969" max="8969" width="2.5703125" style="1" customWidth="1"/>
    <col min="8970" max="8970" width="9.140625" style="1" bestFit="1" customWidth="1"/>
    <col min="8971" max="8971" width="34.85546875" style="1" customWidth="1"/>
    <col min="8972" max="9216" width="9.140625" style="1"/>
    <col min="9217" max="9217" width="5.42578125" style="1" bestFit="1" customWidth="1"/>
    <col min="9218" max="9218" width="27.140625" style="1" customWidth="1"/>
    <col min="9219" max="9219" width="11" style="1" customWidth="1"/>
    <col min="9220" max="9220" width="10.5703125" style="1" customWidth="1"/>
    <col min="9221" max="9221" width="11.5703125" style="1" customWidth="1"/>
    <col min="9222" max="9222" width="10.5703125" style="1" customWidth="1"/>
    <col min="9223" max="9224" width="10.140625" style="1" customWidth="1"/>
    <col min="9225" max="9225" width="2.5703125" style="1" customWidth="1"/>
    <col min="9226" max="9226" width="9.140625" style="1" bestFit="1" customWidth="1"/>
    <col min="9227" max="9227" width="34.85546875" style="1" customWidth="1"/>
    <col min="9228" max="9472" width="9.140625" style="1"/>
    <col min="9473" max="9473" width="5.42578125" style="1" bestFit="1" customWidth="1"/>
    <col min="9474" max="9474" width="27.140625" style="1" customWidth="1"/>
    <col min="9475" max="9475" width="11" style="1" customWidth="1"/>
    <col min="9476" max="9476" width="10.5703125" style="1" customWidth="1"/>
    <col min="9477" max="9477" width="11.5703125" style="1" customWidth="1"/>
    <col min="9478" max="9478" width="10.5703125" style="1" customWidth="1"/>
    <col min="9479" max="9480" width="10.140625" style="1" customWidth="1"/>
    <col min="9481" max="9481" width="2.5703125" style="1" customWidth="1"/>
    <col min="9482" max="9482" width="9.140625" style="1" bestFit="1" customWidth="1"/>
    <col min="9483" max="9483" width="34.85546875" style="1" customWidth="1"/>
    <col min="9484" max="9728" width="9.140625" style="1"/>
    <col min="9729" max="9729" width="5.42578125" style="1" bestFit="1" customWidth="1"/>
    <col min="9730" max="9730" width="27.140625" style="1" customWidth="1"/>
    <col min="9731" max="9731" width="11" style="1" customWidth="1"/>
    <col min="9732" max="9732" width="10.5703125" style="1" customWidth="1"/>
    <col min="9733" max="9733" width="11.5703125" style="1" customWidth="1"/>
    <col min="9734" max="9734" width="10.5703125" style="1" customWidth="1"/>
    <col min="9735" max="9736" width="10.140625" style="1" customWidth="1"/>
    <col min="9737" max="9737" width="2.5703125" style="1" customWidth="1"/>
    <col min="9738" max="9738" width="9.140625" style="1" bestFit="1" customWidth="1"/>
    <col min="9739" max="9739" width="34.85546875" style="1" customWidth="1"/>
    <col min="9740" max="9984" width="9.140625" style="1"/>
    <col min="9985" max="9985" width="5.42578125" style="1" bestFit="1" customWidth="1"/>
    <col min="9986" max="9986" width="27.140625" style="1" customWidth="1"/>
    <col min="9987" max="9987" width="11" style="1" customWidth="1"/>
    <col min="9988" max="9988" width="10.5703125" style="1" customWidth="1"/>
    <col min="9989" max="9989" width="11.5703125" style="1" customWidth="1"/>
    <col min="9990" max="9990" width="10.5703125" style="1" customWidth="1"/>
    <col min="9991" max="9992" width="10.140625" style="1" customWidth="1"/>
    <col min="9993" max="9993" width="2.5703125" style="1" customWidth="1"/>
    <col min="9994" max="9994" width="9.140625" style="1" bestFit="1" customWidth="1"/>
    <col min="9995" max="9995" width="34.85546875" style="1" customWidth="1"/>
    <col min="9996" max="10240" width="9.140625" style="1"/>
    <col min="10241" max="10241" width="5.42578125" style="1" bestFit="1" customWidth="1"/>
    <col min="10242" max="10242" width="27.140625" style="1" customWidth="1"/>
    <col min="10243" max="10243" width="11" style="1" customWidth="1"/>
    <col min="10244" max="10244" width="10.5703125" style="1" customWidth="1"/>
    <col min="10245" max="10245" width="11.5703125" style="1" customWidth="1"/>
    <col min="10246" max="10246" width="10.5703125" style="1" customWidth="1"/>
    <col min="10247" max="10248" width="10.140625" style="1" customWidth="1"/>
    <col min="10249" max="10249" width="2.5703125" style="1" customWidth="1"/>
    <col min="10250" max="10250" width="9.140625" style="1" bestFit="1" customWidth="1"/>
    <col min="10251" max="10251" width="34.85546875" style="1" customWidth="1"/>
    <col min="10252" max="10496" width="9.140625" style="1"/>
    <col min="10497" max="10497" width="5.42578125" style="1" bestFit="1" customWidth="1"/>
    <col min="10498" max="10498" width="27.140625" style="1" customWidth="1"/>
    <col min="10499" max="10499" width="11" style="1" customWidth="1"/>
    <col min="10500" max="10500" width="10.5703125" style="1" customWidth="1"/>
    <col min="10501" max="10501" width="11.5703125" style="1" customWidth="1"/>
    <col min="10502" max="10502" width="10.5703125" style="1" customWidth="1"/>
    <col min="10503" max="10504" width="10.140625" style="1" customWidth="1"/>
    <col min="10505" max="10505" width="2.5703125" style="1" customWidth="1"/>
    <col min="10506" max="10506" width="9.140625" style="1" bestFit="1" customWidth="1"/>
    <col min="10507" max="10507" width="34.85546875" style="1" customWidth="1"/>
    <col min="10508" max="10752" width="9.140625" style="1"/>
    <col min="10753" max="10753" width="5.42578125" style="1" bestFit="1" customWidth="1"/>
    <col min="10754" max="10754" width="27.140625" style="1" customWidth="1"/>
    <col min="10755" max="10755" width="11" style="1" customWidth="1"/>
    <col min="10756" max="10756" width="10.5703125" style="1" customWidth="1"/>
    <col min="10757" max="10757" width="11.5703125" style="1" customWidth="1"/>
    <col min="10758" max="10758" width="10.5703125" style="1" customWidth="1"/>
    <col min="10759" max="10760" width="10.140625" style="1" customWidth="1"/>
    <col min="10761" max="10761" width="2.5703125" style="1" customWidth="1"/>
    <col min="10762" max="10762" width="9.140625" style="1" bestFit="1" customWidth="1"/>
    <col min="10763" max="10763" width="34.85546875" style="1" customWidth="1"/>
    <col min="10764" max="11008" width="9.140625" style="1"/>
    <col min="11009" max="11009" width="5.42578125" style="1" bestFit="1" customWidth="1"/>
    <col min="11010" max="11010" width="27.140625" style="1" customWidth="1"/>
    <col min="11011" max="11011" width="11" style="1" customWidth="1"/>
    <col min="11012" max="11012" width="10.5703125" style="1" customWidth="1"/>
    <col min="11013" max="11013" width="11.5703125" style="1" customWidth="1"/>
    <col min="11014" max="11014" width="10.5703125" style="1" customWidth="1"/>
    <col min="11015" max="11016" width="10.140625" style="1" customWidth="1"/>
    <col min="11017" max="11017" width="2.5703125" style="1" customWidth="1"/>
    <col min="11018" max="11018" width="9.140625" style="1" bestFit="1" customWidth="1"/>
    <col min="11019" max="11019" width="34.85546875" style="1" customWidth="1"/>
    <col min="11020" max="11264" width="9.140625" style="1"/>
    <col min="11265" max="11265" width="5.42578125" style="1" bestFit="1" customWidth="1"/>
    <col min="11266" max="11266" width="27.140625" style="1" customWidth="1"/>
    <col min="11267" max="11267" width="11" style="1" customWidth="1"/>
    <col min="11268" max="11268" width="10.5703125" style="1" customWidth="1"/>
    <col min="11269" max="11269" width="11.5703125" style="1" customWidth="1"/>
    <col min="11270" max="11270" width="10.5703125" style="1" customWidth="1"/>
    <col min="11271" max="11272" width="10.140625" style="1" customWidth="1"/>
    <col min="11273" max="11273" width="2.5703125" style="1" customWidth="1"/>
    <col min="11274" max="11274" width="9.140625" style="1" bestFit="1" customWidth="1"/>
    <col min="11275" max="11275" width="34.85546875" style="1" customWidth="1"/>
    <col min="11276" max="11520" width="9.140625" style="1"/>
    <col min="11521" max="11521" width="5.42578125" style="1" bestFit="1" customWidth="1"/>
    <col min="11522" max="11522" width="27.140625" style="1" customWidth="1"/>
    <col min="11523" max="11523" width="11" style="1" customWidth="1"/>
    <col min="11524" max="11524" width="10.5703125" style="1" customWidth="1"/>
    <col min="11525" max="11525" width="11.5703125" style="1" customWidth="1"/>
    <col min="11526" max="11526" width="10.5703125" style="1" customWidth="1"/>
    <col min="11527" max="11528" width="10.140625" style="1" customWidth="1"/>
    <col min="11529" max="11529" width="2.5703125" style="1" customWidth="1"/>
    <col min="11530" max="11530" width="9.140625" style="1" bestFit="1" customWidth="1"/>
    <col min="11531" max="11531" width="34.85546875" style="1" customWidth="1"/>
    <col min="11532" max="11776" width="9.140625" style="1"/>
    <col min="11777" max="11777" width="5.42578125" style="1" bestFit="1" customWidth="1"/>
    <col min="11778" max="11778" width="27.140625" style="1" customWidth="1"/>
    <col min="11779" max="11779" width="11" style="1" customWidth="1"/>
    <col min="11780" max="11780" width="10.5703125" style="1" customWidth="1"/>
    <col min="11781" max="11781" width="11.5703125" style="1" customWidth="1"/>
    <col min="11782" max="11782" width="10.5703125" style="1" customWidth="1"/>
    <col min="11783" max="11784" width="10.140625" style="1" customWidth="1"/>
    <col min="11785" max="11785" width="2.5703125" style="1" customWidth="1"/>
    <col min="11786" max="11786" width="9.140625" style="1" bestFit="1" customWidth="1"/>
    <col min="11787" max="11787" width="34.85546875" style="1" customWidth="1"/>
    <col min="11788" max="12032" width="9.140625" style="1"/>
    <col min="12033" max="12033" width="5.42578125" style="1" bestFit="1" customWidth="1"/>
    <col min="12034" max="12034" width="27.140625" style="1" customWidth="1"/>
    <col min="12035" max="12035" width="11" style="1" customWidth="1"/>
    <col min="12036" max="12036" width="10.5703125" style="1" customWidth="1"/>
    <col min="12037" max="12037" width="11.5703125" style="1" customWidth="1"/>
    <col min="12038" max="12038" width="10.5703125" style="1" customWidth="1"/>
    <col min="12039" max="12040" width="10.140625" style="1" customWidth="1"/>
    <col min="12041" max="12041" width="2.5703125" style="1" customWidth="1"/>
    <col min="12042" max="12042" width="9.140625" style="1" bestFit="1" customWidth="1"/>
    <col min="12043" max="12043" width="34.85546875" style="1" customWidth="1"/>
    <col min="12044" max="12288" width="9.140625" style="1"/>
    <col min="12289" max="12289" width="5.42578125" style="1" bestFit="1" customWidth="1"/>
    <col min="12290" max="12290" width="27.140625" style="1" customWidth="1"/>
    <col min="12291" max="12291" width="11" style="1" customWidth="1"/>
    <col min="12292" max="12292" width="10.5703125" style="1" customWidth="1"/>
    <col min="12293" max="12293" width="11.5703125" style="1" customWidth="1"/>
    <col min="12294" max="12294" width="10.5703125" style="1" customWidth="1"/>
    <col min="12295" max="12296" width="10.140625" style="1" customWidth="1"/>
    <col min="12297" max="12297" width="2.5703125" style="1" customWidth="1"/>
    <col min="12298" max="12298" width="9.140625" style="1" bestFit="1" customWidth="1"/>
    <col min="12299" max="12299" width="34.85546875" style="1" customWidth="1"/>
    <col min="12300" max="12544" width="9.140625" style="1"/>
    <col min="12545" max="12545" width="5.42578125" style="1" bestFit="1" customWidth="1"/>
    <col min="12546" max="12546" width="27.140625" style="1" customWidth="1"/>
    <col min="12547" max="12547" width="11" style="1" customWidth="1"/>
    <col min="12548" max="12548" width="10.5703125" style="1" customWidth="1"/>
    <col min="12549" max="12549" width="11.5703125" style="1" customWidth="1"/>
    <col min="12550" max="12550" width="10.5703125" style="1" customWidth="1"/>
    <col min="12551" max="12552" width="10.140625" style="1" customWidth="1"/>
    <col min="12553" max="12553" width="2.5703125" style="1" customWidth="1"/>
    <col min="12554" max="12554" width="9.140625" style="1" bestFit="1" customWidth="1"/>
    <col min="12555" max="12555" width="34.85546875" style="1" customWidth="1"/>
    <col min="12556" max="12800" width="9.140625" style="1"/>
    <col min="12801" max="12801" width="5.42578125" style="1" bestFit="1" customWidth="1"/>
    <col min="12802" max="12802" width="27.140625" style="1" customWidth="1"/>
    <col min="12803" max="12803" width="11" style="1" customWidth="1"/>
    <col min="12804" max="12804" width="10.5703125" style="1" customWidth="1"/>
    <col min="12805" max="12805" width="11.5703125" style="1" customWidth="1"/>
    <col min="12806" max="12806" width="10.5703125" style="1" customWidth="1"/>
    <col min="12807" max="12808" width="10.140625" style="1" customWidth="1"/>
    <col min="12809" max="12809" width="2.5703125" style="1" customWidth="1"/>
    <col min="12810" max="12810" width="9.140625" style="1" bestFit="1" customWidth="1"/>
    <col min="12811" max="12811" width="34.85546875" style="1" customWidth="1"/>
    <col min="12812" max="13056" width="9.140625" style="1"/>
    <col min="13057" max="13057" width="5.42578125" style="1" bestFit="1" customWidth="1"/>
    <col min="13058" max="13058" width="27.140625" style="1" customWidth="1"/>
    <col min="13059" max="13059" width="11" style="1" customWidth="1"/>
    <col min="13060" max="13060" width="10.5703125" style="1" customWidth="1"/>
    <col min="13061" max="13061" width="11.5703125" style="1" customWidth="1"/>
    <col min="13062" max="13062" width="10.5703125" style="1" customWidth="1"/>
    <col min="13063" max="13064" width="10.140625" style="1" customWidth="1"/>
    <col min="13065" max="13065" width="2.5703125" style="1" customWidth="1"/>
    <col min="13066" max="13066" width="9.140625" style="1" bestFit="1" customWidth="1"/>
    <col min="13067" max="13067" width="34.85546875" style="1" customWidth="1"/>
    <col min="13068" max="13312" width="9.140625" style="1"/>
    <col min="13313" max="13313" width="5.42578125" style="1" bestFit="1" customWidth="1"/>
    <col min="13314" max="13314" width="27.140625" style="1" customWidth="1"/>
    <col min="13315" max="13315" width="11" style="1" customWidth="1"/>
    <col min="13316" max="13316" width="10.5703125" style="1" customWidth="1"/>
    <col min="13317" max="13317" width="11.5703125" style="1" customWidth="1"/>
    <col min="13318" max="13318" width="10.5703125" style="1" customWidth="1"/>
    <col min="13319" max="13320" width="10.140625" style="1" customWidth="1"/>
    <col min="13321" max="13321" width="2.5703125" style="1" customWidth="1"/>
    <col min="13322" max="13322" width="9.140625" style="1" bestFit="1" customWidth="1"/>
    <col min="13323" max="13323" width="34.85546875" style="1" customWidth="1"/>
    <col min="13324" max="13568" width="9.140625" style="1"/>
    <col min="13569" max="13569" width="5.42578125" style="1" bestFit="1" customWidth="1"/>
    <col min="13570" max="13570" width="27.140625" style="1" customWidth="1"/>
    <col min="13571" max="13571" width="11" style="1" customWidth="1"/>
    <col min="13572" max="13572" width="10.5703125" style="1" customWidth="1"/>
    <col min="13573" max="13573" width="11.5703125" style="1" customWidth="1"/>
    <col min="13574" max="13574" width="10.5703125" style="1" customWidth="1"/>
    <col min="13575" max="13576" width="10.140625" style="1" customWidth="1"/>
    <col min="13577" max="13577" width="2.5703125" style="1" customWidth="1"/>
    <col min="13578" max="13578" width="9.140625" style="1" bestFit="1" customWidth="1"/>
    <col min="13579" max="13579" width="34.85546875" style="1" customWidth="1"/>
    <col min="13580" max="13824" width="9.140625" style="1"/>
    <col min="13825" max="13825" width="5.42578125" style="1" bestFit="1" customWidth="1"/>
    <col min="13826" max="13826" width="27.140625" style="1" customWidth="1"/>
    <col min="13827" max="13827" width="11" style="1" customWidth="1"/>
    <col min="13828" max="13828" width="10.5703125" style="1" customWidth="1"/>
    <col min="13829" max="13829" width="11.5703125" style="1" customWidth="1"/>
    <col min="13830" max="13830" width="10.5703125" style="1" customWidth="1"/>
    <col min="13831" max="13832" width="10.140625" style="1" customWidth="1"/>
    <col min="13833" max="13833" width="2.5703125" style="1" customWidth="1"/>
    <col min="13834" max="13834" width="9.140625" style="1" bestFit="1" customWidth="1"/>
    <col min="13835" max="13835" width="34.85546875" style="1" customWidth="1"/>
    <col min="13836" max="14080" width="9.140625" style="1"/>
    <col min="14081" max="14081" width="5.42578125" style="1" bestFit="1" customWidth="1"/>
    <col min="14082" max="14082" width="27.140625" style="1" customWidth="1"/>
    <col min="14083" max="14083" width="11" style="1" customWidth="1"/>
    <col min="14084" max="14084" width="10.5703125" style="1" customWidth="1"/>
    <col min="14085" max="14085" width="11.5703125" style="1" customWidth="1"/>
    <col min="14086" max="14086" width="10.5703125" style="1" customWidth="1"/>
    <col min="14087" max="14088" width="10.140625" style="1" customWidth="1"/>
    <col min="14089" max="14089" width="2.5703125" style="1" customWidth="1"/>
    <col min="14090" max="14090" width="9.140625" style="1" bestFit="1" customWidth="1"/>
    <col min="14091" max="14091" width="34.85546875" style="1" customWidth="1"/>
    <col min="14092" max="14336" width="9.140625" style="1"/>
    <col min="14337" max="14337" width="5.42578125" style="1" bestFit="1" customWidth="1"/>
    <col min="14338" max="14338" width="27.140625" style="1" customWidth="1"/>
    <col min="14339" max="14339" width="11" style="1" customWidth="1"/>
    <col min="14340" max="14340" width="10.5703125" style="1" customWidth="1"/>
    <col min="14341" max="14341" width="11.5703125" style="1" customWidth="1"/>
    <col min="14342" max="14342" width="10.5703125" style="1" customWidth="1"/>
    <col min="14343" max="14344" width="10.140625" style="1" customWidth="1"/>
    <col min="14345" max="14345" width="2.5703125" style="1" customWidth="1"/>
    <col min="14346" max="14346" width="9.140625" style="1" bestFit="1" customWidth="1"/>
    <col min="14347" max="14347" width="34.85546875" style="1" customWidth="1"/>
    <col min="14348" max="14592" width="9.140625" style="1"/>
    <col min="14593" max="14593" width="5.42578125" style="1" bestFit="1" customWidth="1"/>
    <col min="14594" max="14594" width="27.140625" style="1" customWidth="1"/>
    <col min="14595" max="14595" width="11" style="1" customWidth="1"/>
    <col min="14596" max="14596" width="10.5703125" style="1" customWidth="1"/>
    <col min="14597" max="14597" width="11.5703125" style="1" customWidth="1"/>
    <col min="14598" max="14598" width="10.5703125" style="1" customWidth="1"/>
    <col min="14599" max="14600" width="10.140625" style="1" customWidth="1"/>
    <col min="14601" max="14601" width="2.5703125" style="1" customWidth="1"/>
    <col min="14602" max="14602" width="9.140625" style="1" bestFit="1" customWidth="1"/>
    <col min="14603" max="14603" width="34.85546875" style="1" customWidth="1"/>
    <col min="14604" max="14848" width="9.140625" style="1"/>
    <col min="14849" max="14849" width="5.42578125" style="1" bestFit="1" customWidth="1"/>
    <col min="14850" max="14850" width="27.140625" style="1" customWidth="1"/>
    <col min="14851" max="14851" width="11" style="1" customWidth="1"/>
    <col min="14852" max="14852" width="10.5703125" style="1" customWidth="1"/>
    <col min="14853" max="14853" width="11.5703125" style="1" customWidth="1"/>
    <col min="14854" max="14854" width="10.5703125" style="1" customWidth="1"/>
    <col min="14855" max="14856" width="10.140625" style="1" customWidth="1"/>
    <col min="14857" max="14857" width="2.5703125" style="1" customWidth="1"/>
    <col min="14858" max="14858" width="9.140625" style="1" bestFit="1" customWidth="1"/>
    <col min="14859" max="14859" width="34.85546875" style="1" customWidth="1"/>
    <col min="14860" max="15104" width="9.140625" style="1"/>
    <col min="15105" max="15105" width="5.42578125" style="1" bestFit="1" customWidth="1"/>
    <col min="15106" max="15106" width="27.140625" style="1" customWidth="1"/>
    <col min="15107" max="15107" width="11" style="1" customWidth="1"/>
    <col min="15108" max="15108" width="10.5703125" style="1" customWidth="1"/>
    <col min="15109" max="15109" width="11.5703125" style="1" customWidth="1"/>
    <col min="15110" max="15110" width="10.5703125" style="1" customWidth="1"/>
    <col min="15111" max="15112" width="10.140625" style="1" customWidth="1"/>
    <col min="15113" max="15113" width="2.5703125" style="1" customWidth="1"/>
    <col min="15114" max="15114" width="9.140625" style="1" bestFit="1" customWidth="1"/>
    <col min="15115" max="15115" width="34.85546875" style="1" customWidth="1"/>
    <col min="15116" max="15360" width="9.140625" style="1"/>
    <col min="15361" max="15361" width="5.42578125" style="1" bestFit="1" customWidth="1"/>
    <col min="15362" max="15362" width="27.140625" style="1" customWidth="1"/>
    <col min="15363" max="15363" width="11" style="1" customWidth="1"/>
    <col min="15364" max="15364" width="10.5703125" style="1" customWidth="1"/>
    <col min="15365" max="15365" width="11.5703125" style="1" customWidth="1"/>
    <col min="15366" max="15366" width="10.5703125" style="1" customWidth="1"/>
    <col min="15367" max="15368" width="10.140625" style="1" customWidth="1"/>
    <col min="15369" max="15369" width="2.5703125" style="1" customWidth="1"/>
    <col min="15370" max="15370" width="9.140625" style="1" bestFit="1" customWidth="1"/>
    <col min="15371" max="15371" width="34.85546875" style="1" customWidth="1"/>
    <col min="15372" max="15616" width="9.140625" style="1"/>
    <col min="15617" max="15617" width="5.42578125" style="1" bestFit="1" customWidth="1"/>
    <col min="15618" max="15618" width="27.140625" style="1" customWidth="1"/>
    <col min="15619" max="15619" width="11" style="1" customWidth="1"/>
    <col min="15620" max="15620" width="10.5703125" style="1" customWidth="1"/>
    <col min="15621" max="15621" width="11.5703125" style="1" customWidth="1"/>
    <col min="15622" max="15622" width="10.5703125" style="1" customWidth="1"/>
    <col min="15623" max="15624" width="10.140625" style="1" customWidth="1"/>
    <col min="15625" max="15625" width="2.5703125" style="1" customWidth="1"/>
    <col min="15626" max="15626" width="9.140625" style="1" bestFit="1" customWidth="1"/>
    <col min="15627" max="15627" width="34.85546875" style="1" customWidth="1"/>
    <col min="15628" max="15872" width="9.140625" style="1"/>
    <col min="15873" max="15873" width="5.42578125" style="1" bestFit="1" customWidth="1"/>
    <col min="15874" max="15874" width="27.140625" style="1" customWidth="1"/>
    <col min="15875" max="15875" width="11" style="1" customWidth="1"/>
    <col min="15876" max="15876" width="10.5703125" style="1" customWidth="1"/>
    <col min="15877" max="15877" width="11.5703125" style="1" customWidth="1"/>
    <col min="15878" max="15878" width="10.5703125" style="1" customWidth="1"/>
    <col min="15879" max="15880" width="10.140625" style="1" customWidth="1"/>
    <col min="15881" max="15881" width="2.5703125" style="1" customWidth="1"/>
    <col min="15882" max="15882" width="9.140625" style="1" bestFit="1" customWidth="1"/>
    <col min="15883" max="15883" width="34.85546875" style="1" customWidth="1"/>
    <col min="15884" max="16128" width="9.140625" style="1"/>
    <col min="16129" max="16129" width="5.42578125" style="1" bestFit="1" customWidth="1"/>
    <col min="16130" max="16130" width="27.140625" style="1" customWidth="1"/>
    <col min="16131" max="16131" width="11" style="1" customWidth="1"/>
    <col min="16132" max="16132" width="10.5703125" style="1" customWidth="1"/>
    <col min="16133" max="16133" width="11.5703125" style="1" customWidth="1"/>
    <col min="16134" max="16134" width="10.5703125" style="1" customWidth="1"/>
    <col min="16135" max="16136" width="10.140625" style="1" customWidth="1"/>
    <col min="16137" max="16137" width="2.5703125" style="1" customWidth="1"/>
    <col min="16138" max="16138" width="9.140625" style="1" bestFit="1" customWidth="1"/>
    <col min="16139" max="16139" width="34.85546875" style="1" customWidth="1"/>
    <col min="16140" max="16384" width="9.140625" style="1"/>
  </cols>
  <sheetData>
    <row r="1" spans="1:8" x14ac:dyDescent="0.25">
      <c r="H1" s="3" t="s">
        <v>124</v>
      </c>
    </row>
    <row r="2" spans="1:8" s="6" customFormat="1" ht="48.75" customHeight="1" x14ac:dyDescent="0.25">
      <c r="A2" s="73" t="s">
        <v>1</v>
      </c>
      <c r="B2" s="73"/>
      <c r="C2" s="73"/>
      <c r="D2" s="73" t="s">
        <v>2</v>
      </c>
      <c r="E2" s="73"/>
      <c r="F2" s="73"/>
      <c r="G2" s="73"/>
      <c r="H2" s="73"/>
    </row>
    <row r="3" spans="1:8" s="6" customFormat="1" ht="8.25" customHeight="1" x14ac:dyDescent="0.25">
      <c r="A3" s="80"/>
      <c r="B3" s="80"/>
      <c r="D3" s="7"/>
      <c r="E3" s="7"/>
      <c r="F3" s="7"/>
      <c r="G3" s="7"/>
      <c r="H3" s="7"/>
    </row>
    <row r="4" spans="1:8" ht="13.9" customHeight="1" x14ac:dyDescent="0.25">
      <c r="B4" s="1"/>
    </row>
    <row r="5" spans="1:8" ht="39.950000000000003" customHeight="1" x14ac:dyDescent="0.25">
      <c r="A5" s="121" t="s">
        <v>105</v>
      </c>
      <c r="B5" s="123"/>
      <c r="C5" s="123"/>
      <c r="D5" s="123"/>
      <c r="E5" s="123"/>
      <c r="F5" s="123"/>
      <c r="G5" s="123"/>
      <c r="H5" s="123"/>
    </row>
    <row r="6" spans="1:8" ht="12" customHeight="1" x14ac:dyDescent="0.25"/>
    <row r="7" spans="1:8" s="8" customFormat="1" ht="25.15" customHeight="1" x14ac:dyDescent="0.25">
      <c r="B7" s="116" t="s">
        <v>156</v>
      </c>
      <c r="C7" s="116"/>
      <c r="D7" s="116"/>
      <c r="E7" s="116"/>
      <c r="F7" s="116"/>
      <c r="G7" s="116"/>
      <c r="H7" s="116"/>
    </row>
    <row r="8" spans="1:8" s="8" customFormat="1" ht="20.100000000000001" customHeight="1" x14ac:dyDescent="0.25">
      <c r="B8" s="116" t="s">
        <v>126</v>
      </c>
      <c r="C8" s="116"/>
      <c r="D8" s="116"/>
      <c r="E8" s="116"/>
      <c r="F8" s="116"/>
      <c r="G8" s="116"/>
      <c r="H8" s="116"/>
    </row>
    <row r="9" spans="1:8" s="8" customFormat="1" ht="20.100000000000001" customHeight="1" x14ac:dyDescent="0.25">
      <c r="B9" s="116" t="s">
        <v>152</v>
      </c>
      <c r="C9" s="116"/>
      <c r="D9" s="116"/>
      <c r="E9" s="116"/>
      <c r="F9" s="116"/>
      <c r="G9" s="116"/>
      <c r="H9" s="116"/>
    </row>
    <row r="10" spans="1:8" s="8" customFormat="1" ht="20.100000000000001" customHeight="1" x14ac:dyDescent="0.25">
      <c r="B10" s="62" t="s">
        <v>157</v>
      </c>
      <c r="C10" s="9"/>
      <c r="D10" s="9"/>
      <c r="E10" s="9"/>
      <c r="F10" s="9"/>
      <c r="G10" s="9"/>
      <c r="H10" s="9"/>
    </row>
    <row r="11" spans="1:8" s="8" customFormat="1" ht="12" customHeight="1" x14ac:dyDescent="0.25">
      <c r="B11" s="9"/>
      <c r="C11" s="9"/>
    </row>
    <row r="12" spans="1:8" s="6" customFormat="1" ht="52.5" customHeight="1" x14ac:dyDescent="0.25">
      <c r="A12" s="12" t="s">
        <v>6</v>
      </c>
      <c r="B12" s="117" t="s">
        <v>7</v>
      </c>
      <c r="C12" s="117"/>
      <c r="D12" s="117"/>
      <c r="E12" s="12" t="s">
        <v>8</v>
      </c>
      <c r="F12" s="37" t="s">
        <v>9</v>
      </c>
      <c r="G12" s="37" t="s">
        <v>10</v>
      </c>
      <c r="H12" s="12" t="s">
        <v>11</v>
      </c>
    </row>
    <row r="13" spans="1:8" s="15" customFormat="1" ht="16.5" customHeight="1" x14ac:dyDescent="0.25">
      <c r="A13" s="14" t="s">
        <v>12</v>
      </c>
      <c r="B13" s="118" t="s">
        <v>13</v>
      </c>
      <c r="C13" s="119"/>
      <c r="D13" s="120"/>
      <c r="E13" s="14" t="s">
        <v>14</v>
      </c>
      <c r="F13" s="14" t="s">
        <v>15</v>
      </c>
      <c r="G13" s="14" t="s">
        <v>16</v>
      </c>
      <c r="H13" s="14" t="s">
        <v>17</v>
      </c>
    </row>
    <row r="14" spans="1:8" s="6" customFormat="1" ht="93.75" customHeight="1" x14ac:dyDescent="0.25">
      <c r="A14" s="12" t="s">
        <v>18</v>
      </c>
      <c r="B14" s="114" t="s">
        <v>19</v>
      </c>
      <c r="C14" s="114"/>
      <c r="D14" s="114"/>
      <c r="E14" s="16">
        <f>E15+E19+E25+E28</f>
        <v>20</v>
      </c>
      <c r="F14" s="17">
        <f>ROUND(F15+F19+F25+F28,1)</f>
        <v>20</v>
      </c>
      <c r="G14" s="18">
        <f>ROUND(G15+G19+G25+G28,1)</f>
        <v>20</v>
      </c>
      <c r="H14" s="12"/>
    </row>
    <row r="15" spans="1:8" s="20" customFormat="1" ht="33.75" customHeight="1" x14ac:dyDescent="0.25">
      <c r="A15" s="19">
        <v>1</v>
      </c>
      <c r="B15" s="114" t="s">
        <v>20</v>
      </c>
      <c r="C15" s="114"/>
      <c r="D15" s="114"/>
      <c r="E15" s="16">
        <f>5-(E16+E17+E18)</f>
        <v>5</v>
      </c>
      <c r="F15" s="17">
        <f>ROUND(5-(F16+F17+F18),1)</f>
        <v>5</v>
      </c>
      <c r="G15" s="18">
        <f>ROUND(5-(G16+G17+G18),1)</f>
        <v>5</v>
      </c>
      <c r="H15" s="19"/>
    </row>
    <row r="16" spans="1:8" s="20" customFormat="1" ht="115.5" customHeight="1" x14ac:dyDescent="0.25">
      <c r="A16" s="19" t="s">
        <v>21</v>
      </c>
      <c r="B16" s="108" t="s">
        <v>22</v>
      </c>
      <c r="C16" s="109"/>
      <c r="D16" s="110"/>
      <c r="E16" s="21"/>
      <c r="F16" s="26"/>
      <c r="G16" s="21"/>
      <c r="H16" s="19"/>
    </row>
    <row r="17" spans="1:8" s="24" customFormat="1" ht="102" customHeight="1" x14ac:dyDescent="0.25">
      <c r="A17" s="19" t="s">
        <v>23</v>
      </c>
      <c r="B17" s="108" t="s">
        <v>127</v>
      </c>
      <c r="C17" s="109"/>
      <c r="D17" s="110"/>
      <c r="E17" s="21"/>
      <c r="F17" s="26"/>
      <c r="G17" s="28"/>
      <c r="H17" s="23"/>
    </row>
    <row r="18" spans="1:8" s="24" customFormat="1" ht="92.25" customHeight="1" x14ac:dyDescent="0.25">
      <c r="A18" s="19" t="s">
        <v>25</v>
      </c>
      <c r="B18" s="108" t="s">
        <v>128</v>
      </c>
      <c r="C18" s="109"/>
      <c r="D18" s="110"/>
      <c r="E18" s="21"/>
      <c r="F18" s="26"/>
      <c r="G18" s="28"/>
      <c r="H18" s="23"/>
    </row>
    <row r="19" spans="1:8" s="24" customFormat="1" ht="52.5" customHeight="1" x14ac:dyDescent="0.25">
      <c r="A19" s="19">
        <v>2</v>
      </c>
      <c r="B19" s="105" t="s">
        <v>27</v>
      </c>
      <c r="C19" s="106"/>
      <c r="D19" s="107"/>
      <c r="E19" s="16">
        <f>6-(E20+E21+E22+E23+E24)</f>
        <v>6</v>
      </c>
      <c r="F19" s="17">
        <f>ROUND(6-(F20+F21+F22+F23+F24),1)</f>
        <v>6</v>
      </c>
      <c r="G19" s="18">
        <f>ROUND(6-(G20+G21+G22+G23+G24),1)</f>
        <v>6</v>
      </c>
      <c r="H19" s="25"/>
    </row>
    <row r="20" spans="1:8" s="24" customFormat="1" ht="39.75" customHeight="1" x14ac:dyDescent="0.25">
      <c r="A20" s="26" t="s">
        <v>28</v>
      </c>
      <c r="B20" s="108" t="s">
        <v>29</v>
      </c>
      <c r="C20" s="109"/>
      <c r="D20" s="110"/>
      <c r="E20" s="27"/>
      <c r="F20" s="26"/>
      <c r="G20" s="28"/>
      <c r="H20" s="23"/>
    </row>
    <row r="21" spans="1:8" s="24" customFormat="1" ht="57" customHeight="1" x14ac:dyDescent="0.25">
      <c r="A21" s="26" t="s">
        <v>30</v>
      </c>
      <c r="B21" s="108" t="s">
        <v>31</v>
      </c>
      <c r="C21" s="109"/>
      <c r="D21" s="110"/>
      <c r="E21" s="27"/>
      <c r="F21" s="26"/>
      <c r="G21" s="54"/>
      <c r="H21" s="23"/>
    </row>
    <row r="22" spans="1:8" s="24" customFormat="1" ht="52.5" customHeight="1" x14ac:dyDescent="0.25">
      <c r="A22" s="19" t="s">
        <v>32</v>
      </c>
      <c r="B22" s="108" t="s">
        <v>129</v>
      </c>
      <c r="C22" s="109"/>
      <c r="D22" s="110"/>
      <c r="E22" s="21"/>
      <c r="F22" s="26"/>
      <c r="G22" s="55"/>
      <c r="H22" s="23"/>
    </row>
    <row r="23" spans="1:8" s="24" customFormat="1" ht="70.5" customHeight="1" x14ac:dyDescent="0.25">
      <c r="A23" s="19" t="s">
        <v>34</v>
      </c>
      <c r="B23" s="108" t="s">
        <v>130</v>
      </c>
      <c r="C23" s="109"/>
      <c r="D23" s="110"/>
      <c r="E23" s="21"/>
      <c r="F23" s="26"/>
      <c r="G23" s="55"/>
      <c r="H23" s="23"/>
    </row>
    <row r="24" spans="1:8" s="24" customFormat="1" ht="42.75" customHeight="1" x14ac:dyDescent="0.25">
      <c r="A24" s="19" t="s">
        <v>36</v>
      </c>
      <c r="B24" s="108" t="s">
        <v>131</v>
      </c>
      <c r="C24" s="109"/>
      <c r="D24" s="110"/>
      <c r="E24" s="21"/>
      <c r="F24" s="26"/>
      <c r="G24" s="28"/>
      <c r="H24" s="23"/>
    </row>
    <row r="25" spans="1:8" s="20" customFormat="1" ht="60.75" customHeight="1" x14ac:dyDescent="0.25">
      <c r="A25" s="19">
        <v>3</v>
      </c>
      <c r="B25" s="105" t="s">
        <v>38</v>
      </c>
      <c r="C25" s="106"/>
      <c r="D25" s="107"/>
      <c r="E25" s="16">
        <f>5-(E26+E27)</f>
        <v>5</v>
      </c>
      <c r="F25" s="17">
        <f>ROUND(5-(F26+F27),1)</f>
        <v>5</v>
      </c>
      <c r="G25" s="18">
        <f>ROUND(5-(G26+G27),1)</f>
        <v>5</v>
      </c>
      <c r="H25" s="19"/>
    </row>
    <row r="26" spans="1:8" s="24" customFormat="1" ht="100.5" customHeight="1" x14ac:dyDescent="0.25">
      <c r="A26" s="19" t="s">
        <v>39</v>
      </c>
      <c r="B26" s="108" t="s">
        <v>40</v>
      </c>
      <c r="C26" s="109"/>
      <c r="D26" s="110"/>
      <c r="E26" s="21"/>
      <c r="F26" s="26"/>
      <c r="G26" s="28"/>
      <c r="H26" s="23"/>
    </row>
    <row r="27" spans="1:8" s="24" customFormat="1" ht="54.75" customHeight="1" x14ac:dyDescent="0.25">
      <c r="A27" s="19" t="s">
        <v>41</v>
      </c>
      <c r="B27" s="108" t="s">
        <v>132</v>
      </c>
      <c r="C27" s="109"/>
      <c r="D27" s="110"/>
      <c r="E27" s="21"/>
      <c r="F27" s="26"/>
      <c r="G27" s="28"/>
      <c r="H27" s="23"/>
    </row>
    <row r="28" spans="1:8" s="24" customFormat="1" ht="149.25" customHeight="1" x14ac:dyDescent="0.25">
      <c r="A28" s="29">
        <v>4</v>
      </c>
      <c r="B28" s="105" t="s">
        <v>43</v>
      </c>
      <c r="C28" s="106"/>
      <c r="D28" s="107"/>
      <c r="E28" s="16">
        <f>4-(E29+E30+E31)</f>
        <v>4</v>
      </c>
      <c r="F28" s="17">
        <f>ROUND(4-(F29+F30+F31),1)</f>
        <v>4</v>
      </c>
      <c r="G28" s="18">
        <f>ROUND(4-(G29+G30+G31),1)</f>
        <v>4</v>
      </c>
      <c r="H28" s="25"/>
    </row>
    <row r="29" spans="1:8" s="24" customFormat="1" ht="54" customHeight="1" x14ac:dyDescent="0.25">
      <c r="A29" s="19" t="s">
        <v>44</v>
      </c>
      <c r="B29" s="108" t="s">
        <v>45</v>
      </c>
      <c r="C29" s="109"/>
      <c r="D29" s="110"/>
      <c r="E29" s="21"/>
      <c r="F29" s="26"/>
      <c r="G29" s="28"/>
      <c r="H29" s="23"/>
    </row>
    <row r="30" spans="1:8" s="24" customFormat="1" ht="60.75" customHeight="1" x14ac:dyDescent="0.25">
      <c r="A30" s="19" t="s">
        <v>46</v>
      </c>
      <c r="B30" s="108" t="s">
        <v>47</v>
      </c>
      <c r="C30" s="109"/>
      <c r="D30" s="110"/>
      <c r="E30" s="21"/>
      <c r="F30" s="26"/>
      <c r="G30" s="28"/>
      <c r="H30" s="23"/>
    </row>
    <row r="31" spans="1:8" s="24" customFormat="1" ht="52.5" customHeight="1" x14ac:dyDescent="0.25">
      <c r="A31" s="19" t="s">
        <v>48</v>
      </c>
      <c r="B31" s="108" t="s">
        <v>49</v>
      </c>
      <c r="C31" s="109"/>
      <c r="D31" s="110"/>
      <c r="E31" s="21"/>
      <c r="F31" s="26"/>
      <c r="G31" s="28"/>
      <c r="H31" s="23"/>
    </row>
    <row r="32" spans="1:8" s="6" customFormat="1" ht="27.75" customHeight="1" x14ac:dyDescent="0.25">
      <c r="A32" s="12" t="s">
        <v>50</v>
      </c>
      <c r="B32" s="111" t="s">
        <v>121</v>
      </c>
      <c r="C32" s="112"/>
      <c r="D32" s="113"/>
      <c r="E32" s="16">
        <f>E33+E35+E37+E39+E41+E43</f>
        <v>20</v>
      </c>
      <c r="F32" s="17">
        <f>ROUND(F33+F35+F37+F39+F41+F43,1)</f>
        <v>5</v>
      </c>
      <c r="G32" s="18">
        <f>ROUND(G33+G35+G37+G39+G41+G43,1)</f>
        <v>0</v>
      </c>
      <c r="H32" s="12"/>
    </row>
    <row r="33" spans="1:8" s="20" customFormat="1" ht="73.150000000000006" customHeight="1" x14ac:dyDescent="0.25">
      <c r="A33" s="19">
        <v>5</v>
      </c>
      <c r="B33" s="114" t="s">
        <v>133</v>
      </c>
      <c r="C33" s="114"/>
      <c r="D33" s="114"/>
      <c r="E33" s="16">
        <v>1</v>
      </c>
      <c r="F33" s="17">
        <f>IF(F34&gt;1,"1",F34)</f>
        <v>1</v>
      </c>
      <c r="G33" s="18">
        <f>G34</f>
        <v>0</v>
      </c>
      <c r="H33" s="19"/>
    </row>
    <row r="34" spans="1:8" s="20" customFormat="1" ht="117.75" customHeight="1" x14ac:dyDescent="0.25">
      <c r="A34" s="19"/>
      <c r="B34" s="115" t="s">
        <v>134</v>
      </c>
      <c r="C34" s="115"/>
      <c r="D34" s="115"/>
      <c r="E34" s="16"/>
      <c r="F34" s="22">
        <v>1</v>
      </c>
      <c r="G34" s="18"/>
      <c r="H34" s="19"/>
    </row>
    <row r="35" spans="1:8" s="20" customFormat="1" ht="35.25" customHeight="1" x14ac:dyDescent="0.25">
      <c r="A35" s="19">
        <v>6</v>
      </c>
      <c r="B35" s="105" t="s">
        <v>135</v>
      </c>
      <c r="C35" s="106"/>
      <c r="D35" s="107"/>
      <c r="E35" s="16">
        <v>2</v>
      </c>
      <c r="F35" s="17">
        <f>IF(F36&gt;2,"2",F36)</f>
        <v>0</v>
      </c>
      <c r="G35" s="18">
        <f>G36</f>
        <v>0</v>
      </c>
      <c r="H35" s="19"/>
    </row>
    <row r="36" spans="1:8" s="20" customFormat="1" ht="60.75" customHeight="1" x14ac:dyDescent="0.25">
      <c r="A36" s="19"/>
      <c r="B36" s="102" t="s">
        <v>136</v>
      </c>
      <c r="C36" s="103"/>
      <c r="D36" s="104"/>
      <c r="E36" s="16"/>
      <c r="F36" s="22"/>
      <c r="G36" s="18"/>
      <c r="H36" s="19"/>
    </row>
    <row r="37" spans="1:8" s="20" customFormat="1" ht="52.5" customHeight="1" x14ac:dyDescent="0.25">
      <c r="A37" s="19">
        <v>7</v>
      </c>
      <c r="B37" s="105" t="s">
        <v>56</v>
      </c>
      <c r="C37" s="106"/>
      <c r="D37" s="107"/>
      <c r="E37" s="16">
        <v>2</v>
      </c>
      <c r="F37" s="17">
        <f>IF(F38&gt;2,"2",F38)</f>
        <v>2</v>
      </c>
      <c r="G37" s="18">
        <f>G38</f>
        <v>0</v>
      </c>
      <c r="H37" s="19"/>
    </row>
    <row r="38" spans="1:8" s="20" customFormat="1" ht="68.25" customHeight="1" x14ac:dyDescent="0.25">
      <c r="A38" s="19"/>
      <c r="B38" s="108" t="s">
        <v>137</v>
      </c>
      <c r="C38" s="109"/>
      <c r="D38" s="110"/>
      <c r="E38" s="16"/>
      <c r="F38" s="22">
        <v>2</v>
      </c>
      <c r="G38" s="18"/>
      <c r="H38" s="19"/>
    </row>
    <row r="39" spans="1:8" s="20" customFormat="1" ht="61.5" customHeight="1" x14ac:dyDescent="0.25">
      <c r="A39" s="19">
        <v>8</v>
      </c>
      <c r="B39" s="105" t="s">
        <v>58</v>
      </c>
      <c r="C39" s="106"/>
      <c r="D39" s="107"/>
      <c r="E39" s="16">
        <v>2</v>
      </c>
      <c r="F39" s="17">
        <f>IF(F40&gt;2,"2",F40)</f>
        <v>2</v>
      </c>
      <c r="G39" s="18">
        <f>G40</f>
        <v>0</v>
      </c>
      <c r="H39" s="19"/>
    </row>
    <row r="40" spans="1:8" s="20" customFormat="1" ht="70.5" customHeight="1" x14ac:dyDescent="0.25">
      <c r="A40" s="19"/>
      <c r="B40" s="108" t="s">
        <v>138</v>
      </c>
      <c r="C40" s="109"/>
      <c r="D40" s="110"/>
      <c r="E40" s="16"/>
      <c r="F40" s="22">
        <v>2</v>
      </c>
      <c r="G40" s="18"/>
      <c r="H40" s="19"/>
    </row>
    <row r="41" spans="1:8" s="20" customFormat="1" ht="116.25" customHeight="1" x14ac:dyDescent="0.25">
      <c r="A41" s="19">
        <v>9</v>
      </c>
      <c r="B41" s="105" t="s">
        <v>139</v>
      </c>
      <c r="C41" s="106"/>
      <c r="D41" s="107"/>
      <c r="E41" s="16">
        <v>8</v>
      </c>
      <c r="F41" s="17">
        <f>IF(F42&gt;8,"8",F42)</f>
        <v>0</v>
      </c>
      <c r="G41" s="18">
        <f>G42</f>
        <v>0</v>
      </c>
      <c r="H41" s="19"/>
    </row>
    <row r="42" spans="1:8" s="20" customFormat="1" ht="120.75" customHeight="1" x14ac:dyDescent="0.25">
      <c r="A42" s="19"/>
      <c r="B42" s="108" t="s">
        <v>140</v>
      </c>
      <c r="C42" s="109"/>
      <c r="D42" s="110"/>
      <c r="E42" s="16"/>
      <c r="F42" s="22"/>
      <c r="G42" s="18"/>
      <c r="H42" s="19"/>
    </row>
    <row r="43" spans="1:8" s="20" customFormat="1" ht="39" customHeight="1" x14ac:dyDescent="0.25">
      <c r="A43" s="19">
        <v>10</v>
      </c>
      <c r="B43" s="105" t="s">
        <v>141</v>
      </c>
      <c r="C43" s="106"/>
      <c r="D43" s="107"/>
      <c r="E43" s="16">
        <v>5</v>
      </c>
      <c r="F43" s="17">
        <f>IF(F44&gt;5,"5",F44)</f>
        <v>0</v>
      </c>
      <c r="G43" s="18">
        <f>G44</f>
        <v>0</v>
      </c>
      <c r="H43" s="19"/>
    </row>
    <row r="44" spans="1:8" s="20" customFormat="1" ht="156.75" customHeight="1" x14ac:dyDescent="0.25">
      <c r="A44" s="19"/>
      <c r="B44" s="108" t="s">
        <v>142</v>
      </c>
      <c r="C44" s="109"/>
      <c r="D44" s="110"/>
      <c r="E44" s="16"/>
      <c r="F44" s="22"/>
      <c r="G44" s="18"/>
      <c r="H44" s="19"/>
    </row>
    <row r="45" spans="1:8" s="6" customFormat="1" ht="54" customHeight="1" x14ac:dyDescent="0.25">
      <c r="A45" s="12" t="s">
        <v>69</v>
      </c>
      <c r="B45" s="105" t="s">
        <v>70</v>
      </c>
      <c r="C45" s="106"/>
      <c r="D45" s="107"/>
      <c r="E45" s="16">
        <v>60</v>
      </c>
      <c r="F45" s="17">
        <f>SUM(F46:F51)</f>
        <v>50</v>
      </c>
      <c r="G45" s="18">
        <f>SUM(G46:G51)</f>
        <v>0</v>
      </c>
      <c r="H45" s="12"/>
    </row>
    <row r="46" spans="1:8" s="20" customFormat="1" ht="26.25" customHeight="1" x14ac:dyDescent="0.25">
      <c r="A46" s="19"/>
      <c r="B46" s="102" t="s">
        <v>71</v>
      </c>
      <c r="C46" s="103"/>
      <c r="D46" s="104"/>
      <c r="E46" s="21">
        <v>60</v>
      </c>
      <c r="F46" s="19"/>
      <c r="G46" s="21"/>
      <c r="H46" s="19"/>
    </row>
    <row r="47" spans="1:8" s="20" customFormat="1" ht="26.25" customHeight="1" x14ac:dyDescent="0.25">
      <c r="A47" s="19"/>
      <c r="B47" s="102" t="s">
        <v>72</v>
      </c>
      <c r="C47" s="103"/>
      <c r="D47" s="104"/>
      <c r="E47" s="21">
        <v>50</v>
      </c>
      <c r="F47" s="19">
        <v>50</v>
      </c>
      <c r="G47" s="21"/>
      <c r="H47" s="19"/>
    </row>
    <row r="48" spans="1:8" s="20" customFormat="1" ht="26.25" customHeight="1" x14ac:dyDescent="0.25">
      <c r="A48" s="19"/>
      <c r="B48" s="102" t="s">
        <v>73</v>
      </c>
      <c r="C48" s="103"/>
      <c r="D48" s="104"/>
      <c r="E48" s="21">
        <v>40</v>
      </c>
      <c r="F48" s="19"/>
      <c r="G48" s="21"/>
      <c r="H48" s="19"/>
    </row>
    <row r="49" spans="1:8" s="20" customFormat="1" ht="26.25" customHeight="1" x14ac:dyDescent="0.25">
      <c r="A49" s="19"/>
      <c r="B49" s="102" t="s">
        <v>74</v>
      </c>
      <c r="C49" s="103"/>
      <c r="D49" s="104"/>
      <c r="E49" s="21">
        <v>30</v>
      </c>
      <c r="F49" s="19"/>
      <c r="G49" s="21"/>
      <c r="H49" s="19"/>
    </row>
    <row r="50" spans="1:8" s="20" customFormat="1" ht="26.25" customHeight="1" x14ac:dyDescent="0.25">
      <c r="A50" s="19"/>
      <c r="B50" s="102" t="s">
        <v>75</v>
      </c>
      <c r="C50" s="103"/>
      <c r="D50" s="104"/>
      <c r="E50" s="21">
        <v>20</v>
      </c>
      <c r="F50" s="19"/>
      <c r="G50" s="21"/>
      <c r="H50" s="19"/>
    </row>
    <row r="51" spans="1:8" s="20" customFormat="1" ht="26.25" customHeight="1" x14ac:dyDescent="0.25">
      <c r="A51" s="19"/>
      <c r="B51" s="102" t="s">
        <v>76</v>
      </c>
      <c r="C51" s="103"/>
      <c r="D51" s="104"/>
      <c r="E51" s="21">
        <v>0</v>
      </c>
      <c r="F51" s="19"/>
      <c r="G51" s="21"/>
      <c r="H51" s="19"/>
    </row>
    <row r="52" spans="1:8" s="6" customFormat="1" ht="24" customHeight="1" x14ac:dyDescent="0.25">
      <c r="A52" s="12"/>
      <c r="B52" s="90" t="s">
        <v>77</v>
      </c>
      <c r="C52" s="91"/>
      <c r="D52" s="92"/>
      <c r="E52" s="31">
        <f>E14+E32+E45</f>
        <v>100</v>
      </c>
      <c r="F52" s="31">
        <f>F14+F32+F45</f>
        <v>75</v>
      </c>
      <c r="G52" s="32">
        <f>G14+G32+G45</f>
        <v>20</v>
      </c>
      <c r="H52" s="12"/>
    </row>
    <row r="53" spans="1:8" ht="26.25" customHeight="1" x14ac:dyDescent="0.25">
      <c r="A53" s="33"/>
      <c r="B53" s="87" t="s">
        <v>78</v>
      </c>
      <c r="C53" s="88"/>
      <c r="D53" s="89"/>
      <c r="E53" s="34"/>
      <c r="F53" s="33"/>
      <c r="G53" s="34"/>
      <c r="H53" s="33"/>
    </row>
    <row r="54" spans="1:8" ht="39" customHeight="1" x14ac:dyDescent="0.25">
      <c r="A54" s="33"/>
      <c r="B54" s="90" t="s">
        <v>79</v>
      </c>
      <c r="C54" s="91"/>
      <c r="D54" s="92"/>
      <c r="E54" s="31">
        <f>E52-E53</f>
        <v>100</v>
      </c>
      <c r="F54" s="31">
        <f>ROUND(F52-F53,1)</f>
        <v>75</v>
      </c>
      <c r="G54" s="32">
        <f>ROUND(G52-G53,1)</f>
        <v>20</v>
      </c>
      <c r="H54" s="12"/>
    </row>
    <row r="55" spans="1:8" ht="17.25" customHeight="1" x14ac:dyDescent="0.25">
      <c r="A55" s="35"/>
      <c r="B55" s="36"/>
      <c r="C55" s="36"/>
      <c r="D55" s="36"/>
      <c r="E55" s="35"/>
      <c r="F55" s="35"/>
      <c r="G55" s="35"/>
      <c r="H55" s="35"/>
    </row>
    <row r="56" spans="1:8" ht="20.25" customHeight="1" x14ac:dyDescent="0.25">
      <c r="B56" s="93" t="s">
        <v>80</v>
      </c>
      <c r="C56" s="93"/>
      <c r="D56" s="93"/>
    </row>
    <row r="57" spans="1:8" s="8" customFormat="1" ht="32.25" customHeight="1" x14ac:dyDescent="0.25">
      <c r="A57" s="94" t="s">
        <v>81</v>
      </c>
      <c r="B57" s="95"/>
      <c r="C57" s="96"/>
      <c r="D57" s="99" t="s">
        <v>82</v>
      </c>
      <c r="E57" s="101" t="s">
        <v>83</v>
      </c>
      <c r="F57" s="101"/>
      <c r="G57" s="81" t="s">
        <v>84</v>
      </c>
      <c r="H57" s="82"/>
    </row>
    <row r="58" spans="1:8" s="8" customFormat="1" ht="63" x14ac:dyDescent="0.25">
      <c r="A58" s="97"/>
      <c r="B58" s="75"/>
      <c r="C58" s="98"/>
      <c r="D58" s="100"/>
      <c r="E58" s="37" t="s">
        <v>85</v>
      </c>
      <c r="F58" s="37" t="s">
        <v>86</v>
      </c>
      <c r="G58" s="37" t="s">
        <v>87</v>
      </c>
      <c r="H58" s="37" t="s">
        <v>88</v>
      </c>
    </row>
    <row r="59" spans="1:8" ht="33.950000000000003" customHeight="1" x14ac:dyDescent="0.25">
      <c r="A59" s="83" t="s">
        <v>89</v>
      </c>
      <c r="B59" s="84"/>
      <c r="C59" s="85"/>
      <c r="D59" s="19" t="s">
        <v>90</v>
      </c>
      <c r="E59" s="21" t="str">
        <f>IF(AND(90&lt;=F54,F54&lt;100),F54,"")</f>
        <v/>
      </c>
      <c r="F59" s="27" t="str">
        <f>IF(AND(90&lt;=G54,G54&lt;=100),G54,"")</f>
        <v/>
      </c>
      <c r="G59" s="27" t="str">
        <f t="shared" ref="G59:H62" si="0">IF(ISNUMBER(E59)=TRUE,"X","")</f>
        <v/>
      </c>
      <c r="H59" s="27" t="str">
        <f t="shared" si="0"/>
        <v/>
      </c>
    </row>
    <row r="60" spans="1:8" ht="49.5" customHeight="1" x14ac:dyDescent="0.25">
      <c r="A60" s="83" t="s">
        <v>91</v>
      </c>
      <c r="B60" s="84"/>
      <c r="C60" s="85"/>
      <c r="D60" s="19" t="s">
        <v>92</v>
      </c>
      <c r="E60" s="21">
        <f>IF(AND(75&lt;=F54,F54&lt;90),F54,"")</f>
        <v>75</v>
      </c>
      <c r="F60" s="27" t="str">
        <f>IF(AND(75&lt;=G54,G54&lt;90),G54,"")</f>
        <v/>
      </c>
      <c r="G60" s="27" t="str">
        <f t="shared" si="0"/>
        <v>X</v>
      </c>
      <c r="H60" s="27" t="str">
        <f t="shared" si="0"/>
        <v/>
      </c>
    </row>
    <row r="61" spans="1:8" ht="51.75" customHeight="1" x14ac:dyDescent="0.25">
      <c r="A61" s="83" t="s">
        <v>93</v>
      </c>
      <c r="B61" s="84"/>
      <c r="C61" s="85"/>
      <c r="D61" s="19" t="s">
        <v>94</v>
      </c>
      <c r="E61" s="21" t="str">
        <f>IF(AND(50&lt;=F54,F54&lt;75),F54,"")</f>
        <v/>
      </c>
      <c r="F61" s="27" t="str">
        <f>IF(AND(50&lt;=G54,G54&lt;75),G54,"")</f>
        <v/>
      </c>
      <c r="G61" s="27" t="str">
        <f t="shared" si="0"/>
        <v/>
      </c>
      <c r="H61" s="27" t="str">
        <f t="shared" si="0"/>
        <v/>
      </c>
    </row>
    <row r="62" spans="1:8" ht="34.5" customHeight="1" x14ac:dyDescent="0.25">
      <c r="A62" s="83" t="s">
        <v>95</v>
      </c>
      <c r="B62" s="84"/>
      <c r="C62" s="85"/>
      <c r="D62" s="19" t="s">
        <v>96</v>
      </c>
      <c r="E62" s="21" t="str">
        <f>IF(AND(0&lt;F54,F54&lt;50),F54,"")</f>
        <v/>
      </c>
      <c r="F62" s="39">
        <f>IF(AND(0&lt;G54,G54&lt;50),G54,"")</f>
        <v>20</v>
      </c>
      <c r="G62" s="27" t="str">
        <f t="shared" si="0"/>
        <v/>
      </c>
      <c r="H62" s="39" t="str">
        <f t="shared" si="0"/>
        <v>X</v>
      </c>
    </row>
    <row r="64" spans="1:8" s="42" customFormat="1" ht="20.25" customHeight="1" x14ac:dyDescent="0.25">
      <c r="B64" s="41"/>
      <c r="D64" s="86" t="s">
        <v>158</v>
      </c>
      <c r="E64" s="86"/>
      <c r="F64" s="86"/>
      <c r="G64" s="86"/>
      <c r="H64" s="86"/>
    </row>
    <row r="65" spans="2:8" s="6" customFormat="1" ht="35.25" customHeight="1" x14ac:dyDescent="0.25">
      <c r="D65" s="73" t="s">
        <v>115</v>
      </c>
      <c r="E65" s="73"/>
      <c r="F65" s="73"/>
      <c r="G65" s="73"/>
      <c r="H65" s="73"/>
    </row>
    <row r="66" spans="2:8" x14ac:dyDescent="0.25">
      <c r="D66" s="43"/>
      <c r="E66" s="43"/>
      <c r="F66" s="43"/>
      <c r="G66" s="43"/>
      <c r="H66" s="43"/>
    </row>
    <row r="70" spans="2:8" ht="25.15" customHeight="1" x14ac:dyDescent="0.25">
      <c r="B70" s="75" t="s">
        <v>101</v>
      </c>
      <c r="C70" s="75"/>
      <c r="D70" s="75"/>
      <c r="E70" s="75"/>
      <c r="F70" s="75"/>
      <c r="G70" s="75"/>
      <c r="H70" s="75"/>
    </row>
    <row r="71" spans="2:8" ht="106.9" customHeight="1" x14ac:dyDescent="0.25">
      <c r="B71" s="76" t="s">
        <v>102</v>
      </c>
      <c r="C71" s="77"/>
      <c r="D71" s="77"/>
      <c r="E71" s="77"/>
      <c r="F71" s="77"/>
      <c r="G71" s="77"/>
      <c r="H71" s="78"/>
    </row>
    <row r="72" spans="2:8" ht="25.15" customHeight="1" x14ac:dyDescent="0.25">
      <c r="B72" s="45"/>
      <c r="D72" s="79" t="s">
        <v>150</v>
      </c>
      <c r="E72" s="79"/>
      <c r="F72" s="79"/>
      <c r="G72" s="79"/>
      <c r="H72" s="79"/>
    </row>
    <row r="73" spans="2:8" ht="21" customHeight="1" x14ac:dyDescent="0.25">
      <c r="B73" s="46"/>
      <c r="D73" s="80" t="s">
        <v>104</v>
      </c>
      <c r="E73" s="80"/>
      <c r="F73" s="80"/>
      <c r="G73" s="80"/>
      <c r="H73" s="80"/>
    </row>
  </sheetData>
  <sheetProtection password="E795" sheet="1" formatCells="0" formatColumns="0" formatRows="0" insertColumns="0" insertRows="0" insertHyperlinks="0" deleteColumns="0" deleteRows="0" selectLockedCells="1" sort="0" autoFilter="0" pivotTables="0"/>
  <autoFilter ref="A12:H54"/>
  <mergeCells count="65">
    <mergeCell ref="B16:D16"/>
    <mergeCell ref="A2:C2"/>
    <mergeCell ref="D2:H2"/>
    <mergeCell ref="A3:B3"/>
    <mergeCell ref="A5:H5"/>
    <mergeCell ref="B7:H7"/>
    <mergeCell ref="B8:H8"/>
    <mergeCell ref="B9:H9"/>
    <mergeCell ref="B12:D12"/>
    <mergeCell ref="B13:D13"/>
    <mergeCell ref="B14:D14"/>
    <mergeCell ref="B15:D15"/>
    <mergeCell ref="B28:D28"/>
    <mergeCell ref="B17:D17"/>
    <mergeCell ref="B18:D18"/>
    <mergeCell ref="B19:D19"/>
    <mergeCell ref="B20:D20"/>
    <mergeCell ref="B21:D21"/>
    <mergeCell ref="B22:D22"/>
    <mergeCell ref="B23:D23"/>
    <mergeCell ref="B24:D24"/>
    <mergeCell ref="B25:D25"/>
    <mergeCell ref="B26:D26"/>
    <mergeCell ref="B27:D27"/>
    <mergeCell ref="B40:D40"/>
    <mergeCell ref="B29:D29"/>
    <mergeCell ref="B30:D30"/>
    <mergeCell ref="B31:D31"/>
    <mergeCell ref="B32:D32"/>
    <mergeCell ref="B33:D33"/>
    <mergeCell ref="B34:D34"/>
    <mergeCell ref="B35:D35"/>
    <mergeCell ref="B36:D36"/>
    <mergeCell ref="B37:D37"/>
    <mergeCell ref="B38:D38"/>
    <mergeCell ref="B39:D39"/>
    <mergeCell ref="B52:D52"/>
    <mergeCell ref="B41:D41"/>
    <mergeCell ref="B42:D42"/>
    <mergeCell ref="B43:D43"/>
    <mergeCell ref="B44:D44"/>
    <mergeCell ref="B45:D45"/>
    <mergeCell ref="B46:D46"/>
    <mergeCell ref="B47:D47"/>
    <mergeCell ref="B48:D48"/>
    <mergeCell ref="B49:D49"/>
    <mergeCell ref="B50:D50"/>
    <mergeCell ref="B51:D51"/>
    <mergeCell ref="D64:H64"/>
    <mergeCell ref="B53:D53"/>
    <mergeCell ref="B54:D54"/>
    <mergeCell ref="B56:D56"/>
    <mergeCell ref="A57:C58"/>
    <mergeCell ref="D57:D58"/>
    <mergeCell ref="E57:F57"/>
    <mergeCell ref="G57:H57"/>
    <mergeCell ref="A59:C59"/>
    <mergeCell ref="A60:C60"/>
    <mergeCell ref="A61:C61"/>
    <mergeCell ref="A62:C62"/>
    <mergeCell ref="D65:H65"/>
    <mergeCell ref="B70:H70"/>
    <mergeCell ref="B71:H71"/>
    <mergeCell ref="D72:H72"/>
    <mergeCell ref="D73:H73"/>
  </mergeCells>
  <printOptions horizontalCentered="1"/>
  <pageMargins left="0.31" right="0.3" top="0.45" bottom="0.62" header="0.13149606299212599" footer="0.16"/>
  <pageSetup paperSize="9" orientation="portrait"/>
  <headerFooter>
    <oddFooter>Page &amp;P of &amp;N</oddFooter>
  </headerFooter>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91"/>
  <sheetViews>
    <sheetView zoomScaleNormal="100" workbookViewId="0">
      <selection activeCell="B7" sqref="B7:H7"/>
    </sheetView>
  </sheetViews>
  <sheetFormatPr defaultRowHeight="15.75" x14ac:dyDescent="0.25"/>
  <cols>
    <col min="1" max="1" width="5.42578125" style="1" bestFit="1" customWidth="1"/>
    <col min="2" max="2" width="27.140625" style="2" customWidth="1"/>
    <col min="3" max="3" width="11" style="1" customWidth="1"/>
    <col min="4" max="4" width="10.5703125" style="1" customWidth="1"/>
    <col min="5" max="5" width="11.5703125" style="1" customWidth="1"/>
    <col min="6" max="6" width="10.5703125" style="1" customWidth="1"/>
    <col min="7" max="8" width="10.140625" style="1" customWidth="1"/>
    <col min="9" max="9" width="2.5703125" style="1" customWidth="1"/>
    <col min="10" max="10" width="9.140625" style="1"/>
    <col min="11" max="11" width="34.85546875" style="1" customWidth="1"/>
    <col min="12" max="256" width="9.140625" style="1"/>
    <col min="257" max="257" width="5.42578125" style="1" bestFit="1" customWidth="1"/>
    <col min="258" max="258" width="27.140625" style="1" customWidth="1"/>
    <col min="259" max="259" width="11" style="1" customWidth="1"/>
    <col min="260" max="260" width="10.5703125" style="1" customWidth="1"/>
    <col min="261" max="261" width="11.5703125" style="1" customWidth="1"/>
    <col min="262" max="262" width="10.5703125" style="1" customWidth="1"/>
    <col min="263" max="264" width="10.140625" style="1" customWidth="1"/>
    <col min="265" max="265" width="2.5703125" style="1" customWidth="1"/>
    <col min="266" max="266" width="9.140625" style="1"/>
    <col min="267" max="267" width="34.85546875" style="1" customWidth="1"/>
    <col min="268" max="512" width="9.140625" style="1"/>
    <col min="513" max="513" width="5.42578125" style="1" bestFit="1" customWidth="1"/>
    <col min="514" max="514" width="27.140625" style="1" customWidth="1"/>
    <col min="515" max="515" width="11" style="1" customWidth="1"/>
    <col min="516" max="516" width="10.5703125" style="1" customWidth="1"/>
    <col min="517" max="517" width="11.5703125" style="1" customWidth="1"/>
    <col min="518" max="518" width="10.5703125" style="1" customWidth="1"/>
    <col min="519" max="520" width="10.140625" style="1" customWidth="1"/>
    <col min="521" max="521" width="2.5703125" style="1" customWidth="1"/>
    <col min="522" max="522" width="9.140625" style="1"/>
    <col min="523" max="523" width="34.85546875" style="1" customWidth="1"/>
    <col min="524" max="768" width="9.140625" style="1"/>
    <col min="769" max="769" width="5.42578125" style="1" bestFit="1" customWidth="1"/>
    <col min="770" max="770" width="27.140625" style="1" customWidth="1"/>
    <col min="771" max="771" width="11" style="1" customWidth="1"/>
    <col min="772" max="772" width="10.5703125" style="1" customWidth="1"/>
    <col min="773" max="773" width="11.5703125" style="1" customWidth="1"/>
    <col min="774" max="774" width="10.5703125" style="1" customWidth="1"/>
    <col min="775" max="776" width="10.140625" style="1" customWidth="1"/>
    <col min="777" max="777" width="2.5703125" style="1" customWidth="1"/>
    <col min="778" max="778" width="9.140625" style="1"/>
    <col min="779" max="779" width="34.85546875" style="1" customWidth="1"/>
    <col min="780" max="1024" width="9.140625" style="1"/>
    <col min="1025" max="1025" width="5.42578125" style="1" bestFit="1" customWidth="1"/>
    <col min="1026" max="1026" width="27.140625" style="1" customWidth="1"/>
    <col min="1027" max="1027" width="11" style="1" customWidth="1"/>
    <col min="1028" max="1028" width="10.5703125" style="1" customWidth="1"/>
    <col min="1029" max="1029" width="11.5703125" style="1" customWidth="1"/>
    <col min="1030" max="1030" width="10.5703125" style="1" customWidth="1"/>
    <col min="1031" max="1032" width="10.140625" style="1" customWidth="1"/>
    <col min="1033" max="1033" width="2.5703125" style="1" customWidth="1"/>
    <col min="1034" max="1034" width="9.140625" style="1"/>
    <col min="1035" max="1035" width="34.85546875" style="1" customWidth="1"/>
    <col min="1036" max="1280" width="9.140625" style="1"/>
    <col min="1281" max="1281" width="5.42578125" style="1" bestFit="1" customWidth="1"/>
    <col min="1282" max="1282" width="27.140625" style="1" customWidth="1"/>
    <col min="1283" max="1283" width="11" style="1" customWidth="1"/>
    <col min="1284" max="1284" width="10.5703125" style="1" customWidth="1"/>
    <col min="1285" max="1285" width="11.5703125" style="1" customWidth="1"/>
    <col min="1286" max="1286" width="10.5703125" style="1" customWidth="1"/>
    <col min="1287" max="1288" width="10.140625" style="1" customWidth="1"/>
    <col min="1289" max="1289" width="2.5703125" style="1" customWidth="1"/>
    <col min="1290" max="1290" width="9.140625" style="1"/>
    <col min="1291" max="1291" width="34.85546875" style="1" customWidth="1"/>
    <col min="1292" max="1536" width="9.140625" style="1"/>
    <col min="1537" max="1537" width="5.42578125" style="1" bestFit="1" customWidth="1"/>
    <col min="1538" max="1538" width="27.140625" style="1" customWidth="1"/>
    <col min="1539" max="1539" width="11" style="1" customWidth="1"/>
    <col min="1540" max="1540" width="10.5703125" style="1" customWidth="1"/>
    <col min="1541" max="1541" width="11.5703125" style="1" customWidth="1"/>
    <col min="1542" max="1542" width="10.5703125" style="1" customWidth="1"/>
    <col min="1543" max="1544" width="10.140625" style="1" customWidth="1"/>
    <col min="1545" max="1545" width="2.5703125" style="1" customWidth="1"/>
    <col min="1546" max="1546" width="9.140625" style="1"/>
    <col min="1547" max="1547" width="34.85546875" style="1" customWidth="1"/>
    <col min="1548" max="1792" width="9.140625" style="1"/>
    <col min="1793" max="1793" width="5.42578125" style="1" bestFit="1" customWidth="1"/>
    <col min="1794" max="1794" width="27.140625" style="1" customWidth="1"/>
    <col min="1795" max="1795" width="11" style="1" customWidth="1"/>
    <col min="1796" max="1796" width="10.5703125" style="1" customWidth="1"/>
    <col min="1797" max="1797" width="11.5703125" style="1" customWidth="1"/>
    <col min="1798" max="1798" width="10.5703125" style="1" customWidth="1"/>
    <col min="1799" max="1800" width="10.140625" style="1" customWidth="1"/>
    <col min="1801" max="1801" width="2.5703125" style="1" customWidth="1"/>
    <col min="1802" max="1802" width="9.140625" style="1"/>
    <col min="1803" max="1803" width="34.85546875" style="1" customWidth="1"/>
    <col min="1804" max="2048" width="9.140625" style="1"/>
    <col min="2049" max="2049" width="5.42578125" style="1" bestFit="1" customWidth="1"/>
    <col min="2050" max="2050" width="27.140625" style="1" customWidth="1"/>
    <col min="2051" max="2051" width="11" style="1" customWidth="1"/>
    <col min="2052" max="2052" width="10.5703125" style="1" customWidth="1"/>
    <col min="2053" max="2053" width="11.5703125" style="1" customWidth="1"/>
    <col min="2054" max="2054" width="10.5703125" style="1" customWidth="1"/>
    <col min="2055" max="2056" width="10.140625" style="1" customWidth="1"/>
    <col min="2057" max="2057" width="2.5703125" style="1" customWidth="1"/>
    <col min="2058" max="2058" width="9.140625" style="1"/>
    <col min="2059" max="2059" width="34.85546875" style="1" customWidth="1"/>
    <col min="2060" max="2304" width="9.140625" style="1"/>
    <col min="2305" max="2305" width="5.42578125" style="1" bestFit="1" customWidth="1"/>
    <col min="2306" max="2306" width="27.140625" style="1" customWidth="1"/>
    <col min="2307" max="2307" width="11" style="1" customWidth="1"/>
    <col min="2308" max="2308" width="10.5703125" style="1" customWidth="1"/>
    <col min="2309" max="2309" width="11.5703125" style="1" customWidth="1"/>
    <col min="2310" max="2310" width="10.5703125" style="1" customWidth="1"/>
    <col min="2311" max="2312" width="10.140625" style="1" customWidth="1"/>
    <col min="2313" max="2313" width="2.5703125" style="1" customWidth="1"/>
    <col min="2314" max="2314" width="9.140625" style="1"/>
    <col min="2315" max="2315" width="34.85546875" style="1" customWidth="1"/>
    <col min="2316" max="2560" width="9.140625" style="1"/>
    <col min="2561" max="2561" width="5.42578125" style="1" bestFit="1" customWidth="1"/>
    <col min="2562" max="2562" width="27.140625" style="1" customWidth="1"/>
    <col min="2563" max="2563" width="11" style="1" customWidth="1"/>
    <col min="2564" max="2564" width="10.5703125" style="1" customWidth="1"/>
    <col min="2565" max="2565" width="11.5703125" style="1" customWidth="1"/>
    <col min="2566" max="2566" width="10.5703125" style="1" customWidth="1"/>
    <col min="2567" max="2568" width="10.140625" style="1" customWidth="1"/>
    <col min="2569" max="2569" width="2.5703125" style="1" customWidth="1"/>
    <col min="2570" max="2570" width="9.140625" style="1"/>
    <col min="2571" max="2571" width="34.85546875" style="1" customWidth="1"/>
    <col min="2572" max="2816" width="9.140625" style="1"/>
    <col min="2817" max="2817" width="5.42578125" style="1" bestFit="1" customWidth="1"/>
    <col min="2818" max="2818" width="27.140625" style="1" customWidth="1"/>
    <col min="2819" max="2819" width="11" style="1" customWidth="1"/>
    <col min="2820" max="2820" width="10.5703125" style="1" customWidth="1"/>
    <col min="2821" max="2821" width="11.5703125" style="1" customWidth="1"/>
    <col min="2822" max="2822" width="10.5703125" style="1" customWidth="1"/>
    <col min="2823" max="2824" width="10.140625" style="1" customWidth="1"/>
    <col min="2825" max="2825" width="2.5703125" style="1" customWidth="1"/>
    <col min="2826" max="2826" width="9.140625" style="1"/>
    <col min="2827" max="2827" width="34.85546875" style="1" customWidth="1"/>
    <col min="2828" max="3072" width="9.140625" style="1"/>
    <col min="3073" max="3073" width="5.42578125" style="1" bestFit="1" customWidth="1"/>
    <col min="3074" max="3074" width="27.140625" style="1" customWidth="1"/>
    <col min="3075" max="3075" width="11" style="1" customWidth="1"/>
    <col min="3076" max="3076" width="10.5703125" style="1" customWidth="1"/>
    <col min="3077" max="3077" width="11.5703125" style="1" customWidth="1"/>
    <col min="3078" max="3078" width="10.5703125" style="1" customWidth="1"/>
    <col min="3079" max="3080" width="10.140625" style="1" customWidth="1"/>
    <col min="3081" max="3081" width="2.5703125" style="1" customWidth="1"/>
    <col min="3082" max="3082" width="9.140625" style="1"/>
    <col min="3083" max="3083" width="34.85546875" style="1" customWidth="1"/>
    <col min="3084" max="3328" width="9.140625" style="1"/>
    <col min="3329" max="3329" width="5.42578125" style="1" bestFit="1" customWidth="1"/>
    <col min="3330" max="3330" width="27.140625" style="1" customWidth="1"/>
    <col min="3331" max="3331" width="11" style="1" customWidth="1"/>
    <col min="3332" max="3332" width="10.5703125" style="1" customWidth="1"/>
    <col min="3333" max="3333" width="11.5703125" style="1" customWidth="1"/>
    <col min="3334" max="3334" width="10.5703125" style="1" customWidth="1"/>
    <col min="3335" max="3336" width="10.140625" style="1" customWidth="1"/>
    <col min="3337" max="3337" width="2.5703125" style="1" customWidth="1"/>
    <col min="3338" max="3338" width="9.140625" style="1"/>
    <col min="3339" max="3339" width="34.85546875" style="1" customWidth="1"/>
    <col min="3340" max="3584" width="9.140625" style="1"/>
    <col min="3585" max="3585" width="5.42578125" style="1" bestFit="1" customWidth="1"/>
    <col min="3586" max="3586" width="27.140625" style="1" customWidth="1"/>
    <col min="3587" max="3587" width="11" style="1" customWidth="1"/>
    <col min="3588" max="3588" width="10.5703125" style="1" customWidth="1"/>
    <col min="3589" max="3589" width="11.5703125" style="1" customWidth="1"/>
    <col min="3590" max="3590" width="10.5703125" style="1" customWidth="1"/>
    <col min="3591" max="3592" width="10.140625" style="1" customWidth="1"/>
    <col min="3593" max="3593" width="2.5703125" style="1" customWidth="1"/>
    <col min="3594" max="3594" width="9.140625" style="1"/>
    <col min="3595" max="3595" width="34.85546875" style="1" customWidth="1"/>
    <col min="3596" max="3840" width="9.140625" style="1"/>
    <col min="3841" max="3841" width="5.42578125" style="1" bestFit="1" customWidth="1"/>
    <col min="3842" max="3842" width="27.140625" style="1" customWidth="1"/>
    <col min="3843" max="3843" width="11" style="1" customWidth="1"/>
    <col min="3844" max="3844" width="10.5703125" style="1" customWidth="1"/>
    <col min="3845" max="3845" width="11.5703125" style="1" customWidth="1"/>
    <col min="3846" max="3846" width="10.5703125" style="1" customWidth="1"/>
    <col min="3847" max="3848" width="10.140625" style="1" customWidth="1"/>
    <col min="3849" max="3849" width="2.5703125" style="1" customWidth="1"/>
    <col min="3850" max="3850" width="9.140625" style="1"/>
    <col min="3851" max="3851" width="34.85546875" style="1" customWidth="1"/>
    <col min="3852" max="4096" width="9.140625" style="1"/>
    <col min="4097" max="4097" width="5.42578125" style="1" bestFit="1" customWidth="1"/>
    <col min="4098" max="4098" width="27.140625" style="1" customWidth="1"/>
    <col min="4099" max="4099" width="11" style="1" customWidth="1"/>
    <col min="4100" max="4100" width="10.5703125" style="1" customWidth="1"/>
    <col min="4101" max="4101" width="11.5703125" style="1" customWidth="1"/>
    <col min="4102" max="4102" width="10.5703125" style="1" customWidth="1"/>
    <col min="4103" max="4104" width="10.140625" style="1" customWidth="1"/>
    <col min="4105" max="4105" width="2.5703125" style="1" customWidth="1"/>
    <col min="4106" max="4106" width="9.140625" style="1"/>
    <col min="4107" max="4107" width="34.85546875" style="1" customWidth="1"/>
    <col min="4108" max="4352" width="9.140625" style="1"/>
    <col min="4353" max="4353" width="5.42578125" style="1" bestFit="1" customWidth="1"/>
    <col min="4354" max="4354" width="27.140625" style="1" customWidth="1"/>
    <col min="4355" max="4355" width="11" style="1" customWidth="1"/>
    <col min="4356" max="4356" width="10.5703125" style="1" customWidth="1"/>
    <col min="4357" max="4357" width="11.5703125" style="1" customWidth="1"/>
    <col min="4358" max="4358" width="10.5703125" style="1" customWidth="1"/>
    <col min="4359" max="4360" width="10.140625" style="1" customWidth="1"/>
    <col min="4361" max="4361" width="2.5703125" style="1" customWidth="1"/>
    <col min="4362" max="4362" width="9.140625" style="1"/>
    <col min="4363" max="4363" width="34.85546875" style="1" customWidth="1"/>
    <col min="4364" max="4608" width="9.140625" style="1"/>
    <col min="4609" max="4609" width="5.42578125" style="1" bestFit="1" customWidth="1"/>
    <col min="4610" max="4610" width="27.140625" style="1" customWidth="1"/>
    <col min="4611" max="4611" width="11" style="1" customWidth="1"/>
    <col min="4612" max="4612" width="10.5703125" style="1" customWidth="1"/>
    <col min="4613" max="4613" width="11.5703125" style="1" customWidth="1"/>
    <col min="4614" max="4614" width="10.5703125" style="1" customWidth="1"/>
    <col min="4615" max="4616" width="10.140625" style="1" customWidth="1"/>
    <col min="4617" max="4617" width="2.5703125" style="1" customWidth="1"/>
    <col min="4618" max="4618" width="9.140625" style="1"/>
    <col min="4619" max="4619" width="34.85546875" style="1" customWidth="1"/>
    <col min="4620" max="4864" width="9.140625" style="1"/>
    <col min="4865" max="4865" width="5.42578125" style="1" bestFit="1" customWidth="1"/>
    <col min="4866" max="4866" width="27.140625" style="1" customWidth="1"/>
    <col min="4867" max="4867" width="11" style="1" customWidth="1"/>
    <col min="4868" max="4868" width="10.5703125" style="1" customWidth="1"/>
    <col min="4869" max="4869" width="11.5703125" style="1" customWidth="1"/>
    <col min="4870" max="4870" width="10.5703125" style="1" customWidth="1"/>
    <col min="4871" max="4872" width="10.140625" style="1" customWidth="1"/>
    <col min="4873" max="4873" width="2.5703125" style="1" customWidth="1"/>
    <col min="4874" max="4874" width="9.140625" style="1"/>
    <col min="4875" max="4875" width="34.85546875" style="1" customWidth="1"/>
    <col min="4876" max="5120" width="9.140625" style="1"/>
    <col min="5121" max="5121" width="5.42578125" style="1" bestFit="1" customWidth="1"/>
    <col min="5122" max="5122" width="27.140625" style="1" customWidth="1"/>
    <col min="5123" max="5123" width="11" style="1" customWidth="1"/>
    <col min="5124" max="5124" width="10.5703125" style="1" customWidth="1"/>
    <col min="5125" max="5125" width="11.5703125" style="1" customWidth="1"/>
    <col min="5126" max="5126" width="10.5703125" style="1" customWidth="1"/>
    <col min="5127" max="5128" width="10.140625" style="1" customWidth="1"/>
    <col min="5129" max="5129" width="2.5703125" style="1" customWidth="1"/>
    <col min="5130" max="5130" width="9.140625" style="1"/>
    <col min="5131" max="5131" width="34.85546875" style="1" customWidth="1"/>
    <col min="5132" max="5376" width="9.140625" style="1"/>
    <col min="5377" max="5377" width="5.42578125" style="1" bestFit="1" customWidth="1"/>
    <col min="5378" max="5378" width="27.140625" style="1" customWidth="1"/>
    <col min="5379" max="5379" width="11" style="1" customWidth="1"/>
    <col min="5380" max="5380" width="10.5703125" style="1" customWidth="1"/>
    <col min="5381" max="5381" width="11.5703125" style="1" customWidth="1"/>
    <col min="5382" max="5382" width="10.5703125" style="1" customWidth="1"/>
    <col min="5383" max="5384" width="10.140625" style="1" customWidth="1"/>
    <col min="5385" max="5385" width="2.5703125" style="1" customWidth="1"/>
    <col min="5386" max="5386" width="9.140625" style="1"/>
    <col min="5387" max="5387" width="34.85546875" style="1" customWidth="1"/>
    <col min="5388" max="5632" width="9.140625" style="1"/>
    <col min="5633" max="5633" width="5.42578125" style="1" bestFit="1" customWidth="1"/>
    <col min="5634" max="5634" width="27.140625" style="1" customWidth="1"/>
    <col min="5635" max="5635" width="11" style="1" customWidth="1"/>
    <col min="5636" max="5636" width="10.5703125" style="1" customWidth="1"/>
    <col min="5637" max="5637" width="11.5703125" style="1" customWidth="1"/>
    <col min="5638" max="5638" width="10.5703125" style="1" customWidth="1"/>
    <col min="5639" max="5640" width="10.140625" style="1" customWidth="1"/>
    <col min="5641" max="5641" width="2.5703125" style="1" customWidth="1"/>
    <col min="5642" max="5642" width="9.140625" style="1"/>
    <col min="5643" max="5643" width="34.85546875" style="1" customWidth="1"/>
    <col min="5644" max="5888" width="9.140625" style="1"/>
    <col min="5889" max="5889" width="5.42578125" style="1" bestFit="1" customWidth="1"/>
    <col min="5890" max="5890" width="27.140625" style="1" customWidth="1"/>
    <col min="5891" max="5891" width="11" style="1" customWidth="1"/>
    <col min="5892" max="5892" width="10.5703125" style="1" customWidth="1"/>
    <col min="5893" max="5893" width="11.5703125" style="1" customWidth="1"/>
    <col min="5894" max="5894" width="10.5703125" style="1" customWidth="1"/>
    <col min="5895" max="5896" width="10.140625" style="1" customWidth="1"/>
    <col min="5897" max="5897" width="2.5703125" style="1" customWidth="1"/>
    <col min="5898" max="5898" width="9.140625" style="1"/>
    <col min="5899" max="5899" width="34.85546875" style="1" customWidth="1"/>
    <col min="5900" max="6144" width="9.140625" style="1"/>
    <col min="6145" max="6145" width="5.42578125" style="1" bestFit="1" customWidth="1"/>
    <col min="6146" max="6146" width="27.140625" style="1" customWidth="1"/>
    <col min="6147" max="6147" width="11" style="1" customWidth="1"/>
    <col min="6148" max="6148" width="10.5703125" style="1" customWidth="1"/>
    <col min="6149" max="6149" width="11.5703125" style="1" customWidth="1"/>
    <col min="6150" max="6150" width="10.5703125" style="1" customWidth="1"/>
    <col min="6151" max="6152" width="10.140625" style="1" customWidth="1"/>
    <col min="6153" max="6153" width="2.5703125" style="1" customWidth="1"/>
    <col min="6154" max="6154" width="9.140625" style="1"/>
    <col min="6155" max="6155" width="34.85546875" style="1" customWidth="1"/>
    <col min="6156" max="6400" width="9.140625" style="1"/>
    <col min="6401" max="6401" width="5.42578125" style="1" bestFit="1" customWidth="1"/>
    <col min="6402" max="6402" width="27.140625" style="1" customWidth="1"/>
    <col min="6403" max="6403" width="11" style="1" customWidth="1"/>
    <col min="6404" max="6404" width="10.5703125" style="1" customWidth="1"/>
    <col min="6405" max="6405" width="11.5703125" style="1" customWidth="1"/>
    <col min="6406" max="6406" width="10.5703125" style="1" customWidth="1"/>
    <col min="6407" max="6408" width="10.140625" style="1" customWidth="1"/>
    <col min="6409" max="6409" width="2.5703125" style="1" customWidth="1"/>
    <col min="6410" max="6410" width="9.140625" style="1"/>
    <col min="6411" max="6411" width="34.85546875" style="1" customWidth="1"/>
    <col min="6412" max="6656" width="9.140625" style="1"/>
    <col min="6657" max="6657" width="5.42578125" style="1" bestFit="1" customWidth="1"/>
    <col min="6658" max="6658" width="27.140625" style="1" customWidth="1"/>
    <col min="6659" max="6659" width="11" style="1" customWidth="1"/>
    <col min="6660" max="6660" width="10.5703125" style="1" customWidth="1"/>
    <col min="6661" max="6661" width="11.5703125" style="1" customWidth="1"/>
    <col min="6662" max="6662" width="10.5703125" style="1" customWidth="1"/>
    <col min="6663" max="6664" width="10.140625" style="1" customWidth="1"/>
    <col min="6665" max="6665" width="2.5703125" style="1" customWidth="1"/>
    <col min="6666" max="6666" width="9.140625" style="1"/>
    <col min="6667" max="6667" width="34.85546875" style="1" customWidth="1"/>
    <col min="6668" max="6912" width="9.140625" style="1"/>
    <col min="6913" max="6913" width="5.42578125" style="1" bestFit="1" customWidth="1"/>
    <col min="6914" max="6914" width="27.140625" style="1" customWidth="1"/>
    <col min="6915" max="6915" width="11" style="1" customWidth="1"/>
    <col min="6916" max="6916" width="10.5703125" style="1" customWidth="1"/>
    <col min="6917" max="6917" width="11.5703125" style="1" customWidth="1"/>
    <col min="6918" max="6918" width="10.5703125" style="1" customWidth="1"/>
    <col min="6919" max="6920" width="10.140625" style="1" customWidth="1"/>
    <col min="6921" max="6921" width="2.5703125" style="1" customWidth="1"/>
    <col min="6922" max="6922" width="9.140625" style="1"/>
    <col min="6923" max="6923" width="34.85546875" style="1" customWidth="1"/>
    <col min="6924" max="7168" width="9.140625" style="1"/>
    <col min="7169" max="7169" width="5.42578125" style="1" bestFit="1" customWidth="1"/>
    <col min="7170" max="7170" width="27.140625" style="1" customWidth="1"/>
    <col min="7171" max="7171" width="11" style="1" customWidth="1"/>
    <col min="7172" max="7172" width="10.5703125" style="1" customWidth="1"/>
    <col min="7173" max="7173" width="11.5703125" style="1" customWidth="1"/>
    <col min="7174" max="7174" width="10.5703125" style="1" customWidth="1"/>
    <col min="7175" max="7176" width="10.140625" style="1" customWidth="1"/>
    <col min="7177" max="7177" width="2.5703125" style="1" customWidth="1"/>
    <col min="7178" max="7178" width="9.140625" style="1"/>
    <col min="7179" max="7179" width="34.85546875" style="1" customWidth="1"/>
    <col min="7180" max="7424" width="9.140625" style="1"/>
    <col min="7425" max="7425" width="5.42578125" style="1" bestFit="1" customWidth="1"/>
    <col min="7426" max="7426" width="27.140625" style="1" customWidth="1"/>
    <col min="7427" max="7427" width="11" style="1" customWidth="1"/>
    <col min="7428" max="7428" width="10.5703125" style="1" customWidth="1"/>
    <col min="7429" max="7429" width="11.5703125" style="1" customWidth="1"/>
    <col min="7430" max="7430" width="10.5703125" style="1" customWidth="1"/>
    <col min="7431" max="7432" width="10.140625" style="1" customWidth="1"/>
    <col min="7433" max="7433" width="2.5703125" style="1" customWidth="1"/>
    <col min="7434" max="7434" width="9.140625" style="1"/>
    <col min="7435" max="7435" width="34.85546875" style="1" customWidth="1"/>
    <col min="7436" max="7680" width="9.140625" style="1"/>
    <col min="7681" max="7681" width="5.42578125" style="1" bestFit="1" customWidth="1"/>
    <col min="7682" max="7682" width="27.140625" style="1" customWidth="1"/>
    <col min="7683" max="7683" width="11" style="1" customWidth="1"/>
    <col min="7684" max="7684" width="10.5703125" style="1" customWidth="1"/>
    <col min="7685" max="7685" width="11.5703125" style="1" customWidth="1"/>
    <col min="7686" max="7686" width="10.5703125" style="1" customWidth="1"/>
    <col min="7687" max="7688" width="10.140625" style="1" customWidth="1"/>
    <col min="7689" max="7689" width="2.5703125" style="1" customWidth="1"/>
    <col min="7690" max="7690" width="9.140625" style="1"/>
    <col min="7691" max="7691" width="34.85546875" style="1" customWidth="1"/>
    <col min="7692" max="7936" width="9.140625" style="1"/>
    <col min="7937" max="7937" width="5.42578125" style="1" bestFit="1" customWidth="1"/>
    <col min="7938" max="7938" width="27.140625" style="1" customWidth="1"/>
    <col min="7939" max="7939" width="11" style="1" customWidth="1"/>
    <col min="7940" max="7940" width="10.5703125" style="1" customWidth="1"/>
    <col min="7941" max="7941" width="11.5703125" style="1" customWidth="1"/>
    <col min="7942" max="7942" width="10.5703125" style="1" customWidth="1"/>
    <col min="7943" max="7944" width="10.140625" style="1" customWidth="1"/>
    <col min="7945" max="7945" width="2.5703125" style="1" customWidth="1"/>
    <col min="7946" max="7946" width="9.140625" style="1"/>
    <col min="7947" max="7947" width="34.85546875" style="1" customWidth="1"/>
    <col min="7948" max="8192" width="9.140625" style="1"/>
    <col min="8193" max="8193" width="5.42578125" style="1" bestFit="1" customWidth="1"/>
    <col min="8194" max="8194" width="27.140625" style="1" customWidth="1"/>
    <col min="8195" max="8195" width="11" style="1" customWidth="1"/>
    <col min="8196" max="8196" width="10.5703125" style="1" customWidth="1"/>
    <col min="8197" max="8197" width="11.5703125" style="1" customWidth="1"/>
    <col min="8198" max="8198" width="10.5703125" style="1" customWidth="1"/>
    <col min="8199" max="8200" width="10.140625" style="1" customWidth="1"/>
    <col min="8201" max="8201" width="2.5703125" style="1" customWidth="1"/>
    <col min="8202" max="8202" width="9.140625" style="1"/>
    <col min="8203" max="8203" width="34.85546875" style="1" customWidth="1"/>
    <col min="8204" max="8448" width="9.140625" style="1"/>
    <col min="8449" max="8449" width="5.42578125" style="1" bestFit="1" customWidth="1"/>
    <col min="8450" max="8450" width="27.140625" style="1" customWidth="1"/>
    <col min="8451" max="8451" width="11" style="1" customWidth="1"/>
    <col min="8452" max="8452" width="10.5703125" style="1" customWidth="1"/>
    <col min="8453" max="8453" width="11.5703125" style="1" customWidth="1"/>
    <col min="8454" max="8454" width="10.5703125" style="1" customWidth="1"/>
    <col min="8455" max="8456" width="10.140625" style="1" customWidth="1"/>
    <col min="8457" max="8457" width="2.5703125" style="1" customWidth="1"/>
    <col min="8458" max="8458" width="9.140625" style="1"/>
    <col min="8459" max="8459" width="34.85546875" style="1" customWidth="1"/>
    <col min="8460" max="8704" width="9.140625" style="1"/>
    <col min="8705" max="8705" width="5.42578125" style="1" bestFit="1" customWidth="1"/>
    <col min="8706" max="8706" width="27.140625" style="1" customWidth="1"/>
    <col min="8707" max="8707" width="11" style="1" customWidth="1"/>
    <col min="8708" max="8708" width="10.5703125" style="1" customWidth="1"/>
    <col min="8709" max="8709" width="11.5703125" style="1" customWidth="1"/>
    <col min="8710" max="8710" width="10.5703125" style="1" customWidth="1"/>
    <col min="8711" max="8712" width="10.140625" style="1" customWidth="1"/>
    <col min="8713" max="8713" width="2.5703125" style="1" customWidth="1"/>
    <col min="8714" max="8714" width="9.140625" style="1"/>
    <col min="8715" max="8715" width="34.85546875" style="1" customWidth="1"/>
    <col min="8716" max="8960" width="9.140625" style="1"/>
    <col min="8961" max="8961" width="5.42578125" style="1" bestFit="1" customWidth="1"/>
    <col min="8962" max="8962" width="27.140625" style="1" customWidth="1"/>
    <col min="8963" max="8963" width="11" style="1" customWidth="1"/>
    <col min="8964" max="8964" width="10.5703125" style="1" customWidth="1"/>
    <col min="8965" max="8965" width="11.5703125" style="1" customWidth="1"/>
    <col min="8966" max="8966" width="10.5703125" style="1" customWidth="1"/>
    <col min="8967" max="8968" width="10.140625" style="1" customWidth="1"/>
    <col min="8969" max="8969" width="2.5703125" style="1" customWidth="1"/>
    <col min="8970" max="8970" width="9.140625" style="1"/>
    <col min="8971" max="8971" width="34.85546875" style="1" customWidth="1"/>
    <col min="8972" max="9216" width="9.140625" style="1"/>
    <col min="9217" max="9217" width="5.42578125" style="1" bestFit="1" customWidth="1"/>
    <col min="9218" max="9218" width="27.140625" style="1" customWidth="1"/>
    <col min="9219" max="9219" width="11" style="1" customWidth="1"/>
    <col min="9220" max="9220" width="10.5703125" style="1" customWidth="1"/>
    <col min="9221" max="9221" width="11.5703125" style="1" customWidth="1"/>
    <col min="9222" max="9222" width="10.5703125" style="1" customWidth="1"/>
    <col min="9223" max="9224" width="10.140625" style="1" customWidth="1"/>
    <col min="9225" max="9225" width="2.5703125" style="1" customWidth="1"/>
    <col min="9226" max="9226" width="9.140625" style="1"/>
    <col min="9227" max="9227" width="34.85546875" style="1" customWidth="1"/>
    <col min="9228" max="9472" width="9.140625" style="1"/>
    <col min="9473" max="9473" width="5.42578125" style="1" bestFit="1" customWidth="1"/>
    <col min="9474" max="9474" width="27.140625" style="1" customWidth="1"/>
    <col min="9475" max="9475" width="11" style="1" customWidth="1"/>
    <col min="9476" max="9476" width="10.5703125" style="1" customWidth="1"/>
    <col min="9477" max="9477" width="11.5703125" style="1" customWidth="1"/>
    <col min="9478" max="9478" width="10.5703125" style="1" customWidth="1"/>
    <col min="9479" max="9480" width="10.140625" style="1" customWidth="1"/>
    <col min="9481" max="9481" width="2.5703125" style="1" customWidth="1"/>
    <col min="9482" max="9482" width="9.140625" style="1"/>
    <col min="9483" max="9483" width="34.85546875" style="1" customWidth="1"/>
    <col min="9484" max="9728" width="9.140625" style="1"/>
    <col min="9729" max="9729" width="5.42578125" style="1" bestFit="1" customWidth="1"/>
    <col min="9730" max="9730" width="27.140625" style="1" customWidth="1"/>
    <col min="9731" max="9731" width="11" style="1" customWidth="1"/>
    <col min="9732" max="9732" width="10.5703125" style="1" customWidth="1"/>
    <col min="9733" max="9733" width="11.5703125" style="1" customWidth="1"/>
    <col min="9734" max="9734" width="10.5703125" style="1" customWidth="1"/>
    <col min="9735" max="9736" width="10.140625" style="1" customWidth="1"/>
    <col min="9737" max="9737" width="2.5703125" style="1" customWidth="1"/>
    <col min="9738" max="9738" width="9.140625" style="1"/>
    <col min="9739" max="9739" width="34.85546875" style="1" customWidth="1"/>
    <col min="9740" max="9984" width="9.140625" style="1"/>
    <col min="9985" max="9985" width="5.42578125" style="1" bestFit="1" customWidth="1"/>
    <col min="9986" max="9986" width="27.140625" style="1" customWidth="1"/>
    <col min="9987" max="9987" width="11" style="1" customWidth="1"/>
    <col min="9988" max="9988" width="10.5703125" style="1" customWidth="1"/>
    <col min="9989" max="9989" width="11.5703125" style="1" customWidth="1"/>
    <col min="9990" max="9990" width="10.5703125" style="1" customWidth="1"/>
    <col min="9991" max="9992" width="10.140625" style="1" customWidth="1"/>
    <col min="9993" max="9993" width="2.5703125" style="1" customWidth="1"/>
    <col min="9994" max="9994" width="9.140625" style="1"/>
    <col min="9995" max="9995" width="34.85546875" style="1" customWidth="1"/>
    <col min="9996" max="10240" width="9.140625" style="1"/>
    <col min="10241" max="10241" width="5.42578125" style="1" bestFit="1" customWidth="1"/>
    <col min="10242" max="10242" width="27.140625" style="1" customWidth="1"/>
    <col min="10243" max="10243" width="11" style="1" customWidth="1"/>
    <col min="10244" max="10244" width="10.5703125" style="1" customWidth="1"/>
    <col min="10245" max="10245" width="11.5703125" style="1" customWidth="1"/>
    <col min="10246" max="10246" width="10.5703125" style="1" customWidth="1"/>
    <col min="10247" max="10248" width="10.140625" style="1" customWidth="1"/>
    <col min="10249" max="10249" width="2.5703125" style="1" customWidth="1"/>
    <col min="10250" max="10250" width="9.140625" style="1"/>
    <col min="10251" max="10251" width="34.85546875" style="1" customWidth="1"/>
    <col min="10252" max="10496" width="9.140625" style="1"/>
    <col min="10497" max="10497" width="5.42578125" style="1" bestFit="1" customWidth="1"/>
    <col min="10498" max="10498" width="27.140625" style="1" customWidth="1"/>
    <col min="10499" max="10499" width="11" style="1" customWidth="1"/>
    <col min="10500" max="10500" width="10.5703125" style="1" customWidth="1"/>
    <col min="10501" max="10501" width="11.5703125" style="1" customWidth="1"/>
    <col min="10502" max="10502" width="10.5703125" style="1" customWidth="1"/>
    <col min="10503" max="10504" width="10.140625" style="1" customWidth="1"/>
    <col min="10505" max="10505" width="2.5703125" style="1" customWidth="1"/>
    <col min="10506" max="10506" width="9.140625" style="1"/>
    <col min="10507" max="10507" width="34.85546875" style="1" customWidth="1"/>
    <col min="10508" max="10752" width="9.140625" style="1"/>
    <col min="10753" max="10753" width="5.42578125" style="1" bestFit="1" customWidth="1"/>
    <col min="10754" max="10754" width="27.140625" style="1" customWidth="1"/>
    <col min="10755" max="10755" width="11" style="1" customWidth="1"/>
    <col min="10756" max="10756" width="10.5703125" style="1" customWidth="1"/>
    <col min="10757" max="10757" width="11.5703125" style="1" customWidth="1"/>
    <col min="10758" max="10758" width="10.5703125" style="1" customWidth="1"/>
    <col min="10759" max="10760" width="10.140625" style="1" customWidth="1"/>
    <col min="10761" max="10761" width="2.5703125" style="1" customWidth="1"/>
    <col min="10762" max="10762" width="9.140625" style="1"/>
    <col min="10763" max="10763" width="34.85546875" style="1" customWidth="1"/>
    <col min="10764" max="11008" width="9.140625" style="1"/>
    <col min="11009" max="11009" width="5.42578125" style="1" bestFit="1" customWidth="1"/>
    <col min="11010" max="11010" width="27.140625" style="1" customWidth="1"/>
    <col min="11011" max="11011" width="11" style="1" customWidth="1"/>
    <col min="11012" max="11012" width="10.5703125" style="1" customWidth="1"/>
    <col min="11013" max="11013" width="11.5703125" style="1" customWidth="1"/>
    <col min="11014" max="11014" width="10.5703125" style="1" customWidth="1"/>
    <col min="11015" max="11016" width="10.140625" style="1" customWidth="1"/>
    <col min="11017" max="11017" width="2.5703125" style="1" customWidth="1"/>
    <col min="11018" max="11018" width="9.140625" style="1"/>
    <col min="11019" max="11019" width="34.85546875" style="1" customWidth="1"/>
    <col min="11020" max="11264" width="9.140625" style="1"/>
    <col min="11265" max="11265" width="5.42578125" style="1" bestFit="1" customWidth="1"/>
    <col min="11266" max="11266" width="27.140625" style="1" customWidth="1"/>
    <col min="11267" max="11267" width="11" style="1" customWidth="1"/>
    <col min="11268" max="11268" width="10.5703125" style="1" customWidth="1"/>
    <col min="11269" max="11269" width="11.5703125" style="1" customWidth="1"/>
    <col min="11270" max="11270" width="10.5703125" style="1" customWidth="1"/>
    <col min="11271" max="11272" width="10.140625" style="1" customWidth="1"/>
    <col min="11273" max="11273" width="2.5703125" style="1" customWidth="1"/>
    <col min="11274" max="11274" width="9.140625" style="1"/>
    <col min="11275" max="11275" width="34.85546875" style="1" customWidth="1"/>
    <col min="11276" max="11520" width="9.140625" style="1"/>
    <col min="11521" max="11521" width="5.42578125" style="1" bestFit="1" customWidth="1"/>
    <col min="11522" max="11522" width="27.140625" style="1" customWidth="1"/>
    <col min="11523" max="11523" width="11" style="1" customWidth="1"/>
    <col min="11524" max="11524" width="10.5703125" style="1" customWidth="1"/>
    <col min="11525" max="11525" width="11.5703125" style="1" customWidth="1"/>
    <col min="11526" max="11526" width="10.5703125" style="1" customWidth="1"/>
    <col min="11527" max="11528" width="10.140625" style="1" customWidth="1"/>
    <col min="11529" max="11529" width="2.5703125" style="1" customWidth="1"/>
    <col min="11530" max="11530" width="9.140625" style="1"/>
    <col min="11531" max="11531" width="34.85546875" style="1" customWidth="1"/>
    <col min="11532" max="11776" width="9.140625" style="1"/>
    <col min="11777" max="11777" width="5.42578125" style="1" bestFit="1" customWidth="1"/>
    <col min="11778" max="11778" width="27.140625" style="1" customWidth="1"/>
    <col min="11779" max="11779" width="11" style="1" customWidth="1"/>
    <col min="11780" max="11780" width="10.5703125" style="1" customWidth="1"/>
    <col min="11781" max="11781" width="11.5703125" style="1" customWidth="1"/>
    <col min="11782" max="11782" width="10.5703125" style="1" customWidth="1"/>
    <col min="11783" max="11784" width="10.140625" style="1" customWidth="1"/>
    <col min="11785" max="11785" width="2.5703125" style="1" customWidth="1"/>
    <col min="11786" max="11786" width="9.140625" style="1"/>
    <col min="11787" max="11787" width="34.85546875" style="1" customWidth="1"/>
    <col min="11788" max="12032" width="9.140625" style="1"/>
    <col min="12033" max="12033" width="5.42578125" style="1" bestFit="1" customWidth="1"/>
    <col min="12034" max="12034" width="27.140625" style="1" customWidth="1"/>
    <col min="12035" max="12035" width="11" style="1" customWidth="1"/>
    <col min="12036" max="12036" width="10.5703125" style="1" customWidth="1"/>
    <col min="12037" max="12037" width="11.5703125" style="1" customWidth="1"/>
    <col min="12038" max="12038" width="10.5703125" style="1" customWidth="1"/>
    <col min="12039" max="12040" width="10.140625" style="1" customWidth="1"/>
    <col min="12041" max="12041" width="2.5703125" style="1" customWidth="1"/>
    <col min="12042" max="12042" width="9.140625" style="1"/>
    <col min="12043" max="12043" width="34.85546875" style="1" customWidth="1"/>
    <col min="12044" max="12288" width="9.140625" style="1"/>
    <col min="12289" max="12289" width="5.42578125" style="1" bestFit="1" customWidth="1"/>
    <col min="12290" max="12290" width="27.140625" style="1" customWidth="1"/>
    <col min="12291" max="12291" width="11" style="1" customWidth="1"/>
    <col min="12292" max="12292" width="10.5703125" style="1" customWidth="1"/>
    <col min="12293" max="12293" width="11.5703125" style="1" customWidth="1"/>
    <col min="12294" max="12294" width="10.5703125" style="1" customWidth="1"/>
    <col min="12295" max="12296" width="10.140625" style="1" customWidth="1"/>
    <col min="12297" max="12297" width="2.5703125" style="1" customWidth="1"/>
    <col min="12298" max="12298" width="9.140625" style="1"/>
    <col min="12299" max="12299" width="34.85546875" style="1" customWidth="1"/>
    <col min="12300" max="12544" width="9.140625" style="1"/>
    <col min="12545" max="12545" width="5.42578125" style="1" bestFit="1" customWidth="1"/>
    <col min="12546" max="12546" width="27.140625" style="1" customWidth="1"/>
    <col min="12547" max="12547" width="11" style="1" customWidth="1"/>
    <col min="12548" max="12548" width="10.5703125" style="1" customWidth="1"/>
    <col min="12549" max="12549" width="11.5703125" style="1" customWidth="1"/>
    <col min="12550" max="12550" width="10.5703125" style="1" customWidth="1"/>
    <col min="12551" max="12552" width="10.140625" style="1" customWidth="1"/>
    <col min="12553" max="12553" width="2.5703125" style="1" customWidth="1"/>
    <col min="12554" max="12554" width="9.140625" style="1"/>
    <col min="12555" max="12555" width="34.85546875" style="1" customWidth="1"/>
    <col min="12556" max="12800" width="9.140625" style="1"/>
    <col min="12801" max="12801" width="5.42578125" style="1" bestFit="1" customWidth="1"/>
    <col min="12802" max="12802" width="27.140625" style="1" customWidth="1"/>
    <col min="12803" max="12803" width="11" style="1" customWidth="1"/>
    <col min="12804" max="12804" width="10.5703125" style="1" customWidth="1"/>
    <col min="12805" max="12805" width="11.5703125" style="1" customWidth="1"/>
    <col min="12806" max="12806" width="10.5703125" style="1" customWidth="1"/>
    <col min="12807" max="12808" width="10.140625" style="1" customWidth="1"/>
    <col min="12809" max="12809" width="2.5703125" style="1" customWidth="1"/>
    <col min="12810" max="12810" width="9.140625" style="1"/>
    <col min="12811" max="12811" width="34.85546875" style="1" customWidth="1"/>
    <col min="12812" max="13056" width="9.140625" style="1"/>
    <col min="13057" max="13057" width="5.42578125" style="1" bestFit="1" customWidth="1"/>
    <col min="13058" max="13058" width="27.140625" style="1" customWidth="1"/>
    <col min="13059" max="13059" width="11" style="1" customWidth="1"/>
    <col min="13060" max="13060" width="10.5703125" style="1" customWidth="1"/>
    <col min="13061" max="13061" width="11.5703125" style="1" customWidth="1"/>
    <col min="13062" max="13062" width="10.5703125" style="1" customWidth="1"/>
    <col min="13063" max="13064" width="10.140625" style="1" customWidth="1"/>
    <col min="13065" max="13065" width="2.5703125" style="1" customWidth="1"/>
    <col min="13066" max="13066" width="9.140625" style="1"/>
    <col min="13067" max="13067" width="34.85546875" style="1" customWidth="1"/>
    <col min="13068" max="13312" width="9.140625" style="1"/>
    <col min="13313" max="13313" width="5.42578125" style="1" bestFit="1" customWidth="1"/>
    <col min="13314" max="13314" width="27.140625" style="1" customWidth="1"/>
    <col min="13315" max="13315" width="11" style="1" customWidth="1"/>
    <col min="13316" max="13316" width="10.5703125" style="1" customWidth="1"/>
    <col min="13317" max="13317" width="11.5703125" style="1" customWidth="1"/>
    <col min="13318" max="13318" width="10.5703125" style="1" customWidth="1"/>
    <col min="13319" max="13320" width="10.140625" style="1" customWidth="1"/>
    <col min="13321" max="13321" width="2.5703125" style="1" customWidth="1"/>
    <col min="13322" max="13322" width="9.140625" style="1"/>
    <col min="13323" max="13323" width="34.85546875" style="1" customWidth="1"/>
    <col min="13324" max="13568" width="9.140625" style="1"/>
    <col min="13569" max="13569" width="5.42578125" style="1" bestFit="1" customWidth="1"/>
    <col min="13570" max="13570" width="27.140625" style="1" customWidth="1"/>
    <col min="13571" max="13571" width="11" style="1" customWidth="1"/>
    <col min="13572" max="13572" width="10.5703125" style="1" customWidth="1"/>
    <col min="13573" max="13573" width="11.5703125" style="1" customWidth="1"/>
    <col min="13574" max="13574" width="10.5703125" style="1" customWidth="1"/>
    <col min="13575" max="13576" width="10.140625" style="1" customWidth="1"/>
    <col min="13577" max="13577" width="2.5703125" style="1" customWidth="1"/>
    <col min="13578" max="13578" width="9.140625" style="1"/>
    <col min="13579" max="13579" width="34.85546875" style="1" customWidth="1"/>
    <col min="13580" max="13824" width="9.140625" style="1"/>
    <col min="13825" max="13825" width="5.42578125" style="1" bestFit="1" customWidth="1"/>
    <col min="13826" max="13826" width="27.140625" style="1" customWidth="1"/>
    <col min="13827" max="13827" width="11" style="1" customWidth="1"/>
    <col min="13828" max="13828" width="10.5703125" style="1" customWidth="1"/>
    <col min="13829" max="13829" width="11.5703125" style="1" customWidth="1"/>
    <col min="13830" max="13830" width="10.5703125" style="1" customWidth="1"/>
    <col min="13831" max="13832" width="10.140625" style="1" customWidth="1"/>
    <col min="13833" max="13833" width="2.5703125" style="1" customWidth="1"/>
    <col min="13834" max="13834" width="9.140625" style="1"/>
    <col min="13835" max="13835" width="34.85546875" style="1" customWidth="1"/>
    <col min="13836" max="14080" width="9.140625" style="1"/>
    <col min="14081" max="14081" width="5.42578125" style="1" bestFit="1" customWidth="1"/>
    <col min="14082" max="14082" width="27.140625" style="1" customWidth="1"/>
    <col min="14083" max="14083" width="11" style="1" customWidth="1"/>
    <col min="14084" max="14084" width="10.5703125" style="1" customWidth="1"/>
    <col min="14085" max="14085" width="11.5703125" style="1" customWidth="1"/>
    <col min="14086" max="14086" width="10.5703125" style="1" customWidth="1"/>
    <col min="14087" max="14088" width="10.140625" style="1" customWidth="1"/>
    <col min="14089" max="14089" width="2.5703125" style="1" customWidth="1"/>
    <col min="14090" max="14090" width="9.140625" style="1"/>
    <col min="14091" max="14091" width="34.85546875" style="1" customWidth="1"/>
    <col min="14092" max="14336" width="9.140625" style="1"/>
    <col min="14337" max="14337" width="5.42578125" style="1" bestFit="1" customWidth="1"/>
    <col min="14338" max="14338" width="27.140625" style="1" customWidth="1"/>
    <col min="14339" max="14339" width="11" style="1" customWidth="1"/>
    <col min="14340" max="14340" width="10.5703125" style="1" customWidth="1"/>
    <col min="14341" max="14341" width="11.5703125" style="1" customWidth="1"/>
    <col min="14342" max="14342" width="10.5703125" style="1" customWidth="1"/>
    <col min="14343" max="14344" width="10.140625" style="1" customWidth="1"/>
    <col min="14345" max="14345" width="2.5703125" style="1" customWidth="1"/>
    <col min="14346" max="14346" width="9.140625" style="1"/>
    <col min="14347" max="14347" width="34.85546875" style="1" customWidth="1"/>
    <col min="14348" max="14592" width="9.140625" style="1"/>
    <col min="14593" max="14593" width="5.42578125" style="1" bestFit="1" customWidth="1"/>
    <col min="14594" max="14594" width="27.140625" style="1" customWidth="1"/>
    <col min="14595" max="14595" width="11" style="1" customWidth="1"/>
    <col min="14596" max="14596" width="10.5703125" style="1" customWidth="1"/>
    <col min="14597" max="14597" width="11.5703125" style="1" customWidth="1"/>
    <col min="14598" max="14598" width="10.5703125" style="1" customWidth="1"/>
    <col min="14599" max="14600" width="10.140625" style="1" customWidth="1"/>
    <col min="14601" max="14601" width="2.5703125" style="1" customWidth="1"/>
    <col min="14602" max="14602" width="9.140625" style="1"/>
    <col min="14603" max="14603" width="34.85546875" style="1" customWidth="1"/>
    <col min="14604" max="14848" width="9.140625" style="1"/>
    <col min="14849" max="14849" width="5.42578125" style="1" bestFit="1" customWidth="1"/>
    <col min="14850" max="14850" width="27.140625" style="1" customWidth="1"/>
    <col min="14851" max="14851" width="11" style="1" customWidth="1"/>
    <col min="14852" max="14852" width="10.5703125" style="1" customWidth="1"/>
    <col min="14853" max="14853" width="11.5703125" style="1" customWidth="1"/>
    <col min="14854" max="14854" width="10.5703125" style="1" customWidth="1"/>
    <col min="14855" max="14856" width="10.140625" style="1" customWidth="1"/>
    <col min="14857" max="14857" width="2.5703125" style="1" customWidth="1"/>
    <col min="14858" max="14858" width="9.140625" style="1"/>
    <col min="14859" max="14859" width="34.85546875" style="1" customWidth="1"/>
    <col min="14860" max="15104" width="9.140625" style="1"/>
    <col min="15105" max="15105" width="5.42578125" style="1" bestFit="1" customWidth="1"/>
    <col min="15106" max="15106" width="27.140625" style="1" customWidth="1"/>
    <col min="15107" max="15107" width="11" style="1" customWidth="1"/>
    <col min="15108" max="15108" width="10.5703125" style="1" customWidth="1"/>
    <col min="15109" max="15109" width="11.5703125" style="1" customWidth="1"/>
    <col min="15110" max="15110" width="10.5703125" style="1" customWidth="1"/>
    <col min="15111" max="15112" width="10.140625" style="1" customWidth="1"/>
    <col min="15113" max="15113" width="2.5703125" style="1" customWidth="1"/>
    <col min="15114" max="15114" width="9.140625" style="1"/>
    <col min="15115" max="15115" width="34.85546875" style="1" customWidth="1"/>
    <col min="15116" max="15360" width="9.140625" style="1"/>
    <col min="15361" max="15361" width="5.42578125" style="1" bestFit="1" customWidth="1"/>
    <col min="15362" max="15362" width="27.140625" style="1" customWidth="1"/>
    <col min="15363" max="15363" width="11" style="1" customWidth="1"/>
    <col min="15364" max="15364" width="10.5703125" style="1" customWidth="1"/>
    <col min="15365" max="15365" width="11.5703125" style="1" customWidth="1"/>
    <col min="15366" max="15366" width="10.5703125" style="1" customWidth="1"/>
    <col min="15367" max="15368" width="10.140625" style="1" customWidth="1"/>
    <col min="15369" max="15369" width="2.5703125" style="1" customWidth="1"/>
    <col min="15370" max="15370" width="9.140625" style="1"/>
    <col min="15371" max="15371" width="34.85546875" style="1" customWidth="1"/>
    <col min="15372" max="15616" width="9.140625" style="1"/>
    <col min="15617" max="15617" width="5.42578125" style="1" bestFit="1" customWidth="1"/>
    <col min="15618" max="15618" width="27.140625" style="1" customWidth="1"/>
    <col min="15619" max="15619" width="11" style="1" customWidth="1"/>
    <col min="15620" max="15620" width="10.5703125" style="1" customWidth="1"/>
    <col min="15621" max="15621" width="11.5703125" style="1" customWidth="1"/>
    <col min="15622" max="15622" width="10.5703125" style="1" customWidth="1"/>
    <col min="15623" max="15624" width="10.140625" style="1" customWidth="1"/>
    <col min="15625" max="15625" width="2.5703125" style="1" customWidth="1"/>
    <col min="15626" max="15626" width="9.140625" style="1"/>
    <col min="15627" max="15627" width="34.85546875" style="1" customWidth="1"/>
    <col min="15628" max="15872" width="9.140625" style="1"/>
    <col min="15873" max="15873" width="5.42578125" style="1" bestFit="1" customWidth="1"/>
    <col min="15874" max="15874" width="27.140625" style="1" customWidth="1"/>
    <col min="15875" max="15875" width="11" style="1" customWidth="1"/>
    <col min="15876" max="15876" width="10.5703125" style="1" customWidth="1"/>
    <col min="15877" max="15877" width="11.5703125" style="1" customWidth="1"/>
    <col min="15878" max="15878" width="10.5703125" style="1" customWidth="1"/>
    <col min="15879" max="15880" width="10.140625" style="1" customWidth="1"/>
    <col min="15881" max="15881" width="2.5703125" style="1" customWidth="1"/>
    <col min="15882" max="15882" width="9.140625" style="1"/>
    <col min="15883" max="15883" width="34.85546875" style="1" customWidth="1"/>
    <col min="15884" max="16128" width="9.140625" style="1"/>
    <col min="16129" max="16129" width="5.42578125" style="1" bestFit="1" customWidth="1"/>
    <col min="16130" max="16130" width="27.140625" style="1" customWidth="1"/>
    <col min="16131" max="16131" width="11" style="1" customWidth="1"/>
    <col min="16132" max="16132" width="10.5703125" style="1" customWidth="1"/>
    <col min="16133" max="16133" width="11.5703125" style="1" customWidth="1"/>
    <col min="16134" max="16134" width="10.5703125" style="1" customWidth="1"/>
    <col min="16135" max="16136" width="10.140625" style="1" customWidth="1"/>
    <col min="16137" max="16137" width="2.5703125" style="1" customWidth="1"/>
    <col min="16138" max="16138" width="9.140625" style="1"/>
    <col min="16139" max="16139" width="34.85546875" style="1" customWidth="1"/>
    <col min="16140" max="16384" width="9.140625" style="1"/>
  </cols>
  <sheetData>
    <row r="1" spans="1:8" x14ac:dyDescent="0.25">
      <c r="H1" s="3" t="s">
        <v>124</v>
      </c>
    </row>
    <row r="2" spans="1:8" s="6" customFormat="1" ht="48.75" customHeight="1" x14ac:dyDescent="0.25">
      <c r="A2" s="73" t="s">
        <v>1</v>
      </c>
      <c r="B2" s="73"/>
      <c r="C2" s="73"/>
      <c r="D2" s="73" t="s">
        <v>2</v>
      </c>
      <c r="E2" s="73"/>
      <c r="F2" s="73"/>
      <c r="G2" s="73"/>
      <c r="H2" s="73"/>
    </row>
    <row r="3" spans="1:8" s="6" customFormat="1" ht="8.25" customHeight="1" x14ac:dyDescent="0.25">
      <c r="A3" s="80"/>
      <c r="B3" s="80"/>
      <c r="D3" s="7"/>
      <c r="E3" s="7"/>
      <c r="F3" s="7"/>
      <c r="G3" s="7"/>
      <c r="H3" s="7"/>
    </row>
    <row r="4" spans="1:8" ht="13.9" customHeight="1" x14ac:dyDescent="0.25">
      <c r="B4" s="1"/>
    </row>
    <row r="5" spans="1:8" ht="39.950000000000003" customHeight="1" x14ac:dyDescent="0.25">
      <c r="A5" s="121" t="s">
        <v>105</v>
      </c>
      <c r="B5" s="121"/>
      <c r="C5" s="121"/>
      <c r="D5" s="121"/>
      <c r="E5" s="121"/>
      <c r="F5" s="121"/>
      <c r="G5" s="121"/>
      <c r="H5" s="121"/>
    </row>
    <row r="6" spans="1:8" ht="12" customHeight="1" x14ac:dyDescent="0.25"/>
    <row r="7" spans="1:8" s="8" customFormat="1" ht="25.15" customHeight="1" x14ac:dyDescent="0.25">
      <c r="B7" s="116" t="s">
        <v>151</v>
      </c>
      <c r="C7" s="116"/>
      <c r="D7" s="116"/>
      <c r="E7" s="116"/>
      <c r="F7" s="116"/>
      <c r="G7" s="116"/>
      <c r="H7" s="116"/>
    </row>
    <row r="8" spans="1:8" s="8" customFormat="1" ht="20.100000000000001" customHeight="1" x14ac:dyDescent="0.25">
      <c r="B8" s="116" t="s">
        <v>126</v>
      </c>
      <c r="C8" s="116"/>
      <c r="D8" s="116"/>
      <c r="E8" s="116"/>
      <c r="F8" s="116"/>
      <c r="G8" s="116"/>
      <c r="H8" s="116"/>
    </row>
    <row r="9" spans="1:8" s="8" customFormat="1" ht="20.100000000000001" customHeight="1" x14ac:dyDescent="0.25">
      <c r="B9" s="116" t="s">
        <v>152</v>
      </c>
      <c r="C9" s="116"/>
      <c r="D9" s="116"/>
      <c r="E9" s="116"/>
      <c r="F9" s="116"/>
      <c r="G9" s="116"/>
      <c r="H9" s="116"/>
    </row>
    <row r="10" spans="1:8" s="8" customFormat="1" ht="20.100000000000001" customHeight="1" x14ac:dyDescent="0.25">
      <c r="B10" s="61" t="s">
        <v>153</v>
      </c>
      <c r="C10" s="61"/>
      <c r="D10" s="9"/>
      <c r="E10" s="9"/>
      <c r="F10" s="9"/>
      <c r="G10" s="9"/>
      <c r="H10" s="9"/>
    </row>
    <row r="11" spans="1:8" s="8" customFormat="1" ht="12" customHeight="1" x14ac:dyDescent="0.25">
      <c r="B11" s="9"/>
      <c r="C11" s="9"/>
    </row>
    <row r="12" spans="1:8" s="6" customFormat="1" ht="52.5" customHeight="1" x14ac:dyDescent="0.25">
      <c r="A12" s="12" t="s">
        <v>6</v>
      </c>
      <c r="B12" s="117" t="s">
        <v>7</v>
      </c>
      <c r="C12" s="117"/>
      <c r="D12" s="117"/>
      <c r="E12" s="12" t="s">
        <v>8</v>
      </c>
      <c r="F12" s="37" t="s">
        <v>9</v>
      </c>
      <c r="G12" s="37" t="s">
        <v>10</v>
      </c>
      <c r="H12" s="12" t="s">
        <v>11</v>
      </c>
    </row>
    <row r="13" spans="1:8" s="15" customFormat="1" ht="16.5" customHeight="1" x14ac:dyDescent="0.25">
      <c r="A13" s="14" t="s">
        <v>12</v>
      </c>
      <c r="B13" s="118" t="s">
        <v>13</v>
      </c>
      <c r="C13" s="119"/>
      <c r="D13" s="120"/>
      <c r="E13" s="14" t="s">
        <v>14</v>
      </c>
      <c r="F13" s="14" t="s">
        <v>15</v>
      </c>
      <c r="G13" s="14" t="s">
        <v>16</v>
      </c>
      <c r="H13" s="14" t="s">
        <v>17</v>
      </c>
    </row>
    <row r="14" spans="1:8" s="6" customFormat="1" ht="93.75" customHeight="1" x14ac:dyDescent="0.25">
      <c r="A14" s="12" t="s">
        <v>18</v>
      </c>
      <c r="B14" s="114" t="s">
        <v>19</v>
      </c>
      <c r="C14" s="114"/>
      <c r="D14" s="114"/>
      <c r="E14" s="16">
        <f>E15+E19+E25+E28</f>
        <v>20</v>
      </c>
      <c r="F14" s="17">
        <f>ROUND(F15+F19+F25+F28,1)</f>
        <v>20</v>
      </c>
      <c r="G14" s="18">
        <f>ROUND(G15+G19+G25+G28,1)</f>
        <v>20</v>
      </c>
      <c r="H14" s="12"/>
    </row>
    <row r="15" spans="1:8" s="20" customFormat="1" ht="33.75" customHeight="1" x14ac:dyDescent="0.25">
      <c r="A15" s="19">
        <v>1</v>
      </c>
      <c r="B15" s="114" t="s">
        <v>20</v>
      </c>
      <c r="C15" s="114"/>
      <c r="D15" s="114"/>
      <c r="E15" s="16">
        <f>5-(E16+E17+E18)</f>
        <v>5</v>
      </c>
      <c r="F15" s="17">
        <f>ROUND(5-(F16+F17+F18),1)</f>
        <v>5</v>
      </c>
      <c r="G15" s="18">
        <f>ROUND(5-(G16+G17+G18),1)</f>
        <v>5</v>
      </c>
      <c r="H15" s="19"/>
    </row>
    <row r="16" spans="1:8" s="20" customFormat="1" ht="115.5" customHeight="1" x14ac:dyDescent="0.25">
      <c r="A16" s="19" t="s">
        <v>21</v>
      </c>
      <c r="B16" s="108" t="s">
        <v>22</v>
      </c>
      <c r="C16" s="109"/>
      <c r="D16" s="110"/>
      <c r="E16" s="21"/>
      <c r="F16" s="26">
        <v>0</v>
      </c>
      <c r="G16" s="21"/>
      <c r="H16" s="19"/>
    </row>
    <row r="17" spans="1:8" s="24" customFormat="1" ht="102" customHeight="1" x14ac:dyDescent="0.25">
      <c r="A17" s="19" t="s">
        <v>23</v>
      </c>
      <c r="B17" s="108" t="s">
        <v>127</v>
      </c>
      <c r="C17" s="109"/>
      <c r="D17" s="110"/>
      <c r="E17" s="21"/>
      <c r="F17" s="26">
        <v>0</v>
      </c>
      <c r="G17" s="28"/>
      <c r="H17" s="23"/>
    </row>
    <row r="18" spans="1:8" s="24" customFormat="1" ht="92.25" customHeight="1" x14ac:dyDescent="0.25">
      <c r="A18" s="19" t="s">
        <v>25</v>
      </c>
      <c r="B18" s="108" t="s">
        <v>128</v>
      </c>
      <c r="C18" s="109"/>
      <c r="D18" s="110"/>
      <c r="E18" s="21"/>
      <c r="F18" s="26">
        <v>0</v>
      </c>
      <c r="G18" s="28"/>
      <c r="H18" s="23"/>
    </row>
    <row r="19" spans="1:8" s="24" customFormat="1" ht="52.5" customHeight="1" x14ac:dyDescent="0.25">
      <c r="A19" s="19">
        <v>2</v>
      </c>
      <c r="B19" s="105" t="s">
        <v>27</v>
      </c>
      <c r="C19" s="106"/>
      <c r="D19" s="107"/>
      <c r="E19" s="16">
        <f>6-(E20+E21+E22+E23+E24)</f>
        <v>6</v>
      </c>
      <c r="F19" s="17">
        <f>ROUND(6-(F20+F21+F22+F23+F24),1)</f>
        <v>6</v>
      </c>
      <c r="G19" s="18">
        <f>ROUND(6-(G20+G21+G22+G23+G24),1)</f>
        <v>6</v>
      </c>
      <c r="H19" s="25"/>
    </row>
    <row r="20" spans="1:8" s="24" customFormat="1" ht="39.75" customHeight="1" x14ac:dyDescent="0.25">
      <c r="A20" s="26" t="s">
        <v>28</v>
      </c>
      <c r="B20" s="108" t="s">
        <v>29</v>
      </c>
      <c r="C20" s="109"/>
      <c r="D20" s="110"/>
      <c r="E20" s="27"/>
      <c r="F20" s="26">
        <v>0</v>
      </c>
      <c r="G20" s="28"/>
      <c r="H20" s="23"/>
    </row>
    <row r="21" spans="1:8" s="24" customFormat="1" ht="57" customHeight="1" x14ac:dyDescent="0.25">
      <c r="A21" s="26" t="s">
        <v>30</v>
      </c>
      <c r="B21" s="108" t="s">
        <v>31</v>
      </c>
      <c r="C21" s="109"/>
      <c r="D21" s="110"/>
      <c r="E21" s="27"/>
      <c r="F21" s="26">
        <v>0</v>
      </c>
      <c r="G21" s="54"/>
      <c r="H21" s="23"/>
    </row>
    <row r="22" spans="1:8" s="24" customFormat="1" ht="52.5" customHeight="1" x14ac:dyDescent="0.25">
      <c r="A22" s="19" t="s">
        <v>32</v>
      </c>
      <c r="B22" s="108" t="s">
        <v>129</v>
      </c>
      <c r="C22" s="109"/>
      <c r="D22" s="110"/>
      <c r="E22" s="21"/>
      <c r="F22" s="26">
        <v>0</v>
      </c>
      <c r="G22" s="55"/>
      <c r="H22" s="23"/>
    </row>
    <row r="23" spans="1:8" s="24" customFormat="1" ht="70.5" customHeight="1" x14ac:dyDescent="0.25">
      <c r="A23" s="19" t="s">
        <v>34</v>
      </c>
      <c r="B23" s="108" t="s">
        <v>130</v>
      </c>
      <c r="C23" s="109"/>
      <c r="D23" s="110"/>
      <c r="E23" s="21"/>
      <c r="F23" s="26">
        <v>0</v>
      </c>
      <c r="G23" s="55"/>
      <c r="H23" s="23"/>
    </row>
    <row r="24" spans="1:8" s="24" customFormat="1" ht="42.75" customHeight="1" x14ac:dyDescent="0.25">
      <c r="A24" s="19" t="s">
        <v>36</v>
      </c>
      <c r="B24" s="108" t="s">
        <v>131</v>
      </c>
      <c r="C24" s="109"/>
      <c r="D24" s="110"/>
      <c r="E24" s="21"/>
      <c r="F24" s="26">
        <v>0</v>
      </c>
      <c r="G24" s="28"/>
      <c r="H24" s="23"/>
    </row>
    <row r="25" spans="1:8" s="20" customFormat="1" ht="60.75" customHeight="1" x14ac:dyDescent="0.25">
      <c r="A25" s="19">
        <v>3</v>
      </c>
      <c r="B25" s="105" t="s">
        <v>38</v>
      </c>
      <c r="C25" s="106"/>
      <c r="D25" s="107"/>
      <c r="E25" s="16">
        <f>5-(E26+E27)</f>
        <v>5</v>
      </c>
      <c r="F25" s="17">
        <f>ROUND(5-(F26+F27),1)</f>
        <v>5</v>
      </c>
      <c r="G25" s="18">
        <f>ROUND(5-(G26+G27),1)</f>
        <v>5</v>
      </c>
      <c r="H25" s="19"/>
    </row>
    <row r="26" spans="1:8" s="24" customFormat="1" ht="100.5" customHeight="1" x14ac:dyDescent="0.25">
      <c r="A26" s="19" t="s">
        <v>39</v>
      </c>
      <c r="B26" s="108" t="s">
        <v>40</v>
      </c>
      <c r="C26" s="109"/>
      <c r="D26" s="110"/>
      <c r="E26" s="21"/>
      <c r="F26" s="26">
        <v>0</v>
      </c>
      <c r="G26" s="28"/>
      <c r="H26" s="23"/>
    </row>
    <row r="27" spans="1:8" s="24" customFormat="1" ht="54.75" customHeight="1" x14ac:dyDescent="0.25">
      <c r="A27" s="19" t="s">
        <v>41</v>
      </c>
      <c r="B27" s="108" t="s">
        <v>132</v>
      </c>
      <c r="C27" s="109"/>
      <c r="D27" s="110"/>
      <c r="E27" s="21"/>
      <c r="F27" s="26">
        <v>0</v>
      </c>
      <c r="G27" s="28"/>
      <c r="H27" s="23"/>
    </row>
    <row r="28" spans="1:8" s="24" customFormat="1" ht="149.25" customHeight="1" x14ac:dyDescent="0.25">
      <c r="A28" s="29">
        <v>4</v>
      </c>
      <c r="B28" s="105" t="s">
        <v>43</v>
      </c>
      <c r="C28" s="106"/>
      <c r="D28" s="107"/>
      <c r="E28" s="16">
        <f>4-(E29+E30+E31)</f>
        <v>4</v>
      </c>
      <c r="F28" s="17">
        <f>ROUND(4-(F29+F30+F31),1)</f>
        <v>4</v>
      </c>
      <c r="G28" s="18">
        <f>ROUND(4-(G29+G30+G31),1)</f>
        <v>4</v>
      </c>
      <c r="H28" s="25"/>
    </row>
    <row r="29" spans="1:8" s="24" customFormat="1" ht="54" customHeight="1" x14ac:dyDescent="0.25">
      <c r="A29" s="19" t="s">
        <v>44</v>
      </c>
      <c r="B29" s="108" t="s">
        <v>45</v>
      </c>
      <c r="C29" s="109"/>
      <c r="D29" s="110"/>
      <c r="E29" s="21"/>
      <c r="F29" s="26">
        <v>0</v>
      </c>
      <c r="G29" s="28"/>
      <c r="H29" s="23"/>
    </row>
    <row r="30" spans="1:8" s="24" customFormat="1" ht="60.75" customHeight="1" x14ac:dyDescent="0.25">
      <c r="A30" s="19" t="s">
        <v>46</v>
      </c>
      <c r="B30" s="108" t="s">
        <v>47</v>
      </c>
      <c r="C30" s="109"/>
      <c r="D30" s="110"/>
      <c r="E30" s="21"/>
      <c r="F30" s="26">
        <v>0</v>
      </c>
      <c r="G30" s="28"/>
      <c r="H30" s="23"/>
    </row>
    <row r="31" spans="1:8" s="24" customFormat="1" ht="52.5" customHeight="1" x14ac:dyDescent="0.25">
      <c r="A31" s="19" t="s">
        <v>48</v>
      </c>
      <c r="B31" s="108" t="s">
        <v>49</v>
      </c>
      <c r="C31" s="109"/>
      <c r="D31" s="110"/>
      <c r="E31" s="21"/>
      <c r="F31" s="26">
        <v>0</v>
      </c>
      <c r="G31" s="28"/>
      <c r="H31" s="23"/>
    </row>
    <row r="32" spans="1:8" s="6" customFormat="1" ht="27.75" customHeight="1" x14ac:dyDescent="0.25">
      <c r="A32" s="12" t="s">
        <v>50</v>
      </c>
      <c r="B32" s="111" t="s">
        <v>51</v>
      </c>
      <c r="C32" s="112"/>
      <c r="D32" s="113"/>
      <c r="E32" s="16">
        <f>E33+E35+E37+E39+E41+E43</f>
        <v>20</v>
      </c>
      <c r="F32" s="17">
        <f>ROUND(F33+F35+F37+F39+F41+F43,1)</f>
        <v>5</v>
      </c>
      <c r="G32" s="18">
        <f>ROUND(G33+G35+G37+G39+G41+G43,1)</f>
        <v>0</v>
      </c>
      <c r="H32" s="12"/>
    </row>
    <row r="33" spans="1:8" s="20" customFormat="1" ht="73.150000000000006" customHeight="1" x14ac:dyDescent="0.25">
      <c r="A33" s="19">
        <v>5</v>
      </c>
      <c r="B33" s="114" t="s">
        <v>133</v>
      </c>
      <c r="C33" s="114"/>
      <c r="D33" s="114"/>
      <c r="E33" s="16">
        <v>1</v>
      </c>
      <c r="F33" s="17">
        <f>IF(F34&gt;1,"1",F34)</f>
        <v>1</v>
      </c>
      <c r="G33" s="18">
        <f>G34</f>
        <v>0</v>
      </c>
      <c r="H33" s="19"/>
    </row>
    <row r="34" spans="1:8" s="20" customFormat="1" ht="117.75" customHeight="1" x14ac:dyDescent="0.25">
      <c r="A34" s="19"/>
      <c r="B34" s="115" t="s">
        <v>134</v>
      </c>
      <c r="C34" s="115"/>
      <c r="D34" s="115"/>
      <c r="E34" s="16"/>
      <c r="F34" s="22">
        <v>1</v>
      </c>
      <c r="G34" s="18"/>
      <c r="H34" s="19"/>
    </row>
    <row r="35" spans="1:8" s="20" customFormat="1" ht="35.25" customHeight="1" x14ac:dyDescent="0.25">
      <c r="A35" s="19">
        <v>6</v>
      </c>
      <c r="B35" s="105" t="s">
        <v>135</v>
      </c>
      <c r="C35" s="106"/>
      <c r="D35" s="107"/>
      <c r="E35" s="16">
        <v>2</v>
      </c>
      <c r="F35" s="17">
        <f>IF(F36&gt;2,"2",F36)</f>
        <v>0</v>
      </c>
      <c r="G35" s="18">
        <f>G36</f>
        <v>0</v>
      </c>
      <c r="H35" s="19"/>
    </row>
    <row r="36" spans="1:8" s="20" customFormat="1" ht="60.75" customHeight="1" x14ac:dyDescent="0.25">
      <c r="A36" s="19"/>
      <c r="B36" s="102" t="s">
        <v>136</v>
      </c>
      <c r="C36" s="103"/>
      <c r="D36" s="104"/>
      <c r="E36" s="16"/>
      <c r="F36" s="22">
        <v>0</v>
      </c>
      <c r="G36" s="18"/>
      <c r="H36" s="19"/>
    </row>
    <row r="37" spans="1:8" s="20" customFormat="1" ht="52.5" customHeight="1" x14ac:dyDescent="0.25">
      <c r="A37" s="19">
        <v>7</v>
      </c>
      <c r="B37" s="105" t="s">
        <v>56</v>
      </c>
      <c r="C37" s="106"/>
      <c r="D37" s="107"/>
      <c r="E37" s="16">
        <v>2</v>
      </c>
      <c r="F37" s="17">
        <f>IF(F38&gt;2,"2",F38)</f>
        <v>2</v>
      </c>
      <c r="G37" s="18">
        <f>G38</f>
        <v>0</v>
      </c>
      <c r="H37" s="19"/>
    </row>
    <row r="38" spans="1:8" s="20" customFormat="1" ht="68.25" customHeight="1" x14ac:dyDescent="0.25">
      <c r="A38" s="19"/>
      <c r="B38" s="108" t="s">
        <v>137</v>
      </c>
      <c r="C38" s="109"/>
      <c r="D38" s="110"/>
      <c r="E38" s="16"/>
      <c r="F38" s="22">
        <v>2</v>
      </c>
      <c r="G38" s="18"/>
      <c r="H38" s="19"/>
    </row>
    <row r="39" spans="1:8" s="20" customFormat="1" ht="61.5" customHeight="1" x14ac:dyDescent="0.25">
      <c r="A39" s="19">
        <v>8</v>
      </c>
      <c r="B39" s="105" t="s">
        <v>58</v>
      </c>
      <c r="C39" s="106"/>
      <c r="D39" s="107"/>
      <c r="E39" s="16">
        <v>2</v>
      </c>
      <c r="F39" s="17">
        <f>IF(F40&gt;2,"2",F40)</f>
        <v>2</v>
      </c>
      <c r="G39" s="18">
        <f>G40</f>
        <v>0</v>
      </c>
      <c r="H39" s="19"/>
    </row>
    <row r="40" spans="1:8" s="20" customFormat="1" ht="70.5" customHeight="1" x14ac:dyDescent="0.25">
      <c r="A40" s="19"/>
      <c r="B40" s="108" t="s">
        <v>138</v>
      </c>
      <c r="C40" s="109"/>
      <c r="D40" s="110"/>
      <c r="E40" s="16"/>
      <c r="F40" s="22">
        <v>2</v>
      </c>
      <c r="G40" s="18"/>
      <c r="H40" s="19"/>
    </row>
    <row r="41" spans="1:8" s="20" customFormat="1" ht="116.25" customHeight="1" x14ac:dyDescent="0.25">
      <c r="A41" s="19">
        <v>9</v>
      </c>
      <c r="B41" s="105" t="s">
        <v>139</v>
      </c>
      <c r="C41" s="106"/>
      <c r="D41" s="107"/>
      <c r="E41" s="16">
        <v>8</v>
      </c>
      <c r="F41" s="17">
        <f>IF(F42&gt;8,"8",F42)</f>
        <v>0</v>
      </c>
      <c r="G41" s="18">
        <f>G42</f>
        <v>0</v>
      </c>
      <c r="H41" s="19"/>
    </row>
    <row r="42" spans="1:8" s="20" customFormat="1" ht="120.75" customHeight="1" x14ac:dyDescent="0.25">
      <c r="A42" s="19"/>
      <c r="B42" s="108" t="s">
        <v>140</v>
      </c>
      <c r="C42" s="109"/>
      <c r="D42" s="110"/>
      <c r="E42" s="16"/>
      <c r="F42" s="22">
        <v>0</v>
      </c>
      <c r="G42" s="18"/>
      <c r="H42" s="19"/>
    </row>
    <row r="43" spans="1:8" s="20" customFormat="1" ht="39" customHeight="1" x14ac:dyDescent="0.25">
      <c r="A43" s="19">
        <v>10</v>
      </c>
      <c r="B43" s="105" t="s">
        <v>141</v>
      </c>
      <c r="C43" s="106"/>
      <c r="D43" s="107"/>
      <c r="E43" s="16">
        <v>5</v>
      </c>
      <c r="F43" s="17">
        <f>IF(F44&gt;5,"5",F44)</f>
        <v>0</v>
      </c>
      <c r="G43" s="18">
        <f>G44</f>
        <v>0</v>
      </c>
      <c r="H43" s="19"/>
    </row>
    <row r="44" spans="1:8" s="20" customFormat="1" ht="156.75" customHeight="1" x14ac:dyDescent="0.25">
      <c r="A44" s="19"/>
      <c r="B44" s="108" t="s">
        <v>142</v>
      </c>
      <c r="C44" s="109"/>
      <c r="D44" s="110"/>
      <c r="E44" s="16"/>
      <c r="F44" s="22">
        <v>0</v>
      </c>
      <c r="G44" s="18"/>
      <c r="H44" s="19"/>
    </row>
    <row r="45" spans="1:8" s="6" customFormat="1" ht="54" customHeight="1" x14ac:dyDescent="0.25">
      <c r="A45" s="12" t="s">
        <v>69</v>
      </c>
      <c r="B45" s="105" t="s">
        <v>70</v>
      </c>
      <c r="C45" s="106"/>
      <c r="D45" s="107"/>
      <c r="E45" s="16">
        <v>60</v>
      </c>
      <c r="F45" s="17">
        <f>SUM(F46:F51)</f>
        <v>50</v>
      </c>
      <c r="G45" s="18">
        <f>SUM(G46:G51)</f>
        <v>0</v>
      </c>
      <c r="H45" s="12"/>
    </row>
    <row r="46" spans="1:8" s="20" customFormat="1" ht="26.25" customHeight="1" x14ac:dyDescent="0.25">
      <c r="A46" s="19"/>
      <c r="B46" s="102" t="s">
        <v>71</v>
      </c>
      <c r="C46" s="103"/>
      <c r="D46" s="104"/>
      <c r="E46" s="21">
        <v>60</v>
      </c>
      <c r="F46" s="19"/>
      <c r="G46" s="21"/>
      <c r="H46" s="19"/>
    </row>
    <row r="47" spans="1:8" s="20" customFormat="1" ht="26.25" customHeight="1" x14ac:dyDescent="0.25">
      <c r="A47" s="19"/>
      <c r="B47" s="102" t="s">
        <v>72</v>
      </c>
      <c r="C47" s="103"/>
      <c r="D47" s="104"/>
      <c r="E47" s="21">
        <v>50</v>
      </c>
      <c r="F47" s="19">
        <v>50</v>
      </c>
      <c r="G47" s="21"/>
      <c r="H47" s="19"/>
    </row>
    <row r="48" spans="1:8" s="20" customFormat="1" ht="26.25" customHeight="1" x14ac:dyDescent="0.25">
      <c r="A48" s="19"/>
      <c r="B48" s="102" t="s">
        <v>73</v>
      </c>
      <c r="C48" s="103"/>
      <c r="D48" s="104"/>
      <c r="E48" s="21">
        <v>40</v>
      </c>
      <c r="F48" s="19"/>
      <c r="G48" s="21"/>
      <c r="H48" s="19"/>
    </row>
    <row r="49" spans="1:8" s="20" customFormat="1" ht="26.25" customHeight="1" x14ac:dyDescent="0.25">
      <c r="A49" s="19"/>
      <c r="B49" s="102" t="s">
        <v>74</v>
      </c>
      <c r="C49" s="103"/>
      <c r="D49" s="104"/>
      <c r="E49" s="21">
        <v>30</v>
      </c>
      <c r="F49" s="19"/>
      <c r="G49" s="21"/>
      <c r="H49" s="19"/>
    </row>
    <row r="50" spans="1:8" s="20" customFormat="1" ht="26.25" customHeight="1" x14ac:dyDescent="0.25">
      <c r="A50" s="19"/>
      <c r="B50" s="102" t="s">
        <v>75</v>
      </c>
      <c r="C50" s="103"/>
      <c r="D50" s="104"/>
      <c r="E50" s="21">
        <v>20</v>
      </c>
      <c r="F50" s="19"/>
      <c r="G50" s="21"/>
      <c r="H50" s="19"/>
    </row>
    <row r="51" spans="1:8" s="20" customFormat="1" ht="26.25" customHeight="1" x14ac:dyDescent="0.25">
      <c r="A51" s="19"/>
      <c r="B51" s="102" t="s">
        <v>76</v>
      </c>
      <c r="C51" s="103"/>
      <c r="D51" s="104"/>
      <c r="E51" s="21">
        <v>0</v>
      </c>
      <c r="F51" s="19"/>
      <c r="G51" s="21"/>
      <c r="H51" s="19"/>
    </row>
    <row r="52" spans="1:8" s="6" customFormat="1" ht="24" customHeight="1" x14ac:dyDescent="0.25">
      <c r="A52" s="12"/>
      <c r="B52" s="90" t="s">
        <v>77</v>
      </c>
      <c r="C52" s="91"/>
      <c r="D52" s="92"/>
      <c r="E52" s="31">
        <f>E14+E32+E45</f>
        <v>100</v>
      </c>
      <c r="F52" s="31">
        <f>F14+F32+F45</f>
        <v>75</v>
      </c>
      <c r="G52" s="32">
        <f>G14+G32+G45</f>
        <v>20</v>
      </c>
      <c r="H52" s="12"/>
    </row>
    <row r="53" spans="1:8" ht="26.25" customHeight="1" x14ac:dyDescent="0.25">
      <c r="A53" s="33"/>
      <c r="B53" s="87" t="s">
        <v>78</v>
      </c>
      <c r="C53" s="88"/>
      <c r="D53" s="89"/>
      <c r="E53" s="34"/>
      <c r="F53" s="33"/>
      <c r="G53" s="34"/>
      <c r="H53" s="33"/>
    </row>
    <row r="54" spans="1:8" ht="39" customHeight="1" x14ac:dyDescent="0.25">
      <c r="A54" s="33"/>
      <c r="B54" s="90" t="s">
        <v>79</v>
      </c>
      <c r="C54" s="91"/>
      <c r="D54" s="92"/>
      <c r="E54" s="31">
        <f>E52-E53</f>
        <v>100</v>
      </c>
      <c r="F54" s="31">
        <f>ROUND(F52-F53,1)</f>
        <v>75</v>
      </c>
      <c r="G54" s="32">
        <f>ROUND(G52-G53,1)</f>
        <v>20</v>
      </c>
      <c r="H54" s="12"/>
    </row>
    <row r="55" spans="1:8" ht="17.25" customHeight="1" x14ac:dyDescent="0.25">
      <c r="A55" s="35"/>
      <c r="B55" s="36"/>
      <c r="C55" s="36"/>
      <c r="D55" s="36"/>
      <c r="E55" s="35"/>
      <c r="F55" s="35"/>
      <c r="G55" s="35"/>
      <c r="H55" s="35"/>
    </row>
    <row r="56" spans="1:8" ht="20.25" customHeight="1" x14ac:dyDescent="0.25">
      <c r="B56" s="93" t="s">
        <v>80</v>
      </c>
      <c r="C56" s="93"/>
      <c r="D56" s="93"/>
    </row>
    <row r="57" spans="1:8" s="8" customFormat="1" ht="32.25" customHeight="1" x14ac:dyDescent="0.25">
      <c r="A57" s="94" t="s">
        <v>81</v>
      </c>
      <c r="B57" s="95"/>
      <c r="C57" s="96"/>
      <c r="D57" s="99" t="s">
        <v>82</v>
      </c>
      <c r="E57" s="101" t="s">
        <v>83</v>
      </c>
      <c r="F57" s="101"/>
      <c r="G57" s="81" t="s">
        <v>84</v>
      </c>
      <c r="H57" s="82"/>
    </row>
    <row r="58" spans="1:8" s="8" customFormat="1" ht="63" x14ac:dyDescent="0.25">
      <c r="A58" s="97"/>
      <c r="B58" s="75"/>
      <c r="C58" s="98"/>
      <c r="D58" s="100"/>
      <c r="E58" s="37" t="s">
        <v>85</v>
      </c>
      <c r="F58" s="37" t="s">
        <v>86</v>
      </c>
      <c r="G58" s="37" t="s">
        <v>87</v>
      </c>
      <c r="H58" s="37" t="s">
        <v>88</v>
      </c>
    </row>
    <row r="59" spans="1:8" ht="33.950000000000003" customHeight="1" x14ac:dyDescent="0.25">
      <c r="A59" s="83" t="s">
        <v>89</v>
      </c>
      <c r="B59" s="84"/>
      <c r="C59" s="85"/>
      <c r="D59" s="19" t="s">
        <v>90</v>
      </c>
      <c r="E59" s="21" t="str">
        <f>IF(AND(90&lt;=F54,F54&lt;100),F54,"")</f>
        <v/>
      </c>
      <c r="F59" s="27" t="str">
        <f>IF(AND(90&lt;=G54,G54&lt;=100),G54,"")</f>
        <v/>
      </c>
      <c r="G59" s="38" t="str">
        <f t="shared" ref="G59:H62" si="0">IF(ISNUMBER(E59)=TRUE,"X","")</f>
        <v/>
      </c>
      <c r="H59" s="38" t="str">
        <f t="shared" si="0"/>
        <v/>
      </c>
    </row>
    <row r="60" spans="1:8" ht="49.5" customHeight="1" x14ac:dyDescent="0.25">
      <c r="A60" s="83" t="s">
        <v>91</v>
      </c>
      <c r="B60" s="84"/>
      <c r="C60" s="85"/>
      <c r="D60" s="19" t="s">
        <v>92</v>
      </c>
      <c r="E60" s="21">
        <f>IF(AND(75&lt;=F54,F54&lt;90),F54,"")</f>
        <v>75</v>
      </c>
      <c r="F60" s="27" t="str">
        <f>IF(AND(75&lt;=G54,G54&lt;90),G54,"")</f>
        <v/>
      </c>
      <c r="G60" s="38" t="str">
        <f t="shared" si="0"/>
        <v>X</v>
      </c>
      <c r="H60" s="38" t="str">
        <f t="shared" si="0"/>
        <v/>
      </c>
    </row>
    <row r="61" spans="1:8" ht="51.75" customHeight="1" x14ac:dyDescent="0.25">
      <c r="A61" s="83" t="s">
        <v>93</v>
      </c>
      <c r="B61" s="84"/>
      <c r="C61" s="85"/>
      <c r="D61" s="19" t="s">
        <v>94</v>
      </c>
      <c r="E61" s="21" t="str">
        <f>IF(AND(50&lt;=F54,F54&lt;75),F54,"")</f>
        <v/>
      </c>
      <c r="F61" s="27" t="str">
        <f>IF(AND(50&lt;=G54,G54&lt;75),G54,"")</f>
        <v/>
      </c>
      <c r="G61" s="38" t="str">
        <f t="shared" si="0"/>
        <v/>
      </c>
      <c r="H61" s="38" t="str">
        <f t="shared" si="0"/>
        <v/>
      </c>
    </row>
    <row r="62" spans="1:8" ht="34.5" customHeight="1" x14ac:dyDescent="0.25">
      <c r="A62" s="83" t="s">
        <v>95</v>
      </c>
      <c r="B62" s="84"/>
      <c r="C62" s="85"/>
      <c r="D62" s="19" t="s">
        <v>96</v>
      </c>
      <c r="E62" s="21" t="str">
        <f>IF(AND(0&lt;F54,F54&lt;50),F54,"")</f>
        <v/>
      </c>
      <c r="F62" s="39">
        <f>IF(AND(0&lt;G54,G54&lt;50),G54,"")</f>
        <v>20</v>
      </c>
      <c r="G62" s="38" t="str">
        <f t="shared" si="0"/>
        <v/>
      </c>
      <c r="H62" s="40" t="str">
        <f t="shared" si="0"/>
        <v>X</v>
      </c>
    </row>
    <row r="64" spans="1:8" s="42" customFormat="1" ht="20.25" customHeight="1" x14ac:dyDescent="0.25">
      <c r="B64" s="41"/>
      <c r="D64" s="86" t="s">
        <v>154</v>
      </c>
      <c r="E64" s="86"/>
      <c r="F64" s="86"/>
      <c r="G64" s="86"/>
      <c r="H64" s="86"/>
    </row>
    <row r="65" spans="4:8" s="6" customFormat="1" ht="35.25" customHeight="1" x14ac:dyDescent="0.25">
      <c r="D65" s="73" t="s">
        <v>115</v>
      </c>
      <c r="E65" s="73"/>
      <c r="F65" s="73"/>
      <c r="G65" s="73"/>
      <c r="H65" s="73"/>
    </row>
    <row r="66" spans="4:8" x14ac:dyDescent="0.25">
      <c r="D66" s="43"/>
      <c r="E66" s="43"/>
      <c r="F66" s="43"/>
      <c r="G66" s="43"/>
      <c r="H66" s="43"/>
    </row>
    <row r="70" spans="4:8" x14ac:dyDescent="0.25">
      <c r="D70" s="56"/>
      <c r="E70" s="56"/>
      <c r="F70" s="56"/>
      <c r="G70" s="56"/>
      <c r="H70" s="56"/>
    </row>
    <row r="71" spans="4:8" ht="16.5" x14ac:dyDescent="0.25">
      <c r="D71" s="73" t="s">
        <v>155</v>
      </c>
      <c r="E71" s="73"/>
      <c r="F71" s="73"/>
      <c r="G71" s="73"/>
      <c r="H71" s="73"/>
    </row>
    <row r="88" spans="2:8" ht="25.15" customHeight="1" x14ac:dyDescent="0.25">
      <c r="B88" s="75" t="s">
        <v>101</v>
      </c>
      <c r="C88" s="75"/>
      <c r="D88" s="75"/>
      <c r="E88" s="75"/>
      <c r="F88" s="75"/>
      <c r="G88" s="75"/>
      <c r="H88" s="75"/>
    </row>
    <row r="89" spans="2:8" ht="106.9" customHeight="1" x14ac:dyDescent="0.25">
      <c r="B89" s="76" t="s">
        <v>102</v>
      </c>
      <c r="C89" s="77"/>
      <c r="D89" s="77"/>
      <c r="E89" s="77"/>
      <c r="F89" s="77"/>
      <c r="G89" s="77"/>
      <c r="H89" s="78"/>
    </row>
    <row r="90" spans="2:8" ht="25.15" customHeight="1" x14ac:dyDescent="0.25">
      <c r="B90" s="45"/>
      <c r="D90" s="79" t="s">
        <v>150</v>
      </c>
      <c r="E90" s="79"/>
      <c r="F90" s="79"/>
      <c r="G90" s="79"/>
      <c r="H90" s="79"/>
    </row>
    <row r="91" spans="2:8" ht="21" customHeight="1" x14ac:dyDescent="0.25">
      <c r="B91" s="46"/>
      <c r="D91" s="80" t="s">
        <v>104</v>
      </c>
      <c r="E91" s="80"/>
      <c r="F91" s="80"/>
      <c r="G91" s="80"/>
      <c r="H91" s="80"/>
    </row>
  </sheetData>
  <sheetProtection password="E795" sheet="1" formatCells="0" formatColumns="0" formatRows="0" insertColumns="0" insertRows="0" insertHyperlinks="0" deleteColumns="0" deleteRows="0" selectLockedCells="1" sort="0" autoFilter="0" pivotTables="0"/>
  <autoFilter ref="A12:H54">
    <filterColumn colId="1" showButton="0"/>
    <filterColumn colId="2" showButton="0"/>
  </autoFilter>
  <mergeCells count="66">
    <mergeCell ref="B16:D16"/>
    <mergeCell ref="A2:C2"/>
    <mergeCell ref="D2:H2"/>
    <mergeCell ref="A3:B3"/>
    <mergeCell ref="A5:H5"/>
    <mergeCell ref="B7:H7"/>
    <mergeCell ref="B8:H8"/>
    <mergeCell ref="B9:H9"/>
    <mergeCell ref="B12:D12"/>
    <mergeCell ref="B13:D13"/>
    <mergeCell ref="B14:D14"/>
    <mergeCell ref="B15:D15"/>
    <mergeCell ref="B28:D28"/>
    <mergeCell ref="B17:D17"/>
    <mergeCell ref="B18:D18"/>
    <mergeCell ref="B19:D19"/>
    <mergeCell ref="B20:D20"/>
    <mergeCell ref="B21:D21"/>
    <mergeCell ref="B22:D22"/>
    <mergeCell ref="B23:D23"/>
    <mergeCell ref="B24:D24"/>
    <mergeCell ref="B25:D25"/>
    <mergeCell ref="B26:D26"/>
    <mergeCell ref="B27:D27"/>
    <mergeCell ref="B40:D40"/>
    <mergeCell ref="B29:D29"/>
    <mergeCell ref="B30:D30"/>
    <mergeCell ref="B31:D31"/>
    <mergeCell ref="B32:D32"/>
    <mergeCell ref="B33:D33"/>
    <mergeCell ref="B34:D34"/>
    <mergeCell ref="B35:D35"/>
    <mergeCell ref="B36:D36"/>
    <mergeCell ref="B37:D37"/>
    <mergeCell ref="B38:D38"/>
    <mergeCell ref="B39:D39"/>
    <mergeCell ref="B52:D52"/>
    <mergeCell ref="B41:D41"/>
    <mergeCell ref="B42:D42"/>
    <mergeCell ref="B43:D43"/>
    <mergeCell ref="B44:D44"/>
    <mergeCell ref="B45:D45"/>
    <mergeCell ref="B46:D46"/>
    <mergeCell ref="B47:D47"/>
    <mergeCell ref="B48:D48"/>
    <mergeCell ref="B49:D49"/>
    <mergeCell ref="B50:D50"/>
    <mergeCell ref="B51:D51"/>
    <mergeCell ref="B53:D53"/>
    <mergeCell ref="B54:D54"/>
    <mergeCell ref="B56:D56"/>
    <mergeCell ref="A57:C58"/>
    <mergeCell ref="D57:D58"/>
    <mergeCell ref="D91:H91"/>
    <mergeCell ref="G57:H57"/>
    <mergeCell ref="A59:C59"/>
    <mergeCell ref="A60:C60"/>
    <mergeCell ref="A61:C61"/>
    <mergeCell ref="A62:C62"/>
    <mergeCell ref="D64:H64"/>
    <mergeCell ref="E57:F57"/>
    <mergeCell ref="D65:H65"/>
    <mergeCell ref="D71:H71"/>
    <mergeCell ref="B88:H88"/>
    <mergeCell ref="B89:H89"/>
    <mergeCell ref="D90:H90"/>
  </mergeCells>
  <printOptions horizontalCentered="1"/>
  <pageMargins left="0.31" right="0.3" top="0.45" bottom="0.62" header="0.13149606299212599" footer="0.16"/>
  <pageSetup paperSize="9" orientation="portrait" r:id="rId1"/>
  <headerFooter>
    <oddFooter>Page &amp;P of &amp;N</oddFoot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zoomScaleNormal="100" workbookViewId="0">
      <selection activeCell="J9" sqref="J9"/>
    </sheetView>
  </sheetViews>
  <sheetFormatPr defaultRowHeight="15.75" x14ac:dyDescent="0.25"/>
  <cols>
    <col min="1" max="1" width="5.42578125" style="1" bestFit="1" customWidth="1"/>
    <col min="2" max="2" width="27.140625" style="2" customWidth="1"/>
    <col min="3" max="3" width="11" style="1" customWidth="1"/>
    <col min="4" max="4" width="10.5703125" style="1" customWidth="1"/>
    <col min="5" max="5" width="11.5703125" style="1" customWidth="1"/>
    <col min="6" max="6" width="10.5703125" style="1" customWidth="1"/>
    <col min="7" max="7" width="10.140625" style="1" customWidth="1"/>
    <col min="8" max="8" width="10.85546875" style="1" customWidth="1"/>
    <col min="9" max="9" width="2.5703125" style="1" customWidth="1"/>
    <col min="10" max="10" width="9.140625" style="1"/>
    <col min="11" max="11" width="34.85546875" style="1" customWidth="1"/>
    <col min="12" max="256" width="9.140625" style="1"/>
    <col min="257" max="257" width="5.42578125" style="1" bestFit="1" customWidth="1"/>
    <col min="258" max="258" width="27.140625" style="1" customWidth="1"/>
    <col min="259" max="259" width="11" style="1" customWidth="1"/>
    <col min="260" max="260" width="10.5703125" style="1" customWidth="1"/>
    <col min="261" max="261" width="11.5703125" style="1" customWidth="1"/>
    <col min="262" max="262" width="10.5703125" style="1" customWidth="1"/>
    <col min="263" max="263" width="10.140625" style="1" customWidth="1"/>
    <col min="264" max="264" width="10.85546875" style="1" customWidth="1"/>
    <col min="265" max="265" width="2.5703125" style="1" customWidth="1"/>
    <col min="266" max="266" width="9.140625" style="1"/>
    <col min="267" max="267" width="34.85546875" style="1" customWidth="1"/>
    <col min="268" max="512" width="9.140625" style="1"/>
    <col min="513" max="513" width="5.42578125" style="1" bestFit="1" customWidth="1"/>
    <col min="514" max="514" width="27.140625" style="1" customWidth="1"/>
    <col min="515" max="515" width="11" style="1" customWidth="1"/>
    <col min="516" max="516" width="10.5703125" style="1" customWidth="1"/>
    <col min="517" max="517" width="11.5703125" style="1" customWidth="1"/>
    <col min="518" max="518" width="10.5703125" style="1" customWidth="1"/>
    <col min="519" max="519" width="10.140625" style="1" customWidth="1"/>
    <col min="520" max="520" width="10.85546875" style="1" customWidth="1"/>
    <col min="521" max="521" width="2.5703125" style="1" customWidth="1"/>
    <col min="522" max="522" width="9.140625" style="1"/>
    <col min="523" max="523" width="34.85546875" style="1" customWidth="1"/>
    <col min="524" max="768" width="9.140625" style="1"/>
    <col min="769" max="769" width="5.42578125" style="1" bestFit="1" customWidth="1"/>
    <col min="770" max="770" width="27.140625" style="1" customWidth="1"/>
    <col min="771" max="771" width="11" style="1" customWidth="1"/>
    <col min="772" max="772" width="10.5703125" style="1" customWidth="1"/>
    <col min="773" max="773" width="11.5703125" style="1" customWidth="1"/>
    <col min="774" max="774" width="10.5703125" style="1" customWidth="1"/>
    <col min="775" max="775" width="10.140625" style="1" customWidth="1"/>
    <col min="776" max="776" width="10.85546875" style="1" customWidth="1"/>
    <col min="777" max="777" width="2.5703125" style="1" customWidth="1"/>
    <col min="778" max="778" width="9.140625" style="1"/>
    <col min="779" max="779" width="34.85546875" style="1" customWidth="1"/>
    <col min="780" max="1024" width="9.140625" style="1"/>
    <col min="1025" max="1025" width="5.42578125" style="1" bestFit="1" customWidth="1"/>
    <col min="1026" max="1026" width="27.140625" style="1" customWidth="1"/>
    <col min="1027" max="1027" width="11" style="1" customWidth="1"/>
    <col min="1028" max="1028" width="10.5703125" style="1" customWidth="1"/>
    <col min="1029" max="1029" width="11.5703125" style="1" customWidth="1"/>
    <col min="1030" max="1030" width="10.5703125" style="1" customWidth="1"/>
    <col min="1031" max="1031" width="10.140625" style="1" customWidth="1"/>
    <col min="1032" max="1032" width="10.85546875" style="1" customWidth="1"/>
    <col min="1033" max="1033" width="2.5703125" style="1" customWidth="1"/>
    <col min="1034" max="1034" width="9.140625" style="1"/>
    <col min="1035" max="1035" width="34.85546875" style="1" customWidth="1"/>
    <col min="1036" max="1280" width="9.140625" style="1"/>
    <col min="1281" max="1281" width="5.42578125" style="1" bestFit="1" customWidth="1"/>
    <col min="1282" max="1282" width="27.140625" style="1" customWidth="1"/>
    <col min="1283" max="1283" width="11" style="1" customWidth="1"/>
    <col min="1284" max="1284" width="10.5703125" style="1" customWidth="1"/>
    <col min="1285" max="1285" width="11.5703125" style="1" customWidth="1"/>
    <col min="1286" max="1286" width="10.5703125" style="1" customWidth="1"/>
    <col min="1287" max="1287" width="10.140625" style="1" customWidth="1"/>
    <col min="1288" max="1288" width="10.85546875" style="1" customWidth="1"/>
    <col min="1289" max="1289" width="2.5703125" style="1" customWidth="1"/>
    <col min="1290" max="1290" width="9.140625" style="1"/>
    <col min="1291" max="1291" width="34.85546875" style="1" customWidth="1"/>
    <col min="1292" max="1536" width="9.140625" style="1"/>
    <col min="1537" max="1537" width="5.42578125" style="1" bestFit="1" customWidth="1"/>
    <col min="1538" max="1538" width="27.140625" style="1" customWidth="1"/>
    <col min="1539" max="1539" width="11" style="1" customWidth="1"/>
    <col min="1540" max="1540" width="10.5703125" style="1" customWidth="1"/>
    <col min="1541" max="1541" width="11.5703125" style="1" customWidth="1"/>
    <col min="1542" max="1542" width="10.5703125" style="1" customWidth="1"/>
    <col min="1543" max="1543" width="10.140625" style="1" customWidth="1"/>
    <col min="1544" max="1544" width="10.85546875" style="1" customWidth="1"/>
    <col min="1545" max="1545" width="2.5703125" style="1" customWidth="1"/>
    <col min="1546" max="1546" width="9.140625" style="1"/>
    <col min="1547" max="1547" width="34.85546875" style="1" customWidth="1"/>
    <col min="1548" max="1792" width="9.140625" style="1"/>
    <col min="1793" max="1793" width="5.42578125" style="1" bestFit="1" customWidth="1"/>
    <col min="1794" max="1794" width="27.140625" style="1" customWidth="1"/>
    <col min="1795" max="1795" width="11" style="1" customWidth="1"/>
    <col min="1796" max="1796" width="10.5703125" style="1" customWidth="1"/>
    <col min="1797" max="1797" width="11.5703125" style="1" customWidth="1"/>
    <col min="1798" max="1798" width="10.5703125" style="1" customWidth="1"/>
    <col min="1799" max="1799" width="10.140625" style="1" customWidth="1"/>
    <col min="1800" max="1800" width="10.85546875" style="1" customWidth="1"/>
    <col min="1801" max="1801" width="2.5703125" style="1" customWidth="1"/>
    <col min="1802" max="1802" width="9.140625" style="1"/>
    <col min="1803" max="1803" width="34.85546875" style="1" customWidth="1"/>
    <col min="1804" max="2048" width="9.140625" style="1"/>
    <col min="2049" max="2049" width="5.42578125" style="1" bestFit="1" customWidth="1"/>
    <col min="2050" max="2050" width="27.140625" style="1" customWidth="1"/>
    <col min="2051" max="2051" width="11" style="1" customWidth="1"/>
    <col min="2052" max="2052" width="10.5703125" style="1" customWidth="1"/>
    <col min="2053" max="2053" width="11.5703125" style="1" customWidth="1"/>
    <col min="2054" max="2054" width="10.5703125" style="1" customWidth="1"/>
    <col min="2055" max="2055" width="10.140625" style="1" customWidth="1"/>
    <col min="2056" max="2056" width="10.85546875" style="1" customWidth="1"/>
    <col min="2057" max="2057" width="2.5703125" style="1" customWidth="1"/>
    <col min="2058" max="2058" width="9.140625" style="1"/>
    <col min="2059" max="2059" width="34.85546875" style="1" customWidth="1"/>
    <col min="2060" max="2304" width="9.140625" style="1"/>
    <col min="2305" max="2305" width="5.42578125" style="1" bestFit="1" customWidth="1"/>
    <col min="2306" max="2306" width="27.140625" style="1" customWidth="1"/>
    <col min="2307" max="2307" width="11" style="1" customWidth="1"/>
    <col min="2308" max="2308" width="10.5703125" style="1" customWidth="1"/>
    <col min="2309" max="2309" width="11.5703125" style="1" customWidth="1"/>
    <col min="2310" max="2310" width="10.5703125" style="1" customWidth="1"/>
    <col min="2311" max="2311" width="10.140625" style="1" customWidth="1"/>
    <col min="2312" max="2312" width="10.85546875" style="1" customWidth="1"/>
    <col min="2313" max="2313" width="2.5703125" style="1" customWidth="1"/>
    <col min="2314" max="2314" width="9.140625" style="1"/>
    <col min="2315" max="2315" width="34.85546875" style="1" customWidth="1"/>
    <col min="2316" max="2560" width="9.140625" style="1"/>
    <col min="2561" max="2561" width="5.42578125" style="1" bestFit="1" customWidth="1"/>
    <col min="2562" max="2562" width="27.140625" style="1" customWidth="1"/>
    <col min="2563" max="2563" width="11" style="1" customWidth="1"/>
    <col min="2564" max="2564" width="10.5703125" style="1" customWidth="1"/>
    <col min="2565" max="2565" width="11.5703125" style="1" customWidth="1"/>
    <col min="2566" max="2566" width="10.5703125" style="1" customWidth="1"/>
    <col min="2567" max="2567" width="10.140625" style="1" customWidth="1"/>
    <col min="2568" max="2568" width="10.85546875" style="1" customWidth="1"/>
    <col min="2569" max="2569" width="2.5703125" style="1" customWidth="1"/>
    <col min="2570" max="2570" width="9.140625" style="1"/>
    <col min="2571" max="2571" width="34.85546875" style="1" customWidth="1"/>
    <col min="2572" max="2816" width="9.140625" style="1"/>
    <col min="2817" max="2817" width="5.42578125" style="1" bestFit="1" customWidth="1"/>
    <col min="2818" max="2818" width="27.140625" style="1" customWidth="1"/>
    <col min="2819" max="2819" width="11" style="1" customWidth="1"/>
    <col min="2820" max="2820" width="10.5703125" style="1" customWidth="1"/>
    <col min="2821" max="2821" width="11.5703125" style="1" customWidth="1"/>
    <col min="2822" max="2822" width="10.5703125" style="1" customWidth="1"/>
    <col min="2823" max="2823" width="10.140625" style="1" customWidth="1"/>
    <col min="2824" max="2824" width="10.85546875" style="1" customWidth="1"/>
    <col min="2825" max="2825" width="2.5703125" style="1" customWidth="1"/>
    <col min="2826" max="2826" width="9.140625" style="1"/>
    <col min="2827" max="2827" width="34.85546875" style="1" customWidth="1"/>
    <col min="2828" max="3072" width="9.140625" style="1"/>
    <col min="3073" max="3073" width="5.42578125" style="1" bestFit="1" customWidth="1"/>
    <col min="3074" max="3074" width="27.140625" style="1" customWidth="1"/>
    <col min="3075" max="3075" width="11" style="1" customWidth="1"/>
    <col min="3076" max="3076" width="10.5703125" style="1" customWidth="1"/>
    <col min="3077" max="3077" width="11.5703125" style="1" customWidth="1"/>
    <col min="3078" max="3078" width="10.5703125" style="1" customWidth="1"/>
    <col min="3079" max="3079" width="10.140625" style="1" customWidth="1"/>
    <col min="3080" max="3080" width="10.85546875" style="1" customWidth="1"/>
    <col min="3081" max="3081" width="2.5703125" style="1" customWidth="1"/>
    <col min="3082" max="3082" width="9.140625" style="1"/>
    <col min="3083" max="3083" width="34.85546875" style="1" customWidth="1"/>
    <col min="3084" max="3328" width="9.140625" style="1"/>
    <col min="3329" max="3329" width="5.42578125" style="1" bestFit="1" customWidth="1"/>
    <col min="3330" max="3330" width="27.140625" style="1" customWidth="1"/>
    <col min="3331" max="3331" width="11" style="1" customWidth="1"/>
    <col min="3332" max="3332" width="10.5703125" style="1" customWidth="1"/>
    <col min="3333" max="3333" width="11.5703125" style="1" customWidth="1"/>
    <col min="3334" max="3334" width="10.5703125" style="1" customWidth="1"/>
    <col min="3335" max="3335" width="10.140625" style="1" customWidth="1"/>
    <col min="3336" max="3336" width="10.85546875" style="1" customWidth="1"/>
    <col min="3337" max="3337" width="2.5703125" style="1" customWidth="1"/>
    <col min="3338" max="3338" width="9.140625" style="1"/>
    <col min="3339" max="3339" width="34.85546875" style="1" customWidth="1"/>
    <col min="3340" max="3584" width="9.140625" style="1"/>
    <col min="3585" max="3585" width="5.42578125" style="1" bestFit="1" customWidth="1"/>
    <col min="3586" max="3586" width="27.140625" style="1" customWidth="1"/>
    <col min="3587" max="3587" width="11" style="1" customWidth="1"/>
    <col min="3588" max="3588" width="10.5703125" style="1" customWidth="1"/>
    <col min="3589" max="3589" width="11.5703125" style="1" customWidth="1"/>
    <col min="3590" max="3590" width="10.5703125" style="1" customWidth="1"/>
    <col min="3591" max="3591" width="10.140625" style="1" customWidth="1"/>
    <col min="3592" max="3592" width="10.85546875" style="1" customWidth="1"/>
    <col min="3593" max="3593" width="2.5703125" style="1" customWidth="1"/>
    <col min="3594" max="3594" width="9.140625" style="1"/>
    <col min="3595" max="3595" width="34.85546875" style="1" customWidth="1"/>
    <col min="3596" max="3840" width="9.140625" style="1"/>
    <col min="3841" max="3841" width="5.42578125" style="1" bestFit="1" customWidth="1"/>
    <col min="3842" max="3842" width="27.140625" style="1" customWidth="1"/>
    <col min="3843" max="3843" width="11" style="1" customWidth="1"/>
    <col min="3844" max="3844" width="10.5703125" style="1" customWidth="1"/>
    <col min="3845" max="3845" width="11.5703125" style="1" customWidth="1"/>
    <col min="3846" max="3846" width="10.5703125" style="1" customWidth="1"/>
    <col min="3847" max="3847" width="10.140625" style="1" customWidth="1"/>
    <col min="3848" max="3848" width="10.85546875" style="1" customWidth="1"/>
    <col min="3849" max="3849" width="2.5703125" style="1" customWidth="1"/>
    <col min="3850" max="3850" width="9.140625" style="1"/>
    <col min="3851" max="3851" width="34.85546875" style="1" customWidth="1"/>
    <col min="3852" max="4096" width="9.140625" style="1"/>
    <col min="4097" max="4097" width="5.42578125" style="1" bestFit="1" customWidth="1"/>
    <col min="4098" max="4098" width="27.140625" style="1" customWidth="1"/>
    <col min="4099" max="4099" width="11" style="1" customWidth="1"/>
    <col min="4100" max="4100" width="10.5703125" style="1" customWidth="1"/>
    <col min="4101" max="4101" width="11.5703125" style="1" customWidth="1"/>
    <col min="4102" max="4102" width="10.5703125" style="1" customWidth="1"/>
    <col min="4103" max="4103" width="10.140625" style="1" customWidth="1"/>
    <col min="4104" max="4104" width="10.85546875" style="1" customWidth="1"/>
    <col min="4105" max="4105" width="2.5703125" style="1" customWidth="1"/>
    <col min="4106" max="4106" width="9.140625" style="1"/>
    <col min="4107" max="4107" width="34.85546875" style="1" customWidth="1"/>
    <col min="4108" max="4352" width="9.140625" style="1"/>
    <col min="4353" max="4353" width="5.42578125" style="1" bestFit="1" customWidth="1"/>
    <col min="4354" max="4354" width="27.140625" style="1" customWidth="1"/>
    <col min="4355" max="4355" width="11" style="1" customWidth="1"/>
    <col min="4356" max="4356" width="10.5703125" style="1" customWidth="1"/>
    <col min="4357" max="4357" width="11.5703125" style="1" customWidth="1"/>
    <col min="4358" max="4358" width="10.5703125" style="1" customWidth="1"/>
    <col min="4359" max="4359" width="10.140625" style="1" customWidth="1"/>
    <col min="4360" max="4360" width="10.85546875" style="1" customWidth="1"/>
    <col min="4361" max="4361" width="2.5703125" style="1" customWidth="1"/>
    <col min="4362" max="4362" width="9.140625" style="1"/>
    <col min="4363" max="4363" width="34.85546875" style="1" customWidth="1"/>
    <col min="4364" max="4608" width="9.140625" style="1"/>
    <col min="4609" max="4609" width="5.42578125" style="1" bestFit="1" customWidth="1"/>
    <col min="4610" max="4610" width="27.140625" style="1" customWidth="1"/>
    <col min="4611" max="4611" width="11" style="1" customWidth="1"/>
    <col min="4612" max="4612" width="10.5703125" style="1" customWidth="1"/>
    <col min="4613" max="4613" width="11.5703125" style="1" customWidth="1"/>
    <col min="4614" max="4614" width="10.5703125" style="1" customWidth="1"/>
    <col min="4615" max="4615" width="10.140625" style="1" customWidth="1"/>
    <col min="4616" max="4616" width="10.85546875" style="1" customWidth="1"/>
    <col min="4617" max="4617" width="2.5703125" style="1" customWidth="1"/>
    <col min="4618" max="4618" width="9.140625" style="1"/>
    <col min="4619" max="4619" width="34.85546875" style="1" customWidth="1"/>
    <col min="4620" max="4864" width="9.140625" style="1"/>
    <col min="4865" max="4865" width="5.42578125" style="1" bestFit="1" customWidth="1"/>
    <col min="4866" max="4866" width="27.140625" style="1" customWidth="1"/>
    <col min="4867" max="4867" width="11" style="1" customWidth="1"/>
    <col min="4868" max="4868" width="10.5703125" style="1" customWidth="1"/>
    <col min="4869" max="4869" width="11.5703125" style="1" customWidth="1"/>
    <col min="4870" max="4870" width="10.5703125" style="1" customWidth="1"/>
    <col min="4871" max="4871" width="10.140625" style="1" customWidth="1"/>
    <col min="4872" max="4872" width="10.85546875" style="1" customWidth="1"/>
    <col min="4873" max="4873" width="2.5703125" style="1" customWidth="1"/>
    <col min="4874" max="4874" width="9.140625" style="1"/>
    <col min="4875" max="4875" width="34.85546875" style="1" customWidth="1"/>
    <col min="4876" max="5120" width="9.140625" style="1"/>
    <col min="5121" max="5121" width="5.42578125" style="1" bestFit="1" customWidth="1"/>
    <col min="5122" max="5122" width="27.140625" style="1" customWidth="1"/>
    <col min="5123" max="5123" width="11" style="1" customWidth="1"/>
    <col min="5124" max="5124" width="10.5703125" style="1" customWidth="1"/>
    <col min="5125" max="5125" width="11.5703125" style="1" customWidth="1"/>
    <col min="5126" max="5126" width="10.5703125" style="1" customWidth="1"/>
    <col min="5127" max="5127" width="10.140625" style="1" customWidth="1"/>
    <col min="5128" max="5128" width="10.85546875" style="1" customWidth="1"/>
    <col min="5129" max="5129" width="2.5703125" style="1" customWidth="1"/>
    <col min="5130" max="5130" width="9.140625" style="1"/>
    <col min="5131" max="5131" width="34.85546875" style="1" customWidth="1"/>
    <col min="5132" max="5376" width="9.140625" style="1"/>
    <col min="5377" max="5377" width="5.42578125" style="1" bestFit="1" customWidth="1"/>
    <col min="5378" max="5378" width="27.140625" style="1" customWidth="1"/>
    <col min="5379" max="5379" width="11" style="1" customWidth="1"/>
    <col min="5380" max="5380" width="10.5703125" style="1" customWidth="1"/>
    <col min="5381" max="5381" width="11.5703125" style="1" customWidth="1"/>
    <col min="5382" max="5382" width="10.5703125" style="1" customWidth="1"/>
    <col min="5383" max="5383" width="10.140625" style="1" customWidth="1"/>
    <col min="5384" max="5384" width="10.85546875" style="1" customWidth="1"/>
    <col min="5385" max="5385" width="2.5703125" style="1" customWidth="1"/>
    <col min="5386" max="5386" width="9.140625" style="1"/>
    <col min="5387" max="5387" width="34.85546875" style="1" customWidth="1"/>
    <col min="5388" max="5632" width="9.140625" style="1"/>
    <col min="5633" max="5633" width="5.42578125" style="1" bestFit="1" customWidth="1"/>
    <col min="5634" max="5634" width="27.140625" style="1" customWidth="1"/>
    <col min="5635" max="5635" width="11" style="1" customWidth="1"/>
    <col min="5636" max="5636" width="10.5703125" style="1" customWidth="1"/>
    <col min="5637" max="5637" width="11.5703125" style="1" customWidth="1"/>
    <col min="5638" max="5638" width="10.5703125" style="1" customWidth="1"/>
    <col min="5639" max="5639" width="10.140625" style="1" customWidth="1"/>
    <col min="5640" max="5640" width="10.85546875" style="1" customWidth="1"/>
    <col min="5641" max="5641" width="2.5703125" style="1" customWidth="1"/>
    <col min="5642" max="5642" width="9.140625" style="1"/>
    <col min="5643" max="5643" width="34.85546875" style="1" customWidth="1"/>
    <col min="5644" max="5888" width="9.140625" style="1"/>
    <col min="5889" max="5889" width="5.42578125" style="1" bestFit="1" customWidth="1"/>
    <col min="5890" max="5890" width="27.140625" style="1" customWidth="1"/>
    <col min="5891" max="5891" width="11" style="1" customWidth="1"/>
    <col min="5892" max="5892" width="10.5703125" style="1" customWidth="1"/>
    <col min="5893" max="5893" width="11.5703125" style="1" customWidth="1"/>
    <col min="5894" max="5894" width="10.5703125" style="1" customWidth="1"/>
    <col min="5895" max="5895" width="10.140625" style="1" customWidth="1"/>
    <col min="5896" max="5896" width="10.85546875" style="1" customWidth="1"/>
    <col min="5897" max="5897" width="2.5703125" style="1" customWidth="1"/>
    <col min="5898" max="5898" width="9.140625" style="1"/>
    <col min="5899" max="5899" width="34.85546875" style="1" customWidth="1"/>
    <col min="5900" max="6144" width="9.140625" style="1"/>
    <col min="6145" max="6145" width="5.42578125" style="1" bestFit="1" customWidth="1"/>
    <col min="6146" max="6146" width="27.140625" style="1" customWidth="1"/>
    <col min="6147" max="6147" width="11" style="1" customWidth="1"/>
    <col min="6148" max="6148" width="10.5703125" style="1" customWidth="1"/>
    <col min="6149" max="6149" width="11.5703125" style="1" customWidth="1"/>
    <col min="6150" max="6150" width="10.5703125" style="1" customWidth="1"/>
    <col min="6151" max="6151" width="10.140625" style="1" customWidth="1"/>
    <col min="6152" max="6152" width="10.85546875" style="1" customWidth="1"/>
    <col min="6153" max="6153" width="2.5703125" style="1" customWidth="1"/>
    <col min="6154" max="6154" width="9.140625" style="1"/>
    <col min="6155" max="6155" width="34.85546875" style="1" customWidth="1"/>
    <col min="6156" max="6400" width="9.140625" style="1"/>
    <col min="6401" max="6401" width="5.42578125" style="1" bestFit="1" customWidth="1"/>
    <col min="6402" max="6402" width="27.140625" style="1" customWidth="1"/>
    <col min="6403" max="6403" width="11" style="1" customWidth="1"/>
    <col min="6404" max="6404" width="10.5703125" style="1" customWidth="1"/>
    <col min="6405" max="6405" width="11.5703125" style="1" customWidth="1"/>
    <col min="6406" max="6406" width="10.5703125" style="1" customWidth="1"/>
    <col min="6407" max="6407" width="10.140625" style="1" customWidth="1"/>
    <col min="6408" max="6408" width="10.85546875" style="1" customWidth="1"/>
    <col min="6409" max="6409" width="2.5703125" style="1" customWidth="1"/>
    <col min="6410" max="6410" width="9.140625" style="1"/>
    <col min="6411" max="6411" width="34.85546875" style="1" customWidth="1"/>
    <col min="6412" max="6656" width="9.140625" style="1"/>
    <col min="6657" max="6657" width="5.42578125" style="1" bestFit="1" customWidth="1"/>
    <col min="6658" max="6658" width="27.140625" style="1" customWidth="1"/>
    <col min="6659" max="6659" width="11" style="1" customWidth="1"/>
    <col min="6660" max="6660" width="10.5703125" style="1" customWidth="1"/>
    <col min="6661" max="6661" width="11.5703125" style="1" customWidth="1"/>
    <col min="6662" max="6662" width="10.5703125" style="1" customWidth="1"/>
    <col min="6663" max="6663" width="10.140625" style="1" customWidth="1"/>
    <col min="6664" max="6664" width="10.85546875" style="1" customWidth="1"/>
    <col min="6665" max="6665" width="2.5703125" style="1" customWidth="1"/>
    <col min="6666" max="6666" width="9.140625" style="1"/>
    <col min="6667" max="6667" width="34.85546875" style="1" customWidth="1"/>
    <col min="6668" max="6912" width="9.140625" style="1"/>
    <col min="6913" max="6913" width="5.42578125" style="1" bestFit="1" customWidth="1"/>
    <col min="6914" max="6914" width="27.140625" style="1" customWidth="1"/>
    <col min="6915" max="6915" width="11" style="1" customWidth="1"/>
    <col min="6916" max="6916" width="10.5703125" style="1" customWidth="1"/>
    <col min="6917" max="6917" width="11.5703125" style="1" customWidth="1"/>
    <col min="6918" max="6918" width="10.5703125" style="1" customWidth="1"/>
    <col min="6919" max="6919" width="10.140625" style="1" customWidth="1"/>
    <col min="6920" max="6920" width="10.85546875" style="1" customWidth="1"/>
    <col min="6921" max="6921" width="2.5703125" style="1" customWidth="1"/>
    <col min="6922" max="6922" width="9.140625" style="1"/>
    <col min="6923" max="6923" width="34.85546875" style="1" customWidth="1"/>
    <col min="6924" max="7168" width="9.140625" style="1"/>
    <col min="7169" max="7169" width="5.42578125" style="1" bestFit="1" customWidth="1"/>
    <col min="7170" max="7170" width="27.140625" style="1" customWidth="1"/>
    <col min="7171" max="7171" width="11" style="1" customWidth="1"/>
    <col min="7172" max="7172" width="10.5703125" style="1" customWidth="1"/>
    <col min="7173" max="7173" width="11.5703125" style="1" customWidth="1"/>
    <col min="7174" max="7174" width="10.5703125" style="1" customWidth="1"/>
    <col min="7175" max="7175" width="10.140625" style="1" customWidth="1"/>
    <col min="7176" max="7176" width="10.85546875" style="1" customWidth="1"/>
    <col min="7177" max="7177" width="2.5703125" style="1" customWidth="1"/>
    <col min="7178" max="7178" width="9.140625" style="1"/>
    <col min="7179" max="7179" width="34.85546875" style="1" customWidth="1"/>
    <col min="7180" max="7424" width="9.140625" style="1"/>
    <col min="7425" max="7425" width="5.42578125" style="1" bestFit="1" customWidth="1"/>
    <col min="7426" max="7426" width="27.140625" style="1" customWidth="1"/>
    <col min="7427" max="7427" width="11" style="1" customWidth="1"/>
    <col min="7428" max="7428" width="10.5703125" style="1" customWidth="1"/>
    <col min="7429" max="7429" width="11.5703125" style="1" customWidth="1"/>
    <col min="7430" max="7430" width="10.5703125" style="1" customWidth="1"/>
    <col min="7431" max="7431" width="10.140625" style="1" customWidth="1"/>
    <col min="7432" max="7432" width="10.85546875" style="1" customWidth="1"/>
    <col min="7433" max="7433" width="2.5703125" style="1" customWidth="1"/>
    <col min="7434" max="7434" width="9.140625" style="1"/>
    <col min="7435" max="7435" width="34.85546875" style="1" customWidth="1"/>
    <col min="7436" max="7680" width="9.140625" style="1"/>
    <col min="7681" max="7681" width="5.42578125" style="1" bestFit="1" customWidth="1"/>
    <col min="7682" max="7682" width="27.140625" style="1" customWidth="1"/>
    <col min="7683" max="7683" width="11" style="1" customWidth="1"/>
    <col min="7684" max="7684" width="10.5703125" style="1" customWidth="1"/>
    <col min="7685" max="7685" width="11.5703125" style="1" customWidth="1"/>
    <col min="7686" max="7686" width="10.5703125" style="1" customWidth="1"/>
    <col min="7687" max="7687" width="10.140625" style="1" customWidth="1"/>
    <col min="7688" max="7688" width="10.85546875" style="1" customWidth="1"/>
    <col min="7689" max="7689" width="2.5703125" style="1" customWidth="1"/>
    <col min="7690" max="7690" width="9.140625" style="1"/>
    <col min="7691" max="7691" width="34.85546875" style="1" customWidth="1"/>
    <col min="7692" max="7936" width="9.140625" style="1"/>
    <col min="7937" max="7937" width="5.42578125" style="1" bestFit="1" customWidth="1"/>
    <col min="7938" max="7938" width="27.140625" style="1" customWidth="1"/>
    <col min="7939" max="7939" width="11" style="1" customWidth="1"/>
    <col min="7940" max="7940" width="10.5703125" style="1" customWidth="1"/>
    <col min="7941" max="7941" width="11.5703125" style="1" customWidth="1"/>
    <col min="7942" max="7942" width="10.5703125" style="1" customWidth="1"/>
    <col min="7943" max="7943" width="10.140625" style="1" customWidth="1"/>
    <col min="7944" max="7944" width="10.85546875" style="1" customWidth="1"/>
    <col min="7945" max="7945" width="2.5703125" style="1" customWidth="1"/>
    <col min="7946" max="7946" width="9.140625" style="1"/>
    <col min="7947" max="7947" width="34.85546875" style="1" customWidth="1"/>
    <col min="7948" max="8192" width="9.140625" style="1"/>
    <col min="8193" max="8193" width="5.42578125" style="1" bestFit="1" customWidth="1"/>
    <col min="8194" max="8194" width="27.140625" style="1" customWidth="1"/>
    <col min="8195" max="8195" width="11" style="1" customWidth="1"/>
    <col min="8196" max="8196" width="10.5703125" style="1" customWidth="1"/>
    <col min="8197" max="8197" width="11.5703125" style="1" customWidth="1"/>
    <col min="8198" max="8198" width="10.5703125" style="1" customWidth="1"/>
    <col min="8199" max="8199" width="10.140625" style="1" customWidth="1"/>
    <col min="8200" max="8200" width="10.85546875" style="1" customWidth="1"/>
    <col min="8201" max="8201" width="2.5703125" style="1" customWidth="1"/>
    <col min="8202" max="8202" width="9.140625" style="1"/>
    <col min="8203" max="8203" width="34.85546875" style="1" customWidth="1"/>
    <col min="8204" max="8448" width="9.140625" style="1"/>
    <col min="8449" max="8449" width="5.42578125" style="1" bestFit="1" customWidth="1"/>
    <col min="8450" max="8450" width="27.140625" style="1" customWidth="1"/>
    <col min="8451" max="8451" width="11" style="1" customWidth="1"/>
    <col min="8452" max="8452" width="10.5703125" style="1" customWidth="1"/>
    <col min="8453" max="8453" width="11.5703125" style="1" customWidth="1"/>
    <col min="8454" max="8454" width="10.5703125" style="1" customWidth="1"/>
    <col min="8455" max="8455" width="10.140625" style="1" customWidth="1"/>
    <col min="8456" max="8456" width="10.85546875" style="1" customWidth="1"/>
    <col min="8457" max="8457" width="2.5703125" style="1" customWidth="1"/>
    <col min="8458" max="8458" width="9.140625" style="1"/>
    <col min="8459" max="8459" width="34.85546875" style="1" customWidth="1"/>
    <col min="8460" max="8704" width="9.140625" style="1"/>
    <col min="8705" max="8705" width="5.42578125" style="1" bestFit="1" customWidth="1"/>
    <col min="8706" max="8706" width="27.140625" style="1" customWidth="1"/>
    <col min="8707" max="8707" width="11" style="1" customWidth="1"/>
    <col min="8708" max="8708" width="10.5703125" style="1" customWidth="1"/>
    <col min="8709" max="8709" width="11.5703125" style="1" customWidth="1"/>
    <col min="8710" max="8710" width="10.5703125" style="1" customWidth="1"/>
    <col min="8711" max="8711" width="10.140625" style="1" customWidth="1"/>
    <col min="8712" max="8712" width="10.85546875" style="1" customWidth="1"/>
    <col min="8713" max="8713" width="2.5703125" style="1" customWidth="1"/>
    <col min="8714" max="8714" width="9.140625" style="1"/>
    <col min="8715" max="8715" width="34.85546875" style="1" customWidth="1"/>
    <col min="8716" max="8960" width="9.140625" style="1"/>
    <col min="8961" max="8961" width="5.42578125" style="1" bestFit="1" customWidth="1"/>
    <col min="8962" max="8962" width="27.140625" style="1" customWidth="1"/>
    <col min="8963" max="8963" width="11" style="1" customWidth="1"/>
    <col min="8964" max="8964" width="10.5703125" style="1" customWidth="1"/>
    <col min="8965" max="8965" width="11.5703125" style="1" customWidth="1"/>
    <col min="8966" max="8966" width="10.5703125" style="1" customWidth="1"/>
    <col min="8967" max="8967" width="10.140625" style="1" customWidth="1"/>
    <col min="8968" max="8968" width="10.85546875" style="1" customWidth="1"/>
    <col min="8969" max="8969" width="2.5703125" style="1" customWidth="1"/>
    <col min="8970" max="8970" width="9.140625" style="1"/>
    <col min="8971" max="8971" width="34.85546875" style="1" customWidth="1"/>
    <col min="8972" max="9216" width="9.140625" style="1"/>
    <col min="9217" max="9217" width="5.42578125" style="1" bestFit="1" customWidth="1"/>
    <col min="9218" max="9218" width="27.140625" style="1" customWidth="1"/>
    <col min="9219" max="9219" width="11" style="1" customWidth="1"/>
    <col min="9220" max="9220" width="10.5703125" style="1" customWidth="1"/>
    <col min="9221" max="9221" width="11.5703125" style="1" customWidth="1"/>
    <col min="9222" max="9222" width="10.5703125" style="1" customWidth="1"/>
    <col min="9223" max="9223" width="10.140625" style="1" customWidth="1"/>
    <col min="9224" max="9224" width="10.85546875" style="1" customWidth="1"/>
    <col min="9225" max="9225" width="2.5703125" style="1" customWidth="1"/>
    <col min="9226" max="9226" width="9.140625" style="1"/>
    <col min="9227" max="9227" width="34.85546875" style="1" customWidth="1"/>
    <col min="9228" max="9472" width="9.140625" style="1"/>
    <col min="9473" max="9473" width="5.42578125" style="1" bestFit="1" customWidth="1"/>
    <col min="9474" max="9474" width="27.140625" style="1" customWidth="1"/>
    <col min="9475" max="9475" width="11" style="1" customWidth="1"/>
    <col min="9476" max="9476" width="10.5703125" style="1" customWidth="1"/>
    <col min="9477" max="9477" width="11.5703125" style="1" customWidth="1"/>
    <col min="9478" max="9478" width="10.5703125" style="1" customWidth="1"/>
    <col min="9479" max="9479" width="10.140625" style="1" customWidth="1"/>
    <col min="9480" max="9480" width="10.85546875" style="1" customWidth="1"/>
    <col min="9481" max="9481" width="2.5703125" style="1" customWidth="1"/>
    <col min="9482" max="9482" width="9.140625" style="1"/>
    <col min="9483" max="9483" width="34.85546875" style="1" customWidth="1"/>
    <col min="9484" max="9728" width="9.140625" style="1"/>
    <col min="9729" max="9729" width="5.42578125" style="1" bestFit="1" customWidth="1"/>
    <col min="9730" max="9730" width="27.140625" style="1" customWidth="1"/>
    <col min="9731" max="9731" width="11" style="1" customWidth="1"/>
    <col min="9732" max="9732" width="10.5703125" style="1" customWidth="1"/>
    <col min="9733" max="9733" width="11.5703125" style="1" customWidth="1"/>
    <col min="9734" max="9734" width="10.5703125" style="1" customWidth="1"/>
    <col min="9735" max="9735" width="10.140625" style="1" customWidth="1"/>
    <col min="9736" max="9736" width="10.85546875" style="1" customWidth="1"/>
    <col min="9737" max="9737" width="2.5703125" style="1" customWidth="1"/>
    <col min="9738" max="9738" width="9.140625" style="1"/>
    <col min="9739" max="9739" width="34.85546875" style="1" customWidth="1"/>
    <col min="9740" max="9984" width="9.140625" style="1"/>
    <col min="9985" max="9985" width="5.42578125" style="1" bestFit="1" customWidth="1"/>
    <col min="9986" max="9986" width="27.140625" style="1" customWidth="1"/>
    <col min="9987" max="9987" width="11" style="1" customWidth="1"/>
    <col min="9988" max="9988" width="10.5703125" style="1" customWidth="1"/>
    <col min="9989" max="9989" width="11.5703125" style="1" customWidth="1"/>
    <col min="9990" max="9990" width="10.5703125" style="1" customWidth="1"/>
    <col min="9991" max="9991" width="10.140625" style="1" customWidth="1"/>
    <col min="9992" max="9992" width="10.85546875" style="1" customWidth="1"/>
    <col min="9993" max="9993" width="2.5703125" style="1" customWidth="1"/>
    <col min="9994" max="9994" width="9.140625" style="1"/>
    <col min="9995" max="9995" width="34.85546875" style="1" customWidth="1"/>
    <col min="9996" max="10240" width="9.140625" style="1"/>
    <col min="10241" max="10241" width="5.42578125" style="1" bestFit="1" customWidth="1"/>
    <col min="10242" max="10242" width="27.140625" style="1" customWidth="1"/>
    <col min="10243" max="10243" width="11" style="1" customWidth="1"/>
    <col min="10244" max="10244" width="10.5703125" style="1" customWidth="1"/>
    <col min="10245" max="10245" width="11.5703125" style="1" customWidth="1"/>
    <col min="10246" max="10246" width="10.5703125" style="1" customWidth="1"/>
    <col min="10247" max="10247" width="10.140625" style="1" customWidth="1"/>
    <col min="10248" max="10248" width="10.85546875" style="1" customWidth="1"/>
    <col min="10249" max="10249" width="2.5703125" style="1" customWidth="1"/>
    <col min="10250" max="10250" width="9.140625" style="1"/>
    <col min="10251" max="10251" width="34.85546875" style="1" customWidth="1"/>
    <col min="10252" max="10496" width="9.140625" style="1"/>
    <col min="10497" max="10497" width="5.42578125" style="1" bestFit="1" customWidth="1"/>
    <col min="10498" max="10498" width="27.140625" style="1" customWidth="1"/>
    <col min="10499" max="10499" width="11" style="1" customWidth="1"/>
    <col min="10500" max="10500" width="10.5703125" style="1" customWidth="1"/>
    <col min="10501" max="10501" width="11.5703125" style="1" customWidth="1"/>
    <col min="10502" max="10502" width="10.5703125" style="1" customWidth="1"/>
    <col min="10503" max="10503" width="10.140625" style="1" customWidth="1"/>
    <col min="10504" max="10504" width="10.85546875" style="1" customWidth="1"/>
    <col min="10505" max="10505" width="2.5703125" style="1" customWidth="1"/>
    <col min="10506" max="10506" width="9.140625" style="1"/>
    <col min="10507" max="10507" width="34.85546875" style="1" customWidth="1"/>
    <col min="10508" max="10752" width="9.140625" style="1"/>
    <col min="10753" max="10753" width="5.42578125" style="1" bestFit="1" customWidth="1"/>
    <col min="10754" max="10754" width="27.140625" style="1" customWidth="1"/>
    <col min="10755" max="10755" width="11" style="1" customWidth="1"/>
    <col min="10756" max="10756" width="10.5703125" style="1" customWidth="1"/>
    <col min="10757" max="10757" width="11.5703125" style="1" customWidth="1"/>
    <col min="10758" max="10758" width="10.5703125" style="1" customWidth="1"/>
    <col min="10759" max="10759" width="10.140625" style="1" customWidth="1"/>
    <col min="10760" max="10760" width="10.85546875" style="1" customWidth="1"/>
    <col min="10761" max="10761" width="2.5703125" style="1" customWidth="1"/>
    <col min="10762" max="10762" width="9.140625" style="1"/>
    <col min="10763" max="10763" width="34.85546875" style="1" customWidth="1"/>
    <col min="10764" max="11008" width="9.140625" style="1"/>
    <col min="11009" max="11009" width="5.42578125" style="1" bestFit="1" customWidth="1"/>
    <col min="11010" max="11010" width="27.140625" style="1" customWidth="1"/>
    <col min="11011" max="11011" width="11" style="1" customWidth="1"/>
    <col min="11012" max="11012" width="10.5703125" style="1" customWidth="1"/>
    <col min="11013" max="11013" width="11.5703125" style="1" customWidth="1"/>
    <col min="11014" max="11014" width="10.5703125" style="1" customWidth="1"/>
    <col min="11015" max="11015" width="10.140625" style="1" customWidth="1"/>
    <col min="11016" max="11016" width="10.85546875" style="1" customWidth="1"/>
    <col min="11017" max="11017" width="2.5703125" style="1" customWidth="1"/>
    <col min="11018" max="11018" width="9.140625" style="1"/>
    <col min="11019" max="11019" width="34.85546875" style="1" customWidth="1"/>
    <col min="11020" max="11264" width="9.140625" style="1"/>
    <col min="11265" max="11265" width="5.42578125" style="1" bestFit="1" customWidth="1"/>
    <col min="11266" max="11266" width="27.140625" style="1" customWidth="1"/>
    <col min="11267" max="11267" width="11" style="1" customWidth="1"/>
    <col min="11268" max="11268" width="10.5703125" style="1" customWidth="1"/>
    <col min="11269" max="11269" width="11.5703125" style="1" customWidth="1"/>
    <col min="11270" max="11270" width="10.5703125" style="1" customWidth="1"/>
    <col min="11271" max="11271" width="10.140625" style="1" customWidth="1"/>
    <col min="11272" max="11272" width="10.85546875" style="1" customWidth="1"/>
    <col min="11273" max="11273" width="2.5703125" style="1" customWidth="1"/>
    <col min="11274" max="11274" width="9.140625" style="1"/>
    <col min="11275" max="11275" width="34.85546875" style="1" customWidth="1"/>
    <col min="11276" max="11520" width="9.140625" style="1"/>
    <col min="11521" max="11521" width="5.42578125" style="1" bestFit="1" customWidth="1"/>
    <col min="11522" max="11522" width="27.140625" style="1" customWidth="1"/>
    <col min="11523" max="11523" width="11" style="1" customWidth="1"/>
    <col min="11524" max="11524" width="10.5703125" style="1" customWidth="1"/>
    <col min="11525" max="11525" width="11.5703125" style="1" customWidth="1"/>
    <col min="11526" max="11526" width="10.5703125" style="1" customWidth="1"/>
    <col min="11527" max="11527" width="10.140625" style="1" customWidth="1"/>
    <col min="11528" max="11528" width="10.85546875" style="1" customWidth="1"/>
    <col min="11529" max="11529" width="2.5703125" style="1" customWidth="1"/>
    <col min="11530" max="11530" width="9.140625" style="1"/>
    <col min="11531" max="11531" width="34.85546875" style="1" customWidth="1"/>
    <col min="11532" max="11776" width="9.140625" style="1"/>
    <col min="11777" max="11777" width="5.42578125" style="1" bestFit="1" customWidth="1"/>
    <col min="11778" max="11778" width="27.140625" style="1" customWidth="1"/>
    <col min="11779" max="11779" width="11" style="1" customWidth="1"/>
    <col min="11780" max="11780" width="10.5703125" style="1" customWidth="1"/>
    <col min="11781" max="11781" width="11.5703125" style="1" customWidth="1"/>
    <col min="11782" max="11782" width="10.5703125" style="1" customWidth="1"/>
    <col min="11783" max="11783" width="10.140625" style="1" customWidth="1"/>
    <col min="11784" max="11784" width="10.85546875" style="1" customWidth="1"/>
    <col min="11785" max="11785" width="2.5703125" style="1" customWidth="1"/>
    <col min="11786" max="11786" width="9.140625" style="1"/>
    <col min="11787" max="11787" width="34.85546875" style="1" customWidth="1"/>
    <col min="11788" max="12032" width="9.140625" style="1"/>
    <col min="12033" max="12033" width="5.42578125" style="1" bestFit="1" customWidth="1"/>
    <col min="12034" max="12034" width="27.140625" style="1" customWidth="1"/>
    <col min="12035" max="12035" width="11" style="1" customWidth="1"/>
    <col min="12036" max="12036" width="10.5703125" style="1" customWidth="1"/>
    <col min="12037" max="12037" width="11.5703125" style="1" customWidth="1"/>
    <col min="12038" max="12038" width="10.5703125" style="1" customWidth="1"/>
    <col min="12039" max="12039" width="10.140625" style="1" customWidth="1"/>
    <col min="12040" max="12040" width="10.85546875" style="1" customWidth="1"/>
    <col min="12041" max="12041" width="2.5703125" style="1" customWidth="1"/>
    <col min="12042" max="12042" width="9.140625" style="1"/>
    <col min="12043" max="12043" width="34.85546875" style="1" customWidth="1"/>
    <col min="12044" max="12288" width="9.140625" style="1"/>
    <col min="12289" max="12289" width="5.42578125" style="1" bestFit="1" customWidth="1"/>
    <col min="12290" max="12290" width="27.140625" style="1" customWidth="1"/>
    <col min="12291" max="12291" width="11" style="1" customWidth="1"/>
    <col min="12292" max="12292" width="10.5703125" style="1" customWidth="1"/>
    <col min="12293" max="12293" width="11.5703125" style="1" customWidth="1"/>
    <col min="12294" max="12294" width="10.5703125" style="1" customWidth="1"/>
    <col min="12295" max="12295" width="10.140625" style="1" customWidth="1"/>
    <col min="12296" max="12296" width="10.85546875" style="1" customWidth="1"/>
    <col min="12297" max="12297" width="2.5703125" style="1" customWidth="1"/>
    <col min="12298" max="12298" width="9.140625" style="1"/>
    <col min="12299" max="12299" width="34.85546875" style="1" customWidth="1"/>
    <col min="12300" max="12544" width="9.140625" style="1"/>
    <col min="12545" max="12545" width="5.42578125" style="1" bestFit="1" customWidth="1"/>
    <col min="12546" max="12546" width="27.140625" style="1" customWidth="1"/>
    <col min="12547" max="12547" width="11" style="1" customWidth="1"/>
    <col min="12548" max="12548" width="10.5703125" style="1" customWidth="1"/>
    <col min="12549" max="12549" width="11.5703125" style="1" customWidth="1"/>
    <col min="12550" max="12550" width="10.5703125" style="1" customWidth="1"/>
    <col min="12551" max="12551" width="10.140625" style="1" customWidth="1"/>
    <col min="12552" max="12552" width="10.85546875" style="1" customWidth="1"/>
    <col min="12553" max="12553" width="2.5703125" style="1" customWidth="1"/>
    <col min="12554" max="12554" width="9.140625" style="1"/>
    <col min="12555" max="12555" width="34.85546875" style="1" customWidth="1"/>
    <col min="12556" max="12800" width="9.140625" style="1"/>
    <col min="12801" max="12801" width="5.42578125" style="1" bestFit="1" customWidth="1"/>
    <col min="12802" max="12802" width="27.140625" style="1" customWidth="1"/>
    <col min="12803" max="12803" width="11" style="1" customWidth="1"/>
    <col min="12804" max="12804" width="10.5703125" style="1" customWidth="1"/>
    <col min="12805" max="12805" width="11.5703125" style="1" customWidth="1"/>
    <col min="12806" max="12806" width="10.5703125" style="1" customWidth="1"/>
    <col min="12807" max="12807" width="10.140625" style="1" customWidth="1"/>
    <col min="12808" max="12808" width="10.85546875" style="1" customWidth="1"/>
    <col min="12809" max="12809" width="2.5703125" style="1" customWidth="1"/>
    <col min="12810" max="12810" width="9.140625" style="1"/>
    <col min="12811" max="12811" width="34.85546875" style="1" customWidth="1"/>
    <col min="12812" max="13056" width="9.140625" style="1"/>
    <col min="13057" max="13057" width="5.42578125" style="1" bestFit="1" customWidth="1"/>
    <col min="13058" max="13058" width="27.140625" style="1" customWidth="1"/>
    <col min="13059" max="13059" width="11" style="1" customWidth="1"/>
    <col min="13060" max="13060" width="10.5703125" style="1" customWidth="1"/>
    <col min="13061" max="13061" width="11.5703125" style="1" customWidth="1"/>
    <col min="13062" max="13062" width="10.5703125" style="1" customWidth="1"/>
    <col min="13063" max="13063" width="10.140625" style="1" customWidth="1"/>
    <col min="13064" max="13064" width="10.85546875" style="1" customWidth="1"/>
    <col min="13065" max="13065" width="2.5703125" style="1" customWidth="1"/>
    <col min="13066" max="13066" width="9.140625" style="1"/>
    <col min="13067" max="13067" width="34.85546875" style="1" customWidth="1"/>
    <col min="13068" max="13312" width="9.140625" style="1"/>
    <col min="13313" max="13313" width="5.42578125" style="1" bestFit="1" customWidth="1"/>
    <col min="13314" max="13314" width="27.140625" style="1" customWidth="1"/>
    <col min="13315" max="13315" width="11" style="1" customWidth="1"/>
    <col min="13316" max="13316" width="10.5703125" style="1" customWidth="1"/>
    <col min="13317" max="13317" width="11.5703125" style="1" customWidth="1"/>
    <col min="13318" max="13318" width="10.5703125" style="1" customWidth="1"/>
    <col min="13319" max="13319" width="10.140625" style="1" customWidth="1"/>
    <col min="13320" max="13320" width="10.85546875" style="1" customWidth="1"/>
    <col min="13321" max="13321" width="2.5703125" style="1" customWidth="1"/>
    <col min="13322" max="13322" width="9.140625" style="1"/>
    <col min="13323" max="13323" width="34.85546875" style="1" customWidth="1"/>
    <col min="13324" max="13568" width="9.140625" style="1"/>
    <col min="13569" max="13569" width="5.42578125" style="1" bestFit="1" customWidth="1"/>
    <col min="13570" max="13570" width="27.140625" style="1" customWidth="1"/>
    <col min="13571" max="13571" width="11" style="1" customWidth="1"/>
    <col min="13572" max="13572" width="10.5703125" style="1" customWidth="1"/>
    <col min="13573" max="13573" width="11.5703125" style="1" customWidth="1"/>
    <col min="13574" max="13574" width="10.5703125" style="1" customWidth="1"/>
    <col min="13575" max="13575" width="10.140625" style="1" customWidth="1"/>
    <col min="13576" max="13576" width="10.85546875" style="1" customWidth="1"/>
    <col min="13577" max="13577" width="2.5703125" style="1" customWidth="1"/>
    <col min="13578" max="13578" width="9.140625" style="1"/>
    <col min="13579" max="13579" width="34.85546875" style="1" customWidth="1"/>
    <col min="13580" max="13824" width="9.140625" style="1"/>
    <col min="13825" max="13825" width="5.42578125" style="1" bestFit="1" customWidth="1"/>
    <col min="13826" max="13826" width="27.140625" style="1" customWidth="1"/>
    <col min="13827" max="13827" width="11" style="1" customWidth="1"/>
    <col min="13828" max="13828" width="10.5703125" style="1" customWidth="1"/>
    <col min="13829" max="13829" width="11.5703125" style="1" customWidth="1"/>
    <col min="13830" max="13830" width="10.5703125" style="1" customWidth="1"/>
    <col min="13831" max="13831" width="10.140625" style="1" customWidth="1"/>
    <col min="13832" max="13832" width="10.85546875" style="1" customWidth="1"/>
    <col min="13833" max="13833" width="2.5703125" style="1" customWidth="1"/>
    <col min="13834" max="13834" width="9.140625" style="1"/>
    <col min="13835" max="13835" width="34.85546875" style="1" customWidth="1"/>
    <col min="13836" max="14080" width="9.140625" style="1"/>
    <col min="14081" max="14081" width="5.42578125" style="1" bestFit="1" customWidth="1"/>
    <col min="14082" max="14082" width="27.140625" style="1" customWidth="1"/>
    <col min="14083" max="14083" width="11" style="1" customWidth="1"/>
    <col min="14084" max="14084" width="10.5703125" style="1" customWidth="1"/>
    <col min="14085" max="14085" width="11.5703125" style="1" customWidth="1"/>
    <col min="14086" max="14086" width="10.5703125" style="1" customWidth="1"/>
    <col min="14087" max="14087" width="10.140625" style="1" customWidth="1"/>
    <col min="14088" max="14088" width="10.85546875" style="1" customWidth="1"/>
    <col min="14089" max="14089" width="2.5703125" style="1" customWidth="1"/>
    <col min="14090" max="14090" width="9.140625" style="1"/>
    <col min="14091" max="14091" width="34.85546875" style="1" customWidth="1"/>
    <col min="14092" max="14336" width="9.140625" style="1"/>
    <col min="14337" max="14337" width="5.42578125" style="1" bestFit="1" customWidth="1"/>
    <col min="14338" max="14338" width="27.140625" style="1" customWidth="1"/>
    <col min="14339" max="14339" width="11" style="1" customWidth="1"/>
    <col min="14340" max="14340" width="10.5703125" style="1" customWidth="1"/>
    <col min="14341" max="14341" width="11.5703125" style="1" customWidth="1"/>
    <col min="14342" max="14342" width="10.5703125" style="1" customWidth="1"/>
    <col min="14343" max="14343" width="10.140625" style="1" customWidth="1"/>
    <col min="14344" max="14344" width="10.85546875" style="1" customWidth="1"/>
    <col min="14345" max="14345" width="2.5703125" style="1" customWidth="1"/>
    <col min="14346" max="14346" width="9.140625" style="1"/>
    <col min="14347" max="14347" width="34.85546875" style="1" customWidth="1"/>
    <col min="14348" max="14592" width="9.140625" style="1"/>
    <col min="14593" max="14593" width="5.42578125" style="1" bestFit="1" customWidth="1"/>
    <col min="14594" max="14594" width="27.140625" style="1" customWidth="1"/>
    <col min="14595" max="14595" width="11" style="1" customWidth="1"/>
    <col min="14596" max="14596" width="10.5703125" style="1" customWidth="1"/>
    <col min="14597" max="14597" width="11.5703125" style="1" customWidth="1"/>
    <col min="14598" max="14598" width="10.5703125" style="1" customWidth="1"/>
    <col min="14599" max="14599" width="10.140625" style="1" customWidth="1"/>
    <col min="14600" max="14600" width="10.85546875" style="1" customWidth="1"/>
    <col min="14601" max="14601" width="2.5703125" style="1" customWidth="1"/>
    <col min="14602" max="14602" width="9.140625" style="1"/>
    <col min="14603" max="14603" width="34.85546875" style="1" customWidth="1"/>
    <col min="14604" max="14848" width="9.140625" style="1"/>
    <col min="14849" max="14849" width="5.42578125" style="1" bestFit="1" customWidth="1"/>
    <col min="14850" max="14850" width="27.140625" style="1" customWidth="1"/>
    <col min="14851" max="14851" width="11" style="1" customWidth="1"/>
    <col min="14852" max="14852" width="10.5703125" style="1" customWidth="1"/>
    <col min="14853" max="14853" width="11.5703125" style="1" customWidth="1"/>
    <col min="14854" max="14854" width="10.5703125" style="1" customWidth="1"/>
    <col min="14855" max="14855" width="10.140625" style="1" customWidth="1"/>
    <col min="14856" max="14856" width="10.85546875" style="1" customWidth="1"/>
    <col min="14857" max="14857" width="2.5703125" style="1" customWidth="1"/>
    <col min="14858" max="14858" width="9.140625" style="1"/>
    <col min="14859" max="14859" width="34.85546875" style="1" customWidth="1"/>
    <col min="14860" max="15104" width="9.140625" style="1"/>
    <col min="15105" max="15105" width="5.42578125" style="1" bestFit="1" customWidth="1"/>
    <col min="15106" max="15106" width="27.140625" style="1" customWidth="1"/>
    <col min="15107" max="15107" width="11" style="1" customWidth="1"/>
    <col min="15108" max="15108" width="10.5703125" style="1" customWidth="1"/>
    <col min="15109" max="15109" width="11.5703125" style="1" customWidth="1"/>
    <col min="15110" max="15110" width="10.5703125" style="1" customWidth="1"/>
    <col min="15111" max="15111" width="10.140625" style="1" customWidth="1"/>
    <col min="15112" max="15112" width="10.85546875" style="1" customWidth="1"/>
    <col min="15113" max="15113" width="2.5703125" style="1" customWidth="1"/>
    <col min="15114" max="15114" width="9.140625" style="1"/>
    <col min="15115" max="15115" width="34.85546875" style="1" customWidth="1"/>
    <col min="15116" max="15360" width="9.140625" style="1"/>
    <col min="15361" max="15361" width="5.42578125" style="1" bestFit="1" customWidth="1"/>
    <col min="15362" max="15362" width="27.140625" style="1" customWidth="1"/>
    <col min="15363" max="15363" width="11" style="1" customWidth="1"/>
    <col min="15364" max="15364" width="10.5703125" style="1" customWidth="1"/>
    <col min="15365" max="15365" width="11.5703125" style="1" customWidth="1"/>
    <col min="15366" max="15366" width="10.5703125" style="1" customWidth="1"/>
    <col min="15367" max="15367" width="10.140625" style="1" customWidth="1"/>
    <col min="15368" max="15368" width="10.85546875" style="1" customWidth="1"/>
    <col min="15369" max="15369" width="2.5703125" style="1" customWidth="1"/>
    <col min="15370" max="15370" width="9.140625" style="1"/>
    <col min="15371" max="15371" width="34.85546875" style="1" customWidth="1"/>
    <col min="15372" max="15616" width="9.140625" style="1"/>
    <col min="15617" max="15617" width="5.42578125" style="1" bestFit="1" customWidth="1"/>
    <col min="15618" max="15618" width="27.140625" style="1" customWidth="1"/>
    <col min="15619" max="15619" width="11" style="1" customWidth="1"/>
    <col min="15620" max="15620" width="10.5703125" style="1" customWidth="1"/>
    <col min="15621" max="15621" width="11.5703125" style="1" customWidth="1"/>
    <col min="15622" max="15622" width="10.5703125" style="1" customWidth="1"/>
    <col min="15623" max="15623" width="10.140625" style="1" customWidth="1"/>
    <col min="15624" max="15624" width="10.85546875" style="1" customWidth="1"/>
    <col min="15625" max="15625" width="2.5703125" style="1" customWidth="1"/>
    <col min="15626" max="15626" width="9.140625" style="1"/>
    <col min="15627" max="15627" width="34.85546875" style="1" customWidth="1"/>
    <col min="15628" max="15872" width="9.140625" style="1"/>
    <col min="15873" max="15873" width="5.42578125" style="1" bestFit="1" customWidth="1"/>
    <col min="15874" max="15874" width="27.140625" style="1" customWidth="1"/>
    <col min="15875" max="15875" width="11" style="1" customWidth="1"/>
    <col min="15876" max="15876" width="10.5703125" style="1" customWidth="1"/>
    <col min="15877" max="15877" width="11.5703125" style="1" customWidth="1"/>
    <col min="15878" max="15878" width="10.5703125" style="1" customWidth="1"/>
    <col min="15879" max="15879" width="10.140625" style="1" customWidth="1"/>
    <col min="15880" max="15880" width="10.85546875" style="1" customWidth="1"/>
    <col min="15881" max="15881" width="2.5703125" style="1" customWidth="1"/>
    <col min="15882" max="15882" width="9.140625" style="1"/>
    <col min="15883" max="15883" width="34.85546875" style="1" customWidth="1"/>
    <col min="15884" max="16128" width="9.140625" style="1"/>
    <col min="16129" max="16129" width="5.42578125" style="1" bestFit="1" customWidth="1"/>
    <col min="16130" max="16130" width="27.140625" style="1" customWidth="1"/>
    <col min="16131" max="16131" width="11" style="1" customWidth="1"/>
    <col min="16132" max="16132" width="10.5703125" style="1" customWidth="1"/>
    <col min="16133" max="16133" width="11.5703125" style="1" customWidth="1"/>
    <col min="16134" max="16134" width="10.5703125" style="1" customWidth="1"/>
    <col min="16135" max="16135" width="10.140625" style="1" customWidth="1"/>
    <col min="16136" max="16136" width="10.85546875" style="1" customWidth="1"/>
    <col min="16137" max="16137" width="2.5703125" style="1" customWidth="1"/>
    <col min="16138" max="16138" width="9.140625" style="1"/>
    <col min="16139" max="16139" width="34.85546875" style="1" customWidth="1"/>
    <col min="16140" max="16384" width="9.140625" style="1"/>
  </cols>
  <sheetData>
    <row r="1" spans="1:8" x14ac:dyDescent="0.25">
      <c r="H1" s="3" t="s">
        <v>124</v>
      </c>
    </row>
    <row r="2" spans="1:8" s="6" customFormat="1" ht="48.75" customHeight="1" x14ac:dyDescent="0.25">
      <c r="A2" s="73" t="s">
        <v>1</v>
      </c>
      <c r="B2" s="73"/>
      <c r="C2" s="73"/>
      <c r="D2" s="73" t="s">
        <v>2</v>
      </c>
      <c r="E2" s="73"/>
      <c r="F2" s="73"/>
      <c r="G2" s="73"/>
      <c r="H2" s="73"/>
    </row>
    <row r="3" spans="1:8" s="6" customFormat="1" ht="8.25" customHeight="1" x14ac:dyDescent="0.25">
      <c r="A3" s="80"/>
      <c r="B3" s="80"/>
      <c r="D3" s="7"/>
      <c r="E3" s="7"/>
      <c r="F3" s="7"/>
      <c r="G3" s="7"/>
      <c r="H3" s="7"/>
    </row>
    <row r="4" spans="1:8" ht="13.9" customHeight="1" x14ac:dyDescent="0.25">
      <c r="B4" s="1"/>
    </row>
    <row r="5" spans="1:8" ht="39.950000000000003" customHeight="1" x14ac:dyDescent="0.25">
      <c r="A5" s="121" t="s">
        <v>105</v>
      </c>
      <c r="B5" s="121"/>
      <c r="C5" s="121"/>
      <c r="D5" s="121"/>
      <c r="E5" s="121"/>
      <c r="F5" s="121"/>
      <c r="G5" s="121"/>
      <c r="H5" s="121"/>
    </row>
    <row r="6" spans="1:8" ht="12" customHeight="1" x14ac:dyDescent="0.25"/>
    <row r="7" spans="1:8" s="8" customFormat="1" ht="25.15" customHeight="1" x14ac:dyDescent="0.25">
      <c r="B7" s="127" t="s">
        <v>145</v>
      </c>
      <c r="C7" s="127"/>
      <c r="D7" s="127"/>
      <c r="E7" s="127"/>
      <c r="F7" s="127"/>
      <c r="G7" s="127"/>
      <c r="H7" s="127"/>
    </row>
    <row r="8" spans="1:8" s="8" customFormat="1" ht="20.100000000000001" customHeight="1" x14ac:dyDescent="0.25">
      <c r="B8" s="127" t="s">
        <v>126</v>
      </c>
      <c r="C8" s="127"/>
      <c r="D8" s="127"/>
      <c r="E8" s="127"/>
      <c r="F8" s="127"/>
      <c r="G8" s="127"/>
      <c r="H8" s="127"/>
    </row>
    <row r="9" spans="1:8" s="8" customFormat="1" ht="20.100000000000001" customHeight="1" x14ac:dyDescent="0.25">
      <c r="B9" s="127" t="s">
        <v>146</v>
      </c>
      <c r="C9" s="127"/>
      <c r="D9" s="127"/>
      <c r="E9" s="127"/>
      <c r="F9" s="127"/>
      <c r="G9" s="127"/>
      <c r="H9" s="127"/>
    </row>
    <row r="10" spans="1:8" s="8" customFormat="1" ht="20.100000000000001" customHeight="1" x14ac:dyDescent="0.25">
      <c r="B10" s="58" t="s">
        <v>147</v>
      </c>
      <c r="C10" s="58"/>
      <c r="D10" s="59"/>
      <c r="E10" s="59"/>
      <c r="F10" s="59"/>
      <c r="G10" s="59"/>
      <c r="H10" s="59"/>
    </row>
    <row r="11" spans="1:8" s="8" customFormat="1" ht="12" customHeight="1" x14ac:dyDescent="0.25">
      <c r="B11" s="9"/>
      <c r="C11" s="9"/>
    </row>
    <row r="12" spans="1:8" s="6" customFormat="1" ht="52.5" customHeight="1" x14ac:dyDescent="0.25">
      <c r="A12" s="12" t="s">
        <v>6</v>
      </c>
      <c r="B12" s="117" t="s">
        <v>7</v>
      </c>
      <c r="C12" s="117"/>
      <c r="D12" s="117"/>
      <c r="E12" s="12" t="s">
        <v>8</v>
      </c>
      <c r="F12" s="37" t="s">
        <v>9</v>
      </c>
      <c r="G12" s="37" t="s">
        <v>10</v>
      </c>
      <c r="H12" s="12" t="s">
        <v>11</v>
      </c>
    </row>
    <row r="13" spans="1:8" s="15" customFormat="1" ht="16.5" customHeight="1" x14ac:dyDescent="0.25">
      <c r="A13" s="14" t="s">
        <v>12</v>
      </c>
      <c r="B13" s="118" t="s">
        <v>13</v>
      </c>
      <c r="C13" s="119"/>
      <c r="D13" s="120"/>
      <c r="E13" s="14" t="s">
        <v>14</v>
      </c>
      <c r="F13" s="14" t="s">
        <v>15</v>
      </c>
      <c r="G13" s="14" t="s">
        <v>16</v>
      </c>
      <c r="H13" s="14" t="s">
        <v>17</v>
      </c>
    </row>
    <row r="14" spans="1:8" s="6" customFormat="1" ht="93.75" customHeight="1" x14ac:dyDescent="0.25">
      <c r="A14" s="12" t="s">
        <v>18</v>
      </c>
      <c r="B14" s="114" t="s">
        <v>19</v>
      </c>
      <c r="C14" s="114"/>
      <c r="D14" s="114"/>
      <c r="E14" s="16">
        <f>E15+E19+E25+E28</f>
        <v>20</v>
      </c>
      <c r="F14" s="17">
        <f>ROUND(F15+F19+F25+F28,1)</f>
        <v>20</v>
      </c>
      <c r="G14" s="18">
        <f>ROUND(G15+G19+G25+G28,1)</f>
        <v>20</v>
      </c>
      <c r="H14" s="12"/>
    </row>
    <row r="15" spans="1:8" s="20" customFormat="1" ht="33.75" customHeight="1" x14ac:dyDescent="0.25">
      <c r="A15" s="19">
        <v>1</v>
      </c>
      <c r="B15" s="114" t="s">
        <v>20</v>
      </c>
      <c r="C15" s="114"/>
      <c r="D15" s="114"/>
      <c r="E15" s="16">
        <f>5-(E16+E17+E18)</f>
        <v>5</v>
      </c>
      <c r="F15" s="17">
        <f>ROUND(5-(F16+F17+F18),1)</f>
        <v>5</v>
      </c>
      <c r="G15" s="18">
        <f>ROUND(5-(G16+G17+G18),1)</f>
        <v>5</v>
      </c>
      <c r="H15" s="19"/>
    </row>
    <row r="16" spans="1:8" s="20" customFormat="1" ht="115.5" customHeight="1" x14ac:dyDescent="0.25">
      <c r="A16" s="19" t="s">
        <v>21</v>
      </c>
      <c r="B16" s="108" t="s">
        <v>22</v>
      </c>
      <c r="C16" s="109"/>
      <c r="D16" s="110"/>
      <c r="E16" s="21"/>
      <c r="F16" s="26"/>
      <c r="G16" s="21"/>
      <c r="H16" s="19"/>
    </row>
    <row r="17" spans="1:8" s="24" customFormat="1" ht="102" customHeight="1" x14ac:dyDescent="0.25">
      <c r="A17" s="19" t="s">
        <v>23</v>
      </c>
      <c r="B17" s="108" t="s">
        <v>127</v>
      </c>
      <c r="C17" s="109"/>
      <c r="D17" s="110"/>
      <c r="E17" s="21"/>
      <c r="F17" s="26"/>
      <c r="G17" s="28"/>
      <c r="H17" s="23"/>
    </row>
    <row r="18" spans="1:8" s="24" customFormat="1" ht="92.25" customHeight="1" x14ac:dyDescent="0.25">
      <c r="A18" s="19" t="s">
        <v>25</v>
      </c>
      <c r="B18" s="108" t="s">
        <v>128</v>
      </c>
      <c r="C18" s="109"/>
      <c r="D18" s="110"/>
      <c r="E18" s="21"/>
      <c r="F18" s="26"/>
      <c r="G18" s="28"/>
      <c r="H18" s="23"/>
    </row>
    <row r="19" spans="1:8" s="24" customFormat="1" ht="52.5" customHeight="1" x14ac:dyDescent="0.25">
      <c r="A19" s="19">
        <v>2</v>
      </c>
      <c r="B19" s="105" t="s">
        <v>27</v>
      </c>
      <c r="C19" s="106"/>
      <c r="D19" s="107"/>
      <c r="E19" s="16">
        <f>6-(E20+E21+E22+E23+E24)</f>
        <v>6</v>
      </c>
      <c r="F19" s="17">
        <f>ROUND(6-(F20+F21+F22+F23+F24),1)</f>
        <v>6</v>
      </c>
      <c r="G19" s="18">
        <f>ROUND(6-(G20+G21+G22+G23+G24),1)</f>
        <v>6</v>
      </c>
      <c r="H19" s="25"/>
    </row>
    <row r="20" spans="1:8" s="24" customFormat="1" ht="39.75" customHeight="1" x14ac:dyDescent="0.25">
      <c r="A20" s="26" t="s">
        <v>28</v>
      </c>
      <c r="B20" s="108" t="s">
        <v>29</v>
      </c>
      <c r="C20" s="109"/>
      <c r="D20" s="110"/>
      <c r="E20" s="27"/>
      <c r="F20" s="26"/>
      <c r="G20" s="28"/>
      <c r="H20" s="23"/>
    </row>
    <row r="21" spans="1:8" s="24" customFormat="1" ht="57" customHeight="1" x14ac:dyDescent="0.25">
      <c r="A21" s="26" t="s">
        <v>30</v>
      </c>
      <c r="B21" s="108" t="s">
        <v>31</v>
      </c>
      <c r="C21" s="109"/>
      <c r="D21" s="110"/>
      <c r="E21" s="27"/>
      <c r="F21" s="26"/>
      <c r="G21" s="54"/>
      <c r="H21" s="23"/>
    </row>
    <row r="22" spans="1:8" s="24" customFormat="1" ht="52.5" customHeight="1" x14ac:dyDescent="0.25">
      <c r="A22" s="19" t="s">
        <v>32</v>
      </c>
      <c r="B22" s="108" t="s">
        <v>129</v>
      </c>
      <c r="C22" s="109"/>
      <c r="D22" s="110"/>
      <c r="E22" s="21"/>
      <c r="F22" s="26"/>
      <c r="G22" s="55"/>
      <c r="H22" s="23"/>
    </row>
    <row r="23" spans="1:8" s="24" customFormat="1" ht="70.5" customHeight="1" x14ac:dyDescent="0.25">
      <c r="A23" s="19" t="s">
        <v>34</v>
      </c>
      <c r="B23" s="108" t="s">
        <v>130</v>
      </c>
      <c r="C23" s="109"/>
      <c r="D23" s="110"/>
      <c r="E23" s="21"/>
      <c r="F23" s="26"/>
      <c r="G23" s="55"/>
      <c r="H23" s="23"/>
    </row>
    <row r="24" spans="1:8" s="24" customFormat="1" ht="42.75" customHeight="1" x14ac:dyDescent="0.25">
      <c r="A24" s="19" t="s">
        <v>36</v>
      </c>
      <c r="B24" s="108" t="s">
        <v>131</v>
      </c>
      <c r="C24" s="109"/>
      <c r="D24" s="110"/>
      <c r="E24" s="21"/>
      <c r="F24" s="26"/>
      <c r="G24" s="28"/>
      <c r="H24" s="23"/>
    </row>
    <row r="25" spans="1:8" s="20" customFormat="1" ht="60.75" customHeight="1" x14ac:dyDescent="0.25">
      <c r="A25" s="19">
        <v>3</v>
      </c>
      <c r="B25" s="105" t="s">
        <v>38</v>
      </c>
      <c r="C25" s="106"/>
      <c r="D25" s="107"/>
      <c r="E25" s="16">
        <f>5-(E26+E27)</f>
        <v>5</v>
      </c>
      <c r="F25" s="17">
        <f>ROUND(5-(F26+F27),1)</f>
        <v>5</v>
      </c>
      <c r="G25" s="18">
        <f>ROUND(5-(G26+G27),1)</f>
        <v>5</v>
      </c>
      <c r="H25" s="19"/>
    </row>
    <row r="26" spans="1:8" s="24" customFormat="1" ht="100.5" customHeight="1" x14ac:dyDescent="0.25">
      <c r="A26" s="19" t="s">
        <v>39</v>
      </c>
      <c r="B26" s="108" t="s">
        <v>40</v>
      </c>
      <c r="C26" s="109"/>
      <c r="D26" s="110"/>
      <c r="E26" s="21"/>
      <c r="F26" s="26"/>
      <c r="G26" s="28"/>
      <c r="H26" s="23"/>
    </row>
    <row r="27" spans="1:8" s="24" customFormat="1" ht="54.75" customHeight="1" x14ac:dyDescent="0.25">
      <c r="A27" s="19" t="s">
        <v>41</v>
      </c>
      <c r="B27" s="108" t="s">
        <v>132</v>
      </c>
      <c r="C27" s="109"/>
      <c r="D27" s="110"/>
      <c r="E27" s="21"/>
      <c r="F27" s="26"/>
      <c r="G27" s="28"/>
      <c r="H27" s="23"/>
    </row>
    <row r="28" spans="1:8" s="24" customFormat="1" ht="149.25" customHeight="1" x14ac:dyDescent="0.25">
      <c r="A28" s="29">
        <v>4</v>
      </c>
      <c r="B28" s="105" t="s">
        <v>43</v>
      </c>
      <c r="C28" s="106"/>
      <c r="D28" s="107"/>
      <c r="E28" s="16">
        <f>4-(E29+E30+E31)</f>
        <v>4</v>
      </c>
      <c r="F28" s="17">
        <f>ROUND(4-(F29+F30+F31),1)</f>
        <v>4</v>
      </c>
      <c r="G28" s="18">
        <f>ROUND(4-(G29+G30+G31),1)</f>
        <v>4</v>
      </c>
      <c r="H28" s="25"/>
    </row>
    <row r="29" spans="1:8" s="24" customFormat="1" ht="54" customHeight="1" x14ac:dyDescent="0.25">
      <c r="A29" s="19" t="s">
        <v>44</v>
      </c>
      <c r="B29" s="108" t="s">
        <v>45</v>
      </c>
      <c r="C29" s="109"/>
      <c r="D29" s="110"/>
      <c r="E29" s="21"/>
      <c r="F29" s="26"/>
      <c r="G29" s="28"/>
      <c r="H29" s="23"/>
    </row>
    <row r="30" spans="1:8" s="24" customFormat="1" ht="60.75" customHeight="1" x14ac:dyDescent="0.25">
      <c r="A30" s="19" t="s">
        <v>46</v>
      </c>
      <c r="B30" s="108" t="s">
        <v>47</v>
      </c>
      <c r="C30" s="109"/>
      <c r="D30" s="110"/>
      <c r="E30" s="21"/>
      <c r="F30" s="26"/>
      <c r="G30" s="28"/>
      <c r="H30" s="23"/>
    </row>
    <row r="31" spans="1:8" s="24" customFormat="1" ht="52.5" customHeight="1" x14ac:dyDescent="0.25">
      <c r="A31" s="19" t="s">
        <v>48</v>
      </c>
      <c r="B31" s="108" t="s">
        <v>49</v>
      </c>
      <c r="C31" s="109"/>
      <c r="D31" s="110"/>
      <c r="E31" s="21"/>
      <c r="F31" s="26"/>
      <c r="G31" s="28"/>
      <c r="H31" s="23"/>
    </row>
    <row r="32" spans="1:8" s="6" customFormat="1" ht="27.75" customHeight="1" x14ac:dyDescent="0.25">
      <c r="A32" s="12" t="s">
        <v>50</v>
      </c>
      <c r="B32" s="111" t="s">
        <v>51</v>
      </c>
      <c r="C32" s="112"/>
      <c r="D32" s="113"/>
      <c r="E32" s="16">
        <f>E33+E35+E37+E39+E41+E43</f>
        <v>20</v>
      </c>
      <c r="F32" s="17">
        <f>ROUND(F33+F35+F37+F39+F41+F43,1)</f>
        <v>4</v>
      </c>
      <c r="G32" s="18">
        <f>ROUND(G33+G35+G37+G39+G41+G43,1)</f>
        <v>0</v>
      </c>
      <c r="H32" s="12"/>
    </row>
    <row r="33" spans="1:8" s="20" customFormat="1" ht="73.150000000000006" customHeight="1" x14ac:dyDescent="0.25">
      <c r="A33" s="19">
        <v>5</v>
      </c>
      <c r="B33" s="114" t="s">
        <v>133</v>
      </c>
      <c r="C33" s="114"/>
      <c r="D33" s="114"/>
      <c r="E33" s="16">
        <v>1</v>
      </c>
      <c r="F33" s="17">
        <f>IF(F34&gt;1,"1",F34)</f>
        <v>0</v>
      </c>
      <c r="G33" s="18">
        <f>G34</f>
        <v>0</v>
      </c>
      <c r="H33" s="19"/>
    </row>
    <row r="34" spans="1:8" s="20" customFormat="1" ht="117.75" customHeight="1" x14ac:dyDescent="0.25">
      <c r="A34" s="19"/>
      <c r="B34" s="115" t="s">
        <v>134</v>
      </c>
      <c r="C34" s="115"/>
      <c r="D34" s="115"/>
      <c r="E34" s="16"/>
      <c r="F34" s="22"/>
      <c r="G34" s="18"/>
      <c r="H34" s="19"/>
    </row>
    <row r="35" spans="1:8" s="20" customFormat="1" ht="35.25" customHeight="1" x14ac:dyDescent="0.25">
      <c r="A35" s="19">
        <v>6</v>
      </c>
      <c r="B35" s="105" t="s">
        <v>135</v>
      </c>
      <c r="C35" s="106"/>
      <c r="D35" s="107"/>
      <c r="E35" s="16">
        <v>2</v>
      </c>
      <c r="F35" s="17">
        <f>IF(F36&gt;2,"2",F36)</f>
        <v>0</v>
      </c>
      <c r="G35" s="18">
        <f>G36</f>
        <v>0</v>
      </c>
      <c r="H35" s="19"/>
    </row>
    <row r="36" spans="1:8" s="20" customFormat="1" ht="60.75" customHeight="1" x14ac:dyDescent="0.25">
      <c r="A36" s="19"/>
      <c r="B36" s="102" t="s">
        <v>136</v>
      </c>
      <c r="C36" s="103"/>
      <c r="D36" s="104"/>
      <c r="E36" s="16"/>
      <c r="F36" s="22"/>
      <c r="G36" s="18"/>
      <c r="H36" s="19"/>
    </row>
    <row r="37" spans="1:8" s="20" customFormat="1" ht="52.5" customHeight="1" x14ac:dyDescent="0.25">
      <c r="A37" s="19">
        <v>7</v>
      </c>
      <c r="B37" s="105" t="s">
        <v>56</v>
      </c>
      <c r="C37" s="106"/>
      <c r="D37" s="107"/>
      <c r="E37" s="16">
        <v>2</v>
      </c>
      <c r="F37" s="17">
        <f>IF(F38&gt;2,"2",F38)</f>
        <v>2</v>
      </c>
      <c r="G37" s="18">
        <f>G38</f>
        <v>0</v>
      </c>
      <c r="H37" s="19"/>
    </row>
    <row r="38" spans="1:8" s="20" customFormat="1" ht="68.25" customHeight="1" x14ac:dyDescent="0.25">
      <c r="A38" s="19"/>
      <c r="B38" s="108" t="s">
        <v>137</v>
      </c>
      <c r="C38" s="109"/>
      <c r="D38" s="110"/>
      <c r="E38" s="16"/>
      <c r="F38" s="22">
        <v>2</v>
      </c>
      <c r="G38" s="18"/>
      <c r="H38" s="19"/>
    </row>
    <row r="39" spans="1:8" s="20" customFormat="1" ht="61.5" customHeight="1" x14ac:dyDescent="0.25">
      <c r="A39" s="19">
        <v>8</v>
      </c>
      <c r="B39" s="105" t="s">
        <v>58</v>
      </c>
      <c r="C39" s="106"/>
      <c r="D39" s="107"/>
      <c r="E39" s="16">
        <v>2</v>
      </c>
      <c r="F39" s="17">
        <f>IF(F40&gt;2,"2",F40)</f>
        <v>2</v>
      </c>
      <c r="G39" s="18">
        <f>G40</f>
        <v>0</v>
      </c>
      <c r="H39" s="19"/>
    </row>
    <row r="40" spans="1:8" s="20" customFormat="1" ht="70.5" customHeight="1" x14ac:dyDescent="0.25">
      <c r="A40" s="19"/>
      <c r="B40" s="108" t="s">
        <v>138</v>
      </c>
      <c r="C40" s="109"/>
      <c r="D40" s="110"/>
      <c r="E40" s="16"/>
      <c r="F40" s="22">
        <v>2</v>
      </c>
      <c r="G40" s="18"/>
      <c r="H40" s="19"/>
    </row>
    <row r="41" spans="1:8" s="20" customFormat="1" ht="117" customHeight="1" x14ac:dyDescent="0.25">
      <c r="A41" s="19">
        <v>9</v>
      </c>
      <c r="B41" s="105" t="s">
        <v>139</v>
      </c>
      <c r="C41" s="106"/>
      <c r="D41" s="107"/>
      <c r="E41" s="16">
        <v>8</v>
      </c>
      <c r="F41" s="17">
        <f>IF(F42&gt;8,"8",F42)</f>
        <v>0</v>
      </c>
      <c r="G41" s="18">
        <f>G42</f>
        <v>0</v>
      </c>
      <c r="H41" s="60"/>
    </row>
    <row r="42" spans="1:8" s="20" customFormat="1" ht="120.75" customHeight="1" x14ac:dyDescent="0.25">
      <c r="A42" s="19"/>
      <c r="B42" s="108" t="s">
        <v>140</v>
      </c>
      <c r="C42" s="109"/>
      <c r="D42" s="110"/>
      <c r="E42" s="16"/>
      <c r="F42" s="22"/>
      <c r="G42" s="18"/>
      <c r="H42" s="19"/>
    </row>
    <row r="43" spans="1:8" s="20" customFormat="1" ht="39" customHeight="1" x14ac:dyDescent="0.25">
      <c r="A43" s="19">
        <v>10</v>
      </c>
      <c r="B43" s="105" t="s">
        <v>141</v>
      </c>
      <c r="C43" s="106"/>
      <c r="D43" s="107"/>
      <c r="E43" s="16">
        <v>5</v>
      </c>
      <c r="F43" s="17">
        <f>IF(F44&gt;5,"5",F44)</f>
        <v>0</v>
      </c>
      <c r="G43" s="18">
        <f>G44</f>
        <v>0</v>
      </c>
      <c r="H43" s="19"/>
    </row>
    <row r="44" spans="1:8" s="20" customFormat="1" ht="156.75" customHeight="1" x14ac:dyDescent="0.25">
      <c r="A44" s="19"/>
      <c r="B44" s="108" t="s">
        <v>142</v>
      </c>
      <c r="C44" s="109"/>
      <c r="D44" s="110"/>
      <c r="E44" s="16"/>
      <c r="F44" s="22"/>
      <c r="G44" s="18"/>
      <c r="H44" s="19"/>
    </row>
    <row r="45" spans="1:8" s="6" customFormat="1" ht="54" customHeight="1" x14ac:dyDescent="0.25">
      <c r="A45" s="12" t="s">
        <v>69</v>
      </c>
      <c r="B45" s="105" t="s">
        <v>70</v>
      </c>
      <c r="C45" s="106"/>
      <c r="D45" s="107"/>
      <c r="E45" s="16">
        <v>60</v>
      </c>
      <c r="F45" s="17">
        <f>SUM(F46:F51)</f>
        <v>60</v>
      </c>
      <c r="G45" s="18">
        <f>SUM(G46:G51)</f>
        <v>0</v>
      </c>
      <c r="H45" s="12"/>
    </row>
    <row r="46" spans="1:8" s="20" customFormat="1" ht="26.25" customHeight="1" x14ac:dyDescent="0.25">
      <c r="A46" s="19"/>
      <c r="B46" s="102" t="s">
        <v>71</v>
      </c>
      <c r="C46" s="103"/>
      <c r="D46" s="104"/>
      <c r="E46" s="21">
        <v>60</v>
      </c>
      <c r="F46" s="19">
        <v>60</v>
      </c>
      <c r="G46" s="21"/>
      <c r="H46" s="19"/>
    </row>
    <row r="47" spans="1:8" s="20" customFormat="1" ht="26.25" customHeight="1" x14ac:dyDescent="0.25">
      <c r="A47" s="19"/>
      <c r="B47" s="102" t="s">
        <v>72</v>
      </c>
      <c r="C47" s="103"/>
      <c r="D47" s="104"/>
      <c r="E47" s="21">
        <v>50</v>
      </c>
      <c r="F47" s="19"/>
      <c r="G47" s="21"/>
      <c r="H47" s="19"/>
    </row>
    <row r="48" spans="1:8" s="20" customFormat="1" ht="26.25" customHeight="1" x14ac:dyDescent="0.25">
      <c r="A48" s="19"/>
      <c r="B48" s="102" t="s">
        <v>73</v>
      </c>
      <c r="C48" s="103"/>
      <c r="D48" s="104"/>
      <c r="E48" s="21">
        <v>40</v>
      </c>
      <c r="F48" s="19"/>
      <c r="G48" s="21"/>
      <c r="H48" s="19"/>
    </row>
    <row r="49" spans="1:8" s="20" customFormat="1" ht="26.25" customHeight="1" x14ac:dyDescent="0.25">
      <c r="A49" s="19"/>
      <c r="B49" s="102" t="s">
        <v>74</v>
      </c>
      <c r="C49" s="103"/>
      <c r="D49" s="104"/>
      <c r="E49" s="21">
        <v>30</v>
      </c>
      <c r="F49" s="19"/>
      <c r="G49" s="21"/>
      <c r="H49" s="19"/>
    </row>
    <row r="50" spans="1:8" s="20" customFormat="1" ht="26.25" customHeight="1" x14ac:dyDescent="0.25">
      <c r="A50" s="19"/>
      <c r="B50" s="102" t="s">
        <v>75</v>
      </c>
      <c r="C50" s="103"/>
      <c r="D50" s="104"/>
      <c r="E50" s="21">
        <v>20</v>
      </c>
      <c r="F50" s="19"/>
      <c r="G50" s="21"/>
      <c r="H50" s="19"/>
    </row>
    <row r="51" spans="1:8" s="20" customFormat="1" ht="26.25" customHeight="1" x14ac:dyDescent="0.25">
      <c r="A51" s="19"/>
      <c r="B51" s="102" t="s">
        <v>76</v>
      </c>
      <c r="C51" s="103"/>
      <c r="D51" s="104"/>
      <c r="E51" s="21">
        <v>0</v>
      </c>
      <c r="F51" s="19"/>
      <c r="G51" s="21"/>
      <c r="H51" s="19"/>
    </row>
    <row r="52" spans="1:8" s="6" customFormat="1" ht="24" customHeight="1" x14ac:dyDescent="0.25">
      <c r="A52" s="12"/>
      <c r="B52" s="90" t="s">
        <v>77</v>
      </c>
      <c r="C52" s="91"/>
      <c r="D52" s="92"/>
      <c r="E52" s="31">
        <f>E14+E32+E45</f>
        <v>100</v>
      </c>
      <c r="F52" s="31">
        <f>F14+F32+F45</f>
        <v>84</v>
      </c>
      <c r="G52" s="32">
        <f>G14+G32+G45</f>
        <v>20</v>
      </c>
      <c r="H52" s="12"/>
    </row>
    <row r="53" spans="1:8" ht="26.25" customHeight="1" x14ac:dyDescent="0.25">
      <c r="A53" s="33"/>
      <c r="B53" s="87" t="s">
        <v>78</v>
      </c>
      <c r="C53" s="88"/>
      <c r="D53" s="89"/>
      <c r="E53" s="34"/>
      <c r="F53" s="33"/>
      <c r="G53" s="34"/>
      <c r="H53" s="33"/>
    </row>
    <row r="54" spans="1:8" ht="39" customHeight="1" x14ac:dyDescent="0.25">
      <c r="A54" s="33"/>
      <c r="B54" s="90" t="s">
        <v>79</v>
      </c>
      <c r="C54" s="91"/>
      <c r="D54" s="92"/>
      <c r="E54" s="31">
        <f>E52-E53</f>
        <v>100</v>
      </c>
      <c r="F54" s="31">
        <f>ROUND(F52-F53,1)</f>
        <v>84</v>
      </c>
      <c r="G54" s="32">
        <f>ROUND(G52-G53,1)</f>
        <v>20</v>
      </c>
      <c r="H54" s="12"/>
    </row>
    <row r="55" spans="1:8" ht="17.25" customHeight="1" x14ac:dyDescent="0.25">
      <c r="A55" s="35"/>
      <c r="B55" s="36"/>
      <c r="C55" s="36"/>
      <c r="D55" s="36"/>
      <c r="E55" s="35"/>
      <c r="F55" s="35"/>
      <c r="G55" s="35"/>
      <c r="H55" s="35"/>
    </row>
    <row r="56" spans="1:8" ht="20.25" customHeight="1" x14ac:dyDescent="0.25">
      <c r="B56" s="93" t="s">
        <v>80</v>
      </c>
      <c r="C56" s="93"/>
      <c r="D56" s="93"/>
    </row>
    <row r="57" spans="1:8" s="8" customFormat="1" ht="32.25" customHeight="1" x14ac:dyDescent="0.25">
      <c r="A57" s="94" t="s">
        <v>81</v>
      </c>
      <c r="B57" s="95"/>
      <c r="C57" s="96"/>
      <c r="D57" s="99" t="s">
        <v>82</v>
      </c>
      <c r="E57" s="101" t="s">
        <v>83</v>
      </c>
      <c r="F57" s="101"/>
      <c r="G57" s="81" t="s">
        <v>84</v>
      </c>
      <c r="H57" s="82"/>
    </row>
    <row r="58" spans="1:8" s="8" customFormat="1" ht="63" x14ac:dyDescent="0.25">
      <c r="A58" s="97"/>
      <c r="B58" s="75"/>
      <c r="C58" s="98"/>
      <c r="D58" s="100"/>
      <c r="E58" s="37" t="s">
        <v>85</v>
      </c>
      <c r="F58" s="37" t="s">
        <v>86</v>
      </c>
      <c r="G58" s="37" t="s">
        <v>87</v>
      </c>
      <c r="H58" s="37" t="s">
        <v>88</v>
      </c>
    </row>
    <row r="59" spans="1:8" ht="33.950000000000003" customHeight="1" x14ac:dyDescent="0.25">
      <c r="A59" s="83" t="s">
        <v>89</v>
      </c>
      <c r="B59" s="84"/>
      <c r="C59" s="85"/>
      <c r="D59" s="19" t="s">
        <v>90</v>
      </c>
      <c r="E59" s="21" t="str">
        <f>IF(AND(90&lt;=F54,F54&lt;100),F54,"")</f>
        <v/>
      </c>
      <c r="F59" s="27" t="str">
        <f>IF(AND(90&lt;=G54,G54&lt;=100),G54,"")</f>
        <v/>
      </c>
      <c r="G59" s="38" t="str">
        <f t="shared" ref="G59:H62" si="0">IF(ISNUMBER(E59)=TRUE,"X","")</f>
        <v/>
      </c>
      <c r="H59" s="38" t="str">
        <f t="shared" si="0"/>
        <v/>
      </c>
    </row>
    <row r="60" spans="1:8" ht="49.5" customHeight="1" x14ac:dyDescent="0.25">
      <c r="A60" s="83" t="s">
        <v>91</v>
      </c>
      <c r="B60" s="84"/>
      <c r="C60" s="85"/>
      <c r="D60" s="19" t="s">
        <v>92</v>
      </c>
      <c r="E60" s="21">
        <f>IF(AND(75&lt;=F54,F54&lt;90),F54,"")</f>
        <v>84</v>
      </c>
      <c r="F60" s="27" t="str">
        <f>IF(AND(75&lt;=G54,G54&lt;90),G54,"")</f>
        <v/>
      </c>
      <c r="G60" s="38" t="str">
        <f t="shared" si="0"/>
        <v>X</v>
      </c>
      <c r="H60" s="38" t="str">
        <f t="shared" si="0"/>
        <v/>
      </c>
    </row>
    <row r="61" spans="1:8" ht="51.75" customHeight="1" x14ac:dyDescent="0.25">
      <c r="A61" s="83" t="s">
        <v>93</v>
      </c>
      <c r="B61" s="84"/>
      <c r="C61" s="85"/>
      <c r="D61" s="19" t="s">
        <v>94</v>
      </c>
      <c r="E61" s="21" t="str">
        <f>IF(AND(50&lt;=F54,F54&lt;75),F54,"")</f>
        <v/>
      </c>
      <c r="F61" s="27" t="str">
        <f>IF(AND(50&lt;=G54,G54&lt;75),G54,"")</f>
        <v/>
      </c>
      <c r="G61" s="38" t="str">
        <f t="shared" si="0"/>
        <v/>
      </c>
      <c r="H61" s="38" t="str">
        <f t="shared" si="0"/>
        <v/>
      </c>
    </row>
    <row r="62" spans="1:8" ht="34.5" customHeight="1" x14ac:dyDescent="0.25">
      <c r="A62" s="83" t="s">
        <v>95</v>
      </c>
      <c r="B62" s="84"/>
      <c r="C62" s="85"/>
      <c r="D62" s="19" t="s">
        <v>96</v>
      </c>
      <c r="E62" s="21" t="str">
        <f>IF(AND(0&lt;F54,F54&lt;50),F54,"")</f>
        <v/>
      </c>
      <c r="F62" s="39">
        <f>IF(AND(0&lt;G54,G54&lt;50),G54,"")</f>
        <v>20</v>
      </c>
      <c r="G62" s="38" t="str">
        <f t="shared" si="0"/>
        <v/>
      </c>
      <c r="H62" s="40" t="str">
        <f t="shared" si="0"/>
        <v>X</v>
      </c>
    </row>
    <row r="64" spans="1:8" s="42" customFormat="1" ht="20.25" customHeight="1" x14ac:dyDescent="0.25">
      <c r="B64" s="41"/>
      <c r="D64" s="86" t="s">
        <v>148</v>
      </c>
      <c r="E64" s="86"/>
      <c r="F64" s="86"/>
      <c r="G64" s="86"/>
      <c r="H64" s="86"/>
    </row>
    <row r="65" spans="2:8" s="6" customFormat="1" ht="35.25" customHeight="1" x14ac:dyDescent="0.25">
      <c r="D65" s="73" t="s">
        <v>115</v>
      </c>
      <c r="E65" s="73"/>
      <c r="F65" s="73"/>
      <c r="G65" s="73"/>
      <c r="H65" s="73"/>
    </row>
    <row r="66" spans="2:8" x14ac:dyDescent="0.25">
      <c r="D66" s="43"/>
      <c r="E66" s="43"/>
      <c r="F66" s="43"/>
      <c r="G66" s="43"/>
      <c r="H66" s="43"/>
    </row>
    <row r="69" spans="2:8" x14ac:dyDescent="0.25">
      <c r="F69" s="57" t="s">
        <v>149</v>
      </c>
    </row>
    <row r="70" spans="2:8" ht="25.15" customHeight="1" x14ac:dyDescent="0.25">
      <c r="B70" s="75" t="s">
        <v>101</v>
      </c>
      <c r="C70" s="75"/>
      <c r="D70" s="75"/>
      <c r="E70" s="75"/>
      <c r="F70" s="75"/>
      <c r="G70" s="75"/>
      <c r="H70" s="75"/>
    </row>
    <row r="71" spans="2:8" ht="106.9" customHeight="1" x14ac:dyDescent="0.25">
      <c r="B71" s="76" t="s">
        <v>102</v>
      </c>
      <c r="C71" s="77"/>
      <c r="D71" s="77"/>
      <c r="E71" s="77"/>
      <c r="F71" s="77"/>
      <c r="G71" s="77"/>
      <c r="H71" s="78"/>
    </row>
    <row r="72" spans="2:8" ht="25.15" customHeight="1" x14ac:dyDescent="0.25">
      <c r="B72" s="45"/>
      <c r="D72" s="79" t="s">
        <v>150</v>
      </c>
      <c r="E72" s="79"/>
      <c r="F72" s="79"/>
      <c r="G72" s="79"/>
      <c r="H72" s="79"/>
    </row>
    <row r="73" spans="2:8" ht="21" customHeight="1" x14ac:dyDescent="0.25">
      <c r="B73" s="46"/>
      <c r="D73" s="80" t="s">
        <v>104</v>
      </c>
      <c r="E73" s="80"/>
      <c r="F73" s="80"/>
      <c r="G73" s="80"/>
      <c r="H73" s="80"/>
    </row>
  </sheetData>
  <sheetProtection password="E795" sheet="1" formatCells="0" formatColumns="0" formatRows="0" insertColumns="0" insertRows="0" insertHyperlinks="0" deleteColumns="0" deleteRows="0" selectLockedCells="1" sort="0" autoFilter="0" pivotTables="0"/>
  <autoFilter ref="A12:H54">
    <filterColumn colId="1" showButton="0"/>
    <filterColumn colId="2" showButton="0"/>
  </autoFilter>
  <mergeCells count="65">
    <mergeCell ref="B16:D16"/>
    <mergeCell ref="A2:C2"/>
    <mergeCell ref="D2:H2"/>
    <mergeCell ref="A3:B3"/>
    <mergeCell ref="A5:H5"/>
    <mergeCell ref="B7:H7"/>
    <mergeCell ref="B8:H8"/>
    <mergeCell ref="B9:H9"/>
    <mergeCell ref="B12:D12"/>
    <mergeCell ref="B13:D13"/>
    <mergeCell ref="B14:D14"/>
    <mergeCell ref="B15:D15"/>
    <mergeCell ref="B28:D28"/>
    <mergeCell ref="B17:D17"/>
    <mergeCell ref="B18:D18"/>
    <mergeCell ref="B19:D19"/>
    <mergeCell ref="B20:D20"/>
    <mergeCell ref="B21:D21"/>
    <mergeCell ref="B22:D22"/>
    <mergeCell ref="B23:D23"/>
    <mergeCell ref="B24:D24"/>
    <mergeCell ref="B25:D25"/>
    <mergeCell ref="B26:D26"/>
    <mergeCell ref="B27:D27"/>
    <mergeCell ref="B40:D40"/>
    <mergeCell ref="B29:D29"/>
    <mergeCell ref="B30:D30"/>
    <mergeCell ref="B31:D31"/>
    <mergeCell ref="B32:D32"/>
    <mergeCell ref="B33:D33"/>
    <mergeCell ref="B34:D34"/>
    <mergeCell ref="B35:D35"/>
    <mergeCell ref="B36:D36"/>
    <mergeCell ref="B37:D37"/>
    <mergeCell ref="B38:D38"/>
    <mergeCell ref="B39:D39"/>
    <mergeCell ref="B52:D52"/>
    <mergeCell ref="B41:D41"/>
    <mergeCell ref="B42:D42"/>
    <mergeCell ref="B43:D43"/>
    <mergeCell ref="B44:D44"/>
    <mergeCell ref="B45:D45"/>
    <mergeCell ref="B46:D46"/>
    <mergeCell ref="B47:D47"/>
    <mergeCell ref="B48:D48"/>
    <mergeCell ref="B49:D49"/>
    <mergeCell ref="B50:D50"/>
    <mergeCell ref="B51:D51"/>
    <mergeCell ref="D64:H64"/>
    <mergeCell ref="B53:D53"/>
    <mergeCell ref="B54:D54"/>
    <mergeCell ref="B56:D56"/>
    <mergeCell ref="A57:C58"/>
    <mergeCell ref="D57:D58"/>
    <mergeCell ref="E57:F57"/>
    <mergeCell ref="G57:H57"/>
    <mergeCell ref="A59:C59"/>
    <mergeCell ref="A60:C60"/>
    <mergeCell ref="A61:C61"/>
    <mergeCell ref="A62:C62"/>
    <mergeCell ref="D65:H65"/>
    <mergeCell ref="B70:H70"/>
    <mergeCell ref="B71:H71"/>
    <mergeCell ref="D72:H72"/>
    <mergeCell ref="D73:H73"/>
  </mergeCells>
  <printOptions horizontalCentered="1"/>
  <pageMargins left="0.31" right="0.3" top="0.45" bottom="0.62" header="0.13149606299212599" footer="0.16"/>
  <pageSetup paperSize="9" orientation="portrait" r:id="rId1"/>
  <headerFooter>
    <oddFooter>Page &amp;P of &amp;N</oddFooter>
  </headerFooter>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zoomScaleNormal="100" workbookViewId="0">
      <selection activeCell="B12" sqref="B12:D12"/>
    </sheetView>
  </sheetViews>
  <sheetFormatPr defaultRowHeight="15.75" x14ac:dyDescent="0.25"/>
  <cols>
    <col min="1" max="1" width="5.42578125" style="1" bestFit="1" customWidth="1"/>
    <col min="2" max="2" width="27.140625" style="2" customWidth="1"/>
    <col min="3" max="3" width="11" style="1" customWidth="1"/>
    <col min="4" max="4" width="10.5703125" style="1" customWidth="1"/>
    <col min="5" max="5" width="11.5703125" style="1" customWidth="1"/>
    <col min="6" max="6" width="10.5703125" style="1" customWidth="1"/>
    <col min="7" max="8" width="10.140625" style="1" customWidth="1"/>
    <col min="9" max="9" width="2.5703125" style="1" customWidth="1"/>
    <col min="10" max="10" width="9.140625" style="1"/>
    <col min="11" max="11" width="34.85546875" style="1" customWidth="1"/>
    <col min="12" max="256" width="9.140625" style="1"/>
    <col min="257" max="257" width="5.42578125" style="1" bestFit="1" customWidth="1"/>
    <col min="258" max="258" width="27.140625" style="1" customWidth="1"/>
    <col min="259" max="259" width="11" style="1" customWidth="1"/>
    <col min="260" max="260" width="10.5703125" style="1" customWidth="1"/>
    <col min="261" max="261" width="11.5703125" style="1" customWidth="1"/>
    <col min="262" max="262" width="10.5703125" style="1" customWidth="1"/>
    <col min="263" max="264" width="10.140625" style="1" customWidth="1"/>
    <col min="265" max="265" width="2.5703125" style="1" customWidth="1"/>
    <col min="266" max="266" width="9.140625" style="1"/>
    <col min="267" max="267" width="34.85546875" style="1" customWidth="1"/>
    <col min="268" max="512" width="9.140625" style="1"/>
    <col min="513" max="513" width="5.42578125" style="1" bestFit="1" customWidth="1"/>
    <col min="514" max="514" width="27.140625" style="1" customWidth="1"/>
    <col min="515" max="515" width="11" style="1" customWidth="1"/>
    <col min="516" max="516" width="10.5703125" style="1" customWidth="1"/>
    <col min="517" max="517" width="11.5703125" style="1" customWidth="1"/>
    <col min="518" max="518" width="10.5703125" style="1" customWidth="1"/>
    <col min="519" max="520" width="10.140625" style="1" customWidth="1"/>
    <col min="521" max="521" width="2.5703125" style="1" customWidth="1"/>
    <col min="522" max="522" width="9.140625" style="1"/>
    <col min="523" max="523" width="34.85546875" style="1" customWidth="1"/>
    <col min="524" max="768" width="9.140625" style="1"/>
    <col min="769" max="769" width="5.42578125" style="1" bestFit="1" customWidth="1"/>
    <col min="770" max="770" width="27.140625" style="1" customWidth="1"/>
    <col min="771" max="771" width="11" style="1" customWidth="1"/>
    <col min="772" max="772" width="10.5703125" style="1" customWidth="1"/>
    <col min="773" max="773" width="11.5703125" style="1" customWidth="1"/>
    <col min="774" max="774" width="10.5703125" style="1" customWidth="1"/>
    <col min="775" max="776" width="10.140625" style="1" customWidth="1"/>
    <col min="777" max="777" width="2.5703125" style="1" customWidth="1"/>
    <col min="778" max="778" width="9.140625" style="1"/>
    <col min="779" max="779" width="34.85546875" style="1" customWidth="1"/>
    <col min="780" max="1024" width="9.140625" style="1"/>
    <col min="1025" max="1025" width="5.42578125" style="1" bestFit="1" customWidth="1"/>
    <col min="1026" max="1026" width="27.140625" style="1" customWidth="1"/>
    <col min="1027" max="1027" width="11" style="1" customWidth="1"/>
    <col min="1028" max="1028" width="10.5703125" style="1" customWidth="1"/>
    <col min="1029" max="1029" width="11.5703125" style="1" customWidth="1"/>
    <col min="1030" max="1030" width="10.5703125" style="1" customWidth="1"/>
    <col min="1031" max="1032" width="10.140625" style="1" customWidth="1"/>
    <col min="1033" max="1033" width="2.5703125" style="1" customWidth="1"/>
    <col min="1034" max="1034" width="9.140625" style="1"/>
    <col min="1035" max="1035" width="34.85546875" style="1" customWidth="1"/>
    <col min="1036" max="1280" width="9.140625" style="1"/>
    <col min="1281" max="1281" width="5.42578125" style="1" bestFit="1" customWidth="1"/>
    <col min="1282" max="1282" width="27.140625" style="1" customWidth="1"/>
    <col min="1283" max="1283" width="11" style="1" customWidth="1"/>
    <col min="1284" max="1284" width="10.5703125" style="1" customWidth="1"/>
    <col min="1285" max="1285" width="11.5703125" style="1" customWidth="1"/>
    <col min="1286" max="1286" width="10.5703125" style="1" customWidth="1"/>
    <col min="1287" max="1288" width="10.140625" style="1" customWidth="1"/>
    <col min="1289" max="1289" width="2.5703125" style="1" customWidth="1"/>
    <col min="1290" max="1290" width="9.140625" style="1"/>
    <col min="1291" max="1291" width="34.85546875" style="1" customWidth="1"/>
    <col min="1292" max="1536" width="9.140625" style="1"/>
    <col min="1537" max="1537" width="5.42578125" style="1" bestFit="1" customWidth="1"/>
    <col min="1538" max="1538" width="27.140625" style="1" customWidth="1"/>
    <col min="1539" max="1539" width="11" style="1" customWidth="1"/>
    <col min="1540" max="1540" width="10.5703125" style="1" customWidth="1"/>
    <col min="1541" max="1541" width="11.5703125" style="1" customWidth="1"/>
    <col min="1542" max="1542" width="10.5703125" style="1" customWidth="1"/>
    <col min="1543" max="1544" width="10.140625" style="1" customWidth="1"/>
    <col min="1545" max="1545" width="2.5703125" style="1" customWidth="1"/>
    <col min="1546" max="1546" width="9.140625" style="1"/>
    <col min="1547" max="1547" width="34.85546875" style="1" customWidth="1"/>
    <col min="1548" max="1792" width="9.140625" style="1"/>
    <col min="1793" max="1793" width="5.42578125" style="1" bestFit="1" customWidth="1"/>
    <col min="1794" max="1794" width="27.140625" style="1" customWidth="1"/>
    <col min="1795" max="1795" width="11" style="1" customWidth="1"/>
    <col min="1796" max="1796" width="10.5703125" style="1" customWidth="1"/>
    <col min="1797" max="1797" width="11.5703125" style="1" customWidth="1"/>
    <col min="1798" max="1798" width="10.5703125" style="1" customWidth="1"/>
    <col min="1799" max="1800" width="10.140625" style="1" customWidth="1"/>
    <col min="1801" max="1801" width="2.5703125" style="1" customWidth="1"/>
    <col min="1802" max="1802" width="9.140625" style="1"/>
    <col min="1803" max="1803" width="34.85546875" style="1" customWidth="1"/>
    <col min="1804" max="2048" width="9.140625" style="1"/>
    <col min="2049" max="2049" width="5.42578125" style="1" bestFit="1" customWidth="1"/>
    <col min="2050" max="2050" width="27.140625" style="1" customWidth="1"/>
    <col min="2051" max="2051" width="11" style="1" customWidth="1"/>
    <col min="2052" max="2052" width="10.5703125" style="1" customWidth="1"/>
    <col min="2053" max="2053" width="11.5703125" style="1" customWidth="1"/>
    <col min="2054" max="2054" width="10.5703125" style="1" customWidth="1"/>
    <col min="2055" max="2056" width="10.140625" style="1" customWidth="1"/>
    <col min="2057" max="2057" width="2.5703125" style="1" customWidth="1"/>
    <col min="2058" max="2058" width="9.140625" style="1"/>
    <col min="2059" max="2059" width="34.85546875" style="1" customWidth="1"/>
    <col min="2060" max="2304" width="9.140625" style="1"/>
    <col min="2305" max="2305" width="5.42578125" style="1" bestFit="1" customWidth="1"/>
    <col min="2306" max="2306" width="27.140625" style="1" customWidth="1"/>
    <col min="2307" max="2307" width="11" style="1" customWidth="1"/>
    <col min="2308" max="2308" width="10.5703125" style="1" customWidth="1"/>
    <col min="2309" max="2309" width="11.5703125" style="1" customWidth="1"/>
    <col min="2310" max="2310" width="10.5703125" style="1" customWidth="1"/>
    <col min="2311" max="2312" width="10.140625" style="1" customWidth="1"/>
    <col min="2313" max="2313" width="2.5703125" style="1" customWidth="1"/>
    <col min="2314" max="2314" width="9.140625" style="1"/>
    <col min="2315" max="2315" width="34.85546875" style="1" customWidth="1"/>
    <col min="2316" max="2560" width="9.140625" style="1"/>
    <col min="2561" max="2561" width="5.42578125" style="1" bestFit="1" customWidth="1"/>
    <col min="2562" max="2562" width="27.140625" style="1" customWidth="1"/>
    <col min="2563" max="2563" width="11" style="1" customWidth="1"/>
    <col min="2564" max="2564" width="10.5703125" style="1" customWidth="1"/>
    <col min="2565" max="2565" width="11.5703125" style="1" customWidth="1"/>
    <col min="2566" max="2566" width="10.5703125" style="1" customWidth="1"/>
    <col min="2567" max="2568" width="10.140625" style="1" customWidth="1"/>
    <col min="2569" max="2569" width="2.5703125" style="1" customWidth="1"/>
    <col min="2570" max="2570" width="9.140625" style="1"/>
    <col min="2571" max="2571" width="34.85546875" style="1" customWidth="1"/>
    <col min="2572" max="2816" width="9.140625" style="1"/>
    <col min="2817" max="2817" width="5.42578125" style="1" bestFit="1" customWidth="1"/>
    <col min="2818" max="2818" width="27.140625" style="1" customWidth="1"/>
    <col min="2819" max="2819" width="11" style="1" customWidth="1"/>
    <col min="2820" max="2820" width="10.5703125" style="1" customWidth="1"/>
    <col min="2821" max="2821" width="11.5703125" style="1" customWidth="1"/>
    <col min="2822" max="2822" width="10.5703125" style="1" customWidth="1"/>
    <col min="2823" max="2824" width="10.140625" style="1" customWidth="1"/>
    <col min="2825" max="2825" width="2.5703125" style="1" customWidth="1"/>
    <col min="2826" max="2826" width="9.140625" style="1"/>
    <col min="2827" max="2827" width="34.85546875" style="1" customWidth="1"/>
    <col min="2828" max="3072" width="9.140625" style="1"/>
    <col min="3073" max="3073" width="5.42578125" style="1" bestFit="1" customWidth="1"/>
    <col min="3074" max="3074" width="27.140625" style="1" customWidth="1"/>
    <col min="3075" max="3075" width="11" style="1" customWidth="1"/>
    <col min="3076" max="3076" width="10.5703125" style="1" customWidth="1"/>
    <col min="3077" max="3077" width="11.5703125" style="1" customWidth="1"/>
    <col min="3078" max="3078" width="10.5703125" style="1" customWidth="1"/>
    <col min="3079" max="3080" width="10.140625" style="1" customWidth="1"/>
    <col min="3081" max="3081" width="2.5703125" style="1" customWidth="1"/>
    <col min="3082" max="3082" width="9.140625" style="1"/>
    <col min="3083" max="3083" width="34.85546875" style="1" customWidth="1"/>
    <col min="3084" max="3328" width="9.140625" style="1"/>
    <col min="3329" max="3329" width="5.42578125" style="1" bestFit="1" customWidth="1"/>
    <col min="3330" max="3330" width="27.140625" style="1" customWidth="1"/>
    <col min="3331" max="3331" width="11" style="1" customWidth="1"/>
    <col min="3332" max="3332" width="10.5703125" style="1" customWidth="1"/>
    <col min="3333" max="3333" width="11.5703125" style="1" customWidth="1"/>
    <col min="3334" max="3334" width="10.5703125" style="1" customWidth="1"/>
    <col min="3335" max="3336" width="10.140625" style="1" customWidth="1"/>
    <col min="3337" max="3337" width="2.5703125" style="1" customWidth="1"/>
    <col min="3338" max="3338" width="9.140625" style="1"/>
    <col min="3339" max="3339" width="34.85546875" style="1" customWidth="1"/>
    <col min="3340" max="3584" width="9.140625" style="1"/>
    <col min="3585" max="3585" width="5.42578125" style="1" bestFit="1" customWidth="1"/>
    <col min="3586" max="3586" width="27.140625" style="1" customWidth="1"/>
    <col min="3587" max="3587" width="11" style="1" customWidth="1"/>
    <col min="3588" max="3588" width="10.5703125" style="1" customWidth="1"/>
    <col min="3589" max="3589" width="11.5703125" style="1" customWidth="1"/>
    <col min="3590" max="3590" width="10.5703125" style="1" customWidth="1"/>
    <col min="3591" max="3592" width="10.140625" style="1" customWidth="1"/>
    <col min="3593" max="3593" width="2.5703125" style="1" customWidth="1"/>
    <col min="3594" max="3594" width="9.140625" style="1"/>
    <col min="3595" max="3595" width="34.85546875" style="1" customWidth="1"/>
    <col min="3596" max="3840" width="9.140625" style="1"/>
    <col min="3841" max="3841" width="5.42578125" style="1" bestFit="1" customWidth="1"/>
    <col min="3842" max="3842" width="27.140625" style="1" customWidth="1"/>
    <col min="3843" max="3843" width="11" style="1" customWidth="1"/>
    <col min="3844" max="3844" width="10.5703125" style="1" customWidth="1"/>
    <col min="3845" max="3845" width="11.5703125" style="1" customWidth="1"/>
    <col min="3846" max="3846" width="10.5703125" style="1" customWidth="1"/>
    <col min="3847" max="3848" width="10.140625" style="1" customWidth="1"/>
    <col min="3849" max="3849" width="2.5703125" style="1" customWidth="1"/>
    <col min="3850" max="3850" width="9.140625" style="1"/>
    <col min="3851" max="3851" width="34.85546875" style="1" customWidth="1"/>
    <col min="3852" max="4096" width="9.140625" style="1"/>
    <col min="4097" max="4097" width="5.42578125" style="1" bestFit="1" customWidth="1"/>
    <col min="4098" max="4098" width="27.140625" style="1" customWidth="1"/>
    <col min="4099" max="4099" width="11" style="1" customWidth="1"/>
    <col min="4100" max="4100" width="10.5703125" style="1" customWidth="1"/>
    <col min="4101" max="4101" width="11.5703125" style="1" customWidth="1"/>
    <col min="4102" max="4102" width="10.5703125" style="1" customWidth="1"/>
    <col min="4103" max="4104" width="10.140625" style="1" customWidth="1"/>
    <col min="4105" max="4105" width="2.5703125" style="1" customWidth="1"/>
    <col min="4106" max="4106" width="9.140625" style="1"/>
    <col min="4107" max="4107" width="34.85546875" style="1" customWidth="1"/>
    <col min="4108" max="4352" width="9.140625" style="1"/>
    <col min="4353" max="4353" width="5.42578125" style="1" bestFit="1" customWidth="1"/>
    <col min="4354" max="4354" width="27.140625" style="1" customWidth="1"/>
    <col min="4355" max="4355" width="11" style="1" customWidth="1"/>
    <col min="4356" max="4356" width="10.5703125" style="1" customWidth="1"/>
    <col min="4357" max="4357" width="11.5703125" style="1" customWidth="1"/>
    <col min="4358" max="4358" width="10.5703125" style="1" customWidth="1"/>
    <col min="4359" max="4360" width="10.140625" style="1" customWidth="1"/>
    <col min="4361" max="4361" width="2.5703125" style="1" customWidth="1"/>
    <col min="4362" max="4362" width="9.140625" style="1"/>
    <col min="4363" max="4363" width="34.85546875" style="1" customWidth="1"/>
    <col min="4364" max="4608" width="9.140625" style="1"/>
    <col min="4609" max="4609" width="5.42578125" style="1" bestFit="1" customWidth="1"/>
    <col min="4610" max="4610" width="27.140625" style="1" customWidth="1"/>
    <col min="4611" max="4611" width="11" style="1" customWidth="1"/>
    <col min="4612" max="4612" width="10.5703125" style="1" customWidth="1"/>
    <col min="4613" max="4613" width="11.5703125" style="1" customWidth="1"/>
    <col min="4614" max="4614" width="10.5703125" style="1" customWidth="1"/>
    <col min="4615" max="4616" width="10.140625" style="1" customWidth="1"/>
    <col min="4617" max="4617" width="2.5703125" style="1" customWidth="1"/>
    <col min="4618" max="4618" width="9.140625" style="1"/>
    <col min="4619" max="4619" width="34.85546875" style="1" customWidth="1"/>
    <col min="4620" max="4864" width="9.140625" style="1"/>
    <col min="4865" max="4865" width="5.42578125" style="1" bestFit="1" customWidth="1"/>
    <col min="4866" max="4866" width="27.140625" style="1" customWidth="1"/>
    <col min="4867" max="4867" width="11" style="1" customWidth="1"/>
    <col min="4868" max="4868" width="10.5703125" style="1" customWidth="1"/>
    <col min="4869" max="4869" width="11.5703125" style="1" customWidth="1"/>
    <col min="4870" max="4870" width="10.5703125" style="1" customWidth="1"/>
    <col min="4871" max="4872" width="10.140625" style="1" customWidth="1"/>
    <col min="4873" max="4873" width="2.5703125" style="1" customWidth="1"/>
    <col min="4874" max="4874" width="9.140625" style="1"/>
    <col min="4875" max="4875" width="34.85546875" style="1" customWidth="1"/>
    <col min="4876" max="5120" width="9.140625" style="1"/>
    <col min="5121" max="5121" width="5.42578125" style="1" bestFit="1" customWidth="1"/>
    <col min="5122" max="5122" width="27.140625" style="1" customWidth="1"/>
    <col min="5123" max="5123" width="11" style="1" customWidth="1"/>
    <col min="5124" max="5124" width="10.5703125" style="1" customWidth="1"/>
    <col min="5125" max="5125" width="11.5703125" style="1" customWidth="1"/>
    <col min="5126" max="5126" width="10.5703125" style="1" customWidth="1"/>
    <col min="5127" max="5128" width="10.140625" style="1" customWidth="1"/>
    <col min="5129" max="5129" width="2.5703125" style="1" customWidth="1"/>
    <col min="5130" max="5130" width="9.140625" style="1"/>
    <col min="5131" max="5131" width="34.85546875" style="1" customWidth="1"/>
    <col min="5132" max="5376" width="9.140625" style="1"/>
    <col min="5377" max="5377" width="5.42578125" style="1" bestFit="1" customWidth="1"/>
    <col min="5378" max="5378" width="27.140625" style="1" customWidth="1"/>
    <col min="5379" max="5379" width="11" style="1" customWidth="1"/>
    <col min="5380" max="5380" width="10.5703125" style="1" customWidth="1"/>
    <col min="5381" max="5381" width="11.5703125" style="1" customWidth="1"/>
    <col min="5382" max="5382" width="10.5703125" style="1" customWidth="1"/>
    <col min="5383" max="5384" width="10.140625" style="1" customWidth="1"/>
    <col min="5385" max="5385" width="2.5703125" style="1" customWidth="1"/>
    <col min="5386" max="5386" width="9.140625" style="1"/>
    <col min="5387" max="5387" width="34.85546875" style="1" customWidth="1"/>
    <col min="5388" max="5632" width="9.140625" style="1"/>
    <col min="5633" max="5633" width="5.42578125" style="1" bestFit="1" customWidth="1"/>
    <col min="5634" max="5634" width="27.140625" style="1" customWidth="1"/>
    <col min="5635" max="5635" width="11" style="1" customWidth="1"/>
    <col min="5636" max="5636" width="10.5703125" style="1" customWidth="1"/>
    <col min="5637" max="5637" width="11.5703125" style="1" customWidth="1"/>
    <col min="5638" max="5638" width="10.5703125" style="1" customWidth="1"/>
    <col min="5639" max="5640" width="10.140625" style="1" customWidth="1"/>
    <col min="5641" max="5641" width="2.5703125" style="1" customWidth="1"/>
    <col min="5642" max="5642" width="9.140625" style="1"/>
    <col min="5643" max="5643" width="34.85546875" style="1" customWidth="1"/>
    <col min="5644" max="5888" width="9.140625" style="1"/>
    <col min="5889" max="5889" width="5.42578125" style="1" bestFit="1" customWidth="1"/>
    <col min="5890" max="5890" width="27.140625" style="1" customWidth="1"/>
    <col min="5891" max="5891" width="11" style="1" customWidth="1"/>
    <col min="5892" max="5892" width="10.5703125" style="1" customWidth="1"/>
    <col min="5893" max="5893" width="11.5703125" style="1" customWidth="1"/>
    <col min="5894" max="5894" width="10.5703125" style="1" customWidth="1"/>
    <col min="5895" max="5896" width="10.140625" style="1" customWidth="1"/>
    <col min="5897" max="5897" width="2.5703125" style="1" customWidth="1"/>
    <col min="5898" max="5898" width="9.140625" style="1"/>
    <col min="5899" max="5899" width="34.85546875" style="1" customWidth="1"/>
    <col min="5900" max="6144" width="9.140625" style="1"/>
    <col min="6145" max="6145" width="5.42578125" style="1" bestFit="1" customWidth="1"/>
    <col min="6146" max="6146" width="27.140625" style="1" customWidth="1"/>
    <col min="6147" max="6147" width="11" style="1" customWidth="1"/>
    <col min="6148" max="6148" width="10.5703125" style="1" customWidth="1"/>
    <col min="6149" max="6149" width="11.5703125" style="1" customWidth="1"/>
    <col min="6150" max="6150" width="10.5703125" style="1" customWidth="1"/>
    <col min="6151" max="6152" width="10.140625" style="1" customWidth="1"/>
    <col min="6153" max="6153" width="2.5703125" style="1" customWidth="1"/>
    <col min="6154" max="6154" width="9.140625" style="1"/>
    <col min="6155" max="6155" width="34.85546875" style="1" customWidth="1"/>
    <col min="6156" max="6400" width="9.140625" style="1"/>
    <col min="6401" max="6401" width="5.42578125" style="1" bestFit="1" customWidth="1"/>
    <col min="6402" max="6402" width="27.140625" style="1" customWidth="1"/>
    <col min="6403" max="6403" width="11" style="1" customWidth="1"/>
    <col min="6404" max="6404" width="10.5703125" style="1" customWidth="1"/>
    <col min="6405" max="6405" width="11.5703125" style="1" customWidth="1"/>
    <col min="6406" max="6406" width="10.5703125" style="1" customWidth="1"/>
    <col min="6407" max="6408" width="10.140625" style="1" customWidth="1"/>
    <col min="6409" max="6409" width="2.5703125" style="1" customWidth="1"/>
    <col min="6410" max="6410" width="9.140625" style="1"/>
    <col min="6411" max="6411" width="34.85546875" style="1" customWidth="1"/>
    <col min="6412" max="6656" width="9.140625" style="1"/>
    <col min="6657" max="6657" width="5.42578125" style="1" bestFit="1" customWidth="1"/>
    <col min="6658" max="6658" width="27.140625" style="1" customWidth="1"/>
    <col min="6659" max="6659" width="11" style="1" customWidth="1"/>
    <col min="6660" max="6660" width="10.5703125" style="1" customWidth="1"/>
    <col min="6661" max="6661" width="11.5703125" style="1" customWidth="1"/>
    <col min="6662" max="6662" width="10.5703125" style="1" customWidth="1"/>
    <col min="6663" max="6664" width="10.140625" style="1" customWidth="1"/>
    <col min="6665" max="6665" width="2.5703125" style="1" customWidth="1"/>
    <col min="6666" max="6666" width="9.140625" style="1"/>
    <col min="6667" max="6667" width="34.85546875" style="1" customWidth="1"/>
    <col min="6668" max="6912" width="9.140625" style="1"/>
    <col min="6913" max="6913" width="5.42578125" style="1" bestFit="1" customWidth="1"/>
    <col min="6914" max="6914" width="27.140625" style="1" customWidth="1"/>
    <col min="6915" max="6915" width="11" style="1" customWidth="1"/>
    <col min="6916" max="6916" width="10.5703125" style="1" customWidth="1"/>
    <col min="6917" max="6917" width="11.5703125" style="1" customWidth="1"/>
    <col min="6918" max="6918" width="10.5703125" style="1" customWidth="1"/>
    <col min="6919" max="6920" width="10.140625" style="1" customWidth="1"/>
    <col min="6921" max="6921" width="2.5703125" style="1" customWidth="1"/>
    <col min="6922" max="6922" width="9.140625" style="1"/>
    <col min="6923" max="6923" width="34.85546875" style="1" customWidth="1"/>
    <col min="6924" max="7168" width="9.140625" style="1"/>
    <col min="7169" max="7169" width="5.42578125" style="1" bestFit="1" customWidth="1"/>
    <col min="7170" max="7170" width="27.140625" style="1" customWidth="1"/>
    <col min="7171" max="7171" width="11" style="1" customWidth="1"/>
    <col min="7172" max="7172" width="10.5703125" style="1" customWidth="1"/>
    <col min="7173" max="7173" width="11.5703125" style="1" customWidth="1"/>
    <col min="7174" max="7174" width="10.5703125" style="1" customWidth="1"/>
    <col min="7175" max="7176" width="10.140625" style="1" customWidth="1"/>
    <col min="7177" max="7177" width="2.5703125" style="1" customWidth="1"/>
    <col min="7178" max="7178" width="9.140625" style="1"/>
    <col min="7179" max="7179" width="34.85546875" style="1" customWidth="1"/>
    <col min="7180" max="7424" width="9.140625" style="1"/>
    <col min="7425" max="7425" width="5.42578125" style="1" bestFit="1" customWidth="1"/>
    <col min="7426" max="7426" width="27.140625" style="1" customWidth="1"/>
    <col min="7427" max="7427" width="11" style="1" customWidth="1"/>
    <col min="7428" max="7428" width="10.5703125" style="1" customWidth="1"/>
    <col min="7429" max="7429" width="11.5703125" style="1" customWidth="1"/>
    <col min="7430" max="7430" width="10.5703125" style="1" customWidth="1"/>
    <col min="7431" max="7432" width="10.140625" style="1" customWidth="1"/>
    <col min="7433" max="7433" width="2.5703125" style="1" customWidth="1"/>
    <col min="7434" max="7434" width="9.140625" style="1"/>
    <col min="7435" max="7435" width="34.85546875" style="1" customWidth="1"/>
    <col min="7436" max="7680" width="9.140625" style="1"/>
    <col min="7681" max="7681" width="5.42578125" style="1" bestFit="1" customWidth="1"/>
    <col min="7682" max="7682" width="27.140625" style="1" customWidth="1"/>
    <col min="7683" max="7683" width="11" style="1" customWidth="1"/>
    <col min="7684" max="7684" width="10.5703125" style="1" customWidth="1"/>
    <col min="7685" max="7685" width="11.5703125" style="1" customWidth="1"/>
    <col min="7686" max="7686" width="10.5703125" style="1" customWidth="1"/>
    <col min="7687" max="7688" width="10.140625" style="1" customWidth="1"/>
    <col min="7689" max="7689" width="2.5703125" style="1" customWidth="1"/>
    <col min="7690" max="7690" width="9.140625" style="1"/>
    <col min="7691" max="7691" width="34.85546875" style="1" customWidth="1"/>
    <col min="7692" max="7936" width="9.140625" style="1"/>
    <col min="7937" max="7937" width="5.42578125" style="1" bestFit="1" customWidth="1"/>
    <col min="7938" max="7938" width="27.140625" style="1" customWidth="1"/>
    <col min="7939" max="7939" width="11" style="1" customWidth="1"/>
    <col min="7940" max="7940" width="10.5703125" style="1" customWidth="1"/>
    <col min="7941" max="7941" width="11.5703125" style="1" customWidth="1"/>
    <col min="7942" max="7942" width="10.5703125" style="1" customWidth="1"/>
    <col min="7943" max="7944" width="10.140625" style="1" customWidth="1"/>
    <col min="7945" max="7945" width="2.5703125" style="1" customWidth="1"/>
    <col min="7946" max="7946" width="9.140625" style="1"/>
    <col min="7947" max="7947" width="34.85546875" style="1" customWidth="1"/>
    <col min="7948" max="8192" width="9.140625" style="1"/>
    <col min="8193" max="8193" width="5.42578125" style="1" bestFit="1" customWidth="1"/>
    <col min="8194" max="8194" width="27.140625" style="1" customWidth="1"/>
    <col min="8195" max="8195" width="11" style="1" customWidth="1"/>
    <col min="8196" max="8196" width="10.5703125" style="1" customWidth="1"/>
    <col min="8197" max="8197" width="11.5703125" style="1" customWidth="1"/>
    <col min="8198" max="8198" width="10.5703125" style="1" customWidth="1"/>
    <col min="8199" max="8200" width="10.140625" style="1" customWidth="1"/>
    <col min="8201" max="8201" width="2.5703125" style="1" customWidth="1"/>
    <col min="8202" max="8202" width="9.140625" style="1"/>
    <col min="8203" max="8203" width="34.85546875" style="1" customWidth="1"/>
    <col min="8204" max="8448" width="9.140625" style="1"/>
    <col min="8449" max="8449" width="5.42578125" style="1" bestFit="1" customWidth="1"/>
    <col min="8450" max="8450" width="27.140625" style="1" customWidth="1"/>
    <col min="8451" max="8451" width="11" style="1" customWidth="1"/>
    <col min="8452" max="8452" width="10.5703125" style="1" customWidth="1"/>
    <col min="8453" max="8453" width="11.5703125" style="1" customWidth="1"/>
    <col min="8454" max="8454" width="10.5703125" style="1" customWidth="1"/>
    <col min="8455" max="8456" width="10.140625" style="1" customWidth="1"/>
    <col min="8457" max="8457" width="2.5703125" style="1" customWidth="1"/>
    <col min="8458" max="8458" width="9.140625" style="1"/>
    <col min="8459" max="8459" width="34.85546875" style="1" customWidth="1"/>
    <col min="8460" max="8704" width="9.140625" style="1"/>
    <col min="8705" max="8705" width="5.42578125" style="1" bestFit="1" customWidth="1"/>
    <col min="8706" max="8706" width="27.140625" style="1" customWidth="1"/>
    <col min="8707" max="8707" width="11" style="1" customWidth="1"/>
    <col min="8708" max="8708" width="10.5703125" style="1" customWidth="1"/>
    <col min="8709" max="8709" width="11.5703125" style="1" customWidth="1"/>
    <col min="8710" max="8710" width="10.5703125" style="1" customWidth="1"/>
    <col min="8711" max="8712" width="10.140625" style="1" customWidth="1"/>
    <col min="8713" max="8713" width="2.5703125" style="1" customWidth="1"/>
    <col min="8714" max="8714" width="9.140625" style="1"/>
    <col min="8715" max="8715" width="34.85546875" style="1" customWidth="1"/>
    <col min="8716" max="8960" width="9.140625" style="1"/>
    <col min="8961" max="8961" width="5.42578125" style="1" bestFit="1" customWidth="1"/>
    <col min="8962" max="8962" width="27.140625" style="1" customWidth="1"/>
    <col min="8963" max="8963" width="11" style="1" customWidth="1"/>
    <col min="8964" max="8964" width="10.5703125" style="1" customWidth="1"/>
    <col min="8965" max="8965" width="11.5703125" style="1" customWidth="1"/>
    <col min="8966" max="8966" width="10.5703125" style="1" customWidth="1"/>
    <col min="8967" max="8968" width="10.140625" style="1" customWidth="1"/>
    <col min="8969" max="8969" width="2.5703125" style="1" customWidth="1"/>
    <col min="8970" max="8970" width="9.140625" style="1"/>
    <col min="8971" max="8971" width="34.85546875" style="1" customWidth="1"/>
    <col min="8972" max="9216" width="9.140625" style="1"/>
    <col min="9217" max="9217" width="5.42578125" style="1" bestFit="1" customWidth="1"/>
    <col min="9218" max="9218" width="27.140625" style="1" customWidth="1"/>
    <col min="9219" max="9219" width="11" style="1" customWidth="1"/>
    <col min="9220" max="9220" width="10.5703125" style="1" customWidth="1"/>
    <col min="9221" max="9221" width="11.5703125" style="1" customWidth="1"/>
    <col min="9222" max="9222" width="10.5703125" style="1" customWidth="1"/>
    <col min="9223" max="9224" width="10.140625" style="1" customWidth="1"/>
    <col min="9225" max="9225" width="2.5703125" style="1" customWidth="1"/>
    <col min="9226" max="9226" width="9.140625" style="1"/>
    <col min="9227" max="9227" width="34.85546875" style="1" customWidth="1"/>
    <col min="9228" max="9472" width="9.140625" style="1"/>
    <col min="9473" max="9473" width="5.42578125" style="1" bestFit="1" customWidth="1"/>
    <col min="9474" max="9474" width="27.140625" style="1" customWidth="1"/>
    <col min="9475" max="9475" width="11" style="1" customWidth="1"/>
    <col min="9476" max="9476" width="10.5703125" style="1" customWidth="1"/>
    <col min="9477" max="9477" width="11.5703125" style="1" customWidth="1"/>
    <col min="9478" max="9478" width="10.5703125" style="1" customWidth="1"/>
    <col min="9479" max="9480" width="10.140625" style="1" customWidth="1"/>
    <col min="9481" max="9481" width="2.5703125" style="1" customWidth="1"/>
    <col min="9482" max="9482" width="9.140625" style="1"/>
    <col min="9483" max="9483" width="34.85546875" style="1" customWidth="1"/>
    <col min="9484" max="9728" width="9.140625" style="1"/>
    <col min="9729" max="9729" width="5.42578125" style="1" bestFit="1" customWidth="1"/>
    <col min="9730" max="9730" width="27.140625" style="1" customWidth="1"/>
    <col min="9731" max="9731" width="11" style="1" customWidth="1"/>
    <col min="9732" max="9732" width="10.5703125" style="1" customWidth="1"/>
    <col min="9733" max="9733" width="11.5703125" style="1" customWidth="1"/>
    <col min="9734" max="9734" width="10.5703125" style="1" customWidth="1"/>
    <col min="9735" max="9736" width="10.140625" style="1" customWidth="1"/>
    <col min="9737" max="9737" width="2.5703125" style="1" customWidth="1"/>
    <col min="9738" max="9738" width="9.140625" style="1"/>
    <col min="9739" max="9739" width="34.85546875" style="1" customWidth="1"/>
    <col min="9740" max="9984" width="9.140625" style="1"/>
    <col min="9985" max="9985" width="5.42578125" style="1" bestFit="1" customWidth="1"/>
    <col min="9986" max="9986" width="27.140625" style="1" customWidth="1"/>
    <col min="9987" max="9987" width="11" style="1" customWidth="1"/>
    <col min="9988" max="9988" width="10.5703125" style="1" customWidth="1"/>
    <col min="9989" max="9989" width="11.5703125" style="1" customWidth="1"/>
    <col min="9990" max="9990" width="10.5703125" style="1" customWidth="1"/>
    <col min="9991" max="9992" width="10.140625" style="1" customWidth="1"/>
    <col min="9993" max="9993" width="2.5703125" style="1" customWidth="1"/>
    <col min="9994" max="9994" width="9.140625" style="1"/>
    <col min="9995" max="9995" width="34.85546875" style="1" customWidth="1"/>
    <col min="9996" max="10240" width="9.140625" style="1"/>
    <col min="10241" max="10241" width="5.42578125" style="1" bestFit="1" customWidth="1"/>
    <col min="10242" max="10242" width="27.140625" style="1" customWidth="1"/>
    <col min="10243" max="10243" width="11" style="1" customWidth="1"/>
    <col min="10244" max="10244" width="10.5703125" style="1" customWidth="1"/>
    <col min="10245" max="10245" width="11.5703125" style="1" customWidth="1"/>
    <col min="10246" max="10246" width="10.5703125" style="1" customWidth="1"/>
    <col min="10247" max="10248" width="10.140625" style="1" customWidth="1"/>
    <col min="10249" max="10249" width="2.5703125" style="1" customWidth="1"/>
    <col min="10250" max="10250" width="9.140625" style="1"/>
    <col min="10251" max="10251" width="34.85546875" style="1" customWidth="1"/>
    <col min="10252" max="10496" width="9.140625" style="1"/>
    <col min="10497" max="10497" width="5.42578125" style="1" bestFit="1" customWidth="1"/>
    <col min="10498" max="10498" width="27.140625" style="1" customWidth="1"/>
    <col min="10499" max="10499" width="11" style="1" customWidth="1"/>
    <col min="10500" max="10500" width="10.5703125" style="1" customWidth="1"/>
    <col min="10501" max="10501" width="11.5703125" style="1" customWidth="1"/>
    <col min="10502" max="10502" width="10.5703125" style="1" customWidth="1"/>
    <col min="10503" max="10504" width="10.140625" style="1" customWidth="1"/>
    <col min="10505" max="10505" width="2.5703125" style="1" customWidth="1"/>
    <col min="10506" max="10506" width="9.140625" style="1"/>
    <col min="10507" max="10507" width="34.85546875" style="1" customWidth="1"/>
    <col min="10508" max="10752" width="9.140625" style="1"/>
    <col min="10753" max="10753" width="5.42578125" style="1" bestFit="1" customWidth="1"/>
    <col min="10754" max="10754" width="27.140625" style="1" customWidth="1"/>
    <col min="10755" max="10755" width="11" style="1" customWidth="1"/>
    <col min="10756" max="10756" width="10.5703125" style="1" customWidth="1"/>
    <col min="10757" max="10757" width="11.5703125" style="1" customWidth="1"/>
    <col min="10758" max="10758" width="10.5703125" style="1" customWidth="1"/>
    <col min="10759" max="10760" width="10.140625" style="1" customWidth="1"/>
    <col min="10761" max="10761" width="2.5703125" style="1" customWidth="1"/>
    <col min="10762" max="10762" width="9.140625" style="1"/>
    <col min="10763" max="10763" width="34.85546875" style="1" customWidth="1"/>
    <col min="10764" max="11008" width="9.140625" style="1"/>
    <col min="11009" max="11009" width="5.42578125" style="1" bestFit="1" customWidth="1"/>
    <col min="11010" max="11010" width="27.140625" style="1" customWidth="1"/>
    <col min="11011" max="11011" width="11" style="1" customWidth="1"/>
    <col min="11012" max="11012" width="10.5703125" style="1" customWidth="1"/>
    <col min="11013" max="11013" width="11.5703125" style="1" customWidth="1"/>
    <col min="11014" max="11014" width="10.5703125" style="1" customWidth="1"/>
    <col min="11015" max="11016" width="10.140625" style="1" customWidth="1"/>
    <col min="11017" max="11017" width="2.5703125" style="1" customWidth="1"/>
    <col min="11018" max="11018" width="9.140625" style="1"/>
    <col min="11019" max="11019" width="34.85546875" style="1" customWidth="1"/>
    <col min="11020" max="11264" width="9.140625" style="1"/>
    <col min="11265" max="11265" width="5.42578125" style="1" bestFit="1" customWidth="1"/>
    <col min="11266" max="11266" width="27.140625" style="1" customWidth="1"/>
    <col min="11267" max="11267" width="11" style="1" customWidth="1"/>
    <col min="11268" max="11268" width="10.5703125" style="1" customWidth="1"/>
    <col min="11269" max="11269" width="11.5703125" style="1" customWidth="1"/>
    <col min="11270" max="11270" width="10.5703125" style="1" customWidth="1"/>
    <col min="11271" max="11272" width="10.140625" style="1" customWidth="1"/>
    <col min="11273" max="11273" width="2.5703125" style="1" customWidth="1"/>
    <col min="11274" max="11274" width="9.140625" style="1"/>
    <col min="11275" max="11275" width="34.85546875" style="1" customWidth="1"/>
    <col min="11276" max="11520" width="9.140625" style="1"/>
    <col min="11521" max="11521" width="5.42578125" style="1" bestFit="1" customWidth="1"/>
    <col min="11522" max="11522" width="27.140625" style="1" customWidth="1"/>
    <col min="11523" max="11523" width="11" style="1" customWidth="1"/>
    <col min="11524" max="11524" width="10.5703125" style="1" customWidth="1"/>
    <col min="11525" max="11525" width="11.5703125" style="1" customWidth="1"/>
    <col min="11526" max="11526" width="10.5703125" style="1" customWidth="1"/>
    <col min="11527" max="11528" width="10.140625" style="1" customWidth="1"/>
    <col min="11529" max="11529" width="2.5703125" style="1" customWidth="1"/>
    <col min="11530" max="11530" width="9.140625" style="1"/>
    <col min="11531" max="11531" width="34.85546875" style="1" customWidth="1"/>
    <col min="11532" max="11776" width="9.140625" style="1"/>
    <col min="11777" max="11777" width="5.42578125" style="1" bestFit="1" customWidth="1"/>
    <col min="11778" max="11778" width="27.140625" style="1" customWidth="1"/>
    <col min="11779" max="11779" width="11" style="1" customWidth="1"/>
    <col min="11780" max="11780" width="10.5703125" style="1" customWidth="1"/>
    <col min="11781" max="11781" width="11.5703125" style="1" customWidth="1"/>
    <col min="11782" max="11782" width="10.5703125" style="1" customWidth="1"/>
    <col min="11783" max="11784" width="10.140625" style="1" customWidth="1"/>
    <col min="11785" max="11785" width="2.5703125" style="1" customWidth="1"/>
    <col min="11786" max="11786" width="9.140625" style="1"/>
    <col min="11787" max="11787" width="34.85546875" style="1" customWidth="1"/>
    <col min="11788" max="12032" width="9.140625" style="1"/>
    <col min="12033" max="12033" width="5.42578125" style="1" bestFit="1" customWidth="1"/>
    <col min="12034" max="12034" width="27.140625" style="1" customWidth="1"/>
    <col min="12035" max="12035" width="11" style="1" customWidth="1"/>
    <col min="12036" max="12036" width="10.5703125" style="1" customWidth="1"/>
    <col min="12037" max="12037" width="11.5703125" style="1" customWidth="1"/>
    <col min="12038" max="12038" width="10.5703125" style="1" customWidth="1"/>
    <col min="12039" max="12040" width="10.140625" style="1" customWidth="1"/>
    <col min="12041" max="12041" width="2.5703125" style="1" customWidth="1"/>
    <col min="12042" max="12042" width="9.140625" style="1"/>
    <col min="12043" max="12043" width="34.85546875" style="1" customWidth="1"/>
    <col min="12044" max="12288" width="9.140625" style="1"/>
    <col min="12289" max="12289" width="5.42578125" style="1" bestFit="1" customWidth="1"/>
    <col min="12290" max="12290" width="27.140625" style="1" customWidth="1"/>
    <col min="12291" max="12291" width="11" style="1" customWidth="1"/>
    <col min="12292" max="12292" width="10.5703125" style="1" customWidth="1"/>
    <col min="12293" max="12293" width="11.5703125" style="1" customWidth="1"/>
    <col min="12294" max="12294" width="10.5703125" style="1" customWidth="1"/>
    <col min="12295" max="12296" width="10.140625" style="1" customWidth="1"/>
    <col min="12297" max="12297" width="2.5703125" style="1" customWidth="1"/>
    <col min="12298" max="12298" width="9.140625" style="1"/>
    <col min="12299" max="12299" width="34.85546875" style="1" customWidth="1"/>
    <col min="12300" max="12544" width="9.140625" style="1"/>
    <col min="12545" max="12545" width="5.42578125" style="1" bestFit="1" customWidth="1"/>
    <col min="12546" max="12546" width="27.140625" style="1" customWidth="1"/>
    <col min="12547" max="12547" width="11" style="1" customWidth="1"/>
    <col min="12548" max="12548" width="10.5703125" style="1" customWidth="1"/>
    <col min="12549" max="12549" width="11.5703125" style="1" customWidth="1"/>
    <col min="12550" max="12550" width="10.5703125" style="1" customWidth="1"/>
    <col min="12551" max="12552" width="10.140625" style="1" customWidth="1"/>
    <col min="12553" max="12553" width="2.5703125" style="1" customWidth="1"/>
    <col min="12554" max="12554" width="9.140625" style="1"/>
    <col min="12555" max="12555" width="34.85546875" style="1" customWidth="1"/>
    <col min="12556" max="12800" width="9.140625" style="1"/>
    <col min="12801" max="12801" width="5.42578125" style="1" bestFit="1" customWidth="1"/>
    <col min="12802" max="12802" width="27.140625" style="1" customWidth="1"/>
    <col min="12803" max="12803" width="11" style="1" customWidth="1"/>
    <col min="12804" max="12804" width="10.5703125" style="1" customWidth="1"/>
    <col min="12805" max="12805" width="11.5703125" style="1" customWidth="1"/>
    <col min="12806" max="12806" width="10.5703125" style="1" customWidth="1"/>
    <col min="12807" max="12808" width="10.140625" style="1" customWidth="1"/>
    <col min="12809" max="12809" width="2.5703125" style="1" customWidth="1"/>
    <col min="12810" max="12810" width="9.140625" style="1"/>
    <col min="12811" max="12811" width="34.85546875" style="1" customWidth="1"/>
    <col min="12812" max="13056" width="9.140625" style="1"/>
    <col min="13057" max="13057" width="5.42578125" style="1" bestFit="1" customWidth="1"/>
    <col min="13058" max="13058" width="27.140625" style="1" customWidth="1"/>
    <col min="13059" max="13059" width="11" style="1" customWidth="1"/>
    <col min="13060" max="13060" width="10.5703125" style="1" customWidth="1"/>
    <col min="13061" max="13061" width="11.5703125" style="1" customWidth="1"/>
    <col min="13062" max="13062" width="10.5703125" style="1" customWidth="1"/>
    <col min="13063" max="13064" width="10.140625" style="1" customWidth="1"/>
    <col min="13065" max="13065" width="2.5703125" style="1" customWidth="1"/>
    <col min="13066" max="13066" width="9.140625" style="1"/>
    <col min="13067" max="13067" width="34.85546875" style="1" customWidth="1"/>
    <col min="13068" max="13312" width="9.140625" style="1"/>
    <col min="13313" max="13313" width="5.42578125" style="1" bestFit="1" customWidth="1"/>
    <col min="13314" max="13314" width="27.140625" style="1" customWidth="1"/>
    <col min="13315" max="13315" width="11" style="1" customWidth="1"/>
    <col min="13316" max="13316" width="10.5703125" style="1" customWidth="1"/>
    <col min="13317" max="13317" width="11.5703125" style="1" customWidth="1"/>
    <col min="13318" max="13318" width="10.5703125" style="1" customWidth="1"/>
    <col min="13319" max="13320" width="10.140625" style="1" customWidth="1"/>
    <col min="13321" max="13321" width="2.5703125" style="1" customWidth="1"/>
    <col min="13322" max="13322" width="9.140625" style="1"/>
    <col min="13323" max="13323" width="34.85546875" style="1" customWidth="1"/>
    <col min="13324" max="13568" width="9.140625" style="1"/>
    <col min="13569" max="13569" width="5.42578125" style="1" bestFit="1" customWidth="1"/>
    <col min="13570" max="13570" width="27.140625" style="1" customWidth="1"/>
    <col min="13571" max="13571" width="11" style="1" customWidth="1"/>
    <col min="13572" max="13572" width="10.5703125" style="1" customWidth="1"/>
    <col min="13573" max="13573" width="11.5703125" style="1" customWidth="1"/>
    <col min="13574" max="13574" width="10.5703125" style="1" customWidth="1"/>
    <col min="13575" max="13576" width="10.140625" style="1" customWidth="1"/>
    <col min="13577" max="13577" width="2.5703125" style="1" customWidth="1"/>
    <col min="13578" max="13578" width="9.140625" style="1"/>
    <col min="13579" max="13579" width="34.85546875" style="1" customWidth="1"/>
    <col min="13580" max="13824" width="9.140625" style="1"/>
    <col min="13825" max="13825" width="5.42578125" style="1" bestFit="1" customWidth="1"/>
    <col min="13826" max="13826" width="27.140625" style="1" customWidth="1"/>
    <col min="13827" max="13827" width="11" style="1" customWidth="1"/>
    <col min="13828" max="13828" width="10.5703125" style="1" customWidth="1"/>
    <col min="13829" max="13829" width="11.5703125" style="1" customWidth="1"/>
    <col min="13830" max="13830" width="10.5703125" style="1" customWidth="1"/>
    <col min="13831" max="13832" width="10.140625" style="1" customWidth="1"/>
    <col min="13833" max="13833" width="2.5703125" style="1" customWidth="1"/>
    <col min="13834" max="13834" width="9.140625" style="1"/>
    <col min="13835" max="13835" width="34.85546875" style="1" customWidth="1"/>
    <col min="13836" max="14080" width="9.140625" style="1"/>
    <col min="14081" max="14081" width="5.42578125" style="1" bestFit="1" customWidth="1"/>
    <col min="14082" max="14082" width="27.140625" style="1" customWidth="1"/>
    <col min="14083" max="14083" width="11" style="1" customWidth="1"/>
    <col min="14084" max="14084" width="10.5703125" style="1" customWidth="1"/>
    <col min="14085" max="14085" width="11.5703125" style="1" customWidth="1"/>
    <col min="14086" max="14086" width="10.5703125" style="1" customWidth="1"/>
    <col min="14087" max="14088" width="10.140625" style="1" customWidth="1"/>
    <col min="14089" max="14089" width="2.5703125" style="1" customWidth="1"/>
    <col min="14090" max="14090" width="9.140625" style="1"/>
    <col min="14091" max="14091" width="34.85546875" style="1" customWidth="1"/>
    <col min="14092" max="14336" width="9.140625" style="1"/>
    <col min="14337" max="14337" width="5.42578125" style="1" bestFit="1" customWidth="1"/>
    <col min="14338" max="14338" width="27.140625" style="1" customWidth="1"/>
    <col min="14339" max="14339" width="11" style="1" customWidth="1"/>
    <col min="14340" max="14340" width="10.5703125" style="1" customWidth="1"/>
    <col min="14341" max="14341" width="11.5703125" style="1" customWidth="1"/>
    <col min="14342" max="14342" width="10.5703125" style="1" customWidth="1"/>
    <col min="14343" max="14344" width="10.140625" style="1" customWidth="1"/>
    <col min="14345" max="14345" width="2.5703125" style="1" customWidth="1"/>
    <col min="14346" max="14346" width="9.140625" style="1"/>
    <col min="14347" max="14347" width="34.85546875" style="1" customWidth="1"/>
    <col min="14348" max="14592" width="9.140625" style="1"/>
    <col min="14593" max="14593" width="5.42578125" style="1" bestFit="1" customWidth="1"/>
    <col min="14594" max="14594" width="27.140625" style="1" customWidth="1"/>
    <col min="14595" max="14595" width="11" style="1" customWidth="1"/>
    <col min="14596" max="14596" width="10.5703125" style="1" customWidth="1"/>
    <col min="14597" max="14597" width="11.5703125" style="1" customWidth="1"/>
    <col min="14598" max="14598" width="10.5703125" style="1" customWidth="1"/>
    <col min="14599" max="14600" width="10.140625" style="1" customWidth="1"/>
    <col min="14601" max="14601" width="2.5703125" style="1" customWidth="1"/>
    <col min="14602" max="14602" width="9.140625" style="1"/>
    <col min="14603" max="14603" width="34.85546875" style="1" customWidth="1"/>
    <col min="14604" max="14848" width="9.140625" style="1"/>
    <col min="14849" max="14849" width="5.42578125" style="1" bestFit="1" customWidth="1"/>
    <col min="14850" max="14850" width="27.140625" style="1" customWidth="1"/>
    <col min="14851" max="14851" width="11" style="1" customWidth="1"/>
    <col min="14852" max="14852" width="10.5703125" style="1" customWidth="1"/>
    <col min="14853" max="14853" width="11.5703125" style="1" customWidth="1"/>
    <col min="14854" max="14854" width="10.5703125" style="1" customWidth="1"/>
    <col min="14855" max="14856" width="10.140625" style="1" customWidth="1"/>
    <col min="14857" max="14857" width="2.5703125" style="1" customWidth="1"/>
    <col min="14858" max="14858" width="9.140625" style="1"/>
    <col min="14859" max="14859" width="34.85546875" style="1" customWidth="1"/>
    <col min="14860" max="15104" width="9.140625" style="1"/>
    <col min="15105" max="15105" width="5.42578125" style="1" bestFit="1" customWidth="1"/>
    <col min="15106" max="15106" width="27.140625" style="1" customWidth="1"/>
    <col min="15107" max="15107" width="11" style="1" customWidth="1"/>
    <col min="15108" max="15108" width="10.5703125" style="1" customWidth="1"/>
    <col min="15109" max="15109" width="11.5703125" style="1" customWidth="1"/>
    <col min="15110" max="15110" width="10.5703125" style="1" customWidth="1"/>
    <col min="15111" max="15112" width="10.140625" style="1" customWidth="1"/>
    <col min="15113" max="15113" width="2.5703125" style="1" customWidth="1"/>
    <col min="15114" max="15114" width="9.140625" style="1"/>
    <col min="15115" max="15115" width="34.85546875" style="1" customWidth="1"/>
    <col min="15116" max="15360" width="9.140625" style="1"/>
    <col min="15361" max="15361" width="5.42578125" style="1" bestFit="1" customWidth="1"/>
    <col min="15362" max="15362" width="27.140625" style="1" customWidth="1"/>
    <col min="15363" max="15363" width="11" style="1" customWidth="1"/>
    <col min="15364" max="15364" width="10.5703125" style="1" customWidth="1"/>
    <col min="15365" max="15365" width="11.5703125" style="1" customWidth="1"/>
    <col min="15366" max="15366" width="10.5703125" style="1" customWidth="1"/>
    <col min="15367" max="15368" width="10.140625" style="1" customWidth="1"/>
    <col min="15369" max="15369" width="2.5703125" style="1" customWidth="1"/>
    <col min="15370" max="15370" width="9.140625" style="1"/>
    <col min="15371" max="15371" width="34.85546875" style="1" customWidth="1"/>
    <col min="15372" max="15616" width="9.140625" style="1"/>
    <col min="15617" max="15617" width="5.42578125" style="1" bestFit="1" customWidth="1"/>
    <col min="15618" max="15618" width="27.140625" style="1" customWidth="1"/>
    <col min="15619" max="15619" width="11" style="1" customWidth="1"/>
    <col min="15620" max="15620" width="10.5703125" style="1" customWidth="1"/>
    <col min="15621" max="15621" width="11.5703125" style="1" customWidth="1"/>
    <col min="15622" max="15622" width="10.5703125" style="1" customWidth="1"/>
    <col min="15623" max="15624" width="10.140625" style="1" customWidth="1"/>
    <col min="15625" max="15625" width="2.5703125" style="1" customWidth="1"/>
    <col min="15626" max="15626" width="9.140625" style="1"/>
    <col min="15627" max="15627" width="34.85546875" style="1" customWidth="1"/>
    <col min="15628" max="15872" width="9.140625" style="1"/>
    <col min="15873" max="15873" width="5.42578125" style="1" bestFit="1" customWidth="1"/>
    <col min="15874" max="15874" width="27.140625" style="1" customWidth="1"/>
    <col min="15875" max="15875" width="11" style="1" customWidth="1"/>
    <col min="15876" max="15876" width="10.5703125" style="1" customWidth="1"/>
    <col min="15877" max="15877" width="11.5703125" style="1" customWidth="1"/>
    <col min="15878" max="15878" width="10.5703125" style="1" customWidth="1"/>
    <col min="15879" max="15880" width="10.140625" style="1" customWidth="1"/>
    <col min="15881" max="15881" width="2.5703125" style="1" customWidth="1"/>
    <col min="15882" max="15882" width="9.140625" style="1"/>
    <col min="15883" max="15883" width="34.85546875" style="1" customWidth="1"/>
    <col min="15884" max="16128" width="9.140625" style="1"/>
    <col min="16129" max="16129" width="5.42578125" style="1" bestFit="1" customWidth="1"/>
    <col min="16130" max="16130" width="27.140625" style="1" customWidth="1"/>
    <col min="16131" max="16131" width="11" style="1" customWidth="1"/>
    <col min="16132" max="16132" width="10.5703125" style="1" customWidth="1"/>
    <col min="16133" max="16133" width="11.5703125" style="1" customWidth="1"/>
    <col min="16134" max="16134" width="10.5703125" style="1" customWidth="1"/>
    <col min="16135" max="16136" width="10.140625" style="1" customWidth="1"/>
    <col min="16137" max="16137" width="2.5703125" style="1" customWidth="1"/>
    <col min="16138" max="16138" width="9.140625" style="1"/>
    <col min="16139" max="16139" width="34.85546875" style="1" customWidth="1"/>
    <col min="16140" max="16384" width="9.140625" style="1"/>
  </cols>
  <sheetData>
    <row r="1" spans="1:8" x14ac:dyDescent="0.25">
      <c r="H1" s="3" t="s">
        <v>124</v>
      </c>
    </row>
    <row r="2" spans="1:8" s="6" customFormat="1" ht="48.75" customHeight="1" x14ac:dyDescent="0.25">
      <c r="A2" s="73" t="s">
        <v>1</v>
      </c>
      <c r="B2" s="73"/>
      <c r="C2" s="73"/>
      <c r="D2" s="73" t="s">
        <v>2</v>
      </c>
      <c r="E2" s="73"/>
      <c r="F2" s="73"/>
      <c r="G2" s="73"/>
      <c r="H2" s="73"/>
    </row>
    <row r="3" spans="1:8" s="6" customFormat="1" ht="8.25" customHeight="1" x14ac:dyDescent="0.25">
      <c r="A3" s="80"/>
      <c r="B3" s="80"/>
      <c r="D3" s="7"/>
      <c r="E3" s="7"/>
      <c r="F3" s="7"/>
      <c r="G3" s="7"/>
      <c r="H3" s="7"/>
    </row>
    <row r="4" spans="1:8" ht="13.9" customHeight="1" x14ac:dyDescent="0.25">
      <c r="B4" s="1"/>
    </row>
    <row r="5" spans="1:8" ht="39.950000000000003" customHeight="1" x14ac:dyDescent="0.25">
      <c r="A5" s="121" t="s">
        <v>105</v>
      </c>
      <c r="B5" s="121"/>
      <c r="C5" s="121"/>
      <c r="D5" s="121"/>
      <c r="E5" s="121"/>
      <c r="F5" s="121"/>
      <c r="G5" s="121"/>
      <c r="H5" s="121"/>
    </row>
    <row r="6" spans="1:8" ht="12" customHeight="1" x14ac:dyDescent="0.25"/>
    <row r="7" spans="1:8" s="8" customFormat="1" ht="25.15" customHeight="1" x14ac:dyDescent="0.25">
      <c r="B7" s="116" t="s">
        <v>125</v>
      </c>
      <c r="C7" s="116"/>
      <c r="D7" s="116"/>
      <c r="E7" s="116"/>
      <c r="F7" s="116"/>
      <c r="G7" s="116"/>
      <c r="H7" s="116"/>
    </row>
    <row r="8" spans="1:8" s="8" customFormat="1" ht="20.100000000000001" customHeight="1" x14ac:dyDescent="0.25">
      <c r="B8" s="116" t="s">
        <v>126</v>
      </c>
      <c r="C8" s="116"/>
      <c r="D8" s="116"/>
      <c r="E8" s="116"/>
      <c r="F8" s="116"/>
      <c r="G8" s="116"/>
      <c r="H8" s="116"/>
    </row>
    <row r="9" spans="1:8" s="8" customFormat="1" ht="20.100000000000001" customHeight="1" x14ac:dyDescent="0.25">
      <c r="B9" s="116" t="s">
        <v>119</v>
      </c>
      <c r="C9" s="116"/>
      <c r="D9" s="116"/>
      <c r="E9" s="116"/>
      <c r="F9" s="116"/>
      <c r="G9" s="116"/>
      <c r="H9" s="116"/>
    </row>
    <row r="10" spans="1:8" s="8" customFormat="1" ht="20.100000000000001" customHeight="1" x14ac:dyDescent="0.25">
      <c r="B10" s="9" t="s">
        <v>112</v>
      </c>
      <c r="C10" s="9"/>
      <c r="D10" s="9"/>
      <c r="E10" s="9"/>
      <c r="F10" s="9"/>
      <c r="G10" s="9"/>
      <c r="H10" s="9"/>
    </row>
    <row r="11" spans="1:8" s="8" customFormat="1" ht="12" customHeight="1" x14ac:dyDescent="0.25">
      <c r="B11" s="9"/>
      <c r="C11" s="9"/>
    </row>
    <row r="12" spans="1:8" s="6" customFormat="1" ht="52.5" customHeight="1" x14ac:dyDescent="0.25">
      <c r="A12" s="12" t="s">
        <v>6</v>
      </c>
      <c r="B12" s="117" t="s">
        <v>7</v>
      </c>
      <c r="C12" s="117"/>
      <c r="D12" s="117"/>
      <c r="E12" s="12" t="s">
        <v>8</v>
      </c>
      <c r="F12" s="37" t="s">
        <v>9</v>
      </c>
      <c r="G12" s="37" t="s">
        <v>10</v>
      </c>
      <c r="H12" s="12" t="s">
        <v>11</v>
      </c>
    </row>
    <row r="13" spans="1:8" s="15" customFormat="1" ht="16.5" customHeight="1" x14ac:dyDescent="0.25">
      <c r="A13" s="14" t="s">
        <v>12</v>
      </c>
      <c r="B13" s="118" t="s">
        <v>13</v>
      </c>
      <c r="C13" s="119"/>
      <c r="D13" s="120"/>
      <c r="E13" s="14" t="s">
        <v>14</v>
      </c>
      <c r="F13" s="14" t="s">
        <v>15</v>
      </c>
      <c r="G13" s="14" t="s">
        <v>16</v>
      </c>
      <c r="H13" s="14" t="s">
        <v>17</v>
      </c>
    </row>
    <row r="14" spans="1:8" s="6" customFormat="1" ht="93.75" customHeight="1" x14ac:dyDescent="0.25">
      <c r="A14" s="12" t="s">
        <v>18</v>
      </c>
      <c r="B14" s="114" t="s">
        <v>19</v>
      </c>
      <c r="C14" s="114"/>
      <c r="D14" s="114"/>
      <c r="E14" s="16">
        <f>E15+E19+E25+E28</f>
        <v>20</v>
      </c>
      <c r="F14" s="17">
        <f>ROUND(F15+F19+F25+F28,1)</f>
        <v>20</v>
      </c>
      <c r="G14" s="18">
        <f>ROUND(G15+G19+G25+G28,1)</f>
        <v>20</v>
      </c>
      <c r="H14" s="12"/>
    </row>
    <row r="15" spans="1:8" s="20" customFormat="1" ht="33.75" customHeight="1" x14ac:dyDescent="0.25">
      <c r="A15" s="19">
        <v>1</v>
      </c>
      <c r="B15" s="114" t="s">
        <v>20</v>
      </c>
      <c r="C15" s="114"/>
      <c r="D15" s="114"/>
      <c r="E15" s="16">
        <f>5-(E16+E17+E18)</f>
        <v>5</v>
      </c>
      <c r="F15" s="17">
        <f>ROUND(5-(F16+F17+F18),1)</f>
        <v>5</v>
      </c>
      <c r="G15" s="18">
        <f>ROUND(5-(G16+G17+G18),1)</f>
        <v>5</v>
      </c>
      <c r="H15" s="19"/>
    </row>
    <row r="16" spans="1:8" s="20" customFormat="1" ht="115.5" customHeight="1" x14ac:dyDescent="0.25">
      <c r="A16" s="19" t="s">
        <v>21</v>
      </c>
      <c r="B16" s="108" t="s">
        <v>22</v>
      </c>
      <c r="C16" s="109"/>
      <c r="D16" s="110"/>
      <c r="E16" s="21"/>
      <c r="F16" s="26">
        <v>0</v>
      </c>
      <c r="G16" s="21"/>
      <c r="H16" s="19"/>
    </row>
    <row r="17" spans="1:8" s="24" customFormat="1" ht="102" customHeight="1" x14ac:dyDescent="0.25">
      <c r="A17" s="19" t="s">
        <v>23</v>
      </c>
      <c r="B17" s="108" t="s">
        <v>127</v>
      </c>
      <c r="C17" s="109"/>
      <c r="D17" s="110"/>
      <c r="E17" s="21"/>
      <c r="F17" s="26">
        <v>0</v>
      </c>
      <c r="G17" s="28"/>
      <c r="H17" s="23"/>
    </row>
    <row r="18" spans="1:8" s="24" customFormat="1" ht="92.25" customHeight="1" x14ac:dyDescent="0.25">
      <c r="A18" s="19" t="s">
        <v>25</v>
      </c>
      <c r="B18" s="108" t="s">
        <v>128</v>
      </c>
      <c r="C18" s="109"/>
      <c r="D18" s="110"/>
      <c r="E18" s="21"/>
      <c r="F18" s="26">
        <v>0</v>
      </c>
      <c r="G18" s="28"/>
      <c r="H18" s="23"/>
    </row>
    <row r="19" spans="1:8" s="24" customFormat="1" ht="52.5" customHeight="1" x14ac:dyDescent="0.25">
      <c r="A19" s="19">
        <v>2</v>
      </c>
      <c r="B19" s="105" t="s">
        <v>27</v>
      </c>
      <c r="C19" s="106"/>
      <c r="D19" s="107"/>
      <c r="E19" s="16">
        <f>6-(E20+E21+E22+E23+E24)</f>
        <v>6</v>
      </c>
      <c r="F19" s="17">
        <f>ROUND(6-(F20+F21+F22+F23+F24),1)</f>
        <v>6</v>
      </c>
      <c r="G19" s="18">
        <f>ROUND(6-(G20+G21+G22+G23+G24),1)</f>
        <v>6</v>
      </c>
      <c r="H19" s="25"/>
    </row>
    <row r="20" spans="1:8" s="24" customFormat="1" ht="39.75" customHeight="1" x14ac:dyDescent="0.25">
      <c r="A20" s="26" t="s">
        <v>28</v>
      </c>
      <c r="B20" s="108" t="s">
        <v>29</v>
      </c>
      <c r="C20" s="109"/>
      <c r="D20" s="110"/>
      <c r="E20" s="27"/>
      <c r="F20" s="26">
        <v>0</v>
      </c>
      <c r="G20" s="28"/>
      <c r="H20" s="23"/>
    </row>
    <row r="21" spans="1:8" s="24" customFormat="1" ht="57" customHeight="1" x14ac:dyDescent="0.25">
      <c r="A21" s="26" t="s">
        <v>30</v>
      </c>
      <c r="B21" s="108" t="s">
        <v>31</v>
      </c>
      <c r="C21" s="109"/>
      <c r="D21" s="110"/>
      <c r="E21" s="27"/>
      <c r="F21" s="26">
        <v>0</v>
      </c>
      <c r="G21" s="54"/>
      <c r="H21" s="23"/>
    </row>
    <row r="22" spans="1:8" s="24" customFormat="1" ht="52.5" customHeight="1" x14ac:dyDescent="0.25">
      <c r="A22" s="19" t="s">
        <v>32</v>
      </c>
      <c r="B22" s="108" t="s">
        <v>129</v>
      </c>
      <c r="C22" s="109"/>
      <c r="D22" s="110"/>
      <c r="E22" s="21"/>
      <c r="F22" s="26">
        <v>0</v>
      </c>
      <c r="G22" s="55"/>
      <c r="H22" s="23"/>
    </row>
    <row r="23" spans="1:8" s="24" customFormat="1" ht="70.5" customHeight="1" x14ac:dyDescent="0.25">
      <c r="A23" s="19" t="s">
        <v>34</v>
      </c>
      <c r="B23" s="108" t="s">
        <v>130</v>
      </c>
      <c r="C23" s="109"/>
      <c r="D23" s="110"/>
      <c r="E23" s="21"/>
      <c r="F23" s="26">
        <v>0</v>
      </c>
      <c r="G23" s="55"/>
      <c r="H23" s="23"/>
    </row>
    <row r="24" spans="1:8" s="24" customFormat="1" ht="42.75" customHeight="1" x14ac:dyDescent="0.25">
      <c r="A24" s="19" t="s">
        <v>36</v>
      </c>
      <c r="B24" s="108" t="s">
        <v>131</v>
      </c>
      <c r="C24" s="109"/>
      <c r="D24" s="110"/>
      <c r="E24" s="21"/>
      <c r="F24" s="26">
        <v>0</v>
      </c>
      <c r="G24" s="28"/>
      <c r="H24" s="23"/>
    </row>
    <row r="25" spans="1:8" s="20" customFormat="1" ht="60.75" customHeight="1" x14ac:dyDescent="0.25">
      <c r="A25" s="19">
        <v>3</v>
      </c>
      <c r="B25" s="105" t="s">
        <v>38</v>
      </c>
      <c r="C25" s="106"/>
      <c r="D25" s="107"/>
      <c r="E25" s="16">
        <f>5-(E26+E27)</f>
        <v>5</v>
      </c>
      <c r="F25" s="17">
        <f>ROUND(5-(F26+F27),1)</f>
        <v>5</v>
      </c>
      <c r="G25" s="18">
        <f>ROUND(5-(G26+G27),1)</f>
        <v>5</v>
      </c>
      <c r="H25" s="19"/>
    </row>
    <row r="26" spans="1:8" s="24" customFormat="1" ht="100.5" customHeight="1" x14ac:dyDescent="0.25">
      <c r="A26" s="19" t="s">
        <v>39</v>
      </c>
      <c r="B26" s="108" t="s">
        <v>40</v>
      </c>
      <c r="C26" s="109"/>
      <c r="D26" s="110"/>
      <c r="E26" s="21"/>
      <c r="F26" s="26">
        <v>0</v>
      </c>
      <c r="G26" s="28"/>
      <c r="H26" s="23"/>
    </row>
    <row r="27" spans="1:8" s="24" customFormat="1" ht="54.75" customHeight="1" x14ac:dyDescent="0.25">
      <c r="A27" s="19" t="s">
        <v>41</v>
      </c>
      <c r="B27" s="108" t="s">
        <v>132</v>
      </c>
      <c r="C27" s="109"/>
      <c r="D27" s="110"/>
      <c r="E27" s="21"/>
      <c r="F27" s="26">
        <v>0</v>
      </c>
      <c r="G27" s="28"/>
      <c r="H27" s="23"/>
    </row>
    <row r="28" spans="1:8" s="24" customFormat="1" ht="149.25" customHeight="1" x14ac:dyDescent="0.25">
      <c r="A28" s="29">
        <v>4</v>
      </c>
      <c r="B28" s="105" t="s">
        <v>43</v>
      </c>
      <c r="C28" s="106"/>
      <c r="D28" s="107"/>
      <c r="E28" s="16">
        <f>4-(E29+E30+E31)</f>
        <v>4</v>
      </c>
      <c r="F28" s="17">
        <f>ROUND(4-(F29+F30+F31),1)</f>
        <v>4</v>
      </c>
      <c r="G28" s="18">
        <f>ROUND(4-(G29+G30+G31),1)</f>
        <v>4</v>
      </c>
      <c r="H28" s="25"/>
    </row>
    <row r="29" spans="1:8" s="24" customFormat="1" ht="54" customHeight="1" x14ac:dyDescent="0.25">
      <c r="A29" s="19" t="s">
        <v>44</v>
      </c>
      <c r="B29" s="108" t="s">
        <v>45</v>
      </c>
      <c r="C29" s="109"/>
      <c r="D29" s="110"/>
      <c r="E29" s="21"/>
      <c r="F29" s="26">
        <v>0</v>
      </c>
      <c r="G29" s="28"/>
      <c r="H29" s="23"/>
    </row>
    <row r="30" spans="1:8" s="24" customFormat="1" ht="60.75" customHeight="1" x14ac:dyDescent="0.25">
      <c r="A30" s="19" t="s">
        <v>46</v>
      </c>
      <c r="B30" s="108" t="s">
        <v>47</v>
      </c>
      <c r="C30" s="109"/>
      <c r="D30" s="110"/>
      <c r="E30" s="21"/>
      <c r="F30" s="26">
        <v>0</v>
      </c>
      <c r="G30" s="28"/>
      <c r="H30" s="23"/>
    </row>
    <row r="31" spans="1:8" s="24" customFormat="1" ht="52.5" customHeight="1" x14ac:dyDescent="0.25">
      <c r="A31" s="19" t="s">
        <v>48</v>
      </c>
      <c r="B31" s="108" t="s">
        <v>49</v>
      </c>
      <c r="C31" s="109"/>
      <c r="D31" s="110"/>
      <c r="E31" s="21"/>
      <c r="F31" s="26">
        <v>0</v>
      </c>
      <c r="G31" s="28"/>
      <c r="H31" s="23"/>
    </row>
    <row r="32" spans="1:8" s="6" customFormat="1" ht="27.75" customHeight="1" x14ac:dyDescent="0.25">
      <c r="A32" s="12" t="s">
        <v>50</v>
      </c>
      <c r="B32" s="111" t="s">
        <v>51</v>
      </c>
      <c r="C32" s="112"/>
      <c r="D32" s="113"/>
      <c r="E32" s="16">
        <f>E33+E35+E37+E39+E41+E43</f>
        <v>20</v>
      </c>
      <c r="F32" s="17">
        <f>ROUND(F33+F35+F37+F39+F41+F43,1)</f>
        <v>16</v>
      </c>
      <c r="G32" s="18">
        <f>ROUND(G33+G35+G37+G39+G41+G43,1)</f>
        <v>0</v>
      </c>
      <c r="H32" s="12"/>
    </row>
    <row r="33" spans="1:8" s="20" customFormat="1" ht="73.150000000000006" customHeight="1" x14ac:dyDescent="0.25">
      <c r="A33" s="19">
        <v>5</v>
      </c>
      <c r="B33" s="114" t="s">
        <v>133</v>
      </c>
      <c r="C33" s="114"/>
      <c r="D33" s="114"/>
      <c r="E33" s="16">
        <v>1</v>
      </c>
      <c r="F33" s="17">
        <f>IF(F34&gt;1,"1",F34)</f>
        <v>1</v>
      </c>
      <c r="G33" s="18">
        <f>G34</f>
        <v>0</v>
      </c>
      <c r="H33" s="19"/>
    </row>
    <row r="34" spans="1:8" s="20" customFormat="1" ht="117.75" customHeight="1" x14ac:dyDescent="0.25">
      <c r="A34" s="19"/>
      <c r="B34" s="115" t="s">
        <v>134</v>
      </c>
      <c r="C34" s="115"/>
      <c r="D34" s="115"/>
      <c r="E34" s="16"/>
      <c r="F34" s="22">
        <v>1</v>
      </c>
      <c r="G34" s="18"/>
      <c r="H34" s="19"/>
    </row>
    <row r="35" spans="1:8" s="20" customFormat="1" ht="35.25" customHeight="1" x14ac:dyDescent="0.25">
      <c r="A35" s="19">
        <v>6</v>
      </c>
      <c r="B35" s="105" t="s">
        <v>135</v>
      </c>
      <c r="C35" s="106"/>
      <c r="D35" s="107"/>
      <c r="E35" s="16">
        <v>2</v>
      </c>
      <c r="F35" s="17">
        <f>IF(F36&gt;2,"2",F36)</f>
        <v>1</v>
      </c>
      <c r="G35" s="18">
        <f>G36</f>
        <v>0</v>
      </c>
      <c r="H35" s="19"/>
    </row>
    <row r="36" spans="1:8" s="20" customFormat="1" ht="60.75" customHeight="1" x14ac:dyDescent="0.25">
      <c r="A36" s="19"/>
      <c r="B36" s="102" t="s">
        <v>136</v>
      </c>
      <c r="C36" s="103"/>
      <c r="D36" s="104"/>
      <c r="E36" s="16"/>
      <c r="F36" s="22">
        <v>1</v>
      </c>
      <c r="G36" s="18"/>
      <c r="H36" s="19"/>
    </row>
    <row r="37" spans="1:8" s="20" customFormat="1" ht="52.5" customHeight="1" x14ac:dyDescent="0.25">
      <c r="A37" s="19">
        <v>7</v>
      </c>
      <c r="B37" s="105" t="s">
        <v>56</v>
      </c>
      <c r="C37" s="106"/>
      <c r="D37" s="107"/>
      <c r="E37" s="16">
        <v>2</v>
      </c>
      <c r="F37" s="17">
        <f>IF(F38&gt;2,"2",F38)</f>
        <v>1</v>
      </c>
      <c r="G37" s="18">
        <f>G38</f>
        <v>0</v>
      </c>
      <c r="H37" s="19"/>
    </row>
    <row r="38" spans="1:8" s="20" customFormat="1" ht="68.25" customHeight="1" x14ac:dyDescent="0.25">
      <c r="A38" s="19"/>
      <c r="B38" s="108" t="s">
        <v>137</v>
      </c>
      <c r="C38" s="109"/>
      <c r="D38" s="110"/>
      <c r="E38" s="16"/>
      <c r="F38" s="22">
        <v>1</v>
      </c>
      <c r="G38" s="18"/>
      <c r="H38" s="19"/>
    </row>
    <row r="39" spans="1:8" s="20" customFormat="1" ht="61.5" customHeight="1" x14ac:dyDescent="0.25">
      <c r="A39" s="19">
        <v>8</v>
      </c>
      <c r="B39" s="105" t="s">
        <v>58</v>
      </c>
      <c r="C39" s="106"/>
      <c r="D39" s="107"/>
      <c r="E39" s="16">
        <v>2</v>
      </c>
      <c r="F39" s="17">
        <f>IF(F40&gt;2,"2",F40)</f>
        <v>1</v>
      </c>
      <c r="G39" s="18">
        <f>G40</f>
        <v>0</v>
      </c>
      <c r="H39" s="19"/>
    </row>
    <row r="40" spans="1:8" s="20" customFormat="1" ht="70.5" customHeight="1" x14ac:dyDescent="0.25">
      <c r="A40" s="19"/>
      <c r="B40" s="108" t="s">
        <v>138</v>
      </c>
      <c r="C40" s="109"/>
      <c r="D40" s="110"/>
      <c r="E40" s="16"/>
      <c r="F40" s="22">
        <v>1</v>
      </c>
      <c r="G40" s="18"/>
      <c r="H40" s="19"/>
    </row>
    <row r="41" spans="1:8" s="20" customFormat="1" ht="116.25" customHeight="1" x14ac:dyDescent="0.25">
      <c r="A41" s="19">
        <v>9</v>
      </c>
      <c r="B41" s="105" t="s">
        <v>139</v>
      </c>
      <c r="C41" s="106"/>
      <c r="D41" s="107"/>
      <c r="E41" s="16">
        <v>8</v>
      </c>
      <c r="F41" s="17">
        <f>IF(F42&gt;8,"8",F42)</f>
        <v>8</v>
      </c>
      <c r="G41" s="18">
        <f>G42</f>
        <v>0</v>
      </c>
      <c r="H41" s="19"/>
    </row>
    <row r="42" spans="1:8" s="20" customFormat="1" ht="120.75" customHeight="1" x14ac:dyDescent="0.25">
      <c r="A42" s="19"/>
      <c r="B42" s="108" t="s">
        <v>140</v>
      </c>
      <c r="C42" s="109"/>
      <c r="D42" s="110"/>
      <c r="E42" s="16"/>
      <c r="F42" s="22">
        <v>8</v>
      </c>
      <c r="G42" s="18"/>
      <c r="H42" s="19"/>
    </row>
    <row r="43" spans="1:8" s="20" customFormat="1" ht="39" customHeight="1" x14ac:dyDescent="0.25">
      <c r="A43" s="19">
        <v>10</v>
      </c>
      <c r="B43" s="105" t="s">
        <v>141</v>
      </c>
      <c r="C43" s="106"/>
      <c r="D43" s="107"/>
      <c r="E43" s="16">
        <v>5</v>
      </c>
      <c r="F43" s="17">
        <f>IF(F44&gt;5,"5",F44)</f>
        <v>4</v>
      </c>
      <c r="G43" s="18">
        <f>G44</f>
        <v>0</v>
      </c>
      <c r="H43" s="19"/>
    </row>
    <row r="44" spans="1:8" s="20" customFormat="1" ht="156.75" customHeight="1" x14ac:dyDescent="0.25">
      <c r="A44" s="19"/>
      <c r="B44" s="108" t="s">
        <v>142</v>
      </c>
      <c r="C44" s="109"/>
      <c r="D44" s="110"/>
      <c r="E44" s="16"/>
      <c r="F44" s="22">
        <v>4</v>
      </c>
      <c r="G44" s="18"/>
      <c r="H44" s="19"/>
    </row>
    <row r="45" spans="1:8" s="6" customFormat="1" ht="54" customHeight="1" x14ac:dyDescent="0.25">
      <c r="A45" s="12" t="s">
        <v>69</v>
      </c>
      <c r="B45" s="105" t="s">
        <v>70</v>
      </c>
      <c r="C45" s="106"/>
      <c r="D45" s="107"/>
      <c r="E45" s="16">
        <v>60</v>
      </c>
      <c r="F45" s="17">
        <f>SUM(F46:F51)</f>
        <v>60</v>
      </c>
      <c r="G45" s="18">
        <f>SUM(G46:G51)</f>
        <v>0</v>
      </c>
      <c r="H45" s="12"/>
    </row>
    <row r="46" spans="1:8" s="20" customFormat="1" ht="26.25" customHeight="1" x14ac:dyDescent="0.25">
      <c r="A46" s="19"/>
      <c r="B46" s="102" t="s">
        <v>71</v>
      </c>
      <c r="C46" s="103"/>
      <c r="D46" s="104"/>
      <c r="E46" s="21">
        <v>60</v>
      </c>
      <c r="F46" s="19">
        <v>60</v>
      </c>
      <c r="G46" s="21"/>
      <c r="H46" s="19"/>
    </row>
    <row r="47" spans="1:8" s="20" customFormat="1" ht="26.25" customHeight="1" x14ac:dyDescent="0.25">
      <c r="A47" s="19"/>
      <c r="B47" s="102" t="s">
        <v>72</v>
      </c>
      <c r="C47" s="103"/>
      <c r="D47" s="104"/>
      <c r="E47" s="21">
        <v>50</v>
      </c>
      <c r="F47" s="19"/>
      <c r="G47" s="21"/>
      <c r="H47" s="19"/>
    </row>
    <row r="48" spans="1:8" s="20" customFormat="1" ht="26.25" customHeight="1" x14ac:dyDescent="0.25">
      <c r="A48" s="19"/>
      <c r="B48" s="102" t="s">
        <v>73</v>
      </c>
      <c r="C48" s="103"/>
      <c r="D48" s="104"/>
      <c r="E48" s="21">
        <v>40</v>
      </c>
      <c r="F48" s="19"/>
      <c r="G48" s="21"/>
      <c r="H48" s="19"/>
    </row>
    <row r="49" spans="1:8" s="20" customFormat="1" ht="26.25" customHeight="1" x14ac:dyDescent="0.25">
      <c r="A49" s="19"/>
      <c r="B49" s="102" t="s">
        <v>74</v>
      </c>
      <c r="C49" s="103"/>
      <c r="D49" s="104"/>
      <c r="E49" s="21">
        <v>30</v>
      </c>
      <c r="F49" s="19"/>
      <c r="G49" s="21"/>
      <c r="H49" s="19"/>
    </row>
    <row r="50" spans="1:8" s="20" customFormat="1" ht="26.25" customHeight="1" x14ac:dyDescent="0.25">
      <c r="A50" s="19"/>
      <c r="B50" s="102" t="s">
        <v>75</v>
      </c>
      <c r="C50" s="103"/>
      <c r="D50" s="104"/>
      <c r="E50" s="21">
        <v>20</v>
      </c>
      <c r="F50" s="19"/>
      <c r="G50" s="21"/>
      <c r="H50" s="19"/>
    </row>
    <row r="51" spans="1:8" s="20" customFormat="1" ht="26.25" customHeight="1" x14ac:dyDescent="0.25">
      <c r="A51" s="19"/>
      <c r="B51" s="102" t="s">
        <v>76</v>
      </c>
      <c r="C51" s="103"/>
      <c r="D51" s="104"/>
      <c r="E51" s="21">
        <v>0</v>
      </c>
      <c r="F51" s="19"/>
      <c r="G51" s="21"/>
      <c r="H51" s="19"/>
    </row>
    <row r="52" spans="1:8" s="6" customFormat="1" ht="24" customHeight="1" x14ac:dyDescent="0.25">
      <c r="A52" s="12"/>
      <c r="B52" s="90" t="s">
        <v>77</v>
      </c>
      <c r="C52" s="91"/>
      <c r="D52" s="92"/>
      <c r="E52" s="31">
        <f>E14+E32+E45</f>
        <v>100</v>
      </c>
      <c r="F52" s="31">
        <f>F14+F32+F45</f>
        <v>96</v>
      </c>
      <c r="G52" s="32">
        <f>G14+G32+G45</f>
        <v>20</v>
      </c>
      <c r="H52" s="12"/>
    </row>
    <row r="53" spans="1:8" ht="26.25" customHeight="1" x14ac:dyDescent="0.25">
      <c r="A53" s="33"/>
      <c r="B53" s="87" t="s">
        <v>78</v>
      </c>
      <c r="C53" s="88"/>
      <c r="D53" s="89"/>
      <c r="E53" s="34"/>
      <c r="F53" s="33"/>
      <c r="G53" s="34"/>
      <c r="H53" s="33"/>
    </row>
    <row r="54" spans="1:8" ht="39" customHeight="1" x14ac:dyDescent="0.25">
      <c r="A54" s="33"/>
      <c r="B54" s="90" t="s">
        <v>79</v>
      </c>
      <c r="C54" s="91"/>
      <c r="D54" s="92"/>
      <c r="E54" s="31">
        <f>E52-E53</f>
        <v>100</v>
      </c>
      <c r="F54" s="31">
        <f>ROUND(F52-F53,1)</f>
        <v>96</v>
      </c>
      <c r="G54" s="32">
        <f>ROUND(G52-G53,1)</f>
        <v>20</v>
      </c>
      <c r="H54" s="12"/>
    </row>
    <row r="55" spans="1:8" ht="17.25" customHeight="1" x14ac:dyDescent="0.25">
      <c r="A55" s="35"/>
      <c r="B55" s="36"/>
      <c r="C55" s="36"/>
      <c r="D55" s="36"/>
      <c r="E55" s="35"/>
      <c r="F55" s="35"/>
      <c r="G55" s="35"/>
      <c r="H55" s="35"/>
    </row>
    <row r="56" spans="1:8" ht="20.25" customHeight="1" x14ac:dyDescent="0.25">
      <c r="B56" s="93" t="s">
        <v>80</v>
      </c>
      <c r="C56" s="93"/>
      <c r="D56" s="93"/>
    </row>
    <row r="57" spans="1:8" s="8" customFormat="1" ht="32.25" customHeight="1" x14ac:dyDescent="0.25">
      <c r="A57" s="94" t="s">
        <v>81</v>
      </c>
      <c r="B57" s="95"/>
      <c r="C57" s="96"/>
      <c r="D57" s="99" t="s">
        <v>82</v>
      </c>
      <c r="E57" s="101" t="s">
        <v>83</v>
      </c>
      <c r="F57" s="101"/>
      <c r="G57" s="81" t="s">
        <v>84</v>
      </c>
      <c r="H57" s="82"/>
    </row>
    <row r="58" spans="1:8" s="8" customFormat="1" ht="63" x14ac:dyDescent="0.25">
      <c r="A58" s="97"/>
      <c r="B58" s="75"/>
      <c r="C58" s="98"/>
      <c r="D58" s="100"/>
      <c r="E58" s="37" t="s">
        <v>85</v>
      </c>
      <c r="F58" s="37" t="s">
        <v>86</v>
      </c>
      <c r="G58" s="37" t="s">
        <v>87</v>
      </c>
      <c r="H58" s="37" t="s">
        <v>88</v>
      </c>
    </row>
    <row r="59" spans="1:8" ht="33.950000000000003" customHeight="1" x14ac:dyDescent="0.25">
      <c r="A59" s="83" t="s">
        <v>89</v>
      </c>
      <c r="B59" s="84"/>
      <c r="C59" s="85"/>
      <c r="D59" s="19" t="s">
        <v>90</v>
      </c>
      <c r="E59" s="21">
        <f>IF(AND(90&lt;=F54,F54&lt;100),F54,"")</f>
        <v>96</v>
      </c>
      <c r="F59" s="27" t="str">
        <f>IF(AND(90&lt;=G54,G54&lt;=100),G54,"")</f>
        <v/>
      </c>
      <c r="G59" s="38" t="str">
        <f t="shared" ref="G59:H62" si="0">IF(ISNUMBER(E59)=TRUE,"X","")</f>
        <v>X</v>
      </c>
      <c r="H59" s="38" t="str">
        <f t="shared" si="0"/>
        <v/>
      </c>
    </row>
    <row r="60" spans="1:8" ht="49.5" customHeight="1" x14ac:dyDescent="0.25">
      <c r="A60" s="83" t="s">
        <v>91</v>
      </c>
      <c r="B60" s="84"/>
      <c r="C60" s="85"/>
      <c r="D60" s="19" t="s">
        <v>92</v>
      </c>
      <c r="E60" s="21" t="str">
        <f>IF(AND(75&lt;=F54,F54&lt;90),F54,"")</f>
        <v/>
      </c>
      <c r="F60" s="27" t="str">
        <f>IF(AND(75&lt;=G54,G54&lt;90),G54,"")</f>
        <v/>
      </c>
      <c r="G60" s="38" t="str">
        <f t="shared" si="0"/>
        <v/>
      </c>
      <c r="H60" s="38" t="str">
        <f t="shared" si="0"/>
        <v/>
      </c>
    </row>
    <row r="61" spans="1:8" ht="51.75" customHeight="1" x14ac:dyDescent="0.25">
      <c r="A61" s="83" t="s">
        <v>93</v>
      </c>
      <c r="B61" s="84"/>
      <c r="C61" s="85"/>
      <c r="D61" s="19" t="s">
        <v>94</v>
      </c>
      <c r="E61" s="21" t="str">
        <f>IF(AND(50&lt;=F54,F54&lt;75),F54,"")</f>
        <v/>
      </c>
      <c r="F61" s="27" t="str">
        <f>IF(AND(50&lt;=G54,G54&lt;75),G54,"")</f>
        <v/>
      </c>
      <c r="G61" s="38" t="str">
        <f t="shared" si="0"/>
        <v/>
      </c>
      <c r="H61" s="38" t="str">
        <f t="shared" si="0"/>
        <v/>
      </c>
    </row>
    <row r="62" spans="1:8" ht="34.5" customHeight="1" x14ac:dyDescent="0.25">
      <c r="A62" s="83" t="s">
        <v>95</v>
      </c>
      <c r="B62" s="84"/>
      <c r="C62" s="85"/>
      <c r="D62" s="19" t="s">
        <v>96</v>
      </c>
      <c r="E62" s="21" t="str">
        <f>IF(AND(0&lt;F54,F54&lt;50),F54,"")</f>
        <v/>
      </c>
      <c r="F62" s="39">
        <f>IF(AND(0&lt;G54,G54&lt;50),G54,"")</f>
        <v>20</v>
      </c>
      <c r="G62" s="38" t="str">
        <f t="shared" si="0"/>
        <v/>
      </c>
      <c r="H62" s="40" t="str">
        <f t="shared" si="0"/>
        <v>X</v>
      </c>
    </row>
    <row r="64" spans="1:8" s="42" customFormat="1" ht="20.25" customHeight="1" x14ac:dyDescent="0.25">
      <c r="B64" s="41"/>
      <c r="D64" s="86" t="s">
        <v>143</v>
      </c>
      <c r="E64" s="86"/>
      <c r="F64" s="86"/>
      <c r="G64" s="86"/>
      <c r="H64" s="86"/>
    </row>
    <row r="65" spans="2:8" s="6" customFormat="1" ht="35.25" customHeight="1" x14ac:dyDescent="0.25">
      <c r="D65" s="73" t="s">
        <v>115</v>
      </c>
      <c r="E65" s="73"/>
      <c r="F65" s="73"/>
      <c r="G65" s="73"/>
      <c r="H65" s="73"/>
    </row>
    <row r="66" spans="2:8" x14ac:dyDescent="0.25">
      <c r="D66" s="43"/>
      <c r="E66" s="43"/>
      <c r="F66" s="43"/>
      <c r="G66" s="43"/>
      <c r="H66" s="43"/>
    </row>
    <row r="69" spans="2:8" x14ac:dyDescent="0.25">
      <c r="E69" s="56"/>
      <c r="F69" s="57" t="s">
        <v>144</v>
      </c>
      <c r="G69" s="56"/>
    </row>
    <row r="70" spans="2:8" ht="25.15" customHeight="1" x14ac:dyDescent="0.25">
      <c r="B70" s="75" t="s">
        <v>101</v>
      </c>
      <c r="C70" s="75"/>
      <c r="D70" s="75"/>
      <c r="E70" s="75"/>
      <c r="F70" s="75"/>
      <c r="G70" s="75"/>
      <c r="H70" s="75"/>
    </row>
    <row r="71" spans="2:8" ht="106.9" customHeight="1" x14ac:dyDescent="0.25">
      <c r="B71" s="76" t="s">
        <v>102</v>
      </c>
      <c r="C71" s="77"/>
      <c r="D71" s="77"/>
      <c r="E71" s="77"/>
      <c r="F71" s="77"/>
      <c r="G71" s="77"/>
      <c r="H71" s="78"/>
    </row>
    <row r="72" spans="2:8" ht="25.15" customHeight="1" x14ac:dyDescent="0.25">
      <c r="B72" s="45"/>
      <c r="D72" s="79" t="s">
        <v>103</v>
      </c>
      <c r="E72" s="79"/>
      <c r="F72" s="79"/>
      <c r="G72" s="79"/>
      <c r="H72" s="79"/>
    </row>
    <row r="73" spans="2:8" ht="21" customHeight="1" x14ac:dyDescent="0.25">
      <c r="B73" s="46"/>
      <c r="D73" s="80" t="s">
        <v>104</v>
      </c>
      <c r="E73" s="80"/>
      <c r="F73" s="80"/>
      <c r="G73" s="80"/>
      <c r="H73" s="80"/>
    </row>
  </sheetData>
  <sheetProtection password="E795" sheet="1" formatCells="0" formatColumns="0" formatRows="0" insertColumns="0" insertRows="0" insertHyperlinks="0" deleteColumns="0" deleteRows="0" selectLockedCells="1" sort="0" autoFilter="0" pivotTables="0"/>
  <autoFilter ref="A12:H54">
    <filterColumn colId="1" showButton="0"/>
    <filterColumn colId="2" showButton="0"/>
  </autoFilter>
  <mergeCells count="65">
    <mergeCell ref="B16:D16"/>
    <mergeCell ref="A2:C2"/>
    <mergeCell ref="D2:H2"/>
    <mergeCell ref="A3:B3"/>
    <mergeCell ref="A5:H5"/>
    <mergeCell ref="B7:H7"/>
    <mergeCell ref="B8:H8"/>
    <mergeCell ref="B9:H9"/>
    <mergeCell ref="B12:D12"/>
    <mergeCell ref="B13:D13"/>
    <mergeCell ref="B14:D14"/>
    <mergeCell ref="B15:D15"/>
    <mergeCell ref="B28:D28"/>
    <mergeCell ref="B17:D17"/>
    <mergeCell ref="B18:D18"/>
    <mergeCell ref="B19:D19"/>
    <mergeCell ref="B20:D20"/>
    <mergeCell ref="B21:D21"/>
    <mergeCell ref="B22:D22"/>
    <mergeCell ref="B23:D23"/>
    <mergeCell ref="B24:D24"/>
    <mergeCell ref="B25:D25"/>
    <mergeCell ref="B26:D26"/>
    <mergeCell ref="B27:D27"/>
    <mergeCell ref="B40:D40"/>
    <mergeCell ref="B29:D29"/>
    <mergeCell ref="B30:D30"/>
    <mergeCell ref="B31:D31"/>
    <mergeCell ref="B32:D32"/>
    <mergeCell ref="B33:D33"/>
    <mergeCell ref="B34:D34"/>
    <mergeCell ref="B35:D35"/>
    <mergeCell ref="B36:D36"/>
    <mergeCell ref="B37:D37"/>
    <mergeCell ref="B38:D38"/>
    <mergeCell ref="B39:D39"/>
    <mergeCell ref="B52:D52"/>
    <mergeCell ref="B41:D41"/>
    <mergeCell ref="B42:D42"/>
    <mergeCell ref="B43:D43"/>
    <mergeCell ref="B44:D44"/>
    <mergeCell ref="B45:D45"/>
    <mergeCell ref="B46:D46"/>
    <mergeCell ref="B47:D47"/>
    <mergeCell ref="B48:D48"/>
    <mergeCell ref="B49:D49"/>
    <mergeCell ref="B50:D50"/>
    <mergeCell ref="B51:D51"/>
    <mergeCell ref="D64:H64"/>
    <mergeCell ref="B53:D53"/>
    <mergeCell ref="B54:D54"/>
    <mergeCell ref="B56:D56"/>
    <mergeCell ref="A57:C58"/>
    <mergeCell ref="D57:D58"/>
    <mergeCell ref="E57:F57"/>
    <mergeCell ref="G57:H57"/>
    <mergeCell ref="A59:C59"/>
    <mergeCell ref="A60:C60"/>
    <mergeCell ref="A61:C61"/>
    <mergeCell ref="A62:C62"/>
    <mergeCell ref="D65:H65"/>
    <mergeCell ref="B70:H70"/>
    <mergeCell ref="B71:H71"/>
    <mergeCell ref="D72:H72"/>
    <mergeCell ref="D73:H73"/>
  </mergeCells>
  <printOptions horizontalCentered="1"/>
  <pageMargins left="0.31" right="0.3" top="0.45" bottom="0.62" header="0.13149606299212599" footer="0.16"/>
  <pageSetup paperSize="9" orientation="portrait" r:id="rId1"/>
  <headerFooter>
    <oddFooter>Page &amp;P of &amp;N</oddFooter>
  </headerFooter>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H74"/>
  <sheetViews>
    <sheetView workbookViewId="0">
      <selection activeCell="G11" sqref="G11"/>
    </sheetView>
  </sheetViews>
  <sheetFormatPr defaultRowHeight="15.75" x14ac:dyDescent="0.25"/>
  <cols>
    <col min="1" max="1" width="5.42578125" style="1" bestFit="1" customWidth="1"/>
    <col min="2" max="2" width="27.140625" style="2" customWidth="1"/>
    <col min="3" max="3" width="11" style="1" customWidth="1"/>
    <col min="4" max="4" width="10.5703125" style="1" customWidth="1"/>
    <col min="5" max="5" width="11.5703125" style="1" customWidth="1"/>
    <col min="6" max="6" width="10.5703125" style="1" customWidth="1"/>
    <col min="7" max="8" width="10.140625" style="1" customWidth="1"/>
    <col min="9" max="9" width="2.5703125" style="1" customWidth="1"/>
    <col min="10" max="10" width="9.140625" style="1" bestFit="1" customWidth="1"/>
    <col min="11" max="11" width="34.85546875" style="1" customWidth="1"/>
    <col min="12" max="256" width="9.140625" style="1"/>
    <col min="257" max="257" width="5.42578125" style="1" bestFit="1" customWidth="1"/>
    <col min="258" max="258" width="27.140625" style="1" customWidth="1"/>
    <col min="259" max="259" width="11" style="1" customWidth="1"/>
    <col min="260" max="260" width="10.5703125" style="1" customWidth="1"/>
    <col min="261" max="261" width="11.5703125" style="1" customWidth="1"/>
    <col min="262" max="262" width="10.5703125" style="1" customWidth="1"/>
    <col min="263" max="264" width="10.140625" style="1" customWidth="1"/>
    <col min="265" max="265" width="2.5703125" style="1" customWidth="1"/>
    <col min="266" max="266" width="9.140625" style="1" bestFit="1" customWidth="1"/>
    <col min="267" max="267" width="34.85546875" style="1" customWidth="1"/>
    <col min="268" max="512" width="9.140625" style="1"/>
    <col min="513" max="513" width="5.42578125" style="1" bestFit="1" customWidth="1"/>
    <col min="514" max="514" width="27.140625" style="1" customWidth="1"/>
    <col min="515" max="515" width="11" style="1" customWidth="1"/>
    <col min="516" max="516" width="10.5703125" style="1" customWidth="1"/>
    <col min="517" max="517" width="11.5703125" style="1" customWidth="1"/>
    <col min="518" max="518" width="10.5703125" style="1" customWidth="1"/>
    <col min="519" max="520" width="10.140625" style="1" customWidth="1"/>
    <col min="521" max="521" width="2.5703125" style="1" customWidth="1"/>
    <col min="522" max="522" width="9.140625" style="1" bestFit="1" customWidth="1"/>
    <col min="523" max="523" width="34.85546875" style="1" customWidth="1"/>
    <col min="524" max="768" width="9.140625" style="1"/>
    <col min="769" max="769" width="5.42578125" style="1" bestFit="1" customWidth="1"/>
    <col min="770" max="770" width="27.140625" style="1" customWidth="1"/>
    <col min="771" max="771" width="11" style="1" customWidth="1"/>
    <col min="772" max="772" width="10.5703125" style="1" customWidth="1"/>
    <col min="773" max="773" width="11.5703125" style="1" customWidth="1"/>
    <col min="774" max="774" width="10.5703125" style="1" customWidth="1"/>
    <col min="775" max="776" width="10.140625" style="1" customWidth="1"/>
    <col min="777" max="777" width="2.5703125" style="1" customWidth="1"/>
    <col min="778" max="778" width="9.140625" style="1" bestFit="1" customWidth="1"/>
    <col min="779" max="779" width="34.85546875" style="1" customWidth="1"/>
    <col min="780" max="1024" width="9.140625" style="1"/>
    <col min="1025" max="1025" width="5.42578125" style="1" bestFit="1" customWidth="1"/>
    <col min="1026" max="1026" width="27.140625" style="1" customWidth="1"/>
    <col min="1027" max="1027" width="11" style="1" customWidth="1"/>
    <col min="1028" max="1028" width="10.5703125" style="1" customWidth="1"/>
    <col min="1029" max="1029" width="11.5703125" style="1" customWidth="1"/>
    <col min="1030" max="1030" width="10.5703125" style="1" customWidth="1"/>
    <col min="1031" max="1032" width="10.140625" style="1" customWidth="1"/>
    <col min="1033" max="1033" width="2.5703125" style="1" customWidth="1"/>
    <col min="1034" max="1034" width="9.140625" style="1" bestFit="1" customWidth="1"/>
    <col min="1035" max="1035" width="34.85546875" style="1" customWidth="1"/>
    <col min="1036" max="1280" width="9.140625" style="1"/>
    <col min="1281" max="1281" width="5.42578125" style="1" bestFit="1" customWidth="1"/>
    <col min="1282" max="1282" width="27.140625" style="1" customWidth="1"/>
    <col min="1283" max="1283" width="11" style="1" customWidth="1"/>
    <col min="1284" max="1284" width="10.5703125" style="1" customWidth="1"/>
    <col min="1285" max="1285" width="11.5703125" style="1" customWidth="1"/>
    <col min="1286" max="1286" width="10.5703125" style="1" customWidth="1"/>
    <col min="1287" max="1288" width="10.140625" style="1" customWidth="1"/>
    <col min="1289" max="1289" width="2.5703125" style="1" customWidth="1"/>
    <col min="1290" max="1290" width="9.140625" style="1" bestFit="1" customWidth="1"/>
    <col min="1291" max="1291" width="34.85546875" style="1" customWidth="1"/>
    <col min="1292" max="1536" width="9.140625" style="1"/>
    <col min="1537" max="1537" width="5.42578125" style="1" bestFit="1" customWidth="1"/>
    <col min="1538" max="1538" width="27.140625" style="1" customWidth="1"/>
    <col min="1539" max="1539" width="11" style="1" customWidth="1"/>
    <col min="1540" max="1540" width="10.5703125" style="1" customWidth="1"/>
    <col min="1541" max="1541" width="11.5703125" style="1" customWidth="1"/>
    <col min="1542" max="1542" width="10.5703125" style="1" customWidth="1"/>
    <col min="1543" max="1544" width="10.140625" style="1" customWidth="1"/>
    <col min="1545" max="1545" width="2.5703125" style="1" customWidth="1"/>
    <col min="1546" max="1546" width="9.140625" style="1" bestFit="1" customWidth="1"/>
    <col min="1547" max="1547" width="34.85546875" style="1" customWidth="1"/>
    <col min="1548" max="1792" width="9.140625" style="1"/>
    <col min="1793" max="1793" width="5.42578125" style="1" bestFit="1" customWidth="1"/>
    <col min="1794" max="1794" width="27.140625" style="1" customWidth="1"/>
    <col min="1795" max="1795" width="11" style="1" customWidth="1"/>
    <col min="1796" max="1796" width="10.5703125" style="1" customWidth="1"/>
    <col min="1797" max="1797" width="11.5703125" style="1" customWidth="1"/>
    <col min="1798" max="1798" width="10.5703125" style="1" customWidth="1"/>
    <col min="1799" max="1800" width="10.140625" style="1" customWidth="1"/>
    <col min="1801" max="1801" width="2.5703125" style="1" customWidth="1"/>
    <col min="1802" max="1802" width="9.140625" style="1" bestFit="1" customWidth="1"/>
    <col min="1803" max="1803" width="34.85546875" style="1" customWidth="1"/>
    <col min="1804" max="2048" width="9.140625" style="1"/>
    <col min="2049" max="2049" width="5.42578125" style="1" bestFit="1" customWidth="1"/>
    <col min="2050" max="2050" width="27.140625" style="1" customWidth="1"/>
    <col min="2051" max="2051" width="11" style="1" customWidth="1"/>
    <col min="2052" max="2052" width="10.5703125" style="1" customWidth="1"/>
    <col min="2053" max="2053" width="11.5703125" style="1" customWidth="1"/>
    <col min="2054" max="2054" width="10.5703125" style="1" customWidth="1"/>
    <col min="2055" max="2056" width="10.140625" style="1" customWidth="1"/>
    <col min="2057" max="2057" width="2.5703125" style="1" customWidth="1"/>
    <col min="2058" max="2058" width="9.140625" style="1" bestFit="1" customWidth="1"/>
    <col min="2059" max="2059" width="34.85546875" style="1" customWidth="1"/>
    <col min="2060" max="2304" width="9.140625" style="1"/>
    <col min="2305" max="2305" width="5.42578125" style="1" bestFit="1" customWidth="1"/>
    <col min="2306" max="2306" width="27.140625" style="1" customWidth="1"/>
    <col min="2307" max="2307" width="11" style="1" customWidth="1"/>
    <col min="2308" max="2308" width="10.5703125" style="1" customWidth="1"/>
    <col min="2309" max="2309" width="11.5703125" style="1" customWidth="1"/>
    <col min="2310" max="2310" width="10.5703125" style="1" customWidth="1"/>
    <col min="2311" max="2312" width="10.140625" style="1" customWidth="1"/>
    <col min="2313" max="2313" width="2.5703125" style="1" customWidth="1"/>
    <col min="2314" max="2314" width="9.140625" style="1" bestFit="1" customWidth="1"/>
    <col min="2315" max="2315" width="34.85546875" style="1" customWidth="1"/>
    <col min="2316" max="2560" width="9.140625" style="1"/>
    <col min="2561" max="2561" width="5.42578125" style="1" bestFit="1" customWidth="1"/>
    <col min="2562" max="2562" width="27.140625" style="1" customWidth="1"/>
    <col min="2563" max="2563" width="11" style="1" customWidth="1"/>
    <col min="2564" max="2564" width="10.5703125" style="1" customWidth="1"/>
    <col min="2565" max="2565" width="11.5703125" style="1" customWidth="1"/>
    <col min="2566" max="2566" width="10.5703125" style="1" customWidth="1"/>
    <col min="2567" max="2568" width="10.140625" style="1" customWidth="1"/>
    <col min="2569" max="2569" width="2.5703125" style="1" customWidth="1"/>
    <col min="2570" max="2570" width="9.140625" style="1" bestFit="1" customWidth="1"/>
    <col min="2571" max="2571" width="34.85546875" style="1" customWidth="1"/>
    <col min="2572" max="2816" width="9.140625" style="1"/>
    <col min="2817" max="2817" width="5.42578125" style="1" bestFit="1" customWidth="1"/>
    <col min="2818" max="2818" width="27.140625" style="1" customWidth="1"/>
    <col min="2819" max="2819" width="11" style="1" customWidth="1"/>
    <col min="2820" max="2820" width="10.5703125" style="1" customWidth="1"/>
    <col min="2821" max="2821" width="11.5703125" style="1" customWidth="1"/>
    <col min="2822" max="2822" width="10.5703125" style="1" customWidth="1"/>
    <col min="2823" max="2824" width="10.140625" style="1" customWidth="1"/>
    <col min="2825" max="2825" width="2.5703125" style="1" customWidth="1"/>
    <col min="2826" max="2826" width="9.140625" style="1" bestFit="1" customWidth="1"/>
    <col min="2827" max="2827" width="34.85546875" style="1" customWidth="1"/>
    <col min="2828" max="3072" width="9.140625" style="1"/>
    <col min="3073" max="3073" width="5.42578125" style="1" bestFit="1" customWidth="1"/>
    <col min="3074" max="3074" width="27.140625" style="1" customWidth="1"/>
    <col min="3075" max="3075" width="11" style="1" customWidth="1"/>
    <col min="3076" max="3076" width="10.5703125" style="1" customWidth="1"/>
    <col min="3077" max="3077" width="11.5703125" style="1" customWidth="1"/>
    <col min="3078" max="3078" width="10.5703125" style="1" customWidth="1"/>
    <col min="3079" max="3080" width="10.140625" style="1" customWidth="1"/>
    <col min="3081" max="3081" width="2.5703125" style="1" customWidth="1"/>
    <col min="3082" max="3082" width="9.140625" style="1" bestFit="1" customWidth="1"/>
    <col min="3083" max="3083" width="34.85546875" style="1" customWidth="1"/>
    <col min="3084" max="3328" width="9.140625" style="1"/>
    <col min="3329" max="3329" width="5.42578125" style="1" bestFit="1" customWidth="1"/>
    <col min="3330" max="3330" width="27.140625" style="1" customWidth="1"/>
    <col min="3331" max="3331" width="11" style="1" customWidth="1"/>
    <col min="3332" max="3332" width="10.5703125" style="1" customWidth="1"/>
    <col min="3333" max="3333" width="11.5703125" style="1" customWidth="1"/>
    <col min="3334" max="3334" width="10.5703125" style="1" customWidth="1"/>
    <col min="3335" max="3336" width="10.140625" style="1" customWidth="1"/>
    <col min="3337" max="3337" width="2.5703125" style="1" customWidth="1"/>
    <col min="3338" max="3338" width="9.140625" style="1" bestFit="1" customWidth="1"/>
    <col min="3339" max="3339" width="34.85546875" style="1" customWidth="1"/>
    <col min="3340" max="3584" width="9.140625" style="1"/>
    <col min="3585" max="3585" width="5.42578125" style="1" bestFit="1" customWidth="1"/>
    <col min="3586" max="3586" width="27.140625" style="1" customWidth="1"/>
    <col min="3587" max="3587" width="11" style="1" customWidth="1"/>
    <col min="3588" max="3588" width="10.5703125" style="1" customWidth="1"/>
    <col min="3589" max="3589" width="11.5703125" style="1" customWidth="1"/>
    <col min="3590" max="3590" width="10.5703125" style="1" customWidth="1"/>
    <col min="3591" max="3592" width="10.140625" style="1" customWidth="1"/>
    <col min="3593" max="3593" width="2.5703125" style="1" customWidth="1"/>
    <col min="3594" max="3594" width="9.140625" style="1" bestFit="1" customWidth="1"/>
    <col min="3595" max="3595" width="34.85546875" style="1" customWidth="1"/>
    <col min="3596" max="3840" width="9.140625" style="1"/>
    <col min="3841" max="3841" width="5.42578125" style="1" bestFit="1" customWidth="1"/>
    <col min="3842" max="3842" width="27.140625" style="1" customWidth="1"/>
    <col min="3843" max="3843" width="11" style="1" customWidth="1"/>
    <col min="3844" max="3844" width="10.5703125" style="1" customWidth="1"/>
    <col min="3845" max="3845" width="11.5703125" style="1" customWidth="1"/>
    <col min="3846" max="3846" width="10.5703125" style="1" customWidth="1"/>
    <col min="3847" max="3848" width="10.140625" style="1" customWidth="1"/>
    <col min="3849" max="3849" width="2.5703125" style="1" customWidth="1"/>
    <col min="3850" max="3850" width="9.140625" style="1" bestFit="1" customWidth="1"/>
    <col min="3851" max="3851" width="34.85546875" style="1" customWidth="1"/>
    <col min="3852" max="4096" width="9.140625" style="1"/>
    <col min="4097" max="4097" width="5.42578125" style="1" bestFit="1" customWidth="1"/>
    <col min="4098" max="4098" width="27.140625" style="1" customWidth="1"/>
    <col min="4099" max="4099" width="11" style="1" customWidth="1"/>
    <col min="4100" max="4100" width="10.5703125" style="1" customWidth="1"/>
    <col min="4101" max="4101" width="11.5703125" style="1" customWidth="1"/>
    <col min="4102" max="4102" width="10.5703125" style="1" customWidth="1"/>
    <col min="4103" max="4104" width="10.140625" style="1" customWidth="1"/>
    <col min="4105" max="4105" width="2.5703125" style="1" customWidth="1"/>
    <col min="4106" max="4106" width="9.140625" style="1" bestFit="1" customWidth="1"/>
    <col min="4107" max="4107" width="34.85546875" style="1" customWidth="1"/>
    <col min="4108" max="4352" width="9.140625" style="1"/>
    <col min="4353" max="4353" width="5.42578125" style="1" bestFit="1" customWidth="1"/>
    <col min="4354" max="4354" width="27.140625" style="1" customWidth="1"/>
    <col min="4355" max="4355" width="11" style="1" customWidth="1"/>
    <col min="4356" max="4356" width="10.5703125" style="1" customWidth="1"/>
    <col min="4357" max="4357" width="11.5703125" style="1" customWidth="1"/>
    <col min="4358" max="4358" width="10.5703125" style="1" customWidth="1"/>
    <col min="4359" max="4360" width="10.140625" style="1" customWidth="1"/>
    <col min="4361" max="4361" width="2.5703125" style="1" customWidth="1"/>
    <col min="4362" max="4362" width="9.140625" style="1" bestFit="1" customWidth="1"/>
    <col min="4363" max="4363" width="34.85546875" style="1" customWidth="1"/>
    <col min="4364" max="4608" width="9.140625" style="1"/>
    <col min="4609" max="4609" width="5.42578125" style="1" bestFit="1" customWidth="1"/>
    <col min="4610" max="4610" width="27.140625" style="1" customWidth="1"/>
    <col min="4611" max="4611" width="11" style="1" customWidth="1"/>
    <col min="4612" max="4612" width="10.5703125" style="1" customWidth="1"/>
    <col min="4613" max="4613" width="11.5703125" style="1" customWidth="1"/>
    <col min="4614" max="4614" width="10.5703125" style="1" customWidth="1"/>
    <col min="4615" max="4616" width="10.140625" style="1" customWidth="1"/>
    <col min="4617" max="4617" width="2.5703125" style="1" customWidth="1"/>
    <col min="4618" max="4618" width="9.140625" style="1" bestFit="1" customWidth="1"/>
    <col min="4619" max="4619" width="34.85546875" style="1" customWidth="1"/>
    <col min="4620" max="4864" width="9.140625" style="1"/>
    <col min="4865" max="4865" width="5.42578125" style="1" bestFit="1" customWidth="1"/>
    <col min="4866" max="4866" width="27.140625" style="1" customWidth="1"/>
    <col min="4867" max="4867" width="11" style="1" customWidth="1"/>
    <col min="4868" max="4868" width="10.5703125" style="1" customWidth="1"/>
    <col min="4869" max="4869" width="11.5703125" style="1" customWidth="1"/>
    <col min="4870" max="4870" width="10.5703125" style="1" customWidth="1"/>
    <col min="4871" max="4872" width="10.140625" style="1" customWidth="1"/>
    <col min="4873" max="4873" width="2.5703125" style="1" customWidth="1"/>
    <col min="4874" max="4874" width="9.140625" style="1" bestFit="1" customWidth="1"/>
    <col min="4875" max="4875" width="34.85546875" style="1" customWidth="1"/>
    <col min="4876" max="5120" width="9.140625" style="1"/>
    <col min="5121" max="5121" width="5.42578125" style="1" bestFit="1" customWidth="1"/>
    <col min="5122" max="5122" width="27.140625" style="1" customWidth="1"/>
    <col min="5123" max="5123" width="11" style="1" customWidth="1"/>
    <col min="5124" max="5124" width="10.5703125" style="1" customWidth="1"/>
    <col min="5125" max="5125" width="11.5703125" style="1" customWidth="1"/>
    <col min="5126" max="5126" width="10.5703125" style="1" customWidth="1"/>
    <col min="5127" max="5128" width="10.140625" style="1" customWidth="1"/>
    <col min="5129" max="5129" width="2.5703125" style="1" customWidth="1"/>
    <col min="5130" max="5130" width="9.140625" style="1" bestFit="1" customWidth="1"/>
    <col min="5131" max="5131" width="34.85546875" style="1" customWidth="1"/>
    <col min="5132" max="5376" width="9.140625" style="1"/>
    <col min="5377" max="5377" width="5.42578125" style="1" bestFit="1" customWidth="1"/>
    <col min="5378" max="5378" width="27.140625" style="1" customWidth="1"/>
    <col min="5379" max="5379" width="11" style="1" customWidth="1"/>
    <col min="5380" max="5380" width="10.5703125" style="1" customWidth="1"/>
    <col min="5381" max="5381" width="11.5703125" style="1" customWidth="1"/>
    <col min="5382" max="5382" width="10.5703125" style="1" customWidth="1"/>
    <col min="5383" max="5384" width="10.140625" style="1" customWidth="1"/>
    <col min="5385" max="5385" width="2.5703125" style="1" customWidth="1"/>
    <col min="5386" max="5386" width="9.140625" style="1" bestFit="1" customWidth="1"/>
    <col min="5387" max="5387" width="34.85546875" style="1" customWidth="1"/>
    <col min="5388" max="5632" width="9.140625" style="1"/>
    <col min="5633" max="5633" width="5.42578125" style="1" bestFit="1" customWidth="1"/>
    <col min="5634" max="5634" width="27.140625" style="1" customWidth="1"/>
    <col min="5635" max="5635" width="11" style="1" customWidth="1"/>
    <col min="5636" max="5636" width="10.5703125" style="1" customWidth="1"/>
    <col min="5637" max="5637" width="11.5703125" style="1" customWidth="1"/>
    <col min="5638" max="5638" width="10.5703125" style="1" customWidth="1"/>
    <col min="5639" max="5640" width="10.140625" style="1" customWidth="1"/>
    <col min="5641" max="5641" width="2.5703125" style="1" customWidth="1"/>
    <col min="5642" max="5642" width="9.140625" style="1" bestFit="1" customWidth="1"/>
    <col min="5643" max="5643" width="34.85546875" style="1" customWidth="1"/>
    <col min="5644" max="5888" width="9.140625" style="1"/>
    <col min="5889" max="5889" width="5.42578125" style="1" bestFit="1" customWidth="1"/>
    <col min="5890" max="5890" width="27.140625" style="1" customWidth="1"/>
    <col min="5891" max="5891" width="11" style="1" customWidth="1"/>
    <col min="5892" max="5892" width="10.5703125" style="1" customWidth="1"/>
    <col min="5893" max="5893" width="11.5703125" style="1" customWidth="1"/>
    <col min="5894" max="5894" width="10.5703125" style="1" customWidth="1"/>
    <col min="5895" max="5896" width="10.140625" style="1" customWidth="1"/>
    <col min="5897" max="5897" width="2.5703125" style="1" customWidth="1"/>
    <col min="5898" max="5898" width="9.140625" style="1" bestFit="1" customWidth="1"/>
    <col min="5899" max="5899" width="34.85546875" style="1" customWidth="1"/>
    <col min="5900" max="6144" width="9.140625" style="1"/>
    <col min="6145" max="6145" width="5.42578125" style="1" bestFit="1" customWidth="1"/>
    <col min="6146" max="6146" width="27.140625" style="1" customWidth="1"/>
    <col min="6147" max="6147" width="11" style="1" customWidth="1"/>
    <col min="6148" max="6148" width="10.5703125" style="1" customWidth="1"/>
    <col min="6149" max="6149" width="11.5703125" style="1" customWidth="1"/>
    <col min="6150" max="6150" width="10.5703125" style="1" customWidth="1"/>
    <col min="6151" max="6152" width="10.140625" style="1" customWidth="1"/>
    <col min="6153" max="6153" width="2.5703125" style="1" customWidth="1"/>
    <col min="6154" max="6154" width="9.140625" style="1" bestFit="1" customWidth="1"/>
    <col min="6155" max="6155" width="34.85546875" style="1" customWidth="1"/>
    <col min="6156" max="6400" width="9.140625" style="1"/>
    <col min="6401" max="6401" width="5.42578125" style="1" bestFit="1" customWidth="1"/>
    <col min="6402" max="6402" width="27.140625" style="1" customWidth="1"/>
    <col min="6403" max="6403" width="11" style="1" customWidth="1"/>
    <col min="6404" max="6404" width="10.5703125" style="1" customWidth="1"/>
    <col min="6405" max="6405" width="11.5703125" style="1" customWidth="1"/>
    <col min="6406" max="6406" width="10.5703125" style="1" customWidth="1"/>
    <col min="6407" max="6408" width="10.140625" style="1" customWidth="1"/>
    <col min="6409" max="6409" width="2.5703125" style="1" customWidth="1"/>
    <col min="6410" max="6410" width="9.140625" style="1" bestFit="1" customWidth="1"/>
    <col min="6411" max="6411" width="34.85546875" style="1" customWidth="1"/>
    <col min="6412" max="6656" width="9.140625" style="1"/>
    <col min="6657" max="6657" width="5.42578125" style="1" bestFit="1" customWidth="1"/>
    <col min="6658" max="6658" width="27.140625" style="1" customWidth="1"/>
    <col min="6659" max="6659" width="11" style="1" customWidth="1"/>
    <col min="6660" max="6660" width="10.5703125" style="1" customWidth="1"/>
    <col min="6661" max="6661" width="11.5703125" style="1" customWidth="1"/>
    <col min="6662" max="6662" width="10.5703125" style="1" customWidth="1"/>
    <col min="6663" max="6664" width="10.140625" style="1" customWidth="1"/>
    <col min="6665" max="6665" width="2.5703125" style="1" customWidth="1"/>
    <col min="6666" max="6666" width="9.140625" style="1" bestFit="1" customWidth="1"/>
    <col min="6667" max="6667" width="34.85546875" style="1" customWidth="1"/>
    <col min="6668" max="6912" width="9.140625" style="1"/>
    <col min="6913" max="6913" width="5.42578125" style="1" bestFit="1" customWidth="1"/>
    <col min="6914" max="6914" width="27.140625" style="1" customWidth="1"/>
    <col min="6915" max="6915" width="11" style="1" customWidth="1"/>
    <col min="6916" max="6916" width="10.5703125" style="1" customWidth="1"/>
    <col min="6917" max="6917" width="11.5703125" style="1" customWidth="1"/>
    <col min="6918" max="6918" width="10.5703125" style="1" customWidth="1"/>
    <col min="6919" max="6920" width="10.140625" style="1" customWidth="1"/>
    <col min="6921" max="6921" width="2.5703125" style="1" customWidth="1"/>
    <col min="6922" max="6922" width="9.140625" style="1" bestFit="1" customWidth="1"/>
    <col min="6923" max="6923" width="34.85546875" style="1" customWidth="1"/>
    <col min="6924" max="7168" width="9.140625" style="1"/>
    <col min="7169" max="7169" width="5.42578125" style="1" bestFit="1" customWidth="1"/>
    <col min="7170" max="7170" width="27.140625" style="1" customWidth="1"/>
    <col min="7171" max="7171" width="11" style="1" customWidth="1"/>
    <col min="7172" max="7172" width="10.5703125" style="1" customWidth="1"/>
    <col min="7173" max="7173" width="11.5703125" style="1" customWidth="1"/>
    <col min="7174" max="7174" width="10.5703125" style="1" customWidth="1"/>
    <col min="7175" max="7176" width="10.140625" style="1" customWidth="1"/>
    <col min="7177" max="7177" width="2.5703125" style="1" customWidth="1"/>
    <col min="7178" max="7178" width="9.140625" style="1" bestFit="1" customWidth="1"/>
    <col min="7179" max="7179" width="34.85546875" style="1" customWidth="1"/>
    <col min="7180" max="7424" width="9.140625" style="1"/>
    <col min="7425" max="7425" width="5.42578125" style="1" bestFit="1" customWidth="1"/>
    <col min="7426" max="7426" width="27.140625" style="1" customWidth="1"/>
    <col min="7427" max="7427" width="11" style="1" customWidth="1"/>
    <col min="7428" max="7428" width="10.5703125" style="1" customWidth="1"/>
    <col min="7429" max="7429" width="11.5703125" style="1" customWidth="1"/>
    <col min="7430" max="7430" width="10.5703125" style="1" customWidth="1"/>
    <col min="7431" max="7432" width="10.140625" style="1" customWidth="1"/>
    <col min="7433" max="7433" width="2.5703125" style="1" customWidth="1"/>
    <col min="7434" max="7434" width="9.140625" style="1" bestFit="1" customWidth="1"/>
    <col min="7435" max="7435" width="34.85546875" style="1" customWidth="1"/>
    <col min="7436" max="7680" width="9.140625" style="1"/>
    <col min="7681" max="7681" width="5.42578125" style="1" bestFit="1" customWidth="1"/>
    <col min="7682" max="7682" width="27.140625" style="1" customWidth="1"/>
    <col min="7683" max="7683" width="11" style="1" customWidth="1"/>
    <col min="7684" max="7684" width="10.5703125" style="1" customWidth="1"/>
    <col min="7685" max="7685" width="11.5703125" style="1" customWidth="1"/>
    <col min="7686" max="7686" width="10.5703125" style="1" customWidth="1"/>
    <col min="7687" max="7688" width="10.140625" style="1" customWidth="1"/>
    <col min="7689" max="7689" width="2.5703125" style="1" customWidth="1"/>
    <col min="7690" max="7690" width="9.140625" style="1" bestFit="1" customWidth="1"/>
    <col min="7691" max="7691" width="34.85546875" style="1" customWidth="1"/>
    <col min="7692" max="7936" width="9.140625" style="1"/>
    <col min="7937" max="7937" width="5.42578125" style="1" bestFit="1" customWidth="1"/>
    <col min="7938" max="7938" width="27.140625" style="1" customWidth="1"/>
    <col min="7939" max="7939" width="11" style="1" customWidth="1"/>
    <col min="7940" max="7940" width="10.5703125" style="1" customWidth="1"/>
    <col min="7941" max="7941" width="11.5703125" style="1" customWidth="1"/>
    <col min="7942" max="7942" width="10.5703125" style="1" customWidth="1"/>
    <col min="7943" max="7944" width="10.140625" style="1" customWidth="1"/>
    <col min="7945" max="7945" width="2.5703125" style="1" customWidth="1"/>
    <col min="7946" max="7946" width="9.140625" style="1" bestFit="1" customWidth="1"/>
    <col min="7947" max="7947" width="34.85546875" style="1" customWidth="1"/>
    <col min="7948" max="8192" width="9.140625" style="1"/>
    <col min="8193" max="8193" width="5.42578125" style="1" bestFit="1" customWidth="1"/>
    <col min="8194" max="8194" width="27.140625" style="1" customWidth="1"/>
    <col min="8195" max="8195" width="11" style="1" customWidth="1"/>
    <col min="8196" max="8196" width="10.5703125" style="1" customWidth="1"/>
    <col min="8197" max="8197" width="11.5703125" style="1" customWidth="1"/>
    <col min="8198" max="8198" width="10.5703125" style="1" customWidth="1"/>
    <col min="8199" max="8200" width="10.140625" style="1" customWidth="1"/>
    <col min="8201" max="8201" width="2.5703125" style="1" customWidth="1"/>
    <col min="8202" max="8202" width="9.140625" style="1" bestFit="1" customWidth="1"/>
    <col min="8203" max="8203" width="34.85546875" style="1" customWidth="1"/>
    <col min="8204" max="8448" width="9.140625" style="1"/>
    <col min="8449" max="8449" width="5.42578125" style="1" bestFit="1" customWidth="1"/>
    <col min="8450" max="8450" width="27.140625" style="1" customWidth="1"/>
    <col min="8451" max="8451" width="11" style="1" customWidth="1"/>
    <col min="8452" max="8452" width="10.5703125" style="1" customWidth="1"/>
    <col min="8453" max="8453" width="11.5703125" style="1" customWidth="1"/>
    <col min="8454" max="8454" width="10.5703125" style="1" customWidth="1"/>
    <col min="8455" max="8456" width="10.140625" style="1" customWidth="1"/>
    <col min="8457" max="8457" width="2.5703125" style="1" customWidth="1"/>
    <col min="8458" max="8458" width="9.140625" style="1" bestFit="1" customWidth="1"/>
    <col min="8459" max="8459" width="34.85546875" style="1" customWidth="1"/>
    <col min="8460" max="8704" width="9.140625" style="1"/>
    <col min="8705" max="8705" width="5.42578125" style="1" bestFit="1" customWidth="1"/>
    <col min="8706" max="8706" width="27.140625" style="1" customWidth="1"/>
    <col min="8707" max="8707" width="11" style="1" customWidth="1"/>
    <col min="8708" max="8708" width="10.5703125" style="1" customWidth="1"/>
    <col min="8709" max="8709" width="11.5703125" style="1" customWidth="1"/>
    <col min="8710" max="8710" width="10.5703125" style="1" customWidth="1"/>
    <col min="8711" max="8712" width="10.140625" style="1" customWidth="1"/>
    <col min="8713" max="8713" width="2.5703125" style="1" customWidth="1"/>
    <col min="8714" max="8714" width="9.140625" style="1" bestFit="1" customWidth="1"/>
    <col min="8715" max="8715" width="34.85546875" style="1" customWidth="1"/>
    <col min="8716" max="8960" width="9.140625" style="1"/>
    <col min="8961" max="8961" width="5.42578125" style="1" bestFit="1" customWidth="1"/>
    <col min="8962" max="8962" width="27.140625" style="1" customWidth="1"/>
    <col min="8963" max="8963" width="11" style="1" customWidth="1"/>
    <col min="8964" max="8964" width="10.5703125" style="1" customWidth="1"/>
    <col min="8965" max="8965" width="11.5703125" style="1" customWidth="1"/>
    <col min="8966" max="8966" width="10.5703125" style="1" customWidth="1"/>
    <col min="8967" max="8968" width="10.140625" style="1" customWidth="1"/>
    <col min="8969" max="8969" width="2.5703125" style="1" customWidth="1"/>
    <col min="8970" max="8970" width="9.140625" style="1" bestFit="1" customWidth="1"/>
    <col min="8971" max="8971" width="34.85546875" style="1" customWidth="1"/>
    <col min="8972" max="9216" width="9.140625" style="1"/>
    <col min="9217" max="9217" width="5.42578125" style="1" bestFit="1" customWidth="1"/>
    <col min="9218" max="9218" width="27.140625" style="1" customWidth="1"/>
    <col min="9219" max="9219" width="11" style="1" customWidth="1"/>
    <col min="9220" max="9220" width="10.5703125" style="1" customWidth="1"/>
    <col min="9221" max="9221" width="11.5703125" style="1" customWidth="1"/>
    <col min="9222" max="9222" width="10.5703125" style="1" customWidth="1"/>
    <col min="9223" max="9224" width="10.140625" style="1" customWidth="1"/>
    <col min="9225" max="9225" width="2.5703125" style="1" customWidth="1"/>
    <col min="9226" max="9226" width="9.140625" style="1" bestFit="1" customWidth="1"/>
    <col min="9227" max="9227" width="34.85546875" style="1" customWidth="1"/>
    <col min="9228" max="9472" width="9.140625" style="1"/>
    <col min="9473" max="9473" width="5.42578125" style="1" bestFit="1" customWidth="1"/>
    <col min="9474" max="9474" width="27.140625" style="1" customWidth="1"/>
    <col min="9475" max="9475" width="11" style="1" customWidth="1"/>
    <col min="9476" max="9476" width="10.5703125" style="1" customWidth="1"/>
    <col min="9477" max="9477" width="11.5703125" style="1" customWidth="1"/>
    <col min="9478" max="9478" width="10.5703125" style="1" customWidth="1"/>
    <col min="9479" max="9480" width="10.140625" style="1" customWidth="1"/>
    <col min="9481" max="9481" width="2.5703125" style="1" customWidth="1"/>
    <col min="9482" max="9482" width="9.140625" style="1" bestFit="1" customWidth="1"/>
    <col min="9483" max="9483" width="34.85546875" style="1" customWidth="1"/>
    <col min="9484" max="9728" width="9.140625" style="1"/>
    <col min="9729" max="9729" width="5.42578125" style="1" bestFit="1" customWidth="1"/>
    <col min="9730" max="9730" width="27.140625" style="1" customWidth="1"/>
    <col min="9731" max="9731" width="11" style="1" customWidth="1"/>
    <col min="9732" max="9732" width="10.5703125" style="1" customWidth="1"/>
    <col min="9733" max="9733" width="11.5703125" style="1" customWidth="1"/>
    <col min="9734" max="9734" width="10.5703125" style="1" customWidth="1"/>
    <col min="9735" max="9736" width="10.140625" style="1" customWidth="1"/>
    <col min="9737" max="9737" width="2.5703125" style="1" customWidth="1"/>
    <col min="9738" max="9738" width="9.140625" style="1" bestFit="1" customWidth="1"/>
    <col min="9739" max="9739" width="34.85546875" style="1" customWidth="1"/>
    <col min="9740" max="9984" width="9.140625" style="1"/>
    <col min="9985" max="9985" width="5.42578125" style="1" bestFit="1" customWidth="1"/>
    <col min="9986" max="9986" width="27.140625" style="1" customWidth="1"/>
    <col min="9987" max="9987" width="11" style="1" customWidth="1"/>
    <col min="9988" max="9988" width="10.5703125" style="1" customWidth="1"/>
    <col min="9989" max="9989" width="11.5703125" style="1" customWidth="1"/>
    <col min="9990" max="9990" width="10.5703125" style="1" customWidth="1"/>
    <col min="9991" max="9992" width="10.140625" style="1" customWidth="1"/>
    <col min="9993" max="9993" width="2.5703125" style="1" customWidth="1"/>
    <col min="9994" max="9994" width="9.140625" style="1" bestFit="1" customWidth="1"/>
    <col min="9995" max="9995" width="34.85546875" style="1" customWidth="1"/>
    <col min="9996" max="10240" width="9.140625" style="1"/>
    <col min="10241" max="10241" width="5.42578125" style="1" bestFit="1" customWidth="1"/>
    <col min="10242" max="10242" width="27.140625" style="1" customWidth="1"/>
    <col min="10243" max="10243" width="11" style="1" customWidth="1"/>
    <col min="10244" max="10244" width="10.5703125" style="1" customWidth="1"/>
    <col min="10245" max="10245" width="11.5703125" style="1" customWidth="1"/>
    <col min="10246" max="10246" width="10.5703125" style="1" customWidth="1"/>
    <col min="10247" max="10248" width="10.140625" style="1" customWidth="1"/>
    <col min="10249" max="10249" width="2.5703125" style="1" customWidth="1"/>
    <col min="10250" max="10250" width="9.140625" style="1" bestFit="1" customWidth="1"/>
    <col min="10251" max="10251" width="34.85546875" style="1" customWidth="1"/>
    <col min="10252" max="10496" width="9.140625" style="1"/>
    <col min="10497" max="10497" width="5.42578125" style="1" bestFit="1" customWidth="1"/>
    <col min="10498" max="10498" width="27.140625" style="1" customWidth="1"/>
    <col min="10499" max="10499" width="11" style="1" customWidth="1"/>
    <col min="10500" max="10500" width="10.5703125" style="1" customWidth="1"/>
    <col min="10501" max="10501" width="11.5703125" style="1" customWidth="1"/>
    <col min="10502" max="10502" width="10.5703125" style="1" customWidth="1"/>
    <col min="10503" max="10504" width="10.140625" style="1" customWidth="1"/>
    <col min="10505" max="10505" width="2.5703125" style="1" customWidth="1"/>
    <col min="10506" max="10506" width="9.140625" style="1" bestFit="1" customWidth="1"/>
    <col min="10507" max="10507" width="34.85546875" style="1" customWidth="1"/>
    <col min="10508" max="10752" width="9.140625" style="1"/>
    <col min="10753" max="10753" width="5.42578125" style="1" bestFit="1" customWidth="1"/>
    <col min="10754" max="10754" width="27.140625" style="1" customWidth="1"/>
    <col min="10755" max="10755" width="11" style="1" customWidth="1"/>
    <col min="10756" max="10756" width="10.5703125" style="1" customWidth="1"/>
    <col min="10757" max="10757" width="11.5703125" style="1" customWidth="1"/>
    <col min="10758" max="10758" width="10.5703125" style="1" customWidth="1"/>
    <col min="10759" max="10760" width="10.140625" style="1" customWidth="1"/>
    <col min="10761" max="10761" width="2.5703125" style="1" customWidth="1"/>
    <col min="10762" max="10762" width="9.140625" style="1" bestFit="1" customWidth="1"/>
    <col min="10763" max="10763" width="34.85546875" style="1" customWidth="1"/>
    <col min="10764" max="11008" width="9.140625" style="1"/>
    <col min="11009" max="11009" width="5.42578125" style="1" bestFit="1" customWidth="1"/>
    <col min="11010" max="11010" width="27.140625" style="1" customWidth="1"/>
    <col min="11011" max="11011" width="11" style="1" customWidth="1"/>
    <col min="11012" max="11012" width="10.5703125" style="1" customWidth="1"/>
    <col min="11013" max="11013" width="11.5703125" style="1" customWidth="1"/>
    <col min="11014" max="11014" width="10.5703125" style="1" customWidth="1"/>
    <col min="11015" max="11016" width="10.140625" style="1" customWidth="1"/>
    <col min="11017" max="11017" width="2.5703125" style="1" customWidth="1"/>
    <col min="11018" max="11018" width="9.140625" style="1" bestFit="1" customWidth="1"/>
    <col min="11019" max="11019" width="34.85546875" style="1" customWidth="1"/>
    <col min="11020" max="11264" width="9.140625" style="1"/>
    <col min="11265" max="11265" width="5.42578125" style="1" bestFit="1" customWidth="1"/>
    <col min="11266" max="11266" width="27.140625" style="1" customWidth="1"/>
    <col min="11267" max="11267" width="11" style="1" customWidth="1"/>
    <col min="11268" max="11268" width="10.5703125" style="1" customWidth="1"/>
    <col min="11269" max="11269" width="11.5703125" style="1" customWidth="1"/>
    <col min="11270" max="11270" width="10.5703125" style="1" customWidth="1"/>
    <col min="11271" max="11272" width="10.140625" style="1" customWidth="1"/>
    <col min="11273" max="11273" width="2.5703125" style="1" customWidth="1"/>
    <col min="11274" max="11274" width="9.140625" style="1" bestFit="1" customWidth="1"/>
    <col min="11275" max="11275" width="34.85546875" style="1" customWidth="1"/>
    <col min="11276" max="11520" width="9.140625" style="1"/>
    <col min="11521" max="11521" width="5.42578125" style="1" bestFit="1" customWidth="1"/>
    <col min="11522" max="11522" width="27.140625" style="1" customWidth="1"/>
    <col min="11523" max="11523" width="11" style="1" customWidth="1"/>
    <col min="11524" max="11524" width="10.5703125" style="1" customWidth="1"/>
    <col min="11525" max="11525" width="11.5703125" style="1" customWidth="1"/>
    <col min="11526" max="11526" width="10.5703125" style="1" customWidth="1"/>
    <col min="11527" max="11528" width="10.140625" style="1" customWidth="1"/>
    <col min="11529" max="11529" width="2.5703125" style="1" customWidth="1"/>
    <col min="11530" max="11530" width="9.140625" style="1" bestFit="1" customWidth="1"/>
    <col min="11531" max="11531" width="34.85546875" style="1" customWidth="1"/>
    <col min="11532" max="11776" width="9.140625" style="1"/>
    <col min="11777" max="11777" width="5.42578125" style="1" bestFit="1" customWidth="1"/>
    <col min="11778" max="11778" width="27.140625" style="1" customWidth="1"/>
    <col min="11779" max="11779" width="11" style="1" customWidth="1"/>
    <col min="11780" max="11780" width="10.5703125" style="1" customWidth="1"/>
    <col min="11781" max="11781" width="11.5703125" style="1" customWidth="1"/>
    <col min="11782" max="11782" width="10.5703125" style="1" customWidth="1"/>
    <col min="11783" max="11784" width="10.140625" style="1" customWidth="1"/>
    <col min="11785" max="11785" width="2.5703125" style="1" customWidth="1"/>
    <col min="11786" max="11786" width="9.140625" style="1" bestFit="1" customWidth="1"/>
    <col min="11787" max="11787" width="34.85546875" style="1" customWidth="1"/>
    <col min="11788" max="12032" width="9.140625" style="1"/>
    <col min="12033" max="12033" width="5.42578125" style="1" bestFit="1" customWidth="1"/>
    <col min="12034" max="12034" width="27.140625" style="1" customWidth="1"/>
    <col min="12035" max="12035" width="11" style="1" customWidth="1"/>
    <col min="12036" max="12036" width="10.5703125" style="1" customWidth="1"/>
    <col min="12037" max="12037" width="11.5703125" style="1" customWidth="1"/>
    <col min="12038" max="12038" width="10.5703125" style="1" customWidth="1"/>
    <col min="12039" max="12040" width="10.140625" style="1" customWidth="1"/>
    <col min="12041" max="12041" width="2.5703125" style="1" customWidth="1"/>
    <col min="12042" max="12042" width="9.140625" style="1" bestFit="1" customWidth="1"/>
    <col min="12043" max="12043" width="34.85546875" style="1" customWidth="1"/>
    <col min="12044" max="12288" width="9.140625" style="1"/>
    <col min="12289" max="12289" width="5.42578125" style="1" bestFit="1" customWidth="1"/>
    <col min="12290" max="12290" width="27.140625" style="1" customWidth="1"/>
    <col min="12291" max="12291" width="11" style="1" customWidth="1"/>
    <col min="12292" max="12292" width="10.5703125" style="1" customWidth="1"/>
    <col min="12293" max="12293" width="11.5703125" style="1" customWidth="1"/>
    <col min="12294" max="12294" width="10.5703125" style="1" customWidth="1"/>
    <col min="12295" max="12296" width="10.140625" style="1" customWidth="1"/>
    <col min="12297" max="12297" width="2.5703125" style="1" customWidth="1"/>
    <col min="12298" max="12298" width="9.140625" style="1" bestFit="1" customWidth="1"/>
    <col min="12299" max="12299" width="34.85546875" style="1" customWidth="1"/>
    <col min="12300" max="12544" width="9.140625" style="1"/>
    <col min="12545" max="12545" width="5.42578125" style="1" bestFit="1" customWidth="1"/>
    <col min="12546" max="12546" width="27.140625" style="1" customWidth="1"/>
    <col min="12547" max="12547" width="11" style="1" customWidth="1"/>
    <col min="12548" max="12548" width="10.5703125" style="1" customWidth="1"/>
    <col min="12549" max="12549" width="11.5703125" style="1" customWidth="1"/>
    <col min="12550" max="12550" width="10.5703125" style="1" customWidth="1"/>
    <col min="12551" max="12552" width="10.140625" style="1" customWidth="1"/>
    <col min="12553" max="12553" width="2.5703125" style="1" customWidth="1"/>
    <col min="12554" max="12554" width="9.140625" style="1" bestFit="1" customWidth="1"/>
    <col min="12555" max="12555" width="34.85546875" style="1" customWidth="1"/>
    <col min="12556" max="12800" width="9.140625" style="1"/>
    <col min="12801" max="12801" width="5.42578125" style="1" bestFit="1" customWidth="1"/>
    <col min="12802" max="12802" width="27.140625" style="1" customWidth="1"/>
    <col min="12803" max="12803" width="11" style="1" customWidth="1"/>
    <col min="12804" max="12804" width="10.5703125" style="1" customWidth="1"/>
    <col min="12805" max="12805" width="11.5703125" style="1" customWidth="1"/>
    <col min="12806" max="12806" width="10.5703125" style="1" customWidth="1"/>
    <col min="12807" max="12808" width="10.140625" style="1" customWidth="1"/>
    <col min="12809" max="12809" width="2.5703125" style="1" customWidth="1"/>
    <col min="12810" max="12810" width="9.140625" style="1" bestFit="1" customWidth="1"/>
    <col min="12811" max="12811" width="34.85546875" style="1" customWidth="1"/>
    <col min="12812" max="13056" width="9.140625" style="1"/>
    <col min="13057" max="13057" width="5.42578125" style="1" bestFit="1" customWidth="1"/>
    <col min="13058" max="13058" width="27.140625" style="1" customWidth="1"/>
    <col min="13059" max="13059" width="11" style="1" customWidth="1"/>
    <col min="13060" max="13060" width="10.5703125" style="1" customWidth="1"/>
    <col min="13061" max="13061" width="11.5703125" style="1" customWidth="1"/>
    <col min="13062" max="13062" width="10.5703125" style="1" customWidth="1"/>
    <col min="13063" max="13064" width="10.140625" style="1" customWidth="1"/>
    <col min="13065" max="13065" width="2.5703125" style="1" customWidth="1"/>
    <col min="13066" max="13066" width="9.140625" style="1" bestFit="1" customWidth="1"/>
    <col min="13067" max="13067" width="34.85546875" style="1" customWidth="1"/>
    <col min="13068" max="13312" width="9.140625" style="1"/>
    <col min="13313" max="13313" width="5.42578125" style="1" bestFit="1" customWidth="1"/>
    <col min="13314" max="13314" width="27.140625" style="1" customWidth="1"/>
    <col min="13315" max="13315" width="11" style="1" customWidth="1"/>
    <col min="13316" max="13316" width="10.5703125" style="1" customWidth="1"/>
    <col min="13317" max="13317" width="11.5703125" style="1" customWidth="1"/>
    <col min="13318" max="13318" width="10.5703125" style="1" customWidth="1"/>
    <col min="13319" max="13320" width="10.140625" style="1" customWidth="1"/>
    <col min="13321" max="13321" width="2.5703125" style="1" customWidth="1"/>
    <col min="13322" max="13322" width="9.140625" style="1" bestFit="1" customWidth="1"/>
    <col min="13323" max="13323" width="34.85546875" style="1" customWidth="1"/>
    <col min="13324" max="13568" width="9.140625" style="1"/>
    <col min="13569" max="13569" width="5.42578125" style="1" bestFit="1" customWidth="1"/>
    <col min="13570" max="13570" width="27.140625" style="1" customWidth="1"/>
    <col min="13571" max="13571" width="11" style="1" customWidth="1"/>
    <col min="13572" max="13572" width="10.5703125" style="1" customWidth="1"/>
    <col min="13573" max="13573" width="11.5703125" style="1" customWidth="1"/>
    <col min="13574" max="13574" width="10.5703125" style="1" customWidth="1"/>
    <col min="13575" max="13576" width="10.140625" style="1" customWidth="1"/>
    <col min="13577" max="13577" width="2.5703125" style="1" customWidth="1"/>
    <col min="13578" max="13578" width="9.140625" style="1" bestFit="1" customWidth="1"/>
    <col min="13579" max="13579" width="34.85546875" style="1" customWidth="1"/>
    <col min="13580" max="13824" width="9.140625" style="1"/>
    <col min="13825" max="13825" width="5.42578125" style="1" bestFit="1" customWidth="1"/>
    <col min="13826" max="13826" width="27.140625" style="1" customWidth="1"/>
    <col min="13827" max="13827" width="11" style="1" customWidth="1"/>
    <col min="13828" max="13828" width="10.5703125" style="1" customWidth="1"/>
    <col min="13829" max="13829" width="11.5703125" style="1" customWidth="1"/>
    <col min="13830" max="13830" width="10.5703125" style="1" customWidth="1"/>
    <col min="13831" max="13832" width="10.140625" style="1" customWidth="1"/>
    <col min="13833" max="13833" width="2.5703125" style="1" customWidth="1"/>
    <col min="13834" max="13834" width="9.140625" style="1" bestFit="1" customWidth="1"/>
    <col min="13835" max="13835" width="34.85546875" style="1" customWidth="1"/>
    <col min="13836" max="14080" width="9.140625" style="1"/>
    <col min="14081" max="14081" width="5.42578125" style="1" bestFit="1" customWidth="1"/>
    <col min="14082" max="14082" width="27.140625" style="1" customWidth="1"/>
    <col min="14083" max="14083" width="11" style="1" customWidth="1"/>
    <col min="14084" max="14084" width="10.5703125" style="1" customWidth="1"/>
    <col min="14085" max="14085" width="11.5703125" style="1" customWidth="1"/>
    <col min="14086" max="14086" width="10.5703125" style="1" customWidth="1"/>
    <col min="14087" max="14088" width="10.140625" style="1" customWidth="1"/>
    <col min="14089" max="14089" width="2.5703125" style="1" customWidth="1"/>
    <col min="14090" max="14090" width="9.140625" style="1" bestFit="1" customWidth="1"/>
    <col min="14091" max="14091" width="34.85546875" style="1" customWidth="1"/>
    <col min="14092" max="14336" width="9.140625" style="1"/>
    <col min="14337" max="14337" width="5.42578125" style="1" bestFit="1" customWidth="1"/>
    <col min="14338" max="14338" width="27.140625" style="1" customWidth="1"/>
    <col min="14339" max="14339" width="11" style="1" customWidth="1"/>
    <col min="14340" max="14340" width="10.5703125" style="1" customWidth="1"/>
    <col min="14341" max="14341" width="11.5703125" style="1" customWidth="1"/>
    <col min="14342" max="14342" width="10.5703125" style="1" customWidth="1"/>
    <col min="14343" max="14344" width="10.140625" style="1" customWidth="1"/>
    <col min="14345" max="14345" width="2.5703125" style="1" customWidth="1"/>
    <col min="14346" max="14346" width="9.140625" style="1" bestFit="1" customWidth="1"/>
    <col min="14347" max="14347" width="34.85546875" style="1" customWidth="1"/>
    <col min="14348" max="14592" width="9.140625" style="1"/>
    <col min="14593" max="14593" width="5.42578125" style="1" bestFit="1" customWidth="1"/>
    <col min="14594" max="14594" width="27.140625" style="1" customWidth="1"/>
    <col min="14595" max="14595" width="11" style="1" customWidth="1"/>
    <col min="14596" max="14596" width="10.5703125" style="1" customWidth="1"/>
    <col min="14597" max="14597" width="11.5703125" style="1" customWidth="1"/>
    <col min="14598" max="14598" width="10.5703125" style="1" customWidth="1"/>
    <col min="14599" max="14600" width="10.140625" style="1" customWidth="1"/>
    <col min="14601" max="14601" width="2.5703125" style="1" customWidth="1"/>
    <col min="14602" max="14602" width="9.140625" style="1" bestFit="1" customWidth="1"/>
    <col min="14603" max="14603" width="34.85546875" style="1" customWidth="1"/>
    <col min="14604" max="14848" width="9.140625" style="1"/>
    <col min="14849" max="14849" width="5.42578125" style="1" bestFit="1" customWidth="1"/>
    <col min="14850" max="14850" width="27.140625" style="1" customWidth="1"/>
    <col min="14851" max="14851" width="11" style="1" customWidth="1"/>
    <col min="14852" max="14852" width="10.5703125" style="1" customWidth="1"/>
    <col min="14853" max="14853" width="11.5703125" style="1" customWidth="1"/>
    <col min="14854" max="14854" width="10.5703125" style="1" customWidth="1"/>
    <col min="14855" max="14856" width="10.140625" style="1" customWidth="1"/>
    <col min="14857" max="14857" width="2.5703125" style="1" customWidth="1"/>
    <col min="14858" max="14858" width="9.140625" style="1" bestFit="1" customWidth="1"/>
    <col min="14859" max="14859" width="34.85546875" style="1" customWidth="1"/>
    <col min="14860" max="15104" width="9.140625" style="1"/>
    <col min="15105" max="15105" width="5.42578125" style="1" bestFit="1" customWidth="1"/>
    <col min="15106" max="15106" width="27.140625" style="1" customWidth="1"/>
    <col min="15107" max="15107" width="11" style="1" customWidth="1"/>
    <col min="15108" max="15108" width="10.5703125" style="1" customWidth="1"/>
    <col min="15109" max="15109" width="11.5703125" style="1" customWidth="1"/>
    <col min="15110" max="15110" width="10.5703125" style="1" customWidth="1"/>
    <col min="15111" max="15112" width="10.140625" style="1" customWidth="1"/>
    <col min="15113" max="15113" width="2.5703125" style="1" customWidth="1"/>
    <col min="15114" max="15114" width="9.140625" style="1" bestFit="1" customWidth="1"/>
    <col min="15115" max="15115" width="34.85546875" style="1" customWidth="1"/>
    <col min="15116" max="15360" width="9.140625" style="1"/>
    <col min="15361" max="15361" width="5.42578125" style="1" bestFit="1" customWidth="1"/>
    <col min="15362" max="15362" width="27.140625" style="1" customWidth="1"/>
    <col min="15363" max="15363" width="11" style="1" customWidth="1"/>
    <col min="15364" max="15364" width="10.5703125" style="1" customWidth="1"/>
    <col min="15365" max="15365" width="11.5703125" style="1" customWidth="1"/>
    <col min="15366" max="15366" width="10.5703125" style="1" customWidth="1"/>
    <col min="15367" max="15368" width="10.140625" style="1" customWidth="1"/>
    <col min="15369" max="15369" width="2.5703125" style="1" customWidth="1"/>
    <col min="15370" max="15370" width="9.140625" style="1" bestFit="1" customWidth="1"/>
    <col min="15371" max="15371" width="34.85546875" style="1" customWidth="1"/>
    <col min="15372" max="15616" width="9.140625" style="1"/>
    <col min="15617" max="15617" width="5.42578125" style="1" bestFit="1" customWidth="1"/>
    <col min="15618" max="15618" width="27.140625" style="1" customWidth="1"/>
    <col min="15619" max="15619" width="11" style="1" customWidth="1"/>
    <col min="15620" max="15620" width="10.5703125" style="1" customWidth="1"/>
    <col min="15621" max="15621" width="11.5703125" style="1" customWidth="1"/>
    <col min="15622" max="15622" width="10.5703125" style="1" customWidth="1"/>
    <col min="15623" max="15624" width="10.140625" style="1" customWidth="1"/>
    <col min="15625" max="15625" width="2.5703125" style="1" customWidth="1"/>
    <col min="15626" max="15626" width="9.140625" style="1" bestFit="1" customWidth="1"/>
    <col min="15627" max="15627" width="34.85546875" style="1" customWidth="1"/>
    <col min="15628" max="15872" width="9.140625" style="1"/>
    <col min="15873" max="15873" width="5.42578125" style="1" bestFit="1" customWidth="1"/>
    <col min="15874" max="15874" width="27.140625" style="1" customWidth="1"/>
    <col min="15875" max="15875" width="11" style="1" customWidth="1"/>
    <col min="15876" max="15876" width="10.5703125" style="1" customWidth="1"/>
    <col min="15877" max="15877" width="11.5703125" style="1" customWidth="1"/>
    <col min="15878" max="15878" width="10.5703125" style="1" customWidth="1"/>
    <col min="15879" max="15880" width="10.140625" style="1" customWidth="1"/>
    <col min="15881" max="15881" width="2.5703125" style="1" customWidth="1"/>
    <col min="15882" max="15882" width="9.140625" style="1" bestFit="1" customWidth="1"/>
    <col min="15883" max="15883" width="34.85546875" style="1" customWidth="1"/>
    <col min="15884" max="16128" width="9.140625" style="1"/>
    <col min="16129" max="16129" width="5.42578125" style="1" bestFit="1" customWidth="1"/>
    <col min="16130" max="16130" width="27.140625" style="1" customWidth="1"/>
    <col min="16131" max="16131" width="11" style="1" customWidth="1"/>
    <col min="16132" max="16132" width="10.5703125" style="1" customWidth="1"/>
    <col min="16133" max="16133" width="11.5703125" style="1" customWidth="1"/>
    <col min="16134" max="16134" width="10.5703125" style="1" customWidth="1"/>
    <col min="16135" max="16136" width="10.140625" style="1" customWidth="1"/>
    <col min="16137" max="16137" width="2.5703125" style="1" customWidth="1"/>
    <col min="16138" max="16138" width="9.140625" style="1" bestFit="1" customWidth="1"/>
    <col min="16139" max="16139" width="34.85546875" style="1" customWidth="1"/>
    <col min="16140" max="16384" width="9.140625" style="1"/>
  </cols>
  <sheetData>
    <row r="1" spans="1:8" x14ac:dyDescent="0.25">
      <c r="H1" s="3" t="s">
        <v>0</v>
      </c>
    </row>
    <row r="2" spans="1:8" s="6" customFormat="1" ht="48.75" customHeight="1" x14ac:dyDescent="0.25">
      <c r="A2" s="73" t="s">
        <v>1</v>
      </c>
      <c r="B2" s="73"/>
      <c r="C2" s="73"/>
      <c r="D2" s="73" t="s">
        <v>2</v>
      </c>
      <c r="E2" s="73"/>
      <c r="F2" s="73"/>
      <c r="G2" s="73"/>
      <c r="H2" s="73"/>
    </row>
    <row r="3" spans="1:8" s="6" customFormat="1" ht="8.25" customHeight="1" x14ac:dyDescent="0.25">
      <c r="A3" s="80"/>
      <c r="B3" s="80"/>
      <c r="D3" s="7"/>
      <c r="E3" s="7"/>
      <c r="F3" s="7"/>
      <c r="G3" s="7"/>
      <c r="H3" s="7"/>
    </row>
    <row r="4" spans="1:8" ht="13.9" customHeight="1" x14ac:dyDescent="0.25">
      <c r="B4" s="1"/>
    </row>
    <row r="5" spans="1:8" ht="39.950000000000003" customHeight="1" x14ac:dyDescent="0.25">
      <c r="A5" s="121" t="s">
        <v>105</v>
      </c>
      <c r="B5" s="123"/>
      <c r="C5" s="123"/>
      <c r="D5" s="123"/>
      <c r="E5" s="123"/>
      <c r="F5" s="123"/>
      <c r="G5" s="123"/>
      <c r="H5" s="123"/>
    </row>
    <row r="6" spans="1:8" ht="12" customHeight="1" x14ac:dyDescent="0.25"/>
    <row r="7" spans="1:8" s="8" customFormat="1" ht="20.25" customHeight="1" x14ac:dyDescent="0.25">
      <c r="B7" s="116" t="s">
        <v>117</v>
      </c>
      <c r="C7" s="116"/>
      <c r="D7" s="116"/>
      <c r="E7" s="116"/>
      <c r="F7" s="116"/>
      <c r="G7" s="116"/>
      <c r="H7" s="116"/>
    </row>
    <row r="8" spans="1:8" s="8" customFormat="1" ht="20.100000000000001" customHeight="1" x14ac:dyDescent="0.25">
      <c r="B8" s="116" t="s">
        <v>118</v>
      </c>
      <c r="C8" s="116"/>
      <c r="D8" s="116"/>
      <c r="E8" s="116"/>
      <c r="F8" s="116"/>
      <c r="G8" s="116"/>
      <c r="H8" s="116"/>
    </row>
    <row r="9" spans="1:8" s="8" customFormat="1" ht="20.100000000000001" customHeight="1" x14ac:dyDescent="0.25">
      <c r="B9" s="116" t="s">
        <v>119</v>
      </c>
      <c r="C9" s="116"/>
      <c r="D9" s="116"/>
      <c r="E9" s="116"/>
      <c r="F9" s="116"/>
      <c r="G9" s="116"/>
      <c r="H9" s="116"/>
    </row>
    <row r="10" spans="1:8" s="8" customFormat="1" ht="20.100000000000001" customHeight="1" x14ac:dyDescent="0.25">
      <c r="B10" s="116" t="s">
        <v>120</v>
      </c>
      <c r="C10" s="116"/>
      <c r="D10" s="116"/>
      <c r="E10" s="116"/>
      <c r="F10" s="116"/>
      <c r="G10" s="116"/>
      <c r="H10" s="116"/>
    </row>
    <row r="11" spans="1:8" s="8" customFormat="1" ht="20.100000000000001" customHeight="1" x14ac:dyDescent="0.25">
      <c r="B11" s="9"/>
      <c r="C11" s="9"/>
    </row>
    <row r="12" spans="1:8" s="6" customFormat="1" ht="54.75" customHeight="1" x14ac:dyDescent="0.25">
      <c r="A12" s="12" t="s">
        <v>6</v>
      </c>
      <c r="B12" s="117" t="s">
        <v>7</v>
      </c>
      <c r="C12" s="117"/>
      <c r="D12" s="117"/>
      <c r="E12" s="12" t="s">
        <v>8</v>
      </c>
      <c r="F12" s="37" t="s">
        <v>9</v>
      </c>
      <c r="G12" s="37" t="s">
        <v>10</v>
      </c>
      <c r="H12" s="12" t="s">
        <v>11</v>
      </c>
    </row>
    <row r="13" spans="1:8" s="15" customFormat="1" ht="16.5" customHeight="1" x14ac:dyDescent="0.25">
      <c r="A13" s="14" t="s">
        <v>12</v>
      </c>
      <c r="B13" s="118" t="s">
        <v>13</v>
      </c>
      <c r="C13" s="119"/>
      <c r="D13" s="120"/>
      <c r="E13" s="14" t="s">
        <v>14</v>
      </c>
      <c r="F13" s="14" t="s">
        <v>15</v>
      </c>
      <c r="G13" s="14" t="s">
        <v>16</v>
      </c>
      <c r="H13" s="14" t="s">
        <v>17</v>
      </c>
    </row>
    <row r="14" spans="1:8" s="6" customFormat="1" ht="89.25" customHeight="1" x14ac:dyDescent="0.25">
      <c r="A14" s="12" t="s">
        <v>18</v>
      </c>
      <c r="B14" s="114" t="s">
        <v>19</v>
      </c>
      <c r="C14" s="114"/>
      <c r="D14" s="114"/>
      <c r="E14" s="16">
        <f>E15+E19+E25+E28</f>
        <v>20</v>
      </c>
      <c r="F14" s="17">
        <f>ROUND(F15+F19+F25+F28,1)</f>
        <v>20</v>
      </c>
      <c r="G14" s="18">
        <f>ROUND(G15+G19+G25+G28,1)</f>
        <v>20</v>
      </c>
      <c r="H14" s="12"/>
    </row>
    <row r="15" spans="1:8" s="20" customFormat="1" ht="24" customHeight="1" x14ac:dyDescent="0.25">
      <c r="A15" s="19">
        <v>1</v>
      </c>
      <c r="B15" s="114" t="s">
        <v>20</v>
      </c>
      <c r="C15" s="114"/>
      <c r="D15" s="114"/>
      <c r="E15" s="16">
        <f>5-(E16+E17+E18)</f>
        <v>5</v>
      </c>
      <c r="F15" s="17">
        <f>ROUND(5-(F16+F17+F18),1)</f>
        <v>5</v>
      </c>
      <c r="G15" s="18">
        <f>ROUND(5-(G16+G17+G18),1)</f>
        <v>5</v>
      </c>
      <c r="H15" s="19"/>
    </row>
    <row r="16" spans="1:8" s="20" customFormat="1" ht="119.25" customHeight="1" x14ac:dyDescent="0.25">
      <c r="A16" s="19" t="s">
        <v>21</v>
      </c>
      <c r="B16" s="108" t="s">
        <v>22</v>
      </c>
      <c r="C16" s="109"/>
      <c r="D16" s="110"/>
      <c r="E16" s="21"/>
      <c r="F16" s="22"/>
      <c r="G16" s="17"/>
      <c r="H16" s="19"/>
    </row>
    <row r="17" spans="1:8" s="24" customFormat="1" ht="67.7" customHeight="1" x14ac:dyDescent="0.25">
      <c r="A17" s="19" t="s">
        <v>23</v>
      </c>
      <c r="B17" s="108" t="s">
        <v>24</v>
      </c>
      <c r="C17" s="109"/>
      <c r="D17" s="110"/>
      <c r="E17" s="21"/>
      <c r="F17" s="22"/>
      <c r="G17" s="17"/>
      <c r="H17" s="23"/>
    </row>
    <row r="18" spans="1:8" s="24" customFormat="1" ht="85.5" customHeight="1" x14ac:dyDescent="0.25">
      <c r="A18" s="19" t="s">
        <v>25</v>
      </c>
      <c r="B18" s="108" t="s">
        <v>26</v>
      </c>
      <c r="C18" s="109"/>
      <c r="D18" s="110"/>
      <c r="E18" s="21"/>
      <c r="F18" s="22"/>
      <c r="G18" s="17"/>
      <c r="H18" s="23"/>
    </row>
    <row r="19" spans="1:8" s="24" customFormat="1" ht="47.65" customHeight="1" x14ac:dyDescent="0.25">
      <c r="A19" s="19">
        <v>2</v>
      </c>
      <c r="B19" s="105" t="s">
        <v>27</v>
      </c>
      <c r="C19" s="106"/>
      <c r="D19" s="107"/>
      <c r="E19" s="16">
        <f>6-(E20+E21+E22+E23+E24)</f>
        <v>6</v>
      </c>
      <c r="F19" s="17">
        <f>ROUND(6-(F20+F21+F22+F23+F24),1)</f>
        <v>6</v>
      </c>
      <c r="G19" s="18">
        <f>ROUND(6-(G20+G21+G22+G23+G24),1)</f>
        <v>6</v>
      </c>
      <c r="H19" s="25"/>
    </row>
    <row r="20" spans="1:8" s="24" customFormat="1" ht="39.75" customHeight="1" x14ac:dyDescent="0.25">
      <c r="A20" s="26" t="s">
        <v>28</v>
      </c>
      <c r="B20" s="108" t="s">
        <v>29</v>
      </c>
      <c r="C20" s="109"/>
      <c r="D20" s="110"/>
      <c r="E20" s="27"/>
      <c r="F20" s="22"/>
      <c r="G20" s="17"/>
      <c r="H20" s="23"/>
    </row>
    <row r="21" spans="1:8" s="24" customFormat="1" ht="48.75" customHeight="1" x14ac:dyDescent="0.25">
      <c r="A21" s="26" t="s">
        <v>30</v>
      </c>
      <c r="B21" s="108" t="s">
        <v>31</v>
      </c>
      <c r="C21" s="109"/>
      <c r="D21" s="110"/>
      <c r="E21" s="27"/>
      <c r="F21" s="22"/>
      <c r="G21" s="17"/>
      <c r="H21" s="23"/>
    </row>
    <row r="22" spans="1:8" s="24" customFormat="1" ht="52.5" customHeight="1" x14ac:dyDescent="0.25">
      <c r="A22" s="19" t="s">
        <v>32</v>
      </c>
      <c r="B22" s="108" t="s">
        <v>33</v>
      </c>
      <c r="C22" s="109"/>
      <c r="D22" s="110"/>
      <c r="E22" s="21"/>
      <c r="F22" s="22"/>
      <c r="G22" s="17"/>
      <c r="H22" s="23"/>
    </row>
    <row r="23" spans="1:8" s="24" customFormat="1" ht="70.5" customHeight="1" x14ac:dyDescent="0.25">
      <c r="A23" s="19" t="s">
        <v>34</v>
      </c>
      <c r="B23" s="108" t="s">
        <v>35</v>
      </c>
      <c r="C23" s="109"/>
      <c r="D23" s="110"/>
      <c r="E23" s="21"/>
      <c r="F23" s="22"/>
      <c r="G23" s="17"/>
      <c r="H23" s="23"/>
    </row>
    <row r="24" spans="1:8" s="24" customFormat="1" ht="37.5" customHeight="1" x14ac:dyDescent="0.25">
      <c r="A24" s="19" t="s">
        <v>36</v>
      </c>
      <c r="B24" s="108" t="s">
        <v>37</v>
      </c>
      <c r="C24" s="109"/>
      <c r="D24" s="110"/>
      <c r="E24" s="21"/>
      <c r="F24" s="22"/>
      <c r="G24" s="17"/>
      <c r="H24" s="23"/>
    </row>
    <row r="25" spans="1:8" s="20" customFormat="1" ht="54" customHeight="1" x14ac:dyDescent="0.25">
      <c r="A25" s="19">
        <v>3</v>
      </c>
      <c r="B25" s="105" t="s">
        <v>38</v>
      </c>
      <c r="C25" s="106"/>
      <c r="D25" s="107"/>
      <c r="E25" s="16">
        <f>5-(E26+E27)</f>
        <v>5</v>
      </c>
      <c r="F25" s="17">
        <f>ROUND(5-(F26+F27),1)</f>
        <v>5</v>
      </c>
      <c r="G25" s="18">
        <f>ROUND(5-(G26+G27),1)</f>
        <v>5</v>
      </c>
      <c r="H25" s="19"/>
    </row>
    <row r="26" spans="1:8" s="24" customFormat="1" ht="102.75" customHeight="1" x14ac:dyDescent="0.25">
      <c r="A26" s="19" t="s">
        <v>39</v>
      </c>
      <c r="B26" s="108" t="s">
        <v>40</v>
      </c>
      <c r="C26" s="109"/>
      <c r="D26" s="110"/>
      <c r="E26" s="21"/>
      <c r="F26" s="26"/>
      <c r="G26" s="28"/>
      <c r="H26" s="23"/>
    </row>
    <row r="27" spans="1:8" s="24" customFormat="1" ht="54.75" customHeight="1" x14ac:dyDescent="0.25">
      <c r="A27" s="19" t="s">
        <v>41</v>
      </c>
      <c r="B27" s="108" t="s">
        <v>42</v>
      </c>
      <c r="C27" s="109"/>
      <c r="D27" s="110"/>
      <c r="E27" s="21"/>
      <c r="F27" s="26"/>
      <c r="G27" s="28"/>
      <c r="H27" s="23"/>
    </row>
    <row r="28" spans="1:8" s="24" customFormat="1" ht="149.25" customHeight="1" x14ac:dyDescent="0.25">
      <c r="A28" s="29">
        <v>4</v>
      </c>
      <c r="B28" s="105" t="s">
        <v>43</v>
      </c>
      <c r="C28" s="106"/>
      <c r="D28" s="107"/>
      <c r="E28" s="16">
        <f>4-(E29+E30+E31)</f>
        <v>4</v>
      </c>
      <c r="F28" s="17">
        <f>ROUND(4-(F29+F30+F31),1)</f>
        <v>4</v>
      </c>
      <c r="G28" s="18">
        <f>ROUND(4-(G29+G30+G31),1)</f>
        <v>4</v>
      </c>
      <c r="H28" s="25"/>
    </row>
    <row r="29" spans="1:8" s="24" customFormat="1" ht="54.75" customHeight="1" x14ac:dyDescent="0.25">
      <c r="A29" s="19" t="s">
        <v>44</v>
      </c>
      <c r="B29" s="108" t="s">
        <v>45</v>
      </c>
      <c r="C29" s="109"/>
      <c r="D29" s="110"/>
      <c r="E29" s="21"/>
      <c r="F29" s="26"/>
      <c r="G29" s="28"/>
      <c r="H29" s="23"/>
    </row>
    <row r="30" spans="1:8" s="24" customFormat="1" ht="57" customHeight="1" x14ac:dyDescent="0.25">
      <c r="A30" s="19" t="s">
        <v>46</v>
      </c>
      <c r="B30" s="108" t="s">
        <v>47</v>
      </c>
      <c r="C30" s="109"/>
      <c r="D30" s="110"/>
      <c r="E30" s="21"/>
      <c r="F30" s="26"/>
      <c r="G30" s="28"/>
      <c r="H30" s="23"/>
    </row>
    <row r="31" spans="1:8" s="24" customFormat="1" ht="54" customHeight="1" x14ac:dyDescent="0.25">
      <c r="A31" s="19" t="s">
        <v>48</v>
      </c>
      <c r="B31" s="108" t="s">
        <v>49</v>
      </c>
      <c r="C31" s="109"/>
      <c r="D31" s="110"/>
      <c r="E31" s="21"/>
      <c r="F31" s="26"/>
      <c r="G31" s="28"/>
      <c r="H31" s="23"/>
    </row>
    <row r="32" spans="1:8" s="6" customFormat="1" ht="27.75" customHeight="1" x14ac:dyDescent="0.25">
      <c r="A32" s="12" t="s">
        <v>50</v>
      </c>
      <c r="B32" s="111" t="s">
        <v>121</v>
      </c>
      <c r="C32" s="112"/>
      <c r="D32" s="113"/>
      <c r="E32" s="16">
        <f>E33+E35+E37+E39+E41+E43</f>
        <v>20</v>
      </c>
      <c r="F32" s="17">
        <f>ROUND(F33+F35+F37+F39+F41+F43,1)</f>
        <v>13</v>
      </c>
      <c r="G32" s="18">
        <f>ROUND(G33+G35+G37+G39+G41+G43,1)</f>
        <v>0</v>
      </c>
      <c r="H32" s="12"/>
    </row>
    <row r="33" spans="1:8" s="20" customFormat="1" ht="53.25" customHeight="1" x14ac:dyDescent="0.25">
      <c r="A33" s="19">
        <v>5</v>
      </c>
      <c r="B33" s="114" t="s">
        <v>52</v>
      </c>
      <c r="C33" s="114"/>
      <c r="D33" s="114"/>
      <c r="E33" s="16">
        <v>1</v>
      </c>
      <c r="F33" s="17">
        <f>IF(F34&gt;1,"1",F34)</f>
        <v>1</v>
      </c>
      <c r="G33" s="18">
        <f>G34</f>
        <v>0</v>
      </c>
      <c r="H33" s="19"/>
    </row>
    <row r="34" spans="1:8" s="20" customFormat="1" ht="57" customHeight="1" x14ac:dyDescent="0.25">
      <c r="A34" s="19"/>
      <c r="B34" s="115" t="s">
        <v>53</v>
      </c>
      <c r="C34" s="115"/>
      <c r="D34" s="115"/>
      <c r="E34" s="16"/>
      <c r="F34" s="22">
        <v>1</v>
      </c>
      <c r="G34" s="18"/>
      <c r="H34" s="19"/>
    </row>
    <row r="35" spans="1:8" s="20" customFormat="1" ht="55.5" customHeight="1" x14ac:dyDescent="0.25">
      <c r="A35" s="19">
        <v>6</v>
      </c>
      <c r="B35" s="105" t="s">
        <v>54</v>
      </c>
      <c r="C35" s="106"/>
      <c r="D35" s="107"/>
      <c r="E35" s="16">
        <v>2</v>
      </c>
      <c r="F35" s="17">
        <f>IF(F36&gt;2,"2",F36)</f>
        <v>2</v>
      </c>
      <c r="G35" s="18">
        <f>G36</f>
        <v>0</v>
      </c>
      <c r="H35" s="19"/>
    </row>
    <row r="36" spans="1:8" s="20" customFormat="1" ht="60" customHeight="1" x14ac:dyDescent="0.25">
      <c r="A36" s="19"/>
      <c r="B36" s="102" t="s">
        <v>55</v>
      </c>
      <c r="C36" s="103"/>
      <c r="D36" s="104"/>
      <c r="E36" s="16"/>
      <c r="F36" s="22">
        <v>2</v>
      </c>
      <c r="G36" s="18"/>
      <c r="H36" s="19"/>
    </row>
    <row r="37" spans="1:8" s="20" customFormat="1" ht="57" customHeight="1" x14ac:dyDescent="0.25">
      <c r="A37" s="19">
        <v>7</v>
      </c>
      <c r="B37" s="105" t="s">
        <v>56</v>
      </c>
      <c r="C37" s="106"/>
      <c r="D37" s="107"/>
      <c r="E37" s="16">
        <v>2</v>
      </c>
      <c r="F37" s="17">
        <f>IF(F38&gt;2,"2",F38)</f>
        <v>0</v>
      </c>
      <c r="G37" s="18">
        <f>G38</f>
        <v>0</v>
      </c>
      <c r="H37" s="19"/>
    </row>
    <row r="38" spans="1:8" s="20" customFormat="1" ht="75.75" customHeight="1" x14ac:dyDescent="0.25">
      <c r="A38" s="19"/>
      <c r="B38" s="108" t="s">
        <v>57</v>
      </c>
      <c r="C38" s="109"/>
      <c r="D38" s="110"/>
      <c r="E38" s="16"/>
      <c r="F38" s="22"/>
      <c r="G38" s="18"/>
      <c r="H38" s="19"/>
    </row>
    <row r="39" spans="1:8" s="20" customFormat="1" ht="58.5" customHeight="1" x14ac:dyDescent="0.25">
      <c r="A39" s="19">
        <v>8</v>
      </c>
      <c r="B39" s="105" t="s">
        <v>58</v>
      </c>
      <c r="C39" s="106"/>
      <c r="D39" s="107"/>
      <c r="E39" s="16">
        <v>2</v>
      </c>
      <c r="F39" s="17">
        <f>IF(F40&gt;2,"2",F40)</f>
        <v>2</v>
      </c>
      <c r="G39" s="18">
        <f>G40</f>
        <v>0</v>
      </c>
      <c r="H39" s="19"/>
    </row>
    <row r="40" spans="1:8" s="20" customFormat="1" ht="70.5" customHeight="1" x14ac:dyDescent="0.25">
      <c r="A40" s="19"/>
      <c r="B40" s="108" t="s">
        <v>59</v>
      </c>
      <c r="C40" s="109"/>
      <c r="D40" s="110"/>
      <c r="E40" s="16"/>
      <c r="F40" s="22">
        <v>2</v>
      </c>
      <c r="G40" s="18"/>
      <c r="H40" s="19"/>
    </row>
    <row r="41" spans="1:8" s="20" customFormat="1" ht="129.75" customHeight="1" x14ac:dyDescent="0.25">
      <c r="A41" s="19">
        <v>9</v>
      </c>
      <c r="B41" s="105" t="s">
        <v>113</v>
      </c>
      <c r="C41" s="106"/>
      <c r="D41" s="107"/>
      <c r="E41" s="16">
        <v>8</v>
      </c>
      <c r="F41" s="17">
        <f>IF(F42&gt;8,"8",F42)</f>
        <v>8</v>
      </c>
      <c r="G41" s="18">
        <f>G42</f>
        <v>0</v>
      </c>
      <c r="H41" s="19"/>
    </row>
    <row r="42" spans="1:8" s="20" customFormat="1" ht="171" customHeight="1" x14ac:dyDescent="0.25">
      <c r="A42" s="19"/>
      <c r="B42" s="108" t="s">
        <v>61</v>
      </c>
      <c r="C42" s="109"/>
      <c r="D42" s="110"/>
      <c r="E42" s="16"/>
      <c r="F42" s="22">
        <v>8</v>
      </c>
      <c r="G42" s="18"/>
      <c r="H42" s="19"/>
    </row>
    <row r="43" spans="1:8" s="20" customFormat="1" ht="55.5" customHeight="1" x14ac:dyDescent="0.25">
      <c r="A43" s="19">
        <v>10</v>
      </c>
      <c r="B43" s="105" t="s">
        <v>62</v>
      </c>
      <c r="C43" s="106"/>
      <c r="D43" s="107"/>
      <c r="E43" s="16">
        <v>5</v>
      </c>
      <c r="F43" s="17">
        <f>ROUND(IF((F44+F45)&gt;5,"5",(F44+F45)),1)</f>
        <v>0</v>
      </c>
      <c r="G43" s="18">
        <f>ROUND(IF((G44+G45)&gt;5,"5",(G44+G45)),1)</f>
        <v>0</v>
      </c>
      <c r="H43" s="19"/>
    </row>
    <row r="44" spans="1:8" s="20" customFormat="1" ht="108" customHeight="1" x14ac:dyDescent="0.25">
      <c r="A44" s="19" t="s">
        <v>63</v>
      </c>
      <c r="B44" s="108" t="s">
        <v>64</v>
      </c>
      <c r="C44" s="109"/>
      <c r="D44" s="110"/>
      <c r="E44" s="16"/>
      <c r="F44" s="22"/>
      <c r="G44" s="18"/>
      <c r="H44" s="19"/>
    </row>
    <row r="45" spans="1:8" s="20" customFormat="1" ht="73.5" customHeight="1" x14ac:dyDescent="0.25">
      <c r="A45" s="19" t="s">
        <v>66</v>
      </c>
      <c r="B45" s="108" t="s">
        <v>67</v>
      </c>
      <c r="C45" s="109"/>
      <c r="D45" s="110"/>
      <c r="E45" s="16"/>
      <c r="F45" s="22"/>
      <c r="G45" s="18"/>
      <c r="H45" s="19"/>
    </row>
    <row r="46" spans="1:8" s="6" customFormat="1" ht="55.5" customHeight="1" x14ac:dyDescent="0.25">
      <c r="A46" s="12" t="s">
        <v>69</v>
      </c>
      <c r="B46" s="105" t="s">
        <v>70</v>
      </c>
      <c r="C46" s="106"/>
      <c r="D46" s="107"/>
      <c r="E46" s="16">
        <v>60</v>
      </c>
      <c r="F46" s="22">
        <f>SUM(F47:F52)</f>
        <v>60</v>
      </c>
      <c r="G46" s="18">
        <f>SUM(G47:G52)</f>
        <v>0</v>
      </c>
      <c r="H46" s="12"/>
    </row>
    <row r="47" spans="1:8" s="20" customFormat="1" ht="29.25" customHeight="1" x14ac:dyDescent="0.25">
      <c r="A47" s="19"/>
      <c r="B47" s="102" t="s">
        <v>71</v>
      </c>
      <c r="C47" s="103"/>
      <c r="D47" s="104"/>
      <c r="E47" s="21">
        <v>60</v>
      </c>
      <c r="F47" s="19">
        <v>60</v>
      </c>
      <c r="G47" s="21"/>
      <c r="H47" s="19"/>
    </row>
    <row r="48" spans="1:8" s="20" customFormat="1" ht="29.25" customHeight="1" x14ac:dyDescent="0.25">
      <c r="A48" s="19"/>
      <c r="B48" s="108" t="s">
        <v>72</v>
      </c>
      <c r="C48" s="109"/>
      <c r="D48" s="110"/>
      <c r="E48" s="27">
        <v>50</v>
      </c>
      <c r="F48" s="19"/>
      <c r="G48" s="21"/>
      <c r="H48" s="19"/>
    </row>
    <row r="49" spans="1:8" s="20" customFormat="1" ht="29.25" customHeight="1" x14ac:dyDescent="0.25">
      <c r="A49" s="19"/>
      <c r="B49" s="102" t="s">
        <v>73</v>
      </c>
      <c r="C49" s="103"/>
      <c r="D49" s="104"/>
      <c r="E49" s="21">
        <v>40</v>
      </c>
      <c r="F49" s="19"/>
      <c r="G49" s="21"/>
      <c r="H49" s="19"/>
    </row>
    <row r="50" spans="1:8" s="20" customFormat="1" ht="29.25" customHeight="1" x14ac:dyDescent="0.25">
      <c r="A50" s="19"/>
      <c r="B50" s="102" t="s">
        <v>74</v>
      </c>
      <c r="C50" s="103"/>
      <c r="D50" s="104"/>
      <c r="E50" s="21">
        <v>30</v>
      </c>
      <c r="F50" s="19"/>
      <c r="G50" s="21"/>
      <c r="H50" s="19"/>
    </row>
    <row r="51" spans="1:8" s="20" customFormat="1" ht="29.25" customHeight="1" x14ac:dyDescent="0.25">
      <c r="A51" s="19"/>
      <c r="B51" s="102" t="s">
        <v>75</v>
      </c>
      <c r="C51" s="103"/>
      <c r="D51" s="104"/>
      <c r="E51" s="21">
        <v>20</v>
      </c>
      <c r="F51" s="19"/>
      <c r="G51" s="21"/>
      <c r="H51" s="19"/>
    </row>
    <row r="52" spans="1:8" s="20" customFormat="1" ht="29.25" customHeight="1" x14ac:dyDescent="0.25">
      <c r="A52" s="19"/>
      <c r="B52" s="102" t="s">
        <v>76</v>
      </c>
      <c r="C52" s="103"/>
      <c r="D52" s="104"/>
      <c r="E52" s="21">
        <v>0</v>
      </c>
      <c r="F52" s="19"/>
      <c r="G52" s="21"/>
      <c r="H52" s="19"/>
    </row>
    <row r="53" spans="1:8" s="6" customFormat="1" ht="26.25" customHeight="1" x14ac:dyDescent="0.25">
      <c r="A53" s="12"/>
      <c r="B53" s="90" t="s">
        <v>77</v>
      </c>
      <c r="C53" s="91"/>
      <c r="D53" s="92"/>
      <c r="E53" s="31">
        <f>E14+E32+E46</f>
        <v>100</v>
      </c>
      <c r="F53" s="31">
        <f>F14+F32+F46</f>
        <v>93</v>
      </c>
      <c r="G53" s="32">
        <f>G14+G32+G46</f>
        <v>20</v>
      </c>
      <c r="H53" s="12"/>
    </row>
    <row r="54" spans="1:8" ht="27" customHeight="1" x14ac:dyDescent="0.25">
      <c r="A54" s="33"/>
      <c r="B54" s="87" t="s">
        <v>78</v>
      </c>
      <c r="C54" s="88"/>
      <c r="D54" s="89"/>
      <c r="E54" s="34"/>
      <c r="F54" s="33"/>
      <c r="G54" s="34"/>
      <c r="H54" s="33"/>
    </row>
    <row r="55" spans="1:8" ht="37.5" customHeight="1" x14ac:dyDescent="0.25">
      <c r="A55" s="33"/>
      <c r="B55" s="90" t="s">
        <v>79</v>
      </c>
      <c r="C55" s="91"/>
      <c r="D55" s="92"/>
      <c r="E55" s="31">
        <f>E53-E54</f>
        <v>100</v>
      </c>
      <c r="F55" s="31">
        <f>ROUND(F53-F54,1)</f>
        <v>93</v>
      </c>
      <c r="G55" s="32">
        <f>ROUND(G53-G54,1)</f>
        <v>20</v>
      </c>
      <c r="H55" s="12"/>
    </row>
    <row r="56" spans="1:8" ht="18" customHeight="1" x14ac:dyDescent="0.25">
      <c r="A56" s="35"/>
      <c r="B56" s="36"/>
      <c r="C56" s="36"/>
      <c r="D56" s="36"/>
      <c r="E56" s="35"/>
      <c r="F56" s="35"/>
      <c r="G56" s="35"/>
      <c r="H56" s="35"/>
    </row>
    <row r="57" spans="1:8" ht="45.75" customHeight="1" x14ac:dyDescent="0.25">
      <c r="B57" s="93" t="s">
        <v>80</v>
      </c>
      <c r="C57" s="93"/>
      <c r="D57" s="93"/>
    </row>
    <row r="58" spans="1:8" s="8" customFormat="1" ht="32.25" customHeight="1" x14ac:dyDescent="0.25">
      <c r="A58" s="94" t="s">
        <v>81</v>
      </c>
      <c r="B58" s="95"/>
      <c r="C58" s="96"/>
      <c r="D58" s="99" t="s">
        <v>82</v>
      </c>
      <c r="E58" s="101" t="s">
        <v>83</v>
      </c>
      <c r="F58" s="101"/>
      <c r="G58" s="81" t="s">
        <v>84</v>
      </c>
      <c r="H58" s="82"/>
    </row>
    <row r="59" spans="1:8" s="8" customFormat="1" ht="63" x14ac:dyDescent="0.25">
      <c r="A59" s="97"/>
      <c r="B59" s="75"/>
      <c r="C59" s="98"/>
      <c r="D59" s="100"/>
      <c r="E59" s="37" t="s">
        <v>85</v>
      </c>
      <c r="F59" s="37" t="s">
        <v>86</v>
      </c>
      <c r="G59" s="37" t="s">
        <v>87</v>
      </c>
      <c r="H59" s="37" t="s">
        <v>88</v>
      </c>
    </row>
    <row r="60" spans="1:8" ht="38.25" customHeight="1" x14ac:dyDescent="0.25">
      <c r="A60" s="83" t="s">
        <v>89</v>
      </c>
      <c r="B60" s="84"/>
      <c r="C60" s="85"/>
      <c r="D60" s="19" t="s">
        <v>90</v>
      </c>
      <c r="E60" s="21">
        <f>IF(AND(90&lt;=F55,F55&lt;100),F55,"")</f>
        <v>93</v>
      </c>
      <c r="F60" s="27" t="str">
        <f>IF(AND(90&lt;=G55,G55&lt;=100),G55,"")</f>
        <v/>
      </c>
      <c r="G60" s="27" t="str">
        <f t="shared" ref="G60:H63" si="0">IF(ISNUMBER(E60)=TRUE,"X","")</f>
        <v>X</v>
      </c>
      <c r="H60" s="27" t="str">
        <f t="shared" si="0"/>
        <v/>
      </c>
    </row>
    <row r="61" spans="1:8" ht="48.75" customHeight="1" x14ac:dyDescent="0.25">
      <c r="A61" s="83" t="s">
        <v>91</v>
      </c>
      <c r="B61" s="84"/>
      <c r="C61" s="85"/>
      <c r="D61" s="19" t="s">
        <v>92</v>
      </c>
      <c r="E61" s="21" t="str">
        <f>IF(AND(75&lt;=F55,F55&lt;90),F55,"")</f>
        <v/>
      </c>
      <c r="F61" s="27" t="str">
        <f>IF(AND(75&lt;=G55,G55&lt;90),G55,"")</f>
        <v/>
      </c>
      <c r="G61" s="27" t="str">
        <f t="shared" si="0"/>
        <v/>
      </c>
      <c r="H61" s="27" t="str">
        <f t="shared" si="0"/>
        <v/>
      </c>
    </row>
    <row r="62" spans="1:8" ht="50.25" customHeight="1" x14ac:dyDescent="0.25">
      <c r="A62" s="83" t="s">
        <v>93</v>
      </c>
      <c r="B62" s="84"/>
      <c r="C62" s="85"/>
      <c r="D62" s="19" t="s">
        <v>94</v>
      </c>
      <c r="E62" s="21" t="str">
        <f>IF(AND(50&lt;=F55,F55&lt;75),F55,"")</f>
        <v/>
      </c>
      <c r="F62" s="27" t="str">
        <f>IF(AND(50&lt;=G55,G55&lt;75),G55,"")</f>
        <v/>
      </c>
      <c r="G62" s="27" t="str">
        <f t="shared" si="0"/>
        <v/>
      </c>
      <c r="H62" s="27" t="str">
        <f t="shared" si="0"/>
        <v/>
      </c>
    </row>
    <row r="63" spans="1:8" ht="37.5" customHeight="1" x14ac:dyDescent="0.25">
      <c r="A63" s="83" t="s">
        <v>95</v>
      </c>
      <c r="B63" s="84"/>
      <c r="C63" s="85"/>
      <c r="D63" s="19" t="s">
        <v>96</v>
      </c>
      <c r="E63" s="21" t="str">
        <f>IF(AND(0&lt;F55,F55&lt;50),F55,"")</f>
        <v/>
      </c>
      <c r="F63" s="39">
        <f>IF(AND(0&lt;G55,G55&lt;50),G55,"")</f>
        <v>20</v>
      </c>
      <c r="G63" s="27" t="str">
        <f t="shared" si="0"/>
        <v/>
      </c>
      <c r="H63" s="39" t="str">
        <f t="shared" si="0"/>
        <v>X</v>
      </c>
    </row>
    <row r="65" spans="2:8" s="42" customFormat="1" ht="20.25" customHeight="1" x14ac:dyDescent="0.25">
      <c r="B65" s="41"/>
      <c r="D65" s="86" t="s">
        <v>122</v>
      </c>
      <c r="E65" s="86"/>
      <c r="F65" s="86"/>
      <c r="G65" s="86"/>
      <c r="H65" s="86"/>
    </row>
    <row r="66" spans="2:8" s="6" customFormat="1" ht="35.25" customHeight="1" x14ac:dyDescent="0.25">
      <c r="D66" s="73" t="s">
        <v>115</v>
      </c>
      <c r="E66" s="73"/>
      <c r="F66" s="73"/>
      <c r="G66" s="73"/>
      <c r="H66" s="73"/>
    </row>
    <row r="67" spans="2:8" x14ac:dyDescent="0.25">
      <c r="D67" s="43"/>
      <c r="E67" s="43"/>
      <c r="F67" s="43"/>
      <c r="G67" s="43"/>
      <c r="H67" s="43"/>
    </row>
    <row r="70" spans="2:8" ht="19.5" customHeight="1" x14ac:dyDescent="0.25">
      <c r="E70" s="128" t="s">
        <v>123</v>
      </c>
      <c r="F70" s="128"/>
      <c r="G70" s="128"/>
    </row>
    <row r="71" spans="2:8" ht="25.15" customHeight="1" x14ac:dyDescent="0.25">
      <c r="B71" s="75" t="s">
        <v>101</v>
      </c>
      <c r="C71" s="75"/>
      <c r="D71" s="75"/>
      <c r="E71" s="75"/>
      <c r="F71" s="75"/>
      <c r="G71" s="75"/>
      <c r="H71" s="75"/>
    </row>
    <row r="72" spans="2:8" ht="106.9" customHeight="1" x14ac:dyDescent="0.25">
      <c r="B72" s="76" t="s">
        <v>102</v>
      </c>
      <c r="C72" s="77"/>
      <c r="D72" s="77"/>
      <c r="E72" s="77"/>
      <c r="F72" s="77"/>
      <c r="G72" s="77"/>
      <c r="H72" s="78"/>
    </row>
    <row r="73" spans="2:8" ht="25.15" customHeight="1" x14ac:dyDescent="0.25">
      <c r="B73" s="45"/>
      <c r="D73" s="79" t="s">
        <v>103</v>
      </c>
      <c r="E73" s="79"/>
      <c r="F73" s="79"/>
      <c r="G73" s="79"/>
      <c r="H73" s="79"/>
    </row>
    <row r="74" spans="2:8" ht="21" customHeight="1" x14ac:dyDescent="0.25">
      <c r="B74" s="46"/>
      <c r="D74" s="80" t="s">
        <v>104</v>
      </c>
      <c r="E74" s="80"/>
      <c r="F74" s="80"/>
      <c r="G74" s="80"/>
      <c r="H74" s="80"/>
    </row>
  </sheetData>
  <sheetProtection formatCells="0" formatColumns="0" formatRows="0" insertColumns="0" insertRows="0" insertHyperlinks="0" deleteColumns="0" deleteRows="0" selectLockedCells="1" sort="0" autoFilter="0" pivotTables="0"/>
  <autoFilter ref="A12:H55"/>
  <mergeCells count="68">
    <mergeCell ref="B15:D15"/>
    <mergeCell ref="A2:C2"/>
    <mergeCell ref="D2:H2"/>
    <mergeCell ref="A3:B3"/>
    <mergeCell ref="A5:H5"/>
    <mergeCell ref="B7:H7"/>
    <mergeCell ref="B8:H8"/>
    <mergeCell ref="B9:H9"/>
    <mergeCell ref="B10:H10"/>
    <mergeCell ref="B12:D12"/>
    <mergeCell ref="B13:D13"/>
    <mergeCell ref="B14:D14"/>
    <mergeCell ref="B27:D27"/>
    <mergeCell ref="B16:D16"/>
    <mergeCell ref="B17:D17"/>
    <mergeCell ref="B18:D18"/>
    <mergeCell ref="B19:D19"/>
    <mergeCell ref="B20:D20"/>
    <mergeCell ref="B21:D21"/>
    <mergeCell ref="B22:D22"/>
    <mergeCell ref="B23:D23"/>
    <mergeCell ref="B24:D24"/>
    <mergeCell ref="B25:D25"/>
    <mergeCell ref="B26:D26"/>
    <mergeCell ref="B39:D39"/>
    <mergeCell ref="B28:D28"/>
    <mergeCell ref="B29:D29"/>
    <mergeCell ref="B30:D30"/>
    <mergeCell ref="B31:D31"/>
    <mergeCell ref="B32:D32"/>
    <mergeCell ref="B33:D33"/>
    <mergeCell ref="B34:D34"/>
    <mergeCell ref="B35:D35"/>
    <mergeCell ref="B36:D36"/>
    <mergeCell ref="B37:D37"/>
    <mergeCell ref="B38:D38"/>
    <mergeCell ref="B51:D51"/>
    <mergeCell ref="B40:D40"/>
    <mergeCell ref="B41:D41"/>
    <mergeCell ref="B42:D42"/>
    <mergeCell ref="B43:D43"/>
    <mergeCell ref="B44:D44"/>
    <mergeCell ref="B45:D45"/>
    <mergeCell ref="B46:D46"/>
    <mergeCell ref="B47:D47"/>
    <mergeCell ref="B48:D48"/>
    <mergeCell ref="B49:D49"/>
    <mergeCell ref="B50:D50"/>
    <mergeCell ref="A63:C63"/>
    <mergeCell ref="B52:D52"/>
    <mergeCell ref="B53:D53"/>
    <mergeCell ref="B54:D54"/>
    <mergeCell ref="B55:D55"/>
    <mergeCell ref="B57:D57"/>
    <mergeCell ref="A58:C59"/>
    <mergeCell ref="D58:D59"/>
    <mergeCell ref="E58:F58"/>
    <mergeCell ref="G58:H58"/>
    <mergeCell ref="A60:C60"/>
    <mergeCell ref="A61:C61"/>
    <mergeCell ref="A62:C62"/>
    <mergeCell ref="D74:H74"/>
    <mergeCell ref="D65:H65"/>
    <mergeCell ref="D66:H66"/>
    <mergeCell ref="E70:G70"/>
    <mergeCell ref="B71:H71"/>
    <mergeCell ref="B72:H72"/>
    <mergeCell ref="D73:H73"/>
  </mergeCells>
  <printOptions horizontalCentered="1"/>
  <pageMargins left="0.31" right="0.3" top="0.45" bottom="0.39" header="0.13149606299212599" footer="0.16"/>
  <pageSetup paperSize="9" orientation="portrait"/>
  <headerFooter>
    <oddFooter>Page &amp;P of &amp;N</oddFooter>
  </headerFooter>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H74"/>
  <sheetViews>
    <sheetView zoomScaleNormal="100" workbookViewId="0">
      <selection activeCell="B72" sqref="B72:H72"/>
    </sheetView>
  </sheetViews>
  <sheetFormatPr defaultRowHeight="15.75" x14ac:dyDescent="0.25"/>
  <cols>
    <col min="1" max="1" width="5.42578125" style="1" bestFit="1" customWidth="1"/>
    <col min="2" max="2" width="27.140625" style="2" customWidth="1"/>
    <col min="3" max="3" width="13.28515625" style="1" customWidth="1"/>
    <col min="4" max="4" width="10.5703125" style="1" customWidth="1"/>
    <col min="5" max="5" width="11.5703125" style="1" customWidth="1"/>
    <col min="6" max="6" width="10.5703125" style="1" customWidth="1"/>
    <col min="7" max="8" width="10.140625" style="1" customWidth="1"/>
    <col min="9" max="9" width="2.5703125" style="1" customWidth="1"/>
    <col min="10" max="10" width="9.140625" style="1"/>
    <col min="11" max="11" width="34.85546875" style="1" customWidth="1"/>
    <col min="12" max="256" width="9.140625" style="1"/>
    <col min="257" max="257" width="5.42578125" style="1" bestFit="1" customWidth="1"/>
    <col min="258" max="258" width="27.140625" style="1" customWidth="1"/>
    <col min="259" max="259" width="13.28515625" style="1" customWidth="1"/>
    <col min="260" max="260" width="10.5703125" style="1" customWidth="1"/>
    <col min="261" max="261" width="11.5703125" style="1" customWidth="1"/>
    <col min="262" max="262" width="10.5703125" style="1" customWidth="1"/>
    <col min="263" max="264" width="10.140625" style="1" customWidth="1"/>
    <col min="265" max="265" width="2.5703125" style="1" customWidth="1"/>
    <col min="266" max="266" width="9.140625" style="1"/>
    <col min="267" max="267" width="34.85546875" style="1" customWidth="1"/>
    <col min="268" max="512" width="9.140625" style="1"/>
    <col min="513" max="513" width="5.42578125" style="1" bestFit="1" customWidth="1"/>
    <col min="514" max="514" width="27.140625" style="1" customWidth="1"/>
    <col min="515" max="515" width="13.28515625" style="1" customWidth="1"/>
    <col min="516" max="516" width="10.5703125" style="1" customWidth="1"/>
    <col min="517" max="517" width="11.5703125" style="1" customWidth="1"/>
    <col min="518" max="518" width="10.5703125" style="1" customWidth="1"/>
    <col min="519" max="520" width="10.140625" style="1" customWidth="1"/>
    <col min="521" max="521" width="2.5703125" style="1" customWidth="1"/>
    <col min="522" max="522" width="9.140625" style="1"/>
    <col min="523" max="523" width="34.85546875" style="1" customWidth="1"/>
    <col min="524" max="768" width="9.140625" style="1"/>
    <col min="769" max="769" width="5.42578125" style="1" bestFit="1" customWidth="1"/>
    <col min="770" max="770" width="27.140625" style="1" customWidth="1"/>
    <col min="771" max="771" width="13.28515625" style="1" customWidth="1"/>
    <col min="772" max="772" width="10.5703125" style="1" customWidth="1"/>
    <col min="773" max="773" width="11.5703125" style="1" customWidth="1"/>
    <col min="774" max="774" width="10.5703125" style="1" customWidth="1"/>
    <col min="775" max="776" width="10.140625" style="1" customWidth="1"/>
    <col min="777" max="777" width="2.5703125" style="1" customWidth="1"/>
    <col min="778" max="778" width="9.140625" style="1"/>
    <col min="779" max="779" width="34.85546875" style="1" customWidth="1"/>
    <col min="780" max="1024" width="9.140625" style="1"/>
    <col min="1025" max="1025" width="5.42578125" style="1" bestFit="1" customWidth="1"/>
    <col min="1026" max="1026" width="27.140625" style="1" customWidth="1"/>
    <col min="1027" max="1027" width="13.28515625" style="1" customWidth="1"/>
    <col min="1028" max="1028" width="10.5703125" style="1" customWidth="1"/>
    <col min="1029" max="1029" width="11.5703125" style="1" customWidth="1"/>
    <col min="1030" max="1030" width="10.5703125" style="1" customWidth="1"/>
    <col min="1031" max="1032" width="10.140625" style="1" customWidth="1"/>
    <col min="1033" max="1033" width="2.5703125" style="1" customWidth="1"/>
    <col min="1034" max="1034" width="9.140625" style="1"/>
    <col min="1035" max="1035" width="34.85546875" style="1" customWidth="1"/>
    <col min="1036" max="1280" width="9.140625" style="1"/>
    <col min="1281" max="1281" width="5.42578125" style="1" bestFit="1" customWidth="1"/>
    <col min="1282" max="1282" width="27.140625" style="1" customWidth="1"/>
    <col min="1283" max="1283" width="13.28515625" style="1" customWidth="1"/>
    <col min="1284" max="1284" width="10.5703125" style="1" customWidth="1"/>
    <col min="1285" max="1285" width="11.5703125" style="1" customWidth="1"/>
    <col min="1286" max="1286" width="10.5703125" style="1" customWidth="1"/>
    <col min="1287" max="1288" width="10.140625" style="1" customWidth="1"/>
    <col min="1289" max="1289" width="2.5703125" style="1" customWidth="1"/>
    <col min="1290" max="1290" width="9.140625" style="1"/>
    <col min="1291" max="1291" width="34.85546875" style="1" customWidth="1"/>
    <col min="1292" max="1536" width="9.140625" style="1"/>
    <col min="1537" max="1537" width="5.42578125" style="1" bestFit="1" customWidth="1"/>
    <col min="1538" max="1538" width="27.140625" style="1" customWidth="1"/>
    <col min="1539" max="1539" width="13.28515625" style="1" customWidth="1"/>
    <col min="1540" max="1540" width="10.5703125" style="1" customWidth="1"/>
    <col min="1541" max="1541" width="11.5703125" style="1" customWidth="1"/>
    <col min="1542" max="1542" width="10.5703125" style="1" customWidth="1"/>
    <col min="1543" max="1544" width="10.140625" style="1" customWidth="1"/>
    <col min="1545" max="1545" width="2.5703125" style="1" customWidth="1"/>
    <col min="1546" max="1546" width="9.140625" style="1"/>
    <col min="1547" max="1547" width="34.85546875" style="1" customWidth="1"/>
    <col min="1548" max="1792" width="9.140625" style="1"/>
    <col min="1793" max="1793" width="5.42578125" style="1" bestFit="1" customWidth="1"/>
    <col min="1794" max="1794" width="27.140625" style="1" customWidth="1"/>
    <col min="1795" max="1795" width="13.28515625" style="1" customWidth="1"/>
    <col min="1796" max="1796" width="10.5703125" style="1" customWidth="1"/>
    <col min="1797" max="1797" width="11.5703125" style="1" customWidth="1"/>
    <col min="1798" max="1798" width="10.5703125" style="1" customWidth="1"/>
    <col min="1799" max="1800" width="10.140625" style="1" customWidth="1"/>
    <col min="1801" max="1801" width="2.5703125" style="1" customWidth="1"/>
    <col min="1802" max="1802" width="9.140625" style="1"/>
    <col min="1803" max="1803" width="34.85546875" style="1" customWidth="1"/>
    <col min="1804" max="2048" width="9.140625" style="1"/>
    <col min="2049" max="2049" width="5.42578125" style="1" bestFit="1" customWidth="1"/>
    <col min="2050" max="2050" width="27.140625" style="1" customWidth="1"/>
    <col min="2051" max="2051" width="13.28515625" style="1" customWidth="1"/>
    <col min="2052" max="2052" width="10.5703125" style="1" customWidth="1"/>
    <col min="2053" max="2053" width="11.5703125" style="1" customWidth="1"/>
    <col min="2054" max="2054" width="10.5703125" style="1" customWidth="1"/>
    <col min="2055" max="2056" width="10.140625" style="1" customWidth="1"/>
    <col min="2057" max="2057" width="2.5703125" style="1" customWidth="1"/>
    <col min="2058" max="2058" width="9.140625" style="1"/>
    <col min="2059" max="2059" width="34.85546875" style="1" customWidth="1"/>
    <col min="2060" max="2304" width="9.140625" style="1"/>
    <col min="2305" max="2305" width="5.42578125" style="1" bestFit="1" customWidth="1"/>
    <col min="2306" max="2306" width="27.140625" style="1" customWidth="1"/>
    <col min="2307" max="2307" width="13.28515625" style="1" customWidth="1"/>
    <col min="2308" max="2308" width="10.5703125" style="1" customWidth="1"/>
    <col min="2309" max="2309" width="11.5703125" style="1" customWidth="1"/>
    <col min="2310" max="2310" width="10.5703125" style="1" customWidth="1"/>
    <col min="2311" max="2312" width="10.140625" style="1" customWidth="1"/>
    <col min="2313" max="2313" width="2.5703125" style="1" customWidth="1"/>
    <col min="2314" max="2314" width="9.140625" style="1"/>
    <col min="2315" max="2315" width="34.85546875" style="1" customWidth="1"/>
    <col min="2316" max="2560" width="9.140625" style="1"/>
    <col min="2561" max="2561" width="5.42578125" style="1" bestFit="1" customWidth="1"/>
    <col min="2562" max="2562" width="27.140625" style="1" customWidth="1"/>
    <col min="2563" max="2563" width="13.28515625" style="1" customWidth="1"/>
    <col min="2564" max="2564" width="10.5703125" style="1" customWidth="1"/>
    <col min="2565" max="2565" width="11.5703125" style="1" customWidth="1"/>
    <col min="2566" max="2566" width="10.5703125" style="1" customWidth="1"/>
    <col min="2567" max="2568" width="10.140625" style="1" customWidth="1"/>
    <col min="2569" max="2569" width="2.5703125" style="1" customWidth="1"/>
    <col min="2570" max="2570" width="9.140625" style="1"/>
    <col min="2571" max="2571" width="34.85546875" style="1" customWidth="1"/>
    <col min="2572" max="2816" width="9.140625" style="1"/>
    <col min="2817" max="2817" width="5.42578125" style="1" bestFit="1" customWidth="1"/>
    <col min="2818" max="2818" width="27.140625" style="1" customWidth="1"/>
    <col min="2819" max="2819" width="13.28515625" style="1" customWidth="1"/>
    <col min="2820" max="2820" width="10.5703125" style="1" customWidth="1"/>
    <col min="2821" max="2821" width="11.5703125" style="1" customWidth="1"/>
    <col min="2822" max="2822" width="10.5703125" style="1" customWidth="1"/>
    <col min="2823" max="2824" width="10.140625" style="1" customWidth="1"/>
    <col min="2825" max="2825" width="2.5703125" style="1" customWidth="1"/>
    <col min="2826" max="2826" width="9.140625" style="1"/>
    <col min="2827" max="2827" width="34.85546875" style="1" customWidth="1"/>
    <col min="2828" max="3072" width="9.140625" style="1"/>
    <col min="3073" max="3073" width="5.42578125" style="1" bestFit="1" customWidth="1"/>
    <col min="3074" max="3074" width="27.140625" style="1" customWidth="1"/>
    <col min="3075" max="3075" width="13.28515625" style="1" customWidth="1"/>
    <col min="3076" max="3076" width="10.5703125" style="1" customWidth="1"/>
    <col min="3077" max="3077" width="11.5703125" style="1" customWidth="1"/>
    <col min="3078" max="3078" width="10.5703125" style="1" customWidth="1"/>
    <col min="3079" max="3080" width="10.140625" style="1" customWidth="1"/>
    <col min="3081" max="3081" width="2.5703125" style="1" customWidth="1"/>
    <col min="3082" max="3082" width="9.140625" style="1"/>
    <col min="3083" max="3083" width="34.85546875" style="1" customWidth="1"/>
    <col min="3084" max="3328" width="9.140625" style="1"/>
    <col min="3329" max="3329" width="5.42578125" style="1" bestFit="1" customWidth="1"/>
    <col min="3330" max="3330" width="27.140625" style="1" customWidth="1"/>
    <col min="3331" max="3331" width="13.28515625" style="1" customWidth="1"/>
    <col min="3332" max="3332" width="10.5703125" style="1" customWidth="1"/>
    <col min="3333" max="3333" width="11.5703125" style="1" customWidth="1"/>
    <col min="3334" max="3334" width="10.5703125" style="1" customWidth="1"/>
    <col min="3335" max="3336" width="10.140625" style="1" customWidth="1"/>
    <col min="3337" max="3337" width="2.5703125" style="1" customWidth="1"/>
    <col min="3338" max="3338" width="9.140625" style="1"/>
    <col min="3339" max="3339" width="34.85546875" style="1" customWidth="1"/>
    <col min="3340" max="3584" width="9.140625" style="1"/>
    <col min="3585" max="3585" width="5.42578125" style="1" bestFit="1" customWidth="1"/>
    <col min="3586" max="3586" width="27.140625" style="1" customWidth="1"/>
    <col min="3587" max="3587" width="13.28515625" style="1" customWidth="1"/>
    <col min="3588" max="3588" width="10.5703125" style="1" customWidth="1"/>
    <col min="3589" max="3589" width="11.5703125" style="1" customWidth="1"/>
    <col min="3590" max="3590" width="10.5703125" style="1" customWidth="1"/>
    <col min="3591" max="3592" width="10.140625" style="1" customWidth="1"/>
    <col min="3593" max="3593" width="2.5703125" style="1" customWidth="1"/>
    <col min="3594" max="3594" width="9.140625" style="1"/>
    <col min="3595" max="3595" width="34.85546875" style="1" customWidth="1"/>
    <col min="3596" max="3840" width="9.140625" style="1"/>
    <col min="3841" max="3841" width="5.42578125" style="1" bestFit="1" customWidth="1"/>
    <col min="3842" max="3842" width="27.140625" style="1" customWidth="1"/>
    <col min="3843" max="3843" width="13.28515625" style="1" customWidth="1"/>
    <col min="3844" max="3844" width="10.5703125" style="1" customWidth="1"/>
    <col min="3845" max="3845" width="11.5703125" style="1" customWidth="1"/>
    <col min="3846" max="3846" width="10.5703125" style="1" customWidth="1"/>
    <col min="3847" max="3848" width="10.140625" style="1" customWidth="1"/>
    <col min="3849" max="3849" width="2.5703125" style="1" customWidth="1"/>
    <col min="3850" max="3850" width="9.140625" style="1"/>
    <col min="3851" max="3851" width="34.85546875" style="1" customWidth="1"/>
    <col min="3852" max="4096" width="9.140625" style="1"/>
    <col min="4097" max="4097" width="5.42578125" style="1" bestFit="1" customWidth="1"/>
    <col min="4098" max="4098" width="27.140625" style="1" customWidth="1"/>
    <col min="4099" max="4099" width="13.28515625" style="1" customWidth="1"/>
    <col min="4100" max="4100" width="10.5703125" style="1" customWidth="1"/>
    <col min="4101" max="4101" width="11.5703125" style="1" customWidth="1"/>
    <col min="4102" max="4102" width="10.5703125" style="1" customWidth="1"/>
    <col min="4103" max="4104" width="10.140625" style="1" customWidth="1"/>
    <col min="4105" max="4105" width="2.5703125" style="1" customWidth="1"/>
    <col min="4106" max="4106" width="9.140625" style="1"/>
    <col min="4107" max="4107" width="34.85546875" style="1" customWidth="1"/>
    <col min="4108" max="4352" width="9.140625" style="1"/>
    <col min="4353" max="4353" width="5.42578125" style="1" bestFit="1" customWidth="1"/>
    <col min="4354" max="4354" width="27.140625" style="1" customWidth="1"/>
    <col min="4355" max="4355" width="13.28515625" style="1" customWidth="1"/>
    <col min="4356" max="4356" width="10.5703125" style="1" customWidth="1"/>
    <col min="4357" max="4357" width="11.5703125" style="1" customWidth="1"/>
    <col min="4358" max="4358" width="10.5703125" style="1" customWidth="1"/>
    <col min="4359" max="4360" width="10.140625" style="1" customWidth="1"/>
    <col min="4361" max="4361" width="2.5703125" style="1" customWidth="1"/>
    <col min="4362" max="4362" width="9.140625" style="1"/>
    <col min="4363" max="4363" width="34.85546875" style="1" customWidth="1"/>
    <col min="4364" max="4608" width="9.140625" style="1"/>
    <col min="4609" max="4609" width="5.42578125" style="1" bestFit="1" customWidth="1"/>
    <col min="4610" max="4610" width="27.140625" style="1" customWidth="1"/>
    <col min="4611" max="4611" width="13.28515625" style="1" customWidth="1"/>
    <col min="4612" max="4612" width="10.5703125" style="1" customWidth="1"/>
    <col min="4613" max="4613" width="11.5703125" style="1" customWidth="1"/>
    <col min="4614" max="4614" width="10.5703125" style="1" customWidth="1"/>
    <col min="4615" max="4616" width="10.140625" style="1" customWidth="1"/>
    <col min="4617" max="4617" width="2.5703125" style="1" customWidth="1"/>
    <col min="4618" max="4618" width="9.140625" style="1"/>
    <col min="4619" max="4619" width="34.85546875" style="1" customWidth="1"/>
    <col min="4620" max="4864" width="9.140625" style="1"/>
    <col min="4865" max="4865" width="5.42578125" style="1" bestFit="1" customWidth="1"/>
    <col min="4866" max="4866" width="27.140625" style="1" customWidth="1"/>
    <col min="4867" max="4867" width="13.28515625" style="1" customWidth="1"/>
    <col min="4868" max="4868" width="10.5703125" style="1" customWidth="1"/>
    <col min="4869" max="4869" width="11.5703125" style="1" customWidth="1"/>
    <col min="4870" max="4870" width="10.5703125" style="1" customWidth="1"/>
    <col min="4871" max="4872" width="10.140625" style="1" customWidth="1"/>
    <col min="4873" max="4873" width="2.5703125" style="1" customWidth="1"/>
    <col min="4874" max="4874" width="9.140625" style="1"/>
    <col min="4875" max="4875" width="34.85546875" style="1" customWidth="1"/>
    <col min="4876" max="5120" width="9.140625" style="1"/>
    <col min="5121" max="5121" width="5.42578125" style="1" bestFit="1" customWidth="1"/>
    <col min="5122" max="5122" width="27.140625" style="1" customWidth="1"/>
    <col min="5123" max="5123" width="13.28515625" style="1" customWidth="1"/>
    <col min="5124" max="5124" width="10.5703125" style="1" customWidth="1"/>
    <col min="5125" max="5125" width="11.5703125" style="1" customWidth="1"/>
    <col min="5126" max="5126" width="10.5703125" style="1" customWidth="1"/>
    <col min="5127" max="5128" width="10.140625" style="1" customWidth="1"/>
    <col min="5129" max="5129" width="2.5703125" style="1" customWidth="1"/>
    <col min="5130" max="5130" width="9.140625" style="1"/>
    <col min="5131" max="5131" width="34.85546875" style="1" customWidth="1"/>
    <col min="5132" max="5376" width="9.140625" style="1"/>
    <col min="5377" max="5377" width="5.42578125" style="1" bestFit="1" customWidth="1"/>
    <col min="5378" max="5378" width="27.140625" style="1" customWidth="1"/>
    <col min="5379" max="5379" width="13.28515625" style="1" customWidth="1"/>
    <col min="5380" max="5380" width="10.5703125" style="1" customWidth="1"/>
    <col min="5381" max="5381" width="11.5703125" style="1" customWidth="1"/>
    <col min="5382" max="5382" width="10.5703125" style="1" customWidth="1"/>
    <col min="5383" max="5384" width="10.140625" style="1" customWidth="1"/>
    <col min="5385" max="5385" width="2.5703125" style="1" customWidth="1"/>
    <col min="5386" max="5386" width="9.140625" style="1"/>
    <col min="5387" max="5387" width="34.85546875" style="1" customWidth="1"/>
    <col min="5388" max="5632" width="9.140625" style="1"/>
    <col min="5633" max="5633" width="5.42578125" style="1" bestFit="1" customWidth="1"/>
    <col min="5634" max="5634" width="27.140625" style="1" customWidth="1"/>
    <col min="5635" max="5635" width="13.28515625" style="1" customWidth="1"/>
    <col min="5636" max="5636" width="10.5703125" style="1" customWidth="1"/>
    <col min="5637" max="5637" width="11.5703125" style="1" customWidth="1"/>
    <col min="5638" max="5638" width="10.5703125" style="1" customWidth="1"/>
    <col min="5639" max="5640" width="10.140625" style="1" customWidth="1"/>
    <col min="5641" max="5641" width="2.5703125" style="1" customWidth="1"/>
    <col min="5642" max="5642" width="9.140625" style="1"/>
    <col min="5643" max="5643" width="34.85546875" style="1" customWidth="1"/>
    <col min="5644" max="5888" width="9.140625" style="1"/>
    <col min="5889" max="5889" width="5.42578125" style="1" bestFit="1" customWidth="1"/>
    <col min="5890" max="5890" width="27.140625" style="1" customWidth="1"/>
    <col min="5891" max="5891" width="13.28515625" style="1" customWidth="1"/>
    <col min="5892" max="5892" width="10.5703125" style="1" customWidth="1"/>
    <col min="5893" max="5893" width="11.5703125" style="1" customWidth="1"/>
    <col min="5894" max="5894" width="10.5703125" style="1" customWidth="1"/>
    <col min="5895" max="5896" width="10.140625" style="1" customWidth="1"/>
    <col min="5897" max="5897" width="2.5703125" style="1" customWidth="1"/>
    <col min="5898" max="5898" width="9.140625" style="1"/>
    <col min="5899" max="5899" width="34.85546875" style="1" customWidth="1"/>
    <col min="5900" max="6144" width="9.140625" style="1"/>
    <col min="6145" max="6145" width="5.42578125" style="1" bestFit="1" customWidth="1"/>
    <col min="6146" max="6146" width="27.140625" style="1" customWidth="1"/>
    <col min="6147" max="6147" width="13.28515625" style="1" customWidth="1"/>
    <col min="6148" max="6148" width="10.5703125" style="1" customWidth="1"/>
    <col min="6149" max="6149" width="11.5703125" style="1" customWidth="1"/>
    <col min="6150" max="6150" width="10.5703125" style="1" customWidth="1"/>
    <col min="6151" max="6152" width="10.140625" style="1" customWidth="1"/>
    <col min="6153" max="6153" width="2.5703125" style="1" customWidth="1"/>
    <col min="6154" max="6154" width="9.140625" style="1"/>
    <col min="6155" max="6155" width="34.85546875" style="1" customWidth="1"/>
    <col min="6156" max="6400" width="9.140625" style="1"/>
    <col min="6401" max="6401" width="5.42578125" style="1" bestFit="1" customWidth="1"/>
    <col min="6402" max="6402" width="27.140625" style="1" customWidth="1"/>
    <col min="6403" max="6403" width="13.28515625" style="1" customWidth="1"/>
    <col min="6404" max="6404" width="10.5703125" style="1" customWidth="1"/>
    <col min="6405" max="6405" width="11.5703125" style="1" customWidth="1"/>
    <col min="6406" max="6406" width="10.5703125" style="1" customWidth="1"/>
    <col min="6407" max="6408" width="10.140625" style="1" customWidth="1"/>
    <col min="6409" max="6409" width="2.5703125" style="1" customWidth="1"/>
    <col min="6410" max="6410" width="9.140625" style="1"/>
    <col min="6411" max="6411" width="34.85546875" style="1" customWidth="1"/>
    <col min="6412" max="6656" width="9.140625" style="1"/>
    <col min="6657" max="6657" width="5.42578125" style="1" bestFit="1" customWidth="1"/>
    <col min="6658" max="6658" width="27.140625" style="1" customWidth="1"/>
    <col min="6659" max="6659" width="13.28515625" style="1" customWidth="1"/>
    <col min="6660" max="6660" width="10.5703125" style="1" customWidth="1"/>
    <col min="6661" max="6661" width="11.5703125" style="1" customWidth="1"/>
    <col min="6662" max="6662" width="10.5703125" style="1" customWidth="1"/>
    <col min="6663" max="6664" width="10.140625" style="1" customWidth="1"/>
    <col min="6665" max="6665" width="2.5703125" style="1" customWidth="1"/>
    <col min="6666" max="6666" width="9.140625" style="1"/>
    <col min="6667" max="6667" width="34.85546875" style="1" customWidth="1"/>
    <col min="6668" max="6912" width="9.140625" style="1"/>
    <col min="6913" max="6913" width="5.42578125" style="1" bestFit="1" customWidth="1"/>
    <col min="6914" max="6914" width="27.140625" style="1" customWidth="1"/>
    <col min="6915" max="6915" width="13.28515625" style="1" customWidth="1"/>
    <col min="6916" max="6916" width="10.5703125" style="1" customWidth="1"/>
    <col min="6917" max="6917" width="11.5703125" style="1" customWidth="1"/>
    <col min="6918" max="6918" width="10.5703125" style="1" customWidth="1"/>
    <col min="6919" max="6920" width="10.140625" style="1" customWidth="1"/>
    <col min="6921" max="6921" width="2.5703125" style="1" customWidth="1"/>
    <col min="6922" max="6922" width="9.140625" style="1"/>
    <col min="6923" max="6923" width="34.85546875" style="1" customWidth="1"/>
    <col min="6924" max="7168" width="9.140625" style="1"/>
    <col min="7169" max="7169" width="5.42578125" style="1" bestFit="1" customWidth="1"/>
    <col min="7170" max="7170" width="27.140625" style="1" customWidth="1"/>
    <col min="7171" max="7171" width="13.28515625" style="1" customWidth="1"/>
    <col min="7172" max="7172" width="10.5703125" style="1" customWidth="1"/>
    <col min="7173" max="7173" width="11.5703125" style="1" customWidth="1"/>
    <col min="7174" max="7174" width="10.5703125" style="1" customWidth="1"/>
    <col min="7175" max="7176" width="10.140625" style="1" customWidth="1"/>
    <col min="7177" max="7177" width="2.5703125" style="1" customWidth="1"/>
    <col min="7178" max="7178" width="9.140625" style="1"/>
    <col min="7179" max="7179" width="34.85546875" style="1" customWidth="1"/>
    <col min="7180" max="7424" width="9.140625" style="1"/>
    <col min="7425" max="7425" width="5.42578125" style="1" bestFit="1" customWidth="1"/>
    <col min="7426" max="7426" width="27.140625" style="1" customWidth="1"/>
    <col min="7427" max="7427" width="13.28515625" style="1" customWidth="1"/>
    <col min="7428" max="7428" width="10.5703125" style="1" customWidth="1"/>
    <col min="7429" max="7429" width="11.5703125" style="1" customWidth="1"/>
    <col min="7430" max="7430" width="10.5703125" style="1" customWidth="1"/>
    <col min="7431" max="7432" width="10.140625" style="1" customWidth="1"/>
    <col min="7433" max="7433" width="2.5703125" style="1" customWidth="1"/>
    <col min="7434" max="7434" width="9.140625" style="1"/>
    <col min="7435" max="7435" width="34.85546875" style="1" customWidth="1"/>
    <col min="7436" max="7680" width="9.140625" style="1"/>
    <col min="7681" max="7681" width="5.42578125" style="1" bestFit="1" customWidth="1"/>
    <col min="7682" max="7682" width="27.140625" style="1" customWidth="1"/>
    <col min="7683" max="7683" width="13.28515625" style="1" customWidth="1"/>
    <col min="7684" max="7684" width="10.5703125" style="1" customWidth="1"/>
    <col min="7685" max="7685" width="11.5703125" style="1" customWidth="1"/>
    <col min="7686" max="7686" width="10.5703125" style="1" customWidth="1"/>
    <col min="7687" max="7688" width="10.140625" style="1" customWidth="1"/>
    <col min="7689" max="7689" width="2.5703125" style="1" customWidth="1"/>
    <col min="7690" max="7690" width="9.140625" style="1"/>
    <col min="7691" max="7691" width="34.85546875" style="1" customWidth="1"/>
    <col min="7692" max="7936" width="9.140625" style="1"/>
    <col min="7937" max="7937" width="5.42578125" style="1" bestFit="1" customWidth="1"/>
    <col min="7938" max="7938" width="27.140625" style="1" customWidth="1"/>
    <col min="7939" max="7939" width="13.28515625" style="1" customWidth="1"/>
    <col min="7940" max="7940" width="10.5703125" style="1" customWidth="1"/>
    <col min="7941" max="7941" width="11.5703125" style="1" customWidth="1"/>
    <col min="7942" max="7942" width="10.5703125" style="1" customWidth="1"/>
    <col min="7943" max="7944" width="10.140625" style="1" customWidth="1"/>
    <col min="7945" max="7945" width="2.5703125" style="1" customWidth="1"/>
    <col min="7946" max="7946" width="9.140625" style="1"/>
    <col min="7947" max="7947" width="34.85546875" style="1" customWidth="1"/>
    <col min="7948" max="8192" width="9.140625" style="1"/>
    <col min="8193" max="8193" width="5.42578125" style="1" bestFit="1" customWidth="1"/>
    <col min="8194" max="8194" width="27.140625" style="1" customWidth="1"/>
    <col min="8195" max="8195" width="13.28515625" style="1" customWidth="1"/>
    <col min="8196" max="8196" width="10.5703125" style="1" customWidth="1"/>
    <col min="8197" max="8197" width="11.5703125" style="1" customWidth="1"/>
    <col min="8198" max="8198" width="10.5703125" style="1" customWidth="1"/>
    <col min="8199" max="8200" width="10.140625" style="1" customWidth="1"/>
    <col min="8201" max="8201" width="2.5703125" style="1" customWidth="1"/>
    <col min="8202" max="8202" width="9.140625" style="1"/>
    <col min="8203" max="8203" width="34.85546875" style="1" customWidth="1"/>
    <col min="8204" max="8448" width="9.140625" style="1"/>
    <col min="8449" max="8449" width="5.42578125" style="1" bestFit="1" customWidth="1"/>
    <col min="8450" max="8450" width="27.140625" style="1" customWidth="1"/>
    <col min="8451" max="8451" width="13.28515625" style="1" customWidth="1"/>
    <col min="8452" max="8452" width="10.5703125" style="1" customWidth="1"/>
    <col min="8453" max="8453" width="11.5703125" style="1" customWidth="1"/>
    <col min="8454" max="8454" width="10.5703125" style="1" customWidth="1"/>
    <col min="8455" max="8456" width="10.140625" style="1" customWidth="1"/>
    <col min="8457" max="8457" width="2.5703125" style="1" customWidth="1"/>
    <col min="8458" max="8458" width="9.140625" style="1"/>
    <col min="8459" max="8459" width="34.85546875" style="1" customWidth="1"/>
    <col min="8460" max="8704" width="9.140625" style="1"/>
    <col min="8705" max="8705" width="5.42578125" style="1" bestFit="1" customWidth="1"/>
    <col min="8706" max="8706" width="27.140625" style="1" customWidth="1"/>
    <col min="8707" max="8707" width="13.28515625" style="1" customWidth="1"/>
    <col min="8708" max="8708" width="10.5703125" style="1" customWidth="1"/>
    <col min="8709" max="8709" width="11.5703125" style="1" customWidth="1"/>
    <col min="8710" max="8710" width="10.5703125" style="1" customWidth="1"/>
    <col min="8711" max="8712" width="10.140625" style="1" customWidth="1"/>
    <col min="8713" max="8713" width="2.5703125" style="1" customWidth="1"/>
    <col min="8714" max="8714" width="9.140625" style="1"/>
    <col min="8715" max="8715" width="34.85546875" style="1" customWidth="1"/>
    <col min="8716" max="8960" width="9.140625" style="1"/>
    <col min="8961" max="8961" width="5.42578125" style="1" bestFit="1" customWidth="1"/>
    <col min="8962" max="8962" width="27.140625" style="1" customWidth="1"/>
    <col min="8963" max="8963" width="13.28515625" style="1" customWidth="1"/>
    <col min="8964" max="8964" width="10.5703125" style="1" customWidth="1"/>
    <col min="8965" max="8965" width="11.5703125" style="1" customWidth="1"/>
    <col min="8966" max="8966" width="10.5703125" style="1" customWidth="1"/>
    <col min="8967" max="8968" width="10.140625" style="1" customWidth="1"/>
    <col min="8969" max="8969" width="2.5703125" style="1" customWidth="1"/>
    <col min="8970" max="8970" width="9.140625" style="1"/>
    <col min="8971" max="8971" width="34.85546875" style="1" customWidth="1"/>
    <col min="8972" max="9216" width="9.140625" style="1"/>
    <col min="9217" max="9217" width="5.42578125" style="1" bestFit="1" customWidth="1"/>
    <col min="9218" max="9218" width="27.140625" style="1" customWidth="1"/>
    <col min="9219" max="9219" width="13.28515625" style="1" customWidth="1"/>
    <col min="9220" max="9220" width="10.5703125" style="1" customWidth="1"/>
    <col min="9221" max="9221" width="11.5703125" style="1" customWidth="1"/>
    <col min="9222" max="9222" width="10.5703125" style="1" customWidth="1"/>
    <col min="9223" max="9224" width="10.140625" style="1" customWidth="1"/>
    <col min="9225" max="9225" width="2.5703125" style="1" customWidth="1"/>
    <col min="9226" max="9226" width="9.140625" style="1"/>
    <col min="9227" max="9227" width="34.85546875" style="1" customWidth="1"/>
    <col min="9228" max="9472" width="9.140625" style="1"/>
    <col min="9473" max="9473" width="5.42578125" style="1" bestFit="1" customWidth="1"/>
    <col min="9474" max="9474" width="27.140625" style="1" customWidth="1"/>
    <col min="9475" max="9475" width="13.28515625" style="1" customWidth="1"/>
    <col min="9476" max="9476" width="10.5703125" style="1" customWidth="1"/>
    <col min="9477" max="9477" width="11.5703125" style="1" customWidth="1"/>
    <col min="9478" max="9478" width="10.5703125" style="1" customWidth="1"/>
    <col min="9479" max="9480" width="10.140625" style="1" customWidth="1"/>
    <col min="9481" max="9481" width="2.5703125" style="1" customWidth="1"/>
    <col min="9482" max="9482" width="9.140625" style="1"/>
    <col min="9483" max="9483" width="34.85546875" style="1" customWidth="1"/>
    <col min="9484" max="9728" width="9.140625" style="1"/>
    <col min="9729" max="9729" width="5.42578125" style="1" bestFit="1" customWidth="1"/>
    <col min="9730" max="9730" width="27.140625" style="1" customWidth="1"/>
    <col min="9731" max="9731" width="13.28515625" style="1" customWidth="1"/>
    <col min="9732" max="9732" width="10.5703125" style="1" customWidth="1"/>
    <col min="9733" max="9733" width="11.5703125" style="1" customWidth="1"/>
    <col min="9734" max="9734" width="10.5703125" style="1" customWidth="1"/>
    <col min="9735" max="9736" width="10.140625" style="1" customWidth="1"/>
    <col min="9737" max="9737" width="2.5703125" style="1" customWidth="1"/>
    <col min="9738" max="9738" width="9.140625" style="1"/>
    <col min="9739" max="9739" width="34.85546875" style="1" customWidth="1"/>
    <col min="9740" max="9984" width="9.140625" style="1"/>
    <col min="9985" max="9985" width="5.42578125" style="1" bestFit="1" customWidth="1"/>
    <col min="9986" max="9986" width="27.140625" style="1" customWidth="1"/>
    <col min="9987" max="9987" width="13.28515625" style="1" customWidth="1"/>
    <col min="9988" max="9988" width="10.5703125" style="1" customWidth="1"/>
    <col min="9989" max="9989" width="11.5703125" style="1" customWidth="1"/>
    <col min="9990" max="9990" width="10.5703125" style="1" customWidth="1"/>
    <col min="9991" max="9992" width="10.140625" style="1" customWidth="1"/>
    <col min="9993" max="9993" width="2.5703125" style="1" customWidth="1"/>
    <col min="9994" max="9994" width="9.140625" style="1"/>
    <col min="9995" max="9995" width="34.85546875" style="1" customWidth="1"/>
    <col min="9996" max="10240" width="9.140625" style="1"/>
    <col min="10241" max="10241" width="5.42578125" style="1" bestFit="1" customWidth="1"/>
    <col min="10242" max="10242" width="27.140625" style="1" customWidth="1"/>
    <col min="10243" max="10243" width="13.28515625" style="1" customWidth="1"/>
    <col min="10244" max="10244" width="10.5703125" style="1" customWidth="1"/>
    <col min="10245" max="10245" width="11.5703125" style="1" customWidth="1"/>
    <col min="10246" max="10246" width="10.5703125" style="1" customWidth="1"/>
    <col min="10247" max="10248" width="10.140625" style="1" customWidth="1"/>
    <col min="10249" max="10249" width="2.5703125" style="1" customWidth="1"/>
    <col min="10250" max="10250" width="9.140625" style="1"/>
    <col min="10251" max="10251" width="34.85546875" style="1" customWidth="1"/>
    <col min="10252" max="10496" width="9.140625" style="1"/>
    <col min="10497" max="10497" width="5.42578125" style="1" bestFit="1" customWidth="1"/>
    <col min="10498" max="10498" width="27.140625" style="1" customWidth="1"/>
    <col min="10499" max="10499" width="13.28515625" style="1" customWidth="1"/>
    <col min="10500" max="10500" width="10.5703125" style="1" customWidth="1"/>
    <col min="10501" max="10501" width="11.5703125" style="1" customWidth="1"/>
    <col min="10502" max="10502" width="10.5703125" style="1" customWidth="1"/>
    <col min="10503" max="10504" width="10.140625" style="1" customWidth="1"/>
    <col min="10505" max="10505" width="2.5703125" style="1" customWidth="1"/>
    <col min="10506" max="10506" width="9.140625" style="1"/>
    <col min="10507" max="10507" width="34.85546875" style="1" customWidth="1"/>
    <col min="10508" max="10752" width="9.140625" style="1"/>
    <col min="10753" max="10753" width="5.42578125" style="1" bestFit="1" customWidth="1"/>
    <col min="10754" max="10754" width="27.140625" style="1" customWidth="1"/>
    <col min="10755" max="10755" width="13.28515625" style="1" customWidth="1"/>
    <col min="10756" max="10756" width="10.5703125" style="1" customWidth="1"/>
    <col min="10757" max="10757" width="11.5703125" style="1" customWidth="1"/>
    <col min="10758" max="10758" width="10.5703125" style="1" customWidth="1"/>
    <col min="10759" max="10760" width="10.140625" style="1" customWidth="1"/>
    <col min="10761" max="10761" width="2.5703125" style="1" customWidth="1"/>
    <col min="10762" max="10762" width="9.140625" style="1"/>
    <col min="10763" max="10763" width="34.85546875" style="1" customWidth="1"/>
    <col min="10764" max="11008" width="9.140625" style="1"/>
    <col min="11009" max="11009" width="5.42578125" style="1" bestFit="1" customWidth="1"/>
    <col min="11010" max="11010" width="27.140625" style="1" customWidth="1"/>
    <col min="11011" max="11011" width="13.28515625" style="1" customWidth="1"/>
    <col min="11012" max="11012" width="10.5703125" style="1" customWidth="1"/>
    <col min="11013" max="11013" width="11.5703125" style="1" customWidth="1"/>
    <col min="11014" max="11014" width="10.5703125" style="1" customWidth="1"/>
    <col min="11015" max="11016" width="10.140625" style="1" customWidth="1"/>
    <col min="11017" max="11017" width="2.5703125" style="1" customWidth="1"/>
    <col min="11018" max="11018" width="9.140625" style="1"/>
    <col min="11019" max="11019" width="34.85546875" style="1" customWidth="1"/>
    <col min="11020" max="11264" width="9.140625" style="1"/>
    <col min="11265" max="11265" width="5.42578125" style="1" bestFit="1" customWidth="1"/>
    <col min="11266" max="11266" width="27.140625" style="1" customWidth="1"/>
    <col min="11267" max="11267" width="13.28515625" style="1" customWidth="1"/>
    <col min="11268" max="11268" width="10.5703125" style="1" customWidth="1"/>
    <col min="11269" max="11269" width="11.5703125" style="1" customWidth="1"/>
    <col min="11270" max="11270" width="10.5703125" style="1" customWidth="1"/>
    <col min="11271" max="11272" width="10.140625" style="1" customWidth="1"/>
    <col min="11273" max="11273" width="2.5703125" style="1" customWidth="1"/>
    <col min="11274" max="11274" width="9.140625" style="1"/>
    <col min="11275" max="11275" width="34.85546875" style="1" customWidth="1"/>
    <col min="11276" max="11520" width="9.140625" style="1"/>
    <col min="11521" max="11521" width="5.42578125" style="1" bestFit="1" customWidth="1"/>
    <col min="11522" max="11522" width="27.140625" style="1" customWidth="1"/>
    <col min="11523" max="11523" width="13.28515625" style="1" customWidth="1"/>
    <col min="11524" max="11524" width="10.5703125" style="1" customWidth="1"/>
    <col min="11525" max="11525" width="11.5703125" style="1" customWidth="1"/>
    <col min="11526" max="11526" width="10.5703125" style="1" customWidth="1"/>
    <col min="11527" max="11528" width="10.140625" style="1" customWidth="1"/>
    <col min="11529" max="11529" width="2.5703125" style="1" customWidth="1"/>
    <col min="11530" max="11530" width="9.140625" style="1"/>
    <col min="11531" max="11531" width="34.85546875" style="1" customWidth="1"/>
    <col min="11532" max="11776" width="9.140625" style="1"/>
    <col min="11777" max="11777" width="5.42578125" style="1" bestFit="1" customWidth="1"/>
    <col min="11778" max="11778" width="27.140625" style="1" customWidth="1"/>
    <col min="11779" max="11779" width="13.28515625" style="1" customWidth="1"/>
    <col min="11780" max="11780" width="10.5703125" style="1" customWidth="1"/>
    <col min="11781" max="11781" width="11.5703125" style="1" customWidth="1"/>
    <col min="11782" max="11782" width="10.5703125" style="1" customWidth="1"/>
    <col min="11783" max="11784" width="10.140625" style="1" customWidth="1"/>
    <col min="11785" max="11785" width="2.5703125" style="1" customWidth="1"/>
    <col min="11786" max="11786" width="9.140625" style="1"/>
    <col min="11787" max="11787" width="34.85546875" style="1" customWidth="1"/>
    <col min="11788" max="12032" width="9.140625" style="1"/>
    <col min="12033" max="12033" width="5.42578125" style="1" bestFit="1" customWidth="1"/>
    <col min="12034" max="12034" width="27.140625" style="1" customWidth="1"/>
    <col min="12035" max="12035" width="13.28515625" style="1" customWidth="1"/>
    <col min="12036" max="12036" width="10.5703125" style="1" customWidth="1"/>
    <col min="12037" max="12037" width="11.5703125" style="1" customWidth="1"/>
    <col min="12038" max="12038" width="10.5703125" style="1" customWidth="1"/>
    <col min="12039" max="12040" width="10.140625" style="1" customWidth="1"/>
    <col min="12041" max="12041" width="2.5703125" style="1" customWidth="1"/>
    <col min="12042" max="12042" width="9.140625" style="1"/>
    <col min="12043" max="12043" width="34.85546875" style="1" customWidth="1"/>
    <col min="12044" max="12288" width="9.140625" style="1"/>
    <col min="12289" max="12289" width="5.42578125" style="1" bestFit="1" customWidth="1"/>
    <col min="12290" max="12290" width="27.140625" style="1" customWidth="1"/>
    <col min="12291" max="12291" width="13.28515625" style="1" customWidth="1"/>
    <col min="12292" max="12292" width="10.5703125" style="1" customWidth="1"/>
    <col min="12293" max="12293" width="11.5703125" style="1" customWidth="1"/>
    <col min="12294" max="12294" width="10.5703125" style="1" customWidth="1"/>
    <col min="12295" max="12296" width="10.140625" style="1" customWidth="1"/>
    <col min="12297" max="12297" width="2.5703125" style="1" customWidth="1"/>
    <col min="12298" max="12298" width="9.140625" style="1"/>
    <col min="12299" max="12299" width="34.85546875" style="1" customWidth="1"/>
    <col min="12300" max="12544" width="9.140625" style="1"/>
    <col min="12545" max="12545" width="5.42578125" style="1" bestFit="1" customWidth="1"/>
    <col min="12546" max="12546" width="27.140625" style="1" customWidth="1"/>
    <col min="12547" max="12547" width="13.28515625" style="1" customWidth="1"/>
    <col min="12548" max="12548" width="10.5703125" style="1" customWidth="1"/>
    <col min="12549" max="12549" width="11.5703125" style="1" customWidth="1"/>
    <col min="12550" max="12550" width="10.5703125" style="1" customWidth="1"/>
    <col min="12551" max="12552" width="10.140625" style="1" customWidth="1"/>
    <col min="12553" max="12553" width="2.5703125" style="1" customWidth="1"/>
    <col min="12554" max="12554" width="9.140625" style="1"/>
    <col min="12555" max="12555" width="34.85546875" style="1" customWidth="1"/>
    <col min="12556" max="12800" width="9.140625" style="1"/>
    <col min="12801" max="12801" width="5.42578125" style="1" bestFit="1" customWidth="1"/>
    <col min="12802" max="12802" width="27.140625" style="1" customWidth="1"/>
    <col min="12803" max="12803" width="13.28515625" style="1" customWidth="1"/>
    <col min="12804" max="12804" width="10.5703125" style="1" customWidth="1"/>
    <col min="12805" max="12805" width="11.5703125" style="1" customWidth="1"/>
    <col min="12806" max="12806" width="10.5703125" style="1" customWidth="1"/>
    <col min="12807" max="12808" width="10.140625" style="1" customWidth="1"/>
    <col min="12809" max="12809" width="2.5703125" style="1" customWidth="1"/>
    <col min="12810" max="12810" width="9.140625" style="1"/>
    <col min="12811" max="12811" width="34.85546875" style="1" customWidth="1"/>
    <col min="12812" max="13056" width="9.140625" style="1"/>
    <col min="13057" max="13057" width="5.42578125" style="1" bestFit="1" customWidth="1"/>
    <col min="13058" max="13058" width="27.140625" style="1" customWidth="1"/>
    <col min="13059" max="13059" width="13.28515625" style="1" customWidth="1"/>
    <col min="13060" max="13060" width="10.5703125" style="1" customWidth="1"/>
    <col min="13061" max="13061" width="11.5703125" style="1" customWidth="1"/>
    <col min="13062" max="13062" width="10.5703125" style="1" customWidth="1"/>
    <col min="13063" max="13064" width="10.140625" style="1" customWidth="1"/>
    <col min="13065" max="13065" width="2.5703125" style="1" customWidth="1"/>
    <col min="13066" max="13066" width="9.140625" style="1"/>
    <col min="13067" max="13067" width="34.85546875" style="1" customWidth="1"/>
    <col min="13068" max="13312" width="9.140625" style="1"/>
    <col min="13313" max="13313" width="5.42578125" style="1" bestFit="1" customWidth="1"/>
    <col min="13314" max="13314" width="27.140625" style="1" customWidth="1"/>
    <col min="13315" max="13315" width="13.28515625" style="1" customWidth="1"/>
    <col min="13316" max="13316" width="10.5703125" style="1" customWidth="1"/>
    <col min="13317" max="13317" width="11.5703125" style="1" customWidth="1"/>
    <col min="13318" max="13318" width="10.5703125" style="1" customWidth="1"/>
    <col min="13319" max="13320" width="10.140625" style="1" customWidth="1"/>
    <col min="13321" max="13321" width="2.5703125" style="1" customWidth="1"/>
    <col min="13322" max="13322" width="9.140625" style="1"/>
    <col min="13323" max="13323" width="34.85546875" style="1" customWidth="1"/>
    <col min="13324" max="13568" width="9.140625" style="1"/>
    <col min="13569" max="13569" width="5.42578125" style="1" bestFit="1" customWidth="1"/>
    <col min="13570" max="13570" width="27.140625" style="1" customWidth="1"/>
    <col min="13571" max="13571" width="13.28515625" style="1" customWidth="1"/>
    <col min="13572" max="13572" width="10.5703125" style="1" customWidth="1"/>
    <col min="13573" max="13573" width="11.5703125" style="1" customWidth="1"/>
    <col min="13574" max="13574" width="10.5703125" style="1" customWidth="1"/>
    <col min="13575" max="13576" width="10.140625" style="1" customWidth="1"/>
    <col min="13577" max="13577" width="2.5703125" style="1" customWidth="1"/>
    <col min="13578" max="13578" width="9.140625" style="1"/>
    <col min="13579" max="13579" width="34.85546875" style="1" customWidth="1"/>
    <col min="13580" max="13824" width="9.140625" style="1"/>
    <col min="13825" max="13825" width="5.42578125" style="1" bestFit="1" customWidth="1"/>
    <col min="13826" max="13826" width="27.140625" style="1" customWidth="1"/>
    <col min="13827" max="13827" width="13.28515625" style="1" customWidth="1"/>
    <col min="13828" max="13828" width="10.5703125" style="1" customWidth="1"/>
    <col min="13829" max="13829" width="11.5703125" style="1" customWidth="1"/>
    <col min="13830" max="13830" width="10.5703125" style="1" customWidth="1"/>
    <col min="13831" max="13832" width="10.140625" style="1" customWidth="1"/>
    <col min="13833" max="13833" width="2.5703125" style="1" customWidth="1"/>
    <col min="13834" max="13834" width="9.140625" style="1"/>
    <col min="13835" max="13835" width="34.85546875" style="1" customWidth="1"/>
    <col min="13836" max="14080" width="9.140625" style="1"/>
    <col min="14081" max="14081" width="5.42578125" style="1" bestFit="1" customWidth="1"/>
    <col min="14082" max="14082" width="27.140625" style="1" customWidth="1"/>
    <col min="14083" max="14083" width="13.28515625" style="1" customWidth="1"/>
    <col min="14084" max="14084" width="10.5703125" style="1" customWidth="1"/>
    <col min="14085" max="14085" width="11.5703125" style="1" customWidth="1"/>
    <col min="14086" max="14086" width="10.5703125" style="1" customWidth="1"/>
    <col min="14087" max="14088" width="10.140625" style="1" customWidth="1"/>
    <col min="14089" max="14089" width="2.5703125" style="1" customWidth="1"/>
    <col min="14090" max="14090" width="9.140625" style="1"/>
    <col min="14091" max="14091" width="34.85546875" style="1" customWidth="1"/>
    <col min="14092" max="14336" width="9.140625" style="1"/>
    <col min="14337" max="14337" width="5.42578125" style="1" bestFit="1" customWidth="1"/>
    <col min="14338" max="14338" width="27.140625" style="1" customWidth="1"/>
    <col min="14339" max="14339" width="13.28515625" style="1" customWidth="1"/>
    <col min="14340" max="14340" width="10.5703125" style="1" customWidth="1"/>
    <col min="14341" max="14341" width="11.5703125" style="1" customWidth="1"/>
    <col min="14342" max="14342" width="10.5703125" style="1" customWidth="1"/>
    <col min="14343" max="14344" width="10.140625" style="1" customWidth="1"/>
    <col min="14345" max="14345" width="2.5703125" style="1" customWidth="1"/>
    <col min="14346" max="14346" width="9.140625" style="1"/>
    <col min="14347" max="14347" width="34.85546875" style="1" customWidth="1"/>
    <col min="14348" max="14592" width="9.140625" style="1"/>
    <col min="14593" max="14593" width="5.42578125" style="1" bestFit="1" customWidth="1"/>
    <col min="14594" max="14594" width="27.140625" style="1" customWidth="1"/>
    <col min="14595" max="14595" width="13.28515625" style="1" customWidth="1"/>
    <col min="14596" max="14596" width="10.5703125" style="1" customWidth="1"/>
    <col min="14597" max="14597" width="11.5703125" style="1" customWidth="1"/>
    <col min="14598" max="14598" width="10.5703125" style="1" customWidth="1"/>
    <col min="14599" max="14600" width="10.140625" style="1" customWidth="1"/>
    <col min="14601" max="14601" width="2.5703125" style="1" customWidth="1"/>
    <col min="14602" max="14602" width="9.140625" style="1"/>
    <col min="14603" max="14603" width="34.85546875" style="1" customWidth="1"/>
    <col min="14604" max="14848" width="9.140625" style="1"/>
    <col min="14849" max="14849" width="5.42578125" style="1" bestFit="1" customWidth="1"/>
    <col min="14850" max="14850" width="27.140625" style="1" customWidth="1"/>
    <col min="14851" max="14851" width="13.28515625" style="1" customWidth="1"/>
    <col min="14852" max="14852" width="10.5703125" style="1" customWidth="1"/>
    <col min="14853" max="14853" width="11.5703125" style="1" customWidth="1"/>
    <col min="14854" max="14854" width="10.5703125" style="1" customWidth="1"/>
    <col min="14855" max="14856" width="10.140625" style="1" customWidth="1"/>
    <col min="14857" max="14857" width="2.5703125" style="1" customWidth="1"/>
    <col min="14858" max="14858" width="9.140625" style="1"/>
    <col min="14859" max="14859" width="34.85546875" style="1" customWidth="1"/>
    <col min="14860" max="15104" width="9.140625" style="1"/>
    <col min="15105" max="15105" width="5.42578125" style="1" bestFit="1" customWidth="1"/>
    <col min="15106" max="15106" width="27.140625" style="1" customWidth="1"/>
    <col min="15107" max="15107" width="13.28515625" style="1" customWidth="1"/>
    <col min="15108" max="15108" width="10.5703125" style="1" customWidth="1"/>
    <col min="15109" max="15109" width="11.5703125" style="1" customWidth="1"/>
    <col min="15110" max="15110" width="10.5703125" style="1" customWidth="1"/>
    <col min="15111" max="15112" width="10.140625" style="1" customWidth="1"/>
    <col min="15113" max="15113" width="2.5703125" style="1" customWidth="1"/>
    <col min="15114" max="15114" width="9.140625" style="1"/>
    <col min="15115" max="15115" width="34.85546875" style="1" customWidth="1"/>
    <col min="15116" max="15360" width="9.140625" style="1"/>
    <col min="15361" max="15361" width="5.42578125" style="1" bestFit="1" customWidth="1"/>
    <col min="15362" max="15362" width="27.140625" style="1" customWidth="1"/>
    <col min="15363" max="15363" width="13.28515625" style="1" customWidth="1"/>
    <col min="15364" max="15364" width="10.5703125" style="1" customWidth="1"/>
    <col min="15365" max="15365" width="11.5703125" style="1" customWidth="1"/>
    <col min="15366" max="15366" width="10.5703125" style="1" customWidth="1"/>
    <col min="15367" max="15368" width="10.140625" style="1" customWidth="1"/>
    <col min="15369" max="15369" width="2.5703125" style="1" customWidth="1"/>
    <col min="15370" max="15370" width="9.140625" style="1"/>
    <col min="15371" max="15371" width="34.85546875" style="1" customWidth="1"/>
    <col min="15372" max="15616" width="9.140625" style="1"/>
    <col min="15617" max="15617" width="5.42578125" style="1" bestFit="1" customWidth="1"/>
    <col min="15618" max="15618" width="27.140625" style="1" customWidth="1"/>
    <col min="15619" max="15619" width="13.28515625" style="1" customWidth="1"/>
    <col min="15620" max="15620" width="10.5703125" style="1" customWidth="1"/>
    <col min="15621" max="15621" width="11.5703125" style="1" customWidth="1"/>
    <col min="15622" max="15622" width="10.5703125" style="1" customWidth="1"/>
    <col min="15623" max="15624" width="10.140625" style="1" customWidth="1"/>
    <col min="15625" max="15625" width="2.5703125" style="1" customWidth="1"/>
    <col min="15626" max="15626" width="9.140625" style="1"/>
    <col min="15627" max="15627" width="34.85546875" style="1" customWidth="1"/>
    <col min="15628" max="15872" width="9.140625" style="1"/>
    <col min="15873" max="15873" width="5.42578125" style="1" bestFit="1" customWidth="1"/>
    <col min="15874" max="15874" width="27.140625" style="1" customWidth="1"/>
    <col min="15875" max="15875" width="13.28515625" style="1" customWidth="1"/>
    <col min="15876" max="15876" width="10.5703125" style="1" customWidth="1"/>
    <col min="15877" max="15877" width="11.5703125" style="1" customWidth="1"/>
    <col min="15878" max="15878" width="10.5703125" style="1" customWidth="1"/>
    <col min="15879" max="15880" width="10.140625" style="1" customWidth="1"/>
    <col min="15881" max="15881" width="2.5703125" style="1" customWidth="1"/>
    <col min="15882" max="15882" width="9.140625" style="1"/>
    <col min="15883" max="15883" width="34.85546875" style="1" customWidth="1"/>
    <col min="15884" max="16128" width="9.140625" style="1"/>
    <col min="16129" max="16129" width="5.42578125" style="1" bestFit="1" customWidth="1"/>
    <col min="16130" max="16130" width="27.140625" style="1" customWidth="1"/>
    <col min="16131" max="16131" width="13.28515625" style="1" customWidth="1"/>
    <col min="16132" max="16132" width="10.5703125" style="1" customWidth="1"/>
    <col min="16133" max="16133" width="11.5703125" style="1" customWidth="1"/>
    <col min="16134" max="16134" width="10.5703125" style="1" customWidth="1"/>
    <col min="16135" max="16136" width="10.140625" style="1" customWidth="1"/>
    <col min="16137" max="16137" width="2.5703125" style="1" customWidth="1"/>
    <col min="16138" max="16138" width="9.140625" style="1"/>
    <col min="16139" max="16139" width="34.85546875" style="1" customWidth="1"/>
    <col min="16140" max="16384" width="9.140625" style="1"/>
  </cols>
  <sheetData>
    <row r="1" spans="1:8" x14ac:dyDescent="0.25">
      <c r="H1" s="3" t="s">
        <v>0</v>
      </c>
    </row>
    <row r="2" spans="1:8" s="6" customFormat="1" ht="48.75" customHeight="1" x14ac:dyDescent="0.25">
      <c r="A2" s="73" t="s">
        <v>1</v>
      </c>
      <c r="B2" s="73"/>
      <c r="C2" s="73"/>
      <c r="D2" s="73" t="s">
        <v>2</v>
      </c>
      <c r="E2" s="73"/>
      <c r="F2" s="73"/>
      <c r="G2" s="73"/>
      <c r="H2" s="73"/>
    </row>
    <row r="3" spans="1:8" s="6" customFormat="1" ht="8.25" customHeight="1" x14ac:dyDescent="0.25">
      <c r="A3" s="80"/>
      <c r="B3" s="80"/>
      <c r="D3" s="7"/>
      <c r="E3" s="7"/>
      <c r="F3" s="7"/>
      <c r="G3" s="7"/>
      <c r="H3" s="7"/>
    </row>
    <row r="4" spans="1:8" ht="13.9" customHeight="1" x14ac:dyDescent="0.25">
      <c r="B4" s="1"/>
    </row>
    <row r="5" spans="1:8" ht="39.950000000000003" customHeight="1" x14ac:dyDescent="0.25">
      <c r="A5" s="121" t="s">
        <v>105</v>
      </c>
      <c r="B5" s="121"/>
      <c r="C5" s="121"/>
      <c r="D5" s="121"/>
      <c r="E5" s="121"/>
      <c r="F5" s="121"/>
      <c r="G5" s="121"/>
      <c r="H5" s="121"/>
    </row>
    <row r="6" spans="1:8" ht="12" customHeight="1" x14ac:dyDescent="0.25"/>
    <row r="7" spans="1:8" s="8" customFormat="1" ht="25.15" customHeight="1" x14ac:dyDescent="0.25">
      <c r="B7" s="116" t="s">
        <v>109</v>
      </c>
      <c r="C7" s="116"/>
      <c r="D7" s="116"/>
      <c r="E7" s="116"/>
      <c r="F7" s="116"/>
      <c r="G7" s="116"/>
      <c r="H7" s="116"/>
    </row>
    <row r="8" spans="1:8" s="8" customFormat="1" ht="20.100000000000001" customHeight="1" x14ac:dyDescent="0.25">
      <c r="B8" s="116" t="s">
        <v>110</v>
      </c>
      <c r="C8" s="116"/>
      <c r="D8" s="116"/>
      <c r="E8" s="116"/>
      <c r="F8" s="116"/>
      <c r="G8" s="116"/>
      <c r="H8" s="116"/>
    </row>
    <row r="9" spans="1:8" s="8" customFormat="1" ht="20.100000000000001" customHeight="1" x14ac:dyDescent="0.25">
      <c r="B9" s="116" t="s">
        <v>111</v>
      </c>
      <c r="C9" s="116"/>
      <c r="D9" s="116"/>
      <c r="E9" s="116"/>
      <c r="F9" s="116"/>
      <c r="G9" s="116"/>
      <c r="H9" s="116"/>
    </row>
    <row r="10" spans="1:8" s="8" customFormat="1" ht="20.100000000000001" customHeight="1" x14ac:dyDescent="0.25">
      <c r="B10" s="9" t="s">
        <v>112</v>
      </c>
      <c r="C10" s="51">
        <v>60200000731</v>
      </c>
      <c r="D10" s="9"/>
      <c r="E10" s="9"/>
      <c r="F10" s="9"/>
      <c r="G10" s="9"/>
      <c r="H10" s="9"/>
    </row>
    <row r="11" spans="1:8" s="8" customFormat="1" ht="20.100000000000001" customHeight="1" x14ac:dyDescent="0.25">
      <c r="B11" s="9"/>
      <c r="C11" s="9"/>
    </row>
    <row r="12" spans="1:8" s="6" customFormat="1" ht="54.75" customHeight="1" x14ac:dyDescent="0.25">
      <c r="A12" s="12" t="s">
        <v>6</v>
      </c>
      <c r="B12" s="117" t="s">
        <v>7</v>
      </c>
      <c r="C12" s="117"/>
      <c r="D12" s="117"/>
      <c r="E12" s="12" t="s">
        <v>8</v>
      </c>
      <c r="F12" s="37" t="s">
        <v>9</v>
      </c>
      <c r="G12" s="37" t="s">
        <v>10</v>
      </c>
      <c r="H12" s="12" t="s">
        <v>11</v>
      </c>
    </row>
    <row r="13" spans="1:8" s="15" customFormat="1" ht="16.5" customHeight="1" x14ac:dyDescent="0.25">
      <c r="A13" s="14" t="s">
        <v>12</v>
      </c>
      <c r="B13" s="118" t="s">
        <v>13</v>
      </c>
      <c r="C13" s="119"/>
      <c r="D13" s="120"/>
      <c r="E13" s="14" t="s">
        <v>14</v>
      </c>
      <c r="F13" s="14" t="s">
        <v>15</v>
      </c>
      <c r="G13" s="14" t="s">
        <v>16</v>
      </c>
      <c r="H13" s="14" t="s">
        <v>17</v>
      </c>
    </row>
    <row r="14" spans="1:8" s="6" customFormat="1" ht="89.25" customHeight="1" x14ac:dyDescent="0.25">
      <c r="A14" s="12" t="s">
        <v>18</v>
      </c>
      <c r="B14" s="114" t="s">
        <v>19</v>
      </c>
      <c r="C14" s="114"/>
      <c r="D14" s="114"/>
      <c r="E14" s="16">
        <f>E15+E19+E25+E28</f>
        <v>20</v>
      </c>
      <c r="F14" s="17">
        <f>ROUND(F15+F19+F25+F28,1)</f>
        <v>20</v>
      </c>
      <c r="G14" s="18">
        <f>ROUND(G15+G19+G25+G28,1)</f>
        <v>20</v>
      </c>
      <c r="H14" s="12"/>
    </row>
    <row r="15" spans="1:8" s="20" customFormat="1" ht="24" customHeight="1" x14ac:dyDescent="0.25">
      <c r="A15" s="19">
        <v>1</v>
      </c>
      <c r="B15" s="114" t="s">
        <v>20</v>
      </c>
      <c r="C15" s="114"/>
      <c r="D15" s="114"/>
      <c r="E15" s="16">
        <f>5-(E16+E17+E18)</f>
        <v>5</v>
      </c>
      <c r="F15" s="17">
        <f>ROUND(5-(F16+F17+F18),1)</f>
        <v>5</v>
      </c>
      <c r="G15" s="18">
        <f>ROUND(5-(G16+G17+G18),1)</f>
        <v>5</v>
      </c>
      <c r="H15" s="19"/>
    </row>
    <row r="16" spans="1:8" s="20" customFormat="1" ht="119.25" customHeight="1" x14ac:dyDescent="0.25">
      <c r="A16" s="19" t="s">
        <v>21</v>
      </c>
      <c r="B16" s="108" t="s">
        <v>22</v>
      </c>
      <c r="C16" s="109"/>
      <c r="D16" s="110"/>
      <c r="E16" s="21"/>
      <c r="F16" s="22"/>
      <c r="G16" s="17"/>
      <c r="H16" s="19"/>
    </row>
    <row r="17" spans="1:8" s="24" customFormat="1" ht="67.7" customHeight="1" x14ac:dyDescent="0.25">
      <c r="A17" s="19" t="s">
        <v>23</v>
      </c>
      <c r="B17" s="108" t="s">
        <v>24</v>
      </c>
      <c r="C17" s="109"/>
      <c r="D17" s="110"/>
      <c r="E17" s="21"/>
      <c r="F17" s="22"/>
      <c r="G17" s="17"/>
      <c r="H17" s="23"/>
    </row>
    <row r="18" spans="1:8" s="24" customFormat="1" ht="85.5" customHeight="1" x14ac:dyDescent="0.25">
      <c r="A18" s="19" t="s">
        <v>25</v>
      </c>
      <c r="B18" s="108" t="s">
        <v>26</v>
      </c>
      <c r="C18" s="109"/>
      <c r="D18" s="110"/>
      <c r="E18" s="21"/>
      <c r="F18" s="22"/>
      <c r="G18" s="17"/>
      <c r="H18" s="23"/>
    </row>
    <row r="19" spans="1:8" s="24" customFormat="1" ht="47.65" customHeight="1" x14ac:dyDescent="0.25">
      <c r="A19" s="19">
        <v>2</v>
      </c>
      <c r="B19" s="105" t="s">
        <v>27</v>
      </c>
      <c r="C19" s="106"/>
      <c r="D19" s="107"/>
      <c r="E19" s="16">
        <f>6-(E20+E21+E22+E23+E24)</f>
        <v>6</v>
      </c>
      <c r="F19" s="17">
        <f>ROUND(6-(F20+F21+F22+F23+F24),1)</f>
        <v>6</v>
      </c>
      <c r="G19" s="18">
        <f>ROUND(6-(G20+G21+G22+G23+G24),1)</f>
        <v>6</v>
      </c>
      <c r="H19" s="25"/>
    </row>
    <row r="20" spans="1:8" s="24" customFormat="1" ht="39.75" customHeight="1" x14ac:dyDescent="0.25">
      <c r="A20" s="26" t="s">
        <v>28</v>
      </c>
      <c r="B20" s="108" t="s">
        <v>29</v>
      </c>
      <c r="C20" s="109"/>
      <c r="D20" s="110"/>
      <c r="E20" s="27"/>
      <c r="F20" s="22"/>
      <c r="G20" s="17"/>
      <c r="H20" s="23"/>
    </row>
    <row r="21" spans="1:8" s="24" customFormat="1" ht="48.75" customHeight="1" x14ac:dyDescent="0.25">
      <c r="A21" s="26" t="s">
        <v>30</v>
      </c>
      <c r="B21" s="108" t="s">
        <v>31</v>
      </c>
      <c r="C21" s="109"/>
      <c r="D21" s="110"/>
      <c r="E21" s="27"/>
      <c r="F21" s="22"/>
      <c r="G21" s="17"/>
      <c r="H21" s="23"/>
    </row>
    <row r="22" spans="1:8" s="24" customFormat="1" ht="52.5" customHeight="1" x14ac:dyDescent="0.25">
      <c r="A22" s="19" t="s">
        <v>32</v>
      </c>
      <c r="B22" s="108" t="s">
        <v>33</v>
      </c>
      <c r="C22" s="109"/>
      <c r="D22" s="110"/>
      <c r="E22" s="21"/>
      <c r="F22" s="22"/>
      <c r="G22" s="17"/>
      <c r="H22" s="23"/>
    </row>
    <row r="23" spans="1:8" s="24" customFormat="1" ht="70.5" customHeight="1" x14ac:dyDescent="0.25">
      <c r="A23" s="19" t="s">
        <v>34</v>
      </c>
      <c r="B23" s="108" t="s">
        <v>35</v>
      </c>
      <c r="C23" s="109"/>
      <c r="D23" s="110"/>
      <c r="E23" s="21"/>
      <c r="F23" s="22"/>
      <c r="G23" s="17"/>
      <c r="H23" s="23"/>
    </row>
    <row r="24" spans="1:8" s="24" customFormat="1" ht="37.5" customHeight="1" x14ac:dyDescent="0.25">
      <c r="A24" s="19" t="s">
        <v>36</v>
      </c>
      <c r="B24" s="108" t="s">
        <v>37</v>
      </c>
      <c r="C24" s="109"/>
      <c r="D24" s="110"/>
      <c r="E24" s="21"/>
      <c r="F24" s="22"/>
      <c r="G24" s="17"/>
      <c r="H24" s="23"/>
    </row>
    <row r="25" spans="1:8" s="20" customFormat="1" ht="54" customHeight="1" x14ac:dyDescent="0.25">
      <c r="A25" s="19">
        <v>3</v>
      </c>
      <c r="B25" s="105" t="s">
        <v>38</v>
      </c>
      <c r="C25" s="106"/>
      <c r="D25" s="107"/>
      <c r="E25" s="16">
        <f>5-(E26+E27)</f>
        <v>5</v>
      </c>
      <c r="F25" s="17">
        <f>ROUND(5-(F26+F27),1)</f>
        <v>5</v>
      </c>
      <c r="G25" s="18">
        <f>ROUND(5-(G26+G27),1)</f>
        <v>5</v>
      </c>
      <c r="H25" s="19"/>
    </row>
    <row r="26" spans="1:8" s="24" customFormat="1" ht="102.75" customHeight="1" x14ac:dyDescent="0.25">
      <c r="A26" s="19" t="s">
        <v>39</v>
      </c>
      <c r="B26" s="108" t="s">
        <v>40</v>
      </c>
      <c r="C26" s="109"/>
      <c r="D26" s="110"/>
      <c r="E26" s="21"/>
      <c r="F26" s="26"/>
      <c r="G26" s="28"/>
      <c r="H26" s="23"/>
    </row>
    <row r="27" spans="1:8" s="24" customFormat="1" ht="54.75" customHeight="1" x14ac:dyDescent="0.25">
      <c r="A27" s="19" t="s">
        <v>41</v>
      </c>
      <c r="B27" s="108" t="s">
        <v>42</v>
      </c>
      <c r="C27" s="109"/>
      <c r="D27" s="110"/>
      <c r="E27" s="21"/>
      <c r="F27" s="26"/>
      <c r="G27" s="28"/>
      <c r="H27" s="23"/>
    </row>
    <row r="28" spans="1:8" s="24" customFormat="1" ht="149.25" customHeight="1" x14ac:dyDescent="0.25">
      <c r="A28" s="29">
        <v>4</v>
      </c>
      <c r="B28" s="105" t="s">
        <v>43</v>
      </c>
      <c r="C28" s="106"/>
      <c r="D28" s="107"/>
      <c r="E28" s="16">
        <f>4-(E29+E30+E31)</f>
        <v>4</v>
      </c>
      <c r="F28" s="17">
        <f>ROUND(4-(F29+F30+F31),1)</f>
        <v>4</v>
      </c>
      <c r="G28" s="18">
        <f>ROUND(4-(G29+G30+G31),1)</f>
        <v>4</v>
      </c>
      <c r="H28" s="25"/>
    </row>
    <row r="29" spans="1:8" s="24" customFormat="1" ht="54.75" customHeight="1" x14ac:dyDescent="0.25">
      <c r="A29" s="19" t="s">
        <v>44</v>
      </c>
      <c r="B29" s="108" t="s">
        <v>45</v>
      </c>
      <c r="C29" s="109"/>
      <c r="D29" s="110"/>
      <c r="E29" s="21"/>
      <c r="F29" s="26"/>
      <c r="G29" s="28"/>
      <c r="H29" s="23"/>
    </row>
    <row r="30" spans="1:8" s="24" customFormat="1" ht="57" customHeight="1" x14ac:dyDescent="0.25">
      <c r="A30" s="19" t="s">
        <v>46</v>
      </c>
      <c r="B30" s="108" t="s">
        <v>47</v>
      </c>
      <c r="C30" s="109"/>
      <c r="D30" s="110"/>
      <c r="E30" s="21"/>
      <c r="F30" s="26"/>
      <c r="G30" s="28"/>
      <c r="H30" s="23"/>
    </row>
    <row r="31" spans="1:8" s="24" customFormat="1" ht="54" customHeight="1" x14ac:dyDescent="0.25">
      <c r="A31" s="19" t="s">
        <v>48</v>
      </c>
      <c r="B31" s="108" t="s">
        <v>49</v>
      </c>
      <c r="C31" s="109"/>
      <c r="D31" s="110"/>
      <c r="E31" s="21"/>
      <c r="F31" s="26"/>
      <c r="G31" s="28"/>
      <c r="H31" s="23"/>
    </row>
    <row r="32" spans="1:8" s="6" customFormat="1" ht="27.75" customHeight="1" x14ac:dyDescent="0.25">
      <c r="A32" s="12" t="s">
        <v>50</v>
      </c>
      <c r="B32" s="111" t="s">
        <v>51</v>
      </c>
      <c r="C32" s="112"/>
      <c r="D32" s="113"/>
      <c r="E32" s="16">
        <f>E33+E35+E37+E39+E41+E43</f>
        <v>20</v>
      </c>
      <c r="F32" s="17">
        <f>ROUND(F33+F35+F37+F39+F41+F43,1)</f>
        <v>5</v>
      </c>
      <c r="G32" s="18">
        <f>ROUND(G33+G35+G37+G39+G41+G43,1)</f>
        <v>0</v>
      </c>
      <c r="H32" s="12"/>
    </row>
    <row r="33" spans="1:8" s="20" customFormat="1" ht="53.25" customHeight="1" x14ac:dyDescent="0.25">
      <c r="A33" s="19">
        <v>5</v>
      </c>
      <c r="B33" s="114" t="s">
        <v>52</v>
      </c>
      <c r="C33" s="114"/>
      <c r="D33" s="114"/>
      <c r="E33" s="16">
        <v>1</v>
      </c>
      <c r="F33" s="17">
        <f>IF(F34&gt;1,"1",F34)</f>
        <v>1</v>
      </c>
      <c r="G33" s="18">
        <f>G34</f>
        <v>0</v>
      </c>
      <c r="H33" s="19"/>
    </row>
    <row r="34" spans="1:8" s="20" customFormat="1" ht="57" customHeight="1" x14ac:dyDescent="0.25">
      <c r="A34" s="19"/>
      <c r="B34" s="115" t="s">
        <v>53</v>
      </c>
      <c r="C34" s="115"/>
      <c r="D34" s="115"/>
      <c r="E34" s="16"/>
      <c r="F34" s="22">
        <v>1</v>
      </c>
      <c r="G34" s="18"/>
      <c r="H34" s="19"/>
    </row>
    <row r="35" spans="1:8" s="20" customFormat="1" ht="55.5" customHeight="1" x14ac:dyDescent="0.25">
      <c r="A35" s="19">
        <v>6</v>
      </c>
      <c r="B35" s="105" t="s">
        <v>54</v>
      </c>
      <c r="C35" s="106"/>
      <c r="D35" s="107"/>
      <c r="E35" s="16">
        <v>2</v>
      </c>
      <c r="F35" s="17">
        <f>IF(F36&gt;2,"2",F36)</f>
        <v>2</v>
      </c>
      <c r="G35" s="18">
        <f>G36</f>
        <v>0</v>
      </c>
      <c r="H35" s="19"/>
    </row>
    <row r="36" spans="1:8" s="20" customFormat="1" ht="78" customHeight="1" x14ac:dyDescent="0.25">
      <c r="A36" s="19"/>
      <c r="B36" s="102" t="s">
        <v>55</v>
      </c>
      <c r="C36" s="103"/>
      <c r="D36" s="104"/>
      <c r="E36" s="16"/>
      <c r="F36" s="22">
        <v>2</v>
      </c>
      <c r="G36" s="18"/>
      <c r="H36" s="19"/>
    </row>
    <row r="37" spans="1:8" s="20" customFormat="1" ht="57" customHeight="1" x14ac:dyDescent="0.25">
      <c r="A37" s="19">
        <v>7</v>
      </c>
      <c r="B37" s="105" t="s">
        <v>56</v>
      </c>
      <c r="C37" s="106"/>
      <c r="D37" s="107"/>
      <c r="E37" s="16">
        <v>2</v>
      </c>
      <c r="F37" s="17">
        <f>IF(F38&gt;2,"2",F38)</f>
        <v>0</v>
      </c>
      <c r="G37" s="18">
        <f>G38</f>
        <v>0</v>
      </c>
      <c r="H37" s="19"/>
    </row>
    <row r="38" spans="1:8" s="20" customFormat="1" ht="75.75" customHeight="1" x14ac:dyDescent="0.25">
      <c r="A38" s="19"/>
      <c r="B38" s="108" t="s">
        <v>57</v>
      </c>
      <c r="C38" s="109"/>
      <c r="D38" s="110"/>
      <c r="E38" s="16"/>
      <c r="F38" s="22"/>
      <c r="G38" s="18"/>
      <c r="H38" s="19"/>
    </row>
    <row r="39" spans="1:8" s="20" customFormat="1" ht="58.5" customHeight="1" x14ac:dyDescent="0.25">
      <c r="A39" s="19">
        <v>8</v>
      </c>
      <c r="B39" s="105" t="s">
        <v>58</v>
      </c>
      <c r="C39" s="106"/>
      <c r="D39" s="107"/>
      <c r="E39" s="16">
        <v>2</v>
      </c>
      <c r="F39" s="17">
        <f>IF(F40&gt;2,"2",F40)</f>
        <v>0</v>
      </c>
      <c r="G39" s="18">
        <f>G40</f>
        <v>0</v>
      </c>
      <c r="H39" s="19"/>
    </row>
    <row r="40" spans="1:8" s="20" customFormat="1" ht="70.5" customHeight="1" x14ac:dyDescent="0.25">
      <c r="A40" s="19"/>
      <c r="B40" s="108" t="s">
        <v>59</v>
      </c>
      <c r="C40" s="109"/>
      <c r="D40" s="110"/>
      <c r="E40" s="16"/>
      <c r="F40" s="22"/>
      <c r="G40" s="18"/>
      <c r="H40" s="19"/>
    </row>
    <row r="41" spans="1:8" s="20" customFormat="1" ht="129.75" customHeight="1" x14ac:dyDescent="0.25">
      <c r="A41" s="19">
        <v>9</v>
      </c>
      <c r="B41" s="105" t="s">
        <v>113</v>
      </c>
      <c r="C41" s="106"/>
      <c r="D41" s="107"/>
      <c r="E41" s="16">
        <v>8</v>
      </c>
      <c r="F41" s="17">
        <f>IF(F42&gt;8,"8",F42)</f>
        <v>0</v>
      </c>
      <c r="G41" s="18">
        <f>G42</f>
        <v>0</v>
      </c>
      <c r="H41" s="19"/>
    </row>
    <row r="42" spans="1:8" s="20" customFormat="1" ht="171" customHeight="1" x14ac:dyDescent="0.25">
      <c r="A42" s="19"/>
      <c r="B42" s="108" t="s">
        <v>61</v>
      </c>
      <c r="C42" s="109"/>
      <c r="D42" s="110"/>
      <c r="E42" s="16"/>
      <c r="F42" s="22"/>
      <c r="G42" s="18"/>
      <c r="H42" s="19"/>
    </row>
    <row r="43" spans="1:8" s="20" customFormat="1" ht="55.5" customHeight="1" x14ac:dyDescent="0.25">
      <c r="A43" s="19">
        <v>10</v>
      </c>
      <c r="B43" s="105" t="s">
        <v>62</v>
      </c>
      <c r="C43" s="106"/>
      <c r="D43" s="107"/>
      <c r="E43" s="16">
        <v>5</v>
      </c>
      <c r="F43" s="17">
        <f>ROUND(IF((F44+F45)&gt;5,"5",(F44+F45)),1)</f>
        <v>2</v>
      </c>
      <c r="G43" s="18">
        <f>ROUND(IF((G44+G45)&gt;5,"5",(G44+G45)),1)</f>
        <v>0</v>
      </c>
      <c r="H43" s="19"/>
    </row>
    <row r="44" spans="1:8" s="20" customFormat="1" ht="108" customHeight="1" x14ac:dyDescent="0.25">
      <c r="A44" s="19" t="s">
        <v>63</v>
      </c>
      <c r="B44" s="108" t="s">
        <v>64</v>
      </c>
      <c r="C44" s="109"/>
      <c r="D44" s="110"/>
      <c r="E44" s="16"/>
      <c r="F44" s="22"/>
      <c r="G44" s="18"/>
      <c r="H44" s="19"/>
    </row>
    <row r="45" spans="1:8" s="20" customFormat="1" ht="73.5" customHeight="1" x14ac:dyDescent="0.25">
      <c r="A45" s="19" t="s">
        <v>66</v>
      </c>
      <c r="B45" s="108" t="s">
        <v>67</v>
      </c>
      <c r="C45" s="109"/>
      <c r="D45" s="110"/>
      <c r="E45" s="16"/>
      <c r="F45" s="22">
        <v>2</v>
      </c>
      <c r="G45" s="18"/>
      <c r="H45" s="19"/>
    </row>
    <row r="46" spans="1:8" s="6" customFormat="1" ht="55.5" customHeight="1" x14ac:dyDescent="0.25">
      <c r="A46" s="12" t="s">
        <v>69</v>
      </c>
      <c r="B46" s="105" t="s">
        <v>70</v>
      </c>
      <c r="C46" s="106"/>
      <c r="D46" s="107"/>
      <c r="E46" s="16">
        <v>60</v>
      </c>
      <c r="F46" s="22">
        <f>SUM(F47:F52)</f>
        <v>60</v>
      </c>
      <c r="G46" s="18">
        <f>SUM(G47:G52)</f>
        <v>0</v>
      </c>
      <c r="H46" s="12"/>
    </row>
    <row r="47" spans="1:8" s="20" customFormat="1" ht="29.25" customHeight="1" x14ac:dyDescent="0.25">
      <c r="A47" s="19"/>
      <c r="B47" s="102" t="s">
        <v>71</v>
      </c>
      <c r="C47" s="103"/>
      <c r="D47" s="104"/>
      <c r="E47" s="21">
        <v>60</v>
      </c>
      <c r="F47" s="19">
        <v>60</v>
      </c>
      <c r="G47" s="21"/>
      <c r="H47" s="19"/>
    </row>
    <row r="48" spans="1:8" s="20" customFormat="1" ht="29.25" customHeight="1" x14ac:dyDescent="0.25">
      <c r="A48" s="19"/>
      <c r="B48" s="108" t="s">
        <v>72</v>
      </c>
      <c r="C48" s="109"/>
      <c r="D48" s="110"/>
      <c r="E48" s="27">
        <v>50</v>
      </c>
      <c r="F48" s="19"/>
      <c r="G48" s="21"/>
      <c r="H48" s="19"/>
    </row>
    <row r="49" spans="1:8" s="20" customFormat="1" ht="29.25" customHeight="1" x14ac:dyDescent="0.25">
      <c r="A49" s="19"/>
      <c r="B49" s="102" t="s">
        <v>73</v>
      </c>
      <c r="C49" s="103"/>
      <c r="D49" s="104"/>
      <c r="E49" s="21">
        <v>40</v>
      </c>
      <c r="F49" s="19"/>
      <c r="G49" s="21"/>
      <c r="H49" s="19"/>
    </row>
    <row r="50" spans="1:8" s="20" customFormat="1" ht="29.25" customHeight="1" x14ac:dyDescent="0.25">
      <c r="A50" s="19"/>
      <c r="B50" s="102" t="s">
        <v>74</v>
      </c>
      <c r="C50" s="103"/>
      <c r="D50" s="104"/>
      <c r="E50" s="21">
        <v>30</v>
      </c>
      <c r="F50" s="19"/>
      <c r="G50" s="21"/>
      <c r="H50" s="19"/>
    </row>
    <row r="51" spans="1:8" s="20" customFormat="1" ht="29.25" customHeight="1" x14ac:dyDescent="0.25">
      <c r="A51" s="19"/>
      <c r="B51" s="102" t="s">
        <v>75</v>
      </c>
      <c r="C51" s="103"/>
      <c r="D51" s="104"/>
      <c r="E51" s="21">
        <v>20</v>
      </c>
      <c r="F51" s="19"/>
      <c r="G51" s="21"/>
      <c r="H51" s="19"/>
    </row>
    <row r="52" spans="1:8" s="20" customFormat="1" ht="29.25" customHeight="1" x14ac:dyDescent="0.25">
      <c r="A52" s="19"/>
      <c r="B52" s="102" t="s">
        <v>76</v>
      </c>
      <c r="C52" s="103"/>
      <c r="D52" s="104"/>
      <c r="E52" s="21">
        <v>0</v>
      </c>
      <c r="F52" s="19"/>
      <c r="G52" s="21"/>
      <c r="H52" s="19"/>
    </row>
    <row r="53" spans="1:8" s="6" customFormat="1" ht="26.25" customHeight="1" x14ac:dyDescent="0.25">
      <c r="A53" s="12"/>
      <c r="B53" s="90" t="s">
        <v>77</v>
      </c>
      <c r="C53" s="91"/>
      <c r="D53" s="92"/>
      <c r="E53" s="31">
        <f>E14+E32+E46</f>
        <v>100</v>
      </c>
      <c r="F53" s="31">
        <f>F14+F32+F46</f>
        <v>85</v>
      </c>
      <c r="G53" s="32">
        <f>G14+G32+G46</f>
        <v>20</v>
      </c>
      <c r="H53" s="12"/>
    </row>
    <row r="54" spans="1:8" ht="27" customHeight="1" x14ac:dyDescent="0.25">
      <c r="A54" s="33"/>
      <c r="B54" s="87" t="s">
        <v>78</v>
      </c>
      <c r="C54" s="88"/>
      <c r="D54" s="89"/>
      <c r="E54" s="34"/>
      <c r="F54" s="33"/>
      <c r="G54" s="34"/>
      <c r="H54" s="33"/>
    </row>
    <row r="55" spans="1:8" ht="37.5" customHeight="1" x14ac:dyDescent="0.25">
      <c r="A55" s="33"/>
      <c r="B55" s="90" t="s">
        <v>79</v>
      </c>
      <c r="C55" s="91"/>
      <c r="D55" s="92"/>
      <c r="E55" s="31">
        <f>E53-E54</f>
        <v>100</v>
      </c>
      <c r="F55" s="31">
        <f>ROUND(F53-F54,1)</f>
        <v>85</v>
      </c>
      <c r="G55" s="32">
        <f>ROUND(G53-G54,1)</f>
        <v>20</v>
      </c>
      <c r="H55" s="12"/>
    </row>
    <row r="56" spans="1:8" ht="18" customHeight="1" x14ac:dyDescent="0.25">
      <c r="A56" s="35"/>
      <c r="B56" s="36"/>
      <c r="C56" s="36"/>
      <c r="D56" s="36"/>
      <c r="E56" s="35"/>
      <c r="F56" s="35"/>
      <c r="G56" s="35"/>
      <c r="H56" s="35"/>
    </row>
    <row r="57" spans="1:8" ht="45.75" customHeight="1" x14ac:dyDescent="0.25">
      <c r="B57" s="93" t="s">
        <v>80</v>
      </c>
      <c r="C57" s="93"/>
      <c r="D57" s="93"/>
    </row>
    <row r="58" spans="1:8" s="8" customFormat="1" ht="32.25" customHeight="1" x14ac:dyDescent="0.25">
      <c r="A58" s="94" t="s">
        <v>81</v>
      </c>
      <c r="B58" s="95"/>
      <c r="C58" s="96"/>
      <c r="D58" s="99" t="s">
        <v>82</v>
      </c>
      <c r="E58" s="101" t="s">
        <v>83</v>
      </c>
      <c r="F58" s="101"/>
      <c r="G58" s="81" t="s">
        <v>84</v>
      </c>
      <c r="H58" s="82"/>
    </row>
    <row r="59" spans="1:8" s="8" customFormat="1" ht="63" x14ac:dyDescent="0.25">
      <c r="A59" s="97"/>
      <c r="B59" s="75"/>
      <c r="C59" s="98"/>
      <c r="D59" s="100"/>
      <c r="E59" s="37" t="s">
        <v>85</v>
      </c>
      <c r="F59" s="37" t="s">
        <v>86</v>
      </c>
      <c r="G59" s="37" t="s">
        <v>87</v>
      </c>
      <c r="H59" s="37" t="s">
        <v>88</v>
      </c>
    </row>
    <row r="60" spans="1:8" ht="38.25" customHeight="1" x14ac:dyDescent="0.25">
      <c r="A60" s="83" t="s">
        <v>89</v>
      </c>
      <c r="B60" s="84"/>
      <c r="C60" s="85"/>
      <c r="D60" s="19" t="s">
        <v>90</v>
      </c>
      <c r="E60" s="21" t="str">
        <f>IF(AND(90&lt;=F55,F55&lt;100),F55,"")</f>
        <v/>
      </c>
      <c r="F60" s="27" t="str">
        <f>IF(AND(90&lt;=G55,G55&lt;=100),G55,"")</f>
        <v/>
      </c>
      <c r="G60" s="38" t="str">
        <f t="shared" ref="G60:H63" si="0">IF(ISNUMBER(E60)=TRUE,"X","")</f>
        <v/>
      </c>
      <c r="H60" s="38" t="str">
        <f t="shared" si="0"/>
        <v/>
      </c>
    </row>
    <row r="61" spans="1:8" ht="48.75" customHeight="1" x14ac:dyDescent="0.25">
      <c r="A61" s="83" t="s">
        <v>91</v>
      </c>
      <c r="B61" s="84"/>
      <c r="C61" s="85"/>
      <c r="D61" s="19" t="s">
        <v>92</v>
      </c>
      <c r="E61" s="21">
        <f>IF(AND(75&lt;=F55,F55&lt;90),F55,"")</f>
        <v>85</v>
      </c>
      <c r="F61" s="27" t="str">
        <f>IF(AND(75&lt;=G55,G55&lt;90),G55,"")</f>
        <v/>
      </c>
      <c r="G61" s="38" t="str">
        <f t="shared" si="0"/>
        <v>X</v>
      </c>
      <c r="H61" s="38" t="str">
        <f t="shared" si="0"/>
        <v/>
      </c>
    </row>
    <row r="62" spans="1:8" ht="50.25" customHeight="1" x14ac:dyDescent="0.25">
      <c r="A62" s="83" t="s">
        <v>93</v>
      </c>
      <c r="B62" s="84"/>
      <c r="C62" s="85"/>
      <c r="D62" s="19" t="s">
        <v>94</v>
      </c>
      <c r="E62" s="21" t="str">
        <f>IF(AND(50&lt;=F55,F55&lt;75),F55,"")</f>
        <v/>
      </c>
      <c r="F62" s="27" t="str">
        <f>IF(AND(50&lt;=G55,G55&lt;75),G55,"")</f>
        <v/>
      </c>
      <c r="G62" s="38" t="str">
        <f t="shared" si="0"/>
        <v/>
      </c>
      <c r="H62" s="38" t="str">
        <f t="shared" si="0"/>
        <v/>
      </c>
    </row>
    <row r="63" spans="1:8" ht="37.5" customHeight="1" x14ac:dyDescent="0.25">
      <c r="A63" s="83" t="s">
        <v>95</v>
      </c>
      <c r="B63" s="84"/>
      <c r="C63" s="85"/>
      <c r="D63" s="19" t="s">
        <v>96</v>
      </c>
      <c r="E63" s="21" t="str">
        <f>IF(AND(0&lt;F55,F55&lt;50),F55,"")</f>
        <v/>
      </c>
      <c r="F63" s="39">
        <f>IF(AND(0&lt;G55,G55&lt;50),G55,"")</f>
        <v>20</v>
      </c>
      <c r="G63" s="38" t="str">
        <f t="shared" si="0"/>
        <v/>
      </c>
      <c r="H63" s="40" t="str">
        <f t="shared" si="0"/>
        <v>X</v>
      </c>
    </row>
    <row r="65" spans="2:8" s="42" customFormat="1" ht="20.25" customHeight="1" x14ac:dyDescent="0.25">
      <c r="B65" s="41"/>
      <c r="D65" s="86" t="s">
        <v>114</v>
      </c>
      <c r="E65" s="86"/>
      <c r="F65" s="86"/>
      <c r="G65" s="86"/>
      <c r="H65" s="86"/>
    </row>
    <row r="66" spans="2:8" s="6" customFormat="1" ht="35.25" customHeight="1" x14ac:dyDescent="0.25">
      <c r="D66" s="73" t="s">
        <v>115</v>
      </c>
      <c r="E66" s="73"/>
      <c r="F66" s="73"/>
      <c r="G66" s="73"/>
      <c r="H66" s="73"/>
    </row>
    <row r="67" spans="2:8" x14ac:dyDescent="0.25">
      <c r="D67" s="43"/>
      <c r="E67" s="43"/>
      <c r="F67" s="43"/>
      <c r="G67" s="43"/>
      <c r="H67" s="43"/>
    </row>
    <row r="70" spans="2:8" x14ac:dyDescent="0.25">
      <c r="E70" s="129" t="s">
        <v>116</v>
      </c>
      <c r="F70" s="129"/>
      <c r="G70" s="129"/>
    </row>
    <row r="71" spans="2:8" ht="25.15" customHeight="1" x14ac:dyDescent="0.25">
      <c r="B71" s="75" t="s">
        <v>101</v>
      </c>
      <c r="C71" s="75"/>
      <c r="D71" s="75"/>
      <c r="E71" s="75"/>
      <c r="F71" s="75"/>
      <c r="G71" s="75"/>
      <c r="H71" s="75"/>
    </row>
    <row r="72" spans="2:8" ht="106.9" customHeight="1" x14ac:dyDescent="0.25">
      <c r="B72" s="76" t="s">
        <v>102</v>
      </c>
      <c r="C72" s="77"/>
      <c r="D72" s="77"/>
      <c r="E72" s="77"/>
      <c r="F72" s="77"/>
      <c r="G72" s="77"/>
      <c r="H72" s="78"/>
    </row>
    <row r="73" spans="2:8" ht="25.15" customHeight="1" x14ac:dyDescent="0.25">
      <c r="B73" s="45"/>
      <c r="D73" s="79" t="s">
        <v>103</v>
      </c>
      <c r="E73" s="79"/>
      <c r="F73" s="79"/>
      <c r="G73" s="79"/>
      <c r="H73" s="79"/>
    </row>
    <row r="74" spans="2:8" ht="21" customHeight="1" x14ac:dyDescent="0.25">
      <c r="B74" s="46"/>
      <c r="D74" s="80" t="s">
        <v>104</v>
      </c>
      <c r="E74" s="80"/>
      <c r="F74" s="80"/>
      <c r="G74" s="80"/>
      <c r="H74" s="80"/>
    </row>
  </sheetData>
  <sheetProtection formatCells="0" formatColumns="0" formatRows="0" insertColumns="0" insertRows="0" insertHyperlinks="0" deleteColumns="0" deleteRows="0" selectLockedCells="1" sort="0" autoFilter="0" pivotTables="0"/>
  <autoFilter ref="A12:H55">
    <filterColumn colId="1" showButton="0"/>
    <filterColumn colId="2" showButton="0"/>
  </autoFilter>
  <mergeCells count="67">
    <mergeCell ref="B16:D16"/>
    <mergeCell ref="A2:C2"/>
    <mergeCell ref="D2:H2"/>
    <mergeCell ref="A3:B3"/>
    <mergeCell ref="A5:H5"/>
    <mergeCell ref="B7:H7"/>
    <mergeCell ref="B8:H8"/>
    <mergeCell ref="B9:H9"/>
    <mergeCell ref="B12:D12"/>
    <mergeCell ref="B13:D13"/>
    <mergeCell ref="B14:D14"/>
    <mergeCell ref="B15:D15"/>
    <mergeCell ref="B28:D28"/>
    <mergeCell ref="B17:D17"/>
    <mergeCell ref="B18:D18"/>
    <mergeCell ref="B19:D19"/>
    <mergeCell ref="B20:D20"/>
    <mergeCell ref="B21:D21"/>
    <mergeCell ref="B22:D22"/>
    <mergeCell ref="B23:D23"/>
    <mergeCell ref="B24:D24"/>
    <mergeCell ref="B25:D25"/>
    <mergeCell ref="B26:D26"/>
    <mergeCell ref="B27:D27"/>
    <mergeCell ref="B40:D40"/>
    <mergeCell ref="B29:D29"/>
    <mergeCell ref="B30:D30"/>
    <mergeCell ref="B31:D31"/>
    <mergeCell ref="B32:D32"/>
    <mergeCell ref="B33:D33"/>
    <mergeCell ref="B34:D34"/>
    <mergeCell ref="B35:D35"/>
    <mergeCell ref="B36:D36"/>
    <mergeCell ref="B37:D37"/>
    <mergeCell ref="B38:D38"/>
    <mergeCell ref="B39:D39"/>
    <mergeCell ref="B52:D52"/>
    <mergeCell ref="B41:D41"/>
    <mergeCell ref="B42:D42"/>
    <mergeCell ref="B43:D43"/>
    <mergeCell ref="B44:D44"/>
    <mergeCell ref="B45:D45"/>
    <mergeCell ref="B46:D46"/>
    <mergeCell ref="B47:D47"/>
    <mergeCell ref="B48:D48"/>
    <mergeCell ref="B49:D49"/>
    <mergeCell ref="B50:D50"/>
    <mergeCell ref="B51:D51"/>
    <mergeCell ref="A63:C63"/>
    <mergeCell ref="B53:D53"/>
    <mergeCell ref="B54:D54"/>
    <mergeCell ref="B55:D55"/>
    <mergeCell ref="B57:D57"/>
    <mergeCell ref="A58:C59"/>
    <mergeCell ref="D58:D59"/>
    <mergeCell ref="E58:F58"/>
    <mergeCell ref="G58:H58"/>
    <mergeCell ref="A60:C60"/>
    <mergeCell ref="A61:C61"/>
    <mergeCell ref="A62:C62"/>
    <mergeCell ref="D74:H74"/>
    <mergeCell ref="D65:H65"/>
    <mergeCell ref="D66:H66"/>
    <mergeCell ref="E70:G70"/>
    <mergeCell ref="B71:H71"/>
    <mergeCell ref="B72:H72"/>
    <mergeCell ref="D73:H73"/>
  </mergeCells>
  <printOptions horizontalCentered="1"/>
  <pageMargins left="0.31" right="0.3" top="0.45" bottom="0.39" header="0.13149606299212599" footer="0.16"/>
  <pageSetup paperSize="9" orientation="portrait" r:id="rId1"/>
  <headerFooter>
    <oddFooter>Page &amp;P of &amp;N</oddFooter>
  </headerFooter>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H74"/>
  <sheetViews>
    <sheetView zoomScaleNormal="100" workbookViewId="0">
      <selection activeCell="J66" sqref="J66"/>
    </sheetView>
  </sheetViews>
  <sheetFormatPr defaultRowHeight="15.75" x14ac:dyDescent="0.25"/>
  <cols>
    <col min="1" max="1" width="5.42578125" style="1" bestFit="1" customWidth="1"/>
    <col min="2" max="2" width="27.140625" style="2" customWidth="1"/>
    <col min="3" max="3" width="14.140625" style="1" customWidth="1"/>
    <col min="4" max="4" width="10.5703125" style="1" customWidth="1"/>
    <col min="5" max="5" width="11.5703125" style="1" customWidth="1"/>
    <col min="6" max="6" width="10.5703125" style="1" customWidth="1"/>
    <col min="7" max="7" width="10.140625" style="1" customWidth="1"/>
    <col min="8" max="8" width="14" style="1" customWidth="1"/>
    <col min="9" max="9" width="2.5703125" style="1" customWidth="1"/>
    <col min="10" max="10" width="9.140625" style="1"/>
    <col min="11" max="11" width="34.85546875" style="1" customWidth="1"/>
    <col min="12" max="16384" width="9.140625" style="1"/>
  </cols>
  <sheetData>
    <row r="1" spans="1:8" x14ac:dyDescent="0.25">
      <c r="H1" s="3" t="s">
        <v>0</v>
      </c>
    </row>
    <row r="2" spans="1:8" s="5" customFormat="1" ht="48.75" customHeight="1" x14ac:dyDescent="0.25">
      <c r="A2" s="73" t="s">
        <v>1</v>
      </c>
      <c r="B2" s="73"/>
      <c r="C2" s="73"/>
      <c r="D2" s="73" t="s">
        <v>2</v>
      </c>
      <c r="E2" s="73"/>
      <c r="F2" s="73"/>
      <c r="G2" s="73"/>
      <c r="H2" s="73"/>
    </row>
    <row r="3" spans="1:8" s="5" customFormat="1" ht="8.25" customHeight="1" x14ac:dyDescent="0.25">
      <c r="A3" s="80"/>
      <c r="B3" s="80"/>
      <c r="D3" s="7"/>
      <c r="E3" s="7"/>
      <c r="F3" s="7"/>
      <c r="G3" s="7"/>
      <c r="H3" s="7"/>
    </row>
    <row r="4" spans="1:8" ht="13.9" customHeight="1" x14ac:dyDescent="0.25">
      <c r="B4" s="1"/>
    </row>
    <row r="5" spans="1:8" ht="39.950000000000003" customHeight="1" x14ac:dyDescent="0.25">
      <c r="A5" s="121" t="s">
        <v>105</v>
      </c>
      <c r="B5" s="121"/>
      <c r="C5" s="121"/>
      <c r="D5" s="121"/>
      <c r="E5" s="121"/>
      <c r="F5" s="121"/>
      <c r="G5" s="121"/>
      <c r="H5" s="121"/>
    </row>
    <row r="6" spans="1:8" ht="12" customHeight="1" x14ac:dyDescent="0.25"/>
    <row r="7" spans="1:8" s="8" customFormat="1" ht="25.15" customHeight="1" x14ac:dyDescent="0.25">
      <c r="B7" s="116" t="s">
        <v>3</v>
      </c>
      <c r="C7" s="116"/>
      <c r="D7" s="116"/>
      <c r="E7" s="116"/>
      <c r="F7" s="116"/>
      <c r="G7" s="116"/>
      <c r="H7" s="116"/>
    </row>
    <row r="8" spans="1:8" s="8" customFormat="1" ht="20.100000000000001" customHeight="1" x14ac:dyDescent="0.25">
      <c r="B8" s="116" t="s">
        <v>106</v>
      </c>
      <c r="C8" s="116"/>
      <c r="D8" s="116"/>
      <c r="E8" s="116"/>
      <c r="F8" s="116"/>
      <c r="G8" s="116"/>
      <c r="H8" s="116"/>
    </row>
    <row r="9" spans="1:8" s="8" customFormat="1" ht="20.100000000000001" customHeight="1" x14ac:dyDescent="0.25">
      <c r="B9" s="116" t="s">
        <v>107</v>
      </c>
      <c r="C9" s="116"/>
      <c r="D9" s="116"/>
      <c r="E9" s="116"/>
      <c r="F9" s="116"/>
      <c r="G9" s="116"/>
      <c r="H9" s="116"/>
    </row>
    <row r="10" spans="1:8" s="8" customFormat="1" ht="20.100000000000001" customHeight="1" x14ac:dyDescent="0.25">
      <c r="B10" s="9" t="s">
        <v>4</v>
      </c>
      <c r="C10" s="10" t="s">
        <v>5</v>
      </c>
      <c r="D10" s="9"/>
      <c r="E10" s="9"/>
      <c r="F10" s="9"/>
      <c r="G10" s="9"/>
      <c r="H10" s="9"/>
    </row>
    <row r="11" spans="1:8" s="8" customFormat="1" ht="20.100000000000001" customHeight="1" x14ac:dyDescent="0.25">
      <c r="B11" s="9"/>
      <c r="C11" s="9"/>
    </row>
    <row r="12" spans="1:8" s="5" customFormat="1" ht="54.75" customHeight="1" x14ac:dyDescent="0.25">
      <c r="A12" s="11" t="s">
        <v>6</v>
      </c>
      <c r="B12" s="117" t="s">
        <v>7</v>
      </c>
      <c r="C12" s="117"/>
      <c r="D12" s="117"/>
      <c r="E12" s="11" t="s">
        <v>8</v>
      </c>
      <c r="F12" s="13" t="s">
        <v>9</v>
      </c>
      <c r="G12" s="13" t="s">
        <v>10</v>
      </c>
      <c r="H12" s="11" t="s">
        <v>11</v>
      </c>
    </row>
    <row r="13" spans="1:8" s="15" customFormat="1" ht="16.5" customHeight="1" x14ac:dyDescent="0.25">
      <c r="A13" s="14" t="s">
        <v>12</v>
      </c>
      <c r="B13" s="118" t="s">
        <v>13</v>
      </c>
      <c r="C13" s="119"/>
      <c r="D13" s="120"/>
      <c r="E13" s="14" t="s">
        <v>14</v>
      </c>
      <c r="F13" s="14" t="s">
        <v>15</v>
      </c>
      <c r="G13" s="14" t="s">
        <v>16</v>
      </c>
      <c r="H13" s="14" t="s">
        <v>17</v>
      </c>
    </row>
    <row r="14" spans="1:8" s="5" customFormat="1" ht="89.25" customHeight="1" x14ac:dyDescent="0.25">
      <c r="A14" s="11" t="s">
        <v>18</v>
      </c>
      <c r="B14" s="114" t="s">
        <v>19</v>
      </c>
      <c r="C14" s="114"/>
      <c r="D14" s="114"/>
      <c r="E14" s="16">
        <f>E15+E19+E25+E28</f>
        <v>20</v>
      </c>
      <c r="F14" s="17">
        <f>ROUND(F15+F19+F25+F28,1)</f>
        <v>20</v>
      </c>
      <c r="G14" s="18">
        <f>ROUND(G15+G19+G25+G28,1)</f>
        <v>20</v>
      </c>
      <c r="H14" s="11"/>
    </row>
    <row r="15" spans="1:8" s="20" customFormat="1" ht="24" customHeight="1" x14ac:dyDescent="0.25">
      <c r="A15" s="19">
        <v>1</v>
      </c>
      <c r="B15" s="114" t="s">
        <v>20</v>
      </c>
      <c r="C15" s="114"/>
      <c r="D15" s="114"/>
      <c r="E15" s="16">
        <f>5-(E16+E17+E18)</f>
        <v>5</v>
      </c>
      <c r="F15" s="17">
        <f>ROUND(5-(F16+F17+F18),1)</f>
        <v>5</v>
      </c>
      <c r="G15" s="18">
        <f>ROUND(5-(G16+G17+G18),1)</f>
        <v>5</v>
      </c>
      <c r="H15" s="19"/>
    </row>
    <row r="16" spans="1:8" s="20" customFormat="1" ht="119.25" customHeight="1" x14ac:dyDescent="0.25">
      <c r="A16" s="19" t="s">
        <v>21</v>
      </c>
      <c r="B16" s="108" t="s">
        <v>22</v>
      </c>
      <c r="C16" s="109"/>
      <c r="D16" s="110"/>
      <c r="E16" s="21"/>
      <c r="F16" s="22"/>
      <c r="G16" s="17"/>
      <c r="H16" s="19"/>
    </row>
    <row r="17" spans="1:8" s="24" customFormat="1" ht="67.7" customHeight="1" x14ac:dyDescent="0.25">
      <c r="A17" s="19" t="s">
        <v>23</v>
      </c>
      <c r="B17" s="108" t="s">
        <v>24</v>
      </c>
      <c r="C17" s="109"/>
      <c r="D17" s="110"/>
      <c r="E17" s="21"/>
      <c r="F17" s="22"/>
      <c r="G17" s="17"/>
      <c r="H17" s="23"/>
    </row>
    <row r="18" spans="1:8" s="24" customFormat="1" ht="85.5" customHeight="1" x14ac:dyDescent="0.25">
      <c r="A18" s="19" t="s">
        <v>25</v>
      </c>
      <c r="B18" s="108" t="s">
        <v>26</v>
      </c>
      <c r="C18" s="109"/>
      <c r="D18" s="110"/>
      <c r="E18" s="21"/>
      <c r="F18" s="22"/>
      <c r="G18" s="17"/>
      <c r="H18" s="23"/>
    </row>
    <row r="19" spans="1:8" s="24" customFormat="1" ht="47.65" customHeight="1" x14ac:dyDescent="0.25">
      <c r="A19" s="19">
        <v>2</v>
      </c>
      <c r="B19" s="105" t="s">
        <v>27</v>
      </c>
      <c r="C19" s="106"/>
      <c r="D19" s="107"/>
      <c r="E19" s="16">
        <f>6-(E20+E21+E22+E23+E24)</f>
        <v>6</v>
      </c>
      <c r="F19" s="17">
        <f>ROUND(6-(F20+F21+F22+F23+F24),1)</f>
        <v>6</v>
      </c>
      <c r="G19" s="18">
        <f>ROUND(6-(G20+G21+G22+G23+G24),1)</f>
        <v>6</v>
      </c>
      <c r="H19" s="25"/>
    </row>
    <row r="20" spans="1:8" s="24" customFormat="1" ht="39.75" customHeight="1" x14ac:dyDescent="0.25">
      <c r="A20" s="26" t="s">
        <v>28</v>
      </c>
      <c r="B20" s="108" t="s">
        <v>29</v>
      </c>
      <c r="C20" s="109"/>
      <c r="D20" s="110"/>
      <c r="E20" s="27"/>
      <c r="F20" s="22"/>
      <c r="G20" s="17"/>
      <c r="H20" s="23"/>
    </row>
    <row r="21" spans="1:8" s="24" customFormat="1" ht="48.75" customHeight="1" x14ac:dyDescent="0.25">
      <c r="A21" s="26" t="s">
        <v>30</v>
      </c>
      <c r="B21" s="108" t="s">
        <v>31</v>
      </c>
      <c r="C21" s="109"/>
      <c r="D21" s="110"/>
      <c r="E21" s="27"/>
      <c r="F21" s="22"/>
      <c r="G21" s="17"/>
      <c r="H21" s="23"/>
    </row>
    <row r="22" spans="1:8" s="24" customFormat="1" ht="52.5" customHeight="1" x14ac:dyDescent="0.25">
      <c r="A22" s="19" t="s">
        <v>32</v>
      </c>
      <c r="B22" s="108" t="s">
        <v>33</v>
      </c>
      <c r="C22" s="109"/>
      <c r="D22" s="110"/>
      <c r="E22" s="21"/>
      <c r="F22" s="22"/>
      <c r="G22" s="17"/>
      <c r="H22" s="23"/>
    </row>
    <row r="23" spans="1:8" s="24" customFormat="1" ht="70.5" customHeight="1" x14ac:dyDescent="0.25">
      <c r="A23" s="19" t="s">
        <v>34</v>
      </c>
      <c r="B23" s="108" t="s">
        <v>35</v>
      </c>
      <c r="C23" s="109"/>
      <c r="D23" s="110"/>
      <c r="E23" s="21"/>
      <c r="F23" s="22"/>
      <c r="G23" s="17"/>
      <c r="H23" s="23"/>
    </row>
    <row r="24" spans="1:8" s="24" customFormat="1" ht="37.5" customHeight="1" x14ac:dyDescent="0.25">
      <c r="A24" s="19" t="s">
        <v>36</v>
      </c>
      <c r="B24" s="108" t="s">
        <v>37</v>
      </c>
      <c r="C24" s="109"/>
      <c r="D24" s="110"/>
      <c r="E24" s="21"/>
      <c r="F24" s="22"/>
      <c r="G24" s="17"/>
      <c r="H24" s="23"/>
    </row>
    <row r="25" spans="1:8" s="20" customFormat="1" ht="54" customHeight="1" x14ac:dyDescent="0.25">
      <c r="A25" s="19">
        <v>3</v>
      </c>
      <c r="B25" s="105" t="s">
        <v>38</v>
      </c>
      <c r="C25" s="106"/>
      <c r="D25" s="107"/>
      <c r="E25" s="16">
        <f>5-(E26+E27)</f>
        <v>5</v>
      </c>
      <c r="F25" s="17">
        <f>ROUND(5-(F26+F27),1)</f>
        <v>5</v>
      </c>
      <c r="G25" s="18">
        <f>ROUND(5-(G26+G27),1)</f>
        <v>5</v>
      </c>
      <c r="H25" s="19"/>
    </row>
    <row r="26" spans="1:8" s="24" customFormat="1" ht="102.75" customHeight="1" x14ac:dyDescent="0.25">
      <c r="A26" s="19" t="s">
        <v>39</v>
      </c>
      <c r="B26" s="108" t="s">
        <v>40</v>
      </c>
      <c r="C26" s="109"/>
      <c r="D26" s="110"/>
      <c r="E26" s="21"/>
      <c r="F26" s="26"/>
      <c r="G26" s="28"/>
      <c r="H26" s="23"/>
    </row>
    <row r="27" spans="1:8" s="24" customFormat="1" ht="54.75" customHeight="1" x14ac:dyDescent="0.25">
      <c r="A27" s="19" t="s">
        <v>41</v>
      </c>
      <c r="B27" s="108" t="s">
        <v>42</v>
      </c>
      <c r="C27" s="109"/>
      <c r="D27" s="110"/>
      <c r="E27" s="21"/>
      <c r="F27" s="26"/>
      <c r="G27" s="28"/>
      <c r="H27" s="23"/>
    </row>
    <row r="28" spans="1:8" s="24" customFormat="1" ht="149.25" customHeight="1" x14ac:dyDescent="0.25">
      <c r="A28" s="29">
        <v>4</v>
      </c>
      <c r="B28" s="105" t="s">
        <v>43</v>
      </c>
      <c r="C28" s="106"/>
      <c r="D28" s="107"/>
      <c r="E28" s="16">
        <f>4-(E29+E30+E31)</f>
        <v>4</v>
      </c>
      <c r="F28" s="17">
        <f>ROUND(4-(F29+F30+F31),1)</f>
        <v>4</v>
      </c>
      <c r="G28" s="18">
        <f>ROUND(4-(G29+G30+G31),1)</f>
        <v>4</v>
      </c>
      <c r="H28" s="25"/>
    </row>
    <row r="29" spans="1:8" s="24" customFormat="1" ht="54.75" customHeight="1" x14ac:dyDescent="0.25">
      <c r="A29" s="19" t="s">
        <v>44</v>
      </c>
      <c r="B29" s="108" t="s">
        <v>45</v>
      </c>
      <c r="C29" s="109"/>
      <c r="D29" s="110"/>
      <c r="E29" s="21"/>
      <c r="F29" s="26"/>
      <c r="G29" s="28"/>
      <c r="H29" s="23"/>
    </row>
    <row r="30" spans="1:8" s="24" customFormat="1" ht="57" customHeight="1" x14ac:dyDescent="0.25">
      <c r="A30" s="19" t="s">
        <v>46</v>
      </c>
      <c r="B30" s="108" t="s">
        <v>47</v>
      </c>
      <c r="C30" s="109"/>
      <c r="D30" s="110"/>
      <c r="E30" s="21"/>
      <c r="F30" s="26"/>
      <c r="G30" s="28"/>
      <c r="H30" s="23"/>
    </row>
    <row r="31" spans="1:8" s="24" customFormat="1" ht="54" customHeight="1" x14ac:dyDescent="0.25">
      <c r="A31" s="19" t="s">
        <v>48</v>
      </c>
      <c r="B31" s="108" t="s">
        <v>49</v>
      </c>
      <c r="C31" s="109"/>
      <c r="D31" s="110"/>
      <c r="E31" s="21"/>
      <c r="F31" s="26"/>
      <c r="G31" s="28"/>
      <c r="H31" s="23"/>
    </row>
    <row r="32" spans="1:8" s="5" customFormat="1" ht="27.75" customHeight="1" x14ac:dyDescent="0.25">
      <c r="A32" s="11" t="s">
        <v>50</v>
      </c>
      <c r="B32" s="111" t="s">
        <v>51</v>
      </c>
      <c r="C32" s="112"/>
      <c r="D32" s="113"/>
      <c r="E32" s="16">
        <f>E33+E35+E37+E39+E41+E43</f>
        <v>20</v>
      </c>
      <c r="F32" s="17">
        <f>ROUND(F33+F35+F37+F39+F41+F43,1)</f>
        <v>11</v>
      </c>
      <c r="G32" s="18">
        <f>ROUND(G33+G35+G37+G39+G41+G43,1)</f>
        <v>0</v>
      </c>
      <c r="H32" s="11"/>
    </row>
    <row r="33" spans="1:8" s="20" customFormat="1" ht="53.25" customHeight="1" x14ac:dyDescent="0.25">
      <c r="A33" s="19">
        <v>5</v>
      </c>
      <c r="B33" s="114" t="s">
        <v>52</v>
      </c>
      <c r="C33" s="114"/>
      <c r="D33" s="114"/>
      <c r="E33" s="16">
        <v>1</v>
      </c>
      <c r="F33" s="17">
        <f>IF(F34&gt;1,"1",F34)</f>
        <v>1</v>
      </c>
      <c r="G33" s="18">
        <f>G34</f>
        <v>0</v>
      </c>
      <c r="H33" s="19"/>
    </row>
    <row r="34" spans="1:8" s="20" customFormat="1" ht="57" customHeight="1" x14ac:dyDescent="0.25">
      <c r="A34" s="19"/>
      <c r="B34" s="115" t="s">
        <v>53</v>
      </c>
      <c r="C34" s="115"/>
      <c r="D34" s="115"/>
      <c r="E34" s="16"/>
      <c r="F34" s="22">
        <v>1</v>
      </c>
      <c r="G34" s="18"/>
      <c r="H34" s="19"/>
    </row>
    <row r="35" spans="1:8" s="20" customFormat="1" ht="55.5" customHeight="1" x14ac:dyDescent="0.25">
      <c r="A35" s="19">
        <v>6</v>
      </c>
      <c r="B35" s="105" t="s">
        <v>54</v>
      </c>
      <c r="C35" s="106"/>
      <c r="D35" s="107"/>
      <c r="E35" s="16">
        <v>2</v>
      </c>
      <c r="F35" s="17">
        <f>IF(F36&gt;2,"2",F36)</f>
        <v>2</v>
      </c>
      <c r="G35" s="18">
        <f>G36</f>
        <v>0</v>
      </c>
      <c r="H35" s="19"/>
    </row>
    <row r="36" spans="1:8" s="20" customFormat="1" ht="60" customHeight="1" x14ac:dyDescent="0.25">
      <c r="A36" s="19"/>
      <c r="B36" s="102" t="s">
        <v>55</v>
      </c>
      <c r="C36" s="103"/>
      <c r="D36" s="104"/>
      <c r="E36" s="16"/>
      <c r="F36" s="22">
        <v>2</v>
      </c>
      <c r="G36" s="18"/>
      <c r="H36" s="19"/>
    </row>
    <row r="37" spans="1:8" s="20" customFormat="1" ht="57" customHeight="1" x14ac:dyDescent="0.25">
      <c r="A37" s="19">
        <v>7</v>
      </c>
      <c r="B37" s="105" t="s">
        <v>56</v>
      </c>
      <c r="C37" s="106"/>
      <c r="D37" s="107"/>
      <c r="E37" s="16">
        <v>2</v>
      </c>
      <c r="F37" s="17">
        <f>IF(F38&gt;2,"2",F38)</f>
        <v>2</v>
      </c>
      <c r="G37" s="18">
        <f>G38</f>
        <v>0</v>
      </c>
      <c r="H37" s="19"/>
    </row>
    <row r="38" spans="1:8" s="20" customFormat="1" ht="75.75" customHeight="1" x14ac:dyDescent="0.25">
      <c r="A38" s="19"/>
      <c r="B38" s="108" t="s">
        <v>57</v>
      </c>
      <c r="C38" s="109"/>
      <c r="D38" s="110"/>
      <c r="E38" s="16"/>
      <c r="F38" s="22">
        <v>2</v>
      </c>
      <c r="G38" s="18"/>
      <c r="H38" s="19"/>
    </row>
    <row r="39" spans="1:8" s="20" customFormat="1" ht="58.5" customHeight="1" x14ac:dyDescent="0.25">
      <c r="A39" s="19">
        <v>8</v>
      </c>
      <c r="B39" s="105" t="s">
        <v>58</v>
      </c>
      <c r="C39" s="106"/>
      <c r="D39" s="107"/>
      <c r="E39" s="16">
        <v>2</v>
      </c>
      <c r="F39" s="17">
        <f>IF(F40&gt;2,"2",F40)</f>
        <v>2</v>
      </c>
      <c r="G39" s="18">
        <f>G40</f>
        <v>0</v>
      </c>
      <c r="H39" s="19"/>
    </row>
    <row r="40" spans="1:8" s="20" customFormat="1" ht="70.5" customHeight="1" x14ac:dyDescent="0.25">
      <c r="A40" s="19"/>
      <c r="B40" s="108" t="s">
        <v>59</v>
      </c>
      <c r="C40" s="109"/>
      <c r="D40" s="110"/>
      <c r="E40" s="16"/>
      <c r="F40" s="22">
        <v>2</v>
      </c>
      <c r="G40" s="18"/>
      <c r="H40" s="19"/>
    </row>
    <row r="41" spans="1:8" s="20" customFormat="1" ht="129.75" customHeight="1" x14ac:dyDescent="0.25">
      <c r="A41" s="19">
        <v>9</v>
      </c>
      <c r="B41" s="130" t="s">
        <v>60</v>
      </c>
      <c r="C41" s="131"/>
      <c r="D41" s="132"/>
      <c r="E41" s="16">
        <v>8</v>
      </c>
      <c r="F41" s="17" t="str">
        <f>IF(F42&gt;=8,"8",IF(F42&lt;8,"0"))</f>
        <v>0</v>
      </c>
      <c r="G41" s="18">
        <f>G42</f>
        <v>0</v>
      </c>
      <c r="H41" s="19"/>
    </row>
    <row r="42" spans="1:8" s="20" customFormat="1" ht="171" customHeight="1" x14ac:dyDescent="0.25">
      <c r="A42" s="19"/>
      <c r="B42" s="108" t="s">
        <v>61</v>
      </c>
      <c r="C42" s="109"/>
      <c r="D42" s="110"/>
      <c r="E42" s="16"/>
      <c r="F42" s="22">
        <v>0</v>
      </c>
      <c r="G42" s="18"/>
      <c r="H42" s="19"/>
    </row>
    <row r="43" spans="1:8" s="20" customFormat="1" ht="55.5" customHeight="1" x14ac:dyDescent="0.25">
      <c r="A43" s="19">
        <v>10</v>
      </c>
      <c r="B43" s="105" t="s">
        <v>62</v>
      </c>
      <c r="C43" s="106"/>
      <c r="D43" s="107"/>
      <c r="E43" s="16">
        <v>5</v>
      </c>
      <c r="F43" s="17">
        <f>ROUND(IF((F44+F45)&gt;5,"5",(F44+F45)),1)</f>
        <v>4</v>
      </c>
      <c r="G43" s="18">
        <f>ROUND(IF((G44+G45)&gt;5,"5",(G44+G45)),1)</f>
        <v>0</v>
      </c>
      <c r="H43" s="19"/>
    </row>
    <row r="44" spans="1:8" s="20" customFormat="1" ht="108" customHeight="1" x14ac:dyDescent="0.25">
      <c r="A44" s="19" t="s">
        <v>63</v>
      </c>
      <c r="B44" s="108" t="s">
        <v>64</v>
      </c>
      <c r="C44" s="109"/>
      <c r="D44" s="110"/>
      <c r="E44" s="16"/>
      <c r="F44" s="22">
        <v>2</v>
      </c>
      <c r="G44" s="18"/>
      <c r="H44" s="30" t="s">
        <v>65</v>
      </c>
    </row>
    <row r="45" spans="1:8" s="20" customFormat="1" ht="73.5" customHeight="1" x14ac:dyDescent="0.25">
      <c r="A45" s="19" t="s">
        <v>66</v>
      </c>
      <c r="B45" s="108" t="s">
        <v>67</v>
      </c>
      <c r="C45" s="109"/>
      <c r="D45" s="110"/>
      <c r="E45" s="16"/>
      <c r="F45" s="22">
        <v>2</v>
      </c>
      <c r="G45" s="18"/>
      <c r="H45" s="30" t="s">
        <v>68</v>
      </c>
    </row>
    <row r="46" spans="1:8" s="5" customFormat="1" ht="55.5" customHeight="1" x14ac:dyDescent="0.25">
      <c r="A46" s="11" t="s">
        <v>69</v>
      </c>
      <c r="B46" s="105" t="s">
        <v>70</v>
      </c>
      <c r="C46" s="106"/>
      <c r="D46" s="107"/>
      <c r="E46" s="16">
        <v>60</v>
      </c>
      <c r="F46" s="22">
        <f>SUM(F47:F52)</f>
        <v>60</v>
      </c>
      <c r="G46" s="18">
        <f>SUM(G47:G52)</f>
        <v>0</v>
      </c>
      <c r="H46" s="11"/>
    </row>
    <row r="47" spans="1:8" s="20" customFormat="1" ht="29.25" customHeight="1" x14ac:dyDescent="0.25">
      <c r="A47" s="19"/>
      <c r="B47" s="102" t="s">
        <v>71</v>
      </c>
      <c r="C47" s="103"/>
      <c r="D47" s="104"/>
      <c r="E47" s="21">
        <v>60</v>
      </c>
      <c r="F47" s="19">
        <v>60</v>
      </c>
      <c r="G47" s="21"/>
      <c r="H47" s="19"/>
    </row>
    <row r="48" spans="1:8" s="20" customFormat="1" ht="29.25" customHeight="1" x14ac:dyDescent="0.25">
      <c r="A48" s="19"/>
      <c r="B48" s="108" t="s">
        <v>72</v>
      </c>
      <c r="C48" s="109"/>
      <c r="D48" s="110"/>
      <c r="E48" s="27">
        <v>50</v>
      </c>
      <c r="F48" s="19"/>
      <c r="G48" s="21"/>
      <c r="H48" s="19"/>
    </row>
    <row r="49" spans="1:8" s="20" customFormat="1" ht="29.25" customHeight="1" x14ac:dyDescent="0.25">
      <c r="A49" s="19"/>
      <c r="B49" s="102" t="s">
        <v>73</v>
      </c>
      <c r="C49" s="103"/>
      <c r="D49" s="104"/>
      <c r="E49" s="21">
        <v>40</v>
      </c>
      <c r="F49" s="19"/>
      <c r="G49" s="21"/>
      <c r="H49" s="19"/>
    </row>
    <row r="50" spans="1:8" s="20" customFormat="1" ht="29.25" customHeight="1" x14ac:dyDescent="0.25">
      <c r="A50" s="19"/>
      <c r="B50" s="102" t="s">
        <v>74</v>
      </c>
      <c r="C50" s="103"/>
      <c r="D50" s="104"/>
      <c r="E50" s="21">
        <v>30</v>
      </c>
      <c r="F50" s="19"/>
      <c r="G50" s="21"/>
      <c r="H50" s="19"/>
    </row>
    <row r="51" spans="1:8" s="20" customFormat="1" ht="29.25" customHeight="1" x14ac:dyDescent="0.25">
      <c r="A51" s="19"/>
      <c r="B51" s="102" t="s">
        <v>75</v>
      </c>
      <c r="C51" s="103"/>
      <c r="D51" s="104"/>
      <c r="E51" s="21">
        <v>20</v>
      </c>
      <c r="F51" s="19"/>
      <c r="G51" s="21"/>
      <c r="H51" s="19"/>
    </row>
    <row r="52" spans="1:8" s="20" customFormat="1" ht="29.25" customHeight="1" x14ac:dyDescent="0.25">
      <c r="A52" s="19"/>
      <c r="B52" s="102" t="s">
        <v>76</v>
      </c>
      <c r="C52" s="103"/>
      <c r="D52" s="104"/>
      <c r="E52" s="21">
        <v>0</v>
      </c>
      <c r="F52" s="19"/>
      <c r="G52" s="21"/>
      <c r="H52" s="19"/>
    </row>
    <row r="53" spans="1:8" s="5" customFormat="1" ht="26.25" customHeight="1" x14ac:dyDescent="0.25">
      <c r="A53" s="11"/>
      <c r="B53" s="90" t="s">
        <v>77</v>
      </c>
      <c r="C53" s="91"/>
      <c r="D53" s="92"/>
      <c r="E53" s="31">
        <f>E14+E32+E46</f>
        <v>100</v>
      </c>
      <c r="F53" s="31">
        <f>F14+F32+F46</f>
        <v>91</v>
      </c>
      <c r="G53" s="32">
        <f>G14+G32+G46</f>
        <v>20</v>
      </c>
      <c r="H53" s="11"/>
    </row>
    <row r="54" spans="1:8" ht="27" customHeight="1" x14ac:dyDescent="0.25">
      <c r="A54" s="33"/>
      <c r="B54" s="87" t="s">
        <v>78</v>
      </c>
      <c r="C54" s="88"/>
      <c r="D54" s="89"/>
      <c r="E54" s="34"/>
      <c r="F54" s="33"/>
      <c r="G54" s="34"/>
      <c r="H54" s="33"/>
    </row>
    <row r="55" spans="1:8" ht="37.5" customHeight="1" x14ac:dyDescent="0.25">
      <c r="A55" s="33"/>
      <c r="B55" s="90" t="s">
        <v>79</v>
      </c>
      <c r="C55" s="91"/>
      <c r="D55" s="92"/>
      <c r="E55" s="31">
        <f>E53-E54</f>
        <v>100</v>
      </c>
      <c r="F55" s="31">
        <f>ROUND(F53-F54,1)</f>
        <v>91</v>
      </c>
      <c r="G55" s="32">
        <f>ROUND(G53-G54,1)</f>
        <v>20</v>
      </c>
      <c r="H55" s="11"/>
    </row>
    <row r="56" spans="1:8" ht="18" customHeight="1" x14ac:dyDescent="0.25">
      <c r="A56" s="35"/>
      <c r="B56" s="36"/>
      <c r="C56" s="36"/>
      <c r="D56" s="36"/>
      <c r="E56" s="35"/>
      <c r="F56" s="35"/>
      <c r="G56" s="35"/>
      <c r="H56" s="35"/>
    </row>
    <row r="57" spans="1:8" ht="38.25" customHeight="1" x14ac:dyDescent="0.25">
      <c r="B57" s="93" t="s">
        <v>80</v>
      </c>
      <c r="C57" s="93"/>
      <c r="D57" s="93"/>
    </row>
    <row r="58" spans="1:8" s="8" customFormat="1" ht="32.25" customHeight="1" x14ac:dyDescent="0.25">
      <c r="A58" s="94" t="s">
        <v>81</v>
      </c>
      <c r="B58" s="95"/>
      <c r="C58" s="96"/>
      <c r="D58" s="99" t="s">
        <v>82</v>
      </c>
      <c r="E58" s="101" t="s">
        <v>83</v>
      </c>
      <c r="F58" s="101"/>
      <c r="G58" s="81" t="s">
        <v>84</v>
      </c>
      <c r="H58" s="82"/>
    </row>
    <row r="59" spans="1:8" s="8" customFormat="1" ht="63" x14ac:dyDescent="0.25">
      <c r="A59" s="97"/>
      <c r="B59" s="75"/>
      <c r="C59" s="98"/>
      <c r="D59" s="100"/>
      <c r="E59" s="13" t="s">
        <v>85</v>
      </c>
      <c r="F59" s="13" t="s">
        <v>86</v>
      </c>
      <c r="G59" s="13" t="s">
        <v>87</v>
      </c>
      <c r="H59" s="13" t="s">
        <v>88</v>
      </c>
    </row>
    <row r="60" spans="1:8" ht="38.25" customHeight="1" x14ac:dyDescent="0.25">
      <c r="A60" s="83" t="s">
        <v>89</v>
      </c>
      <c r="B60" s="84"/>
      <c r="C60" s="85"/>
      <c r="D60" s="19" t="s">
        <v>90</v>
      </c>
      <c r="E60" s="21">
        <f>IF(AND(90&lt;=F55,F55&lt;100),F55,"")</f>
        <v>91</v>
      </c>
      <c r="F60" s="27" t="str">
        <f>IF(AND(90&lt;=G55,G55&lt;=100),G55,"")</f>
        <v/>
      </c>
      <c r="G60" s="38" t="str">
        <f t="shared" ref="G60:H63" si="0">IF(ISNUMBER(E60)=TRUE,"X","")</f>
        <v>X</v>
      </c>
      <c r="H60" s="38" t="str">
        <f t="shared" si="0"/>
        <v/>
      </c>
    </row>
    <row r="61" spans="1:8" ht="48.75" customHeight="1" x14ac:dyDescent="0.25">
      <c r="A61" s="83" t="s">
        <v>91</v>
      </c>
      <c r="B61" s="84"/>
      <c r="C61" s="85"/>
      <c r="D61" s="19" t="s">
        <v>92</v>
      </c>
      <c r="E61" s="21" t="str">
        <f>IF(AND(75&lt;=F55,F55&lt;90),F55,"")</f>
        <v/>
      </c>
      <c r="F61" s="27" t="str">
        <f>IF(AND(75&lt;=G55,G55&lt;90),G55,"")</f>
        <v/>
      </c>
      <c r="G61" s="38" t="str">
        <f t="shared" si="0"/>
        <v/>
      </c>
      <c r="H61" s="38" t="str">
        <f t="shared" si="0"/>
        <v/>
      </c>
    </row>
    <row r="62" spans="1:8" ht="50.25" customHeight="1" x14ac:dyDescent="0.25">
      <c r="A62" s="83" t="s">
        <v>93</v>
      </c>
      <c r="B62" s="84"/>
      <c r="C62" s="85"/>
      <c r="D62" s="19" t="s">
        <v>94</v>
      </c>
      <c r="E62" s="21" t="str">
        <f>IF(AND(50&lt;=F55,F55&lt;75),F55,"")</f>
        <v/>
      </c>
      <c r="F62" s="27" t="str">
        <f>IF(AND(50&lt;=G55,G55&lt;75),G55,"")</f>
        <v/>
      </c>
      <c r="G62" s="38" t="str">
        <f t="shared" si="0"/>
        <v/>
      </c>
      <c r="H62" s="38" t="str">
        <f t="shared" si="0"/>
        <v/>
      </c>
    </row>
    <row r="63" spans="1:8" ht="37.5" customHeight="1" x14ac:dyDescent="0.25">
      <c r="A63" s="83" t="s">
        <v>95</v>
      </c>
      <c r="B63" s="84"/>
      <c r="C63" s="85"/>
      <c r="D63" s="19" t="s">
        <v>96</v>
      </c>
      <c r="E63" s="21" t="str">
        <f>IF(AND(0&lt;F55,F55&lt;50),F55,"")</f>
        <v/>
      </c>
      <c r="F63" s="39">
        <f>IF(AND(0&lt;G55,G55&lt;50),G55,"")</f>
        <v>20</v>
      </c>
      <c r="G63" s="38" t="str">
        <f t="shared" si="0"/>
        <v/>
      </c>
      <c r="H63" s="40" t="str">
        <f t="shared" si="0"/>
        <v>X</v>
      </c>
    </row>
    <row r="65" spans="2:8" s="42" customFormat="1" ht="20.25" customHeight="1" x14ac:dyDescent="0.25">
      <c r="B65" s="41"/>
      <c r="D65" s="86" t="s">
        <v>108</v>
      </c>
      <c r="E65" s="86"/>
      <c r="F65" s="86"/>
      <c r="G65" s="86"/>
      <c r="H65" s="86"/>
    </row>
    <row r="66" spans="2:8" s="5" customFormat="1" ht="35.25" customHeight="1" x14ac:dyDescent="0.25">
      <c r="D66" s="73" t="s">
        <v>97</v>
      </c>
      <c r="E66" s="73"/>
      <c r="F66" s="73"/>
      <c r="G66" s="73"/>
      <c r="H66" s="73"/>
    </row>
    <row r="67" spans="2:8" x14ac:dyDescent="0.25">
      <c r="D67" s="43"/>
      <c r="E67" s="43"/>
      <c r="F67" s="43"/>
      <c r="G67" s="43"/>
      <c r="H67" s="43"/>
    </row>
    <row r="69" spans="2:8" x14ac:dyDescent="0.25">
      <c r="E69" s="44" t="s">
        <v>98</v>
      </c>
      <c r="F69" s="8" t="s">
        <v>99</v>
      </c>
      <c r="G69" s="9" t="s">
        <v>100</v>
      </c>
    </row>
    <row r="71" spans="2:8" ht="25.15" customHeight="1" x14ac:dyDescent="0.25">
      <c r="B71" s="75" t="s">
        <v>101</v>
      </c>
      <c r="C71" s="75"/>
      <c r="D71" s="75"/>
      <c r="E71" s="75"/>
      <c r="F71" s="75"/>
      <c r="G71" s="75"/>
      <c r="H71" s="75"/>
    </row>
    <row r="72" spans="2:8" ht="106.9" customHeight="1" x14ac:dyDescent="0.25">
      <c r="B72" s="76" t="s">
        <v>102</v>
      </c>
      <c r="C72" s="77"/>
      <c r="D72" s="77"/>
      <c r="E72" s="77"/>
      <c r="F72" s="77"/>
      <c r="G72" s="77"/>
      <c r="H72" s="78"/>
    </row>
    <row r="73" spans="2:8" ht="25.15" customHeight="1" x14ac:dyDescent="0.25">
      <c r="B73" s="45"/>
      <c r="D73" s="79" t="s">
        <v>103</v>
      </c>
      <c r="E73" s="79"/>
      <c r="F73" s="79"/>
      <c r="G73" s="79"/>
      <c r="H73" s="79"/>
    </row>
    <row r="74" spans="2:8" ht="21" customHeight="1" x14ac:dyDescent="0.25">
      <c r="B74" s="46"/>
      <c r="D74" s="80" t="s">
        <v>104</v>
      </c>
      <c r="E74" s="80"/>
      <c r="F74" s="80"/>
      <c r="G74" s="80"/>
      <c r="H74" s="80"/>
    </row>
  </sheetData>
  <sheetProtection password="E795" sheet="1" formatCells="0" formatColumns="0" formatRows="0" insertColumns="0" insertRows="0" insertHyperlinks="0" deleteColumns="0" deleteRows="0" selectLockedCells="1" sort="0" autoFilter="0" pivotTables="0"/>
  <autoFilter ref="A12:H55">
    <filterColumn colId="1" showButton="0"/>
    <filterColumn colId="2" showButton="0"/>
  </autoFilter>
  <mergeCells count="66">
    <mergeCell ref="D74:H74"/>
    <mergeCell ref="E58:F58"/>
    <mergeCell ref="G58:H58"/>
    <mergeCell ref="A60:C60"/>
    <mergeCell ref="A61:C61"/>
    <mergeCell ref="A62:C62"/>
    <mergeCell ref="A63:C63"/>
    <mergeCell ref="D65:H65"/>
    <mergeCell ref="D66:H66"/>
    <mergeCell ref="B71:H71"/>
    <mergeCell ref="B72:H72"/>
    <mergeCell ref="D73:H73"/>
    <mergeCell ref="B53:D53"/>
    <mergeCell ref="B54:D54"/>
    <mergeCell ref="B55:D55"/>
    <mergeCell ref="B57:D57"/>
    <mergeCell ref="A58:C59"/>
    <mergeCell ref="D58:D59"/>
    <mergeCell ref="B52:D52"/>
    <mergeCell ref="B41:D41"/>
    <mergeCell ref="B42:D42"/>
    <mergeCell ref="B43:D43"/>
    <mergeCell ref="B44:D44"/>
    <mergeCell ref="B45:D45"/>
    <mergeCell ref="B46:D46"/>
    <mergeCell ref="B47:D47"/>
    <mergeCell ref="B48:D48"/>
    <mergeCell ref="B49:D49"/>
    <mergeCell ref="B50:D50"/>
    <mergeCell ref="B51:D51"/>
    <mergeCell ref="B40:D40"/>
    <mergeCell ref="B29:D29"/>
    <mergeCell ref="B30:D30"/>
    <mergeCell ref="B31:D31"/>
    <mergeCell ref="B32:D32"/>
    <mergeCell ref="B33:D33"/>
    <mergeCell ref="B34:D34"/>
    <mergeCell ref="B35:D35"/>
    <mergeCell ref="B36:D36"/>
    <mergeCell ref="B37:D37"/>
    <mergeCell ref="B38:D38"/>
    <mergeCell ref="B39:D39"/>
    <mergeCell ref="B28:D28"/>
    <mergeCell ref="B17:D17"/>
    <mergeCell ref="B18:D18"/>
    <mergeCell ref="B19:D19"/>
    <mergeCell ref="B20:D20"/>
    <mergeCell ref="B21:D21"/>
    <mergeCell ref="B22:D22"/>
    <mergeCell ref="B23:D23"/>
    <mergeCell ref="B24:D24"/>
    <mergeCell ref="B25:D25"/>
    <mergeCell ref="B26:D26"/>
    <mergeCell ref="B27:D27"/>
    <mergeCell ref="B16:D16"/>
    <mergeCell ref="A2:C2"/>
    <mergeCell ref="D2:H2"/>
    <mergeCell ref="A3:B3"/>
    <mergeCell ref="A5:H5"/>
    <mergeCell ref="B7:H7"/>
    <mergeCell ref="B8:H8"/>
    <mergeCell ref="B9:H9"/>
    <mergeCell ref="B12:D12"/>
    <mergeCell ref="B13:D13"/>
    <mergeCell ref="B14:D14"/>
    <mergeCell ref="B15:D15"/>
  </mergeCells>
  <printOptions horizontalCentered="1"/>
  <pageMargins left="0.31496062992125984" right="0.31496062992125984" top="0.43307086614173229" bottom="0.39370078740157483" header="0.11811023622047245" footer="0.15748031496062992"/>
  <pageSetup paperSize="9" scale="90" orientation="portrait" r:id="rId1"/>
  <headerFooter>
    <oddFooter>Page &amp;P of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19</vt:i4>
      </vt:variant>
      <vt:variant>
        <vt:lpstr>Named Ranges</vt:lpstr>
      </vt:variant>
      <vt:variant>
        <vt:i4>38</vt:i4>
      </vt:variant>
    </vt:vector>
  </HeadingPairs>
  <TitlesOfParts>
    <vt:vector size="57" baseType="lpstr">
      <vt:lpstr>Lê Thị Thúy Oanh</vt:lpstr>
      <vt:lpstr>Lê Thị Thu Thảo</vt:lpstr>
      <vt:lpstr>Nguyễn Hoàng Thanh Ngân</vt:lpstr>
      <vt:lpstr>Bùi Ánh Tuyết</vt:lpstr>
      <vt:lpstr>Đinh Thị Trâm</vt:lpstr>
      <vt:lpstr>Nguyễn Mỹ Tiên</vt:lpstr>
      <vt:lpstr>Nguyễn Thị Minh Thùy</vt:lpstr>
      <vt:lpstr>Võ Thị Kim Thư</vt:lpstr>
      <vt:lpstr>Đồng Công Tạo</vt:lpstr>
      <vt:lpstr>Lê Hồng Ngọc My</vt:lpstr>
      <vt:lpstr>Huỳnh Kim Liên</vt:lpstr>
      <vt:lpstr>Nguyễn Thị Thanh Hòa</vt:lpstr>
      <vt:lpstr>Cao Xuân Giang</vt:lpstr>
      <vt:lpstr>Trần Thị Ngọc Dung</vt:lpstr>
      <vt:lpstr>Lưu Thị Thúy</vt:lpstr>
      <vt:lpstr>Hồ Gia Bảo</vt:lpstr>
      <vt:lpstr>Lữ Xuân Trang</vt:lpstr>
      <vt:lpstr>Phạm Quỳnh Như</vt:lpstr>
      <vt:lpstr>Trịnh Hoàng Hiệp</vt:lpstr>
      <vt:lpstr>'Bùi Ánh Tuyết'!Print_Area</vt:lpstr>
      <vt:lpstr>'Cao Xuân Giang'!Print_Area</vt:lpstr>
      <vt:lpstr>'Đinh Thị Trâm'!Print_Area</vt:lpstr>
      <vt:lpstr>'Đồng Công Tạo'!Print_Area</vt:lpstr>
      <vt:lpstr>'Hồ Gia Bảo'!Print_Area</vt:lpstr>
      <vt:lpstr>'Huỳnh Kim Liên'!Print_Area</vt:lpstr>
      <vt:lpstr>'Lê Hồng Ngọc My'!Print_Area</vt:lpstr>
      <vt:lpstr>'Lê Thị Thu Thảo'!Print_Area</vt:lpstr>
      <vt:lpstr>'Lê Thị Thúy Oanh'!Print_Area</vt:lpstr>
      <vt:lpstr>'Lữ Xuân Trang'!Print_Area</vt:lpstr>
      <vt:lpstr>'Lưu Thị Thúy'!Print_Area</vt:lpstr>
      <vt:lpstr>'Nguyễn Hoàng Thanh Ngân'!Print_Area</vt:lpstr>
      <vt:lpstr>'Nguyễn Mỹ Tiên'!Print_Area</vt:lpstr>
      <vt:lpstr>'Nguyễn Thị Minh Thùy'!Print_Area</vt:lpstr>
      <vt:lpstr>'Nguyễn Thị Thanh Hòa'!Print_Area</vt:lpstr>
      <vt:lpstr>'Phạm Quỳnh Như'!Print_Area</vt:lpstr>
      <vt:lpstr>'Trần Thị Ngọc Dung'!Print_Area</vt:lpstr>
      <vt:lpstr>'Trịnh Hoàng Hiệp'!Print_Area</vt:lpstr>
      <vt:lpstr>'Võ Thị Kim Thư'!Print_Area</vt:lpstr>
      <vt:lpstr>'Bùi Ánh Tuyết'!Print_Titles</vt:lpstr>
      <vt:lpstr>'Cao Xuân Giang'!Print_Titles</vt:lpstr>
      <vt:lpstr>'Đinh Thị Trâm'!Print_Titles</vt:lpstr>
      <vt:lpstr>'Đồng Công Tạo'!Print_Titles</vt:lpstr>
      <vt:lpstr>'Hồ Gia Bảo'!Print_Titles</vt:lpstr>
      <vt:lpstr>'Huỳnh Kim Liên'!Print_Titles</vt:lpstr>
      <vt:lpstr>'Lê Hồng Ngọc My'!Print_Titles</vt:lpstr>
      <vt:lpstr>'Lê Thị Thu Thảo'!Print_Titles</vt:lpstr>
      <vt:lpstr>'Lê Thị Thúy Oanh'!Print_Titles</vt:lpstr>
      <vt:lpstr>'Lữ Xuân Trang'!Print_Titles</vt:lpstr>
      <vt:lpstr>'Lưu Thị Thúy'!Print_Titles</vt:lpstr>
      <vt:lpstr>'Nguyễn Hoàng Thanh Ngân'!Print_Titles</vt:lpstr>
      <vt:lpstr>'Nguyễn Mỹ Tiên'!Print_Titles</vt:lpstr>
      <vt:lpstr>'Nguyễn Thị Minh Thùy'!Print_Titles</vt:lpstr>
      <vt:lpstr>'Nguyễn Thị Thanh Hòa'!Print_Titles</vt:lpstr>
      <vt:lpstr>'Phạm Quỳnh Như'!Print_Titles</vt:lpstr>
      <vt:lpstr>'Trần Thị Ngọc Dung'!Print_Titles</vt:lpstr>
      <vt:lpstr>'Trịnh Hoàng Hiệp'!Print_Titles</vt:lpstr>
      <vt:lpstr>'Võ Thị Kim Thư'!Print_Titles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User</dc:creator>
  <cp:lastModifiedBy>Windows User</cp:lastModifiedBy>
  <dcterms:created xsi:type="dcterms:W3CDTF">2022-12-26T21:47:04Z</dcterms:created>
  <dcterms:modified xsi:type="dcterms:W3CDTF">2022-12-27T02:48:22Z</dcterms:modified>
</cp:coreProperties>
</file>