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ỦY NGUYỄN\chủ nhiệm\"/>
    </mc:Choice>
  </mc:AlternateContent>
  <xr:revisionPtr revIDLastSave="0" documentId="13_ncr:1_{91B7E641-C472-4EA0-8AD0-4B0733F592CE}" xr6:coauthVersionLast="47" xr6:coauthVersionMax="47" xr10:uidLastSave="{00000000-0000-0000-0000-000000000000}"/>
  <bookViews>
    <workbookView xWindow="-120" yWindow="-120" windowWidth="29040" windowHeight="15840" firstSheet="1" activeTab="3" xr2:uid="{00000000-000D-0000-FFFF-FFFF00000000}"/>
  </bookViews>
  <sheets>
    <sheet name="Kangatang" sheetId="26" state="veryHidden" r:id="rId1"/>
    <sheet name="M. Tong hop" sheetId="25" r:id="rId2"/>
    <sheet name="00000000" sheetId="10" state="veryHidden" r:id="rId3"/>
    <sheet name="nộp" sheetId="29" r:id="rId4"/>
  </sheets>
  <definedNames>
    <definedName name="_Fill" hidden="1">#REF!</definedName>
    <definedName name="_xlnm.Print_Titles" localSheetId="1">'M. Tong hop'!$10:$11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29" l="1"/>
  <c r="A15" i="29"/>
  <c r="A16" i="29"/>
  <c r="A17" i="29"/>
  <c r="A18" i="29"/>
  <c r="A19" i="29"/>
  <c r="A20" i="29"/>
  <c r="A21" i="29" s="1"/>
  <c r="A22" i="29" s="1"/>
  <c r="A23" i="29" s="1"/>
  <c r="A24" i="29" s="1"/>
  <c r="A25" i="29" s="1"/>
  <c r="A26" i="29" s="1"/>
  <c r="A27" i="29" s="1"/>
  <c r="A28" i="29" s="1"/>
  <c r="A29" i="29" s="1"/>
  <c r="A30" i="29" s="1"/>
  <c r="A31" i="29" s="1"/>
  <c r="A32" i="29" s="1"/>
  <c r="A33" i="29" s="1"/>
  <c r="A34" i="29" s="1"/>
  <c r="A35" i="29" s="1"/>
  <c r="A36" i="29" s="1"/>
  <c r="A37" i="29" s="1"/>
  <c r="A38" i="29" s="1"/>
  <c r="A39" i="29" s="1"/>
  <c r="A40" i="29" s="1"/>
  <c r="A41" i="29" s="1"/>
  <c r="A42" i="29" s="1"/>
  <c r="A43" i="29" s="1"/>
  <c r="A44" i="29" s="1"/>
  <c r="A45" i="29" s="1"/>
  <c r="A46" i="29" s="1"/>
  <c r="A47" i="29" s="1"/>
  <c r="A48" i="29" s="1"/>
  <c r="A49" i="29" s="1"/>
  <c r="A50" i="29" s="1"/>
  <c r="A51" i="29" s="1"/>
  <c r="A13" i="29"/>
  <c r="F12" i="25" l="1"/>
  <c r="H12" i="25" l="1"/>
  <c r="G68" i="25" l="1"/>
  <c r="H68" i="25" s="1"/>
  <c r="E68" i="25"/>
  <c r="F68" i="25" s="1"/>
  <c r="E63" i="25"/>
  <c r="F63" i="25" s="1"/>
  <c r="G63" i="25"/>
  <c r="H63" i="25" s="1"/>
  <c r="E64" i="25"/>
  <c r="F64" i="25" s="1"/>
  <c r="G64" i="25"/>
  <c r="H64" i="25" s="1"/>
  <c r="E65" i="25"/>
  <c r="F65" i="25" s="1"/>
  <c r="G65" i="25"/>
  <c r="H65" i="25" s="1"/>
  <c r="E66" i="25"/>
  <c r="F66" i="25" s="1"/>
  <c r="G66" i="25"/>
  <c r="H66" i="25" s="1"/>
  <c r="E67" i="25"/>
  <c r="F67" i="25" s="1"/>
  <c r="G67" i="25"/>
  <c r="H67" i="25" s="1"/>
</calcChain>
</file>

<file path=xl/sharedStrings.xml><?xml version="1.0" encoding="utf-8"?>
<sst xmlns="http://schemas.openxmlformats.org/spreadsheetml/2006/main" count="393" uniqueCount="184">
  <si>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</si>
  <si>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</si>
  <si>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</si>
  <si>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</si>
  <si>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</si>
  <si>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</si>
  <si>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</si>
  <si>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</si>
  <si>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</si>
  <si>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</si>
  <si>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</si>
  <si>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</si>
  <si>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</si>
  <si>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</si>
  <si>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</si>
  <si>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</si>
  <si>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</si>
  <si>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</si>
  <si>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</si>
  <si>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</si>
  <si>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</si>
  <si>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</si>
  <si>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</si>
  <si>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</si>
  <si>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</si>
  <si>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</si>
  <si>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</si>
  <si>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t>LPPT</t>
  </si>
  <si>
    <t>LPHT</t>
  </si>
  <si>
    <t>Học kỳ: I Năm học: 2022 - 2023</t>
  </si>
  <si>
    <t>TP. Hồ Chí Minh, ngày…... tháng ….. năm 2022</t>
  </si>
  <si>
    <r>
      <t xml:space="preserve">Lớp: </t>
    </r>
    <r>
      <rPr>
        <b/>
        <sz val="14"/>
        <color rgb="FFFF0000"/>
        <rFont val="Times New Roman"/>
        <family val="1"/>
      </rPr>
      <t>22T4-NNA1</t>
    </r>
    <r>
      <rPr>
        <sz val="14"/>
        <color rgb="FFFF0000"/>
        <rFont val="Times New Roman"/>
        <family val="1"/>
      </rPr>
      <t xml:space="preserve">  Sĩ số:  </t>
    </r>
    <r>
      <rPr>
        <b/>
        <sz val="14"/>
        <color rgb="FFFF0000"/>
        <rFont val="Times New Roman"/>
        <family val="1"/>
      </rPr>
      <t>47</t>
    </r>
    <r>
      <rPr>
        <sz val="14"/>
        <color rgb="FFFF0000"/>
        <rFont val="Times New Roman"/>
        <family val="1"/>
      </rPr>
      <t xml:space="preserve">     Khoa: Khoa học cơ bản</t>
    </r>
  </si>
  <si>
    <t>22000709</t>
  </si>
  <si>
    <t>22001078</t>
  </si>
  <si>
    <t>22000543</t>
  </si>
  <si>
    <t>22001407</t>
  </si>
  <si>
    <t>22000841</t>
  </si>
  <si>
    <t>22001538</t>
  </si>
  <si>
    <t>22000488</t>
  </si>
  <si>
    <t>22000713</t>
  </si>
  <si>
    <t>22001610</t>
  </si>
  <si>
    <t>22001580</t>
  </si>
  <si>
    <t>22001410</t>
  </si>
  <si>
    <t>22001676</t>
  </si>
  <si>
    <t>22001438</t>
  </si>
  <si>
    <t>22000697</t>
  </si>
  <si>
    <t>22001595</t>
  </si>
  <si>
    <t>22001773</t>
  </si>
  <si>
    <t>22000741</t>
  </si>
  <si>
    <t>22005907</t>
  </si>
  <si>
    <t>22001476</t>
  </si>
  <si>
    <t>22005551</t>
  </si>
  <si>
    <t>22001349</t>
  </si>
  <si>
    <t>22001362</t>
  </si>
  <si>
    <t>22000849</t>
  </si>
  <si>
    <t>22001712</t>
  </si>
  <si>
    <t>22000921</t>
  </si>
  <si>
    <t>22000705</t>
  </si>
  <si>
    <t>22000596</t>
  </si>
  <si>
    <t>22000618</t>
  </si>
  <si>
    <t>22000615</t>
  </si>
  <si>
    <t>22000999</t>
  </si>
  <si>
    <t>22004739</t>
  </si>
  <si>
    <t>22001161</t>
  </si>
  <si>
    <t>22000663</t>
  </si>
  <si>
    <t>22001723</t>
  </si>
  <si>
    <t>22001671</t>
  </si>
  <si>
    <t>22004736</t>
  </si>
  <si>
    <t>22001386</t>
  </si>
  <si>
    <t>22000585</t>
  </si>
  <si>
    <t>22000508</t>
  </si>
  <si>
    <t>22000716</t>
  </si>
  <si>
    <t>22000650</t>
  </si>
  <si>
    <t>22001278</t>
  </si>
  <si>
    <t>22005678</t>
  </si>
  <si>
    <t>22001645</t>
  </si>
  <si>
    <t>22000864</t>
  </si>
  <si>
    <t>22001589</t>
  </si>
  <si>
    <t>22001142</t>
  </si>
  <si>
    <t>22001677</t>
  </si>
  <si>
    <t>Nguyễn Hoàng Thiên</t>
  </si>
  <si>
    <t>Đặng Vỹ</t>
  </si>
  <si>
    <t>Lê Ngọc Minh</t>
  </si>
  <si>
    <t>Lương Gia</t>
  </si>
  <si>
    <t>Ung Gia</t>
  </si>
  <si>
    <t>Phan Nhật Bảo</t>
  </si>
  <si>
    <t>Chu Nữ Quỳnh</t>
  </si>
  <si>
    <t>Nguyễn Đắc</t>
  </si>
  <si>
    <t>Hoàng Lê Minh</t>
  </si>
  <si>
    <t>Trần Ngọc Thùy</t>
  </si>
  <si>
    <t>Nguyễn Đỗ Minh</t>
  </si>
  <si>
    <t>Lâm Gia</t>
  </si>
  <si>
    <t>Võ Bảo</t>
  </si>
  <si>
    <t>Dương Huỳnh Thanh</t>
  </si>
  <si>
    <t>Tằng Thế</t>
  </si>
  <si>
    <t>Nguyễn Quốc</t>
  </si>
  <si>
    <t>Vũ Nguyễn Anh</t>
  </si>
  <si>
    <t>Nguyễn Lê Anh</t>
  </si>
  <si>
    <t>Nguyễn Hoài Nhật</t>
  </si>
  <si>
    <t>Nguyễn Thị Thanh</t>
  </si>
  <si>
    <t>Phạm Thị Tuyết</t>
  </si>
  <si>
    <t>Đào Quang</t>
  </si>
  <si>
    <t>Trần Thị Thúy</t>
  </si>
  <si>
    <t>Trần Thiên Bảo</t>
  </si>
  <si>
    <t>Hồ Hải</t>
  </si>
  <si>
    <t>Tô Huỳnh Tấn</t>
  </si>
  <si>
    <t>Trần Nguyễn Phi</t>
  </si>
  <si>
    <t>Vương Kim</t>
  </si>
  <si>
    <t>Trần Minh</t>
  </si>
  <si>
    <t>Nguyễn Thị Như</t>
  </si>
  <si>
    <t>Lê Minh</t>
  </si>
  <si>
    <t>Trương Đức</t>
  </si>
  <si>
    <t>Võ Đức</t>
  </si>
  <si>
    <t>Võ Phan Khả</t>
  </si>
  <si>
    <t>Trần Ngọc Bích</t>
  </si>
  <si>
    <t>Nguyễn Trọng</t>
  </si>
  <si>
    <t>Kiều Ngọc</t>
  </si>
  <si>
    <t>Thái Bảo</t>
  </si>
  <si>
    <t>Nguyễn Thành</t>
  </si>
  <si>
    <t>Phan Châu Minh</t>
  </si>
  <si>
    <t>Châu Nguyễn Thanh</t>
  </si>
  <si>
    <t>Đỗ Thanh</t>
  </si>
  <si>
    <t>Nguyễn Minh</t>
  </si>
  <si>
    <t>Huỳnh Đặng Lan</t>
  </si>
  <si>
    <t>Lê Trịnh Hoàng</t>
  </si>
  <si>
    <t>Lê Nguyễn Phương</t>
  </si>
  <si>
    <t>Lê Thị Thanh</t>
  </si>
  <si>
    <t>Ân</t>
  </si>
  <si>
    <t>Anh</t>
  </si>
  <si>
    <t>Bảo</t>
  </si>
  <si>
    <t>Châu</t>
  </si>
  <si>
    <t>Chi</t>
  </si>
  <si>
    <t>Đạt</t>
  </si>
  <si>
    <t>Dũng</t>
  </si>
  <si>
    <t>Dương</t>
  </si>
  <si>
    <t>Duy</t>
  </si>
  <si>
    <t>Hân</t>
  </si>
  <si>
    <t>Hiền</t>
  </si>
  <si>
    <t>Hùng</t>
  </si>
  <si>
    <t>Hy</t>
  </si>
  <si>
    <t>Khoa</t>
  </si>
  <si>
    <t>Khôi</t>
  </si>
  <si>
    <t>Linh</t>
  </si>
  <si>
    <t>Mai</t>
  </si>
  <si>
    <t>Minh</t>
  </si>
  <si>
    <t>Nga</t>
  </si>
  <si>
    <t>Ngọc</t>
  </si>
  <si>
    <t>Phú</t>
  </si>
  <si>
    <t>Phúc</t>
  </si>
  <si>
    <t>Phụng</t>
  </si>
  <si>
    <t>Phượng</t>
  </si>
  <si>
    <t>Quân</t>
  </si>
  <si>
    <t>Quỳnh</t>
  </si>
  <si>
    <t>Tâm</t>
  </si>
  <si>
    <t>Thắng</t>
  </si>
  <si>
    <t>Thành</t>
  </si>
  <si>
    <t>Tiến</t>
  </si>
  <si>
    <t>Tin</t>
  </si>
  <si>
    <t>Tín</t>
  </si>
  <si>
    <t>Trâm</t>
  </si>
  <si>
    <t>Trân</t>
  </si>
  <si>
    <t>Trí</t>
  </si>
  <si>
    <t>Trúc</t>
  </si>
  <si>
    <t>Tuấn</t>
  </si>
  <si>
    <t>Vi</t>
  </si>
  <si>
    <t>Vũ</t>
  </si>
  <si>
    <t>Vy</t>
  </si>
  <si>
    <t>Phan Nguyễn Khải</t>
  </si>
  <si>
    <t>Tổ trưởng tổ 2</t>
  </si>
  <si>
    <t>Tổ trưởng tổ 3</t>
  </si>
  <si>
    <t>Tổ trưởng tổ 4</t>
  </si>
  <si>
    <t>Tổ trưởng tổ 1</t>
  </si>
  <si>
    <t>Lớp trưởng</t>
  </si>
  <si>
    <t>Sv Tham gia đạt giải 3 chính trị - pháp luật</t>
  </si>
  <si>
    <t>TP. Hồ Chí Minh, ngày 10. tháng 3 năm 2023</t>
  </si>
  <si>
    <t>Nguyễn Thị Thủy</t>
  </si>
  <si>
    <t>Hồ Hải Phú</t>
  </si>
  <si>
    <t>Tốt</t>
  </si>
  <si>
    <t>Khá</t>
  </si>
  <si>
    <t>Xuất sắc</t>
  </si>
  <si>
    <t>Trung bình</t>
  </si>
  <si>
    <t>Học kỳ: I    Năm học: 2022 - 2023</t>
  </si>
  <si>
    <r>
      <t xml:space="preserve">LPHT
</t>
    </r>
    <r>
      <rPr>
        <sz val="13"/>
        <rFont val="Times New Roman"/>
        <family val="1"/>
      </rPr>
      <t>Sv Tham gia đạt giải 3 chính trị - pháp luật</t>
    </r>
  </si>
  <si>
    <r>
      <t xml:space="preserve">Lớp: </t>
    </r>
    <r>
      <rPr>
        <b/>
        <sz val="16"/>
        <rFont val="Times New Roman"/>
        <family val="1"/>
      </rPr>
      <t>22T4-NNA1</t>
    </r>
    <r>
      <rPr>
        <sz val="16"/>
        <rFont val="Times New Roman"/>
        <family val="1"/>
      </rPr>
      <t xml:space="preserve">  Sĩ số:  </t>
    </r>
    <r>
      <rPr>
        <b/>
        <sz val="16"/>
        <rFont val="Times New Roman"/>
        <family val="1"/>
      </rPr>
      <t>40</t>
    </r>
    <r>
      <rPr>
        <sz val="16"/>
        <rFont val="Times New Roman"/>
        <family val="1"/>
      </rPr>
      <t xml:space="preserve">    Khoa: Khoa học cơ bản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</si>
</sst>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7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vertAlign val="superscript"/>
      <sz val="13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3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  <charset val="163"/>
    </font>
    <font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120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/>
    <xf numFmtId="0" fontId="11" fillId="0" borderId="0" xfId="0" applyFo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18" fillId="0" borderId="0" xfId="0" applyFont="1"/>
    <xf numFmtId="0" fontId="19" fillId="0" borderId="0" xfId="0" applyFont="1" applyAlignment="1">
      <alignment vertical="justify"/>
    </xf>
    <xf numFmtId="0" fontId="14" fillId="0" borderId="2" xfId="0" applyFont="1" applyBorder="1" applyAlignment="1">
      <alignment horizontal="center" vertical="center" wrapText="1"/>
    </xf>
    <xf numFmtId="0" fontId="10" fillId="0" borderId="0" xfId="0" applyFont="1"/>
    <xf numFmtId="0" fontId="19" fillId="0" borderId="0" xfId="0" applyFont="1" applyAlignment="1">
      <alignment horizontal="center"/>
    </xf>
    <xf numFmtId="4" fontId="21" fillId="2" borderId="2" xfId="0" applyNumberFormat="1" applyFont="1" applyFill="1" applyBorder="1" applyAlignment="1">
      <alignment horizontal="center" vertical="center"/>
    </xf>
    <xf numFmtId="2" fontId="9" fillId="0" borderId="2" xfId="0" applyNumberFormat="1" applyFont="1" applyBorder="1" applyAlignment="1">
      <alignment horizontal="right" vertical="center"/>
    </xf>
    <xf numFmtId="0" fontId="9" fillId="0" borderId="19" xfId="0" applyFont="1" applyBorder="1" applyAlignment="1">
      <alignment horizontal="center" vertical="center"/>
    </xf>
    <xf numFmtId="2" fontId="9" fillId="0" borderId="19" xfId="0" applyNumberFormat="1" applyFont="1" applyBorder="1" applyAlignment="1">
      <alignment horizontal="right" vertical="center"/>
    </xf>
    <xf numFmtId="2" fontId="9" fillId="0" borderId="0" xfId="0" applyNumberFormat="1" applyFont="1" applyAlignment="1">
      <alignment horizontal="right"/>
    </xf>
    <xf numFmtId="0" fontId="22" fillId="0" borderId="2" xfId="0" quotePrefix="1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3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15" fillId="2" borderId="4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25" fillId="0" borderId="2" xfId="0" quotePrefix="1" applyFont="1" applyBorder="1" applyAlignment="1">
      <alignment horizontal="center" vertical="center"/>
    </xf>
    <xf numFmtId="0" fontId="25" fillId="0" borderId="2" xfId="0" applyFont="1" applyBorder="1" applyAlignment="1">
      <alignment vertical="center"/>
    </xf>
    <xf numFmtId="0" fontId="26" fillId="0" borderId="2" xfId="0" applyFont="1" applyBorder="1" applyAlignment="1">
      <alignment horizontal="center" vertical="center"/>
    </xf>
    <xf numFmtId="4" fontId="27" fillId="2" borderId="2" xfId="0" applyNumberFormat="1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/>
    </xf>
    <xf numFmtId="0" fontId="31" fillId="0" borderId="0" xfId="0" applyFont="1"/>
    <xf numFmtId="0" fontId="31" fillId="0" borderId="0" xfId="0" applyFont="1" applyAlignment="1">
      <alignment horizontal="center"/>
    </xf>
    <xf numFmtId="0" fontId="32" fillId="0" borderId="0" xfId="0" applyFont="1"/>
    <xf numFmtId="0" fontId="15" fillId="0" borderId="0" xfId="0" applyFont="1"/>
    <xf numFmtId="0" fontId="31" fillId="0" borderId="0" xfId="0" applyFont="1" applyAlignment="1">
      <alignment vertical="justify"/>
    </xf>
    <xf numFmtId="0" fontId="15" fillId="0" borderId="0" xfId="0" applyFont="1" applyAlignment="1">
      <alignment vertical="justify"/>
    </xf>
    <xf numFmtId="0" fontId="31" fillId="0" borderId="0" xfId="0" applyFont="1" applyAlignment="1">
      <alignment vertical="center"/>
    </xf>
    <xf numFmtId="0" fontId="15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4" fontId="31" fillId="2" borderId="2" xfId="0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2" fontId="31" fillId="0" borderId="2" xfId="0" applyNumberFormat="1" applyFont="1" applyBorder="1" applyAlignment="1">
      <alignment horizontal="right" vertical="center"/>
    </xf>
    <xf numFmtId="0" fontId="31" fillId="0" borderId="19" xfId="0" applyFont="1" applyBorder="1" applyAlignment="1">
      <alignment horizontal="center" vertical="center"/>
    </xf>
    <xf numFmtId="2" fontId="31" fillId="0" borderId="19" xfId="0" applyNumberFormat="1" applyFont="1" applyBorder="1" applyAlignment="1">
      <alignment horizontal="right" vertical="center"/>
    </xf>
    <xf numFmtId="2" fontId="31" fillId="0" borderId="0" xfId="0" applyNumberFormat="1" applyFont="1" applyAlignment="1">
      <alignment horizontal="right"/>
    </xf>
    <xf numFmtId="0" fontId="24" fillId="0" borderId="0" xfId="0" applyFont="1"/>
    <xf numFmtId="0" fontId="31" fillId="0" borderId="2" xfId="0" quotePrefix="1" applyFont="1" applyBorder="1" applyAlignment="1">
      <alignment horizontal="center" vertical="center"/>
    </xf>
    <xf numFmtId="0" fontId="31" fillId="0" borderId="2" xfId="0" applyFont="1" applyBorder="1" applyAlignment="1">
      <alignment vertical="center"/>
    </xf>
    <xf numFmtId="0" fontId="31" fillId="2" borderId="4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31" fillId="3" borderId="2" xfId="0" applyFont="1" applyFill="1" applyBorder="1" applyAlignment="1">
      <alignment horizontal="center" vertical="center"/>
    </xf>
    <xf numFmtId="0" fontId="31" fillId="3" borderId="2" xfId="0" quotePrefix="1" applyFont="1" applyFill="1" applyBorder="1" applyAlignment="1">
      <alignment horizontal="center" vertical="center"/>
    </xf>
    <xf numFmtId="0" fontId="31" fillId="3" borderId="2" xfId="0" applyFont="1" applyFill="1" applyBorder="1" applyAlignment="1">
      <alignment vertical="center"/>
    </xf>
    <xf numFmtId="0" fontId="35" fillId="3" borderId="2" xfId="0" applyFont="1" applyFill="1" applyBorder="1" applyAlignment="1">
      <alignment vertical="center"/>
    </xf>
    <xf numFmtId="0" fontId="15" fillId="3" borderId="2" xfId="0" applyFont="1" applyFill="1" applyBorder="1" applyAlignment="1">
      <alignment horizontal="center" vertical="center"/>
    </xf>
    <xf numFmtId="4" fontId="31" fillId="3" borderId="2" xfId="0" applyNumberFormat="1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31" fillId="3" borderId="0" xfId="0" applyFont="1" applyFill="1" applyAlignment="1">
      <alignment vertical="center"/>
    </xf>
    <xf numFmtId="0" fontId="15" fillId="3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5" fillId="0" borderId="13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0" fontId="31" fillId="0" borderId="0" xfId="0" applyFont="1" applyAlignment="1">
      <alignment horizontal="center"/>
    </xf>
    <xf numFmtId="0" fontId="15" fillId="0" borderId="16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/>
    </xf>
    <xf numFmtId="0" fontId="15" fillId="0" borderId="1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6" fillId="0" borderId="0" xfId="0" applyFont="1" applyAlignment="1">
      <alignment horizontal="center"/>
    </xf>
  </cellXfs>
  <cellStyles count="20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  <cellStyle name="표준_kc-elec system check list" xfId="19" xr:uid="{00000000-0005-0000-0000-000013000000}"/>
  </cellStyles>
  <dxfs count="6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209675" y="8763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314325</xdr:colOff>
      <xdr:row>2</xdr:row>
      <xdr:rowOff>200025</xdr:rowOff>
    </xdr:from>
    <xdr:to>
      <xdr:col>8</xdr:col>
      <xdr:colOff>240030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4286250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CABB9117-BAE3-4706-A722-A5B6513EE82B}"/>
            </a:ext>
          </a:extLst>
        </xdr:cNvPr>
        <xdr:cNvSpPr>
          <a:spLocks noChangeShapeType="1"/>
        </xdr:cNvSpPr>
      </xdr:nvSpPr>
      <xdr:spPr bwMode="auto">
        <a:xfrm>
          <a:off x="1209675" y="8763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314325</xdr:colOff>
      <xdr:row>2</xdr:row>
      <xdr:rowOff>200025</xdr:rowOff>
    </xdr:from>
    <xdr:to>
      <xdr:col>8</xdr:col>
      <xdr:colOff>240030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313EEC82-D4DF-4E33-A68C-CA573DB87A38}"/>
            </a:ext>
          </a:extLst>
        </xdr:cNvPr>
        <xdr:cNvSpPr>
          <a:spLocks noChangeShapeType="1"/>
        </xdr:cNvSpPr>
      </xdr:nvSpPr>
      <xdr:spPr bwMode="auto">
        <a:xfrm>
          <a:off x="4095750" y="600075"/>
          <a:ext cx="179260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75"/>
  <sheetViews>
    <sheetView view="pageBreakPreview" topLeftCell="A48" zoomScaleNormal="100" zoomScaleSheetLayoutView="100" workbookViewId="0">
      <selection activeCell="G65" sqref="G65"/>
    </sheetView>
  </sheetViews>
  <sheetFormatPr defaultRowHeight="16.5"/>
  <cols>
    <col min="1" max="1" width="5.125" style="3" customWidth="1"/>
    <col min="2" max="2" width="10.625" style="3" customWidth="1"/>
    <col min="3" max="3" width="20.625" style="3" customWidth="1"/>
    <col min="4" max="4" width="7.625" style="27" customWidth="1"/>
    <col min="5" max="5" width="8.125" style="3" customWidth="1"/>
    <col min="6" max="6" width="9.625" style="3" customWidth="1"/>
    <col min="7" max="7" width="8.125" style="3" customWidth="1"/>
    <col min="8" max="8" width="9.625" style="3" customWidth="1"/>
    <col min="9" max="9" width="15.5" style="24" customWidth="1"/>
    <col min="10" max="16384" width="9" style="3"/>
  </cols>
  <sheetData>
    <row r="1" spans="1:20" ht="15" customHeight="1">
      <c r="I1" s="24" t="s">
        <v>2</v>
      </c>
    </row>
    <row r="2" spans="1:20" ht="17.100000000000001" customHeight="1">
      <c r="A2" s="98" t="s">
        <v>3</v>
      </c>
      <c r="B2" s="98"/>
      <c r="C2" s="98"/>
      <c r="D2" s="98"/>
      <c r="E2" s="99" t="s">
        <v>4</v>
      </c>
      <c r="F2" s="99"/>
      <c r="G2" s="99"/>
      <c r="H2" s="99"/>
      <c r="I2" s="99"/>
    </row>
    <row r="3" spans="1:20" ht="17.100000000000001" customHeight="1">
      <c r="A3" s="99" t="s">
        <v>5</v>
      </c>
      <c r="B3" s="99"/>
      <c r="C3" s="99"/>
      <c r="D3" s="99"/>
      <c r="E3" s="100" t="s">
        <v>6</v>
      </c>
      <c r="F3" s="100"/>
      <c r="G3" s="100"/>
      <c r="H3" s="100"/>
      <c r="I3" s="100"/>
    </row>
    <row r="4" spans="1:20" ht="17.100000000000001" customHeight="1">
      <c r="A4" s="99" t="s">
        <v>7</v>
      </c>
      <c r="B4" s="99"/>
      <c r="C4" s="99"/>
      <c r="D4" s="99"/>
      <c r="E4" s="69"/>
      <c r="F4" s="69"/>
      <c r="G4" s="69"/>
      <c r="H4" s="69"/>
      <c r="I4" s="69"/>
    </row>
    <row r="5" spans="1:20" s="11" customFormat="1" ht="12" customHeight="1">
      <c r="A5" s="75"/>
      <c r="B5" s="75"/>
      <c r="C5" s="75"/>
      <c r="D5" s="75"/>
      <c r="I5" s="28"/>
    </row>
    <row r="6" spans="1:20" ht="24.95" customHeight="1">
      <c r="A6" s="76" t="s">
        <v>8</v>
      </c>
      <c r="B6" s="76"/>
      <c r="C6" s="76"/>
      <c r="D6" s="76"/>
      <c r="E6" s="76"/>
      <c r="F6" s="76"/>
      <c r="G6" s="76"/>
      <c r="H6" s="76"/>
      <c r="I6" s="76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6" customFormat="1" ht="20.100000000000001" customHeight="1">
      <c r="A7" s="76" t="s">
        <v>29</v>
      </c>
      <c r="B7" s="76"/>
      <c r="C7" s="76"/>
      <c r="D7" s="76"/>
      <c r="E7" s="76"/>
      <c r="F7" s="76"/>
      <c r="G7" s="76"/>
      <c r="H7" s="76"/>
      <c r="I7" s="76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6" customFormat="1" ht="18" customHeight="1">
      <c r="A8" s="77" t="s">
        <v>31</v>
      </c>
      <c r="B8" s="77"/>
      <c r="C8" s="77"/>
      <c r="D8" s="77"/>
      <c r="E8" s="77"/>
      <c r="F8" s="77"/>
      <c r="G8" s="77"/>
      <c r="H8" s="77"/>
      <c r="I8" s="77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s="6" customFormat="1" ht="12" customHeight="1">
      <c r="A9" s="15"/>
      <c r="B9" s="15"/>
      <c r="C9" s="15"/>
      <c r="D9" s="25"/>
      <c r="E9" s="15"/>
      <c r="F9" s="15"/>
      <c r="G9" s="15"/>
      <c r="H9" s="15"/>
      <c r="I9" s="24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s="7" customFormat="1" ht="18" customHeight="1">
      <c r="A10" s="78" t="s">
        <v>0</v>
      </c>
      <c r="B10" s="78" t="s">
        <v>9</v>
      </c>
      <c r="C10" s="81" t="s">
        <v>10</v>
      </c>
      <c r="D10" s="82"/>
      <c r="E10" s="85" t="s">
        <v>11</v>
      </c>
      <c r="F10" s="86"/>
      <c r="G10" s="85" t="s">
        <v>12</v>
      </c>
      <c r="H10" s="86"/>
      <c r="I10" s="87" t="s">
        <v>1</v>
      </c>
    </row>
    <row r="11" spans="1:20" s="7" customFormat="1" ht="30" customHeight="1">
      <c r="A11" s="79"/>
      <c r="B11" s="80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8"/>
    </row>
    <row r="12" spans="1:20" s="7" customFormat="1" ht="23.25" customHeight="1">
      <c r="A12" s="10">
        <v>1</v>
      </c>
      <c r="B12" s="32" t="s">
        <v>32</v>
      </c>
      <c r="C12" s="33" t="s">
        <v>80</v>
      </c>
      <c r="D12" s="33" t="s">
        <v>127</v>
      </c>
      <c r="E12" s="34">
        <v>100</v>
      </c>
      <c r="F12" s="35" t="str">
        <f>IF(AND(E12&gt;=90),"Xuất sắc",IF(AND(E12&gt;=80),"Tốt",IF(AND(E12&gt;=70),"Khá",IF(AND(E12&gt;=60),"TB",IF(AND(E12&gt;=50),"TB",IF(AND(E12&lt;50),IF(AND(E12&gt;0),"Yếu",IF(AND(E12=0),"Không XL"," "))))))))</f>
        <v>Xuất sắc</v>
      </c>
      <c r="G12" s="34">
        <v>70</v>
      </c>
      <c r="H12" s="35" t="str">
        <f>IF(AND(G12&gt;=90),"Xuất sắc",IF(AND(G12&gt;=80),"Tốt",IF(AND(G12&gt;=70),"Khá",IF(AND(G12&gt;=60),"TB",IF(AND(G12&gt;=50),"TB",IF(AND(G12&lt;50),IF(AND(G12&gt;0),"Yếu",IF(AND(G12=0),"Không XL"," "))))))))</f>
        <v>Khá</v>
      </c>
      <c r="I12" s="36"/>
    </row>
    <row r="13" spans="1:20" s="7" customFormat="1" ht="23.25" customHeight="1">
      <c r="A13" s="10">
        <v>2</v>
      </c>
      <c r="B13" s="21" t="s">
        <v>33</v>
      </c>
      <c r="C13" s="22" t="s">
        <v>81</v>
      </c>
      <c r="D13" s="22" t="s">
        <v>128</v>
      </c>
      <c r="E13" s="23"/>
      <c r="F13" s="16"/>
      <c r="G13" s="23"/>
      <c r="H13" s="16"/>
      <c r="I13" s="29"/>
    </row>
    <row r="14" spans="1:20" s="7" customFormat="1" ht="23.25" customHeight="1">
      <c r="A14" s="10">
        <v>3</v>
      </c>
      <c r="B14" s="21" t="s">
        <v>34</v>
      </c>
      <c r="C14" s="22" t="s">
        <v>82</v>
      </c>
      <c r="D14" s="22" t="s">
        <v>128</v>
      </c>
      <c r="E14" s="23"/>
      <c r="F14" s="16"/>
      <c r="G14" s="23"/>
      <c r="H14" s="16"/>
      <c r="I14" s="29"/>
    </row>
    <row r="15" spans="1:20" s="7" customFormat="1" ht="23.25" customHeight="1">
      <c r="A15" s="10">
        <v>4</v>
      </c>
      <c r="B15" s="21" t="s">
        <v>35</v>
      </c>
      <c r="C15" s="22" t="s">
        <v>83</v>
      </c>
      <c r="D15" s="22" t="s">
        <v>129</v>
      </c>
      <c r="E15" s="23"/>
      <c r="F15" s="16"/>
      <c r="G15" s="23"/>
      <c r="H15" s="16"/>
      <c r="I15" s="29"/>
    </row>
    <row r="16" spans="1:20" s="7" customFormat="1" ht="23.25" customHeight="1">
      <c r="A16" s="10">
        <v>5</v>
      </c>
      <c r="B16" s="21" t="s">
        <v>36</v>
      </c>
      <c r="C16" s="22" t="s">
        <v>84</v>
      </c>
      <c r="D16" s="22" t="s">
        <v>129</v>
      </c>
      <c r="E16" s="23"/>
      <c r="F16" s="16"/>
      <c r="G16" s="23"/>
      <c r="H16" s="16"/>
      <c r="I16" s="29"/>
    </row>
    <row r="17" spans="1:9" s="7" customFormat="1" ht="23.25" customHeight="1">
      <c r="A17" s="10">
        <v>6</v>
      </c>
      <c r="B17" s="21" t="s">
        <v>37</v>
      </c>
      <c r="C17" s="22" t="s">
        <v>85</v>
      </c>
      <c r="D17" s="22" t="s">
        <v>130</v>
      </c>
      <c r="E17" s="23"/>
      <c r="F17" s="16"/>
      <c r="G17" s="23"/>
      <c r="H17" s="16"/>
      <c r="I17" s="29"/>
    </row>
    <row r="18" spans="1:9" s="7" customFormat="1" ht="23.25" customHeight="1">
      <c r="A18" s="10">
        <v>7</v>
      </c>
      <c r="B18" s="21" t="s">
        <v>38</v>
      </c>
      <c r="C18" s="22" t="s">
        <v>86</v>
      </c>
      <c r="D18" s="22" t="s">
        <v>131</v>
      </c>
      <c r="E18" s="23"/>
      <c r="F18" s="16"/>
      <c r="G18" s="23"/>
      <c r="H18" s="16"/>
      <c r="I18" s="29"/>
    </row>
    <row r="19" spans="1:9" s="7" customFormat="1" ht="23.25" customHeight="1">
      <c r="A19" s="10">
        <v>8</v>
      </c>
      <c r="B19" s="21" t="s">
        <v>39</v>
      </c>
      <c r="C19" s="22" t="s">
        <v>87</v>
      </c>
      <c r="D19" s="22" t="s">
        <v>132</v>
      </c>
      <c r="E19" s="23"/>
      <c r="F19" s="16"/>
      <c r="G19" s="23"/>
      <c r="H19" s="16"/>
      <c r="I19" s="29"/>
    </row>
    <row r="20" spans="1:9" s="7" customFormat="1" ht="23.25" customHeight="1">
      <c r="A20" s="10">
        <v>9</v>
      </c>
      <c r="B20" s="21" t="s">
        <v>40</v>
      </c>
      <c r="C20" s="22" t="s">
        <v>88</v>
      </c>
      <c r="D20" s="22" t="s">
        <v>133</v>
      </c>
      <c r="E20" s="23"/>
      <c r="F20" s="16"/>
      <c r="G20" s="23"/>
      <c r="H20" s="16"/>
      <c r="I20" s="29"/>
    </row>
    <row r="21" spans="1:9" s="7" customFormat="1" ht="23.25" customHeight="1">
      <c r="A21" s="10">
        <v>10</v>
      </c>
      <c r="B21" s="21" t="s">
        <v>41</v>
      </c>
      <c r="C21" s="22" t="s">
        <v>89</v>
      </c>
      <c r="D21" s="22" t="s">
        <v>134</v>
      </c>
      <c r="E21" s="23"/>
      <c r="F21" s="16"/>
      <c r="G21" s="23"/>
      <c r="H21" s="16"/>
      <c r="I21" s="29"/>
    </row>
    <row r="22" spans="1:9" s="7" customFormat="1" ht="23.25" customHeight="1">
      <c r="A22" s="10">
        <v>11</v>
      </c>
      <c r="B22" s="21" t="s">
        <v>42</v>
      </c>
      <c r="C22" s="22" t="s">
        <v>90</v>
      </c>
      <c r="D22" s="22" t="s">
        <v>135</v>
      </c>
      <c r="E22" s="23"/>
      <c r="F22" s="16"/>
      <c r="G22" s="23"/>
      <c r="H22" s="16"/>
      <c r="I22" s="29"/>
    </row>
    <row r="23" spans="1:9" s="7" customFormat="1" ht="23.25" customHeight="1">
      <c r="A23" s="10">
        <v>12</v>
      </c>
      <c r="B23" s="21" t="s">
        <v>43</v>
      </c>
      <c r="C23" s="22" t="s">
        <v>91</v>
      </c>
      <c r="D23" s="22" t="s">
        <v>136</v>
      </c>
      <c r="E23" s="23"/>
      <c r="F23" s="16"/>
      <c r="G23" s="23"/>
      <c r="H23" s="16"/>
      <c r="I23" s="29"/>
    </row>
    <row r="24" spans="1:9" s="7" customFormat="1" ht="23.25" customHeight="1">
      <c r="A24" s="10">
        <v>13</v>
      </c>
      <c r="B24" s="21" t="s">
        <v>44</v>
      </c>
      <c r="C24" s="22" t="s">
        <v>92</v>
      </c>
      <c r="D24" s="22" t="s">
        <v>136</v>
      </c>
      <c r="E24" s="23"/>
      <c r="F24" s="16"/>
      <c r="G24" s="23"/>
      <c r="H24" s="16"/>
      <c r="I24" s="29"/>
    </row>
    <row r="25" spans="1:9" s="7" customFormat="1" ht="23.25" customHeight="1">
      <c r="A25" s="10">
        <v>14</v>
      </c>
      <c r="B25" s="21" t="s">
        <v>45</v>
      </c>
      <c r="C25" s="22" t="s">
        <v>93</v>
      </c>
      <c r="D25" s="22" t="s">
        <v>137</v>
      </c>
      <c r="E25" s="23"/>
      <c r="F25" s="16"/>
      <c r="G25" s="23"/>
      <c r="H25" s="16"/>
      <c r="I25" s="29"/>
    </row>
    <row r="26" spans="1:9" s="7" customFormat="1" ht="23.25" customHeight="1">
      <c r="A26" s="10">
        <v>15</v>
      </c>
      <c r="B26" s="21" t="s">
        <v>46</v>
      </c>
      <c r="C26" s="22" t="s">
        <v>94</v>
      </c>
      <c r="D26" s="22" t="s">
        <v>138</v>
      </c>
      <c r="E26" s="23"/>
      <c r="F26" s="16"/>
      <c r="G26" s="23"/>
      <c r="H26" s="16"/>
      <c r="I26" s="29"/>
    </row>
    <row r="27" spans="1:9" s="7" customFormat="1" ht="23.25" customHeight="1">
      <c r="A27" s="10">
        <v>16</v>
      </c>
      <c r="B27" s="21" t="s">
        <v>47</v>
      </c>
      <c r="C27" s="22" t="s">
        <v>95</v>
      </c>
      <c r="D27" s="22" t="s">
        <v>139</v>
      </c>
      <c r="E27" s="23"/>
      <c r="F27" s="16"/>
      <c r="G27" s="23"/>
      <c r="H27" s="16"/>
      <c r="I27" s="29"/>
    </row>
    <row r="28" spans="1:9" s="7" customFormat="1" ht="23.25" customHeight="1">
      <c r="A28" s="10">
        <v>17</v>
      </c>
      <c r="B28" s="21" t="s">
        <v>48</v>
      </c>
      <c r="C28" s="22" t="s">
        <v>96</v>
      </c>
      <c r="D28" s="22" t="s">
        <v>140</v>
      </c>
      <c r="E28" s="23"/>
      <c r="F28" s="16"/>
      <c r="G28" s="23"/>
      <c r="H28" s="16"/>
      <c r="I28" s="29"/>
    </row>
    <row r="29" spans="1:9" s="7" customFormat="1" ht="23.25" customHeight="1">
      <c r="A29" s="10">
        <v>18</v>
      </c>
      <c r="B29" s="21" t="s">
        <v>49</v>
      </c>
      <c r="C29" s="22" t="s">
        <v>97</v>
      </c>
      <c r="D29" s="22" t="s">
        <v>141</v>
      </c>
      <c r="E29" s="23"/>
      <c r="F29" s="16"/>
      <c r="G29" s="23"/>
      <c r="H29" s="16"/>
      <c r="I29" s="29"/>
    </row>
    <row r="30" spans="1:9" s="7" customFormat="1" ht="23.25" customHeight="1">
      <c r="A30" s="10">
        <v>19</v>
      </c>
      <c r="B30" s="21" t="s">
        <v>50</v>
      </c>
      <c r="C30" s="22" t="s">
        <v>98</v>
      </c>
      <c r="D30" s="22" t="s">
        <v>142</v>
      </c>
      <c r="E30" s="23"/>
      <c r="F30" s="16"/>
      <c r="G30" s="23"/>
      <c r="H30" s="16"/>
      <c r="I30" s="29"/>
    </row>
    <row r="31" spans="1:9" s="7" customFormat="1" ht="23.25" customHeight="1">
      <c r="A31" s="10">
        <v>20</v>
      </c>
      <c r="B31" s="21" t="s">
        <v>51</v>
      </c>
      <c r="C31" s="22" t="s">
        <v>99</v>
      </c>
      <c r="D31" s="22" t="s">
        <v>143</v>
      </c>
      <c r="E31" s="23"/>
      <c r="F31" s="16"/>
      <c r="G31" s="23"/>
      <c r="H31" s="16"/>
      <c r="I31" s="29"/>
    </row>
    <row r="32" spans="1:9" s="7" customFormat="1" ht="23.25" customHeight="1">
      <c r="A32" s="10">
        <v>21</v>
      </c>
      <c r="B32" s="21" t="s">
        <v>52</v>
      </c>
      <c r="C32" s="22" t="s">
        <v>100</v>
      </c>
      <c r="D32" s="22" t="s">
        <v>143</v>
      </c>
      <c r="E32" s="23"/>
      <c r="F32" s="16"/>
      <c r="G32" s="23"/>
      <c r="H32" s="16"/>
      <c r="I32" s="29"/>
    </row>
    <row r="33" spans="1:9" s="7" customFormat="1" ht="23.25" customHeight="1">
      <c r="A33" s="10">
        <v>22</v>
      </c>
      <c r="B33" s="21" t="s">
        <v>53</v>
      </c>
      <c r="C33" s="22" t="s">
        <v>101</v>
      </c>
      <c r="D33" s="22" t="s">
        <v>144</v>
      </c>
      <c r="E33" s="23"/>
      <c r="F33" s="16"/>
      <c r="G33" s="23"/>
      <c r="H33" s="16"/>
      <c r="I33" s="29"/>
    </row>
    <row r="34" spans="1:9" s="7" customFormat="1" ht="23.25" customHeight="1">
      <c r="A34" s="10">
        <v>23</v>
      </c>
      <c r="B34" s="21" t="s">
        <v>54</v>
      </c>
      <c r="C34" s="22" t="s">
        <v>102</v>
      </c>
      <c r="D34" s="22" t="s">
        <v>145</v>
      </c>
      <c r="E34" s="23"/>
      <c r="F34" s="16"/>
      <c r="G34" s="23"/>
      <c r="H34" s="16"/>
      <c r="I34" s="29"/>
    </row>
    <row r="35" spans="1:9" s="7" customFormat="1" ht="23.25" customHeight="1">
      <c r="A35" s="10">
        <v>24</v>
      </c>
      <c r="B35" s="21" t="s">
        <v>55</v>
      </c>
      <c r="C35" s="22" t="s">
        <v>103</v>
      </c>
      <c r="D35" s="22" t="s">
        <v>146</v>
      </c>
      <c r="E35" s="23"/>
      <c r="F35" s="16"/>
      <c r="G35" s="23"/>
      <c r="H35" s="16"/>
      <c r="I35" s="29"/>
    </row>
    <row r="36" spans="1:9" s="7" customFormat="1" ht="23.25" customHeight="1">
      <c r="A36" s="10">
        <v>25</v>
      </c>
      <c r="B36" s="21" t="s">
        <v>56</v>
      </c>
      <c r="C36" s="22" t="s">
        <v>104</v>
      </c>
      <c r="D36" s="22" t="s">
        <v>147</v>
      </c>
      <c r="E36" s="23"/>
      <c r="F36" s="16"/>
      <c r="G36" s="23"/>
      <c r="H36" s="16"/>
      <c r="I36" s="29"/>
    </row>
    <row r="37" spans="1:9" s="7" customFormat="1" ht="23.25" customHeight="1">
      <c r="A37" s="10">
        <v>26</v>
      </c>
      <c r="B37" s="21" t="s">
        <v>57</v>
      </c>
      <c r="C37" s="22" t="s">
        <v>105</v>
      </c>
      <c r="D37" s="22" t="s">
        <v>148</v>
      </c>
      <c r="E37" s="23"/>
      <c r="F37" s="16"/>
      <c r="G37" s="23"/>
      <c r="H37" s="16"/>
      <c r="I37" s="29"/>
    </row>
    <row r="38" spans="1:9" s="7" customFormat="1" ht="23.25" customHeight="1">
      <c r="A38" s="10">
        <v>27</v>
      </c>
      <c r="B38" s="21" t="s">
        <v>58</v>
      </c>
      <c r="C38" s="22" t="s">
        <v>106</v>
      </c>
      <c r="D38" s="22" t="s">
        <v>149</v>
      </c>
      <c r="E38" s="23"/>
      <c r="F38" s="16"/>
      <c r="G38" s="23"/>
      <c r="H38" s="16"/>
      <c r="I38" s="29"/>
    </row>
    <row r="39" spans="1:9" s="7" customFormat="1" ht="23.25" customHeight="1">
      <c r="A39" s="10">
        <v>28</v>
      </c>
      <c r="B39" s="21" t="s">
        <v>59</v>
      </c>
      <c r="C39" s="22" t="s">
        <v>107</v>
      </c>
      <c r="D39" s="22" t="s">
        <v>150</v>
      </c>
      <c r="E39" s="23"/>
      <c r="F39" s="16"/>
      <c r="G39" s="23"/>
      <c r="H39" s="16"/>
      <c r="I39" s="29"/>
    </row>
    <row r="40" spans="1:9" s="7" customFormat="1" ht="23.25" customHeight="1">
      <c r="A40" s="10">
        <v>29</v>
      </c>
      <c r="B40" s="21" t="s">
        <v>60</v>
      </c>
      <c r="C40" s="22" t="s">
        <v>108</v>
      </c>
      <c r="D40" s="22" t="s">
        <v>151</v>
      </c>
      <c r="E40" s="23"/>
      <c r="F40" s="16"/>
      <c r="G40" s="23"/>
      <c r="H40" s="16"/>
      <c r="I40" s="29"/>
    </row>
    <row r="41" spans="1:9" s="7" customFormat="1" ht="23.25" customHeight="1">
      <c r="A41" s="10">
        <v>30</v>
      </c>
      <c r="B41" s="21" t="s">
        <v>61</v>
      </c>
      <c r="C41" s="22" t="s">
        <v>109</v>
      </c>
      <c r="D41" s="22" t="s">
        <v>152</v>
      </c>
      <c r="E41" s="23"/>
      <c r="F41" s="16"/>
      <c r="G41" s="23"/>
      <c r="H41" s="16"/>
      <c r="I41" s="29"/>
    </row>
    <row r="42" spans="1:9" s="7" customFormat="1" ht="23.25" customHeight="1">
      <c r="A42" s="10">
        <v>31</v>
      </c>
      <c r="B42" s="21" t="s">
        <v>62</v>
      </c>
      <c r="C42" s="22" t="s">
        <v>110</v>
      </c>
      <c r="D42" s="22" t="s">
        <v>153</v>
      </c>
      <c r="E42" s="23"/>
      <c r="F42" s="16"/>
      <c r="G42" s="23"/>
      <c r="H42" s="16"/>
      <c r="I42" s="29"/>
    </row>
    <row r="43" spans="1:9" s="7" customFormat="1" ht="23.25" customHeight="1">
      <c r="A43" s="10">
        <v>32</v>
      </c>
      <c r="B43" s="21" t="s">
        <v>63</v>
      </c>
      <c r="C43" s="22" t="s">
        <v>111</v>
      </c>
      <c r="D43" s="22" t="s">
        <v>154</v>
      </c>
      <c r="E43" s="23"/>
      <c r="F43" s="16"/>
      <c r="G43" s="23"/>
      <c r="H43" s="16"/>
      <c r="I43" s="29"/>
    </row>
    <row r="44" spans="1:9" s="7" customFormat="1" ht="23.25" customHeight="1">
      <c r="A44" s="10">
        <v>33</v>
      </c>
      <c r="B44" s="21" t="s">
        <v>64</v>
      </c>
      <c r="C44" s="22" t="s">
        <v>112</v>
      </c>
      <c r="D44" s="22" t="s">
        <v>155</v>
      </c>
      <c r="E44" s="23"/>
      <c r="F44" s="16"/>
      <c r="G44" s="23"/>
      <c r="H44" s="16"/>
      <c r="I44" s="29"/>
    </row>
    <row r="45" spans="1:9" s="7" customFormat="1" ht="23.25" customHeight="1">
      <c r="A45" s="10">
        <v>34</v>
      </c>
      <c r="B45" s="21" t="s">
        <v>65</v>
      </c>
      <c r="C45" s="22" t="s">
        <v>113</v>
      </c>
      <c r="D45" s="22" t="s">
        <v>156</v>
      </c>
      <c r="E45" s="23"/>
      <c r="F45" s="16"/>
      <c r="G45" s="23"/>
      <c r="H45" s="16"/>
      <c r="I45" s="29"/>
    </row>
    <row r="46" spans="1:9" s="7" customFormat="1" ht="23.25" customHeight="1">
      <c r="A46" s="10">
        <v>35</v>
      </c>
      <c r="B46" s="21" t="s">
        <v>66</v>
      </c>
      <c r="C46" s="22" t="s">
        <v>114</v>
      </c>
      <c r="D46" s="22" t="s">
        <v>157</v>
      </c>
      <c r="E46" s="23"/>
      <c r="F46" s="16"/>
      <c r="G46" s="23"/>
      <c r="H46" s="16"/>
      <c r="I46" s="29"/>
    </row>
    <row r="47" spans="1:9" s="7" customFormat="1" ht="23.25" customHeight="1">
      <c r="A47" s="10">
        <v>36</v>
      </c>
      <c r="B47" s="21" t="s">
        <v>67</v>
      </c>
      <c r="C47" s="22" t="s">
        <v>115</v>
      </c>
      <c r="D47" s="22" t="s">
        <v>158</v>
      </c>
      <c r="E47" s="23"/>
      <c r="F47" s="16"/>
      <c r="G47" s="23"/>
      <c r="H47" s="16"/>
      <c r="I47" s="29"/>
    </row>
    <row r="48" spans="1:9" s="7" customFormat="1" ht="23.25" customHeight="1">
      <c r="A48" s="10">
        <v>37</v>
      </c>
      <c r="B48" s="21" t="s">
        <v>68</v>
      </c>
      <c r="C48" s="22" t="s">
        <v>116</v>
      </c>
      <c r="D48" s="22" t="s">
        <v>159</v>
      </c>
      <c r="E48" s="23"/>
      <c r="F48" s="16"/>
      <c r="G48" s="23"/>
      <c r="H48" s="16"/>
      <c r="I48" s="29"/>
    </row>
    <row r="49" spans="1:9" s="7" customFormat="1" ht="23.25" customHeight="1">
      <c r="A49" s="10">
        <v>38</v>
      </c>
      <c r="B49" s="21" t="s">
        <v>69</v>
      </c>
      <c r="C49" s="22" t="s">
        <v>117</v>
      </c>
      <c r="D49" s="22" t="s">
        <v>160</v>
      </c>
      <c r="E49" s="23"/>
      <c r="F49" s="16"/>
      <c r="G49" s="23"/>
      <c r="H49" s="16"/>
      <c r="I49" s="29"/>
    </row>
    <row r="50" spans="1:9" s="7" customFormat="1" ht="23.25" customHeight="1">
      <c r="A50" s="10">
        <v>39</v>
      </c>
      <c r="B50" s="21" t="s">
        <v>70</v>
      </c>
      <c r="C50" s="22" t="s">
        <v>118</v>
      </c>
      <c r="D50" s="22" t="s">
        <v>161</v>
      </c>
      <c r="E50" s="23"/>
      <c r="F50" s="16"/>
      <c r="G50" s="23"/>
      <c r="H50" s="16"/>
      <c r="I50" s="29"/>
    </row>
    <row r="51" spans="1:9" s="7" customFormat="1" ht="23.25" customHeight="1">
      <c r="A51" s="10">
        <v>40</v>
      </c>
      <c r="B51" s="21" t="s">
        <v>71</v>
      </c>
      <c r="C51" s="22" t="s">
        <v>119</v>
      </c>
      <c r="D51" s="22" t="s">
        <v>161</v>
      </c>
      <c r="E51" s="23"/>
      <c r="F51" s="16"/>
      <c r="G51" s="23"/>
      <c r="H51" s="16"/>
      <c r="I51" s="29"/>
    </row>
    <row r="52" spans="1:9" s="7" customFormat="1" ht="23.25" customHeight="1">
      <c r="A52" s="10">
        <v>41</v>
      </c>
      <c r="B52" s="21" t="s">
        <v>72</v>
      </c>
      <c r="C52" s="22" t="s">
        <v>120</v>
      </c>
      <c r="D52" s="22" t="s">
        <v>162</v>
      </c>
      <c r="E52" s="23"/>
      <c r="F52" s="16"/>
      <c r="G52" s="23"/>
      <c r="H52" s="16"/>
      <c r="I52" s="29" t="s">
        <v>27</v>
      </c>
    </row>
    <row r="53" spans="1:9" s="7" customFormat="1" ht="23.25" customHeight="1">
      <c r="A53" s="10">
        <v>42</v>
      </c>
      <c r="B53" s="21" t="s">
        <v>73</v>
      </c>
      <c r="C53" s="22" t="s">
        <v>121</v>
      </c>
      <c r="D53" s="22" t="s">
        <v>162</v>
      </c>
      <c r="E53" s="23">
        <v>75</v>
      </c>
      <c r="F53" s="16"/>
      <c r="G53" s="23"/>
      <c r="H53" s="16"/>
      <c r="I53" s="29" t="s">
        <v>28</v>
      </c>
    </row>
    <row r="54" spans="1:9" s="7" customFormat="1" ht="23.25" customHeight="1">
      <c r="A54" s="10">
        <v>43</v>
      </c>
      <c r="B54" s="21" t="s">
        <v>74</v>
      </c>
      <c r="C54" s="22" t="s">
        <v>122</v>
      </c>
      <c r="D54" s="22" t="s">
        <v>163</v>
      </c>
      <c r="E54" s="23"/>
      <c r="F54" s="16"/>
      <c r="G54" s="23"/>
      <c r="H54" s="16"/>
      <c r="I54" s="29"/>
    </row>
    <row r="55" spans="1:9" s="7" customFormat="1" ht="23.25" customHeight="1">
      <c r="A55" s="10">
        <v>44</v>
      </c>
      <c r="B55" s="21" t="s">
        <v>75</v>
      </c>
      <c r="C55" s="22" t="s">
        <v>123</v>
      </c>
      <c r="D55" s="22" t="s">
        <v>164</v>
      </c>
      <c r="E55" s="23"/>
      <c r="F55" s="16"/>
      <c r="G55" s="23"/>
      <c r="H55" s="16"/>
      <c r="I55" s="29"/>
    </row>
    <row r="56" spans="1:9" s="7" customFormat="1" ht="23.25" customHeight="1">
      <c r="A56" s="10">
        <v>45</v>
      </c>
      <c r="B56" s="21" t="s">
        <v>76</v>
      </c>
      <c r="C56" s="22" t="s">
        <v>124</v>
      </c>
      <c r="D56" s="22" t="s">
        <v>165</v>
      </c>
      <c r="E56" s="23"/>
      <c r="F56" s="16"/>
      <c r="G56" s="23"/>
      <c r="H56" s="16"/>
      <c r="I56" s="29"/>
    </row>
    <row r="57" spans="1:9" s="7" customFormat="1" ht="23.25" customHeight="1">
      <c r="A57" s="10">
        <v>46</v>
      </c>
      <c r="B57" s="21" t="s">
        <v>77</v>
      </c>
      <c r="C57" s="22" t="s">
        <v>125</v>
      </c>
      <c r="D57" s="22" t="s">
        <v>166</v>
      </c>
      <c r="E57" s="23"/>
      <c r="F57" s="16"/>
      <c r="G57" s="23"/>
      <c r="H57" s="16"/>
      <c r="I57" s="29"/>
    </row>
    <row r="58" spans="1:9" s="7" customFormat="1" ht="23.25" customHeight="1">
      <c r="A58" s="10">
        <v>46</v>
      </c>
      <c r="B58" s="21" t="s">
        <v>78</v>
      </c>
      <c r="C58" s="22" t="s">
        <v>126</v>
      </c>
      <c r="D58" s="22" t="s">
        <v>166</v>
      </c>
      <c r="E58" s="23"/>
      <c r="F58" s="16"/>
      <c r="G58" s="23"/>
      <c r="H58" s="16"/>
      <c r="I58" s="29"/>
    </row>
    <row r="59" spans="1:9" s="7" customFormat="1" ht="23.25" customHeight="1">
      <c r="A59" s="10">
        <v>46</v>
      </c>
      <c r="B59" s="21" t="s">
        <v>79</v>
      </c>
      <c r="C59" s="22" t="s">
        <v>167</v>
      </c>
      <c r="D59" s="22" t="s">
        <v>166</v>
      </c>
      <c r="E59" s="23"/>
      <c r="F59" s="16"/>
      <c r="G59" s="23"/>
      <c r="H59" s="16"/>
      <c r="I59" s="29"/>
    </row>
    <row r="60" spans="1:9" ht="20.100000000000001" customHeight="1">
      <c r="B60" s="3" t="s">
        <v>79</v>
      </c>
      <c r="C60" s="89" t="s">
        <v>15</v>
      </c>
      <c r="D60" s="89"/>
      <c r="E60" s="89"/>
      <c r="F60" s="89"/>
      <c r="G60" s="89"/>
      <c r="H60" s="89"/>
      <c r="I60" s="89"/>
    </row>
    <row r="61" spans="1:9" ht="18" customHeight="1">
      <c r="C61" s="90" t="s">
        <v>16</v>
      </c>
      <c r="D61" s="91"/>
      <c r="E61" s="94" t="s">
        <v>11</v>
      </c>
      <c r="F61" s="95"/>
      <c r="G61" s="94" t="s">
        <v>12</v>
      </c>
      <c r="H61" s="95"/>
      <c r="I61" s="96" t="s">
        <v>1</v>
      </c>
    </row>
    <row r="62" spans="1:9" s="7" customFormat="1" ht="18" customHeight="1">
      <c r="C62" s="92"/>
      <c r="D62" s="93"/>
      <c r="E62" s="13" t="s">
        <v>17</v>
      </c>
      <c r="F62" s="8" t="s">
        <v>18</v>
      </c>
      <c r="G62" s="13" t="s">
        <v>17</v>
      </c>
      <c r="H62" s="8" t="s">
        <v>18</v>
      </c>
      <c r="I62" s="97"/>
    </row>
    <row r="63" spans="1:9" ht="18" customHeight="1">
      <c r="C63" s="70" t="s">
        <v>19</v>
      </c>
      <c r="D63" s="71"/>
      <c r="E63" s="10">
        <f>COUNTIF(F12:F59,"Xuất sắc")</f>
        <v>1</v>
      </c>
      <c r="F63" s="17" t="e">
        <f>E63*100/#REF!</f>
        <v>#REF!</v>
      </c>
      <c r="G63" s="10">
        <f>COUNTIF(H12:H59,"Xuất sắc")</f>
        <v>0</v>
      </c>
      <c r="H63" s="17" t="e">
        <f>G63*100/#REF!</f>
        <v>#REF!</v>
      </c>
      <c r="I63" s="30"/>
    </row>
    <row r="64" spans="1:9" ht="18" customHeight="1">
      <c r="C64" s="70" t="s">
        <v>20</v>
      </c>
      <c r="D64" s="71"/>
      <c r="E64" s="10">
        <f>COUNTIF(F12:F59,"Tốt")</f>
        <v>0</v>
      </c>
      <c r="F64" s="17" t="e">
        <f>E64*100/#REF!</f>
        <v>#REF!</v>
      </c>
      <c r="G64" s="10">
        <f>COUNTIF(H12:H59,"Tốt")</f>
        <v>0</v>
      </c>
      <c r="H64" s="17" t="e">
        <f>G64*100/#REF!</f>
        <v>#REF!</v>
      </c>
      <c r="I64" s="30"/>
    </row>
    <row r="65" spans="1:10" ht="18" customHeight="1">
      <c r="C65" s="70" t="s">
        <v>21</v>
      </c>
      <c r="D65" s="71"/>
      <c r="E65" s="10">
        <f>COUNTIF(F12:F59,"Khá")</f>
        <v>0</v>
      </c>
      <c r="F65" s="17" t="e">
        <f>E65*100/#REF!</f>
        <v>#REF!</v>
      </c>
      <c r="G65" s="10">
        <f>COUNTIF(H12:H59,"Khá")</f>
        <v>1</v>
      </c>
      <c r="H65" s="17" t="e">
        <f>G65*100/#REF!</f>
        <v>#REF!</v>
      </c>
      <c r="I65" s="30"/>
    </row>
    <row r="66" spans="1:10" ht="18" customHeight="1">
      <c r="C66" s="70" t="s">
        <v>22</v>
      </c>
      <c r="D66" s="71"/>
      <c r="E66" s="10">
        <f>COUNTIF(F12:F59,"TB")</f>
        <v>0</v>
      </c>
      <c r="F66" s="17" t="e">
        <f>E66*100/#REF!</f>
        <v>#REF!</v>
      </c>
      <c r="G66" s="10">
        <f>COUNTIF(H12:H59,"TB")</f>
        <v>0</v>
      </c>
      <c r="H66" s="17" t="e">
        <f>G66*100/#REF!</f>
        <v>#REF!</v>
      </c>
      <c r="I66" s="30"/>
    </row>
    <row r="67" spans="1:10" ht="18" customHeight="1">
      <c r="C67" s="70" t="s">
        <v>23</v>
      </c>
      <c r="D67" s="71"/>
      <c r="E67" s="10">
        <f>COUNTIF(F12:F59,"Yếu")</f>
        <v>0</v>
      </c>
      <c r="F67" s="17" t="e">
        <f>E67*100/#REF!</f>
        <v>#REF!</v>
      </c>
      <c r="G67" s="10">
        <f>COUNTIF(H12:H59,"Yếu")</f>
        <v>0</v>
      </c>
      <c r="H67" s="17" t="e">
        <f>G67*100/#REF!</f>
        <v>#REF!</v>
      </c>
      <c r="I67" s="30"/>
    </row>
    <row r="68" spans="1:10" ht="18" customHeight="1" thickBot="1">
      <c r="C68" s="72" t="s">
        <v>24</v>
      </c>
      <c r="D68" s="73"/>
      <c r="E68" s="18">
        <f>COUNTIF(F12:F59,"Không XL")</f>
        <v>0</v>
      </c>
      <c r="F68" s="19" t="e">
        <f>E68*100/#REF!</f>
        <v>#REF!</v>
      </c>
      <c r="G68" s="18">
        <f>COUNTIF(H12:H59,"Không XL")</f>
        <v>0</v>
      </c>
      <c r="H68" s="19" t="e">
        <f>G68*100/#REF!</f>
        <v>#REF!</v>
      </c>
      <c r="I68" s="31"/>
    </row>
    <row r="69" spans="1:10">
      <c r="C69" s="9"/>
      <c r="D69" s="26"/>
      <c r="F69" s="20"/>
    </row>
    <row r="70" spans="1:10" ht="18" customHeight="1">
      <c r="E70" s="74" t="s">
        <v>30</v>
      </c>
      <c r="F70" s="74"/>
      <c r="G70" s="74"/>
      <c r="H70" s="74"/>
      <c r="I70" s="74"/>
    </row>
    <row r="71" spans="1:10" ht="18" customHeight="1">
      <c r="A71" s="69" t="s">
        <v>25</v>
      </c>
      <c r="B71" s="69"/>
      <c r="C71" s="69"/>
      <c r="D71" s="69"/>
      <c r="E71" s="69"/>
      <c r="F71" s="69" t="s">
        <v>11</v>
      </c>
      <c r="G71" s="69"/>
      <c r="H71" s="69"/>
      <c r="I71" s="24" t="s">
        <v>26</v>
      </c>
      <c r="J71" s="14"/>
    </row>
    <row r="72" spans="1:10" ht="18" customHeight="1"/>
    <row r="73" spans="1:10" ht="18" customHeight="1"/>
    <row r="74" spans="1:10" ht="18" customHeight="1"/>
    <row r="75" spans="1:10" ht="18" customHeight="1"/>
  </sheetData>
  <mergeCells count="30">
    <mergeCell ref="A2:D2"/>
    <mergeCell ref="E2:I2"/>
    <mergeCell ref="A3:D3"/>
    <mergeCell ref="E3:I3"/>
    <mergeCell ref="A4:D4"/>
    <mergeCell ref="E4:I4"/>
    <mergeCell ref="C63:D63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60:I60"/>
    <mergeCell ref="C61:D62"/>
    <mergeCell ref="E61:F61"/>
    <mergeCell ref="G61:H61"/>
    <mergeCell ref="I61:I62"/>
    <mergeCell ref="A71:E71"/>
    <mergeCell ref="F71:H71"/>
    <mergeCell ref="C64:D64"/>
    <mergeCell ref="C65:D65"/>
    <mergeCell ref="C66:D66"/>
    <mergeCell ref="C67:D67"/>
    <mergeCell ref="C68:D68"/>
    <mergeCell ref="E70:I70"/>
  </mergeCells>
  <conditionalFormatting sqref="H12:H59">
    <cfRule type="cellIs" dxfId="5" priority="35" stopIfTrue="1" operator="equal">
      <formula>"SVG"</formula>
    </cfRule>
    <cfRule type="cellIs" dxfId="4" priority="36" stopIfTrue="1" operator="equal">
      <formula>"SVXS"</formula>
    </cfRule>
  </conditionalFormatting>
  <conditionalFormatting sqref="F12:F59">
    <cfRule type="cellIs" dxfId="3" priority="3" stopIfTrue="1" operator="equal">
      <formula>"SVG"</formula>
    </cfRule>
    <cfRule type="cellIs" dxfId="2" priority="4" stopIfTrue="1" operator="equal">
      <formula>"SVXS"</formula>
    </cfRule>
  </conditionalFormatting>
  <pageMargins left="0.31" right="0.25" top="0.5" bottom="0.5" header="0" footer="0.25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5.75">
      <c r="A1" s="2"/>
      <c r="C1" s="2"/>
    </row>
    <row r="2" spans="1:3" ht="16.5" thickBot="1">
      <c r="A2" s="2"/>
    </row>
    <row r="3" spans="1:3" ht="16.5" thickBot="1">
      <c r="A3" s="2"/>
      <c r="C3" s="2"/>
    </row>
    <row r="4" spans="1:3" ht="15.75">
      <c r="A4" s="2"/>
      <c r="C4" s="2"/>
    </row>
    <row r="5" spans="1:3" ht="15.75">
      <c r="C5" s="2"/>
    </row>
    <row r="6" spans="1:3" ht="16.5" thickBot="1">
      <c r="C6" s="2"/>
    </row>
    <row r="7" spans="1:3" ht="15.75">
      <c r="A7" s="2"/>
      <c r="C7" s="2"/>
    </row>
    <row r="8" spans="1:3" ht="15.75">
      <c r="A8" s="2"/>
      <c r="C8" s="2"/>
    </row>
    <row r="9" spans="1:3" ht="15.75">
      <c r="A9"/>
      <c r="C9" s="2"/>
    </row>
    <row r="10" spans="1:3" ht="15.75">
      <c r="A10" s="2"/>
      <c r="C10" s="2"/>
    </row>
    <row r="11" spans="1:3" ht="16.5" thickBot="1">
      <c r="A11"/>
      <c r="C11" s="2"/>
    </row>
    <row r="12" spans="1:3" ht="15.75">
      <c r="C12" s="2"/>
    </row>
    <row r="13" spans="1:3" ht="16.5" thickBot="1">
      <c r="C13" s="2"/>
    </row>
    <row r="14" spans="1:3" ht="16.5" thickBot="1">
      <c r="A14" s="2"/>
      <c r="C14"/>
    </row>
    <row r="15" spans="1:3" ht="15.75">
      <c r="A15" s="2"/>
    </row>
    <row r="16" spans="1:3" ht="16.5" thickBot="1">
      <c r="A16" s="2"/>
    </row>
    <row r="17" spans="1:3" ht="16.5" thickBot="1">
      <c r="A17"/>
      <c r="C17" s="2"/>
    </row>
    <row r="18" spans="1:3" ht="15.75">
      <c r="C18" s="2"/>
    </row>
    <row r="19" spans="1:3" ht="15.75">
      <c r="C19" s="2"/>
    </row>
    <row r="20" spans="1:3" ht="15.75">
      <c r="A20"/>
      <c r="C20" s="2"/>
    </row>
    <row r="21" spans="1:3" ht="15.75">
      <c r="A21"/>
      <c r="C21" s="2"/>
    </row>
    <row r="22" spans="1:3" ht="15.75">
      <c r="A22" s="2"/>
      <c r="C22" s="2"/>
    </row>
    <row r="23" spans="1:3" ht="15.75">
      <c r="A23" s="2"/>
      <c r="C23"/>
    </row>
    <row r="24" spans="1:3" ht="15.75">
      <c r="A24" s="2"/>
    </row>
    <row r="25" spans="1:3" ht="15.75">
      <c r="A25" s="2"/>
    </row>
    <row r="26" spans="1:3" ht="16.5" thickBot="1">
      <c r="A26" s="2"/>
      <c r="C26"/>
    </row>
    <row r="27" spans="1:3" ht="15.75">
      <c r="A27" s="2"/>
      <c r="C27" s="2"/>
    </row>
    <row r="28" spans="1:3" ht="15.75">
      <c r="A28" s="2"/>
      <c r="C28" s="2"/>
    </row>
    <row r="29" spans="1:3" ht="15.75">
      <c r="A29" s="2"/>
      <c r="C29" s="2"/>
    </row>
    <row r="30" spans="1:3" ht="15.75">
      <c r="A30" s="2"/>
      <c r="C30" s="2"/>
    </row>
    <row r="31" spans="1:3" ht="15.75">
      <c r="A31" s="2"/>
      <c r="C31" s="2"/>
    </row>
    <row r="32" spans="1:3" ht="15.75">
      <c r="A32" s="2"/>
      <c r="C32" s="2"/>
    </row>
    <row r="33" spans="1:3" ht="15.75">
      <c r="A33" s="2"/>
      <c r="C33" s="2"/>
    </row>
    <row r="34" spans="1:3" ht="15.75">
      <c r="A34" s="2"/>
      <c r="C34" s="2"/>
    </row>
    <row r="35" spans="1:3" ht="15.75">
      <c r="A35" s="2"/>
      <c r="C35" s="2"/>
    </row>
    <row r="36" spans="1:3" ht="15.75">
      <c r="A36" s="2"/>
      <c r="C36"/>
    </row>
    <row r="37" spans="1:3" ht="15.75">
      <c r="A37" s="2"/>
    </row>
    <row r="38" spans="1:3" ht="15.75">
      <c r="A38" s="2"/>
    </row>
    <row r="39" spans="1:3" ht="15.75">
      <c r="A39" s="2"/>
      <c r="C39"/>
    </row>
    <row r="40" spans="1:3" ht="15.75">
      <c r="A40" s="2"/>
      <c r="C40" s="2"/>
    </row>
    <row r="41" spans="1:3" ht="15.7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529CE-5971-4C5F-A3EA-C0BC4BF7F55D}">
  <dimension ref="A1:T66"/>
  <sheetViews>
    <sheetView tabSelected="1" zoomScale="98" zoomScaleNormal="98" workbookViewId="0">
      <selection activeCell="O20" sqref="O20"/>
    </sheetView>
  </sheetViews>
  <sheetFormatPr defaultRowHeight="16.5"/>
  <cols>
    <col min="1" max="1" width="5.125" style="37" customWidth="1"/>
    <col min="2" max="2" width="10.625" style="37" customWidth="1"/>
    <col min="3" max="3" width="19.5" style="37" customWidth="1"/>
    <col min="4" max="4" width="7.625" style="57" customWidth="1"/>
    <col min="5" max="5" width="7" style="40" customWidth="1"/>
    <col min="6" max="6" width="9" style="37" customWidth="1"/>
    <col min="7" max="7" width="6.875" style="37" customWidth="1"/>
    <col min="8" max="8" width="8.75" style="37" customWidth="1"/>
    <col min="9" max="9" width="25.75" style="24" customWidth="1"/>
    <col min="10" max="16384" width="9" style="37"/>
  </cols>
  <sheetData>
    <row r="1" spans="1:20" ht="15" customHeight="1">
      <c r="I1" s="24" t="s">
        <v>2</v>
      </c>
    </row>
    <row r="2" spans="1:20" ht="17.100000000000001" customHeight="1">
      <c r="A2" s="102" t="s">
        <v>3</v>
      </c>
      <c r="B2" s="102"/>
      <c r="C2" s="102"/>
      <c r="D2" s="102"/>
      <c r="E2" s="100" t="s">
        <v>4</v>
      </c>
      <c r="F2" s="100"/>
      <c r="G2" s="100"/>
      <c r="H2" s="100"/>
      <c r="I2" s="100"/>
    </row>
    <row r="3" spans="1:20" ht="17.100000000000001" customHeight="1">
      <c r="A3" s="100" t="s">
        <v>5</v>
      </c>
      <c r="B3" s="100"/>
      <c r="C3" s="100"/>
      <c r="D3" s="100"/>
      <c r="E3" s="100" t="s">
        <v>6</v>
      </c>
      <c r="F3" s="100"/>
      <c r="G3" s="100"/>
      <c r="H3" s="100"/>
      <c r="I3" s="100"/>
    </row>
    <row r="4" spans="1:20" ht="17.100000000000001" customHeight="1">
      <c r="A4" s="100" t="s">
        <v>7</v>
      </c>
      <c r="B4" s="100"/>
      <c r="C4" s="100"/>
      <c r="D4" s="100"/>
      <c r="E4" s="100"/>
      <c r="F4" s="100"/>
      <c r="G4" s="100"/>
      <c r="H4" s="100"/>
      <c r="I4" s="100"/>
    </row>
    <row r="5" spans="1:20" s="39" customFormat="1" ht="12" customHeight="1">
      <c r="A5" s="105"/>
      <c r="B5" s="105"/>
      <c r="C5" s="105"/>
      <c r="D5" s="105"/>
      <c r="E5" s="52"/>
      <c r="I5" s="28"/>
    </row>
    <row r="6" spans="1:20" ht="24.95" customHeight="1">
      <c r="A6" s="118" t="s">
        <v>8</v>
      </c>
      <c r="B6" s="118"/>
      <c r="C6" s="118"/>
      <c r="D6" s="118"/>
      <c r="E6" s="118"/>
      <c r="F6" s="118"/>
      <c r="G6" s="118"/>
      <c r="H6" s="118"/>
      <c r="I6" s="118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41" customFormat="1" ht="20.100000000000001" customHeight="1">
      <c r="A7" s="118" t="s">
        <v>181</v>
      </c>
      <c r="B7" s="118"/>
      <c r="C7" s="118"/>
      <c r="D7" s="118"/>
      <c r="E7" s="118"/>
      <c r="F7" s="118"/>
      <c r="G7" s="118"/>
      <c r="H7" s="118"/>
      <c r="I7" s="118"/>
    </row>
    <row r="8" spans="1:20" s="41" customFormat="1" ht="18" customHeight="1">
      <c r="A8" s="119" t="s">
        <v>183</v>
      </c>
      <c r="B8" s="119"/>
      <c r="C8" s="119"/>
      <c r="D8" s="119"/>
      <c r="E8" s="119"/>
      <c r="F8" s="119"/>
      <c r="G8" s="119"/>
      <c r="H8" s="119"/>
      <c r="I8" s="119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</row>
    <row r="9" spans="1:20" s="41" customFormat="1" ht="12" customHeight="1">
      <c r="A9" s="38"/>
      <c r="B9" s="38"/>
      <c r="C9" s="38"/>
      <c r="D9" s="57"/>
      <c r="E9" s="24"/>
      <c r="F9" s="38"/>
      <c r="G9" s="38"/>
      <c r="H9" s="38"/>
      <c r="I9" s="24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  <row r="10" spans="1:20" s="43" customFormat="1" ht="18" customHeight="1">
      <c r="A10" s="106" t="s">
        <v>0</v>
      </c>
      <c r="B10" s="106" t="s">
        <v>9</v>
      </c>
      <c r="C10" s="108" t="s">
        <v>10</v>
      </c>
      <c r="D10" s="109"/>
      <c r="E10" s="85" t="s">
        <v>11</v>
      </c>
      <c r="F10" s="86"/>
      <c r="G10" s="85" t="s">
        <v>12</v>
      </c>
      <c r="H10" s="86"/>
      <c r="I10" s="87" t="s">
        <v>1</v>
      </c>
    </row>
    <row r="11" spans="1:20" s="43" customFormat="1" ht="30" customHeight="1">
      <c r="A11" s="88"/>
      <c r="B11" s="107"/>
      <c r="C11" s="110"/>
      <c r="D11" s="111"/>
      <c r="E11" s="59" t="s">
        <v>13</v>
      </c>
      <c r="F11" s="59" t="s">
        <v>14</v>
      </c>
      <c r="G11" s="59" t="s">
        <v>13</v>
      </c>
      <c r="H11" s="59" t="s">
        <v>14</v>
      </c>
      <c r="I11" s="88"/>
    </row>
    <row r="12" spans="1:20" s="67" customFormat="1" ht="21.75" customHeight="1">
      <c r="A12" s="60">
        <v>1</v>
      </c>
      <c r="B12" s="61" t="s">
        <v>32</v>
      </c>
      <c r="C12" s="62" t="s">
        <v>80</v>
      </c>
      <c r="D12" s="63" t="s">
        <v>127</v>
      </c>
      <c r="E12" s="64">
        <v>88</v>
      </c>
      <c r="F12" s="65" t="s">
        <v>177</v>
      </c>
      <c r="G12" s="64"/>
      <c r="H12" s="65"/>
      <c r="I12" s="66"/>
    </row>
    <row r="13" spans="1:20" s="43" customFormat="1" ht="21.75" customHeight="1">
      <c r="A13" s="45">
        <f>1+A12</f>
        <v>2</v>
      </c>
      <c r="B13" s="53" t="s">
        <v>33</v>
      </c>
      <c r="C13" s="54" t="s">
        <v>81</v>
      </c>
      <c r="D13" s="58" t="s">
        <v>128</v>
      </c>
      <c r="E13" s="47">
        <v>79</v>
      </c>
      <c r="F13" s="46" t="s">
        <v>178</v>
      </c>
      <c r="G13" s="47"/>
      <c r="H13" s="46"/>
      <c r="I13" s="29"/>
    </row>
    <row r="14" spans="1:20" s="43" customFormat="1" ht="21.75" customHeight="1">
      <c r="A14" s="45">
        <f t="shared" ref="A14:A51" si="0">1+A13</f>
        <v>3</v>
      </c>
      <c r="B14" s="53" t="s">
        <v>34</v>
      </c>
      <c r="C14" s="54" t="s">
        <v>82</v>
      </c>
      <c r="D14" s="58" t="s">
        <v>128</v>
      </c>
      <c r="E14" s="47">
        <v>79</v>
      </c>
      <c r="F14" s="46" t="s">
        <v>178</v>
      </c>
      <c r="G14" s="47"/>
      <c r="H14" s="46"/>
      <c r="I14" s="29"/>
    </row>
    <row r="15" spans="1:20" s="43" customFormat="1" ht="21.75" customHeight="1">
      <c r="A15" s="45">
        <f t="shared" si="0"/>
        <v>4</v>
      </c>
      <c r="B15" s="53" t="s">
        <v>35</v>
      </c>
      <c r="C15" s="54" t="s">
        <v>83</v>
      </c>
      <c r="D15" s="58" t="s">
        <v>129</v>
      </c>
      <c r="E15" s="47">
        <v>77</v>
      </c>
      <c r="F15" s="46" t="s">
        <v>178</v>
      </c>
      <c r="G15" s="47"/>
      <c r="H15" s="46"/>
      <c r="I15" s="29"/>
    </row>
    <row r="16" spans="1:20" s="43" customFormat="1" ht="21.75" customHeight="1">
      <c r="A16" s="45">
        <f t="shared" si="0"/>
        <v>5</v>
      </c>
      <c r="B16" s="53" t="s">
        <v>36</v>
      </c>
      <c r="C16" s="54" t="s">
        <v>84</v>
      </c>
      <c r="D16" s="58" t="s">
        <v>129</v>
      </c>
      <c r="E16" s="47">
        <v>79</v>
      </c>
      <c r="F16" s="46" t="s">
        <v>178</v>
      </c>
      <c r="G16" s="47"/>
      <c r="H16" s="46"/>
      <c r="I16" s="29"/>
    </row>
    <row r="17" spans="1:9" s="67" customFormat="1" ht="46.5" customHeight="1">
      <c r="A17" s="60">
        <f t="shared" si="0"/>
        <v>6</v>
      </c>
      <c r="B17" s="61" t="s">
        <v>37</v>
      </c>
      <c r="C17" s="62" t="s">
        <v>85</v>
      </c>
      <c r="D17" s="63" t="s">
        <v>130</v>
      </c>
      <c r="E17" s="64">
        <v>90</v>
      </c>
      <c r="F17" s="65" t="s">
        <v>179</v>
      </c>
      <c r="G17" s="64"/>
      <c r="H17" s="65"/>
      <c r="I17" s="68" t="s">
        <v>182</v>
      </c>
    </row>
    <row r="18" spans="1:9" s="67" customFormat="1" ht="21.75" customHeight="1">
      <c r="A18" s="60">
        <f t="shared" si="0"/>
        <v>7</v>
      </c>
      <c r="B18" s="61" t="s">
        <v>38</v>
      </c>
      <c r="C18" s="62" t="s">
        <v>86</v>
      </c>
      <c r="D18" s="63" t="s">
        <v>131</v>
      </c>
      <c r="E18" s="64">
        <v>90</v>
      </c>
      <c r="F18" s="65" t="s">
        <v>179</v>
      </c>
      <c r="G18" s="64"/>
      <c r="H18" s="65"/>
      <c r="I18" s="66" t="s">
        <v>27</v>
      </c>
    </row>
    <row r="19" spans="1:9" s="43" customFormat="1" ht="21.75" customHeight="1">
      <c r="A19" s="45">
        <f t="shared" si="0"/>
        <v>8</v>
      </c>
      <c r="B19" s="53" t="s">
        <v>39</v>
      </c>
      <c r="C19" s="54" t="s">
        <v>87</v>
      </c>
      <c r="D19" s="58" t="s">
        <v>132</v>
      </c>
      <c r="E19" s="47">
        <v>85</v>
      </c>
      <c r="F19" s="46" t="s">
        <v>177</v>
      </c>
      <c r="G19" s="47"/>
      <c r="H19" s="46"/>
      <c r="I19" s="29" t="s">
        <v>171</v>
      </c>
    </row>
    <row r="20" spans="1:9" s="43" customFormat="1" ht="21.75" customHeight="1">
      <c r="A20" s="45">
        <f t="shared" si="0"/>
        <v>9</v>
      </c>
      <c r="B20" s="53" t="s">
        <v>40</v>
      </c>
      <c r="C20" s="54" t="s">
        <v>88</v>
      </c>
      <c r="D20" s="58" t="s">
        <v>133</v>
      </c>
      <c r="E20" s="47">
        <v>82</v>
      </c>
      <c r="F20" s="46" t="s">
        <v>177</v>
      </c>
      <c r="G20" s="47"/>
      <c r="H20" s="46"/>
      <c r="I20" s="29"/>
    </row>
    <row r="21" spans="1:9" s="43" customFormat="1" ht="21.75" customHeight="1">
      <c r="A21" s="45">
        <f t="shared" si="0"/>
        <v>10</v>
      </c>
      <c r="B21" s="53" t="s">
        <v>41</v>
      </c>
      <c r="C21" s="54" t="s">
        <v>89</v>
      </c>
      <c r="D21" s="58" t="s">
        <v>134</v>
      </c>
      <c r="E21" s="47">
        <v>77</v>
      </c>
      <c r="F21" s="46" t="s">
        <v>178</v>
      </c>
      <c r="G21" s="47"/>
      <c r="H21" s="46"/>
      <c r="I21" s="29"/>
    </row>
    <row r="22" spans="1:9" s="67" customFormat="1" ht="21.75" customHeight="1">
      <c r="A22" s="60">
        <f t="shared" si="0"/>
        <v>11</v>
      </c>
      <c r="B22" s="61" t="s">
        <v>42</v>
      </c>
      <c r="C22" s="62" t="s">
        <v>90</v>
      </c>
      <c r="D22" s="63" t="s">
        <v>135</v>
      </c>
      <c r="E22" s="64">
        <v>88</v>
      </c>
      <c r="F22" s="65" t="s">
        <v>177</v>
      </c>
      <c r="G22" s="64"/>
      <c r="H22" s="65"/>
      <c r="I22" s="66"/>
    </row>
    <row r="23" spans="1:9" s="43" customFormat="1" ht="21.75" customHeight="1">
      <c r="A23" s="45">
        <f t="shared" si="0"/>
        <v>12</v>
      </c>
      <c r="B23" s="53" t="s">
        <v>43</v>
      </c>
      <c r="C23" s="54" t="s">
        <v>91</v>
      </c>
      <c r="D23" s="58" t="s">
        <v>136</v>
      </c>
      <c r="E23" s="47">
        <v>77</v>
      </c>
      <c r="F23" s="46" t="s">
        <v>178</v>
      </c>
      <c r="G23" s="47"/>
      <c r="H23" s="46"/>
      <c r="I23" s="29"/>
    </row>
    <row r="24" spans="1:9" s="43" customFormat="1" ht="21.75" customHeight="1">
      <c r="A24" s="45">
        <f t="shared" si="0"/>
        <v>13</v>
      </c>
      <c r="B24" s="53" t="s">
        <v>44</v>
      </c>
      <c r="C24" s="54" t="s">
        <v>92</v>
      </c>
      <c r="D24" s="58" t="s">
        <v>136</v>
      </c>
      <c r="E24" s="47">
        <v>87</v>
      </c>
      <c r="F24" s="46" t="s">
        <v>177</v>
      </c>
      <c r="G24" s="47"/>
      <c r="H24" s="46"/>
      <c r="I24" s="29"/>
    </row>
    <row r="25" spans="1:9" s="67" customFormat="1" ht="21.75" customHeight="1">
      <c r="A25" s="60">
        <f t="shared" si="0"/>
        <v>14</v>
      </c>
      <c r="B25" s="61" t="s">
        <v>45</v>
      </c>
      <c r="C25" s="62" t="s">
        <v>93</v>
      </c>
      <c r="D25" s="63" t="s">
        <v>137</v>
      </c>
      <c r="E25" s="64">
        <v>88</v>
      </c>
      <c r="F25" s="65" t="s">
        <v>177</v>
      </c>
      <c r="G25" s="64"/>
      <c r="H25" s="65"/>
      <c r="I25" s="66" t="s">
        <v>168</v>
      </c>
    </row>
    <row r="26" spans="1:9" s="43" customFormat="1" ht="21.75" customHeight="1">
      <c r="A26" s="45">
        <f t="shared" si="0"/>
        <v>15</v>
      </c>
      <c r="B26" s="53" t="s">
        <v>46</v>
      </c>
      <c r="C26" s="54" t="s">
        <v>94</v>
      </c>
      <c r="D26" s="58" t="s">
        <v>138</v>
      </c>
      <c r="E26" s="47">
        <v>79</v>
      </c>
      <c r="F26" s="46" t="s">
        <v>178</v>
      </c>
      <c r="G26" s="47"/>
      <c r="H26" s="46"/>
      <c r="I26" s="29"/>
    </row>
    <row r="27" spans="1:9" s="43" customFormat="1" ht="21.75" customHeight="1">
      <c r="A27" s="45">
        <f t="shared" si="0"/>
        <v>16</v>
      </c>
      <c r="B27" s="53" t="s">
        <v>50</v>
      </c>
      <c r="C27" s="54" t="s">
        <v>98</v>
      </c>
      <c r="D27" s="58" t="s">
        <v>142</v>
      </c>
      <c r="E27" s="47">
        <v>85</v>
      </c>
      <c r="F27" s="46" t="s">
        <v>177</v>
      </c>
      <c r="G27" s="47"/>
      <c r="H27" s="46"/>
      <c r="I27" s="29"/>
    </row>
    <row r="28" spans="1:9" s="43" customFormat="1" ht="21.75" customHeight="1">
      <c r="A28" s="45">
        <f t="shared" si="0"/>
        <v>17</v>
      </c>
      <c r="B28" s="53" t="s">
        <v>51</v>
      </c>
      <c r="C28" s="54" t="s">
        <v>99</v>
      </c>
      <c r="D28" s="58" t="s">
        <v>143</v>
      </c>
      <c r="E28" s="47">
        <v>78</v>
      </c>
      <c r="F28" s="46" t="s">
        <v>178</v>
      </c>
      <c r="G28" s="47"/>
      <c r="H28" s="46"/>
      <c r="I28" s="29"/>
    </row>
    <row r="29" spans="1:9" s="43" customFormat="1" ht="21.75" customHeight="1">
      <c r="A29" s="45">
        <f t="shared" si="0"/>
        <v>18</v>
      </c>
      <c r="B29" s="53" t="s">
        <v>52</v>
      </c>
      <c r="C29" s="54" t="s">
        <v>100</v>
      </c>
      <c r="D29" s="58" t="s">
        <v>143</v>
      </c>
      <c r="E29" s="47">
        <v>79</v>
      </c>
      <c r="F29" s="46" t="s">
        <v>178</v>
      </c>
      <c r="G29" s="47"/>
      <c r="H29" s="46"/>
      <c r="I29" s="29"/>
    </row>
    <row r="30" spans="1:9" s="43" customFormat="1" ht="21.75" customHeight="1">
      <c r="A30" s="45">
        <f t="shared" si="0"/>
        <v>19</v>
      </c>
      <c r="B30" s="53" t="s">
        <v>53</v>
      </c>
      <c r="C30" s="54" t="s">
        <v>101</v>
      </c>
      <c r="D30" s="58" t="s">
        <v>144</v>
      </c>
      <c r="E30" s="47">
        <v>87</v>
      </c>
      <c r="F30" s="46" t="s">
        <v>177</v>
      </c>
      <c r="G30" s="47"/>
      <c r="H30" s="46"/>
      <c r="I30" s="29"/>
    </row>
    <row r="31" spans="1:9" s="43" customFormat="1" ht="21.75" customHeight="1">
      <c r="A31" s="45">
        <f t="shared" si="0"/>
        <v>20</v>
      </c>
      <c r="B31" s="53" t="s">
        <v>54</v>
      </c>
      <c r="C31" s="54" t="s">
        <v>102</v>
      </c>
      <c r="D31" s="58" t="s">
        <v>145</v>
      </c>
      <c r="E31" s="47">
        <v>82</v>
      </c>
      <c r="F31" s="46" t="s">
        <v>177</v>
      </c>
      <c r="G31" s="47"/>
      <c r="H31" s="46"/>
      <c r="I31" s="29"/>
    </row>
    <row r="32" spans="1:9" s="43" customFormat="1" ht="21.75" customHeight="1">
      <c r="A32" s="45">
        <f t="shared" si="0"/>
        <v>21</v>
      </c>
      <c r="B32" s="53" t="s">
        <v>55</v>
      </c>
      <c r="C32" s="54" t="s">
        <v>103</v>
      </c>
      <c r="D32" s="58" t="s">
        <v>146</v>
      </c>
      <c r="E32" s="47">
        <v>85</v>
      </c>
      <c r="F32" s="46" t="s">
        <v>177</v>
      </c>
      <c r="G32" s="47"/>
      <c r="H32" s="46"/>
      <c r="I32" s="29"/>
    </row>
    <row r="33" spans="1:9" s="67" customFormat="1" ht="21.75" customHeight="1">
      <c r="A33" s="60">
        <f t="shared" si="0"/>
        <v>22</v>
      </c>
      <c r="B33" s="61" t="s">
        <v>56</v>
      </c>
      <c r="C33" s="62" t="s">
        <v>104</v>
      </c>
      <c r="D33" s="63" t="s">
        <v>147</v>
      </c>
      <c r="E33" s="64">
        <v>92</v>
      </c>
      <c r="F33" s="65" t="s">
        <v>179</v>
      </c>
      <c r="G33" s="64"/>
      <c r="H33" s="65"/>
      <c r="I33" s="66" t="s">
        <v>172</v>
      </c>
    </row>
    <row r="34" spans="1:9" s="43" customFormat="1" ht="21.75" customHeight="1">
      <c r="A34" s="45">
        <f t="shared" si="0"/>
        <v>23</v>
      </c>
      <c r="B34" s="53" t="s">
        <v>57</v>
      </c>
      <c r="C34" s="54" t="s">
        <v>105</v>
      </c>
      <c r="D34" s="58" t="s">
        <v>148</v>
      </c>
      <c r="E34" s="47">
        <v>78</v>
      </c>
      <c r="F34" s="46" t="s">
        <v>178</v>
      </c>
      <c r="G34" s="47"/>
      <c r="H34" s="46"/>
      <c r="I34" s="29"/>
    </row>
    <row r="35" spans="1:9" s="43" customFormat="1" ht="21.75" customHeight="1">
      <c r="A35" s="45">
        <f t="shared" si="0"/>
        <v>24</v>
      </c>
      <c r="B35" s="53" t="s">
        <v>58</v>
      </c>
      <c r="C35" s="54" t="s">
        <v>106</v>
      </c>
      <c r="D35" s="58" t="s">
        <v>149</v>
      </c>
      <c r="E35" s="47">
        <v>81</v>
      </c>
      <c r="F35" s="46" t="s">
        <v>177</v>
      </c>
      <c r="G35" s="47"/>
      <c r="H35" s="46"/>
      <c r="I35" s="29"/>
    </row>
    <row r="36" spans="1:9" s="67" customFormat="1" ht="21.75" customHeight="1">
      <c r="A36" s="60">
        <f t="shared" si="0"/>
        <v>25</v>
      </c>
      <c r="B36" s="61" t="s">
        <v>60</v>
      </c>
      <c r="C36" s="62" t="s">
        <v>108</v>
      </c>
      <c r="D36" s="63" t="s">
        <v>151</v>
      </c>
      <c r="E36" s="64">
        <v>81</v>
      </c>
      <c r="F36" s="65" t="s">
        <v>177</v>
      </c>
      <c r="G36" s="64"/>
      <c r="H36" s="65"/>
      <c r="I36" s="66"/>
    </row>
    <row r="37" spans="1:9" s="67" customFormat="1" ht="21.75" customHeight="1">
      <c r="A37" s="60">
        <f t="shared" si="0"/>
        <v>26</v>
      </c>
      <c r="B37" s="61" t="s">
        <v>64</v>
      </c>
      <c r="C37" s="62" t="s">
        <v>112</v>
      </c>
      <c r="D37" s="63" t="s">
        <v>155</v>
      </c>
      <c r="E37" s="64">
        <v>83</v>
      </c>
      <c r="F37" s="65" t="s">
        <v>177</v>
      </c>
      <c r="G37" s="64"/>
      <c r="H37" s="65"/>
      <c r="I37" s="66"/>
    </row>
    <row r="38" spans="1:9" s="43" customFormat="1" ht="21.75" customHeight="1">
      <c r="A38" s="45">
        <f t="shared" si="0"/>
        <v>27</v>
      </c>
      <c r="B38" s="53" t="s">
        <v>65</v>
      </c>
      <c r="C38" s="54" t="s">
        <v>113</v>
      </c>
      <c r="D38" s="58" t="s">
        <v>156</v>
      </c>
      <c r="E38" s="47">
        <v>80</v>
      </c>
      <c r="F38" s="46" t="s">
        <v>177</v>
      </c>
      <c r="G38" s="47"/>
      <c r="H38" s="46"/>
      <c r="I38" s="29"/>
    </row>
    <row r="39" spans="1:9" s="43" customFormat="1" ht="21.75" customHeight="1">
      <c r="A39" s="45">
        <f t="shared" si="0"/>
        <v>28</v>
      </c>
      <c r="B39" s="53" t="s">
        <v>66</v>
      </c>
      <c r="C39" s="54" t="s">
        <v>114</v>
      </c>
      <c r="D39" s="58" t="s">
        <v>157</v>
      </c>
      <c r="E39" s="47">
        <v>79</v>
      </c>
      <c r="F39" s="46" t="s">
        <v>178</v>
      </c>
      <c r="G39" s="47"/>
      <c r="H39" s="46"/>
      <c r="I39" s="29"/>
    </row>
    <row r="40" spans="1:9" s="43" customFormat="1" ht="21.75" customHeight="1">
      <c r="A40" s="45">
        <f t="shared" si="0"/>
        <v>29</v>
      </c>
      <c r="B40" s="53" t="s">
        <v>67</v>
      </c>
      <c r="C40" s="54" t="s">
        <v>115</v>
      </c>
      <c r="D40" s="58" t="s">
        <v>158</v>
      </c>
      <c r="E40" s="47">
        <v>81</v>
      </c>
      <c r="F40" s="46" t="s">
        <v>177</v>
      </c>
      <c r="G40" s="47"/>
      <c r="H40" s="46"/>
      <c r="I40" s="29" t="s">
        <v>169</v>
      </c>
    </row>
    <row r="41" spans="1:9" s="43" customFormat="1" ht="21.75" customHeight="1">
      <c r="A41" s="45">
        <f t="shared" si="0"/>
        <v>30</v>
      </c>
      <c r="B41" s="53" t="s">
        <v>68</v>
      </c>
      <c r="C41" s="54" t="s">
        <v>116</v>
      </c>
      <c r="D41" s="58" t="s">
        <v>159</v>
      </c>
      <c r="E41" s="47">
        <v>86</v>
      </c>
      <c r="F41" s="46" t="s">
        <v>177</v>
      </c>
      <c r="G41" s="47"/>
      <c r="H41" s="46"/>
      <c r="I41" s="29"/>
    </row>
    <row r="42" spans="1:9" s="67" customFormat="1" ht="21.75" customHeight="1">
      <c r="A42" s="60">
        <f t="shared" si="0"/>
        <v>31</v>
      </c>
      <c r="B42" s="61" t="s">
        <v>69</v>
      </c>
      <c r="C42" s="62" t="s">
        <v>117</v>
      </c>
      <c r="D42" s="63" t="s">
        <v>160</v>
      </c>
      <c r="E42" s="64">
        <v>86</v>
      </c>
      <c r="F42" s="65" t="s">
        <v>177</v>
      </c>
      <c r="G42" s="64"/>
      <c r="H42" s="65"/>
      <c r="I42" s="66"/>
    </row>
    <row r="43" spans="1:9" s="67" customFormat="1" ht="21.75" customHeight="1">
      <c r="A43" s="60">
        <f t="shared" si="0"/>
        <v>32</v>
      </c>
      <c r="B43" s="61" t="s">
        <v>71</v>
      </c>
      <c r="C43" s="62" t="s">
        <v>119</v>
      </c>
      <c r="D43" s="63" t="s">
        <v>161</v>
      </c>
      <c r="E43" s="64">
        <v>87</v>
      </c>
      <c r="F43" s="65" t="s">
        <v>177</v>
      </c>
      <c r="G43" s="64"/>
      <c r="H43" s="65"/>
      <c r="I43" s="66"/>
    </row>
    <row r="44" spans="1:9" s="67" customFormat="1" ht="21.75" customHeight="1">
      <c r="A44" s="60">
        <f t="shared" si="0"/>
        <v>33</v>
      </c>
      <c r="B44" s="61" t="s">
        <v>72</v>
      </c>
      <c r="C44" s="62" t="s">
        <v>120</v>
      </c>
      <c r="D44" s="63" t="s">
        <v>162</v>
      </c>
      <c r="E44" s="64">
        <v>90</v>
      </c>
      <c r="F44" s="65" t="s">
        <v>179</v>
      </c>
      <c r="G44" s="64"/>
      <c r="H44" s="65"/>
      <c r="I44" s="66" t="s">
        <v>170</v>
      </c>
    </row>
    <row r="45" spans="1:9" s="43" customFormat="1" ht="21.75" customHeight="1">
      <c r="A45" s="45">
        <f t="shared" si="0"/>
        <v>34</v>
      </c>
      <c r="B45" s="53" t="s">
        <v>73</v>
      </c>
      <c r="C45" s="54" t="s">
        <v>121</v>
      </c>
      <c r="D45" s="58" t="s">
        <v>162</v>
      </c>
      <c r="E45" s="47">
        <v>79</v>
      </c>
      <c r="F45" s="46" t="s">
        <v>178</v>
      </c>
      <c r="G45" s="47"/>
      <c r="H45" s="46"/>
      <c r="I45" s="29"/>
    </row>
    <row r="46" spans="1:9" s="43" customFormat="1" ht="21.75" customHeight="1">
      <c r="A46" s="45">
        <f t="shared" si="0"/>
        <v>35</v>
      </c>
      <c r="B46" s="53" t="s">
        <v>74</v>
      </c>
      <c r="C46" s="54" t="s">
        <v>122</v>
      </c>
      <c r="D46" s="58" t="s">
        <v>163</v>
      </c>
      <c r="E46" s="47">
        <v>52</v>
      </c>
      <c r="F46" s="46" t="s">
        <v>180</v>
      </c>
      <c r="G46" s="47"/>
      <c r="H46" s="46"/>
      <c r="I46" s="29"/>
    </row>
    <row r="47" spans="1:9" s="43" customFormat="1" ht="21.75" customHeight="1">
      <c r="A47" s="45">
        <f t="shared" si="0"/>
        <v>36</v>
      </c>
      <c r="B47" s="53" t="s">
        <v>75</v>
      </c>
      <c r="C47" s="54" t="s">
        <v>123</v>
      </c>
      <c r="D47" s="58" t="s">
        <v>164</v>
      </c>
      <c r="E47" s="47">
        <v>79</v>
      </c>
      <c r="F47" s="46" t="s">
        <v>178</v>
      </c>
      <c r="G47" s="47"/>
      <c r="H47" s="46"/>
      <c r="I47" s="29"/>
    </row>
    <row r="48" spans="1:9" s="43" customFormat="1" ht="36.75" customHeight="1">
      <c r="A48" s="45">
        <f t="shared" si="0"/>
        <v>37</v>
      </c>
      <c r="B48" s="53" t="s">
        <v>76</v>
      </c>
      <c r="C48" s="54" t="s">
        <v>124</v>
      </c>
      <c r="D48" s="58" t="s">
        <v>165</v>
      </c>
      <c r="E48" s="47">
        <v>87</v>
      </c>
      <c r="F48" s="46" t="s">
        <v>177</v>
      </c>
      <c r="G48" s="47"/>
      <c r="H48" s="46"/>
      <c r="I48" s="55" t="s">
        <v>173</v>
      </c>
    </row>
    <row r="49" spans="1:10" s="43" customFormat="1" ht="21.75" customHeight="1">
      <c r="A49" s="45">
        <f t="shared" si="0"/>
        <v>38</v>
      </c>
      <c r="B49" s="53" t="s">
        <v>77</v>
      </c>
      <c r="C49" s="54" t="s">
        <v>125</v>
      </c>
      <c r="D49" s="58" t="s">
        <v>166</v>
      </c>
      <c r="E49" s="47">
        <v>80</v>
      </c>
      <c r="F49" s="46" t="s">
        <v>177</v>
      </c>
      <c r="G49" s="47"/>
      <c r="H49" s="46"/>
      <c r="I49" s="29"/>
    </row>
    <row r="50" spans="1:10" s="67" customFormat="1" ht="21.75" customHeight="1">
      <c r="A50" s="60">
        <f t="shared" si="0"/>
        <v>39</v>
      </c>
      <c r="B50" s="61" t="s">
        <v>78</v>
      </c>
      <c r="C50" s="62" t="s">
        <v>126</v>
      </c>
      <c r="D50" s="63" t="s">
        <v>166</v>
      </c>
      <c r="E50" s="64">
        <v>87</v>
      </c>
      <c r="F50" s="65" t="s">
        <v>177</v>
      </c>
      <c r="G50" s="64"/>
      <c r="H50" s="65"/>
      <c r="I50" s="66"/>
    </row>
    <row r="51" spans="1:10" s="67" customFormat="1" ht="21.75" customHeight="1">
      <c r="A51" s="60">
        <f t="shared" si="0"/>
        <v>40</v>
      </c>
      <c r="B51" s="61" t="s">
        <v>79</v>
      </c>
      <c r="C51" s="62" t="s">
        <v>167</v>
      </c>
      <c r="D51" s="63" t="s">
        <v>166</v>
      </c>
      <c r="E51" s="64">
        <v>88</v>
      </c>
      <c r="F51" s="65" t="s">
        <v>177</v>
      </c>
      <c r="G51" s="64"/>
      <c r="H51" s="65"/>
      <c r="I51" s="66"/>
    </row>
    <row r="52" spans="1:10">
      <c r="C52" s="112" t="s">
        <v>15</v>
      </c>
      <c r="D52" s="112"/>
      <c r="E52" s="112"/>
      <c r="F52" s="112"/>
      <c r="G52" s="112"/>
      <c r="H52" s="112"/>
      <c r="I52" s="112"/>
    </row>
    <row r="53" spans="1:10">
      <c r="C53" s="113" t="s">
        <v>16</v>
      </c>
      <c r="D53" s="109"/>
      <c r="E53" s="94" t="s">
        <v>11</v>
      </c>
      <c r="F53" s="95"/>
      <c r="G53" s="94" t="s">
        <v>12</v>
      </c>
      <c r="H53" s="95"/>
      <c r="I53" s="96" t="s">
        <v>1</v>
      </c>
    </row>
    <row r="54" spans="1:10" s="43" customFormat="1">
      <c r="C54" s="114"/>
      <c r="D54" s="111"/>
      <c r="E54" s="44" t="s">
        <v>17</v>
      </c>
      <c r="F54" s="47" t="s">
        <v>18</v>
      </c>
      <c r="G54" s="44" t="s">
        <v>17</v>
      </c>
      <c r="H54" s="47" t="s">
        <v>18</v>
      </c>
      <c r="I54" s="97"/>
    </row>
    <row r="55" spans="1:10">
      <c r="C55" s="103" t="s">
        <v>19</v>
      </c>
      <c r="D55" s="104"/>
      <c r="E55" s="47">
        <v>4</v>
      </c>
      <c r="F55" s="48">
        <v>10</v>
      </c>
      <c r="G55" s="45"/>
      <c r="H55" s="48"/>
      <c r="I55" s="30"/>
    </row>
    <row r="56" spans="1:10">
      <c r="C56" s="103" t="s">
        <v>20</v>
      </c>
      <c r="D56" s="104"/>
      <c r="E56" s="47">
        <v>22</v>
      </c>
      <c r="F56" s="48">
        <v>55</v>
      </c>
      <c r="G56" s="45"/>
      <c r="H56" s="48"/>
      <c r="I56" s="30"/>
    </row>
    <row r="57" spans="1:10">
      <c r="C57" s="103" t="s">
        <v>21</v>
      </c>
      <c r="D57" s="104"/>
      <c r="E57" s="47">
        <v>13</v>
      </c>
      <c r="F57" s="48">
        <v>32.5</v>
      </c>
      <c r="G57" s="45"/>
      <c r="H57" s="48"/>
      <c r="I57" s="30"/>
    </row>
    <row r="58" spans="1:10">
      <c r="C58" s="103" t="s">
        <v>22</v>
      </c>
      <c r="D58" s="104"/>
      <c r="E58" s="47">
        <v>1</v>
      </c>
      <c r="F58" s="48">
        <v>2.5</v>
      </c>
      <c r="G58" s="45"/>
      <c r="H58" s="48"/>
      <c r="I58" s="30"/>
    </row>
    <row r="59" spans="1:10">
      <c r="C59" s="103" t="s">
        <v>23</v>
      </c>
      <c r="D59" s="104"/>
      <c r="E59" s="47">
        <v>0</v>
      </c>
      <c r="F59" s="48">
        <v>0</v>
      </c>
      <c r="G59" s="45"/>
      <c r="H59" s="48"/>
      <c r="I59" s="30"/>
    </row>
    <row r="60" spans="1:10" ht="17.25" thickBot="1">
      <c r="C60" s="115" t="s">
        <v>24</v>
      </c>
      <c r="D60" s="116"/>
      <c r="E60" s="56">
        <v>0</v>
      </c>
      <c r="F60" s="50">
        <v>0</v>
      </c>
      <c r="G60" s="49"/>
      <c r="H60" s="50"/>
      <c r="I60" s="31"/>
    </row>
    <row r="61" spans="1:10">
      <c r="C61" s="24"/>
      <c r="F61" s="51"/>
    </row>
    <row r="62" spans="1:10">
      <c r="E62" s="117" t="s">
        <v>174</v>
      </c>
      <c r="F62" s="117"/>
      <c r="G62" s="117"/>
      <c r="H62" s="117"/>
      <c r="I62" s="117"/>
    </row>
    <row r="63" spans="1:10">
      <c r="A63" s="100" t="s">
        <v>25</v>
      </c>
      <c r="B63" s="100"/>
      <c r="C63" s="100"/>
      <c r="D63" s="100"/>
      <c r="E63" s="100"/>
      <c r="F63" s="100" t="s">
        <v>11</v>
      </c>
      <c r="G63" s="100"/>
      <c r="H63" s="100"/>
      <c r="I63" s="24" t="s">
        <v>26</v>
      </c>
      <c r="J63" s="40"/>
    </row>
    <row r="66" spans="6:9">
      <c r="F66" s="101" t="s">
        <v>175</v>
      </c>
      <c r="G66" s="101"/>
      <c r="H66" s="101"/>
      <c r="I66" s="24" t="s">
        <v>176</v>
      </c>
    </row>
  </sheetData>
  <mergeCells count="31">
    <mergeCell ref="A2:D2"/>
    <mergeCell ref="E2:I2"/>
    <mergeCell ref="A3:D3"/>
    <mergeCell ref="E3:I3"/>
    <mergeCell ref="A4:D4"/>
    <mergeCell ref="E4:I4"/>
    <mergeCell ref="C55:D55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52:I52"/>
    <mergeCell ref="C53:D54"/>
    <mergeCell ref="E53:F53"/>
    <mergeCell ref="G53:H53"/>
    <mergeCell ref="I53:I54"/>
    <mergeCell ref="A63:E63"/>
    <mergeCell ref="F63:H63"/>
    <mergeCell ref="F66:H66"/>
    <mergeCell ref="C56:D56"/>
    <mergeCell ref="C57:D57"/>
    <mergeCell ref="C58:D58"/>
    <mergeCell ref="C59:D59"/>
    <mergeCell ref="C60:D60"/>
    <mergeCell ref="E62:I62"/>
  </mergeCells>
  <conditionalFormatting sqref="H12:H51 F12:F51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" right="0" top="0" bottom="0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M. Tong hop</vt:lpstr>
      <vt:lpstr>nộp</vt:lpstr>
      <vt:lpstr>'M. Tong hop'!Print_Titles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SonThuyFamilyPC</cp:lastModifiedBy>
  <cp:lastPrinted>2023-03-09T18:25:36Z</cp:lastPrinted>
  <dcterms:created xsi:type="dcterms:W3CDTF">1999-12-31T18:49:42Z</dcterms:created>
  <dcterms:modified xsi:type="dcterms:W3CDTF">2023-03-09T18:35:22Z</dcterms:modified>
</cp:coreProperties>
</file>