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\Downloads\"/>
    </mc:Choice>
  </mc:AlternateContent>
  <bookViews>
    <workbookView xWindow="0" yWindow="0" windowWidth="20490" windowHeight="7650"/>
  </bookViews>
  <sheets>
    <sheet name="Mau" sheetId="11" r:id="rId1"/>
  </sheets>
  <definedNames>
    <definedName name="_xlnm.Print_Area" localSheetId="0">Mau!$A$1:$I$82</definedName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F13" i="11" l="1"/>
  <c r="F14" i="11"/>
  <c r="F15" i="11"/>
  <c r="F16" i="11"/>
  <c r="F17" i="11"/>
  <c r="F18" i="11"/>
  <c r="F19" i="11"/>
  <c r="F20" i="11"/>
  <c r="F12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21" i="11"/>
  <c r="F22" i="11"/>
  <c r="F23" i="11"/>
  <c r="F24" i="11"/>
  <c r="F25" i="11"/>
  <c r="F26" i="11"/>
  <c r="F27" i="11"/>
  <c r="F28" i="11"/>
  <c r="F29" i="11"/>
  <c r="F30" i="11"/>
  <c r="E75" i="11" l="1"/>
  <c r="F75" i="11" s="1"/>
  <c r="E70" i="11"/>
  <c r="F70" i="11" s="1"/>
  <c r="E71" i="11"/>
  <c r="F71" i="11" s="1"/>
  <c r="E72" i="11"/>
  <c r="F72" i="11" s="1"/>
  <c r="E73" i="11"/>
  <c r="F73" i="11" s="1"/>
  <c r="E74" i="11"/>
  <c r="F74" i="11" s="1"/>
</calcChain>
</file>

<file path=xl/sharedStrings.xml><?xml version="1.0" encoding="utf-8"?>
<sst xmlns="http://schemas.openxmlformats.org/spreadsheetml/2006/main" count="203" uniqueCount="173">
  <si>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</si>
  <si>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</si>
  <si>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</si>
  <si>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</si>
  <si>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</si>
  <si>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</si>
  <si>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</si>
  <si>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</si>
  <si>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</si>
  <si>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</si>
  <si>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</si>
  <si>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</si>
  <si>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</si>
  <si>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</si>
  <si>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</si>
  <si>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</si>
  <si>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</si>
  <si>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</si>
  <si>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</si>
  <si>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</si>
  <si>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</si>
  <si>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</si>
  <si>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</si>
  <si>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</si>
  <si>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</si>
  <si>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</si>
  <si>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</si>
  <si>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</si>
  <si>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Anh</t>
  </si>
  <si>
    <t>Nguyễn Quốc</t>
  </si>
  <si>
    <t>Bảo</t>
  </si>
  <si>
    <t>Long</t>
  </si>
  <si>
    <t>Nhân</t>
  </si>
  <si>
    <t>Phát</t>
  </si>
  <si>
    <t>Phúc</t>
  </si>
  <si>
    <t>Thành</t>
  </si>
  <si>
    <t>Lê Minh</t>
  </si>
  <si>
    <t>Thuận</t>
  </si>
  <si>
    <t>Trí</t>
  </si>
  <si>
    <t>Vinh</t>
  </si>
  <si>
    <t>Trần Quang</t>
  </si>
  <si>
    <t>TP. Hồ Chí Minh, ngày      tháng      năm 2022</t>
  </si>
  <si>
    <r>
      <t>Học kỳ: I Năm học: 2022 - 2023</t>
    </r>
    <r>
      <rPr>
        <sz val="14"/>
        <rFont val="Times New Roman"/>
        <charset val="134"/>
      </rPr>
      <t xml:space="preserve"> </t>
    </r>
  </si>
  <si>
    <t>22000795</t>
  </si>
  <si>
    <t>Trần Văn</t>
  </si>
  <si>
    <t>An</t>
  </si>
  <si>
    <t>22000918</t>
  </si>
  <si>
    <t>Trần Nguyễn Trọng</t>
  </si>
  <si>
    <t>Ân</t>
  </si>
  <si>
    <t>22000894</t>
  </si>
  <si>
    <t>Nguyễn Hồng</t>
  </si>
  <si>
    <t>22000835</t>
  </si>
  <si>
    <t>Nguyễn Quốc Gia</t>
  </si>
  <si>
    <t>22000911</t>
  </si>
  <si>
    <t>Dương Văn Thành</t>
  </si>
  <si>
    <t>Đạt</t>
  </si>
  <si>
    <t>22000896</t>
  </si>
  <si>
    <t>Lê Thành</t>
  </si>
  <si>
    <t>22000786</t>
  </si>
  <si>
    <t>22000839</t>
  </si>
  <si>
    <t>Phạm Minh</t>
  </si>
  <si>
    <t>22000905</t>
  </si>
  <si>
    <t>Cao Đức</t>
  </si>
  <si>
    <t>Hải</t>
  </si>
  <si>
    <t>22000923</t>
  </si>
  <si>
    <t>Trần Hoàn</t>
  </si>
  <si>
    <t>22000946</t>
  </si>
  <si>
    <t>Trần Phong</t>
  </si>
  <si>
    <t>Hào</t>
  </si>
  <si>
    <t>22000807</t>
  </si>
  <si>
    <t>Lê Thanh</t>
  </si>
  <si>
    <t>Hiếu</t>
  </si>
  <si>
    <t>22000787</t>
  </si>
  <si>
    <t>Nguyễn Hữu Trọng</t>
  </si>
  <si>
    <t>22000846</t>
  </si>
  <si>
    <t>Trần Trung</t>
  </si>
  <si>
    <t>22000901</t>
  </si>
  <si>
    <t>Lê Quang</t>
  </si>
  <si>
    <t>Huy</t>
  </si>
  <si>
    <t>22000831</t>
  </si>
  <si>
    <t>Nguyễn Tuấn Anh</t>
  </si>
  <si>
    <t>22000755</t>
  </si>
  <si>
    <t>Trịnh Quốc</t>
  </si>
  <si>
    <t>22000919</t>
  </si>
  <si>
    <t>Đặng Đình</t>
  </si>
  <si>
    <t>Khang</t>
  </si>
  <si>
    <t>22000750</t>
  </si>
  <si>
    <t>Lê Duy</t>
  </si>
  <si>
    <t>Khánh</t>
  </si>
  <si>
    <t>22000744</t>
  </si>
  <si>
    <t>Đặng Minh</t>
  </si>
  <si>
    <t>Khoa</t>
  </si>
  <si>
    <t>22000862</t>
  </si>
  <si>
    <t>Nguyễn Đăng</t>
  </si>
  <si>
    <t>22000960</t>
  </si>
  <si>
    <t>Phạm Anh</t>
  </si>
  <si>
    <t>22000782</t>
  </si>
  <si>
    <t>Võ Nguyễn Tuấn</t>
  </si>
  <si>
    <t>Kiệt</t>
  </si>
  <si>
    <t>22000825</t>
  </si>
  <si>
    <t>Trần Gia</t>
  </si>
  <si>
    <t>Lạc</t>
  </si>
  <si>
    <t>22000910</t>
  </si>
  <si>
    <t>Đặng Trần Phi</t>
  </si>
  <si>
    <t>22000737</t>
  </si>
  <si>
    <t>Nguyễn Trầm Phi</t>
  </si>
  <si>
    <t>22000867</t>
  </si>
  <si>
    <t>Trương Quốc</t>
  </si>
  <si>
    <t>22000775</t>
  </si>
  <si>
    <t>Nguyễn Ngọc Nghi</t>
  </si>
  <si>
    <t>Luân</t>
  </si>
  <si>
    <t>22000760</t>
  </si>
  <si>
    <t>Phạm Khôi</t>
  </si>
  <si>
    <t>Nguyên</t>
  </si>
  <si>
    <t>22000821</t>
  </si>
  <si>
    <t>Nguyễn Cao</t>
  </si>
  <si>
    <t>22000829</t>
  </si>
  <si>
    <t>Trần Thành</t>
  </si>
  <si>
    <t>22000838</t>
  </si>
  <si>
    <t>Đỗ Trung</t>
  </si>
  <si>
    <t>22000915</t>
  </si>
  <si>
    <t>Lương Gia</t>
  </si>
  <si>
    <t>22000892</t>
  </si>
  <si>
    <t>Nguyễn Tấn</t>
  </si>
  <si>
    <t>22000827</t>
  </si>
  <si>
    <t>Phú</t>
  </si>
  <si>
    <t>22000941</t>
  </si>
  <si>
    <t>Phan Phong</t>
  </si>
  <si>
    <t>22000736</t>
  </si>
  <si>
    <t>Hồ Trọng</t>
  </si>
  <si>
    <t>22000814</t>
  </si>
  <si>
    <t>Trần Hoàng</t>
  </si>
  <si>
    <t>Quân</t>
  </si>
  <si>
    <t>22000924</t>
  </si>
  <si>
    <t>Quang</t>
  </si>
  <si>
    <t>22000886</t>
  </si>
  <si>
    <t>Nguyễn Chí</t>
  </si>
  <si>
    <t>Tài</t>
  </si>
  <si>
    <t>22000749</t>
  </si>
  <si>
    <t>Đặng Nguyễn Anh</t>
  </si>
  <si>
    <t>Tấn</t>
  </si>
  <si>
    <t>22000856</t>
  </si>
  <si>
    <t>Đoàn Duy</t>
  </si>
  <si>
    <t>22000912</t>
  </si>
  <si>
    <t>Lâm Thanh</t>
  </si>
  <si>
    <t>Thiên</t>
  </si>
  <si>
    <t>22000909</t>
  </si>
  <si>
    <t>Nguyễn Đức</t>
  </si>
  <si>
    <t>Thiện</t>
  </si>
  <si>
    <t>22000793</t>
  </si>
  <si>
    <t>Tô Đình</t>
  </si>
  <si>
    <t>22000834</t>
  </si>
  <si>
    <t>Lâm Minh</t>
  </si>
  <si>
    <t>22000812</t>
  </si>
  <si>
    <t>Nguyễn Phạm Trung</t>
  </si>
  <si>
    <t>Tín</t>
  </si>
  <si>
    <t>22000891</t>
  </si>
  <si>
    <t>Trương Trọng</t>
  </si>
  <si>
    <t>22000947</t>
  </si>
  <si>
    <t>Nguyễn Minh</t>
  </si>
  <si>
    <t>22000765</t>
  </si>
  <si>
    <t>Đoàn Minh</t>
  </si>
  <si>
    <t>Tuấn</t>
  </si>
  <si>
    <t>22000743</t>
  </si>
  <si>
    <t>Nguyễn Hoàng</t>
  </si>
  <si>
    <t>22000806</t>
  </si>
  <si>
    <t>22000880</t>
  </si>
  <si>
    <t>Đinh Trần Thế</t>
  </si>
  <si>
    <t>22000758</t>
  </si>
  <si>
    <t>22000899</t>
  </si>
  <si>
    <t>Huỳnh Hoàng</t>
  </si>
  <si>
    <t>Vương</t>
  </si>
  <si>
    <r>
      <t>Lớp: 22T4_CN02</t>
    </r>
    <r>
      <rPr>
        <sz val="14"/>
        <rFont val="Times New Roman"/>
        <charset val="134"/>
      </rPr>
      <t xml:space="preserve">  Sĩ số: 55         Khoa: Động lực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</si>
</sst>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sz val="11"/>
      <color theme="1"/>
      <name val="Times New Roman"/>
      <charset val="134"/>
    </font>
    <font>
      <i/>
      <sz val="12"/>
      <name val="Times New Roman"/>
      <charset val="134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" fontId="12" fillId="2" borderId="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2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5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2" fontId="16" fillId="0" borderId="15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2" fontId="11" fillId="0" borderId="0" xfId="0" applyNumberFormat="1" applyFont="1" applyBorder="1" applyAlignment="1">
      <alignment horizontal="right"/>
    </xf>
    <xf numFmtId="0" fontId="2" fillId="0" borderId="17" xfId="0" applyFont="1" applyBorder="1"/>
    <xf numFmtId="0" fontId="2" fillId="0" borderId="18" xfId="0" applyFont="1" applyBorder="1"/>
    <xf numFmtId="0" fontId="6" fillId="0" borderId="0" xfId="0" applyFont="1" applyAlignment="1"/>
    <xf numFmtId="0" fontId="4" fillId="0" borderId="1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0" fillId="0" borderId="9" xfId="0" quotePrefix="1" applyFont="1" applyBorder="1" applyAlignment="1">
      <alignment horizontal="center" vertical="center"/>
    </xf>
    <xf numFmtId="0" fontId="20" fillId="0" borderId="9" xfId="0" applyFont="1" applyBorder="1" applyAlignment="1">
      <alignment vertical="center"/>
    </xf>
    <xf numFmtId="0" fontId="20" fillId="3" borderId="9" xfId="0" quotePrefix="1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vertical="center"/>
    </xf>
  </cellXfs>
  <cellStyles count="1">
    <cellStyle name="Normal" xfId="0" builtinId="0"/>
  </cellStyles>
  <dxfs count="12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9"/>
  <sheetViews>
    <sheetView tabSelected="1" view="pageBreakPreview" topLeftCell="A65" zoomScaleNormal="100" zoomScaleSheetLayoutView="100" workbookViewId="0">
      <selection activeCell="I60" sqref="I60"/>
    </sheetView>
  </sheetViews>
  <sheetFormatPr defaultColWidth="9.33203125" defaultRowHeight="15"/>
  <cols>
    <col min="1" max="1" width="6.83203125" style="4" customWidth="1"/>
    <col min="2" max="2" width="11.83203125" style="4" customWidth="1"/>
    <col min="3" max="3" width="23.83203125" style="4" customWidth="1"/>
    <col min="4" max="4" width="8.83203125" style="4" customWidth="1"/>
    <col min="5" max="8" width="9.6640625" style="4" customWidth="1"/>
    <col min="9" max="9" width="20.83203125" style="4" customWidth="1"/>
    <col min="10" max="16384" width="9.3320312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12" t="s">
        <v>0</v>
      </c>
    </row>
    <row r="2" spans="1:20" ht="17.100000000000001" customHeight="1">
      <c r="A2" s="59" t="s">
        <v>1</v>
      </c>
      <c r="B2" s="59"/>
      <c r="C2" s="59"/>
      <c r="D2" s="59"/>
      <c r="E2" s="60" t="s">
        <v>2</v>
      </c>
      <c r="F2" s="60"/>
      <c r="G2" s="60"/>
      <c r="H2" s="60"/>
      <c r="I2" s="60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ht="17.100000000000001" customHeight="1">
      <c r="A3" s="60" t="s">
        <v>3</v>
      </c>
      <c r="B3" s="60"/>
      <c r="C3" s="60"/>
      <c r="D3" s="60"/>
      <c r="E3" s="61" t="s">
        <v>4</v>
      </c>
      <c r="F3" s="61"/>
      <c r="G3" s="61"/>
      <c r="H3" s="61"/>
      <c r="I3" s="61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ht="17.100000000000001" customHeight="1">
      <c r="A4" s="60" t="s">
        <v>5</v>
      </c>
      <c r="B4" s="60"/>
      <c r="C4" s="60"/>
      <c r="D4" s="60"/>
      <c r="E4" s="39"/>
      <c r="F4" s="39"/>
      <c r="G4" s="39"/>
      <c r="H4" s="39"/>
      <c r="I4" s="39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s="1" customFormat="1" ht="12" customHeight="1">
      <c r="A5" s="44"/>
      <c r="B5" s="44"/>
      <c r="C5" s="44"/>
      <c r="D5" s="44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4.95" customHeight="1">
      <c r="A6" s="45" t="s">
        <v>6</v>
      </c>
      <c r="B6" s="45"/>
      <c r="C6" s="45"/>
      <c r="D6" s="45"/>
      <c r="E6" s="45"/>
      <c r="F6" s="45"/>
      <c r="G6" s="45"/>
      <c r="H6" s="45"/>
      <c r="I6" s="45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s="2" customFormat="1" ht="18" customHeight="1">
      <c r="A7" s="46" t="s">
        <v>42</v>
      </c>
      <c r="B7" s="45"/>
      <c r="C7" s="45"/>
      <c r="D7" s="45"/>
      <c r="E7" s="45"/>
      <c r="F7" s="45"/>
      <c r="G7" s="45"/>
      <c r="H7" s="45"/>
      <c r="I7" s="4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2" customFormat="1" ht="18" customHeight="1">
      <c r="A8" s="47" t="s">
        <v>172</v>
      </c>
      <c r="B8" s="48"/>
      <c r="C8" s="48"/>
      <c r="D8" s="48"/>
      <c r="E8" s="48"/>
      <c r="F8" s="48"/>
      <c r="G8" s="48"/>
      <c r="H8" s="48"/>
      <c r="I8" s="48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3" customFormat="1" ht="18" customHeight="1">
      <c r="A10" s="51" t="s">
        <v>7</v>
      </c>
      <c r="B10" s="51" t="s">
        <v>8</v>
      </c>
      <c r="C10" s="55" t="s">
        <v>9</v>
      </c>
      <c r="D10" s="56"/>
      <c r="E10" s="49" t="s">
        <v>10</v>
      </c>
      <c r="F10" s="50"/>
      <c r="G10" s="49" t="s">
        <v>11</v>
      </c>
      <c r="H10" s="50"/>
      <c r="I10" s="54" t="s">
        <v>12</v>
      </c>
    </row>
    <row r="11" spans="1:20" s="3" customFormat="1" ht="30" customHeight="1">
      <c r="A11" s="52"/>
      <c r="B11" s="53"/>
      <c r="C11" s="57"/>
      <c r="D11" s="58"/>
      <c r="E11" s="9" t="s">
        <v>13</v>
      </c>
      <c r="F11" s="9" t="s">
        <v>14</v>
      </c>
      <c r="G11" s="9" t="s">
        <v>13</v>
      </c>
      <c r="H11" s="9" t="s">
        <v>14</v>
      </c>
      <c r="I11" s="52"/>
    </row>
    <row r="12" spans="1:20" s="3" customFormat="1" ht="15.95" customHeight="1">
      <c r="A12" s="10">
        <v>1</v>
      </c>
      <c r="B12" s="62" t="s">
        <v>43</v>
      </c>
      <c r="C12" s="63" t="s">
        <v>44</v>
      </c>
      <c r="D12" s="63" t="s">
        <v>45</v>
      </c>
      <c r="E12" s="10">
        <v>60</v>
      </c>
      <c r="F12" s="11" t="str">
        <f t="shared" ref="F12:F20" si="0">IF(AND(E12&gt;=90),"XS",IF(AND(E12&gt;=80),"Tốt",IF(AND(E12&gt;=70),"Khá",IF(AND(E12&gt;=60),"TB",IF(AND(E12&gt;=50),"TB",IF(AND(E12&lt;50),IF(AND(E12&gt;0),"Yếu",IF(AND(E12=0),"Không XL"," "))))))))</f>
        <v>TB</v>
      </c>
      <c r="G12" s="10"/>
      <c r="H12" s="11"/>
      <c r="I12" s="17"/>
    </row>
    <row r="13" spans="1:20" s="3" customFormat="1" ht="15.95" customHeight="1">
      <c r="A13" s="10">
        <v>2</v>
      </c>
      <c r="B13" s="62" t="s">
        <v>46</v>
      </c>
      <c r="C13" s="63" t="s">
        <v>47</v>
      </c>
      <c r="D13" s="63" t="s">
        <v>48</v>
      </c>
      <c r="E13" s="10">
        <v>51</v>
      </c>
      <c r="F13" s="11" t="str">
        <f t="shared" si="0"/>
        <v>TB</v>
      </c>
      <c r="G13" s="10"/>
      <c r="H13" s="11"/>
      <c r="I13" s="17"/>
    </row>
    <row r="14" spans="1:20" s="3" customFormat="1" ht="15.95" customHeight="1">
      <c r="A14" s="10">
        <v>3</v>
      </c>
      <c r="B14" s="62" t="s">
        <v>49</v>
      </c>
      <c r="C14" s="63" t="s">
        <v>50</v>
      </c>
      <c r="D14" s="63" t="s">
        <v>28</v>
      </c>
      <c r="E14" s="10">
        <v>56</v>
      </c>
      <c r="F14" s="11" t="str">
        <f t="shared" si="0"/>
        <v>TB</v>
      </c>
      <c r="G14" s="10"/>
      <c r="H14" s="11"/>
      <c r="I14" s="17"/>
    </row>
    <row r="15" spans="1:20" s="3" customFormat="1" ht="15.95" customHeight="1">
      <c r="A15" s="10">
        <v>4</v>
      </c>
      <c r="B15" s="62" t="s">
        <v>51</v>
      </c>
      <c r="C15" s="63" t="s">
        <v>52</v>
      </c>
      <c r="D15" s="63" t="s">
        <v>30</v>
      </c>
      <c r="E15" s="10">
        <v>56</v>
      </c>
      <c r="F15" s="11" t="str">
        <f t="shared" si="0"/>
        <v>TB</v>
      </c>
      <c r="G15" s="10"/>
      <c r="H15" s="11"/>
      <c r="I15" s="18"/>
    </row>
    <row r="16" spans="1:20" s="3" customFormat="1" ht="15.95" customHeight="1">
      <c r="A16" s="10">
        <v>5</v>
      </c>
      <c r="B16" s="62" t="s">
        <v>53</v>
      </c>
      <c r="C16" s="63" t="s">
        <v>54</v>
      </c>
      <c r="D16" s="63" t="s">
        <v>55</v>
      </c>
      <c r="E16" s="10">
        <v>59</v>
      </c>
      <c r="F16" s="11" t="str">
        <f t="shared" si="0"/>
        <v>TB</v>
      </c>
      <c r="G16" s="10"/>
      <c r="H16" s="11"/>
      <c r="I16" s="18"/>
    </row>
    <row r="17" spans="1:9" s="3" customFormat="1" ht="15.95" customHeight="1">
      <c r="A17" s="10">
        <v>6</v>
      </c>
      <c r="B17" s="62" t="s">
        <v>56</v>
      </c>
      <c r="C17" s="63" t="s">
        <v>57</v>
      </c>
      <c r="D17" s="63" t="s">
        <v>55</v>
      </c>
      <c r="E17" s="10">
        <v>62</v>
      </c>
      <c r="F17" s="11" t="str">
        <f t="shared" si="0"/>
        <v>TB</v>
      </c>
      <c r="G17" s="10"/>
      <c r="H17" s="11"/>
      <c r="I17" s="18"/>
    </row>
    <row r="18" spans="1:9" s="3" customFormat="1" ht="15.95" customHeight="1">
      <c r="A18" s="10">
        <v>7</v>
      </c>
      <c r="B18" s="62" t="s">
        <v>58</v>
      </c>
      <c r="C18" s="63" t="s">
        <v>29</v>
      </c>
      <c r="D18" s="63" t="s">
        <v>55</v>
      </c>
      <c r="E18" s="10">
        <v>54</v>
      </c>
      <c r="F18" s="11" t="str">
        <f t="shared" si="0"/>
        <v>TB</v>
      </c>
      <c r="G18" s="10"/>
      <c r="H18" s="11"/>
      <c r="I18" s="18"/>
    </row>
    <row r="19" spans="1:9" s="3" customFormat="1" ht="15.95" customHeight="1">
      <c r="A19" s="10">
        <v>8</v>
      </c>
      <c r="B19" s="62" t="s">
        <v>59</v>
      </c>
      <c r="C19" s="63" t="s">
        <v>60</v>
      </c>
      <c r="D19" s="63" t="s">
        <v>55</v>
      </c>
      <c r="E19" s="10">
        <v>57</v>
      </c>
      <c r="F19" s="11" t="str">
        <f t="shared" si="0"/>
        <v>TB</v>
      </c>
      <c r="G19" s="10"/>
      <c r="H19" s="11"/>
      <c r="I19" s="18"/>
    </row>
    <row r="20" spans="1:9" s="3" customFormat="1" ht="15.95" customHeight="1">
      <c r="A20" s="10">
        <v>9</v>
      </c>
      <c r="B20" s="64" t="s">
        <v>61</v>
      </c>
      <c r="C20" s="65" t="s">
        <v>62</v>
      </c>
      <c r="D20" s="65" t="s">
        <v>63</v>
      </c>
      <c r="E20" s="10"/>
      <c r="F20" s="11" t="str">
        <f t="shared" si="0"/>
        <v>Không XL</v>
      </c>
      <c r="G20" s="10"/>
      <c r="H20" s="11"/>
      <c r="I20" s="17"/>
    </row>
    <row r="21" spans="1:9" s="3" customFormat="1" ht="15.95" customHeight="1">
      <c r="A21" s="10">
        <v>10</v>
      </c>
      <c r="B21" s="62" t="s">
        <v>64</v>
      </c>
      <c r="C21" s="63" t="s">
        <v>65</v>
      </c>
      <c r="D21" s="63" t="s">
        <v>63</v>
      </c>
      <c r="E21" s="10">
        <v>61</v>
      </c>
      <c r="F21" s="11" t="str">
        <f t="shared" ref="F16:F66" si="1">IF(AND(E21&gt;=90),"XS",IF(AND(E21&gt;=80),"Tốt",IF(AND(E21&gt;=70),"Khá",IF(AND(E21&gt;=60),"TB",IF(AND(E21&gt;=50),"TB",IF(AND(E21&lt;50),IF(AND(E21&gt;0),"Yếu",IF(AND(E21=0),"Không XL"," "))))))))</f>
        <v>TB</v>
      </c>
      <c r="G21" s="10"/>
      <c r="H21" s="11"/>
      <c r="I21" s="17"/>
    </row>
    <row r="22" spans="1:9" s="3" customFormat="1" ht="15.95" customHeight="1">
      <c r="A22" s="10">
        <v>11</v>
      </c>
      <c r="B22" s="62" t="s">
        <v>66</v>
      </c>
      <c r="C22" s="63" t="s">
        <v>67</v>
      </c>
      <c r="D22" s="63" t="s">
        <v>68</v>
      </c>
      <c r="E22" s="10">
        <v>52</v>
      </c>
      <c r="F22" s="11" t="str">
        <f t="shared" si="1"/>
        <v>TB</v>
      </c>
      <c r="G22" s="10"/>
      <c r="H22" s="11"/>
      <c r="I22" s="17"/>
    </row>
    <row r="23" spans="1:9" s="3" customFormat="1" ht="15.95" customHeight="1">
      <c r="A23" s="10">
        <v>12</v>
      </c>
      <c r="B23" s="62" t="s">
        <v>69</v>
      </c>
      <c r="C23" s="63" t="s">
        <v>70</v>
      </c>
      <c r="D23" s="63" t="s">
        <v>71</v>
      </c>
      <c r="E23" s="10">
        <v>85</v>
      </c>
      <c r="F23" s="11" t="str">
        <f t="shared" si="1"/>
        <v>Tốt</v>
      </c>
      <c r="G23" s="10"/>
      <c r="H23" s="11"/>
      <c r="I23" s="18"/>
    </row>
    <row r="24" spans="1:9" s="3" customFormat="1" ht="15.95" customHeight="1">
      <c r="A24" s="10">
        <v>13</v>
      </c>
      <c r="B24" s="62" t="s">
        <v>72</v>
      </c>
      <c r="C24" s="63" t="s">
        <v>73</v>
      </c>
      <c r="D24" s="63" t="s">
        <v>71</v>
      </c>
      <c r="E24" s="10">
        <v>56</v>
      </c>
      <c r="F24" s="11" t="str">
        <f t="shared" si="1"/>
        <v>TB</v>
      </c>
      <c r="G24" s="10"/>
      <c r="H24" s="11"/>
      <c r="I24" s="18"/>
    </row>
    <row r="25" spans="1:9" s="3" customFormat="1" ht="15.95" customHeight="1">
      <c r="A25" s="10">
        <v>14</v>
      </c>
      <c r="B25" s="64" t="s">
        <v>74</v>
      </c>
      <c r="C25" s="65" t="s">
        <v>75</v>
      </c>
      <c r="D25" s="65" t="s">
        <v>71</v>
      </c>
      <c r="E25" s="10"/>
      <c r="F25" s="11" t="str">
        <f t="shared" si="1"/>
        <v>Không XL</v>
      </c>
      <c r="G25" s="10"/>
      <c r="H25" s="11"/>
      <c r="I25" s="18"/>
    </row>
    <row r="26" spans="1:9" s="3" customFormat="1" ht="15.95" customHeight="1">
      <c r="A26" s="10">
        <v>15</v>
      </c>
      <c r="B26" s="64" t="s">
        <v>76</v>
      </c>
      <c r="C26" s="65" t="s">
        <v>77</v>
      </c>
      <c r="D26" s="65" t="s">
        <v>78</v>
      </c>
      <c r="E26" s="10"/>
      <c r="F26" s="11" t="str">
        <f t="shared" si="1"/>
        <v>Không XL</v>
      </c>
      <c r="G26" s="10"/>
      <c r="H26" s="11"/>
      <c r="I26" s="18"/>
    </row>
    <row r="27" spans="1:9" s="3" customFormat="1" ht="15.95" customHeight="1">
      <c r="A27" s="10">
        <v>16</v>
      </c>
      <c r="B27" s="62" t="s">
        <v>79</v>
      </c>
      <c r="C27" s="63" t="s">
        <v>80</v>
      </c>
      <c r="D27" s="63" t="s">
        <v>78</v>
      </c>
      <c r="E27" s="10">
        <v>53</v>
      </c>
      <c r="F27" s="11" t="str">
        <f t="shared" si="1"/>
        <v>TB</v>
      </c>
      <c r="G27" s="10"/>
      <c r="H27" s="11"/>
      <c r="I27" s="18"/>
    </row>
    <row r="28" spans="1:9" s="3" customFormat="1" ht="15.75" customHeight="1">
      <c r="A28" s="10">
        <v>17</v>
      </c>
      <c r="B28" s="64" t="s">
        <v>81</v>
      </c>
      <c r="C28" s="65" t="s">
        <v>82</v>
      </c>
      <c r="D28" s="65" t="s">
        <v>78</v>
      </c>
      <c r="E28" s="10"/>
      <c r="F28" s="11" t="str">
        <f t="shared" si="1"/>
        <v>Không XL</v>
      </c>
      <c r="G28" s="10"/>
      <c r="H28" s="11"/>
      <c r="I28" s="18"/>
    </row>
    <row r="29" spans="1:9" s="3" customFormat="1" ht="15.95" customHeight="1">
      <c r="A29" s="10">
        <v>18</v>
      </c>
      <c r="B29" s="64" t="s">
        <v>83</v>
      </c>
      <c r="C29" s="65" t="s">
        <v>84</v>
      </c>
      <c r="D29" s="65" t="s">
        <v>85</v>
      </c>
      <c r="E29" s="10"/>
      <c r="F29" s="11" t="str">
        <f t="shared" si="1"/>
        <v>Không XL</v>
      </c>
      <c r="G29" s="10"/>
      <c r="H29" s="11"/>
      <c r="I29" s="18"/>
    </row>
    <row r="30" spans="1:9" s="3" customFormat="1" ht="15.95" customHeight="1">
      <c r="A30" s="10">
        <v>19</v>
      </c>
      <c r="B30" s="62" t="s">
        <v>86</v>
      </c>
      <c r="C30" s="63" t="s">
        <v>87</v>
      </c>
      <c r="D30" s="63" t="s">
        <v>88</v>
      </c>
      <c r="E30" s="10">
        <v>54</v>
      </c>
      <c r="F30" s="11" t="str">
        <f t="shared" si="1"/>
        <v>TB</v>
      </c>
      <c r="G30" s="10"/>
      <c r="H30" s="11"/>
      <c r="I30" s="18"/>
    </row>
    <row r="31" spans="1:9" s="3" customFormat="1" ht="15.95" customHeight="1">
      <c r="A31" s="10">
        <v>20</v>
      </c>
      <c r="B31" s="64" t="s">
        <v>89</v>
      </c>
      <c r="C31" s="65" t="s">
        <v>90</v>
      </c>
      <c r="D31" s="65" t="s">
        <v>91</v>
      </c>
      <c r="E31" s="10"/>
      <c r="F31" s="11" t="str">
        <f t="shared" si="1"/>
        <v>Không XL</v>
      </c>
      <c r="G31" s="10"/>
      <c r="H31" s="11"/>
      <c r="I31" s="18"/>
    </row>
    <row r="32" spans="1:9" s="3" customFormat="1" ht="15.95" customHeight="1">
      <c r="A32" s="10">
        <v>21</v>
      </c>
      <c r="B32" s="62" t="s">
        <v>92</v>
      </c>
      <c r="C32" s="63" t="s">
        <v>93</v>
      </c>
      <c r="D32" s="63" t="s">
        <v>91</v>
      </c>
      <c r="E32" s="10">
        <v>58</v>
      </c>
      <c r="F32" s="11" t="str">
        <f t="shared" si="1"/>
        <v>TB</v>
      </c>
      <c r="G32" s="10"/>
      <c r="H32" s="11"/>
      <c r="I32" s="18"/>
    </row>
    <row r="33" spans="1:9" s="3" customFormat="1" ht="15.95" customHeight="1">
      <c r="A33" s="10">
        <v>22</v>
      </c>
      <c r="B33" s="64" t="s">
        <v>94</v>
      </c>
      <c r="C33" s="65" t="s">
        <v>95</v>
      </c>
      <c r="D33" s="65" t="s">
        <v>91</v>
      </c>
      <c r="E33" s="10"/>
      <c r="F33" s="11" t="str">
        <f t="shared" si="1"/>
        <v>Không XL</v>
      </c>
      <c r="G33" s="10"/>
      <c r="H33" s="11"/>
      <c r="I33" s="17"/>
    </row>
    <row r="34" spans="1:9" s="3" customFormat="1" ht="15.95" customHeight="1">
      <c r="A34" s="10">
        <v>23</v>
      </c>
      <c r="B34" s="62" t="s">
        <v>96</v>
      </c>
      <c r="C34" s="63" t="s">
        <v>97</v>
      </c>
      <c r="D34" s="63" t="s">
        <v>98</v>
      </c>
      <c r="E34" s="10">
        <v>52</v>
      </c>
      <c r="F34" s="11" t="str">
        <f t="shared" si="1"/>
        <v>TB</v>
      </c>
      <c r="G34" s="10"/>
      <c r="H34" s="11"/>
      <c r="I34" s="17"/>
    </row>
    <row r="35" spans="1:9" s="3" customFormat="1" ht="15.95" customHeight="1">
      <c r="A35" s="10">
        <v>24</v>
      </c>
      <c r="B35" s="62" t="s">
        <v>99</v>
      </c>
      <c r="C35" s="63" t="s">
        <v>100</v>
      </c>
      <c r="D35" s="63" t="s">
        <v>101</v>
      </c>
      <c r="E35" s="10">
        <v>56</v>
      </c>
      <c r="F35" s="11" t="str">
        <f t="shared" si="1"/>
        <v>TB</v>
      </c>
      <c r="G35" s="10"/>
      <c r="H35" s="11"/>
      <c r="I35" s="17"/>
    </row>
    <row r="36" spans="1:9" s="3" customFormat="1" ht="15.95" customHeight="1">
      <c r="A36" s="10">
        <v>25</v>
      </c>
      <c r="B36" s="62" t="s">
        <v>102</v>
      </c>
      <c r="C36" s="63" t="s">
        <v>103</v>
      </c>
      <c r="D36" s="63" t="s">
        <v>31</v>
      </c>
      <c r="E36" s="10">
        <v>52</v>
      </c>
      <c r="F36" s="11" t="str">
        <f t="shared" si="1"/>
        <v>TB</v>
      </c>
      <c r="G36" s="10"/>
      <c r="H36" s="11"/>
      <c r="I36" s="18"/>
    </row>
    <row r="37" spans="1:9" s="3" customFormat="1" ht="15.95" customHeight="1">
      <c r="A37" s="10">
        <v>26</v>
      </c>
      <c r="B37" s="62" t="s">
        <v>104</v>
      </c>
      <c r="C37" s="63" t="s">
        <v>105</v>
      </c>
      <c r="D37" s="63" t="s">
        <v>31</v>
      </c>
      <c r="E37" s="10">
        <v>54</v>
      </c>
      <c r="F37" s="11" t="str">
        <f t="shared" si="1"/>
        <v>TB</v>
      </c>
      <c r="G37" s="10"/>
      <c r="H37" s="11"/>
      <c r="I37" s="18"/>
    </row>
    <row r="38" spans="1:9" s="3" customFormat="1" ht="15.95" customHeight="1">
      <c r="A38" s="10">
        <v>27</v>
      </c>
      <c r="B38" s="62" t="s">
        <v>106</v>
      </c>
      <c r="C38" s="63" t="s">
        <v>107</v>
      </c>
      <c r="D38" s="63" t="s">
        <v>31</v>
      </c>
      <c r="E38" s="10">
        <v>58</v>
      </c>
      <c r="F38" s="11" t="str">
        <f t="shared" si="1"/>
        <v>TB</v>
      </c>
      <c r="G38" s="10"/>
      <c r="H38" s="11"/>
      <c r="I38" s="18"/>
    </row>
    <row r="39" spans="1:9" s="3" customFormat="1" ht="15.95" customHeight="1">
      <c r="A39" s="10">
        <v>28</v>
      </c>
      <c r="B39" s="62" t="s">
        <v>108</v>
      </c>
      <c r="C39" s="63" t="s">
        <v>109</v>
      </c>
      <c r="D39" s="63" t="s">
        <v>110</v>
      </c>
      <c r="E39" s="10">
        <v>53</v>
      </c>
      <c r="F39" s="11" t="str">
        <f t="shared" si="1"/>
        <v>TB</v>
      </c>
      <c r="G39" s="10"/>
      <c r="H39" s="11"/>
      <c r="I39" s="18"/>
    </row>
    <row r="40" spans="1:9" s="3" customFormat="1" ht="15.95" customHeight="1">
      <c r="A40" s="10">
        <v>29</v>
      </c>
      <c r="B40" s="62" t="s">
        <v>111</v>
      </c>
      <c r="C40" s="63" t="s">
        <v>112</v>
      </c>
      <c r="D40" s="63" t="s">
        <v>113</v>
      </c>
      <c r="E40" s="10">
        <v>54</v>
      </c>
      <c r="F40" s="11" t="str">
        <f t="shared" si="1"/>
        <v>TB</v>
      </c>
      <c r="G40" s="10"/>
      <c r="H40" s="11"/>
      <c r="I40" s="18"/>
    </row>
    <row r="41" spans="1:9" s="3" customFormat="1" ht="15.75" customHeight="1">
      <c r="A41" s="10">
        <v>30</v>
      </c>
      <c r="B41" s="64" t="s">
        <v>114</v>
      </c>
      <c r="C41" s="65" t="s">
        <v>115</v>
      </c>
      <c r="D41" s="65" t="s">
        <v>32</v>
      </c>
      <c r="E41" s="10"/>
      <c r="F41" s="11" t="str">
        <f t="shared" si="1"/>
        <v>Không XL</v>
      </c>
      <c r="G41" s="10"/>
      <c r="H41" s="11"/>
      <c r="I41" s="18"/>
    </row>
    <row r="42" spans="1:9" s="3" customFormat="1" ht="15.95" customHeight="1">
      <c r="A42" s="10">
        <v>31</v>
      </c>
      <c r="B42" s="62" t="s">
        <v>116</v>
      </c>
      <c r="C42" s="63" t="s">
        <v>117</v>
      </c>
      <c r="D42" s="63" t="s">
        <v>32</v>
      </c>
      <c r="E42" s="10">
        <v>54</v>
      </c>
      <c r="F42" s="11" t="str">
        <f t="shared" si="1"/>
        <v>TB</v>
      </c>
      <c r="G42" s="10"/>
      <c r="H42" s="11"/>
      <c r="I42" s="18"/>
    </row>
    <row r="43" spans="1:9" s="3" customFormat="1" ht="15.95" customHeight="1">
      <c r="A43" s="10">
        <v>32</v>
      </c>
      <c r="B43" s="64" t="s">
        <v>118</v>
      </c>
      <c r="C43" s="65" t="s">
        <v>119</v>
      </c>
      <c r="D43" s="65" t="s">
        <v>33</v>
      </c>
      <c r="E43" s="10"/>
      <c r="F43" s="11" t="str">
        <f t="shared" si="1"/>
        <v>Không XL</v>
      </c>
      <c r="G43" s="10"/>
      <c r="H43" s="11"/>
      <c r="I43" s="17"/>
    </row>
    <row r="44" spans="1:9" s="3" customFormat="1" ht="15.95" customHeight="1">
      <c r="A44" s="10">
        <v>33</v>
      </c>
      <c r="B44" s="62" t="s">
        <v>120</v>
      </c>
      <c r="C44" s="63" t="s">
        <v>121</v>
      </c>
      <c r="D44" s="63" t="s">
        <v>33</v>
      </c>
      <c r="E44" s="10">
        <v>53</v>
      </c>
      <c r="F44" s="11" t="str">
        <f t="shared" si="1"/>
        <v>TB</v>
      </c>
      <c r="G44" s="10"/>
      <c r="H44" s="11"/>
      <c r="I44" s="18"/>
    </row>
    <row r="45" spans="1:9" s="3" customFormat="1" ht="15.95" customHeight="1">
      <c r="A45" s="10">
        <v>34</v>
      </c>
      <c r="B45" s="62" t="s">
        <v>122</v>
      </c>
      <c r="C45" s="63" t="s">
        <v>123</v>
      </c>
      <c r="D45" s="63" t="s">
        <v>33</v>
      </c>
      <c r="E45" s="10">
        <v>51</v>
      </c>
      <c r="F45" s="11" t="str">
        <f t="shared" si="1"/>
        <v>TB</v>
      </c>
      <c r="G45" s="10"/>
      <c r="H45" s="11"/>
      <c r="I45" s="18"/>
    </row>
    <row r="46" spans="1:9" s="3" customFormat="1" ht="15.95" customHeight="1">
      <c r="A46" s="10">
        <v>35</v>
      </c>
      <c r="B46" s="62" t="s">
        <v>124</v>
      </c>
      <c r="C46" s="63" t="s">
        <v>60</v>
      </c>
      <c r="D46" s="63" t="s">
        <v>125</v>
      </c>
      <c r="E46" s="10">
        <v>61</v>
      </c>
      <c r="F46" s="11" t="str">
        <f t="shared" si="1"/>
        <v>TB</v>
      </c>
      <c r="G46" s="10"/>
      <c r="H46" s="11"/>
      <c r="I46" s="18"/>
    </row>
    <row r="47" spans="1:9" s="3" customFormat="1" ht="15.95" customHeight="1">
      <c r="A47" s="10">
        <v>36</v>
      </c>
      <c r="B47" s="62" t="s">
        <v>126</v>
      </c>
      <c r="C47" s="63" t="s">
        <v>127</v>
      </c>
      <c r="D47" s="63" t="s">
        <v>125</v>
      </c>
      <c r="E47" s="10">
        <v>57</v>
      </c>
      <c r="F47" s="11" t="str">
        <f t="shared" si="1"/>
        <v>TB</v>
      </c>
      <c r="G47" s="10"/>
      <c r="H47" s="11"/>
      <c r="I47" s="18"/>
    </row>
    <row r="48" spans="1:9" s="3" customFormat="1" ht="15.95" customHeight="1">
      <c r="A48" s="10">
        <v>37</v>
      </c>
      <c r="B48" s="62" t="s">
        <v>128</v>
      </c>
      <c r="C48" s="63" t="s">
        <v>129</v>
      </c>
      <c r="D48" s="63" t="s">
        <v>34</v>
      </c>
      <c r="E48" s="10">
        <v>61</v>
      </c>
      <c r="F48" s="11" t="str">
        <f t="shared" si="1"/>
        <v>TB</v>
      </c>
      <c r="G48" s="10"/>
      <c r="H48" s="11"/>
      <c r="I48" s="18"/>
    </row>
    <row r="49" spans="1:9" s="3" customFormat="1" ht="15.95" customHeight="1">
      <c r="A49" s="10">
        <v>38</v>
      </c>
      <c r="B49" s="62" t="s">
        <v>130</v>
      </c>
      <c r="C49" s="63" t="s">
        <v>131</v>
      </c>
      <c r="D49" s="63" t="s">
        <v>132</v>
      </c>
      <c r="E49" s="10">
        <v>53</v>
      </c>
      <c r="F49" s="11" t="str">
        <f t="shared" si="1"/>
        <v>TB</v>
      </c>
      <c r="G49" s="10"/>
      <c r="H49" s="11"/>
      <c r="I49" s="18"/>
    </row>
    <row r="50" spans="1:9" s="3" customFormat="1" ht="15.95" customHeight="1">
      <c r="A50" s="10">
        <v>39</v>
      </c>
      <c r="B50" s="64" t="s">
        <v>133</v>
      </c>
      <c r="C50" s="65" t="s">
        <v>36</v>
      </c>
      <c r="D50" s="65" t="s">
        <v>134</v>
      </c>
      <c r="E50" s="10"/>
      <c r="F50" s="11" t="str">
        <f t="shared" si="1"/>
        <v>Không XL</v>
      </c>
      <c r="G50" s="10"/>
      <c r="H50" s="11"/>
      <c r="I50" s="17"/>
    </row>
    <row r="51" spans="1:9" s="3" customFormat="1" ht="15.95" customHeight="1">
      <c r="A51" s="10">
        <v>40</v>
      </c>
      <c r="B51" s="62" t="s">
        <v>135</v>
      </c>
      <c r="C51" s="63" t="s">
        <v>136</v>
      </c>
      <c r="D51" s="63" t="s">
        <v>137</v>
      </c>
      <c r="E51" s="10">
        <v>54</v>
      </c>
      <c r="F51" s="11" t="str">
        <f t="shared" si="1"/>
        <v>TB</v>
      </c>
      <c r="G51" s="10"/>
      <c r="H51" s="11"/>
      <c r="I51" s="18"/>
    </row>
    <row r="52" spans="1:9" s="3" customFormat="1" ht="15.95" customHeight="1">
      <c r="A52" s="10">
        <v>41</v>
      </c>
      <c r="B52" s="62" t="s">
        <v>138</v>
      </c>
      <c r="C52" s="63" t="s">
        <v>139</v>
      </c>
      <c r="D52" s="63" t="s">
        <v>140</v>
      </c>
      <c r="E52" s="10">
        <v>55</v>
      </c>
      <c r="F52" s="11" t="str">
        <f t="shared" si="1"/>
        <v>TB</v>
      </c>
      <c r="G52" s="10"/>
      <c r="H52" s="11"/>
      <c r="I52" s="18"/>
    </row>
    <row r="53" spans="1:9" s="3" customFormat="1" ht="15.95" customHeight="1">
      <c r="A53" s="10">
        <v>42</v>
      </c>
      <c r="B53" s="62" t="s">
        <v>141</v>
      </c>
      <c r="C53" s="63" t="s">
        <v>142</v>
      </c>
      <c r="D53" s="63" t="s">
        <v>35</v>
      </c>
      <c r="E53" s="10">
        <v>59</v>
      </c>
      <c r="F53" s="11" t="str">
        <f t="shared" si="1"/>
        <v>TB</v>
      </c>
      <c r="G53" s="10"/>
      <c r="H53" s="11"/>
      <c r="I53" s="18"/>
    </row>
    <row r="54" spans="1:9" s="3" customFormat="1" ht="15.75" customHeight="1">
      <c r="A54" s="10">
        <v>43</v>
      </c>
      <c r="B54" s="62" t="s">
        <v>143</v>
      </c>
      <c r="C54" s="63" t="s">
        <v>144</v>
      </c>
      <c r="D54" s="63" t="s">
        <v>145</v>
      </c>
      <c r="E54" s="10">
        <v>63</v>
      </c>
      <c r="F54" s="11" t="str">
        <f t="shared" si="1"/>
        <v>TB</v>
      </c>
      <c r="G54" s="10"/>
      <c r="H54" s="11"/>
      <c r="I54" s="18"/>
    </row>
    <row r="55" spans="1:9" s="3" customFormat="1" ht="15.95" customHeight="1">
      <c r="A55" s="10">
        <v>44</v>
      </c>
      <c r="B55" s="62" t="s">
        <v>146</v>
      </c>
      <c r="C55" s="63" t="s">
        <v>147</v>
      </c>
      <c r="D55" s="63" t="s">
        <v>148</v>
      </c>
      <c r="E55" s="10">
        <v>57</v>
      </c>
      <c r="F55" s="11" t="str">
        <f t="shared" si="1"/>
        <v>TB</v>
      </c>
      <c r="G55" s="10"/>
      <c r="H55" s="11"/>
      <c r="I55" s="18"/>
    </row>
    <row r="56" spans="1:9" s="3" customFormat="1" ht="15.95" customHeight="1">
      <c r="A56" s="10">
        <v>45</v>
      </c>
      <c r="B56" s="62" t="s">
        <v>149</v>
      </c>
      <c r="C56" s="63" t="s">
        <v>150</v>
      </c>
      <c r="D56" s="63" t="s">
        <v>148</v>
      </c>
      <c r="E56" s="10">
        <v>54</v>
      </c>
      <c r="F56" s="11" t="str">
        <f t="shared" si="1"/>
        <v>TB</v>
      </c>
      <c r="G56" s="10"/>
      <c r="H56" s="11"/>
      <c r="I56" s="17"/>
    </row>
    <row r="57" spans="1:9" s="3" customFormat="1" ht="15.95" customHeight="1">
      <c r="A57" s="10">
        <v>46</v>
      </c>
      <c r="B57" s="62" t="s">
        <v>151</v>
      </c>
      <c r="C57" s="63" t="s">
        <v>152</v>
      </c>
      <c r="D57" s="63" t="s">
        <v>37</v>
      </c>
      <c r="E57" s="10">
        <v>55</v>
      </c>
      <c r="F57" s="11" t="str">
        <f t="shared" si="1"/>
        <v>TB</v>
      </c>
      <c r="G57" s="10"/>
      <c r="H57" s="11"/>
      <c r="I57" s="18"/>
    </row>
    <row r="58" spans="1:9" s="3" customFormat="1" ht="15.95" customHeight="1">
      <c r="A58" s="10">
        <v>47</v>
      </c>
      <c r="B58" s="62" t="s">
        <v>153</v>
      </c>
      <c r="C58" s="63" t="s">
        <v>154</v>
      </c>
      <c r="D58" s="63" t="s">
        <v>155</v>
      </c>
      <c r="E58" s="10">
        <v>53</v>
      </c>
      <c r="F58" s="11" t="str">
        <f t="shared" si="1"/>
        <v>TB</v>
      </c>
      <c r="G58" s="10"/>
      <c r="H58" s="11"/>
      <c r="I58" s="18"/>
    </row>
    <row r="59" spans="1:9" s="3" customFormat="1" ht="15.95" customHeight="1">
      <c r="A59" s="10">
        <v>48</v>
      </c>
      <c r="B59" s="62" t="s">
        <v>156</v>
      </c>
      <c r="C59" s="63" t="s">
        <v>157</v>
      </c>
      <c r="D59" s="63" t="s">
        <v>155</v>
      </c>
      <c r="E59" s="10">
        <v>60</v>
      </c>
      <c r="F59" s="11" t="str">
        <f t="shared" si="1"/>
        <v>TB</v>
      </c>
      <c r="G59" s="10"/>
      <c r="H59" s="11"/>
      <c r="I59" s="18"/>
    </row>
    <row r="60" spans="1:9" s="3" customFormat="1" ht="15.75" customHeight="1">
      <c r="A60" s="10">
        <v>49</v>
      </c>
      <c r="B60" s="62" t="s">
        <v>158</v>
      </c>
      <c r="C60" s="63" t="s">
        <v>159</v>
      </c>
      <c r="D60" s="63" t="s">
        <v>38</v>
      </c>
      <c r="E60" s="10">
        <v>71</v>
      </c>
      <c r="F60" s="11" t="str">
        <f t="shared" si="1"/>
        <v>Khá</v>
      </c>
      <c r="G60" s="10"/>
      <c r="H60" s="11"/>
      <c r="I60" s="18"/>
    </row>
    <row r="61" spans="1:9" s="3" customFormat="1" ht="15.75" customHeight="1">
      <c r="A61" s="10">
        <v>50</v>
      </c>
      <c r="B61" s="62" t="s">
        <v>160</v>
      </c>
      <c r="C61" s="63" t="s">
        <v>161</v>
      </c>
      <c r="D61" s="63" t="s">
        <v>162</v>
      </c>
      <c r="E61" s="10">
        <v>62</v>
      </c>
      <c r="F61" s="11" t="str">
        <f t="shared" si="1"/>
        <v>TB</v>
      </c>
      <c r="G61" s="10"/>
      <c r="H61" s="11"/>
      <c r="I61" s="18"/>
    </row>
    <row r="62" spans="1:9" s="3" customFormat="1" ht="15.95" customHeight="1">
      <c r="A62" s="10">
        <v>51</v>
      </c>
      <c r="B62" s="62" t="s">
        <v>163</v>
      </c>
      <c r="C62" s="63" t="s">
        <v>164</v>
      </c>
      <c r="D62" s="63" t="s">
        <v>162</v>
      </c>
      <c r="E62" s="10">
        <v>55</v>
      </c>
      <c r="F62" s="11" t="str">
        <f t="shared" si="1"/>
        <v>TB</v>
      </c>
      <c r="G62" s="10"/>
      <c r="H62" s="11"/>
      <c r="I62" s="18"/>
    </row>
    <row r="63" spans="1:9" s="3" customFormat="1" ht="15.95" customHeight="1">
      <c r="A63" s="10">
        <v>52</v>
      </c>
      <c r="B63" s="62" t="s">
        <v>165</v>
      </c>
      <c r="C63" s="63" t="s">
        <v>95</v>
      </c>
      <c r="D63" s="63" t="s">
        <v>162</v>
      </c>
      <c r="E63" s="10">
        <v>53</v>
      </c>
      <c r="F63" s="11" t="str">
        <f t="shared" si="1"/>
        <v>TB</v>
      </c>
      <c r="G63" s="10"/>
      <c r="H63" s="11"/>
      <c r="I63" s="17"/>
    </row>
    <row r="64" spans="1:9" s="3" customFormat="1" ht="15.95" customHeight="1">
      <c r="A64" s="10">
        <v>53</v>
      </c>
      <c r="B64" s="64" t="s">
        <v>166</v>
      </c>
      <c r="C64" s="65" t="s">
        <v>167</v>
      </c>
      <c r="D64" s="65" t="s">
        <v>39</v>
      </c>
      <c r="E64" s="10"/>
      <c r="F64" s="11" t="str">
        <f t="shared" si="1"/>
        <v>Không XL</v>
      </c>
      <c r="G64" s="10"/>
      <c r="H64" s="11"/>
      <c r="I64" s="18"/>
    </row>
    <row r="65" spans="1:10" s="3" customFormat="1" ht="15.95" customHeight="1">
      <c r="A65" s="10">
        <v>54</v>
      </c>
      <c r="B65" s="62" t="s">
        <v>168</v>
      </c>
      <c r="C65" s="63" t="s">
        <v>40</v>
      </c>
      <c r="D65" s="63" t="s">
        <v>39</v>
      </c>
      <c r="E65" s="10">
        <v>62</v>
      </c>
      <c r="F65" s="11" t="str">
        <f t="shared" si="1"/>
        <v>TB</v>
      </c>
      <c r="G65" s="10"/>
      <c r="H65" s="11"/>
      <c r="I65" s="18"/>
    </row>
    <row r="66" spans="1:10" s="3" customFormat="1" ht="15.95" customHeight="1">
      <c r="A66" s="10">
        <v>55</v>
      </c>
      <c r="B66" s="62" t="s">
        <v>169</v>
      </c>
      <c r="C66" s="63" t="s">
        <v>170</v>
      </c>
      <c r="D66" s="63" t="s">
        <v>171</v>
      </c>
      <c r="E66" s="10"/>
      <c r="F66" s="11" t="str">
        <f t="shared" si="1"/>
        <v>Không XL</v>
      </c>
      <c r="G66" s="10"/>
      <c r="H66" s="11"/>
      <c r="I66" s="18"/>
    </row>
    <row r="67" spans="1:10" ht="18" customHeight="1">
      <c r="A67" s="19"/>
      <c r="B67" s="19"/>
      <c r="C67" s="35" t="s">
        <v>15</v>
      </c>
      <c r="D67" s="35"/>
      <c r="E67" s="35"/>
      <c r="F67" s="35"/>
      <c r="G67" s="35"/>
      <c r="H67" s="35"/>
      <c r="I67" s="35"/>
    </row>
    <row r="68" spans="1:10" ht="17.100000000000001" customHeight="1">
      <c r="C68" s="40" t="s">
        <v>16</v>
      </c>
      <c r="D68" s="20"/>
      <c r="E68" s="36" t="s">
        <v>10</v>
      </c>
      <c r="F68" s="37"/>
      <c r="G68" s="36" t="s">
        <v>17</v>
      </c>
      <c r="H68" s="37"/>
      <c r="I68" s="42" t="s">
        <v>12</v>
      </c>
    </row>
    <row r="69" spans="1:10" s="3" customFormat="1" ht="17.100000000000001" customHeight="1">
      <c r="C69" s="41"/>
      <c r="D69" s="21"/>
      <c r="E69" s="9" t="s">
        <v>18</v>
      </c>
      <c r="F69" s="22" t="s">
        <v>19</v>
      </c>
      <c r="G69" s="9" t="s">
        <v>18</v>
      </c>
      <c r="H69" s="22" t="s">
        <v>19</v>
      </c>
      <c r="I69" s="43"/>
    </row>
    <row r="70" spans="1:10" ht="17.100000000000001" customHeight="1">
      <c r="C70" s="23" t="s">
        <v>20</v>
      </c>
      <c r="D70" s="8"/>
      <c r="E70" s="24">
        <f>COUNTIF(F12:F66,"Xuất sắc")</f>
        <v>0</v>
      </c>
      <c r="F70" s="25">
        <f>E70*100/A66</f>
        <v>0</v>
      </c>
      <c r="G70" s="24"/>
      <c r="H70" s="25"/>
      <c r="I70" s="32"/>
    </row>
    <row r="71" spans="1:10" ht="17.100000000000001" customHeight="1">
      <c r="C71" s="23" t="s">
        <v>21</v>
      </c>
      <c r="D71" s="8"/>
      <c r="E71" s="24">
        <f>COUNTIF(F12:F66,"Tốt")</f>
        <v>1</v>
      </c>
      <c r="F71" s="25">
        <f>E71*100/A66</f>
        <v>1.8181818181818181</v>
      </c>
      <c r="G71" s="24"/>
      <c r="H71" s="25"/>
      <c r="I71" s="32"/>
    </row>
    <row r="72" spans="1:10" ht="17.100000000000001" customHeight="1">
      <c r="C72" s="23" t="s">
        <v>22</v>
      </c>
      <c r="D72" s="8"/>
      <c r="E72" s="24">
        <f>COUNTIF(F12:F66,"Khá")</f>
        <v>1</v>
      </c>
      <c r="F72" s="25">
        <f>E72*100/A66</f>
        <v>1.8181818181818181</v>
      </c>
      <c r="G72" s="24"/>
      <c r="H72" s="25"/>
      <c r="I72" s="32"/>
    </row>
    <row r="73" spans="1:10" ht="17.100000000000001" customHeight="1">
      <c r="C73" s="23" t="s">
        <v>23</v>
      </c>
      <c r="D73" s="8"/>
      <c r="E73" s="24">
        <f>COUNTIF(F12:F66,"TB")</f>
        <v>41</v>
      </c>
      <c r="F73" s="25">
        <f>E73*100/A66</f>
        <v>74.545454545454547</v>
      </c>
      <c r="G73" s="24"/>
      <c r="H73" s="25"/>
      <c r="I73" s="32"/>
    </row>
    <row r="74" spans="1:10" ht="17.100000000000001" customHeight="1">
      <c r="C74" s="23" t="s">
        <v>24</v>
      </c>
      <c r="D74" s="8"/>
      <c r="E74" s="24">
        <f>COUNTIF(F12:F66,"Yếu")</f>
        <v>0</v>
      </c>
      <c r="F74" s="25">
        <f>E74*100/A66</f>
        <v>0</v>
      </c>
      <c r="G74" s="24"/>
      <c r="H74" s="25"/>
      <c r="I74" s="32"/>
    </row>
    <row r="75" spans="1:10" ht="17.100000000000001" customHeight="1">
      <c r="C75" s="26" t="s">
        <v>25</v>
      </c>
      <c r="D75" s="27"/>
      <c r="E75" s="28">
        <f>COUNTIF(F12:F66,"Không XL")</f>
        <v>12</v>
      </c>
      <c r="F75" s="29">
        <f>E75*100/A66</f>
        <v>21.818181818181817</v>
      </c>
      <c r="G75" s="28"/>
      <c r="H75" s="29"/>
      <c r="I75" s="33"/>
    </row>
    <row r="76" spans="1:10" ht="9.9499999999999993" customHeight="1">
      <c r="C76" s="30"/>
      <c r="D76" s="30"/>
      <c r="F76" s="31"/>
    </row>
    <row r="77" spans="1:10" ht="17.100000000000001" customHeight="1">
      <c r="E77" s="38" t="s">
        <v>41</v>
      </c>
      <c r="F77" s="38"/>
      <c r="G77" s="38"/>
      <c r="H77" s="38"/>
      <c r="I77" s="38"/>
    </row>
    <row r="78" spans="1:10" ht="17.100000000000001" customHeight="1">
      <c r="A78" s="39" t="s">
        <v>26</v>
      </c>
      <c r="B78" s="39"/>
      <c r="C78" s="39"/>
      <c r="D78" s="39"/>
      <c r="E78" s="39"/>
      <c r="F78" s="39" t="s">
        <v>10</v>
      </c>
      <c r="G78" s="39"/>
      <c r="H78" s="39"/>
      <c r="I78" s="34" t="s">
        <v>27</v>
      </c>
      <c r="J78" s="34"/>
    </row>
    <row r="79" spans="1:10" ht="17.100000000000001" customHeight="1"/>
    <row r="80" spans="1:10" ht="17.100000000000001" customHeight="1"/>
    <row r="81" ht="17.100000000000001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C67:I67"/>
    <mergeCell ref="E68:F68"/>
    <mergeCell ref="G68:H68"/>
    <mergeCell ref="E77:I77"/>
    <mergeCell ref="A78:E78"/>
    <mergeCell ref="F78:H78"/>
    <mergeCell ref="C68:C69"/>
    <mergeCell ref="I68:I69"/>
  </mergeCells>
  <conditionalFormatting sqref="H12:H15 H52:H64 H29:H38 H66">
    <cfRule type="cellIs" dxfId="11" priority="35" stopIfTrue="1" operator="equal">
      <formula>"SVG"</formula>
    </cfRule>
    <cfRule type="cellIs" dxfId="10" priority="36" stopIfTrue="1" operator="equal">
      <formula>"SVXS"</formula>
    </cfRule>
  </conditionalFormatting>
  <conditionalFormatting sqref="H39:H51">
    <cfRule type="cellIs" dxfId="9" priority="9" stopIfTrue="1" operator="equal">
      <formula>"SVG"</formula>
    </cfRule>
    <cfRule type="cellIs" dxfId="8" priority="10" stopIfTrue="1" operator="equal">
      <formula>"SVXS"</formula>
    </cfRule>
  </conditionalFormatting>
  <conditionalFormatting sqref="H16:H25 F21:F66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26:H28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H65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12:F20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</vt:lpstr>
      <vt:lpstr>Mau!Print_Area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</cp:lastModifiedBy>
  <cp:lastPrinted>2018-12-19T03:24:00Z</cp:lastPrinted>
  <dcterms:created xsi:type="dcterms:W3CDTF">2014-11-24T02:19:00Z</dcterms:created>
  <dcterms:modified xsi:type="dcterms:W3CDTF">2023-03-20T09:20:54Z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1033-11.2.0.10382</vt:lpwstr>
  </property>
</Properties>
</file>