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760"/>
  </bookViews>
  <sheets>
    <sheet name="20,2,2023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604" i="1" l="1"/>
  <c r="I606" i="1"/>
  <c r="I603" i="1"/>
  <c r="I601" i="1"/>
  <c r="G595" i="1"/>
  <c r="G596" i="1"/>
  <c r="G597" i="1"/>
  <c r="G598" i="1"/>
  <c r="G599" i="1"/>
  <c r="G594" i="1"/>
  <c r="G588" i="1"/>
  <c r="G589" i="1"/>
  <c r="G590" i="1"/>
  <c r="G591" i="1"/>
  <c r="G587" i="1"/>
  <c r="I585" i="1"/>
  <c r="G579" i="1"/>
  <c r="G580" i="1"/>
  <c r="G581" i="1"/>
  <c r="G582" i="1"/>
  <c r="G583" i="1"/>
  <c r="G578" i="1"/>
  <c r="G572" i="1"/>
  <c r="G573" i="1"/>
  <c r="G574" i="1"/>
  <c r="G575" i="1"/>
  <c r="G571" i="1"/>
  <c r="I569" i="1"/>
  <c r="G563" i="1"/>
  <c r="G564" i="1"/>
  <c r="G565" i="1"/>
  <c r="G566" i="1"/>
  <c r="G567" i="1"/>
  <c r="G562" i="1"/>
  <c r="G557" i="1"/>
  <c r="G558" i="1"/>
  <c r="G559" i="1"/>
  <c r="G556" i="1"/>
  <c r="I554" i="1"/>
  <c r="G551" i="1"/>
  <c r="G552" i="1"/>
  <c r="G550" i="1"/>
  <c r="G546" i="1"/>
  <c r="G547" i="1"/>
  <c r="G545" i="1"/>
  <c r="I543" i="1"/>
  <c r="G540" i="1"/>
  <c r="G541" i="1"/>
  <c r="G539" i="1"/>
  <c r="G536" i="1"/>
  <c r="G535" i="1"/>
  <c r="G533" i="1"/>
  <c r="I534" i="1"/>
  <c r="H525" i="1"/>
  <c r="H526" i="1"/>
  <c r="H527" i="1"/>
  <c r="H528" i="1"/>
  <c r="H529" i="1"/>
  <c r="H524" i="1"/>
  <c r="H518" i="1"/>
  <c r="H519" i="1"/>
  <c r="H520" i="1"/>
  <c r="H521" i="1"/>
  <c r="H517" i="1"/>
  <c r="I515" i="1"/>
  <c r="I514" i="1"/>
  <c r="I509" i="1"/>
  <c r="I510" i="1"/>
  <c r="I508" i="1"/>
  <c r="H503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6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4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2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0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38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67" i="1"/>
  <c r="I362" i="1"/>
  <c r="I361" i="1"/>
  <c r="I360" i="1"/>
  <c r="H359" i="1"/>
  <c r="H358" i="1"/>
  <c r="G357" i="1"/>
  <c r="I355" i="1"/>
  <c r="G354" i="1"/>
  <c r="I352" i="1"/>
  <c r="I351" i="1"/>
  <c r="I349" i="1"/>
  <c r="I345" i="1"/>
  <c r="G326" i="1"/>
  <c r="H320" i="1"/>
  <c r="H321" i="1"/>
  <c r="H322" i="1"/>
  <c r="H319" i="1"/>
  <c r="H315" i="1"/>
  <c r="H316" i="1"/>
  <c r="H317" i="1"/>
  <c r="H314" i="1"/>
  <c r="J313" i="1"/>
  <c r="H306" i="1"/>
  <c r="H307" i="1"/>
  <c r="H308" i="1"/>
  <c r="H309" i="1"/>
  <c r="H310" i="1"/>
  <c r="H311" i="1"/>
  <c r="H305" i="1"/>
  <c r="H299" i="1"/>
  <c r="H300" i="1"/>
  <c r="H301" i="1"/>
  <c r="H298" i="1"/>
  <c r="H294" i="1"/>
  <c r="H295" i="1"/>
  <c r="H293" i="1"/>
  <c r="J292" i="1"/>
  <c r="H286" i="1"/>
  <c r="H287" i="1"/>
  <c r="H288" i="1"/>
  <c r="H289" i="1"/>
  <c r="H290" i="1"/>
  <c r="H285" i="1"/>
  <c r="G276" i="1"/>
  <c r="G277" i="1"/>
  <c r="G278" i="1"/>
  <c r="G275" i="1"/>
  <c r="G271" i="1"/>
  <c r="G272" i="1"/>
  <c r="G273" i="1"/>
  <c r="G270" i="1"/>
  <c r="G266" i="1"/>
  <c r="G267" i="1"/>
  <c r="G265" i="1"/>
  <c r="G262" i="1"/>
  <c r="G263" i="1"/>
  <c r="G261" i="1"/>
  <c r="I259" i="1"/>
  <c r="G257" i="1"/>
  <c r="G258" i="1"/>
  <c r="G256" i="1"/>
  <c r="G244" i="1"/>
  <c r="G245" i="1"/>
  <c r="G246" i="1"/>
  <c r="G247" i="1"/>
  <c r="G248" i="1"/>
  <c r="G234" i="1"/>
  <c r="G235" i="1"/>
  <c r="G236" i="1"/>
  <c r="G237" i="1"/>
  <c r="G238" i="1"/>
  <c r="G239" i="1"/>
  <c r="G240" i="1"/>
  <c r="G241" i="1"/>
  <c r="G242" i="1"/>
  <c r="G243" i="1"/>
  <c r="G233" i="1"/>
  <c r="I231" i="1"/>
  <c r="Q231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16" i="1"/>
  <c r="P215" i="1"/>
  <c r="G214" i="1"/>
  <c r="G210" i="1"/>
  <c r="G211" i="1"/>
  <c r="G206" i="1"/>
  <c r="G207" i="1"/>
  <c r="G208" i="1"/>
  <c r="G209" i="1"/>
  <c r="G205" i="1"/>
  <c r="U203" i="1"/>
  <c r="S204" i="1"/>
  <c r="I204" i="1"/>
  <c r="I203" i="1"/>
  <c r="G198" i="1"/>
  <c r="G199" i="1"/>
  <c r="G200" i="1"/>
  <c r="G201" i="1"/>
  <c r="G202" i="1"/>
  <c r="G197" i="1"/>
  <c r="G196" i="1"/>
  <c r="I195" i="1"/>
  <c r="I184" i="1"/>
  <c r="H181" i="1"/>
  <c r="I173" i="1"/>
  <c r="I174" i="1"/>
  <c r="I172" i="1"/>
  <c r="R156" i="1"/>
  <c r="O155" i="1"/>
  <c r="I156" i="1"/>
  <c r="I155" i="1"/>
  <c r="G147" i="1"/>
  <c r="G148" i="1"/>
  <c r="G149" i="1"/>
  <c r="G146" i="1"/>
  <c r="G143" i="1"/>
  <c r="G144" i="1"/>
  <c r="G142" i="1"/>
  <c r="G131" i="1"/>
  <c r="I124" i="1"/>
  <c r="G126" i="1"/>
  <c r="I123" i="1"/>
  <c r="H116" i="1"/>
  <c r="H117" i="1"/>
  <c r="H118" i="1"/>
  <c r="H119" i="1"/>
  <c r="H115" i="1"/>
  <c r="H109" i="1"/>
  <c r="H110" i="1"/>
  <c r="H111" i="1"/>
  <c r="H112" i="1"/>
  <c r="H108" i="1"/>
  <c r="H102" i="1"/>
  <c r="H103" i="1"/>
  <c r="H104" i="1"/>
  <c r="H105" i="1"/>
  <c r="H101" i="1"/>
  <c r="H93" i="1"/>
  <c r="H94" i="1"/>
  <c r="H95" i="1"/>
  <c r="H96" i="1"/>
  <c r="H92" i="1"/>
  <c r="H86" i="1"/>
  <c r="H87" i="1"/>
  <c r="H88" i="1"/>
  <c r="H89" i="1"/>
  <c r="H85" i="1"/>
  <c r="H80" i="1"/>
  <c r="H81" i="1"/>
  <c r="H82" i="1"/>
  <c r="H79" i="1"/>
  <c r="G78" i="1"/>
  <c r="I74" i="1"/>
  <c r="N69" i="1"/>
  <c r="M68" i="1"/>
  <c r="I69" i="1"/>
  <c r="I68" i="1"/>
  <c r="H65" i="1"/>
  <c r="I60" i="1"/>
  <c r="I61" i="1"/>
  <c r="I56" i="1"/>
  <c r="I55" i="1"/>
  <c r="I54" i="1"/>
  <c r="I52" i="1"/>
  <c r="I41" i="1"/>
  <c r="I22" i="1"/>
  <c r="I21" i="1"/>
  <c r="I20" i="1"/>
  <c r="I19" i="1"/>
  <c r="I18" i="1"/>
  <c r="I16" i="1"/>
  <c r="I11" i="1"/>
  <c r="I12" i="1"/>
  <c r="I13" i="1"/>
  <c r="I14" i="1"/>
  <c r="I15" i="1"/>
  <c r="I10" i="1"/>
  <c r="I59" i="1"/>
  <c r="L59" i="1"/>
  <c r="L58" i="1"/>
  <c r="I58" i="1"/>
  <c r="I39" i="1"/>
  <c r="I38" i="1"/>
  <c r="I36" i="1"/>
  <c r="I33" i="1"/>
  <c r="I32" i="1"/>
  <c r="I30" i="1"/>
  <c r="I29" i="1"/>
  <c r="I26" i="1"/>
  <c r="I27" i="1"/>
  <c r="I25" i="1"/>
  <c r="F40" i="1"/>
  <c r="F35" i="1"/>
  <c r="F34" i="1"/>
  <c r="I34" i="1" s="1"/>
  <c r="F31" i="1"/>
  <c r="G134" i="1" l="1"/>
  <c r="F486" i="1"/>
  <c r="F483" i="1"/>
  <c r="F466" i="1"/>
  <c r="F463" i="1"/>
  <c r="F446" i="1"/>
  <c r="F443" i="1"/>
  <c r="F426" i="1"/>
  <c r="F423" i="1"/>
  <c r="F406" i="1"/>
  <c r="F403" i="1"/>
  <c r="F386" i="1"/>
  <c r="F383" i="1"/>
  <c r="F366" i="1"/>
  <c r="F363" i="1"/>
  <c r="F361" i="1"/>
  <c r="F354" i="1"/>
  <c r="H353" i="1"/>
  <c r="F489" i="1" l="1"/>
  <c r="G161" i="1"/>
  <c r="G162" i="1" s="1"/>
  <c r="F161" i="1"/>
  <c r="F162" i="1" s="1"/>
  <c r="F251" i="1" l="1"/>
  <c r="F194" i="1"/>
  <c r="F183" i="1"/>
  <c r="F171" i="1"/>
  <c r="F151" i="1"/>
  <c r="F136" i="1"/>
  <c r="F99" i="1"/>
  <c r="F77" i="1"/>
  <c r="F51" i="1"/>
  <c r="F9" i="1"/>
  <c r="V608" i="1" l="1"/>
</calcChain>
</file>

<file path=xl/sharedStrings.xml><?xml version="1.0" encoding="utf-8"?>
<sst xmlns="http://schemas.openxmlformats.org/spreadsheetml/2006/main" count="1258" uniqueCount="829">
  <si>
    <t>TRƯỜNG CAO ĐẲNG LÝ TỰ TRỌNG</t>
  </si>
  <si>
    <t>CỘNG HÒA XÃ HỘI CHỦ NGHĨA VIỆT NAM</t>
  </si>
  <si>
    <t xml:space="preserve">    THÀNH PHỐ HỒ CHÍ MINH</t>
  </si>
  <si>
    <t>Độc lập – Tự do – Hạnh phúc</t>
  </si>
  <si>
    <t xml:space="preserve">PHÒNG QUẢN TRỊ - DỊCH VỤ </t>
  </si>
  <si>
    <t>MÃ HÓA PHÒNG HỌC  - NHÀ XƯỞNG, CÁC PHÒNG CHỨC NĂNG TRONG TRƯỜNG</t>
  </si>
  <si>
    <t>Stt</t>
  </si>
  <si>
    <t>Tên khối nhà</t>
  </si>
  <si>
    <t>Tầng</t>
  </si>
  <si>
    <t xml:space="preserve">TÊN PHÒNG </t>
  </si>
  <si>
    <t>Tên  mã phòng cũ</t>
  </si>
  <si>
    <t>Diện tích (m2)</t>
  </si>
  <si>
    <t>DT p.thực hành(m2)</t>
  </si>
  <si>
    <t>DT p.lý thuyết (m2)</t>
  </si>
  <si>
    <t>DT p.làm việc(m2)</t>
  </si>
  <si>
    <t>I. KHỐI HÀNH CHÁNH</t>
  </si>
  <si>
    <t>Nhà A 1</t>
  </si>
  <si>
    <t>Tầng 1</t>
  </si>
  <si>
    <t>P. Tổ chức hành chánh tổng hợp</t>
  </si>
  <si>
    <t>A1.1 - 01</t>
  </si>
  <si>
    <t>P. Kế toán - Tài chính</t>
  </si>
  <si>
    <t>A1.1 - 02</t>
  </si>
  <si>
    <t>A1.1 - 03</t>
  </si>
  <si>
    <t>P. Kế toán trưởng</t>
  </si>
  <si>
    <t>A1.1 - 04</t>
  </si>
  <si>
    <t>A1.1 - 05</t>
  </si>
  <si>
    <t>P. Vệ sinh Giáo viên - Nhân viên</t>
  </si>
  <si>
    <t>A1.1 - 06</t>
  </si>
  <si>
    <t>Nhà xe</t>
  </si>
  <si>
    <t>Hành lang- cầu thang-WC</t>
  </si>
  <si>
    <t>Tầng 2</t>
  </si>
  <si>
    <t>A1.2 - 01</t>
  </si>
  <si>
    <t>A1.2 - 02</t>
  </si>
  <si>
    <t>P. Họp</t>
  </si>
  <si>
    <t>A1.2 - 03</t>
  </si>
  <si>
    <t>A1.2 - 04</t>
  </si>
  <si>
    <t>A1.2 - 05</t>
  </si>
  <si>
    <t>P. Trung tâm dữ liệu</t>
  </si>
  <si>
    <t>A1.2 - 06</t>
  </si>
  <si>
    <t>Kho</t>
  </si>
  <si>
    <t>Hành lang</t>
  </si>
  <si>
    <t>Nhà A3</t>
  </si>
  <si>
    <t xml:space="preserve">Nhà Truyền thống </t>
  </si>
  <si>
    <t>A3</t>
  </si>
  <si>
    <t>Nhà B1</t>
  </si>
  <si>
    <t>P. Bảo vệ cổng số 1</t>
  </si>
  <si>
    <t>B1.1- 01</t>
  </si>
  <si>
    <t>WC</t>
  </si>
  <si>
    <t>B1.1- 02</t>
  </si>
  <si>
    <t>Trung tâm Đào tạo</t>
  </si>
  <si>
    <t>B1.1- 03</t>
  </si>
  <si>
    <t>Nhà B2</t>
  </si>
  <si>
    <t>Bãi xe 1</t>
  </si>
  <si>
    <t>B2</t>
  </si>
  <si>
    <t>Mái che</t>
  </si>
  <si>
    <t>Nhà B3</t>
  </si>
  <si>
    <t>Bãi xe 2</t>
  </si>
  <si>
    <t>B3</t>
  </si>
  <si>
    <t>Nhà C1</t>
  </si>
  <si>
    <t>C1.1 - 01</t>
  </si>
  <si>
    <t>P. Vệ sinh nữ CB - NV</t>
  </si>
  <si>
    <t>C1.1 - 03</t>
  </si>
  <si>
    <t>P. Trưởng phòng: Phòng KHCN - QHQT</t>
  </si>
  <si>
    <t>C1.1 - 04</t>
  </si>
  <si>
    <t>Phòng KHCN - QHQT</t>
  </si>
  <si>
    <t>C1.1 - 05</t>
  </si>
  <si>
    <t>P. Vệ sinh nam CB – NV</t>
  </si>
  <si>
    <t>P. Tuyển sinh - Đào tạo</t>
  </si>
  <si>
    <t>C1.1 - 07</t>
  </si>
  <si>
    <t>Trung tâm Y tế</t>
  </si>
  <si>
    <t>C1.1 - 08</t>
  </si>
  <si>
    <t>P. Giáo viên</t>
  </si>
  <si>
    <t>C1.1 - 09</t>
  </si>
  <si>
    <t>P. CTCT-HSSV</t>
  </si>
  <si>
    <t>C1.1 - 10</t>
  </si>
  <si>
    <t>P. Kho ( P. CTCT-HSSV)</t>
  </si>
  <si>
    <t>C1.1 - 11</t>
  </si>
  <si>
    <t>P. Kho ( P. TC-HC-TH)</t>
  </si>
  <si>
    <t>C1.1 - 12</t>
  </si>
  <si>
    <t>P. Khoa Cơ Bản</t>
  </si>
  <si>
    <t>C1.1 - 13</t>
  </si>
  <si>
    <t>C1.2 - 01</t>
  </si>
  <si>
    <t>P. Khoa Macle</t>
  </si>
  <si>
    <t>C1.2 - 02</t>
  </si>
  <si>
    <t>P. K. Kinh tế</t>
  </si>
  <si>
    <t>C1.2 - 03</t>
  </si>
  <si>
    <t>P. Phòng họp C1-A</t>
  </si>
  <si>
    <t>P. Phòng họp C</t>
  </si>
  <si>
    <t>P. Phòng họp C1-B</t>
  </si>
  <si>
    <t>C1.1 - 06</t>
  </si>
  <si>
    <t>III. Khối nhà C2: Khu phòng học lý thuyết</t>
  </si>
  <si>
    <t>Nhà C2</t>
  </si>
  <si>
    <t>P. Lý Thuyết 01(P. Lab)</t>
  </si>
  <si>
    <t>C2.1 - 01</t>
  </si>
  <si>
    <t>C2.1 - 02</t>
  </si>
  <si>
    <t>C2.1 - 03</t>
  </si>
  <si>
    <t>C2.1 - 04</t>
  </si>
  <si>
    <t>C2.1 - 05</t>
  </si>
  <si>
    <t>P. Vệ sinh nữ HS - SV</t>
  </si>
  <si>
    <t>C2.1 - 06</t>
  </si>
  <si>
    <t>C2.2 - 01</t>
  </si>
  <si>
    <t>C2.2 - 02</t>
  </si>
  <si>
    <t>C2.2 - 03</t>
  </si>
  <si>
    <t>C2.2 - 04</t>
  </si>
  <si>
    <t>C2.2 - 05</t>
  </si>
  <si>
    <t>P. Vệ sinh HS - SV</t>
  </si>
  <si>
    <t>C2.2 - 06</t>
  </si>
  <si>
    <t>Tầng 3</t>
  </si>
  <si>
    <t>C2.3 - 01</t>
  </si>
  <si>
    <t>C2.3 - 02</t>
  </si>
  <si>
    <t>C2.3 - 03</t>
  </si>
  <si>
    <t>C2.3 - 04</t>
  </si>
  <si>
    <t>C2.3 - 05</t>
  </si>
  <si>
    <t>C2.3 - 06</t>
  </si>
  <si>
    <t>IV. Khối nhà C3: Khu phòng học lý thuyết</t>
  </si>
  <si>
    <t>Nhà C3</t>
  </si>
  <si>
    <t>P.Kho</t>
  </si>
  <si>
    <t>C3.1 - 01</t>
  </si>
  <si>
    <t>C3.1 - 02</t>
  </si>
  <si>
    <t>C3.1 - 03</t>
  </si>
  <si>
    <t>C3.1 - 04</t>
  </si>
  <si>
    <t>C3.1 - 05</t>
  </si>
  <si>
    <t>Vệ sinh nam SV - HS</t>
  </si>
  <si>
    <t>C3.1 - 06</t>
  </si>
  <si>
    <t>C3.2 - 01</t>
  </si>
  <si>
    <t>C3.2 - 02</t>
  </si>
  <si>
    <t>C3.2 - 03</t>
  </si>
  <si>
    <t>C3.2 - 04</t>
  </si>
  <si>
    <t>C3.2 - 05</t>
  </si>
  <si>
    <t>Vệ sinh SV - HS</t>
  </si>
  <si>
    <t>C3.2 - 06</t>
  </si>
  <si>
    <t>C3.3 - 01</t>
  </si>
  <si>
    <t>C3.3 - 02</t>
  </si>
  <si>
    <t>C3.3 - 03</t>
  </si>
  <si>
    <t>C3.3 - 04</t>
  </si>
  <si>
    <t>C3.3 - 05</t>
  </si>
  <si>
    <t>C3.3 - 06</t>
  </si>
  <si>
    <t>Nhà D1</t>
  </si>
  <si>
    <t>Phòng khảo thí và kiểm định chất lượng đào tạo</t>
  </si>
  <si>
    <t>D1.1 - 01</t>
  </si>
  <si>
    <t>D1.1 - 02</t>
  </si>
  <si>
    <t>Hành lang- cầu thang</t>
  </si>
  <si>
    <t>Xưởng làm bánh</t>
  </si>
  <si>
    <t>D1.2 - 01</t>
  </si>
  <si>
    <t>Nhà D2</t>
  </si>
  <si>
    <t>D2.1 - 01</t>
  </si>
  <si>
    <t>Nhà D3</t>
  </si>
  <si>
    <t>Xưởng tiện</t>
  </si>
  <si>
    <t>Nhà E1</t>
  </si>
  <si>
    <t>Phòng 1</t>
  </si>
  <si>
    <t>E1.1-01</t>
  </si>
  <si>
    <t>Phòng 2</t>
  </si>
  <si>
    <t>E1.1-02</t>
  </si>
  <si>
    <t>Phòng 3</t>
  </si>
  <si>
    <t>E1.1-03</t>
  </si>
  <si>
    <t>Phòng 4</t>
  </si>
  <si>
    <t>E1.1-04</t>
  </si>
  <si>
    <t>Phòng 5</t>
  </si>
  <si>
    <t>E1.2 - 01</t>
  </si>
  <si>
    <t>E1.2 - 02</t>
  </si>
  <si>
    <t>Phòng 7</t>
  </si>
  <si>
    <t>E1.2 - 03</t>
  </si>
  <si>
    <t>Phòng 8</t>
  </si>
  <si>
    <t>Phòng 9</t>
  </si>
  <si>
    <t>E1.3 - 01</t>
  </si>
  <si>
    <t>Phòng 10</t>
  </si>
  <si>
    <t>E1.3 - 02</t>
  </si>
  <si>
    <t>Phòng 11</t>
  </si>
  <si>
    <t>E1.3 - 03</t>
  </si>
  <si>
    <t>Phòng 12</t>
  </si>
  <si>
    <t>E1.3 - 04</t>
  </si>
  <si>
    <t>Nhà E2</t>
  </si>
  <si>
    <t>Trệt</t>
  </si>
  <si>
    <t>E2.1 - 01</t>
  </si>
  <si>
    <t>E2.1 - 02</t>
  </si>
  <si>
    <t>E2.1 - 03</t>
  </si>
  <si>
    <t>E2.1 - 04</t>
  </si>
  <si>
    <t>E2.1 - 05</t>
  </si>
  <si>
    <t>E2.2 - 01</t>
  </si>
  <si>
    <t>E2.2 - 02</t>
  </si>
  <si>
    <t>E2.2 - 03</t>
  </si>
  <si>
    <t>E2.2 - 05</t>
  </si>
  <si>
    <t>Nhà E3</t>
  </si>
  <si>
    <t>E3.1 - 01</t>
  </si>
  <si>
    <t>E3.1 - 02</t>
  </si>
  <si>
    <t>E3.1 - 03</t>
  </si>
  <si>
    <t>E3.1 - 04</t>
  </si>
  <si>
    <t>Nhà F1</t>
  </si>
  <si>
    <t>Trung tâm truyền thông thư viện</t>
  </si>
  <si>
    <t>F1.1 - 01</t>
  </si>
  <si>
    <t>Phòng nghỉ Sinh viên</t>
  </si>
  <si>
    <t>F1.1 - 03</t>
  </si>
  <si>
    <t>F1.2 - 06</t>
  </si>
  <si>
    <t>F1.2 - 07</t>
  </si>
  <si>
    <t>Hội trường A</t>
  </si>
  <si>
    <t>F1.2 - 01</t>
  </si>
  <si>
    <t>F1.2 - 02</t>
  </si>
  <si>
    <t>F1.2 - 03</t>
  </si>
  <si>
    <t>F1.2 - 04</t>
  </si>
  <si>
    <t>F1.2 - 05</t>
  </si>
  <si>
    <t>Nhà F2</t>
  </si>
  <si>
    <t>P. Quản trị - Dịch vụ</t>
  </si>
  <si>
    <t>F2.1 - 01</t>
  </si>
  <si>
    <t>Giảng đường F2-A</t>
  </si>
  <si>
    <t>F2.1 - 02</t>
  </si>
  <si>
    <t>Giảng đường F2-B</t>
  </si>
  <si>
    <t>F2.1 - 03</t>
  </si>
  <si>
    <t>F2.2 - 01</t>
  </si>
  <si>
    <t>F2.2 - 02</t>
  </si>
  <si>
    <t>F2.2 - 03</t>
  </si>
  <si>
    <t>F2.2 - 04</t>
  </si>
  <si>
    <t>F2.2 - 05</t>
  </si>
  <si>
    <t>F2.2 - 06</t>
  </si>
  <si>
    <t>Nhà G</t>
  </si>
  <si>
    <t>G.1 - 01</t>
  </si>
  <si>
    <t>Xưởng Thực hành lạnh cơ bản 1(1)</t>
  </si>
  <si>
    <t>G.1 - 02</t>
  </si>
  <si>
    <t>Xưởng Thực hành lạnh cơ bản 2(2)</t>
  </si>
  <si>
    <t>G.1 - 03</t>
  </si>
  <si>
    <t>Xưởng Thực hành Gò hàn (3)</t>
  </si>
  <si>
    <t>G.1 - 04</t>
  </si>
  <si>
    <t>Xưởng Thực hành sửa chữa tủ lạnh 1(4)</t>
  </si>
  <si>
    <t>G.1 - 05</t>
  </si>
  <si>
    <t>Xưởng Thực hành sửa chữa tủ lạnh 2(5)</t>
  </si>
  <si>
    <t>G.1 - 06</t>
  </si>
  <si>
    <t>Xưởng Thực hành Gầm ô tô (1)</t>
  </si>
  <si>
    <t>G.1 - 07</t>
  </si>
  <si>
    <t>Xưởng Thực hành ô tô (2)</t>
  </si>
  <si>
    <t>G.1 - 08</t>
  </si>
  <si>
    <t>Văn phòng Khoa Động lực</t>
  </si>
  <si>
    <t>G.1 - 09</t>
  </si>
  <si>
    <t>Văn phòng Khoa Nhiệt Lạnh</t>
  </si>
  <si>
    <t>Xưởng Thực hành sửa chữa HTL CN-1(6)</t>
  </si>
  <si>
    <t>G.1 – 10</t>
  </si>
  <si>
    <t>Xưởng Thực hành sửa chữa HTL CN-2(7)</t>
  </si>
  <si>
    <t>G.1 – 11</t>
  </si>
  <si>
    <t>Xưởng Thực hành TBĐ HTL(8)</t>
  </si>
  <si>
    <t>G.1 – 12</t>
  </si>
  <si>
    <t>Xưởng Thực hành sửa chữa HT ĐHKK-1(9)</t>
  </si>
  <si>
    <t>G.1 – 13</t>
  </si>
  <si>
    <t>Xưởng Thực hành sửa chữa HT ĐHKK-2(10)</t>
  </si>
  <si>
    <t>G.1 – 14</t>
  </si>
  <si>
    <t>Phòng thí nghiệm điện (1)</t>
  </si>
  <si>
    <t>G.1 – 15</t>
  </si>
  <si>
    <t>Xưởng Thực hành Khoa Điện- Điện tử (2)</t>
  </si>
  <si>
    <t>G.1 – 16</t>
  </si>
  <si>
    <t>Xưởng thực hành  Xây dựng 2</t>
  </si>
  <si>
    <t>G.1 -17</t>
  </si>
  <si>
    <t>Xưởng Thực hành thí nghiệm máy điện (3)</t>
  </si>
  <si>
    <t>G.2 - 01</t>
  </si>
  <si>
    <t>Văn phòng Khoa CN Điện - Đtử</t>
  </si>
  <si>
    <t>G.2 - 02</t>
  </si>
  <si>
    <t>Xưởng Thực hành mạch Điện tử 1(4)</t>
  </si>
  <si>
    <t>G.2 - 03</t>
  </si>
  <si>
    <t>Xưởng Thực hành mạch Điện tử 2(5)</t>
  </si>
  <si>
    <t>G.2 - 04</t>
  </si>
  <si>
    <t>Xưởng Thực hành Điện cơ bản 1(6)</t>
  </si>
  <si>
    <t>G.2 - 05</t>
  </si>
  <si>
    <t>Xưởng Thực hành Điện cơ bản 2(7)</t>
  </si>
  <si>
    <t>G.2 - 06</t>
  </si>
  <si>
    <t>Xưởng Thực hành PLC (8)</t>
  </si>
  <si>
    <t>G.2 - 07</t>
  </si>
  <si>
    <t>Xưởng Thực hành Máy điện 1(9)</t>
  </si>
  <si>
    <t>G.2 - 08</t>
  </si>
  <si>
    <t>Xưởng Thực hành Máy điện 2(10)</t>
  </si>
  <si>
    <t>G.2 - 09</t>
  </si>
  <si>
    <t>Xưởng Thực hành đo lường cảm biến(11)</t>
  </si>
  <si>
    <t>G.2 - 10</t>
  </si>
  <si>
    <t>Xưởng Phòng vi tính (1)</t>
  </si>
  <si>
    <t>G.2 - 11</t>
  </si>
  <si>
    <t>Xưởng Thực hành thiết kế rập (2)</t>
  </si>
  <si>
    <t>G.2 - 12</t>
  </si>
  <si>
    <t>Xưởng may 4 (3)</t>
  </si>
  <si>
    <t>G.2 - 13</t>
  </si>
  <si>
    <t>Xưởng may 3 (4)</t>
  </si>
  <si>
    <t>G.2 - 14</t>
  </si>
  <si>
    <t>Xưởng may 2 (5)</t>
  </si>
  <si>
    <t>G.2 - 15</t>
  </si>
  <si>
    <t>Xưởng may 1 (6)</t>
  </si>
  <si>
    <t>G.2 - 16</t>
  </si>
  <si>
    <t>Phòng dự án</t>
  </si>
  <si>
    <t>G.2 - 17</t>
  </si>
  <si>
    <t>Văn Phòng Khoa may thời trang</t>
  </si>
  <si>
    <t>G.2 - 18</t>
  </si>
  <si>
    <t>Khu vực WC</t>
  </si>
  <si>
    <t>G.3 - 01</t>
  </si>
  <si>
    <t>Xưởng Thực hành  Vi xử lý (12)</t>
  </si>
  <si>
    <t>G.3 - 02</t>
  </si>
  <si>
    <t>Xưởng Thực hành PLC - 2(13)</t>
  </si>
  <si>
    <t>G.3 - 03</t>
  </si>
  <si>
    <t>Xưởng Thực hành Tự động hóa (14)</t>
  </si>
  <si>
    <t>G.3 - 04</t>
  </si>
  <si>
    <t>Xưởng Thực hành SCADA-1 (15)</t>
  </si>
  <si>
    <t>G.3 - 05</t>
  </si>
  <si>
    <t>Xưởng Thực hành SCADA-2 (16)</t>
  </si>
  <si>
    <t>G.3 - 06</t>
  </si>
  <si>
    <t>Xưởng Thực hành điện tử công suất - 1 (17)</t>
  </si>
  <si>
    <t>G.3 - 07</t>
  </si>
  <si>
    <t>Xưởng Thực hành điện tử công suất - 2 (18)</t>
  </si>
  <si>
    <t>G.3 - 08</t>
  </si>
  <si>
    <t>Xưởng Thực hành đo lường mạch điện - 1 (19)</t>
  </si>
  <si>
    <t>G.3 - 09</t>
  </si>
  <si>
    <t>Xưởng Thực  hành đo lường mạch điện - 2 (20)</t>
  </si>
  <si>
    <t>G.3 - 10</t>
  </si>
  <si>
    <t>Xưởng Thực hành điện khí nén (21)</t>
  </si>
  <si>
    <t>G.3 - 11</t>
  </si>
  <si>
    <t>Xưởng Thực điện tử viễn thông (22)</t>
  </si>
  <si>
    <t>G.3 - 12</t>
  </si>
  <si>
    <t>Xưởng Thực hành kỹ thuật sung số (23)</t>
  </si>
  <si>
    <t>G.3 - 13</t>
  </si>
  <si>
    <t>Xưởng Thực hành trang bị điện 2 (24)</t>
  </si>
  <si>
    <t>G.3 - 14</t>
  </si>
  <si>
    <t>Xưởng Thực hành Điện tử công nghiệp 2 (25)</t>
  </si>
  <si>
    <t>G.3 - 15</t>
  </si>
  <si>
    <t>Xưởng Thực hành Điện tử máy tính (26)</t>
  </si>
  <si>
    <t>G.3 - 16</t>
  </si>
  <si>
    <t>G.3 - 17</t>
  </si>
  <si>
    <t>Nhà H1</t>
  </si>
  <si>
    <t>Khu WC Nam</t>
  </si>
  <si>
    <t>Khu WC Nữ</t>
  </si>
  <si>
    <t>Phòng rửa TB TH</t>
  </si>
  <si>
    <t>Cầu thang</t>
  </si>
  <si>
    <t>Xưởng Thực tập Khoa Động lực (3)</t>
  </si>
  <si>
    <t>H1.1 - 01</t>
  </si>
  <si>
    <t>Xưởng Thực tập Khoa Động lực (4)</t>
  </si>
  <si>
    <t>H1.1 - 02</t>
  </si>
  <si>
    <t>Xưởng Thực tập Khoa Động lực (5)</t>
  </si>
  <si>
    <t>H1.1 - 03</t>
  </si>
  <si>
    <t>Phòng Giáo viên</t>
  </si>
  <si>
    <t>Xưởng Thực tập Khoa Động lực (6)</t>
  </si>
  <si>
    <t>H1.1 - 04</t>
  </si>
  <si>
    <t>Xưởng Thực tập Khoa Động lực (7)</t>
  </si>
  <si>
    <t>H1.1 - 05</t>
  </si>
  <si>
    <t>Xưởng Thực tập Khoa Động lực (8)</t>
  </si>
  <si>
    <t>H1.1 - 06</t>
  </si>
  <si>
    <t>H1.1 - 07</t>
  </si>
  <si>
    <t>Xưởng Thực tập Khoa Động lực (9)</t>
  </si>
  <si>
    <t>H1.1 - 08</t>
  </si>
  <si>
    <t>Xưởng Thực tập Khoa Động lực (10)</t>
  </si>
  <si>
    <t>H1.1 - 09</t>
  </si>
  <si>
    <t>Xưởng Thực tập Khoa Động lực (11)</t>
  </si>
  <si>
    <t>H1.1 - 10</t>
  </si>
  <si>
    <t>WC Nữ</t>
  </si>
  <si>
    <t>H1.1 - 11</t>
  </si>
  <si>
    <t>Xưởng Thực tập Khoa Động lực (12)</t>
  </si>
  <si>
    <t>H1.1 - 12</t>
  </si>
  <si>
    <t>Xưởng Thực tập Khoa Động lực (13)</t>
  </si>
  <si>
    <t>H1.1 - 13</t>
  </si>
  <si>
    <t>Xưởng Thực tập Khoa Động lực (14)</t>
  </si>
  <si>
    <t>H1.1 - 14</t>
  </si>
  <si>
    <t>Xưởng Thực tập Máy tính (15)</t>
  </si>
  <si>
    <t>H1.1 - 15</t>
  </si>
  <si>
    <t>Xưởng Thực tập Khoa Động lực (16)</t>
  </si>
  <si>
    <t>H1.1 - 16</t>
  </si>
  <si>
    <t>Xưởng Thực tập Khoa Động lực (17)</t>
  </si>
  <si>
    <t>H1.1 - 17</t>
  </si>
  <si>
    <t>Phòng sơn (18)</t>
  </si>
  <si>
    <t>H1.1 - 18</t>
  </si>
  <si>
    <t>Xưởng Thực tập Khoa Động lực (19)</t>
  </si>
  <si>
    <t>H1.1 - 19</t>
  </si>
  <si>
    <t>WC NỮ</t>
  </si>
  <si>
    <t>H1.1 - 20</t>
  </si>
  <si>
    <t>WC NAM</t>
  </si>
  <si>
    <t>H1.1 - 21</t>
  </si>
  <si>
    <t>Xưởng Thực tập Khoa Động lực (20)</t>
  </si>
  <si>
    <t>H1.1 - 22</t>
  </si>
  <si>
    <t>H1.2 - 01</t>
  </si>
  <si>
    <t>Giảng đường H1.2</t>
  </si>
  <si>
    <t>H1.2 - 02</t>
  </si>
  <si>
    <t>H1.2 - 03</t>
  </si>
  <si>
    <t>H1.2 - 04</t>
  </si>
  <si>
    <t>H1.2 - 05</t>
  </si>
  <si>
    <t>H1.2 - 06</t>
  </si>
  <si>
    <t>H1.2 - 07</t>
  </si>
  <si>
    <t>Kho TS-ĐT</t>
  </si>
  <si>
    <t>H1.2 - 08</t>
  </si>
  <si>
    <t>H1.2 - 09</t>
  </si>
  <si>
    <t>H1.2 - 10</t>
  </si>
  <si>
    <t>H1.2 - 11</t>
  </si>
  <si>
    <t>H1.2 - 12</t>
  </si>
  <si>
    <t>H1.2 - 13</t>
  </si>
  <si>
    <t>H1.2 - 14</t>
  </si>
  <si>
    <t>H1.2 - 15</t>
  </si>
  <si>
    <t>H1.2 - 16</t>
  </si>
  <si>
    <t xml:space="preserve">Phòng lý thuyết </t>
  </si>
  <si>
    <t>H1.3 - 01</t>
  </si>
  <si>
    <t>H1.3 - 02</t>
  </si>
  <si>
    <t>H1.3 - 03</t>
  </si>
  <si>
    <t>H1.3 - 04</t>
  </si>
  <si>
    <t>H1.3 - 05</t>
  </si>
  <si>
    <t>H1.3 - 06</t>
  </si>
  <si>
    <t>H1.3 - 07</t>
  </si>
  <si>
    <t>H1.3 - 08</t>
  </si>
  <si>
    <t>Kho KH-TC</t>
  </si>
  <si>
    <t>H1.3 - 09</t>
  </si>
  <si>
    <t>H1.3 - 10</t>
  </si>
  <si>
    <t>H1.3 - 11</t>
  </si>
  <si>
    <t>H1.3 - 12</t>
  </si>
  <si>
    <t>H1.3 - 13</t>
  </si>
  <si>
    <t>H1.3 - 14</t>
  </si>
  <si>
    <t>H1.3 - 15</t>
  </si>
  <si>
    <t>H1.3 - 16</t>
  </si>
  <si>
    <t>H1.3 - 17</t>
  </si>
  <si>
    <t>Nhà H2</t>
  </si>
  <si>
    <t>P.Tư vấn</t>
  </si>
  <si>
    <t>H2.1 - 01</t>
  </si>
  <si>
    <t>H2.1 - 02</t>
  </si>
  <si>
    <t>H2.1 - 03</t>
  </si>
  <si>
    <t>Nhà H3</t>
  </si>
  <si>
    <t>H3.1 - 01</t>
  </si>
  <si>
    <t>H3.1 - 02</t>
  </si>
  <si>
    <t>H3.1 - 03</t>
  </si>
  <si>
    <t>H3.1 - 04</t>
  </si>
  <si>
    <t>Xưởng thực hành  Xây dựng 1</t>
  </si>
  <si>
    <t>H3.1 - 05</t>
  </si>
  <si>
    <t>Nhà I1</t>
  </si>
  <si>
    <t>I1.1 - 01</t>
  </si>
  <si>
    <t>I1.1 - 02</t>
  </si>
  <si>
    <t>Nhà I2</t>
  </si>
  <si>
    <t>Căn tin</t>
  </si>
  <si>
    <t>Sân bóng</t>
  </si>
  <si>
    <t>KONE</t>
  </si>
  <si>
    <t>T.1-1</t>
  </si>
  <si>
    <t>Khu thang máy</t>
  </si>
  <si>
    <t>T.1-2</t>
  </si>
  <si>
    <t>Khu thang cuốn</t>
  </si>
  <si>
    <t>T.1-3</t>
  </si>
  <si>
    <t>Khu vực chung</t>
  </si>
  <si>
    <t>T.1-4</t>
  </si>
  <si>
    <t>Lầu 1</t>
  </si>
  <si>
    <t>T.2-1</t>
  </si>
  <si>
    <t>T.2-2</t>
  </si>
  <si>
    <t>T.2-3</t>
  </si>
  <si>
    <t>Khu vực trưng bày- tiếp tân</t>
  </si>
  <si>
    <t>T.2-4</t>
  </si>
  <si>
    <t>Lầu 2</t>
  </si>
  <si>
    <t>Phòng hút thuốc</t>
  </si>
  <si>
    <t>T.3-1</t>
  </si>
  <si>
    <t>T.3-2</t>
  </si>
  <si>
    <t>T.3-3</t>
  </si>
  <si>
    <t>T.3-4</t>
  </si>
  <si>
    <t>T.3-5</t>
  </si>
  <si>
    <t>Phòng ONLINE</t>
  </si>
  <si>
    <t>T.3-6</t>
  </si>
  <si>
    <t>T.3-7</t>
  </si>
  <si>
    <t>Lầu 3</t>
  </si>
  <si>
    <t>T.4-1</t>
  </si>
  <si>
    <t>T.4-2</t>
  </si>
  <si>
    <t>T.4-3</t>
  </si>
  <si>
    <t>T.4-4</t>
  </si>
  <si>
    <t>T.4-5</t>
  </si>
  <si>
    <t>P. Dụng cụ</t>
  </si>
  <si>
    <t>T.4-6</t>
  </si>
  <si>
    <t>P. Hướng dẫn viên</t>
  </si>
  <si>
    <t>T.4-7</t>
  </si>
  <si>
    <t>T.4-8</t>
  </si>
  <si>
    <t>Tổng cộng</t>
  </si>
  <si>
    <t>Tổng diện tích xây dựng</t>
  </si>
  <si>
    <t>TRƯỞNG PHÒNG QT - DV</t>
  </si>
  <si>
    <t>LÊ QUANG LIÊM</t>
  </si>
  <si>
    <t>Số chỗ ngồi (Sức chứa )</t>
  </si>
  <si>
    <t>Ghi chú</t>
  </si>
  <si>
    <t>Lớp Chất lượng cao</t>
  </si>
  <si>
    <t>Trung tâm tiếng nhật</t>
  </si>
  <si>
    <t xml:space="preserve">P. Lý Thuyết </t>
  </si>
  <si>
    <t>Tiếng nhật</t>
  </si>
  <si>
    <t>Số phòng lý thuyết</t>
  </si>
  <si>
    <t>P. Lý Thuyết</t>
  </si>
  <si>
    <t xml:space="preserve">P.Lý thuyết </t>
  </si>
  <si>
    <t>I1.1 - 03</t>
  </si>
  <si>
    <t>I1.1 - 04</t>
  </si>
  <si>
    <t>WC NAM, WC Nữ</t>
  </si>
  <si>
    <t xml:space="preserve">Khoa Điện- Điện tử: Xưởng thực tập + Thực hành: </t>
  </si>
  <si>
    <t>Chưa sử dụng</t>
  </si>
  <si>
    <t>Khoa Xây dựng: Xưởng thực tập + Thực hành:</t>
  </si>
  <si>
    <t xml:space="preserve">Khoa May thời trang: Xưởng thực tập + Thực hành: </t>
  </si>
  <si>
    <t xml:space="preserve">Khoa Nhiệt lạnh: Xưởng thực tập + Thực hành: </t>
  </si>
  <si>
    <t xml:space="preserve">Khoa Động lực: Xưởng thực tập + Thực hành: </t>
  </si>
  <si>
    <t xml:space="preserve">Khoa CNTT: Xưởng thực tập + Thực hành: </t>
  </si>
  <si>
    <t xml:space="preserve">Khoa Cơ khí: Xưởng thực tập + Thực hành: </t>
  </si>
  <si>
    <t xml:space="preserve">Phòng Lý thuyết chất lượng cao: </t>
  </si>
  <si>
    <t xml:space="preserve">Phòng Lý thuyết tiếng nhật: </t>
  </si>
  <si>
    <t>Giảng đường: E2.2-0; F2,1A; 2.1B, H1.2</t>
  </si>
  <si>
    <t>Xưởng nguội (tạm)</t>
  </si>
  <si>
    <t>Chờ Cải tạo</t>
  </si>
  <si>
    <t>Văn phòng khoa Cơ khí</t>
  </si>
  <si>
    <t>Văn phòng khoa CNTT</t>
  </si>
  <si>
    <t>Tạm</t>
  </si>
  <si>
    <t>E2.2 - 06</t>
  </si>
  <si>
    <t>E2.2 - 04 A</t>
  </si>
  <si>
    <t>E2.2 - 04 B</t>
  </si>
  <si>
    <t>Ô tô dùng tạm</t>
  </si>
  <si>
    <t>Cơ khí dùng tạm</t>
  </si>
  <si>
    <t>P. Máy tính khoa cơ khí</t>
  </si>
  <si>
    <t>P. Lý thuyết</t>
  </si>
  <si>
    <t>I1.1 - 05</t>
  </si>
  <si>
    <t>Văn phòng K. DL- KS</t>
  </si>
  <si>
    <t>Xe buýt</t>
  </si>
  <si>
    <t xml:space="preserve"> Phòng Lý thuyết: </t>
  </si>
  <si>
    <t xml:space="preserve">Phòng Lý thuyết: </t>
  </si>
  <si>
    <t>TT QH-DN</t>
  </si>
  <si>
    <t>P. Phục vụ - Bếp</t>
  </si>
  <si>
    <t>P. Hiệu trưởng (Hồ sơ)</t>
  </si>
  <si>
    <t>Phòng Họp</t>
  </si>
  <si>
    <t>Nhà A2 (Nhà Hiệu Bộ)</t>
  </si>
  <si>
    <t>P. Trưởng phòng TC-HC-TH</t>
  </si>
  <si>
    <t>Phòng hành chánh - Văn thư</t>
  </si>
  <si>
    <t>Phòng họp</t>
  </si>
  <si>
    <t>Phòng kỹ thuật</t>
  </si>
  <si>
    <t>P. Họp HT</t>
  </si>
  <si>
    <t xml:space="preserve">P. Hiệu trưởng </t>
  </si>
  <si>
    <t>P. Nghỉ</t>
  </si>
  <si>
    <t>P. Hiệu phó ( Cô Minh)</t>
  </si>
  <si>
    <t>P. Bếp</t>
  </si>
  <si>
    <t>P. Hiệu phó ( T. Bảo)</t>
  </si>
  <si>
    <t>P. Hiệu phó ( T. Đệ)</t>
  </si>
  <si>
    <t>P. Khoa ngoại ngữ (Dự kiến)</t>
  </si>
  <si>
    <t>P. Tuyển sinh trực tuyến- Đảng Vụ</t>
  </si>
  <si>
    <t>Xưởng CNC1</t>
  </si>
  <si>
    <t>Xưởng CNC2</t>
  </si>
  <si>
    <t>Xưởng hàn (tạm)</t>
  </si>
  <si>
    <t>P. Vi tính 8</t>
  </si>
  <si>
    <t>P. Vi tính 9</t>
  </si>
  <si>
    <t>P. Vi tính 10</t>
  </si>
  <si>
    <t>P. Vi tính 11</t>
  </si>
  <si>
    <t>P. Vi tính 12</t>
  </si>
  <si>
    <t>P. Vi tính 13</t>
  </si>
  <si>
    <t>P. Vi tính 14</t>
  </si>
  <si>
    <t>P. Dự án</t>
  </si>
  <si>
    <t>TH động lực</t>
  </si>
  <si>
    <t>P. Trưởng phòng TS-ĐT</t>
  </si>
  <si>
    <t>P. Nghiệp vụ chế biến thức ăn</t>
  </si>
  <si>
    <t>P. Nghiệp vụ nhà hàng</t>
  </si>
  <si>
    <t>Thang bộ</t>
  </si>
  <si>
    <t xml:space="preserve">Xướng hàn khoa cơ khí </t>
  </si>
  <si>
    <t>Xưởng bảo trì ô tô Honda K. Động lực</t>
  </si>
  <si>
    <t>Xưởng bảo trì ô tô K. Động lực</t>
  </si>
  <si>
    <t>D4-01</t>
  </si>
  <si>
    <t>D4-02</t>
  </si>
  <si>
    <t>D4-03</t>
  </si>
  <si>
    <t>D4</t>
  </si>
  <si>
    <t>Tầng hầm</t>
  </si>
  <si>
    <t>Khu vực để xe</t>
  </si>
  <si>
    <t>VP Khoa Cơ Khí</t>
  </si>
  <si>
    <t>Tầng 4</t>
  </si>
  <si>
    <t>Tầng 5</t>
  </si>
  <si>
    <t>Tầng 6</t>
  </si>
  <si>
    <t>P. Thực hành CK</t>
  </si>
  <si>
    <t>P. Thực hành Điện</t>
  </si>
  <si>
    <t>VP Khoa Điện - Điện tử</t>
  </si>
  <si>
    <t>WC 1</t>
  </si>
  <si>
    <t>WC 2</t>
  </si>
  <si>
    <t>WC 3</t>
  </si>
  <si>
    <t>Sân thượng</t>
  </si>
  <si>
    <t>Hội trường</t>
  </si>
  <si>
    <t>Kho dụng cụ</t>
  </si>
  <si>
    <t>P. Học Lý thuyết</t>
  </si>
  <si>
    <t>P. Hiệu trưởng - LTT Thành (Lý Thái Tổ)</t>
  </si>
  <si>
    <t>Phòng P.Họp A12-04</t>
  </si>
  <si>
    <t>Phòng P. P.Họp A12-02</t>
  </si>
  <si>
    <t>P. Vi tính 1</t>
  </si>
  <si>
    <t>P. Vi tính 2</t>
  </si>
  <si>
    <t>P. Vi tính 3</t>
  </si>
  <si>
    <t>P. Vi tính 4</t>
  </si>
  <si>
    <t>P. Vi tính 5</t>
  </si>
  <si>
    <t>P. Vi tính 6</t>
  </si>
  <si>
    <t>P. Vi tính 7A</t>
  </si>
  <si>
    <t>P. Vi tính 7B</t>
  </si>
  <si>
    <t xml:space="preserve">P. Zoom </t>
  </si>
  <si>
    <t xml:space="preserve">P.Zoom </t>
  </si>
  <si>
    <t>F1.2 - 08 8</t>
  </si>
  <si>
    <t>P.Lý thuyết CLC</t>
  </si>
  <si>
    <t>P. Video 17</t>
  </si>
  <si>
    <t>P. Vi tính 19</t>
  </si>
  <si>
    <t>P. Vi tính 17</t>
  </si>
  <si>
    <t>P. Vi tính 16</t>
  </si>
  <si>
    <t>P. Vi tính 15</t>
  </si>
  <si>
    <t>D3.1 - 02</t>
  </si>
  <si>
    <t>Dùng tạm</t>
  </si>
  <si>
    <t>TTXT</t>
  </si>
  <si>
    <t>TTXT00-01</t>
  </si>
  <si>
    <t>TTXT00-02</t>
  </si>
  <si>
    <t>TTXT00-03</t>
  </si>
  <si>
    <t>TTXT01-01</t>
  </si>
  <si>
    <t>TTXT01-02</t>
  </si>
  <si>
    <t>TTXT01-03</t>
  </si>
  <si>
    <t>TTXT01-04</t>
  </si>
  <si>
    <t>TTXT01-05</t>
  </si>
  <si>
    <t>TTXT01-06</t>
  </si>
  <si>
    <t>TTXT01-07</t>
  </si>
  <si>
    <t>TTXT01-08</t>
  </si>
  <si>
    <t>TTXT01-09</t>
  </si>
  <si>
    <t>TTXT01-10</t>
  </si>
  <si>
    <t>TTXT01-11</t>
  </si>
  <si>
    <t>TTXT01-12</t>
  </si>
  <si>
    <t>TTXT01-13</t>
  </si>
  <si>
    <t>TTXT01-14</t>
  </si>
  <si>
    <t>TTXT01-15</t>
  </si>
  <si>
    <t>TTXT02-01</t>
  </si>
  <si>
    <t>TTXT02-02</t>
  </si>
  <si>
    <t>TTXT02-03</t>
  </si>
  <si>
    <t>TTXT02-04</t>
  </si>
  <si>
    <t>TTXT02-05</t>
  </si>
  <si>
    <t>TTXT02-06</t>
  </si>
  <si>
    <t>TTXT02-07</t>
  </si>
  <si>
    <t>TTXT02-08</t>
  </si>
  <si>
    <t>TTXT02-09</t>
  </si>
  <si>
    <t>TTXT02-10</t>
  </si>
  <si>
    <t>TTXT02-11</t>
  </si>
  <si>
    <t>TTXT03-01</t>
  </si>
  <si>
    <t>TTXT03-02</t>
  </si>
  <si>
    <t>TTXT03-03</t>
  </si>
  <si>
    <t>TTXT03-04</t>
  </si>
  <si>
    <t>TTXT03-05</t>
  </si>
  <si>
    <t>TTXT03-06</t>
  </si>
  <si>
    <t>TTXT03-07</t>
  </si>
  <si>
    <t>TTXT03-08</t>
  </si>
  <si>
    <t>TTXT03-09</t>
  </si>
  <si>
    <t>TTXT03-10</t>
  </si>
  <si>
    <t>TTXT04-01</t>
  </si>
  <si>
    <t>TTXT04-02</t>
  </si>
  <si>
    <t>TTXT04-03</t>
  </si>
  <si>
    <t>TTXT04-04</t>
  </si>
  <si>
    <t>TTXT04-05</t>
  </si>
  <si>
    <t>TTXT04-06</t>
  </si>
  <si>
    <t>TTXT04-07</t>
  </si>
  <si>
    <t>TTXT04-08</t>
  </si>
  <si>
    <t>TTXT04-09</t>
  </si>
  <si>
    <t>TTXT04-10</t>
  </si>
  <si>
    <t>TTXT04-11</t>
  </si>
  <si>
    <t>TTXT04-12</t>
  </si>
  <si>
    <t>TTXT04-13</t>
  </si>
  <si>
    <t>TTXT04-14</t>
  </si>
  <si>
    <t>Dự án</t>
  </si>
  <si>
    <t>TTXT05-01</t>
  </si>
  <si>
    <t>TTXT05-02</t>
  </si>
  <si>
    <t>TTXT05-03</t>
  </si>
  <si>
    <t>TTXT05-04</t>
  </si>
  <si>
    <t>TTXT05-05</t>
  </si>
  <si>
    <t>TTXT05-06</t>
  </si>
  <si>
    <t>TTXT05-07</t>
  </si>
  <si>
    <t>TTXT05-08</t>
  </si>
  <si>
    <t>TTXT05-09</t>
  </si>
  <si>
    <t>TTXT05-10</t>
  </si>
  <si>
    <t>TTXT05-11</t>
  </si>
  <si>
    <t>TTXT05-12</t>
  </si>
  <si>
    <t>TTXT05-13</t>
  </si>
  <si>
    <t>TTXT05-14</t>
  </si>
  <si>
    <t>TTXT05-15</t>
  </si>
  <si>
    <t>TTXT06-01</t>
  </si>
  <si>
    <t>TTXT06-02</t>
  </si>
  <si>
    <t>TTXT06-03</t>
  </si>
  <si>
    <t>TTXT06-04</t>
  </si>
  <si>
    <t>TTXT06-05</t>
  </si>
  <si>
    <t>TTXT06-06</t>
  </si>
  <si>
    <t>TTXT06-07</t>
  </si>
  <si>
    <t>TTXT06-08</t>
  </si>
  <si>
    <t>TTXT06-09</t>
  </si>
  <si>
    <t>TTXT06-10</t>
  </si>
  <si>
    <t>TTXT06-11</t>
  </si>
  <si>
    <t>TTXT06-12</t>
  </si>
  <si>
    <t>TTXT06-13</t>
  </si>
  <si>
    <t>TTXT06-14</t>
  </si>
  <si>
    <t>TTXT06-15</t>
  </si>
  <si>
    <t>TTXT07-01</t>
  </si>
  <si>
    <t>TTXT07-02</t>
  </si>
  <si>
    <t>TTXT07-03</t>
  </si>
  <si>
    <t>TTXT07-04</t>
  </si>
  <si>
    <t>TP.Hồ Chí Minh, ngày 20 tháng 2  năm 2023</t>
  </si>
  <si>
    <t>Khoa CK</t>
  </si>
  <si>
    <t>Khoa ĐL</t>
  </si>
  <si>
    <t>Khoa NL</t>
  </si>
  <si>
    <t>Khoa CNTT</t>
  </si>
  <si>
    <t>Khoa May</t>
  </si>
  <si>
    <t>Khoa Điện</t>
  </si>
  <si>
    <t>Khoa XD</t>
  </si>
  <si>
    <t>Khoa KT</t>
  </si>
  <si>
    <t>Khoa Macle</t>
  </si>
  <si>
    <t>Khoa CB</t>
  </si>
  <si>
    <t xml:space="preserve">II. Khối nhà C1: lý thuyết - Văn phòng làm việc </t>
  </si>
  <si>
    <t>V. D1: Phòng khảo thí và kiểm định chất lượng; Phòng trực tuyến; Xưởng làm bánh</t>
  </si>
  <si>
    <t xml:space="preserve"> VII. Khối nhà E1: K. CNTT</t>
  </si>
  <si>
    <t>VIII. Khối nhà E2: K. CNTT</t>
  </si>
  <si>
    <t>IX. Khối nhà E3: K. CNTT</t>
  </si>
  <si>
    <t xml:space="preserve">X. Nhà F1: Trung tâm thư viên; Khoa CNTT; Hội trường A; </t>
  </si>
  <si>
    <t>XI. Nhà F2: P. QT-DV; Khu lý thuyết</t>
  </si>
  <si>
    <t>XII. Khối nhà G: Khoa Động lực; Khoa Nhiệt - lạnh; Khoa Điện - Điện tử; Khoa May thời trang; Asist</t>
  </si>
  <si>
    <t>XIII. Khối nhà H: Khoa Động lực; Khu lý thuyết</t>
  </si>
  <si>
    <t>XV. Khối nhà H3:  Khu lý thuyết</t>
  </si>
  <si>
    <t>XIV. Khối nhà H2: Dự án, Phòng máy, Văn phòng</t>
  </si>
  <si>
    <t>XVI. Khối nhà I 1: Khoa kinh tế (K. DL-KS)</t>
  </si>
  <si>
    <t>KTX</t>
  </si>
  <si>
    <t>Sảnh A</t>
  </si>
  <si>
    <t>KOI</t>
  </si>
  <si>
    <t>K01-01</t>
  </si>
  <si>
    <t>XVII. Khối nhà I 2: Khoa kinh tế (K. DL-KS)</t>
  </si>
  <si>
    <t>Bếp</t>
  </si>
  <si>
    <t>K01-02</t>
  </si>
  <si>
    <t>Phòng học lý thuyết</t>
  </si>
  <si>
    <t>K01-03</t>
  </si>
  <si>
    <t>Phòng tập thể hình</t>
  </si>
  <si>
    <t>VP Đoàn</t>
  </si>
  <si>
    <t>K01-04</t>
  </si>
  <si>
    <t>P. SX Khẩu trang</t>
  </si>
  <si>
    <t>K01-05</t>
  </si>
  <si>
    <t>K01-06</t>
  </si>
  <si>
    <t>K01-07</t>
  </si>
  <si>
    <t>VP CEO</t>
  </si>
  <si>
    <t>P. Kỹ thuật</t>
  </si>
  <si>
    <t>Tổ QL KTX</t>
  </si>
  <si>
    <t>Sảnh B</t>
  </si>
  <si>
    <t xml:space="preserve">Sân </t>
  </si>
  <si>
    <t>Giếng trời</t>
  </si>
  <si>
    <t>K02-01</t>
  </si>
  <si>
    <t>K02-02</t>
  </si>
  <si>
    <t>K02-03</t>
  </si>
  <si>
    <t>K02-04</t>
  </si>
  <si>
    <t>K02-05</t>
  </si>
  <si>
    <t>K02-06</t>
  </si>
  <si>
    <t>K02-07</t>
  </si>
  <si>
    <t>K02-08</t>
  </si>
  <si>
    <t>K02-09</t>
  </si>
  <si>
    <t>K02-10</t>
  </si>
  <si>
    <t>K02-11</t>
  </si>
  <si>
    <t>K02-12</t>
  </si>
  <si>
    <t>K02-13</t>
  </si>
  <si>
    <t>K02-14</t>
  </si>
  <si>
    <t>K02-15</t>
  </si>
  <si>
    <t>K02-16</t>
  </si>
  <si>
    <t>Phòng ngũ</t>
  </si>
  <si>
    <t>K05-01</t>
  </si>
  <si>
    <t>K05-02</t>
  </si>
  <si>
    <t>K05-03</t>
  </si>
  <si>
    <t>K05-04</t>
  </si>
  <si>
    <t>K05-05</t>
  </si>
  <si>
    <t>K05-06</t>
  </si>
  <si>
    <t>K05-07</t>
  </si>
  <si>
    <t>K05-08</t>
  </si>
  <si>
    <t>K05-09</t>
  </si>
  <si>
    <t>K05-10</t>
  </si>
  <si>
    <t>K05-11</t>
  </si>
  <si>
    <t>K05-12</t>
  </si>
  <si>
    <t>K05-13</t>
  </si>
  <si>
    <t>K05-14</t>
  </si>
  <si>
    <t>K05-15</t>
  </si>
  <si>
    <t>K05-16</t>
  </si>
  <si>
    <t>K06-01</t>
  </si>
  <si>
    <t>K06-02</t>
  </si>
  <si>
    <t>K06-03</t>
  </si>
  <si>
    <t>K06-04</t>
  </si>
  <si>
    <t>K06-05</t>
  </si>
  <si>
    <t>K06-06</t>
  </si>
  <si>
    <t>K06-07</t>
  </si>
  <si>
    <t>K06-08</t>
  </si>
  <si>
    <t>K06-09</t>
  </si>
  <si>
    <t>K06-10</t>
  </si>
  <si>
    <t>K06-11</t>
  </si>
  <si>
    <t>K06-12</t>
  </si>
  <si>
    <t>K06-13</t>
  </si>
  <si>
    <t>K06-14</t>
  </si>
  <si>
    <t>K06-15</t>
  </si>
  <si>
    <t>K06-16</t>
  </si>
  <si>
    <t>Tầng 7</t>
  </si>
  <si>
    <t>K07-01</t>
  </si>
  <si>
    <t>K07-02</t>
  </si>
  <si>
    <t>K07-03</t>
  </si>
  <si>
    <t>K07-04</t>
  </si>
  <si>
    <t>K07-05</t>
  </si>
  <si>
    <t>K07-06</t>
  </si>
  <si>
    <t>K07-07</t>
  </si>
  <si>
    <t>K07-08</t>
  </si>
  <si>
    <t>K07-09</t>
  </si>
  <si>
    <t>K07-10</t>
  </si>
  <si>
    <t>K07-11</t>
  </si>
  <si>
    <t>K07-12</t>
  </si>
  <si>
    <t>K07-13</t>
  </si>
  <si>
    <t>K07-14</t>
  </si>
  <si>
    <t>K07-15</t>
  </si>
  <si>
    <t>K07-16</t>
  </si>
  <si>
    <t>XIX. Khối nhà T; Trung tâm KONE</t>
  </si>
  <si>
    <t>XVIII. Khối nhà K - KTX</t>
  </si>
  <si>
    <t>VI. D2, D3, D4: Khoa Cơ khí</t>
  </si>
  <si>
    <t>A2.1-01</t>
  </si>
  <si>
    <t>A2.1-02</t>
  </si>
  <si>
    <t>A2.1-03</t>
  </si>
  <si>
    <t>A2.1-04</t>
  </si>
  <si>
    <t>A2.1-05</t>
  </si>
  <si>
    <t>Hành lang - cẩu thang</t>
  </si>
  <si>
    <t>A2.2-01</t>
  </si>
  <si>
    <t>A2.2-02</t>
  </si>
  <si>
    <t>A2.2-03</t>
  </si>
  <si>
    <t>A2.2-04</t>
  </si>
  <si>
    <t>A2.2-05</t>
  </si>
  <si>
    <t>A2.2-06</t>
  </si>
  <si>
    <t>Bếp ăn HT</t>
  </si>
  <si>
    <t>A2.2-07</t>
  </si>
  <si>
    <t>K03-01</t>
  </si>
  <si>
    <t>K03-02</t>
  </si>
  <si>
    <t>K03-03</t>
  </si>
  <si>
    <t>K03-04</t>
  </si>
  <si>
    <t>K03-05</t>
  </si>
  <si>
    <t>K03-06</t>
  </si>
  <si>
    <t>K03-07</t>
  </si>
  <si>
    <t>K03-08</t>
  </si>
  <si>
    <t>K03-09</t>
  </si>
  <si>
    <t>K03-10</t>
  </si>
  <si>
    <t>K03-11</t>
  </si>
  <si>
    <t>K03-12</t>
  </si>
  <si>
    <t>K03-13</t>
  </si>
  <si>
    <t>K03-14</t>
  </si>
  <si>
    <t>K03-15</t>
  </si>
  <si>
    <t>K03-16</t>
  </si>
  <si>
    <t>K04-01</t>
  </si>
  <si>
    <t>K04-02</t>
  </si>
  <si>
    <t>K04-03</t>
  </si>
  <si>
    <t>K04-04</t>
  </si>
  <si>
    <t>K04-05</t>
  </si>
  <si>
    <t>K04-06</t>
  </si>
  <si>
    <t>K04-07</t>
  </si>
  <si>
    <t>K04-08</t>
  </si>
  <si>
    <t>K04-09</t>
  </si>
  <si>
    <t>K04-10</t>
  </si>
  <si>
    <t>K04-11</t>
  </si>
  <si>
    <t>K04-12</t>
  </si>
  <si>
    <t>K04-13</t>
  </si>
  <si>
    <t>K04-14</t>
  </si>
  <si>
    <t>K04-15</t>
  </si>
  <si>
    <t>K04-16</t>
  </si>
  <si>
    <t>XX. Khối nhà Trung tâm xưởng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</si>
</sst>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i/>
      <sz val="9"/>
      <name val="Times New Roman"/>
      <family val="1"/>
    </font>
    <font>
      <sz val="9"/>
      <color theme="1" tint="4.9989318521683403E-2"/>
      <name val="Times New Roman"/>
      <family val="1"/>
    </font>
    <font>
      <sz val="9"/>
      <color rgb="FF0070C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3" borderId="0" xfId="0" applyFont="1" applyFill="1" applyAlignment="1">
      <alignment horizontal="right"/>
    </xf>
    <xf numFmtId="0" fontId="1" fillId="0" borderId="0" xfId="0" applyFont="1"/>
    <xf numFmtId="0" fontId="1" fillId="2" borderId="0" xfId="0" applyFont="1" applyFill="1"/>
    <xf numFmtId="0" fontId="3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right" vertical="center" wrapText="1"/>
    </xf>
    <xf numFmtId="0" fontId="1" fillId="0" borderId="2" xfId="0" applyFont="1" applyBorder="1"/>
    <xf numFmtId="0" fontId="4" fillId="0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wrapText="1"/>
    </xf>
    <xf numFmtId="0" fontId="1" fillId="6" borderId="2" xfId="0" applyFont="1" applyFill="1" applyBorder="1"/>
    <xf numFmtId="0" fontId="1" fillId="6" borderId="0" xfId="0" applyFont="1" applyFill="1"/>
    <xf numFmtId="0" fontId="4" fillId="6" borderId="2" xfId="0" applyFont="1" applyFill="1" applyBorder="1" applyAlignment="1">
      <alignment horizontal="left" wrapText="1"/>
    </xf>
    <xf numFmtId="0" fontId="4" fillId="6" borderId="2" xfId="0" applyFont="1" applyFill="1" applyBorder="1" applyAlignment="1">
      <alignment wrapText="1"/>
    </xf>
    <xf numFmtId="0" fontId="5" fillId="0" borderId="2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wrapText="1"/>
    </xf>
    <xf numFmtId="0" fontId="5" fillId="0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wrapText="1"/>
    </xf>
    <xf numFmtId="0" fontId="6" fillId="3" borderId="2" xfId="0" applyFont="1" applyFill="1" applyBorder="1" applyAlignment="1">
      <alignment horizontal="right" wrapText="1"/>
    </xf>
    <xf numFmtId="0" fontId="7" fillId="3" borderId="2" xfId="0" applyFont="1" applyFill="1" applyBorder="1" applyAlignment="1">
      <alignment horizontal="right" wrapText="1"/>
    </xf>
    <xf numFmtId="0" fontId="4" fillId="0" borderId="6" xfId="0" applyFont="1" applyFill="1" applyBorder="1" applyAlignment="1">
      <alignment wrapText="1"/>
    </xf>
    <xf numFmtId="0" fontId="1" fillId="3" borderId="2" xfId="0" applyFont="1" applyFill="1" applyBorder="1" applyAlignment="1">
      <alignment horizontal="right" wrapText="1"/>
    </xf>
    <xf numFmtId="0" fontId="5" fillId="0" borderId="6" xfId="0" applyFont="1" applyFill="1" applyBorder="1" applyAlignment="1">
      <alignment wrapText="1"/>
    </xf>
    <xf numFmtId="0" fontId="6" fillId="6" borderId="2" xfId="0" applyFont="1" applyFill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1" fillId="0" borderId="2" xfId="0" applyFont="1" applyBorder="1" applyAlignment="1">
      <alignment horizontal="right"/>
    </xf>
    <xf numFmtId="0" fontId="1" fillId="6" borderId="2" xfId="0" applyFont="1" applyFill="1" applyBorder="1" applyAlignment="1">
      <alignment horizontal="right" wrapText="1"/>
    </xf>
    <xf numFmtId="0" fontId="3" fillId="0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wrapText="1"/>
    </xf>
    <xf numFmtId="0" fontId="3" fillId="0" borderId="2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wrapText="1"/>
    </xf>
    <xf numFmtId="0" fontId="3" fillId="0" borderId="6" xfId="0" applyFont="1" applyFill="1" applyBorder="1" applyAlignment="1">
      <alignment wrapText="1"/>
    </xf>
    <xf numFmtId="0" fontId="4" fillId="3" borderId="2" xfId="0" applyFont="1" applyFill="1" applyBorder="1" applyAlignment="1">
      <alignment horizontal="right" wrapText="1"/>
    </xf>
    <xf numFmtId="0" fontId="3" fillId="0" borderId="6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top" wrapText="1"/>
    </xf>
    <xf numFmtId="0" fontId="4" fillId="0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6" borderId="6" xfId="0" applyFont="1" applyFill="1" applyBorder="1" applyAlignment="1">
      <alignment horizontal="center" vertical="top" wrapText="1"/>
    </xf>
    <xf numFmtId="0" fontId="4" fillId="6" borderId="2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right" vertical="top" wrapText="1"/>
    </xf>
    <xf numFmtId="0" fontId="4" fillId="7" borderId="2" xfId="0" applyFont="1" applyFill="1" applyBorder="1" applyAlignment="1">
      <alignment horizontal="center" wrapText="1"/>
    </xf>
    <xf numFmtId="0" fontId="4" fillId="7" borderId="2" xfId="0" applyFont="1" applyFill="1" applyBorder="1" applyAlignment="1">
      <alignment wrapText="1"/>
    </xf>
    <xf numFmtId="0" fontId="4" fillId="7" borderId="2" xfId="0" applyFont="1" applyFill="1" applyBorder="1" applyAlignment="1">
      <alignment horizontal="left" wrapText="1"/>
    </xf>
    <xf numFmtId="0" fontId="4" fillId="7" borderId="6" xfId="0" applyFont="1" applyFill="1" applyBorder="1" applyAlignment="1">
      <alignment horizontal="center" wrapText="1"/>
    </xf>
    <xf numFmtId="0" fontId="4" fillId="7" borderId="2" xfId="0" applyFont="1" applyFill="1" applyBorder="1" applyAlignment="1">
      <alignment horizontal="center" vertical="top" wrapText="1"/>
    </xf>
    <xf numFmtId="0" fontId="1" fillId="7" borderId="2" xfId="0" applyFont="1" applyFill="1" applyBorder="1"/>
    <xf numFmtId="0" fontId="1" fillId="7" borderId="0" xfId="0" applyFont="1" applyFill="1"/>
    <xf numFmtId="0" fontId="3" fillId="0" borderId="6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wrapText="1"/>
    </xf>
    <xf numFmtId="0" fontId="4" fillId="2" borderId="6" xfId="0" applyFont="1" applyFill="1" applyBorder="1" applyAlignment="1">
      <alignment horizontal="center" wrapText="1"/>
    </xf>
    <xf numFmtId="0" fontId="1" fillId="2" borderId="2" xfId="0" applyFont="1" applyFill="1" applyBorder="1"/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4" fillId="3" borderId="2" xfId="0" applyFont="1" applyFill="1" applyBorder="1" applyAlignment="1">
      <alignment wrapText="1"/>
    </xf>
    <xf numFmtId="0" fontId="4" fillId="2" borderId="2" xfId="0" applyFont="1" applyFill="1" applyBorder="1" applyAlignment="1">
      <alignment horizontal="right" wrapText="1"/>
    </xf>
    <xf numFmtId="0" fontId="4" fillId="7" borderId="6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top" wrapText="1"/>
    </xf>
    <xf numFmtId="0" fontId="1" fillId="7" borderId="2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4" fillId="0" borderId="0" xfId="0" applyFont="1" applyFill="1"/>
    <xf numFmtId="0" fontId="4" fillId="0" borderId="0" xfId="0" applyFont="1" applyFill="1" applyBorder="1" applyAlignment="1"/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2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6" fillId="7" borderId="2" xfId="0" applyFont="1" applyFill="1" applyBorder="1" applyAlignment="1">
      <alignment horizontal="right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/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/>
    <xf numFmtId="0" fontId="4" fillId="3" borderId="2" xfId="0" applyFont="1" applyFill="1" applyBorder="1" applyAlignment="1">
      <alignment horizontal="right"/>
    </xf>
    <xf numFmtId="0" fontId="4" fillId="0" borderId="2" xfId="0" applyFont="1" applyBorder="1"/>
    <xf numFmtId="0" fontId="4" fillId="0" borderId="0" xfId="0" applyFont="1"/>
    <xf numFmtId="0" fontId="4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left" wrapText="1"/>
    </xf>
    <xf numFmtId="0" fontId="4" fillId="3" borderId="6" xfId="0" applyFont="1" applyFill="1" applyBorder="1" applyAlignment="1">
      <alignment horizontal="center" wrapText="1"/>
    </xf>
    <xf numFmtId="0" fontId="1" fillId="3" borderId="2" xfId="0" applyFont="1" applyFill="1" applyBorder="1"/>
    <xf numFmtId="0" fontId="1" fillId="3" borderId="0" xfId="0" applyFont="1" applyFill="1"/>
    <xf numFmtId="0" fontId="4" fillId="0" borderId="2" xfId="0" applyFont="1" applyFill="1" applyBorder="1" applyAlignment="1">
      <alignment horizontal="right"/>
    </xf>
    <xf numFmtId="0" fontId="4" fillId="0" borderId="2" xfId="0" applyFont="1" applyFill="1" applyBorder="1"/>
    <xf numFmtId="0" fontId="4" fillId="3" borderId="2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left" wrapText="1"/>
    </xf>
    <xf numFmtId="0" fontId="3" fillId="4" borderId="4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/>
    </xf>
    <xf numFmtId="0" fontId="3" fillId="5" borderId="5" xfId="0" applyFont="1" applyFill="1" applyBorder="1" applyAlignment="1">
      <alignment horizontal="left"/>
    </xf>
    <xf numFmtId="0" fontId="3" fillId="5" borderId="4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29"/>
  <sheetViews>
    <sheetView tabSelected="1" workbookViewId="0">
      <pane ySplit="3000" topLeftCell="A590" activePane="bottomLeft"/>
      <selection activeCell="G3" sqref="G1:G1048576"/>
      <selection pane="bottomLeft" activeCell="I605" sqref="I605"/>
    </sheetView>
  </sheetViews>
  <sheetFormatPr defaultRowHeight="12" x14ac:dyDescent="0.2"/>
  <cols>
    <col min="1" max="1" width="4.7109375" style="6" customWidth="1"/>
    <col min="2" max="2" width="8.5703125" style="6" customWidth="1"/>
    <col min="3" max="3" width="9.140625" style="6" customWidth="1"/>
    <col min="4" max="4" width="28.5703125" style="6" customWidth="1"/>
    <col min="5" max="5" width="10.42578125" style="6" customWidth="1"/>
    <col min="6" max="6" width="9.140625" style="6"/>
    <col min="7" max="7" width="7.42578125" style="6" customWidth="1"/>
    <col min="8" max="8" width="8.85546875" style="7" customWidth="1"/>
    <col min="9" max="9" width="12" style="6" customWidth="1"/>
    <col min="10" max="10" width="9.28515625" style="5" customWidth="1"/>
    <col min="11" max="21" width="11.85546875" style="6" customWidth="1"/>
    <col min="22" max="22" width="8.140625" style="6" customWidth="1"/>
    <col min="23" max="16384" width="9.140625" style="6"/>
  </cols>
  <sheetData>
    <row r="1" spans="1:22" x14ac:dyDescent="0.2">
      <c r="A1" s="1" t="s">
        <v>0</v>
      </c>
      <c r="B1" s="1"/>
      <c r="C1" s="1"/>
      <c r="D1" s="2"/>
      <c r="E1" s="164" t="s">
        <v>1</v>
      </c>
      <c r="F1" s="164"/>
      <c r="G1" s="3"/>
      <c r="H1" s="4"/>
      <c r="I1" s="3"/>
    </row>
    <row r="2" spans="1:22" x14ac:dyDescent="0.2">
      <c r="A2" s="1" t="s">
        <v>2</v>
      </c>
      <c r="B2" s="1"/>
      <c r="C2" s="1"/>
      <c r="D2" s="1"/>
      <c r="E2" s="164" t="s">
        <v>3</v>
      </c>
      <c r="F2" s="164"/>
      <c r="G2" s="3"/>
      <c r="H2" s="4"/>
      <c r="I2" s="3"/>
    </row>
    <row r="3" spans="1:22" x14ac:dyDescent="0.2">
      <c r="A3" s="2" t="s">
        <v>4</v>
      </c>
      <c r="B3" s="2"/>
      <c r="C3" s="2"/>
      <c r="D3" s="2"/>
    </row>
    <row r="4" spans="1:22" x14ac:dyDescent="0.2">
      <c r="A4" s="3"/>
      <c r="B4" s="3"/>
      <c r="C4" s="3"/>
      <c r="D4" s="3"/>
    </row>
    <row r="5" spans="1:22" x14ac:dyDescent="0.2">
      <c r="A5" s="164" t="s">
        <v>5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</row>
    <row r="6" spans="1:22" x14ac:dyDescent="0.2">
      <c r="A6" s="164"/>
      <c r="B6" s="164"/>
      <c r="C6" s="164"/>
      <c r="D6" s="164"/>
      <c r="E6" s="164"/>
      <c r="F6" s="164"/>
      <c r="G6" s="3"/>
      <c r="H6" s="4"/>
      <c r="I6" s="3"/>
    </row>
    <row r="7" spans="1:22" x14ac:dyDescent="0.2">
      <c r="O7" s="6">
        <v>1</v>
      </c>
      <c r="P7" s="6">
        <v>2</v>
      </c>
      <c r="Q7" s="6">
        <v>3</v>
      </c>
      <c r="R7" s="6">
        <v>4</v>
      </c>
      <c r="S7" s="6">
        <v>5</v>
      </c>
      <c r="T7" s="6">
        <v>6</v>
      </c>
      <c r="U7" s="6">
        <v>7</v>
      </c>
    </row>
    <row r="8" spans="1:22" ht="51" customHeight="1" x14ac:dyDescent="0.2">
      <c r="A8" s="8" t="s">
        <v>6</v>
      </c>
      <c r="B8" s="8" t="s">
        <v>7</v>
      </c>
      <c r="C8" s="8" t="s">
        <v>8</v>
      </c>
      <c r="D8" s="8" t="s">
        <v>9</v>
      </c>
      <c r="E8" s="8" t="s">
        <v>10</v>
      </c>
      <c r="F8" s="8" t="s">
        <v>11</v>
      </c>
      <c r="G8" s="8" t="s">
        <v>12</v>
      </c>
      <c r="H8" s="9" t="s">
        <v>13</v>
      </c>
      <c r="I8" s="10" t="s">
        <v>14</v>
      </c>
      <c r="J8" s="11" t="s">
        <v>460</v>
      </c>
      <c r="K8" s="8" t="s">
        <v>461</v>
      </c>
      <c r="L8" s="8" t="s">
        <v>678</v>
      </c>
      <c r="M8" s="8" t="s">
        <v>677</v>
      </c>
      <c r="N8" s="8" t="s">
        <v>676</v>
      </c>
      <c r="O8" s="8" t="s">
        <v>669</v>
      </c>
      <c r="P8" s="8" t="s">
        <v>674</v>
      </c>
      <c r="Q8" s="8" t="s">
        <v>673</v>
      </c>
      <c r="R8" s="8" t="s">
        <v>672</v>
      </c>
      <c r="S8" s="8" t="s">
        <v>671</v>
      </c>
      <c r="T8" s="8" t="s">
        <v>675</v>
      </c>
      <c r="U8" s="8" t="s">
        <v>670</v>
      </c>
      <c r="V8" s="8" t="s">
        <v>466</v>
      </c>
    </row>
    <row r="9" spans="1:22" ht="15.75" customHeight="1" x14ac:dyDescent="0.2">
      <c r="A9" s="176" t="s">
        <v>15</v>
      </c>
      <c r="B9" s="177"/>
      <c r="C9" s="177"/>
      <c r="D9" s="177"/>
      <c r="E9" s="12"/>
      <c r="F9" s="12">
        <f>SUM(F10:F24)</f>
        <v>635.5</v>
      </c>
      <c r="G9" s="8"/>
      <c r="H9" s="13"/>
      <c r="I9" s="14"/>
      <c r="J9" s="15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</row>
    <row r="10" spans="1:22" ht="24.75" customHeight="1" x14ac:dyDescent="0.2">
      <c r="A10" s="17">
        <v>1</v>
      </c>
      <c r="B10" s="178" t="s">
        <v>16</v>
      </c>
      <c r="C10" s="165" t="s">
        <v>17</v>
      </c>
      <c r="D10" s="18" t="s">
        <v>500</v>
      </c>
      <c r="E10" s="19" t="s">
        <v>19</v>
      </c>
      <c r="F10" s="17">
        <v>27.900000000000002</v>
      </c>
      <c r="G10" s="17"/>
      <c r="H10" s="20"/>
      <c r="I10" s="21">
        <f>SUM(F10)</f>
        <v>27.900000000000002</v>
      </c>
      <c r="J10" s="22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</row>
    <row r="11" spans="1:22" ht="20.25" customHeight="1" x14ac:dyDescent="0.2">
      <c r="A11" s="17">
        <v>2</v>
      </c>
      <c r="B11" s="179"/>
      <c r="C11" s="165"/>
      <c r="D11" s="18" t="s">
        <v>20</v>
      </c>
      <c r="E11" s="19" t="s">
        <v>21</v>
      </c>
      <c r="F11" s="17">
        <v>37.200000000000003</v>
      </c>
      <c r="G11" s="17"/>
      <c r="H11" s="20"/>
      <c r="I11" s="21">
        <f t="shared" ref="I11:I15" si="0">SUM(F11)</f>
        <v>37.200000000000003</v>
      </c>
      <c r="J11" s="22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ht="22.5" customHeight="1" x14ac:dyDescent="0.2">
      <c r="A12" s="17">
        <v>3</v>
      </c>
      <c r="B12" s="179"/>
      <c r="C12" s="165"/>
      <c r="D12" s="18" t="s">
        <v>20</v>
      </c>
      <c r="E12" s="19" t="s">
        <v>22</v>
      </c>
      <c r="F12" s="17">
        <v>37.200000000000003</v>
      </c>
      <c r="G12" s="17"/>
      <c r="H12" s="20"/>
      <c r="I12" s="21">
        <f t="shared" si="0"/>
        <v>37.200000000000003</v>
      </c>
      <c r="J12" s="22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</row>
    <row r="13" spans="1:22" ht="22.5" customHeight="1" x14ac:dyDescent="0.2">
      <c r="A13" s="17">
        <v>4</v>
      </c>
      <c r="B13" s="179"/>
      <c r="C13" s="165"/>
      <c r="D13" s="18" t="s">
        <v>23</v>
      </c>
      <c r="E13" s="19" t="s">
        <v>24</v>
      </c>
      <c r="F13" s="17">
        <v>27.900000000000002</v>
      </c>
      <c r="G13" s="17"/>
      <c r="H13" s="20"/>
      <c r="I13" s="21">
        <f t="shared" si="0"/>
        <v>27.900000000000002</v>
      </c>
      <c r="J13" s="22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</row>
    <row r="14" spans="1:22" ht="25.5" customHeight="1" x14ac:dyDescent="0.2">
      <c r="A14" s="17">
        <v>5</v>
      </c>
      <c r="B14" s="179"/>
      <c r="C14" s="165"/>
      <c r="D14" s="18" t="s">
        <v>501</v>
      </c>
      <c r="E14" s="19" t="s">
        <v>25</v>
      </c>
      <c r="F14" s="17">
        <v>17.98</v>
      </c>
      <c r="G14" s="17"/>
      <c r="H14" s="23"/>
      <c r="I14" s="21">
        <f t="shared" si="0"/>
        <v>17.98</v>
      </c>
      <c r="J14" s="22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</row>
    <row r="15" spans="1:22" ht="24" customHeight="1" x14ac:dyDescent="0.2">
      <c r="A15" s="17">
        <v>6</v>
      </c>
      <c r="B15" s="179"/>
      <c r="C15" s="165"/>
      <c r="D15" s="18" t="s">
        <v>26</v>
      </c>
      <c r="E15" s="19" t="s">
        <v>27</v>
      </c>
      <c r="F15" s="17">
        <v>13.5</v>
      </c>
      <c r="G15" s="17"/>
      <c r="H15" s="23"/>
      <c r="I15" s="21">
        <f t="shared" si="0"/>
        <v>13.5</v>
      </c>
      <c r="J15" s="22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</row>
    <row r="16" spans="1:22" ht="24" customHeight="1" x14ac:dyDescent="0.2">
      <c r="A16" s="17">
        <v>7</v>
      </c>
      <c r="B16" s="179"/>
      <c r="C16" s="165"/>
      <c r="D16" s="18" t="s">
        <v>28</v>
      </c>
      <c r="E16" s="19"/>
      <c r="F16" s="17">
        <v>44</v>
      </c>
      <c r="G16" s="17"/>
      <c r="H16" s="23"/>
      <c r="I16" s="21">
        <f>SUM(F16)</f>
        <v>44</v>
      </c>
      <c r="J16" s="22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</row>
    <row r="17" spans="1:22" ht="24.75" customHeight="1" x14ac:dyDescent="0.2">
      <c r="A17" s="17"/>
      <c r="B17" s="179"/>
      <c r="C17" s="165"/>
      <c r="D17" s="18" t="s">
        <v>29</v>
      </c>
      <c r="E17" s="19"/>
      <c r="F17" s="17">
        <v>95.55</v>
      </c>
      <c r="G17" s="17"/>
      <c r="H17" s="23"/>
      <c r="I17" s="21"/>
      <c r="J17" s="22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</row>
    <row r="18" spans="1:22" ht="21.75" customHeight="1" x14ac:dyDescent="0.2">
      <c r="A18" s="17">
        <v>8</v>
      </c>
      <c r="B18" s="179"/>
      <c r="C18" s="178" t="s">
        <v>30</v>
      </c>
      <c r="D18" s="18" t="s">
        <v>502</v>
      </c>
      <c r="E18" s="19" t="s">
        <v>31</v>
      </c>
      <c r="F18" s="17">
        <v>47.12</v>
      </c>
      <c r="G18" s="17"/>
      <c r="H18" s="20"/>
      <c r="I18" s="21">
        <f>SUM(F18)</f>
        <v>47.12</v>
      </c>
      <c r="J18" s="22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</row>
    <row r="19" spans="1:22" s="145" customFormat="1" ht="25.5" customHeight="1" x14ac:dyDescent="0.2">
      <c r="A19" s="141">
        <v>9</v>
      </c>
      <c r="B19" s="179"/>
      <c r="C19" s="179"/>
      <c r="D19" s="98" t="s">
        <v>559</v>
      </c>
      <c r="E19" s="142" t="s">
        <v>32</v>
      </c>
      <c r="F19" s="141">
        <v>27.900000000000002</v>
      </c>
      <c r="G19" s="141"/>
      <c r="H19" s="141"/>
      <c r="I19" s="143">
        <f>SUM(F19)</f>
        <v>27.900000000000002</v>
      </c>
      <c r="J19" s="22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</row>
    <row r="20" spans="1:22" ht="24.75" customHeight="1" x14ac:dyDescent="0.2">
      <c r="A20" s="17">
        <v>10</v>
      </c>
      <c r="B20" s="179"/>
      <c r="C20" s="179"/>
      <c r="D20" s="18" t="s">
        <v>503</v>
      </c>
      <c r="E20" s="19" t="s">
        <v>34</v>
      </c>
      <c r="F20" s="17">
        <v>55.800000000000004</v>
      </c>
      <c r="G20" s="17"/>
      <c r="H20" s="23"/>
      <c r="I20" s="21">
        <f>SUM(F20)</f>
        <v>55.800000000000004</v>
      </c>
      <c r="J20" s="22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</row>
    <row r="21" spans="1:22" s="145" customFormat="1" ht="24" customHeight="1" x14ac:dyDescent="0.2">
      <c r="A21" s="141">
        <v>11</v>
      </c>
      <c r="B21" s="179"/>
      <c r="C21" s="179"/>
      <c r="D21" s="98" t="s">
        <v>558</v>
      </c>
      <c r="E21" s="142" t="s">
        <v>35</v>
      </c>
      <c r="F21" s="141">
        <v>27.900000000000002</v>
      </c>
      <c r="G21" s="141"/>
      <c r="H21" s="98"/>
      <c r="I21" s="143">
        <f>SUM(F21)</f>
        <v>27.900000000000002</v>
      </c>
      <c r="J21" s="22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</row>
    <row r="22" spans="1:22" s="145" customFormat="1" ht="23.25" customHeight="1" x14ac:dyDescent="0.2">
      <c r="A22" s="141">
        <v>12</v>
      </c>
      <c r="B22" s="179"/>
      <c r="C22" s="179"/>
      <c r="D22" s="98" t="s">
        <v>557</v>
      </c>
      <c r="E22" s="142" t="s">
        <v>36</v>
      </c>
      <c r="F22" s="141">
        <v>36</v>
      </c>
      <c r="G22" s="141"/>
      <c r="H22" s="98"/>
      <c r="I22" s="143">
        <f>SUM(F22)</f>
        <v>36</v>
      </c>
      <c r="J22" s="22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</row>
    <row r="23" spans="1:22" ht="22.5" customHeight="1" x14ac:dyDescent="0.2">
      <c r="A23" s="17">
        <v>13</v>
      </c>
      <c r="B23" s="179"/>
      <c r="C23" s="179"/>
      <c r="D23" s="18" t="s">
        <v>37</v>
      </c>
      <c r="E23" s="19" t="s">
        <v>38</v>
      </c>
      <c r="F23" s="17">
        <v>44</v>
      </c>
      <c r="G23" s="17"/>
      <c r="H23" s="23"/>
      <c r="I23" s="21">
        <v>44</v>
      </c>
      <c r="J23" s="22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</row>
    <row r="24" spans="1:22" ht="22.5" customHeight="1" x14ac:dyDescent="0.2">
      <c r="A24" s="17"/>
      <c r="B24" s="180"/>
      <c r="C24" s="180"/>
      <c r="D24" s="18" t="s">
        <v>29</v>
      </c>
      <c r="E24" s="19"/>
      <c r="F24" s="17">
        <v>95.55</v>
      </c>
      <c r="G24" s="17"/>
      <c r="H24" s="23"/>
      <c r="I24" s="21"/>
      <c r="J24" s="22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</row>
    <row r="25" spans="1:22" ht="22.5" customHeight="1" x14ac:dyDescent="0.2">
      <c r="A25" s="17">
        <v>14</v>
      </c>
      <c r="B25" s="178" t="s">
        <v>504</v>
      </c>
      <c r="C25" s="178" t="s">
        <v>17</v>
      </c>
      <c r="D25" s="18" t="s">
        <v>506</v>
      </c>
      <c r="E25" s="19" t="s">
        <v>782</v>
      </c>
      <c r="F25" s="17">
        <v>12</v>
      </c>
      <c r="G25" s="17"/>
      <c r="H25" s="23"/>
      <c r="I25" s="21">
        <f>SUM(F25)</f>
        <v>12</v>
      </c>
      <c r="J25" s="22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6"/>
    </row>
    <row r="26" spans="1:22" ht="22.5" customHeight="1" x14ac:dyDescent="0.2">
      <c r="A26" s="17">
        <v>15</v>
      </c>
      <c r="B26" s="179"/>
      <c r="C26" s="179"/>
      <c r="D26" s="102" t="s">
        <v>18</v>
      </c>
      <c r="E26" s="19" t="s">
        <v>783</v>
      </c>
      <c r="F26" s="17">
        <v>62</v>
      </c>
      <c r="G26" s="17"/>
      <c r="H26" s="23"/>
      <c r="I26" s="21">
        <f t="shared" ref="I26:I27" si="1">SUM(F26)</f>
        <v>62</v>
      </c>
      <c r="J26" s="22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6"/>
    </row>
    <row r="27" spans="1:22" ht="22.5" customHeight="1" x14ac:dyDescent="0.2">
      <c r="A27" s="17">
        <v>16</v>
      </c>
      <c r="B27" s="179"/>
      <c r="C27" s="179"/>
      <c r="D27" s="102" t="s">
        <v>505</v>
      </c>
      <c r="E27" s="19" t="s">
        <v>784</v>
      </c>
      <c r="F27" s="17">
        <v>26</v>
      </c>
      <c r="G27" s="17"/>
      <c r="H27" s="23"/>
      <c r="I27" s="21">
        <f t="shared" si="1"/>
        <v>26</v>
      </c>
      <c r="J27" s="22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6"/>
    </row>
    <row r="28" spans="1:22" ht="22.5" customHeight="1" x14ac:dyDescent="0.2">
      <c r="A28" s="17">
        <v>17</v>
      </c>
      <c r="B28" s="179"/>
      <c r="C28" s="179"/>
      <c r="D28" s="102" t="s">
        <v>47</v>
      </c>
      <c r="E28" s="19"/>
      <c r="F28" s="17">
        <v>26</v>
      </c>
      <c r="G28" s="17"/>
      <c r="H28" s="23"/>
      <c r="I28" s="21"/>
      <c r="J28" s="22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6"/>
    </row>
    <row r="29" spans="1:22" ht="22.5" customHeight="1" x14ac:dyDescent="0.2">
      <c r="A29" s="17">
        <v>18</v>
      </c>
      <c r="B29" s="179"/>
      <c r="C29" s="179"/>
      <c r="D29" s="18" t="s">
        <v>507</v>
      </c>
      <c r="E29" s="19" t="s">
        <v>785</v>
      </c>
      <c r="F29" s="17">
        <v>62</v>
      </c>
      <c r="G29" s="17"/>
      <c r="H29" s="23"/>
      <c r="I29" s="21">
        <f>SUM(F29)</f>
        <v>62</v>
      </c>
      <c r="J29" s="22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6"/>
    </row>
    <row r="30" spans="1:22" ht="22.5" customHeight="1" x14ac:dyDescent="0.2">
      <c r="A30" s="17">
        <v>19</v>
      </c>
      <c r="B30" s="179"/>
      <c r="C30" s="179"/>
      <c r="D30" s="18" t="s">
        <v>508</v>
      </c>
      <c r="E30" s="19" t="s">
        <v>786</v>
      </c>
      <c r="F30" s="17">
        <v>12</v>
      </c>
      <c r="G30" s="17"/>
      <c r="H30" s="23"/>
      <c r="I30" s="21">
        <f>SUM(F30)</f>
        <v>12</v>
      </c>
      <c r="J30" s="22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6"/>
    </row>
    <row r="31" spans="1:22" ht="22.5" customHeight="1" x14ac:dyDescent="0.2">
      <c r="A31" s="17"/>
      <c r="B31" s="179"/>
      <c r="C31" s="180"/>
      <c r="D31" s="18" t="s">
        <v>787</v>
      </c>
      <c r="E31" s="19"/>
      <c r="F31" s="17">
        <f>SUM(14.35*28.8-(2.56*5.6+253.06))</f>
        <v>145.88399999999996</v>
      </c>
      <c r="G31" s="17"/>
      <c r="H31" s="23"/>
      <c r="I31" s="21"/>
      <c r="J31" s="22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6"/>
    </row>
    <row r="32" spans="1:22" ht="22.5" customHeight="1" x14ac:dyDescent="0.2">
      <c r="A32" s="17">
        <v>20</v>
      </c>
      <c r="B32" s="179"/>
      <c r="C32" s="178" t="s">
        <v>30</v>
      </c>
      <c r="D32" s="18" t="s">
        <v>509</v>
      </c>
      <c r="E32" s="19" t="s">
        <v>788</v>
      </c>
      <c r="F32" s="17">
        <v>26</v>
      </c>
      <c r="G32" s="17"/>
      <c r="H32" s="23"/>
      <c r="I32" s="21">
        <f>SUM(F32)</f>
        <v>26</v>
      </c>
      <c r="J32" s="22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6"/>
    </row>
    <row r="33" spans="1:22" ht="21" customHeight="1" x14ac:dyDescent="0.2">
      <c r="A33" s="17">
        <v>21</v>
      </c>
      <c r="B33" s="179"/>
      <c r="C33" s="179"/>
      <c r="D33" s="18" t="s">
        <v>510</v>
      </c>
      <c r="E33" s="19" t="s">
        <v>789</v>
      </c>
      <c r="F33" s="17">
        <v>62</v>
      </c>
      <c r="G33" s="17"/>
      <c r="H33" s="23"/>
      <c r="I33" s="21">
        <f t="shared" ref="I33:I34" si="2">SUM(F33)</f>
        <v>62</v>
      </c>
      <c r="J33" s="22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6"/>
    </row>
    <row r="34" spans="1:22" ht="24" customHeight="1" x14ac:dyDescent="0.2">
      <c r="A34" s="17">
        <v>22</v>
      </c>
      <c r="B34" s="179"/>
      <c r="C34" s="179"/>
      <c r="D34" s="18" t="s">
        <v>511</v>
      </c>
      <c r="E34" s="19" t="s">
        <v>790</v>
      </c>
      <c r="F34" s="17">
        <f>SUM(2.9*5)</f>
        <v>14.5</v>
      </c>
      <c r="G34" s="17"/>
      <c r="H34" s="23"/>
      <c r="I34" s="21">
        <f t="shared" si="2"/>
        <v>14.5</v>
      </c>
      <c r="J34" s="22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6"/>
    </row>
    <row r="35" spans="1:22" ht="24" customHeight="1" x14ac:dyDescent="0.2">
      <c r="A35" s="17"/>
      <c r="B35" s="179"/>
      <c r="C35" s="179"/>
      <c r="D35" s="18" t="s">
        <v>794</v>
      </c>
      <c r="E35" s="19"/>
      <c r="F35" s="17">
        <f>SUM(F34)</f>
        <v>14.5</v>
      </c>
      <c r="G35" s="17"/>
      <c r="H35" s="23"/>
      <c r="I35" s="21"/>
      <c r="J35" s="22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6"/>
    </row>
    <row r="36" spans="1:22" ht="22.5" customHeight="1" x14ac:dyDescent="0.2">
      <c r="A36" s="17">
        <v>23</v>
      </c>
      <c r="B36" s="179"/>
      <c r="C36" s="179"/>
      <c r="D36" s="18" t="s">
        <v>512</v>
      </c>
      <c r="E36" s="19" t="s">
        <v>791</v>
      </c>
      <c r="F36" s="17">
        <v>26</v>
      </c>
      <c r="G36" s="17"/>
      <c r="H36" s="23"/>
      <c r="I36" s="21">
        <f>SUM(F36)</f>
        <v>26</v>
      </c>
      <c r="J36" s="22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6"/>
    </row>
    <row r="37" spans="1:22" ht="22.5" customHeight="1" x14ac:dyDescent="0.2">
      <c r="A37" s="17">
        <v>24</v>
      </c>
      <c r="B37" s="179"/>
      <c r="C37" s="179"/>
      <c r="D37" s="18" t="s">
        <v>513</v>
      </c>
      <c r="E37" s="19" t="s">
        <v>792</v>
      </c>
      <c r="F37" s="17">
        <v>26</v>
      </c>
      <c r="G37" s="17"/>
      <c r="H37" s="23"/>
      <c r="I37" s="21"/>
      <c r="J37" s="22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6"/>
    </row>
    <row r="38" spans="1:22" ht="22.5" customHeight="1" x14ac:dyDescent="0.2">
      <c r="A38" s="17">
        <v>25</v>
      </c>
      <c r="B38" s="179"/>
      <c r="C38" s="179"/>
      <c r="D38" s="18" t="s">
        <v>514</v>
      </c>
      <c r="E38" s="19" t="s">
        <v>793</v>
      </c>
      <c r="F38" s="17">
        <v>26</v>
      </c>
      <c r="G38" s="17"/>
      <c r="H38" s="23"/>
      <c r="I38" s="21">
        <f>SUM(F38)</f>
        <v>26</v>
      </c>
      <c r="J38" s="22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6"/>
    </row>
    <row r="39" spans="1:22" ht="22.5" customHeight="1" x14ac:dyDescent="0.2">
      <c r="A39" s="17">
        <v>26</v>
      </c>
      <c r="B39" s="179"/>
      <c r="C39" s="179"/>
      <c r="D39" s="18" t="s">
        <v>515</v>
      </c>
      <c r="E39" s="19" t="s">
        <v>795</v>
      </c>
      <c r="F39" s="17">
        <v>26</v>
      </c>
      <c r="G39" s="17"/>
      <c r="H39" s="23"/>
      <c r="I39" s="21">
        <f>SUM(F39)</f>
        <v>26</v>
      </c>
      <c r="J39" s="22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6"/>
    </row>
    <row r="40" spans="1:22" ht="20.25" customHeight="1" x14ac:dyDescent="0.2">
      <c r="A40" s="17"/>
      <c r="B40" s="180"/>
      <c r="C40" s="180"/>
      <c r="D40" s="18" t="s">
        <v>787</v>
      </c>
      <c r="E40" s="19"/>
      <c r="F40" s="26">
        <f>SUM(14.35*28.8+5.6*2.55-16-5.6*2.2-221)</f>
        <v>178.23999999999995</v>
      </c>
      <c r="G40" s="26"/>
      <c r="H40" s="27"/>
      <c r="I40" s="21"/>
      <c r="J40" s="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6"/>
    </row>
    <row r="41" spans="1:22" ht="23.25" customHeight="1" x14ac:dyDescent="0.2">
      <c r="A41" s="17">
        <v>27</v>
      </c>
      <c r="B41" s="165" t="s">
        <v>41</v>
      </c>
      <c r="C41" s="165" t="s">
        <v>17</v>
      </c>
      <c r="D41" s="25" t="s">
        <v>42</v>
      </c>
      <c r="E41" s="19" t="s">
        <v>43</v>
      </c>
      <c r="F41" s="26">
        <v>64</v>
      </c>
      <c r="G41" s="26"/>
      <c r="H41" s="27"/>
      <c r="I41" s="21">
        <f>SUM(F41)</f>
        <v>64</v>
      </c>
      <c r="J41" s="22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</row>
    <row r="42" spans="1:22" ht="22.5" customHeight="1" x14ac:dyDescent="0.2">
      <c r="A42" s="17"/>
      <c r="B42" s="165"/>
      <c r="C42" s="165"/>
      <c r="D42" s="18" t="s">
        <v>40</v>
      </c>
      <c r="E42" s="19"/>
      <c r="F42" s="17">
        <v>80</v>
      </c>
      <c r="G42" s="17"/>
      <c r="H42" s="23"/>
      <c r="I42" s="21"/>
      <c r="J42" s="22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</row>
    <row r="43" spans="1:22" ht="23.25" customHeight="1" x14ac:dyDescent="0.2">
      <c r="A43" s="17">
        <v>28</v>
      </c>
      <c r="B43" s="165" t="s">
        <v>44</v>
      </c>
      <c r="C43" s="165" t="s">
        <v>17</v>
      </c>
      <c r="D43" s="25" t="s">
        <v>45</v>
      </c>
      <c r="E43" s="19" t="s">
        <v>46</v>
      </c>
      <c r="F43" s="26">
        <v>25.5</v>
      </c>
      <c r="G43" s="26"/>
      <c r="H43" s="27"/>
      <c r="I43" s="21">
        <v>25.5</v>
      </c>
      <c r="J43" s="22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</row>
    <row r="44" spans="1:22" ht="23.25" customHeight="1" x14ac:dyDescent="0.2">
      <c r="A44" s="17">
        <v>29</v>
      </c>
      <c r="B44" s="165"/>
      <c r="C44" s="165"/>
      <c r="D44" s="25" t="s">
        <v>47</v>
      </c>
      <c r="E44" s="19" t="s">
        <v>46</v>
      </c>
      <c r="F44" s="26">
        <v>5.7799999999999994</v>
      </c>
      <c r="G44" s="26"/>
      <c r="H44" s="27"/>
      <c r="I44" s="21"/>
      <c r="J44" s="22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</row>
    <row r="45" spans="1:22" ht="21.75" customHeight="1" x14ac:dyDescent="0.2">
      <c r="A45" s="17">
        <v>30</v>
      </c>
      <c r="B45" s="165"/>
      <c r="C45" s="165"/>
      <c r="D45" s="25" t="s">
        <v>49</v>
      </c>
      <c r="E45" s="19" t="s">
        <v>48</v>
      </c>
      <c r="F45" s="26">
        <v>25.5</v>
      </c>
      <c r="G45" s="26"/>
      <c r="H45" s="27"/>
      <c r="I45" s="21">
        <v>25.5</v>
      </c>
      <c r="J45" s="22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</row>
    <row r="46" spans="1:22" ht="21.75" customHeight="1" x14ac:dyDescent="0.2">
      <c r="A46" s="17">
        <v>31</v>
      </c>
      <c r="B46" s="165"/>
      <c r="C46" s="165"/>
      <c r="D46" s="25" t="s">
        <v>49</v>
      </c>
      <c r="E46" s="19" t="s">
        <v>50</v>
      </c>
      <c r="F46" s="26">
        <v>25.5</v>
      </c>
      <c r="G46" s="26"/>
      <c r="H46" s="27"/>
      <c r="I46" s="21">
        <v>25.5</v>
      </c>
      <c r="J46" s="22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</row>
    <row r="47" spans="1:22" ht="24" customHeight="1" x14ac:dyDescent="0.2">
      <c r="A47" s="17">
        <v>32</v>
      </c>
      <c r="B47" s="165" t="s">
        <v>51</v>
      </c>
      <c r="C47" s="165" t="s">
        <v>17</v>
      </c>
      <c r="D47" s="25" t="s">
        <v>52</v>
      </c>
      <c r="E47" s="19" t="s">
        <v>53</v>
      </c>
      <c r="F47" s="26">
        <v>2696</v>
      </c>
      <c r="G47" s="26"/>
      <c r="H47" s="27"/>
      <c r="I47" s="21"/>
      <c r="J47" s="22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</row>
    <row r="48" spans="1:22" ht="23.25" customHeight="1" x14ac:dyDescent="0.2">
      <c r="A48" s="17">
        <v>33</v>
      </c>
      <c r="B48" s="165"/>
      <c r="C48" s="165"/>
      <c r="D48" s="18" t="s">
        <v>54</v>
      </c>
      <c r="E48" s="19"/>
      <c r="F48" s="17">
        <v>240</v>
      </c>
      <c r="G48" s="17"/>
      <c r="H48" s="23"/>
      <c r="I48" s="21"/>
      <c r="J48" s="22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</row>
    <row r="49" spans="1:22" ht="24" customHeight="1" x14ac:dyDescent="0.2">
      <c r="A49" s="17">
        <v>34</v>
      </c>
      <c r="B49" s="165" t="s">
        <v>55</v>
      </c>
      <c r="C49" s="165" t="s">
        <v>17</v>
      </c>
      <c r="D49" s="25" t="s">
        <v>56</v>
      </c>
      <c r="E49" s="19" t="s">
        <v>57</v>
      </c>
      <c r="F49" s="26">
        <v>3042.1149999999998</v>
      </c>
      <c r="G49" s="26"/>
      <c r="H49" s="27"/>
      <c r="I49" s="21"/>
      <c r="J49" s="22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</row>
    <row r="50" spans="1:22" ht="22.5" customHeight="1" x14ac:dyDescent="0.2">
      <c r="A50" s="17">
        <v>35</v>
      </c>
      <c r="B50" s="165"/>
      <c r="C50" s="165"/>
      <c r="D50" s="28" t="s">
        <v>28</v>
      </c>
      <c r="E50" s="71"/>
      <c r="F50" s="29">
        <v>1797.77</v>
      </c>
      <c r="G50" s="17"/>
      <c r="H50" s="23"/>
      <c r="I50" s="21"/>
      <c r="J50" s="22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</row>
    <row r="51" spans="1:22" x14ac:dyDescent="0.2">
      <c r="A51" s="137" t="s">
        <v>679</v>
      </c>
      <c r="B51" s="138"/>
      <c r="C51" s="138"/>
      <c r="D51" s="138"/>
      <c r="E51" s="138"/>
      <c r="F51" s="138">
        <f>SUM(F52:F66)</f>
        <v>627.15</v>
      </c>
      <c r="G51" s="30"/>
      <c r="H51" s="31"/>
      <c r="I51" s="21"/>
      <c r="J51" s="22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</row>
    <row r="52" spans="1:22" ht="20.25" customHeight="1" x14ac:dyDescent="0.2">
      <c r="A52" s="17">
        <v>36</v>
      </c>
      <c r="B52" s="165" t="s">
        <v>58</v>
      </c>
      <c r="C52" s="165" t="s">
        <v>17</v>
      </c>
      <c r="D52" s="102" t="s">
        <v>67</v>
      </c>
      <c r="E52" s="19" t="s">
        <v>59</v>
      </c>
      <c r="F52" s="17">
        <v>74.25</v>
      </c>
      <c r="G52" s="17"/>
      <c r="H52" s="20"/>
      <c r="I52" s="21">
        <f>SUM(F52)</f>
        <v>74.25</v>
      </c>
      <c r="J52" s="22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1:22" ht="19.5" customHeight="1" x14ac:dyDescent="0.2">
      <c r="A53" s="17">
        <v>37</v>
      </c>
      <c r="B53" s="165"/>
      <c r="C53" s="165"/>
      <c r="D53" s="18" t="s">
        <v>60</v>
      </c>
      <c r="E53" s="32"/>
      <c r="F53" s="26">
        <v>8</v>
      </c>
      <c r="G53" s="17"/>
      <c r="H53" s="20"/>
      <c r="I53" s="21"/>
      <c r="J53" s="22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1:22" x14ac:dyDescent="0.2">
      <c r="A54" s="17">
        <v>38</v>
      </c>
      <c r="B54" s="165"/>
      <c r="C54" s="165"/>
      <c r="D54" s="25" t="s">
        <v>530</v>
      </c>
      <c r="E54" s="29" t="s">
        <v>61</v>
      </c>
      <c r="F54" s="24">
        <v>24</v>
      </c>
      <c r="G54" s="17"/>
      <c r="H54" s="20"/>
      <c r="I54" s="21">
        <f>SUM(F54)</f>
        <v>24</v>
      </c>
      <c r="J54" s="22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1:22" ht="24" x14ac:dyDescent="0.2">
      <c r="A55" s="17">
        <v>39</v>
      </c>
      <c r="B55" s="165"/>
      <c r="C55" s="165"/>
      <c r="D55" s="29" t="s">
        <v>62</v>
      </c>
      <c r="E55" s="29" t="s">
        <v>63</v>
      </c>
      <c r="F55" s="24">
        <v>18</v>
      </c>
      <c r="G55" s="24"/>
      <c r="H55" s="33"/>
      <c r="I55" s="21">
        <f>SUM(F55)</f>
        <v>18</v>
      </c>
      <c r="J55" s="22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  <row r="56" spans="1:22" ht="21.75" customHeight="1" x14ac:dyDescent="0.2">
      <c r="A56" s="17">
        <v>40</v>
      </c>
      <c r="B56" s="165"/>
      <c r="C56" s="165"/>
      <c r="D56" s="34" t="s">
        <v>64</v>
      </c>
      <c r="E56" s="19" t="s">
        <v>65</v>
      </c>
      <c r="F56" s="17">
        <v>18</v>
      </c>
      <c r="G56" s="17"/>
      <c r="H56" s="20"/>
      <c r="I56" s="21">
        <f>SUM(F56)</f>
        <v>18</v>
      </c>
      <c r="J56" s="22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</row>
    <row r="57" spans="1:22" ht="22.5" customHeight="1" x14ac:dyDescent="0.2">
      <c r="A57" s="17">
        <v>41</v>
      </c>
      <c r="B57" s="165"/>
      <c r="C57" s="165"/>
      <c r="D57" s="34" t="s">
        <v>66</v>
      </c>
      <c r="E57" s="19"/>
      <c r="F57" s="17">
        <v>8</v>
      </c>
      <c r="G57" s="17"/>
      <c r="H57" s="20"/>
      <c r="I57" s="21">
        <v>8</v>
      </c>
      <c r="J57" s="22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</row>
    <row r="58" spans="1:22" ht="22.5" customHeight="1" x14ac:dyDescent="0.2">
      <c r="A58" s="17"/>
      <c r="B58" s="165"/>
      <c r="C58" s="165"/>
      <c r="D58" s="34" t="s">
        <v>516</v>
      </c>
      <c r="E58" s="135" t="s">
        <v>89</v>
      </c>
      <c r="F58" s="134">
        <v>32</v>
      </c>
      <c r="G58" s="134"/>
      <c r="H58" s="130"/>
      <c r="I58" s="21">
        <f>SUM(F58)</f>
        <v>32</v>
      </c>
      <c r="J58" s="22"/>
      <c r="K58" s="16"/>
      <c r="L58" s="16">
        <f>SUM(F58)</f>
        <v>32</v>
      </c>
      <c r="M58" s="16"/>
      <c r="N58" s="16"/>
      <c r="O58" s="16"/>
      <c r="P58" s="16"/>
      <c r="Q58" s="16"/>
      <c r="R58" s="16"/>
      <c r="S58" s="16"/>
      <c r="T58" s="16"/>
      <c r="U58" s="16"/>
      <c r="V58" s="16"/>
    </row>
    <row r="59" spans="1:22" ht="22.5" customHeight="1" x14ac:dyDescent="0.2">
      <c r="A59" s="17">
        <v>42</v>
      </c>
      <c r="B59" s="165"/>
      <c r="C59" s="165"/>
      <c r="D59" s="34" t="s">
        <v>79</v>
      </c>
      <c r="E59" s="29" t="s">
        <v>68</v>
      </c>
      <c r="F59" s="24">
        <v>56</v>
      </c>
      <c r="G59" s="24"/>
      <c r="H59" s="33"/>
      <c r="I59" s="21">
        <f>SUM(F59)</f>
        <v>56</v>
      </c>
      <c r="J59" s="22"/>
      <c r="K59" s="16"/>
      <c r="L59" s="16">
        <f>SUM(F59)</f>
        <v>56</v>
      </c>
      <c r="M59" s="16"/>
      <c r="N59" s="16"/>
      <c r="O59" s="16"/>
      <c r="P59" s="16"/>
      <c r="Q59" s="16"/>
      <c r="R59" s="16"/>
      <c r="S59" s="16"/>
      <c r="T59" s="16"/>
      <c r="U59" s="16"/>
      <c r="V59" s="16"/>
    </row>
    <row r="60" spans="1:22" ht="24" customHeight="1" x14ac:dyDescent="0.2">
      <c r="A60" s="17">
        <v>44</v>
      </c>
      <c r="B60" s="165"/>
      <c r="C60" s="165"/>
      <c r="D60" s="34" t="s">
        <v>69</v>
      </c>
      <c r="E60" s="19" t="s">
        <v>70</v>
      </c>
      <c r="F60" s="17">
        <v>33</v>
      </c>
      <c r="G60" s="17"/>
      <c r="H60" s="20"/>
      <c r="I60" s="21">
        <f t="shared" ref="I60:I61" si="3">SUM(F60)</f>
        <v>33</v>
      </c>
      <c r="J60" s="22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</row>
    <row r="61" spans="1:22" ht="22.5" customHeight="1" x14ac:dyDescent="0.2">
      <c r="A61" s="17">
        <v>45</v>
      </c>
      <c r="B61" s="165"/>
      <c r="C61" s="165"/>
      <c r="D61" s="34" t="s">
        <v>71</v>
      </c>
      <c r="E61" s="19" t="s">
        <v>72</v>
      </c>
      <c r="F61" s="17">
        <v>16.5</v>
      </c>
      <c r="G61" s="17"/>
      <c r="H61" s="20"/>
      <c r="I61" s="21">
        <f t="shared" si="3"/>
        <v>16.5</v>
      </c>
      <c r="J61" s="22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</row>
    <row r="62" spans="1:22" ht="21.75" customHeight="1" x14ac:dyDescent="0.2">
      <c r="A62" s="17">
        <v>46</v>
      </c>
      <c r="B62" s="165"/>
      <c r="C62" s="165"/>
      <c r="D62" s="34" t="s">
        <v>73</v>
      </c>
      <c r="E62" s="19" t="s">
        <v>74</v>
      </c>
      <c r="F62" s="17">
        <v>56</v>
      </c>
      <c r="G62" s="17"/>
      <c r="H62" s="20"/>
      <c r="I62" s="21">
        <v>56</v>
      </c>
      <c r="J62" s="22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</row>
    <row r="63" spans="1:22" ht="24" customHeight="1" x14ac:dyDescent="0.2">
      <c r="A63" s="17">
        <v>47</v>
      </c>
      <c r="B63" s="165"/>
      <c r="C63" s="165"/>
      <c r="D63" s="34" t="s">
        <v>75</v>
      </c>
      <c r="E63" s="19" t="s">
        <v>76</v>
      </c>
      <c r="F63" s="17">
        <v>19</v>
      </c>
      <c r="G63" s="17"/>
      <c r="H63" s="20"/>
      <c r="I63" s="21">
        <v>19</v>
      </c>
      <c r="J63" s="22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</row>
    <row r="64" spans="1:22" ht="21.75" customHeight="1" x14ac:dyDescent="0.2">
      <c r="A64" s="17">
        <v>48</v>
      </c>
      <c r="B64" s="165"/>
      <c r="C64" s="165"/>
      <c r="D64" s="34" t="s">
        <v>77</v>
      </c>
      <c r="E64" s="19" t="s">
        <v>78</v>
      </c>
      <c r="F64" s="17">
        <v>19</v>
      </c>
      <c r="G64" s="17"/>
      <c r="H64" s="20"/>
      <c r="I64" s="21">
        <v>19</v>
      </c>
      <c r="J64" s="22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</row>
    <row r="65" spans="1:22" s="145" customFormat="1" ht="24" customHeight="1" x14ac:dyDescent="0.2">
      <c r="A65" s="141">
        <v>49</v>
      </c>
      <c r="B65" s="165"/>
      <c r="C65" s="165"/>
      <c r="D65" s="36" t="s">
        <v>556</v>
      </c>
      <c r="E65" s="142" t="s">
        <v>80</v>
      </c>
      <c r="F65" s="141">
        <v>54.4</v>
      </c>
      <c r="G65" s="141"/>
      <c r="H65" s="141">
        <f>SUM(F65)</f>
        <v>54.4</v>
      </c>
      <c r="I65" s="143"/>
      <c r="J65" s="22">
        <v>56</v>
      </c>
      <c r="K65" s="144"/>
      <c r="L65" s="144"/>
      <c r="M65" s="144"/>
      <c r="N65" s="144"/>
      <c r="O65" s="144"/>
      <c r="P65" s="144"/>
      <c r="Q65" s="144"/>
      <c r="R65" s="144"/>
      <c r="S65" s="144"/>
      <c r="T65" s="144"/>
      <c r="U65" s="144"/>
      <c r="V65" s="144"/>
    </row>
    <row r="66" spans="1:22" ht="27" customHeight="1" x14ac:dyDescent="0.2">
      <c r="A66" s="17"/>
      <c r="B66" s="165"/>
      <c r="C66" s="165"/>
      <c r="D66" s="18" t="s">
        <v>29</v>
      </c>
      <c r="E66" s="19"/>
      <c r="F66" s="17">
        <v>191</v>
      </c>
      <c r="G66" s="17"/>
      <c r="H66" s="23"/>
      <c r="I66" s="21"/>
      <c r="J66" s="22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</row>
    <row r="67" spans="1:22" ht="24" customHeight="1" x14ac:dyDescent="0.2">
      <c r="A67" s="17">
        <v>50</v>
      </c>
      <c r="B67" s="165"/>
      <c r="C67" s="165" t="s">
        <v>30</v>
      </c>
      <c r="D67" s="34" t="s">
        <v>66</v>
      </c>
      <c r="E67" s="19" t="s">
        <v>81</v>
      </c>
      <c r="F67" s="17">
        <v>15.75</v>
      </c>
      <c r="G67" s="17"/>
      <c r="H67" s="20"/>
      <c r="I67" s="21">
        <v>15.75</v>
      </c>
      <c r="J67" s="22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</row>
    <row r="68" spans="1:22" ht="23.25" customHeight="1" x14ac:dyDescent="0.2">
      <c r="A68" s="17">
        <v>51</v>
      </c>
      <c r="B68" s="165"/>
      <c r="C68" s="165"/>
      <c r="D68" s="18" t="s">
        <v>82</v>
      </c>
      <c r="E68" s="29" t="s">
        <v>83</v>
      </c>
      <c r="F68" s="26">
        <v>29.700000000000003</v>
      </c>
      <c r="G68" s="17"/>
      <c r="H68" s="20"/>
      <c r="I68" s="21">
        <f>SUM(F68)</f>
        <v>29.700000000000003</v>
      </c>
      <c r="J68" s="22"/>
      <c r="K68" s="16"/>
      <c r="L68" s="16"/>
      <c r="M68" s="16">
        <f>SUM(I68)</f>
        <v>29.700000000000003</v>
      </c>
      <c r="N68" s="16"/>
      <c r="O68" s="16"/>
      <c r="P68" s="16"/>
      <c r="Q68" s="16"/>
      <c r="R68" s="16"/>
      <c r="S68" s="16"/>
      <c r="T68" s="16"/>
      <c r="U68" s="16"/>
      <c r="V68" s="16"/>
    </row>
    <row r="69" spans="1:22" ht="23.25" customHeight="1" x14ac:dyDescent="0.2">
      <c r="A69" s="17">
        <v>52</v>
      </c>
      <c r="B69" s="165"/>
      <c r="C69" s="165"/>
      <c r="D69" s="29" t="s">
        <v>84</v>
      </c>
      <c r="E69" s="29" t="s">
        <v>85</v>
      </c>
      <c r="F69" s="24">
        <v>35.700000000000003</v>
      </c>
      <c r="G69" s="17"/>
      <c r="H69" s="20"/>
      <c r="I69" s="21">
        <f>SUM(F69)</f>
        <v>35.700000000000003</v>
      </c>
      <c r="J69" s="22"/>
      <c r="K69" s="16"/>
      <c r="L69" s="16"/>
      <c r="M69" s="16"/>
      <c r="N69" s="16">
        <f>SUM(I69)</f>
        <v>35.700000000000003</v>
      </c>
      <c r="O69" s="16"/>
      <c r="P69" s="16"/>
      <c r="Q69" s="16"/>
      <c r="R69" s="16"/>
      <c r="S69" s="16"/>
      <c r="T69" s="16"/>
      <c r="U69" s="16"/>
      <c r="V69" s="16"/>
    </row>
    <row r="70" spans="1:22" s="40" customFormat="1" ht="23.25" customHeight="1" x14ac:dyDescent="0.2">
      <c r="A70" s="17">
        <v>53</v>
      </c>
      <c r="B70" s="165"/>
      <c r="C70" s="165"/>
      <c r="D70" s="36" t="s">
        <v>86</v>
      </c>
      <c r="E70" s="36" t="s">
        <v>63</v>
      </c>
      <c r="F70" s="37">
        <v>55.800000000000004</v>
      </c>
      <c r="G70" s="37"/>
      <c r="H70" s="37">
        <v>55.800000000000004</v>
      </c>
      <c r="I70" s="38">
        <v>55.800000000000004</v>
      </c>
      <c r="J70" s="22"/>
      <c r="K70" s="39" t="s">
        <v>462</v>
      </c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>
        <v>1</v>
      </c>
    </row>
    <row r="71" spans="1:22" ht="25.5" customHeight="1" x14ac:dyDescent="0.2">
      <c r="A71" s="17">
        <v>54</v>
      </c>
      <c r="B71" s="165"/>
      <c r="C71" s="165"/>
      <c r="D71" s="34" t="s">
        <v>87</v>
      </c>
      <c r="E71" s="19" t="s">
        <v>65</v>
      </c>
      <c r="F71" s="17">
        <v>122.50000000000001</v>
      </c>
      <c r="G71" s="17"/>
      <c r="H71" s="20"/>
      <c r="I71" s="21">
        <v>122.50000000000001</v>
      </c>
      <c r="J71" s="22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</row>
    <row r="72" spans="1:22" s="40" customFormat="1" ht="23.25" customHeight="1" x14ac:dyDescent="0.2">
      <c r="A72" s="17">
        <v>55</v>
      </c>
      <c r="B72" s="165"/>
      <c r="C72" s="165"/>
      <c r="D72" s="36" t="s">
        <v>88</v>
      </c>
      <c r="E72" s="41" t="s">
        <v>89</v>
      </c>
      <c r="F72" s="35">
        <v>55.800000000000004</v>
      </c>
      <c r="G72" s="35"/>
      <c r="H72" s="35">
        <v>55.800000000000004</v>
      </c>
      <c r="I72" s="38">
        <v>55.800000000000004</v>
      </c>
      <c r="J72" s="22"/>
      <c r="K72" s="39" t="s">
        <v>462</v>
      </c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>
        <v>1</v>
      </c>
    </row>
    <row r="73" spans="1:22" ht="24" customHeight="1" x14ac:dyDescent="0.2">
      <c r="A73" s="17">
        <v>56</v>
      </c>
      <c r="B73" s="165"/>
      <c r="C73" s="165"/>
      <c r="D73" s="29" t="s">
        <v>463</v>
      </c>
      <c r="E73" s="29" t="s">
        <v>68</v>
      </c>
      <c r="F73" s="24">
        <v>33</v>
      </c>
      <c r="G73" s="24"/>
      <c r="H73" s="33"/>
      <c r="I73" s="21">
        <v>33</v>
      </c>
      <c r="J73" s="22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</row>
    <row r="74" spans="1:22" s="40" customFormat="1" ht="20.25" customHeight="1" x14ac:dyDescent="0.2">
      <c r="A74" s="17">
        <v>57</v>
      </c>
      <c r="B74" s="165"/>
      <c r="C74" s="165"/>
      <c r="D74" s="36" t="s">
        <v>463</v>
      </c>
      <c r="E74" s="41" t="s">
        <v>70</v>
      </c>
      <c r="F74" s="35">
        <v>26.950000000000003</v>
      </c>
      <c r="G74" s="35"/>
      <c r="H74" s="35"/>
      <c r="I74" s="38">
        <f>SUM(F74)</f>
        <v>26.950000000000003</v>
      </c>
      <c r="J74" s="22"/>
      <c r="K74" s="39" t="s">
        <v>465</v>
      </c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>
        <v>1</v>
      </c>
    </row>
    <row r="75" spans="1:22" ht="23.25" customHeight="1" x14ac:dyDescent="0.2">
      <c r="A75" s="17">
        <v>58</v>
      </c>
      <c r="B75" s="165"/>
      <c r="C75" s="165"/>
      <c r="D75" s="34" t="s">
        <v>66</v>
      </c>
      <c r="E75" s="19" t="s">
        <v>72</v>
      </c>
      <c r="F75" s="17">
        <v>15.75</v>
      </c>
      <c r="G75" s="17"/>
      <c r="H75" s="20"/>
      <c r="I75" s="21">
        <v>15.75</v>
      </c>
      <c r="J75" s="22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</row>
    <row r="76" spans="1:22" ht="23.25" customHeight="1" x14ac:dyDescent="0.2">
      <c r="A76" s="17"/>
      <c r="B76" s="165"/>
      <c r="C76" s="165"/>
      <c r="D76" s="18" t="s">
        <v>29</v>
      </c>
      <c r="E76" s="19"/>
      <c r="F76" s="17">
        <v>71.400000000000006</v>
      </c>
      <c r="G76" s="17"/>
      <c r="H76" s="23"/>
      <c r="I76" s="21"/>
      <c r="J76" s="22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</row>
    <row r="77" spans="1:22" x14ac:dyDescent="0.2">
      <c r="A77" s="167" t="s">
        <v>90</v>
      </c>
      <c r="B77" s="167"/>
      <c r="C77" s="167"/>
      <c r="D77" s="167"/>
      <c r="E77" s="43"/>
      <c r="F77" s="44">
        <f>SUM(F78:F98)</f>
        <v>1868.7000000000005</v>
      </c>
      <c r="G77" s="45"/>
      <c r="H77" s="46"/>
      <c r="I77" s="21"/>
      <c r="J77" s="22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</row>
    <row r="78" spans="1:22" x14ac:dyDescent="0.2">
      <c r="A78" s="17">
        <v>59</v>
      </c>
      <c r="B78" s="165" t="s">
        <v>91</v>
      </c>
      <c r="C78" s="165" t="s">
        <v>17</v>
      </c>
      <c r="D78" s="18" t="s">
        <v>92</v>
      </c>
      <c r="E78" s="19" t="s">
        <v>93</v>
      </c>
      <c r="F78" s="17">
        <v>68.399999999999991</v>
      </c>
      <c r="G78" s="17">
        <f>SUM(F78)</f>
        <v>68.399999999999991</v>
      </c>
      <c r="H78" s="20"/>
      <c r="I78" s="21"/>
      <c r="J78" s="47">
        <v>60</v>
      </c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</row>
    <row r="79" spans="1:22" s="85" customFormat="1" x14ac:dyDescent="0.2">
      <c r="A79" s="79">
        <v>60</v>
      </c>
      <c r="B79" s="165"/>
      <c r="C79" s="165"/>
      <c r="D79" s="80" t="s">
        <v>464</v>
      </c>
      <c r="E79" s="81" t="s">
        <v>94</v>
      </c>
      <c r="F79" s="79">
        <v>68.399999999999991</v>
      </c>
      <c r="G79" s="79"/>
      <c r="H79" s="79">
        <f>SUM(F79)</f>
        <v>68.399999999999991</v>
      </c>
      <c r="I79" s="82"/>
      <c r="J79" s="118">
        <v>49</v>
      </c>
      <c r="K79" s="84" t="s">
        <v>462</v>
      </c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>
        <v>1</v>
      </c>
    </row>
    <row r="80" spans="1:22" s="40" customFormat="1" x14ac:dyDescent="0.2">
      <c r="A80" s="17">
        <v>61</v>
      </c>
      <c r="B80" s="165"/>
      <c r="C80" s="165"/>
      <c r="D80" s="42" t="s">
        <v>464</v>
      </c>
      <c r="E80" s="41" t="s">
        <v>95</v>
      </c>
      <c r="F80" s="35">
        <v>68.399999999999991</v>
      </c>
      <c r="G80" s="35"/>
      <c r="H80" s="79">
        <f t="shared" ref="H80:H82" si="4">SUM(F80)</f>
        <v>68.399999999999991</v>
      </c>
      <c r="I80" s="38"/>
      <c r="J80" s="47">
        <v>49</v>
      </c>
      <c r="K80" s="39" t="s">
        <v>462</v>
      </c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>
        <v>1</v>
      </c>
    </row>
    <row r="81" spans="1:22" s="40" customFormat="1" x14ac:dyDescent="0.2">
      <c r="A81" s="79">
        <v>62</v>
      </c>
      <c r="B81" s="165"/>
      <c r="C81" s="165"/>
      <c r="D81" s="42" t="s">
        <v>464</v>
      </c>
      <c r="E81" s="41" t="s">
        <v>96</v>
      </c>
      <c r="F81" s="35">
        <v>68.399999999999991</v>
      </c>
      <c r="G81" s="35"/>
      <c r="H81" s="79">
        <f t="shared" si="4"/>
        <v>68.399999999999991</v>
      </c>
      <c r="I81" s="38"/>
      <c r="J81" s="47">
        <v>49</v>
      </c>
      <c r="K81" s="39" t="s">
        <v>462</v>
      </c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>
        <v>1</v>
      </c>
    </row>
    <row r="82" spans="1:22" s="40" customFormat="1" x14ac:dyDescent="0.2">
      <c r="A82" s="17">
        <v>63</v>
      </c>
      <c r="B82" s="165"/>
      <c r="C82" s="165"/>
      <c r="D82" s="42" t="s">
        <v>464</v>
      </c>
      <c r="E82" s="41" t="s">
        <v>97</v>
      </c>
      <c r="F82" s="35">
        <v>68.399999999999991</v>
      </c>
      <c r="G82" s="35"/>
      <c r="H82" s="79">
        <f t="shared" si="4"/>
        <v>68.399999999999991</v>
      </c>
      <c r="I82" s="38"/>
      <c r="J82" s="47">
        <v>49</v>
      </c>
      <c r="K82" s="39" t="s">
        <v>462</v>
      </c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>
        <v>1</v>
      </c>
    </row>
    <row r="83" spans="1:22" x14ac:dyDescent="0.2">
      <c r="A83" s="79">
        <v>64</v>
      </c>
      <c r="B83" s="165"/>
      <c r="C83" s="165"/>
      <c r="D83" s="18" t="s">
        <v>98</v>
      </c>
      <c r="E83" s="19" t="s">
        <v>99</v>
      </c>
      <c r="F83" s="17">
        <v>68.399999999999991</v>
      </c>
      <c r="G83" s="17"/>
      <c r="H83" s="20"/>
      <c r="I83" s="21"/>
      <c r="J83" s="48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</row>
    <row r="84" spans="1:22" x14ac:dyDescent="0.2">
      <c r="A84" s="17"/>
      <c r="B84" s="165"/>
      <c r="C84" s="165"/>
      <c r="D84" s="18" t="s">
        <v>29</v>
      </c>
      <c r="E84" s="19"/>
      <c r="F84" s="17">
        <v>272.5</v>
      </c>
      <c r="G84" s="17"/>
      <c r="H84" s="23"/>
      <c r="I84" s="49"/>
      <c r="J84" s="22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</row>
    <row r="85" spans="1:22" s="40" customFormat="1" x14ac:dyDescent="0.2">
      <c r="A85" s="35">
        <v>65</v>
      </c>
      <c r="B85" s="165"/>
      <c r="C85" s="165" t="s">
        <v>30</v>
      </c>
      <c r="D85" s="42" t="s">
        <v>464</v>
      </c>
      <c r="E85" s="41" t="s">
        <v>100</v>
      </c>
      <c r="F85" s="35">
        <v>68.399999999999991</v>
      </c>
      <c r="G85" s="35"/>
      <c r="H85" s="35">
        <f>SUM(F85)</f>
        <v>68.399999999999991</v>
      </c>
      <c r="I85" s="38"/>
      <c r="J85" s="47">
        <v>60</v>
      </c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>
        <v>1</v>
      </c>
    </row>
    <row r="86" spans="1:22" s="40" customFormat="1" x14ac:dyDescent="0.2">
      <c r="A86" s="35">
        <v>66</v>
      </c>
      <c r="B86" s="165"/>
      <c r="C86" s="165"/>
      <c r="D86" s="42" t="s">
        <v>464</v>
      </c>
      <c r="E86" s="41" t="s">
        <v>101</v>
      </c>
      <c r="F86" s="35">
        <v>68.399999999999991</v>
      </c>
      <c r="G86" s="35"/>
      <c r="H86" s="35">
        <f t="shared" ref="H86:H89" si="5">SUM(F86)</f>
        <v>68.399999999999991</v>
      </c>
      <c r="I86" s="38"/>
      <c r="J86" s="47">
        <v>60</v>
      </c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>
        <v>1</v>
      </c>
    </row>
    <row r="87" spans="1:22" s="40" customFormat="1" x14ac:dyDescent="0.2">
      <c r="A87" s="35">
        <v>67</v>
      </c>
      <c r="B87" s="165"/>
      <c r="C87" s="165"/>
      <c r="D87" s="42" t="s">
        <v>464</v>
      </c>
      <c r="E87" s="41" t="s">
        <v>102</v>
      </c>
      <c r="F87" s="35">
        <v>68.399999999999991</v>
      </c>
      <c r="G87" s="35"/>
      <c r="H87" s="35">
        <f t="shared" si="5"/>
        <v>68.399999999999991</v>
      </c>
      <c r="I87" s="38"/>
      <c r="J87" s="47">
        <v>60</v>
      </c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>
        <v>1</v>
      </c>
    </row>
    <row r="88" spans="1:22" s="40" customFormat="1" x14ac:dyDescent="0.2">
      <c r="A88" s="35">
        <v>68</v>
      </c>
      <c r="B88" s="165"/>
      <c r="C88" s="165"/>
      <c r="D88" s="42" t="s">
        <v>464</v>
      </c>
      <c r="E88" s="41" t="s">
        <v>103</v>
      </c>
      <c r="F88" s="35">
        <v>68.399999999999991</v>
      </c>
      <c r="G88" s="35"/>
      <c r="H88" s="35">
        <f t="shared" si="5"/>
        <v>68.399999999999991</v>
      </c>
      <c r="I88" s="38"/>
      <c r="J88" s="47">
        <v>60</v>
      </c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>
        <v>1</v>
      </c>
    </row>
    <row r="89" spans="1:22" s="40" customFormat="1" x14ac:dyDescent="0.2">
      <c r="A89" s="35">
        <v>69</v>
      </c>
      <c r="B89" s="165"/>
      <c r="C89" s="165"/>
      <c r="D89" s="42" t="s">
        <v>464</v>
      </c>
      <c r="E89" s="41" t="s">
        <v>104</v>
      </c>
      <c r="F89" s="35">
        <v>68.399999999999991</v>
      </c>
      <c r="G89" s="35"/>
      <c r="H89" s="35">
        <f t="shared" si="5"/>
        <v>68.399999999999991</v>
      </c>
      <c r="I89" s="38"/>
      <c r="J89" s="47">
        <v>60</v>
      </c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>
        <v>1</v>
      </c>
    </row>
    <row r="90" spans="1:22" x14ac:dyDescent="0.2">
      <c r="A90" s="35">
        <v>70</v>
      </c>
      <c r="B90" s="165"/>
      <c r="C90" s="165"/>
      <c r="D90" s="18" t="s">
        <v>105</v>
      </c>
      <c r="E90" s="19" t="s">
        <v>106</v>
      </c>
      <c r="F90" s="17">
        <v>68.399999999999991</v>
      </c>
      <c r="G90" s="17"/>
      <c r="H90" s="20"/>
      <c r="I90" s="21"/>
      <c r="J90" s="22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</row>
    <row r="91" spans="1:22" x14ac:dyDescent="0.2">
      <c r="A91" s="17"/>
      <c r="B91" s="165"/>
      <c r="C91" s="165"/>
      <c r="D91" s="18" t="s">
        <v>29</v>
      </c>
      <c r="E91" s="19"/>
      <c r="F91" s="17">
        <v>182.5</v>
      </c>
      <c r="G91" s="17"/>
      <c r="H91" s="23"/>
      <c r="I91" s="49"/>
      <c r="J91" s="22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</row>
    <row r="92" spans="1:22" s="40" customFormat="1" x14ac:dyDescent="0.2">
      <c r="A92" s="35">
        <v>71</v>
      </c>
      <c r="B92" s="165"/>
      <c r="C92" s="165" t="s">
        <v>107</v>
      </c>
      <c r="D92" s="42" t="s">
        <v>464</v>
      </c>
      <c r="E92" s="41" t="s">
        <v>108</v>
      </c>
      <c r="F92" s="35">
        <v>68.399999999999991</v>
      </c>
      <c r="G92" s="35"/>
      <c r="H92" s="35">
        <f>SUM(F92)</f>
        <v>68.399999999999991</v>
      </c>
      <c r="I92" s="38"/>
      <c r="J92" s="47">
        <v>60</v>
      </c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>
        <v>1</v>
      </c>
    </row>
    <row r="93" spans="1:22" s="40" customFormat="1" x14ac:dyDescent="0.2">
      <c r="A93" s="35">
        <v>72</v>
      </c>
      <c r="B93" s="165"/>
      <c r="C93" s="165"/>
      <c r="D93" s="42" t="s">
        <v>464</v>
      </c>
      <c r="E93" s="41" t="s">
        <v>109</v>
      </c>
      <c r="F93" s="35">
        <v>68.399999999999991</v>
      </c>
      <c r="G93" s="35"/>
      <c r="H93" s="35">
        <f t="shared" ref="H93:H96" si="6">SUM(F93)</f>
        <v>68.399999999999991</v>
      </c>
      <c r="I93" s="38"/>
      <c r="J93" s="47">
        <v>60</v>
      </c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>
        <v>1</v>
      </c>
    </row>
    <row r="94" spans="1:22" s="40" customFormat="1" x14ac:dyDescent="0.2">
      <c r="A94" s="35">
        <v>73</v>
      </c>
      <c r="B94" s="165"/>
      <c r="C94" s="165"/>
      <c r="D94" s="42" t="s">
        <v>464</v>
      </c>
      <c r="E94" s="41" t="s">
        <v>110</v>
      </c>
      <c r="F94" s="35">
        <v>68.399999999999991</v>
      </c>
      <c r="G94" s="35"/>
      <c r="H94" s="35">
        <f t="shared" si="6"/>
        <v>68.399999999999991</v>
      </c>
      <c r="I94" s="38"/>
      <c r="J94" s="47">
        <v>60</v>
      </c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>
        <v>1</v>
      </c>
    </row>
    <row r="95" spans="1:22" s="40" customFormat="1" x14ac:dyDescent="0.2">
      <c r="A95" s="35">
        <v>74</v>
      </c>
      <c r="B95" s="165"/>
      <c r="C95" s="165"/>
      <c r="D95" s="42" t="s">
        <v>464</v>
      </c>
      <c r="E95" s="41" t="s">
        <v>111</v>
      </c>
      <c r="F95" s="35">
        <v>68.399999999999991</v>
      </c>
      <c r="G95" s="35"/>
      <c r="H95" s="35">
        <f t="shared" si="6"/>
        <v>68.399999999999991</v>
      </c>
      <c r="I95" s="38"/>
      <c r="J95" s="47">
        <v>60</v>
      </c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>
        <v>1</v>
      </c>
    </row>
    <row r="96" spans="1:22" s="40" customFormat="1" x14ac:dyDescent="0.2">
      <c r="A96" s="35">
        <v>75</v>
      </c>
      <c r="B96" s="165"/>
      <c r="C96" s="165"/>
      <c r="D96" s="42" t="s">
        <v>464</v>
      </c>
      <c r="E96" s="41" t="s">
        <v>112</v>
      </c>
      <c r="F96" s="35">
        <v>68.399999999999991</v>
      </c>
      <c r="G96" s="35"/>
      <c r="H96" s="35">
        <f t="shared" si="6"/>
        <v>68.399999999999991</v>
      </c>
      <c r="I96" s="38"/>
      <c r="J96" s="47">
        <v>60</v>
      </c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>
        <v>1</v>
      </c>
    </row>
    <row r="97" spans="1:22" x14ac:dyDescent="0.2">
      <c r="A97" s="35">
        <v>76</v>
      </c>
      <c r="B97" s="165"/>
      <c r="C97" s="165"/>
      <c r="D97" s="18" t="s">
        <v>105</v>
      </c>
      <c r="E97" s="19" t="s">
        <v>113</v>
      </c>
      <c r="F97" s="17">
        <v>68.399999999999991</v>
      </c>
      <c r="G97" s="17"/>
      <c r="H97" s="20"/>
      <c r="I97" s="21"/>
      <c r="J97" s="22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</row>
    <row r="98" spans="1:22" x14ac:dyDescent="0.2">
      <c r="A98" s="17"/>
      <c r="B98" s="165"/>
      <c r="C98" s="165"/>
      <c r="D98" s="18" t="s">
        <v>29</v>
      </c>
      <c r="E98" s="19"/>
      <c r="F98" s="17">
        <v>182.5</v>
      </c>
      <c r="G98" s="17"/>
      <c r="H98" s="23"/>
      <c r="I98" s="49"/>
      <c r="J98" s="22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</row>
    <row r="99" spans="1:22" x14ac:dyDescent="0.2">
      <c r="A99" s="167" t="s">
        <v>114</v>
      </c>
      <c r="B99" s="167"/>
      <c r="C99" s="167"/>
      <c r="D99" s="167"/>
      <c r="E99" s="167"/>
      <c r="F99" s="44">
        <f>SUM(F100:F121)</f>
        <v>1786.7000000000003</v>
      </c>
      <c r="G99" s="45"/>
      <c r="H99" s="46"/>
      <c r="I99" s="51"/>
      <c r="J99" s="22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</row>
    <row r="100" spans="1:22" x14ac:dyDescent="0.2">
      <c r="A100" s="17">
        <v>77</v>
      </c>
      <c r="B100" s="165" t="s">
        <v>115</v>
      </c>
      <c r="C100" s="165" t="s">
        <v>17</v>
      </c>
      <c r="D100" s="18" t="s">
        <v>116</v>
      </c>
      <c r="E100" s="19"/>
      <c r="F100" s="17">
        <v>8</v>
      </c>
      <c r="G100" s="17"/>
      <c r="H100" s="20"/>
      <c r="I100" s="21"/>
      <c r="J100" s="22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</row>
    <row r="101" spans="1:22" s="40" customFormat="1" x14ac:dyDescent="0.2">
      <c r="A101" s="35">
        <v>78</v>
      </c>
      <c r="B101" s="165"/>
      <c r="C101" s="165"/>
      <c r="D101" s="42" t="s">
        <v>464</v>
      </c>
      <c r="E101" s="41" t="s">
        <v>117</v>
      </c>
      <c r="F101" s="35">
        <v>68.399999999999991</v>
      </c>
      <c r="G101" s="35"/>
      <c r="H101" s="35">
        <f>SUM(F101)</f>
        <v>68.399999999999991</v>
      </c>
      <c r="I101" s="38"/>
      <c r="J101" s="47">
        <v>49</v>
      </c>
      <c r="K101" s="39" t="s">
        <v>462</v>
      </c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52">
        <v>1</v>
      </c>
    </row>
    <row r="102" spans="1:22" s="40" customFormat="1" x14ac:dyDescent="0.2">
      <c r="A102" s="17">
        <v>79</v>
      </c>
      <c r="B102" s="165"/>
      <c r="C102" s="165"/>
      <c r="D102" s="42" t="s">
        <v>464</v>
      </c>
      <c r="E102" s="41" t="s">
        <v>118</v>
      </c>
      <c r="F102" s="35">
        <v>68.399999999999991</v>
      </c>
      <c r="G102" s="35"/>
      <c r="H102" s="35">
        <f t="shared" ref="H102:H105" si="7">SUM(F102)</f>
        <v>68.399999999999991</v>
      </c>
      <c r="I102" s="38"/>
      <c r="J102" s="47">
        <v>49</v>
      </c>
      <c r="K102" s="39" t="s">
        <v>462</v>
      </c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52">
        <v>1</v>
      </c>
    </row>
    <row r="103" spans="1:22" s="40" customFormat="1" x14ac:dyDescent="0.2">
      <c r="A103" s="35">
        <v>80</v>
      </c>
      <c r="B103" s="165"/>
      <c r="C103" s="165"/>
      <c r="D103" s="42" t="s">
        <v>464</v>
      </c>
      <c r="E103" s="41" t="s">
        <v>119</v>
      </c>
      <c r="F103" s="35">
        <v>68.399999999999991</v>
      </c>
      <c r="G103" s="35"/>
      <c r="H103" s="35">
        <f t="shared" si="7"/>
        <v>68.399999999999991</v>
      </c>
      <c r="I103" s="38"/>
      <c r="J103" s="47">
        <v>49</v>
      </c>
      <c r="K103" s="39" t="s">
        <v>462</v>
      </c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52">
        <v>1</v>
      </c>
    </row>
    <row r="104" spans="1:22" s="40" customFormat="1" x14ac:dyDescent="0.2">
      <c r="A104" s="17">
        <v>81</v>
      </c>
      <c r="B104" s="165"/>
      <c r="C104" s="165"/>
      <c r="D104" s="42" t="s">
        <v>464</v>
      </c>
      <c r="E104" s="41" t="s">
        <v>120</v>
      </c>
      <c r="F104" s="35">
        <v>68.399999999999991</v>
      </c>
      <c r="G104" s="35"/>
      <c r="H104" s="35">
        <f t="shared" si="7"/>
        <v>68.399999999999991</v>
      </c>
      <c r="I104" s="38"/>
      <c r="J104" s="47">
        <v>49</v>
      </c>
      <c r="K104" s="39" t="s">
        <v>462</v>
      </c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52">
        <v>1</v>
      </c>
    </row>
    <row r="105" spans="1:22" s="40" customFormat="1" x14ac:dyDescent="0.2">
      <c r="A105" s="35">
        <v>82</v>
      </c>
      <c r="B105" s="165"/>
      <c r="C105" s="165"/>
      <c r="D105" s="42" t="s">
        <v>464</v>
      </c>
      <c r="E105" s="41" t="s">
        <v>121</v>
      </c>
      <c r="F105" s="35">
        <v>68.399999999999991</v>
      </c>
      <c r="G105" s="35"/>
      <c r="H105" s="35">
        <f t="shared" si="7"/>
        <v>68.399999999999991</v>
      </c>
      <c r="I105" s="38"/>
      <c r="J105" s="47">
        <v>49</v>
      </c>
      <c r="K105" s="39" t="s">
        <v>462</v>
      </c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52">
        <v>1</v>
      </c>
    </row>
    <row r="106" spans="1:22" x14ac:dyDescent="0.2">
      <c r="A106" s="17">
        <v>83</v>
      </c>
      <c r="B106" s="165"/>
      <c r="C106" s="165"/>
      <c r="D106" s="18" t="s">
        <v>122</v>
      </c>
      <c r="E106" s="19" t="s">
        <v>123</v>
      </c>
      <c r="F106" s="17">
        <v>68.399999999999991</v>
      </c>
      <c r="G106" s="17"/>
      <c r="H106" s="20"/>
      <c r="I106" s="21"/>
      <c r="J106" s="50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53"/>
    </row>
    <row r="107" spans="1:22" x14ac:dyDescent="0.2">
      <c r="A107" s="17"/>
      <c r="B107" s="165"/>
      <c r="C107" s="165"/>
      <c r="D107" s="18" t="s">
        <v>29</v>
      </c>
      <c r="E107" s="19"/>
      <c r="F107" s="17">
        <v>182.5</v>
      </c>
      <c r="G107" s="17"/>
      <c r="H107" s="23"/>
      <c r="I107" s="49"/>
      <c r="J107" s="22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54"/>
    </row>
    <row r="108" spans="1:22" s="40" customFormat="1" x14ac:dyDescent="0.2">
      <c r="A108" s="35">
        <v>84</v>
      </c>
      <c r="B108" s="165"/>
      <c r="C108" s="165" t="s">
        <v>30</v>
      </c>
      <c r="D108" s="42" t="s">
        <v>464</v>
      </c>
      <c r="E108" s="41" t="s">
        <v>124</v>
      </c>
      <c r="F108" s="35">
        <v>68.399999999999991</v>
      </c>
      <c r="G108" s="35"/>
      <c r="H108" s="35">
        <f>SUM(F108)</f>
        <v>68.399999999999991</v>
      </c>
      <c r="I108" s="38"/>
      <c r="J108" s="47">
        <v>60</v>
      </c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52">
        <v>1</v>
      </c>
    </row>
    <row r="109" spans="1:22" s="40" customFormat="1" x14ac:dyDescent="0.2">
      <c r="A109" s="35">
        <v>85</v>
      </c>
      <c r="B109" s="165"/>
      <c r="C109" s="165"/>
      <c r="D109" s="42" t="s">
        <v>464</v>
      </c>
      <c r="E109" s="41" t="s">
        <v>125</v>
      </c>
      <c r="F109" s="35">
        <v>68.399999999999991</v>
      </c>
      <c r="G109" s="35"/>
      <c r="H109" s="35">
        <f t="shared" ref="H109:H112" si="8">SUM(F109)</f>
        <v>68.399999999999991</v>
      </c>
      <c r="I109" s="38"/>
      <c r="J109" s="47">
        <v>60</v>
      </c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52">
        <v>1</v>
      </c>
    </row>
    <row r="110" spans="1:22" s="40" customFormat="1" x14ac:dyDescent="0.2">
      <c r="A110" s="35">
        <v>86</v>
      </c>
      <c r="B110" s="165"/>
      <c r="C110" s="165"/>
      <c r="D110" s="42" t="s">
        <v>464</v>
      </c>
      <c r="E110" s="41" t="s">
        <v>126</v>
      </c>
      <c r="F110" s="35">
        <v>68.399999999999991</v>
      </c>
      <c r="G110" s="35"/>
      <c r="H110" s="35">
        <f t="shared" si="8"/>
        <v>68.399999999999991</v>
      </c>
      <c r="I110" s="38"/>
      <c r="J110" s="47">
        <v>60</v>
      </c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52">
        <v>1</v>
      </c>
    </row>
    <row r="111" spans="1:22" s="40" customFormat="1" x14ac:dyDescent="0.2">
      <c r="A111" s="35">
        <v>87</v>
      </c>
      <c r="B111" s="165"/>
      <c r="C111" s="165"/>
      <c r="D111" s="42" t="s">
        <v>464</v>
      </c>
      <c r="E111" s="41" t="s">
        <v>127</v>
      </c>
      <c r="F111" s="35">
        <v>68.399999999999991</v>
      </c>
      <c r="G111" s="35"/>
      <c r="H111" s="35">
        <f t="shared" si="8"/>
        <v>68.399999999999991</v>
      </c>
      <c r="I111" s="38"/>
      <c r="J111" s="47">
        <v>60</v>
      </c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52">
        <v>1</v>
      </c>
    </row>
    <row r="112" spans="1:22" s="40" customFormat="1" x14ac:dyDescent="0.2">
      <c r="A112" s="35">
        <v>88</v>
      </c>
      <c r="B112" s="165"/>
      <c r="C112" s="165"/>
      <c r="D112" s="42" t="s">
        <v>464</v>
      </c>
      <c r="E112" s="41" t="s">
        <v>128</v>
      </c>
      <c r="F112" s="35">
        <v>68.399999999999991</v>
      </c>
      <c r="G112" s="35"/>
      <c r="H112" s="35">
        <f t="shared" si="8"/>
        <v>68.399999999999991</v>
      </c>
      <c r="I112" s="38"/>
      <c r="J112" s="47">
        <v>60</v>
      </c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55">
        <v>1</v>
      </c>
    </row>
    <row r="113" spans="1:22" x14ac:dyDescent="0.2">
      <c r="A113" s="35">
        <v>89</v>
      </c>
      <c r="B113" s="165"/>
      <c r="C113" s="165"/>
      <c r="D113" s="18" t="s">
        <v>129</v>
      </c>
      <c r="E113" s="19" t="s">
        <v>130</v>
      </c>
      <c r="F113" s="17">
        <v>68.399999999999991</v>
      </c>
      <c r="G113" s="17"/>
      <c r="H113" s="20"/>
      <c r="I113" s="21"/>
      <c r="J113" s="22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54"/>
    </row>
    <row r="114" spans="1:22" x14ac:dyDescent="0.2">
      <c r="A114" s="17"/>
      <c r="B114" s="165"/>
      <c r="C114" s="165"/>
      <c r="D114" s="18" t="s">
        <v>29</v>
      </c>
      <c r="E114" s="19"/>
      <c r="F114" s="17">
        <v>182.5</v>
      </c>
      <c r="G114" s="17"/>
      <c r="H114" s="23"/>
      <c r="I114" s="49"/>
      <c r="J114" s="22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54"/>
    </row>
    <row r="115" spans="1:22" s="40" customFormat="1" x14ac:dyDescent="0.2">
      <c r="A115" s="35">
        <v>90</v>
      </c>
      <c r="B115" s="165"/>
      <c r="C115" s="165" t="s">
        <v>107</v>
      </c>
      <c r="D115" s="42" t="s">
        <v>467</v>
      </c>
      <c r="E115" s="41" t="s">
        <v>131</v>
      </c>
      <c r="F115" s="35">
        <v>68.399999999999991</v>
      </c>
      <c r="G115" s="35"/>
      <c r="H115" s="35">
        <f>SUM(F115)</f>
        <v>68.399999999999991</v>
      </c>
      <c r="I115" s="38"/>
      <c r="J115" s="47">
        <v>60</v>
      </c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52">
        <v>1</v>
      </c>
    </row>
    <row r="116" spans="1:22" s="40" customFormat="1" x14ac:dyDescent="0.2">
      <c r="A116" s="35">
        <v>91</v>
      </c>
      <c r="B116" s="165"/>
      <c r="C116" s="165"/>
      <c r="D116" s="42" t="s">
        <v>467</v>
      </c>
      <c r="E116" s="41" t="s">
        <v>132</v>
      </c>
      <c r="F116" s="35">
        <v>68.399999999999991</v>
      </c>
      <c r="G116" s="35"/>
      <c r="H116" s="35">
        <f t="shared" ref="H116:H119" si="9">SUM(F116)</f>
        <v>68.399999999999991</v>
      </c>
      <c r="I116" s="38"/>
      <c r="J116" s="47">
        <v>60</v>
      </c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52">
        <v>1</v>
      </c>
    </row>
    <row r="117" spans="1:22" s="40" customFormat="1" x14ac:dyDescent="0.2">
      <c r="A117" s="35">
        <v>92</v>
      </c>
      <c r="B117" s="165"/>
      <c r="C117" s="165"/>
      <c r="D117" s="42" t="s">
        <v>467</v>
      </c>
      <c r="E117" s="41" t="s">
        <v>133</v>
      </c>
      <c r="F117" s="35">
        <v>68.399999999999991</v>
      </c>
      <c r="G117" s="35"/>
      <c r="H117" s="35">
        <f t="shared" si="9"/>
        <v>68.399999999999991</v>
      </c>
      <c r="I117" s="38"/>
      <c r="J117" s="47">
        <v>60</v>
      </c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52">
        <v>1</v>
      </c>
    </row>
    <row r="118" spans="1:22" s="40" customFormat="1" x14ac:dyDescent="0.2">
      <c r="A118" s="35">
        <v>93</v>
      </c>
      <c r="B118" s="165"/>
      <c r="C118" s="165"/>
      <c r="D118" s="42" t="s">
        <v>467</v>
      </c>
      <c r="E118" s="41" t="s">
        <v>134</v>
      </c>
      <c r="F118" s="35">
        <v>68.399999999999991</v>
      </c>
      <c r="G118" s="35"/>
      <c r="H118" s="35">
        <f t="shared" si="9"/>
        <v>68.399999999999991</v>
      </c>
      <c r="I118" s="38"/>
      <c r="J118" s="47">
        <v>60</v>
      </c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52">
        <v>1</v>
      </c>
    </row>
    <row r="119" spans="1:22" s="40" customFormat="1" x14ac:dyDescent="0.2">
      <c r="A119" s="35">
        <v>94</v>
      </c>
      <c r="B119" s="165"/>
      <c r="C119" s="165"/>
      <c r="D119" s="42" t="s">
        <v>467</v>
      </c>
      <c r="E119" s="41" t="s">
        <v>135</v>
      </c>
      <c r="F119" s="35">
        <v>68.399999999999991</v>
      </c>
      <c r="G119" s="35"/>
      <c r="H119" s="35">
        <f t="shared" si="9"/>
        <v>68.399999999999991</v>
      </c>
      <c r="I119" s="38"/>
      <c r="J119" s="47">
        <v>60</v>
      </c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55">
        <v>1</v>
      </c>
    </row>
    <row r="120" spans="1:22" x14ac:dyDescent="0.2">
      <c r="A120" s="35">
        <v>95</v>
      </c>
      <c r="B120" s="165"/>
      <c r="C120" s="165"/>
      <c r="D120" s="18" t="s">
        <v>122</v>
      </c>
      <c r="E120" s="19" t="s">
        <v>136</v>
      </c>
      <c r="F120" s="17">
        <v>68.399999999999991</v>
      </c>
      <c r="G120" s="17"/>
      <c r="H120" s="20"/>
      <c r="I120" s="21"/>
      <c r="J120" s="22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</row>
    <row r="121" spans="1:22" x14ac:dyDescent="0.2">
      <c r="A121" s="17"/>
      <c r="B121" s="165"/>
      <c r="C121" s="165"/>
      <c r="D121" s="18" t="s">
        <v>29</v>
      </c>
      <c r="E121" s="19"/>
      <c r="F121" s="17">
        <v>182.5</v>
      </c>
      <c r="G121" s="17"/>
      <c r="H121" s="23"/>
      <c r="I121" s="49"/>
      <c r="J121" s="22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</row>
    <row r="122" spans="1:22" x14ac:dyDescent="0.2">
      <c r="A122" s="166" t="s">
        <v>680</v>
      </c>
      <c r="B122" s="166"/>
      <c r="C122" s="166"/>
      <c r="D122" s="166"/>
      <c r="E122" s="166"/>
      <c r="F122" s="166"/>
      <c r="G122" s="56"/>
      <c r="H122" s="57"/>
      <c r="I122" s="58"/>
      <c r="J122" s="22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</row>
    <row r="123" spans="1:22" ht="24" x14ac:dyDescent="0.2">
      <c r="A123" s="24">
        <v>96</v>
      </c>
      <c r="B123" s="165" t="s">
        <v>137</v>
      </c>
      <c r="C123" s="165" t="s">
        <v>17</v>
      </c>
      <c r="D123" s="29" t="s">
        <v>138</v>
      </c>
      <c r="E123" s="29" t="s">
        <v>139</v>
      </c>
      <c r="F123" s="24">
        <v>74.400000000000006</v>
      </c>
      <c r="G123" s="24"/>
      <c r="H123" s="59"/>
      <c r="I123" s="60">
        <f>SUM(F123)</f>
        <v>74.400000000000006</v>
      </c>
      <c r="J123" s="22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</row>
    <row r="124" spans="1:22" x14ac:dyDescent="0.2">
      <c r="A124" s="17">
        <v>97</v>
      </c>
      <c r="B124" s="165"/>
      <c r="C124" s="165"/>
      <c r="D124" s="18" t="s">
        <v>517</v>
      </c>
      <c r="E124" s="19" t="s">
        <v>140</v>
      </c>
      <c r="F124" s="17">
        <v>55.800000000000004</v>
      </c>
      <c r="G124" s="26"/>
      <c r="H124" s="61"/>
      <c r="I124" s="62">
        <f>SUM(F124)</f>
        <v>55.800000000000004</v>
      </c>
      <c r="J124" s="22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</row>
    <row r="125" spans="1:22" x14ac:dyDescent="0.2">
      <c r="A125" s="17"/>
      <c r="B125" s="165"/>
      <c r="C125" s="165"/>
      <c r="D125" s="18" t="s">
        <v>141</v>
      </c>
      <c r="E125" s="19"/>
      <c r="F125" s="17">
        <v>38.016000000000005</v>
      </c>
      <c r="G125" s="17"/>
      <c r="H125" s="23"/>
      <c r="I125" s="49"/>
      <c r="J125" s="22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</row>
    <row r="126" spans="1:22" x14ac:dyDescent="0.2">
      <c r="A126" s="24">
        <v>98</v>
      </c>
      <c r="B126" s="165"/>
      <c r="C126" s="165" t="s">
        <v>30</v>
      </c>
      <c r="D126" s="29" t="s">
        <v>142</v>
      </c>
      <c r="E126" s="19" t="s">
        <v>143</v>
      </c>
      <c r="F126" s="17">
        <v>130.20000000000002</v>
      </c>
      <c r="G126" s="17">
        <f>SUM(F126)</f>
        <v>130.20000000000002</v>
      </c>
      <c r="H126" s="23"/>
      <c r="I126" s="49"/>
      <c r="J126" s="22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</row>
    <row r="127" spans="1:22" x14ac:dyDescent="0.2">
      <c r="A127" s="17"/>
      <c r="B127" s="165"/>
      <c r="C127" s="165"/>
      <c r="D127" s="18" t="s">
        <v>141</v>
      </c>
      <c r="E127" s="19"/>
      <c r="F127" s="17">
        <v>38.016000000000005</v>
      </c>
      <c r="G127" s="17"/>
      <c r="H127" s="23"/>
      <c r="I127" s="49"/>
      <c r="J127" s="22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</row>
    <row r="128" spans="1:22" x14ac:dyDescent="0.2">
      <c r="A128" s="181" t="s">
        <v>781</v>
      </c>
      <c r="B128" s="181"/>
      <c r="C128" s="181"/>
      <c r="D128" s="181"/>
      <c r="E128" s="181"/>
      <c r="F128" s="12"/>
      <c r="G128" s="8"/>
      <c r="H128" s="63"/>
      <c r="I128" s="64"/>
      <c r="J128" s="22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</row>
    <row r="129" spans="1:22" x14ac:dyDescent="0.2">
      <c r="A129" s="17">
        <v>99</v>
      </c>
      <c r="B129" s="165" t="s">
        <v>144</v>
      </c>
      <c r="C129" s="165" t="s">
        <v>17</v>
      </c>
      <c r="D129" s="32" t="s">
        <v>518</v>
      </c>
      <c r="E129" s="19" t="s">
        <v>145</v>
      </c>
      <c r="F129" s="17">
        <v>100</v>
      </c>
      <c r="G129" s="17">
        <v>100</v>
      </c>
      <c r="H129" s="20"/>
      <c r="I129" s="21"/>
      <c r="J129" s="22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</row>
    <row r="130" spans="1:22" x14ac:dyDescent="0.2">
      <c r="A130" s="17"/>
      <c r="B130" s="165"/>
      <c r="C130" s="165"/>
      <c r="D130" s="18" t="s">
        <v>141</v>
      </c>
      <c r="E130" s="19"/>
      <c r="F130" s="17">
        <v>16</v>
      </c>
      <c r="G130" s="17"/>
      <c r="H130" s="23"/>
      <c r="I130" s="49"/>
      <c r="J130" s="22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</row>
    <row r="131" spans="1:22" s="145" customFormat="1" x14ac:dyDescent="0.2">
      <c r="A131" s="141">
        <v>100</v>
      </c>
      <c r="B131" s="165" t="s">
        <v>146</v>
      </c>
      <c r="C131" s="165" t="s">
        <v>17</v>
      </c>
      <c r="D131" s="98" t="s">
        <v>147</v>
      </c>
      <c r="E131" s="142" t="s">
        <v>577</v>
      </c>
      <c r="F131" s="141">
        <v>255</v>
      </c>
      <c r="G131" s="141">
        <f>SUM(F131)</f>
        <v>255</v>
      </c>
      <c r="H131" s="141"/>
      <c r="I131" s="143"/>
      <c r="J131" s="22"/>
      <c r="K131" s="144"/>
      <c r="L131" s="144"/>
      <c r="M131" s="144"/>
      <c r="N131" s="144"/>
      <c r="O131" s="144"/>
      <c r="P131" s="144"/>
      <c r="Q131" s="144"/>
      <c r="R131" s="144"/>
      <c r="S131" s="144"/>
      <c r="T131" s="144"/>
      <c r="U131" s="144"/>
      <c r="V131" s="144"/>
    </row>
    <row r="132" spans="1:22" x14ac:dyDescent="0.2">
      <c r="A132" s="17"/>
      <c r="B132" s="165"/>
      <c r="C132" s="165"/>
      <c r="D132" s="18" t="s">
        <v>141</v>
      </c>
      <c r="E132" s="19"/>
      <c r="F132" s="17">
        <v>48</v>
      </c>
      <c r="G132" s="17"/>
      <c r="H132" s="20"/>
      <c r="I132" s="21"/>
      <c r="J132" s="22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</row>
    <row r="133" spans="1:22" x14ac:dyDescent="0.2">
      <c r="A133" s="20">
        <v>303</v>
      </c>
      <c r="B133" s="158" t="s">
        <v>540</v>
      </c>
      <c r="C133" s="158" t="s">
        <v>17</v>
      </c>
      <c r="D133" s="23" t="s">
        <v>535</v>
      </c>
      <c r="E133" s="91" t="s">
        <v>537</v>
      </c>
      <c r="F133" s="20">
        <v>108</v>
      </c>
      <c r="G133" s="74">
        <v>108</v>
      </c>
      <c r="H133" s="74"/>
      <c r="I133" s="103"/>
      <c r="J133" s="22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</row>
    <row r="134" spans="1:22" x14ac:dyDescent="0.2">
      <c r="A134" s="20">
        <v>304</v>
      </c>
      <c r="B134" s="159"/>
      <c r="C134" s="159"/>
      <c r="D134" s="23" t="s">
        <v>536</v>
      </c>
      <c r="E134" s="91" t="s">
        <v>538</v>
      </c>
      <c r="F134" s="20">
        <v>216</v>
      </c>
      <c r="G134" s="74">
        <f>SUM(F134)</f>
        <v>216</v>
      </c>
      <c r="H134" s="74"/>
      <c r="I134" s="103"/>
      <c r="J134" s="22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</row>
    <row r="135" spans="1:22" x14ac:dyDescent="0.2">
      <c r="A135" s="20">
        <v>305</v>
      </c>
      <c r="B135" s="159"/>
      <c r="C135" s="159"/>
      <c r="D135" s="23" t="s">
        <v>534</v>
      </c>
      <c r="E135" s="91" t="s">
        <v>539</v>
      </c>
      <c r="F135" s="20">
        <v>108</v>
      </c>
      <c r="G135" s="20">
        <v>108</v>
      </c>
      <c r="H135" s="74"/>
      <c r="I135" s="103"/>
      <c r="J135" s="22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</row>
    <row r="136" spans="1:22" x14ac:dyDescent="0.2">
      <c r="A136" s="166" t="s">
        <v>681</v>
      </c>
      <c r="B136" s="166"/>
      <c r="C136" s="166"/>
      <c r="D136" s="166"/>
      <c r="E136" s="166"/>
      <c r="F136" s="18">
        <f>SUM(F137:F150)</f>
        <v>1146.5500000000002</v>
      </c>
      <c r="G136" s="17"/>
      <c r="H136" s="23"/>
      <c r="I136" s="49"/>
      <c r="J136" s="22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</row>
    <row r="137" spans="1:22" x14ac:dyDescent="0.2">
      <c r="A137" s="17">
        <v>101</v>
      </c>
      <c r="B137" s="165" t="s">
        <v>148</v>
      </c>
      <c r="C137" s="165" t="s">
        <v>17</v>
      </c>
      <c r="D137" s="18" t="s">
        <v>149</v>
      </c>
      <c r="E137" s="19" t="s">
        <v>150</v>
      </c>
      <c r="F137" s="17">
        <v>61</v>
      </c>
      <c r="G137" s="17">
        <v>61</v>
      </c>
      <c r="H137" s="20"/>
      <c r="I137" s="21"/>
      <c r="J137" s="22"/>
      <c r="K137" s="16" t="s">
        <v>483</v>
      </c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</row>
    <row r="138" spans="1:22" x14ac:dyDescent="0.2">
      <c r="A138" s="17">
        <v>102</v>
      </c>
      <c r="B138" s="165"/>
      <c r="C138" s="165"/>
      <c r="D138" s="18" t="s">
        <v>151</v>
      </c>
      <c r="E138" s="19" t="s">
        <v>152</v>
      </c>
      <c r="F138" s="17">
        <v>91</v>
      </c>
      <c r="G138" s="17">
        <v>91</v>
      </c>
      <c r="H138" s="20"/>
      <c r="I138" s="21"/>
      <c r="J138" s="22"/>
      <c r="K138" s="16" t="s">
        <v>483</v>
      </c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</row>
    <row r="139" spans="1:22" s="113" customFormat="1" x14ac:dyDescent="0.2">
      <c r="A139" s="17">
        <v>103</v>
      </c>
      <c r="B139" s="165"/>
      <c r="C139" s="165"/>
      <c r="D139" s="18" t="s">
        <v>153</v>
      </c>
      <c r="E139" s="91" t="s">
        <v>154</v>
      </c>
      <c r="F139" s="20">
        <v>91</v>
      </c>
      <c r="G139" s="20">
        <v>91</v>
      </c>
      <c r="H139" s="20"/>
      <c r="I139" s="92"/>
      <c r="J139" s="124"/>
      <c r="K139" s="125" t="s">
        <v>519</v>
      </c>
      <c r="L139" s="125"/>
      <c r="M139" s="125"/>
      <c r="N139" s="125"/>
      <c r="O139" s="125"/>
      <c r="P139" s="125"/>
      <c r="Q139" s="125"/>
      <c r="R139" s="125"/>
      <c r="S139" s="125"/>
      <c r="T139" s="125"/>
      <c r="U139" s="125"/>
      <c r="V139" s="125"/>
    </row>
    <row r="140" spans="1:22" s="108" customFormat="1" x14ac:dyDescent="0.2">
      <c r="A140" s="17">
        <v>104</v>
      </c>
      <c r="B140" s="165"/>
      <c r="C140" s="165"/>
      <c r="D140" s="18" t="s">
        <v>155</v>
      </c>
      <c r="E140" s="19" t="s">
        <v>156</v>
      </c>
      <c r="F140" s="17">
        <v>91</v>
      </c>
      <c r="G140" s="17">
        <v>91</v>
      </c>
      <c r="H140" s="17"/>
      <c r="I140" s="21"/>
      <c r="J140" s="146"/>
      <c r="K140" s="147" t="s">
        <v>484</v>
      </c>
      <c r="L140" s="147"/>
      <c r="M140" s="147"/>
      <c r="N140" s="147"/>
      <c r="O140" s="147"/>
      <c r="P140" s="147"/>
      <c r="Q140" s="147"/>
      <c r="R140" s="147"/>
      <c r="S140" s="147"/>
      <c r="T140" s="147"/>
      <c r="U140" s="147"/>
      <c r="V140" s="147"/>
    </row>
    <row r="141" spans="1:22" s="108" customFormat="1" x14ac:dyDescent="0.2">
      <c r="A141" s="17"/>
      <c r="B141" s="165"/>
      <c r="C141" s="165"/>
      <c r="D141" s="18" t="s">
        <v>141</v>
      </c>
      <c r="E141" s="19"/>
      <c r="F141" s="17">
        <v>54.69</v>
      </c>
      <c r="G141" s="17"/>
      <c r="H141" s="18"/>
      <c r="I141" s="49"/>
      <c r="J141" s="146"/>
      <c r="K141" s="147" t="s">
        <v>484</v>
      </c>
      <c r="L141" s="147"/>
      <c r="M141" s="147"/>
      <c r="N141" s="147"/>
      <c r="O141" s="147"/>
      <c r="P141" s="147"/>
      <c r="Q141" s="147"/>
      <c r="R141" s="147"/>
      <c r="S141" s="147"/>
      <c r="T141" s="147"/>
      <c r="U141" s="147"/>
      <c r="V141" s="147"/>
    </row>
    <row r="142" spans="1:22" s="128" customFormat="1" x14ac:dyDescent="0.2">
      <c r="A142" s="17">
        <v>105</v>
      </c>
      <c r="B142" s="165"/>
      <c r="C142" s="165" t="s">
        <v>30</v>
      </c>
      <c r="D142" s="18" t="s">
        <v>157</v>
      </c>
      <c r="E142" s="19" t="s">
        <v>158</v>
      </c>
      <c r="F142" s="17">
        <v>124</v>
      </c>
      <c r="G142" s="17">
        <f>SUM(F142)</f>
        <v>124</v>
      </c>
      <c r="H142" s="20"/>
      <c r="I142" s="21"/>
      <c r="J142" s="126"/>
      <c r="K142" s="16" t="s">
        <v>520</v>
      </c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27"/>
    </row>
    <row r="143" spans="1:22" s="128" customFormat="1" x14ac:dyDescent="0.2">
      <c r="A143" s="17">
        <v>106</v>
      </c>
      <c r="B143" s="165"/>
      <c r="C143" s="165"/>
      <c r="D143" s="18" t="s">
        <v>160</v>
      </c>
      <c r="E143" s="19" t="s">
        <v>159</v>
      </c>
      <c r="F143" s="17">
        <v>63</v>
      </c>
      <c r="G143" s="17">
        <f t="shared" ref="G143:G144" si="10">SUM(F143)</f>
        <v>63</v>
      </c>
      <c r="H143" s="20"/>
      <c r="I143" s="21"/>
      <c r="J143" s="126"/>
      <c r="K143" s="127" t="s">
        <v>520</v>
      </c>
      <c r="L143" s="127"/>
      <c r="M143" s="127"/>
      <c r="N143" s="127"/>
      <c r="O143" s="127"/>
      <c r="P143" s="127"/>
      <c r="Q143" s="127"/>
      <c r="R143" s="127"/>
      <c r="S143" s="127"/>
      <c r="T143" s="127"/>
      <c r="U143" s="127"/>
      <c r="V143" s="127"/>
    </row>
    <row r="144" spans="1:22" s="128" customFormat="1" x14ac:dyDescent="0.2">
      <c r="A144" s="17">
        <v>107</v>
      </c>
      <c r="B144" s="165"/>
      <c r="C144" s="165"/>
      <c r="D144" s="18" t="s">
        <v>162</v>
      </c>
      <c r="E144" s="19" t="s">
        <v>161</v>
      </c>
      <c r="F144" s="17">
        <v>63</v>
      </c>
      <c r="G144" s="17">
        <f t="shared" si="10"/>
        <v>63</v>
      </c>
      <c r="H144" s="20"/>
      <c r="I144" s="21"/>
      <c r="J144" s="126"/>
      <c r="K144" s="127" t="s">
        <v>484</v>
      </c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</row>
    <row r="145" spans="1:22" s="128" customFormat="1" x14ac:dyDescent="0.2">
      <c r="A145" s="17"/>
      <c r="B145" s="165"/>
      <c r="C145" s="165"/>
      <c r="D145" s="18" t="s">
        <v>141</v>
      </c>
      <c r="E145" s="19"/>
      <c r="F145" s="17">
        <v>128.93</v>
      </c>
      <c r="G145" s="17"/>
      <c r="H145" s="23"/>
      <c r="I145" s="49"/>
      <c r="J145" s="126"/>
      <c r="K145" s="127" t="s">
        <v>484</v>
      </c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</row>
    <row r="146" spans="1:22" s="128" customFormat="1" x14ac:dyDescent="0.2">
      <c r="A146" s="17">
        <v>107</v>
      </c>
      <c r="B146" s="165"/>
      <c r="C146" s="165" t="s">
        <v>107</v>
      </c>
      <c r="D146" s="18" t="s">
        <v>163</v>
      </c>
      <c r="E146" s="19" t="s">
        <v>164</v>
      </c>
      <c r="F146" s="17">
        <v>61</v>
      </c>
      <c r="G146" s="17">
        <f>SUM(F146)</f>
        <v>61</v>
      </c>
      <c r="H146" s="20"/>
      <c r="I146" s="21"/>
      <c r="J146" s="126"/>
      <c r="K146" s="127" t="s">
        <v>484</v>
      </c>
      <c r="L146" s="127"/>
      <c r="M146" s="127"/>
      <c r="N146" s="127"/>
      <c r="O146" s="127"/>
      <c r="P146" s="127"/>
      <c r="Q146" s="127"/>
      <c r="R146" s="127"/>
      <c r="S146" s="127"/>
      <c r="T146" s="127"/>
      <c r="U146" s="127"/>
      <c r="V146" s="127"/>
    </row>
    <row r="147" spans="1:22" s="128" customFormat="1" x14ac:dyDescent="0.2">
      <c r="A147" s="17">
        <v>108</v>
      </c>
      <c r="B147" s="165"/>
      <c r="C147" s="165"/>
      <c r="D147" s="18" t="s">
        <v>165</v>
      </c>
      <c r="E147" s="19" t="s">
        <v>166</v>
      </c>
      <c r="F147" s="17">
        <v>63</v>
      </c>
      <c r="G147" s="17">
        <f t="shared" ref="G147:G149" si="11">SUM(F147)</f>
        <v>63</v>
      </c>
      <c r="H147" s="20"/>
      <c r="I147" s="21"/>
      <c r="J147" s="126"/>
      <c r="K147" s="127" t="s">
        <v>484</v>
      </c>
      <c r="L147" s="127"/>
      <c r="M147" s="127"/>
      <c r="N147" s="127"/>
      <c r="O147" s="127"/>
      <c r="P147" s="127"/>
      <c r="Q147" s="127"/>
      <c r="R147" s="127"/>
      <c r="S147" s="127"/>
      <c r="T147" s="127"/>
      <c r="U147" s="127"/>
      <c r="V147" s="127"/>
    </row>
    <row r="148" spans="1:22" s="128" customFormat="1" x14ac:dyDescent="0.2">
      <c r="A148" s="17">
        <v>109</v>
      </c>
      <c r="B148" s="165"/>
      <c r="C148" s="165"/>
      <c r="D148" s="18" t="s">
        <v>167</v>
      </c>
      <c r="E148" s="19" t="s">
        <v>168</v>
      </c>
      <c r="F148" s="17">
        <v>63</v>
      </c>
      <c r="G148" s="17">
        <f t="shared" si="11"/>
        <v>63</v>
      </c>
      <c r="H148" s="20"/>
      <c r="I148" s="21"/>
      <c r="J148" s="126"/>
      <c r="K148" s="127" t="s">
        <v>484</v>
      </c>
      <c r="L148" s="127"/>
      <c r="M148" s="127"/>
      <c r="N148" s="127"/>
      <c r="O148" s="127"/>
      <c r="P148" s="127"/>
      <c r="Q148" s="127"/>
      <c r="R148" s="127"/>
      <c r="S148" s="127"/>
      <c r="T148" s="127"/>
      <c r="U148" s="127"/>
      <c r="V148" s="127"/>
    </row>
    <row r="149" spans="1:22" s="128" customFormat="1" x14ac:dyDescent="0.2">
      <c r="A149" s="17">
        <v>110</v>
      </c>
      <c r="B149" s="165"/>
      <c r="C149" s="165"/>
      <c r="D149" s="18" t="s">
        <v>169</v>
      </c>
      <c r="E149" s="19" t="s">
        <v>170</v>
      </c>
      <c r="F149" s="17">
        <v>63</v>
      </c>
      <c r="G149" s="17">
        <f t="shared" si="11"/>
        <v>63</v>
      </c>
      <c r="H149" s="20"/>
      <c r="I149" s="21"/>
      <c r="J149" s="126"/>
      <c r="K149" s="127" t="s">
        <v>484</v>
      </c>
      <c r="L149" s="127"/>
      <c r="M149" s="127"/>
      <c r="N149" s="127"/>
      <c r="O149" s="127"/>
      <c r="P149" s="127"/>
      <c r="Q149" s="127"/>
      <c r="R149" s="127"/>
      <c r="S149" s="127"/>
      <c r="T149" s="127"/>
      <c r="U149" s="127"/>
      <c r="V149" s="127"/>
    </row>
    <row r="150" spans="1:22" s="128" customFormat="1" x14ac:dyDescent="0.2">
      <c r="A150" s="17"/>
      <c r="B150" s="165"/>
      <c r="C150" s="165"/>
      <c r="D150" s="18" t="s">
        <v>141</v>
      </c>
      <c r="E150" s="19"/>
      <c r="F150" s="17">
        <v>128.93</v>
      </c>
      <c r="G150" s="17"/>
      <c r="H150" s="23"/>
      <c r="I150" s="49"/>
      <c r="J150" s="126"/>
      <c r="K150" s="127" t="s">
        <v>484</v>
      </c>
      <c r="L150" s="127"/>
      <c r="M150" s="127"/>
      <c r="N150" s="127"/>
      <c r="O150" s="127"/>
      <c r="P150" s="127"/>
      <c r="Q150" s="127"/>
      <c r="R150" s="127"/>
      <c r="S150" s="127"/>
      <c r="T150" s="127"/>
      <c r="U150" s="127"/>
      <c r="V150" s="127"/>
    </row>
    <row r="151" spans="1:22" x14ac:dyDescent="0.2">
      <c r="A151" s="166" t="s">
        <v>682</v>
      </c>
      <c r="B151" s="166"/>
      <c r="C151" s="166"/>
      <c r="D151" s="166"/>
      <c r="E151" s="66"/>
      <c r="F151" s="65">
        <f>SUM(F152:F165)</f>
        <v>849.3</v>
      </c>
      <c r="G151" s="56"/>
      <c r="H151" s="67"/>
      <c r="I151" s="68"/>
      <c r="J151" s="22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</row>
    <row r="152" spans="1:22" s="145" customFormat="1" x14ac:dyDescent="0.2">
      <c r="A152" s="141">
        <v>111</v>
      </c>
      <c r="B152" s="165" t="s">
        <v>171</v>
      </c>
      <c r="C152" s="165" t="s">
        <v>17</v>
      </c>
      <c r="D152" s="98" t="s">
        <v>560</v>
      </c>
      <c r="E152" s="142" t="s">
        <v>173</v>
      </c>
      <c r="F152" s="141">
        <v>66</v>
      </c>
      <c r="G152" s="141">
        <v>66</v>
      </c>
      <c r="H152" s="141"/>
      <c r="I152" s="143"/>
      <c r="J152" s="69">
        <v>45</v>
      </c>
      <c r="K152" s="144"/>
      <c r="L152" s="144"/>
      <c r="M152" s="144"/>
      <c r="N152" s="144"/>
      <c r="O152" s="144"/>
      <c r="P152" s="144"/>
      <c r="Q152" s="144"/>
      <c r="R152" s="144"/>
      <c r="S152" s="144"/>
      <c r="T152" s="144"/>
      <c r="U152" s="144"/>
      <c r="V152" s="144"/>
    </row>
    <row r="153" spans="1:22" s="145" customFormat="1" x14ac:dyDescent="0.2">
      <c r="A153" s="141">
        <v>112</v>
      </c>
      <c r="B153" s="165"/>
      <c r="C153" s="165"/>
      <c r="D153" s="98" t="s">
        <v>561</v>
      </c>
      <c r="E153" s="142" t="s">
        <v>174</v>
      </c>
      <c r="F153" s="141">
        <v>66</v>
      </c>
      <c r="G153" s="141">
        <v>66</v>
      </c>
      <c r="H153" s="141"/>
      <c r="I153" s="143"/>
      <c r="J153" s="69">
        <v>45</v>
      </c>
      <c r="K153" s="98"/>
      <c r="L153" s="98"/>
      <c r="M153" s="98"/>
      <c r="N153" s="98"/>
      <c r="O153" s="98"/>
      <c r="P153" s="98"/>
      <c r="Q153" s="98"/>
      <c r="R153" s="98"/>
      <c r="S153" s="98"/>
      <c r="T153" s="98"/>
      <c r="U153" s="98"/>
      <c r="V153" s="144"/>
    </row>
    <row r="154" spans="1:22" s="145" customFormat="1" x14ac:dyDescent="0.2">
      <c r="A154" s="141">
        <v>113</v>
      </c>
      <c r="B154" s="165"/>
      <c r="C154" s="165"/>
      <c r="D154" s="98" t="s">
        <v>562</v>
      </c>
      <c r="E154" s="142" t="s">
        <v>175</v>
      </c>
      <c r="F154" s="141">
        <v>78</v>
      </c>
      <c r="G154" s="141">
        <v>78</v>
      </c>
      <c r="H154" s="141"/>
      <c r="I154" s="143"/>
      <c r="J154" s="69">
        <v>45</v>
      </c>
      <c r="K154" s="98"/>
      <c r="L154" s="98"/>
      <c r="M154" s="98"/>
      <c r="N154" s="98"/>
      <c r="O154" s="98"/>
      <c r="P154" s="98"/>
      <c r="Q154" s="98"/>
      <c r="R154" s="98"/>
      <c r="S154" s="98"/>
      <c r="T154" s="98"/>
      <c r="U154" s="98"/>
      <c r="V154" s="144"/>
    </row>
    <row r="155" spans="1:22" s="40" customFormat="1" x14ac:dyDescent="0.2">
      <c r="A155" s="35">
        <v>114</v>
      </c>
      <c r="B155" s="165"/>
      <c r="C155" s="165"/>
      <c r="D155" s="42" t="s">
        <v>485</v>
      </c>
      <c r="E155" s="41" t="s">
        <v>176</v>
      </c>
      <c r="F155" s="35">
        <v>72</v>
      </c>
      <c r="G155" s="35"/>
      <c r="H155" s="35"/>
      <c r="I155" s="38">
        <f>SUM(F155)</f>
        <v>72</v>
      </c>
      <c r="J155" s="69"/>
      <c r="K155" s="42" t="s">
        <v>487</v>
      </c>
      <c r="L155" s="42"/>
      <c r="M155" s="42"/>
      <c r="N155" s="42"/>
      <c r="O155" s="42">
        <f>SUM(I155)</f>
        <v>72</v>
      </c>
      <c r="P155" s="42"/>
      <c r="Q155" s="42"/>
      <c r="R155" s="42"/>
      <c r="S155" s="42"/>
      <c r="T155" s="42"/>
      <c r="U155" s="42"/>
      <c r="V155" s="39"/>
    </row>
    <row r="156" spans="1:22" s="40" customFormat="1" x14ac:dyDescent="0.2">
      <c r="A156" s="35">
        <v>115</v>
      </c>
      <c r="B156" s="165"/>
      <c r="C156" s="165"/>
      <c r="D156" s="42" t="s">
        <v>486</v>
      </c>
      <c r="E156" s="41" t="s">
        <v>177</v>
      </c>
      <c r="F156" s="35">
        <v>72</v>
      </c>
      <c r="G156" s="35"/>
      <c r="H156" s="35"/>
      <c r="I156" s="38">
        <f>SUM(F156)</f>
        <v>72</v>
      </c>
      <c r="J156" s="69"/>
      <c r="K156" s="42" t="s">
        <v>487</v>
      </c>
      <c r="L156" s="42"/>
      <c r="M156" s="42"/>
      <c r="N156" s="42"/>
      <c r="O156" s="42"/>
      <c r="P156" s="42"/>
      <c r="Q156" s="42"/>
      <c r="R156" s="42">
        <f>SUM(I156)</f>
        <v>72</v>
      </c>
      <c r="S156" s="42"/>
      <c r="T156" s="42"/>
      <c r="U156" s="42"/>
      <c r="V156" s="39"/>
    </row>
    <row r="157" spans="1:22" x14ac:dyDescent="0.2">
      <c r="A157" s="17"/>
      <c r="B157" s="165"/>
      <c r="C157" s="165"/>
      <c r="D157" s="18" t="s">
        <v>141</v>
      </c>
      <c r="E157" s="19"/>
      <c r="F157" s="17">
        <v>64</v>
      </c>
      <c r="G157" s="17"/>
      <c r="H157" s="23"/>
      <c r="I157" s="49"/>
      <c r="J157" s="2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16"/>
    </row>
    <row r="158" spans="1:22" s="145" customFormat="1" x14ac:dyDescent="0.2">
      <c r="A158" s="141">
        <v>116</v>
      </c>
      <c r="B158" s="165"/>
      <c r="C158" s="165" t="s">
        <v>30</v>
      </c>
      <c r="D158" s="98" t="s">
        <v>563</v>
      </c>
      <c r="E158" s="142" t="s">
        <v>178</v>
      </c>
      <c r="F158" s="141">
        <v>72</v>
      </c>
      <c r="G158" s="141">
        <v>72</v>
      </c>
      <c r="H158" s="141"/>
      <c r="I158" s="143"/>
      <c r="J158" s="22">
        <v>45</v>
      </c>
      <c r="K158" s="98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144"/>
    </row>
    <row r="159" spans="1:22" s="145" customFormat="1" x14ac:dyDescent="0.2">
      <c r="A159" s="141">
        <v>117</v>
      </c>
      <c r="B159" s="165"/>
      <c r="C159" s="165"/>
      <c r="D159" s="98" t="s">
        <v>564</v>
      </c>
      <c r="E159" s="142" t="s">
        <v>179</v>
      </c>
      <c r="F159" s="141">
        <v>72</v>
      </c>
      <c r="G159" s="141">
        <v>72</v>
      </c>
      <c r="H159" s="141"/>
      <c r="I159" s="143"/>
      <c r="J159" s="22">
        <v>45</v>
      </c>
      <c r="K159" s="98"/>
      <c r="L159" s="98"/>
      <c r="M159" s="98"/>
      <c r="N159" s="98"/>
      <c r="O159" s="98"/>
      <c r="P159" s="98"/>
      <c r="Q159" s="98"/>
      <c r="R159" s="98"/>
      <c r="S159" s="98"/>
      <c r="T159" s="98"/>
      <c r="U159" s="98"/>
      <c r="V159" s="144"/>
    </row>
    <row r="160" spans="1:22" s="145" customFormat="1" x14ac:dyDescent="0.2">
      <c r="A160" s="141">
        <v>118</v>
      </c>
      <c r="B160" s="165"/>
      <c r="C160" s="165"/>
      <c r="D160" s="98" t="s">
        <v>565</v>
      </c>
      <c r="E160" s="142" t="s">
        <v>180</v>
      </c>
      <c r="F160" s="141">
        <v>72</v>
      </c>
      <c r="G160" s="141">
        <v>72</v>
      </c>
      <c r="H160" s="141"/>
      <c r="I160" s="143"/>
      <c r="J160" s="22">
        <v>45</v>
      </c>
      <c r="K160" s="98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144"/>
    </row>
    <row r="161" spans="1:22" s="145" customFormat="1" x14ac:dyDescent="0.2">
      <c r="A161" s="141">
        <v>119</v>
      </c>
      <c r="B161" s="165"/>
      <c r="C161" s="165"/>
      <c r="D161" s="98" t="s">
        <v>566</v>
      </c>
      <c r="E161" s="142" t="s">
        <v>489</v>
      </c>
      <c r="F161" s="141">
        <f>SUM(F160/2)</f>
        <v>36</v>
      </c>
      <c r="G161" s="141">
        <f t="shared" ref="G161" si="12">SUM(G160/2)</f>
        <v>36</v>
      </c>
      <c r="H161" s="141"/>
      <c r="I161" s="143"/>
      <c r="J161" s="22">
        <v>45</v>
      </c>
      <c r="K161" s="98" t="s">
        <v>568</v>
      </c>
      <c r="L161" s="98"/>
      <c r="M161" s="98"/>
      <c r="N161" s="98"/>
      <c r="O161" s="98"/>
      <c r="P161" s="98"/>
      <c r="Q161" s="98"/>
      <c r="R161" s="98"/>
      <c r="S161" s="98"/>
      <c r="T161" s="98"/>
      <c r="U161" s="98"/>
      <c r="V161" s="144"/>
    </row>
    <row r="162" spans="1:22" s="145" customFormat="1" x14ac:dyDescent="0.2">
      <c r="A162" s="141">
        <v>120</v>
      </c>
      <c r="B162" s="165"/>
      <c r="C162" s="165"/>
      <c r="D162" s="98" t="s">
        <v>567</v>
      </c>
      <c r="E162" s="142" t="s">
        <v>490</v>
      </c>
      <c r="F162" s="141">
        <f>SUM(F161)</f>
        <v>36</v>
      </c>
      <c r="G162" s="141">
        <f t="shared" ref="G162" si="13">SUM(G161)</f>
        <v>36</v>
      </c>
      <c r="H162" s="141"/>
      <c r="I162" s="143"/>
      <c r="J162" s="22">
        <v>45</v>
      </c>
      <c r="K162" s="98" t="s">
        <v>568</v>
      </c>
      <c r="L162" s="98"/>
      <c r="M162" s="98"/>
      <c r="N162" s="98"/>
      <c r="O162" s="98"/>
      <c r="P162" s="98"/>
      <c r="Q162" s="98"/>
      <c r="R162" s="98"/>
      <c r="S162" s="98"/>
      <c r="T162" s="98"/>
      <c r="U162" s="98"/>
      <c r="V162" s="144"/>
    </row>
    <row r="163" spans="1:22" s="40" customFormat="1" x14ac:dyDescent="0.2">
      <c r="A163" s="35">
        <v>122</v>
      </c>
      <c r="B163" s="165"/>
      <c r="C163" s="165"/>
      <c r="D163" s="98" t="s">
        <v>572</v>
      </c>
      <c r="E163" s="142" t="s">
        <v>181</v>
      </c>
      <c r="F163" s="141">
        <v>60.5</v>
      </c>
      <c r="G163" s="141">
        <v>60.5</v>
      </c>
      <c r="H163" s="141"/>
      <c r="I163" s="143"/>
      <c r="J163" s="22">
        <v>45</v>
      </c>
      <c r="K163" s="98"/>
      <c r="L163" s="98"/>
      <c r="M163" s="98"/>
      <c r="N163" s="98"/>
      <c r="O163" s="98"/>
      <c r="P163" s="98"/>
      <c r="Q163" s="98"/>
      <c r="R163" s="98"/>
      <c r="S163" s="98"/>
      <c r="T163" s="98"/>
      <c r="U163" s="98"/>
      <c r="V163" s="144"/>
    </row>
    <row r="164" spans="1:22" s="85" customFormat="1" x14ac:dyDescent="0.2">
      <c r="A164" s="79">
        <v>123</v>
      </c>
      <c r="B164" s="165"/>
      <c r="C164" s="165"/>
      <c r="D164" s="98" t="s">
        <v>573</v>
      </c>
      <c r="E164" s="142" t="s">
        <v>488</v>
      </c>
      <c r="F164" s="141">
        <v>48</v>
      </c>
      <c r="G164" s="141">
        <v>48</v>
      </c>
      <c r="H164" s="141"/>
      <c r="I164" s="143"/>
      <c r="J164" s="22">
        <v>45</v>
      </c>
      <c r="K164" s="98" t="s">
        <v>568</v>
      </c>
      <c r="L164" s="98"/>
      <c r="M164" s="98"/>
      <c r="N164" s="98"/>
      <c r="O164" s="98"/>
      <c r="P164" s="98"/>
      <c r="Q164" s="98"/>
      <c r="R164" s="98"/>
      <c r="S164" s="98"/>
      <c r="T164" s="98"/>
      <c r="U164" s="98"/>
      <c r="V164" s="144"/>
    </row>
    <row r="165" spans="1:22" x14ac:dyDescent="0.2">
      <c r="A165" s="17"/>
      <c r="B165" s="165"/>
      <c r="C165" s="165"/>
      <c r="D165" s="18" t="s">
        <v>141</v>
      </c>
      <c r="E165" s="19"/>
      <c r="F165" s="17">
        <v>34.799999999999997</v>
      </c>
      <c r="G165" s="17"/>
      <c r="H165" s="23"/>
      <c r="I165" s="49"/>
      <c r="J165" s="22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</row>
    <row r="166" spans="1:22" x14ac:dyDescent="0.2">
      <c r="A166" s="166" t="s">
        <v>683</v>
      </c>
      <c r="B166" s="166"/>
      <c r="C166" s="166"/>
      <c r="D166" s="166"/>
      <c r="E166" s="136"/>
      <c r="F166" s="65"/>
      <c r="G166" s="56"/>
      <c r="H166" s="67"/>
      <c r="I166" s="68"/>
      <c r="J166" s="22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</row>
    <row r="167" spans="1:22" s="145" customFormat="1" x14ac:dyDescent="0.2">
      <c r="A167" s="141">
        <v>126</v>
      </c>
      <c r="B167" s="172" t="s">
        <v>182</v>
      </c>
      <c r="C167" s="174" t="s">
        <v>17</v>
      </c>
      <c r="D167" s="151" t="s">
        <v>527</v>
      </c>
      <c r="E167" s="142" t="s">
        <v>183</v>
      </c>
      <c r="F167" s="141">
        <v>48</v>
      </c>
      <c r="G167" s="141">
        <v>48</v>
      </c>
      <c r="H167" s="141"/>
      <c r="I167" s="143"/>
      <c r="J167" s="22">
        <v>45</v>
      </c>
      <c r="K167" s="144"/>
      <c r="L167" s="144"/>
      <c r="M167" s="144"/>
      <c r="N167" s="144"/>
      <c r="O167" s="144"/>
      <c r="P167" s="144"/>
      <c r="Q167" s="144"/>
      <c r="R167" s="144"/>
      <c r="S167" s="144"/>
      <c r="T167" s="144"/>
      <c r="U167" s="144"/>
      <c r="V167" s="144"/>
    </row>
    <row r="168" spans="1:22" s="145" customFormat="1" x14ac:dyDescent="0.2">
      <c r="A168" s="141">
        <v>127</v>
      </c>
      <c r="B168" s="173"/>
      <c r="C168" s="175"/>
      <c r="D168" s="151" t="s">
        <v>576</v>
      </c>
      <c r="E168" s="142" t="s">
        <v>184</v>
      </c>
      <c r="F168" s="141">
        <v>48</v>
      </c>
      <c r="G168" s="141">
        <v>48</v>
      </c>
      <c r="H168" s="141"/>
      <c r="I168" s="143"/>
      <c r="J168" s="22">
        <v>45</v>
      </c>
      <c r="K168" s="144"/>
      <c r="L168" s="144"/>
      <c r="M168" s="144"/>
      <c r="N168" s="144"/>
      <c r="O168" s="144"/>
      <c r="P168" s="144"/>
      <c r="Q168" s="144"/>
      <c r="R168" s="144"/>
      <c r="S168" s="144"/>
      <c r="T168" s="144"/>
      <c r="U168" s="144"/>
      <c r="V168" s="144"/>
    </row>
    <row r="169" spans="1:22" s="145" customFormat="1" x14ac:dyDescent="0.2">
      <c r="A169" s="141">
        <v>128</v>
      </c>
      <c r="B169" s="173"/>
      <c r="C169" s="175"/>
      <c r="D169" s="151" t="s">
        <v>575</v>
      </c>
      <c r="E169" s="142" t="s">
        <v>185</v>
      </c>
      <c r="F169" s="141">
        <v>48</v>
      </c>
      <c r="G169" s="141">
        <v>48</v>
      </c>
      <c r="H169" s="141"/>
      <c r="I169" s="143"/>
      <c r="J169" s="22">
        <v>45</v>
      </c>
      <c r="K169" s="144"/>
      <c r="L169" s="144"/>
      <c r="M169" s="144"/>
      <c r="N169" s="144"/>
      <c r="O169" s="144"/>
      <c r="P169" s="144"/>
      <c r="Q169" s="144"/>
      <c r="R169" s="144"/>
      <c r="S169" s="144"/>
      <c r="T169" s="144"/>
      <c r="U169" s="144"/>
      <c r="V169" s="144"/>
    </row>
    <row r="170" spans="1:22" s="145" customFormat="1" x14ac:dyDescent="0.2">
      <c r="A170" s="141">
        <v>129</v>
      </c>
      <c r="B170" s="173"/>
      <c r="C170" s="175"/>
      <c r="D170" s="151" t="s">
        <v>574</v>
      </c>
      <c r="E170" s="142" t="s">
        <v>186</v>
      </c>
      <c r="F170" s="141">
        <v>44</v>
      </c>
      <c r="G170" s="141">
        <v>44</v>
      </c>
      <c r="H170" s="141"/>
      <c r="I170" s="143"/>
      <c r="J170" s="22">
        <v>45</v>
      </c>
      <c r="K170" s="144"/>
      <c r="L170" s="144"/>
      <c r="M170" s="144"/>
      <c r="N170" s="144"/>
      <c r="O170" s="144"/>
      <c r="P170" s="144"/>
      <c r="Q170" s="144"/>
      <c r="R170" s="144"/>
      <c r="S170" s="144"/>
      <c r="T170" s="144"/>
      <c r="U170" s="144"/>
      <c r="V170" s="144"/>
    </row>
    <row r="171" spans="1:22" x14ac:dyDescent="0.2">
      <c r="A171" s="139" t="s">
        <v>684</v>
      </c>
      <c r="B171" s="140"/>
      <c r="C171" s="140"/>
      <c r="D171" s="140"/>
      <c r="E171" s="140"/>
      <c r="F171" s="140">
        <f>SUM(F172:F182)</f>
        <v>2429.6000000000004</v>
      </c>
      <c r="G171" s="30"/>
      <c r="H171" s="31"/>
      <c r="I171" s="70"/>
      <c r="J171" s="22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</row>
    <row r="172" spans="1:22" x14ac:dyDescent="0.2">
      <c r="A172" s="17">
        <v>130</v>
      </c>
      <c r="B172" s="165" t="s">
        <v>187</v>
      </c>
      <c r="C172" s="165" t="s">
        <v>17</v>
      </c>
      <c r="D172" s="18" t="s">
        <v>188</v>
      </c>
      <c r="E172" s="19" t="s">
        <v>189</v>
      </c>
      <c r="F172" s="17">
        <v>1080.8</v>
      </c>
      <c r="G172" s="71"/>
      <c r="H172" s="27"/>
      <c r="I172" s="72">
        <f>SUM(F172)</f>
        <v>1080.8</v>
      </c>
      <c r="J172" s="22"/>
      <c r="K172" s="71"/>
      <c r="L172" s="71"/>
      <c r="M172" s="71"/>
      <c r="N172" s="71"/>
      <c r="O172" s="71"/>
      <c r="P172" s="71"/>
      <c r="Q172" s="71"/>
      <c r="R172" s="71"/>
      <c r="S172" s="71"/>
      <c r="T172" s="71"/>
      <c r="U172" s="71"/>
      <c r="V172" s="16"/>
    </row>
    <row r="173" spans="1:22" x14ac:dyDescent="0.2">
      <c r="A173" s="17">
        <v>131</v>
      </c>
      <c r="B173" s="165"/>
      <c r="C173" s="165"/>
      <c r="D173" s="18" t="s">
        <v>190</v>
      </c>
      <c r="E173" s="19" t="s">
        <v>191</v>
      </c>
      <c r="F173" s="17">
        <v>236</v>
      </c>
      <c r="G173" s="71"/>
      <c r="H173" s="27"/>
      <c r="I173" s="72">
        <f t="shared" ref="I173:I174" si="14">SUM(F173)</f>
        <v>236</v>
      </c>
      <c r="J173" s="22"/>
      <c r="K173" s="71"/>
      <c r="L173" s="71"/>
      <c r="M173" s="71"/>
      <c r="N173" s="71"/>
      <c r="O173" s="71"/>
      <c r="P173" s="71"/>
      <c r="Q173" s="71"/>
      <c r="R173" s="71"/>
      <c r="S173" s="71"/>
      <c r="T173" s="71"/>
      <c r="U173" s="71"/>
      <c r="V173" s="16"/>
    </row>
    <row r="174" spans="1:22" x14ac:dyDescent="0.2">
      <c r="A174" s="17">
        <v>132</v>
      </c>
      <c r="B174" s="165"/>
      <c r="C174" s="165" t="s">
        <v>30</v>
      </c>
      <c r="D174" s="18" t="s">
        <v>194</v>
      </c>
      <c r="E174" s="19" t="s">
        <v>195</v>
      </c>
      <c r="F174" s="17">
        <v>720</v>
      </c>
      <c r="G174" s="71"/>
      <c r="H174" s="27"/>
      <c r="I174" s="72">
        <f t="shared" si="14"/>
        <v>720</v>
      </c>
      <c r="J174" s="22"/>
      <c r="K174" s="71"/>
      <c r="L174" s="71"/>
      <c r="M174" s="71"/>
      <c r="N174" s="71"/>
      <c r="O174" s="71"/>
      <c r="P174" s="71"/>
      <c r="Q174" s="71"/>
      <c r="R174" s="71"/>
      <c r="S174" s="71"/>
      <c r="T174" s="71"/>
      <c r="U174" s="71"/>
      <c r="V174" s="16"/>
    </row>
    <row r="175" spans="1:22" s="145" customFormat="1" x14ac:dyDescent="0.2">
      <c r="A175" s="141">
        <v>133</v>
      </c>
      <c r="B175" s="165"/>
      <c r="C175" s="165"/>
      <c r="D175" s="98" t="s">
        <v>521</v>
      </c>
      <c r="E175" s="142" t="s">
        <v>196</v>
      </c>
      <c r="F175" s="141">
        <v>64</v>
      </c>
      <c r="G175" s="148">
        <v>64</v>
      </c>
      <c r="H175" s="148"/>
      <c r="I175" s="149"/>
      <c r="J175" s="22">
        <v>45</v>
      </c>
      <c r="K175" s="150"/>
      <c r="L175" s="150"/>
      <c r="M175" s="150"/>
      <c r="N175" s="150"/>
      <c r="O175" s="150"/>
      <c r="P175" s="150"/>
      <c r="Q175" s="150"/>
      <c r="R175" s="150"/>
      <c r="S175" s="150"/>
      <c r="T175" s="150"/>
      <c r="U175" s="150"/>
      <c r="V175" s="144"/>
    </row>
    <row r="176" spans="1:22" s="145" customFormat="1" x14ac:dyDescent="0.2">
      <c r="A176" s="141">
        <v>134</v>
      </c>
      <c r="B176" s="165"/>
      <c r="C176" s="165"/>
      <c r="D176" s="98" t="s">
        <v>522</v>
      </c>
      <c r="E176" s="142" t="s">
        <v>197</v>
      </c>
      <c r="F176" s="141">
        <v>48</v>
      </c>
      <c r="G176" s="148">
        <v>48</v>
      </c>
      <c r="H176" s="148"/>
      <c r="I176" s="149"/>
      <c r="J176" s="22">
        <v>45</v>
      </c>
      <c r="K176" s="150"/>
      <c r="L176" s="150"/>
      <c r="M176" s="150"/>
      <c r="N176" s="150"/>
      <c r="O176" s="150"/>
      <c r="P176" s="150"/>
      <c r="Q176" s="150"/>
      <c r="R176" s="150"/>
      <c r="S176" s="150"/>
      <c r="T176" s="150"/>
      <c r="U176" s="150"/>
      <c r="V176" s="144"/>
    </row>
    <row r="177" spans="1:22" s="145" customFormat="1" x14ac:dyDescent="0.2">
      <c r="A177" s="141">
        <v>135</v>
      </c>
      <c r="B177" s="165"/>
      <c r="C177" s="165"/>
      <c r="D177" s="98" t="s">
        <v>523</v>
      </c>
      <c r="E177" s="142" t="s">
        <v>198</v>
      </c>
      <c r="F177" s="141">
        <v>56</v>
      </c>
      <c r="G177" s="148">
        <v>56</v>
      </c>
      <c r="H177" s="148"/>
      <c r="I177" s="149"/>
      <c r="J177" s="22">
        <v>45</v>
      </c>
      <c r="K177" s="150"/>
      <c r="L177" s="150"/>
      <c r="M177" s="150"/>
      <c r="N177" s="150"/>
      <c r="O177" s="150"/>
      <c r="P177" s="150"/>
      <c r="Q177" s="150"/>
      <c r="R177" s="150"/>
      <c r="S177" s="150"/>
      <c r="T177" s="150"/>
      <c r="U177" s="150"/>
      <c r="V177" s="144"/>
    </row>
    <row r="178" spans="1:22" s="145" customFormat="1" x14ac:dyDescent="0.2">
      <c r="A178" s="141">
        <v>136</v>
      </c>
      <c r="B178" s="165"/>
      <c r="C178" s="165"/>
      <c r="D178" s="98" t="s">
        <v>524</v>
      </c>
      <c r="E178" s="142" t="s">
        <v>199</v>
      </c>
      <c r="F178" s="141">
        <v>56</v>
      </c>
      <c r="G178" s="141">
        <v>56</v>
      </c>
      <c r="H178" s="141"/>
      <c r="I178" s="143"/>
      <c r="J178" s="22">
        <v>45</v>
      </c>
      <c r="K178" s="150"/>
      <c r="L178" s="150"/>
      <c r="M178" s="150"/>
      <c r="N178" s="150"/>
      <c r="O178" s="150"/>
      <c r="P178" s="150"/>
      <c r="Q178" s="150"/>
      <c r="R178" s="150"/>
      <c r="S178" s="150"/>
      <c r="T178" s="150"/>
      <c r="U178" s="150"/>
      <c r="V178" s="144"/>
    </row>
    <row r="179" spans="1:22" s="145" customFormat="1" x14ac:dyDescent="0.2">
      <c r="A179" s="141">
        <v>137</v>
      </c>
      <c r="B179" s="165"/>
      <c r="C179" s="165"/>
      <c r="D179" s="98" t="s">
        <v>525</v>
      </c>
      <c r="E179" s="142" t="s">
        <v>192</v>
      </c>
      <c r="F179" s="141">
        <v>56</v>
      </c>
      <c r="G179" s="148">
        <v>56</v>
      </c>
      <c r="H179" s="148"/>
      <c r="I179" s="149"/>
      <c r="J179" s="22">
        <v>45</v>
      </c>
      <c r="K179" s="150"/>
      <c r="L179" s="150"/>
      <c r="M179" s="150"/>
      <c r="N179" s="150"/>
      <c r="O179" s="150"/>
      <c r="P179" s="150"/>
      <c r="Q179" s="150"/>
      <c r="R179" s="150"/>
      <c r="S179" s="150"/>
      <c r="T179" s="150"/>
      <c r="U179" s="150"/>
      <c r="V179" s="144"/>
    </row>
    <row r="180" spans="1:22" s="145" customFormat="1" x14ac:dyDescent="0.2">
      <c r="A180" s="141">
        <v>138</v>
      </c>
      <c r="B180" s="165"/>
      <c r="C180" s="165"/>
      <c r="D180" s="98" t="s">
        <v>526</v>
      </c>
      <c r="E180" s="142" t="s">
        <v>193</v>
      </c>
      <c r="F180" s="141">
        <v>40</v>
      </c>
      <c r="G180" s="148">
        <v>40</v>
      </c>
      <c r="H180" s="148"/>
      <c r="I180" s="149"/>
      <c r="J180" s="22">
        <v>45</v>
      </c>
      <c r="K180" s="150"/>
      <c r="L180" s="150"/>
      <c r="M180" s="150"/>
      <c r="N180" s="150"/>
      <c r="O180" s="150"/>
      <c r="P180" s="150"/>
      <c r="Q180" s="150"/>
      <c r="R180" s="150"/>
      <c r="S180" s="150"/>
      <c r="T180" s="150"/>
      <c r="U180" s="150"/>
      <c r="V180" s="144"/>
    </row>
    <row r="181" spans="1:22" s="85" customFormat="1" x14ac:dyDescent="0.2">
      <c r="A181" s="79">
        <v>139</v>
      </c>
      <c r="B181" s="165"/>
      <c r="C181" s="165"/>
      <c r="D181" s="80" t="s">
        <v>571</v>
      </c>
      <c r="E181" s="81" t="s">
        <v>570</v>
      </c>
      <c r="F181" s="79">
        <v>40</v>
      </c>
      <c r="G181" s="83"/>
      <c r="H181" s="83">
        <f>SUM(F181)</f>
        <v>40</v>
      </c>
      <c r="I181" s="100"/>
      <c r="J181" s="104">
        <v>120</v>
      </c>
      <c r="K181" s="80" t="s">
        <v>569</v>
      </c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4"/>
    </row>
    <row r="182" spans="1:22" x14ac:dyDescent="0.2">
      <c r="A182" s="17"/>
      <c r="B182" s="165"/>
      <c r="C182" s="165"/>
      <c r="D182" s="18" t="s">
        <v>141</v>
      </c>
      <c r="E182" s="19"/>
      <c r="F182" s="17">
        <v>32.799999999999997</v>
      </c>
      <c r="G182" s="71"/>
      <c r="H182" s="23"/>
      <c r="I182" s="49"/>
      <c r="J182" s="22"/>
      <c r="K182" s="71"/>
      <c r="L182" s="71"/>
      <c r="M182" s="71"/>
      <c r="N182" s="71"/>
      <c r="O182" s="71"/>
      <c r="P182" s="71"/>
      <c r="Q182" s="71"/>
      <c r="R182" s="71"/>
      <c r="S182" s="71"/>
      <c r="T182" s="71"/>
      <c r="U182" s="71"/>
      <c r="V182" s="16"/>
    </row>
    <row r="183" spans="1:22" x14ac:dyDescent="0.2">
      <c r="A183" s="166" t="s">
        <v>685</v>
      </c>
      <c r="B183" s="166"/>
      <c r="C183" s="166"/>
      <c r="D183" s="166"/>
      <c r="E183" s="166"/>
      <c r="F183" s="65">
        <f>SUM(F184:F193)</f>
        <v>763.2</v>
      </c>
      <c r="G183" s="56"/>
      <c r="H183" s="67"/>
      <c r="I183" s="68"/>
      <c r="J183" s="22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</row>
    <row r="184" spans="1:22" x14ac:dyDescent="0.2">
      <c r="A184" s="17">
        <v>141</v>
      </c>
      <c r="B184" s="165" t="s">
        <v>200</v>
      </c>
      <c r="C184" s="165" t="s">
        <v>17</v>
      </c>
      <c r="D184" s="18" t="s">
        <v>201</v>
      </c>
      <c r="E184" s="19" t="s">
        <v>202</v>
      </c>
      <c r="F184" s="17">
        <v>120</v>
      </c>
      <c r="G184" s="12"/>
      <c r="H184" s="46"/>
      <c r="I184" s="49">
        <f>SUM(F184)</f>
        <v>120</v>
      </c>
      <c r="J184" s="2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6"/>
    </row>
    <row r="185" spans="1:22" s="40" customFormat="1" x14ac:dyDescent="0.2">
      <c r="A185" s="35">
        <v>142</v>
      </c>
      <c r="B185" s="165"/>
      <c r="C185" s="165"/>
      <c r="D185" s="42" t="s">
        <v>203</v>
      </c>
      <c r="E185" s="41" t="s">
        <v>204</v>
      </c>
      <c r="F185" s="35">
        <v>120</v>
      </c>
      <c r="G185" s="76"/>
      <c r="H185" s="77">
        <v>120</v>
      </c>
      <c r="I185" s="76"/>
      <c r="J185" s="78">
        <v>120</v>
      </c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39">
        <v>1</v>
      </c>
    </row>
    <row r="186" spans="1:22" s="40" customFormat="1" x14ac:dyDescent="0.2">
      <c r="A186" s="17">
        <v>143</v>
      </c>
      <c r="B186" s="165"/>
      <c r="C186" s="165"/>
      <c r="D186" s="42" t="s">
        <v>205</v>
      </c>
      <c r="E186" s="41" t="s">
        <v>206</v>
      </c>
      <c r="F186" s="35">
        <v>120</v>
      </c>
      <c r="G186" s="76"/>
      <c r="H186" s="77">
        <v>120</v>
      </c>
      <c r="I186" s="76"/>
      <c r="J186" s="78">
        <v>120</v>
      </c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39">
        <v>1</v>
      </c>
    </row>
    <row r="187" spans="1:22" s="85" customFormat="1" x14ac:dyDescent="0.2">
      <c r="A187" s="35">
        <v>144</v>
      </c>
      <c r="B187" s="165"/>
      <c r="C187" s="165" t="s">
        <v>30</v>
      </c>
      <c r="D187" s="80" t="s">
        <v>468</v>
      </c>
      <c r="E187" s="81" t="s">
        <v>207</v>
      </c>
      <c r="F187" s="79">
        <v>60</v>
      </c>
      <c r="G187" s="82"/>
      <c r="H187" s="83">
        <v>60</v>
      </c>
      <c r="I187" s="82"/>
      <c r="J187" s="78">
        <v>56</v>
      </c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84">
        <v>1</v>
      </c>
    </row>
    <row r="188" spans="1:22" s="85" customFormat="1" x14ac:dyDescent="0.2">
      <c r="A188" s="17">
        <v>145</v>
      </c>
      <c r="B188" s="165"/>
      <c r="C188" s="165"/>
      <c r="D188" s="80" t="s">
        <v>468</v>
      </c>
      <c r="E188" s="81" t="s">
        <v>208</v>
      </c>
      <c r="F188" s="79">
        <v>60</v>
      </c>
      <c r="G188" s="82"/>
      <c r="H188" s="83">
        <v>60</v>
      </c>
      <c r="I188" s="82"/>
      <c r="J188" s="78">
        <v>56</v>
      </c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84">
        <v>1</v>
      </c>
    </row>
    <row r="189" spans="1:22" s="85" customFormat="1" x14ac:dyDescent="0.2">
      <c r="A189" s="35">
        <v>146</v>
      </c>
      <c r="B189" s="165"/>
      <c r="C189" s="165"/>
      <c r="D189" s="80" t="s">
        <v>468</v>
      </c>
      <c r="E189" s="81" t="s">
        <v>209</v>
      </c>
      <c r="F189" s="79">
        <v>60</v>
      </c>
      <c r="G189" s="82"/>
      <c r="H189" s="83">
        <v>60</v>
      </c>
      <c r="I189" s="82"/>
      <c r="J189" s="78">
        <v>56</v>
      </c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84">
        <v>1</v>
      </c>
    </row>
    <row r="190" spans="1:22" s="85" customFormat="1" x14ac:dyDescent="0.2">
      <c r="A190" s="17">
        <v>147</v>
      </c>
      <c r="B190" s="165"/>
      <c r="C190" s="165"/>
      <c r="D190" s="80" t="s">
        <v>468</v>
      </c>
      <c r="E190" s="81" t="s">
        <v>210</v>
      </c>
      <c r="F190" s="79">
        <v>60</v>
      </c>
      <c r="G190" s="82"/>
      <c r="H190" s="83">
        <v>60</v>
      </c>
      <c r="I190" s="82"/>
      <c r="J190" s="78">
        <v>56</v>
      </c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84">
        <v>1</v>
      </c>
    </row>
    <row r="191" spans="1:22" s="85" customFormat="1" x14ac:dyDescent="0.2">
      <c r="A191" s="35">
        <v>148</v>
      </c>
      <c r="B191" s="165"/>
      <c r="C191" s="165"/>
      <c r="D191" s="80" t="s">
        <v>468</v>
      </c>
      <c r="E191" s="81" t="s">
        <v>211</v>
      </c>
      <c r="F191" s="35">
        <v>60</v>
      </c>
      <c r="G191" s="82"/>
      <c r="H191" s="83">
        <v>60</v>
      </c>
      <c r="I191" s="82"/>
      <c r="J191" s="78">
        <v>56</v>
      </c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84">
        <v>1</v>
      </c>
    </row>
    <row r="192" spans="1:22" s="85" customFormat="1" x14ac:dyDescent="0.2">
      <c r="A192" s="17">
        <v>149</v>
      </c>
      <c r="B192" s="165"/>
      <c r="C192" s="165"/>
      <c r="D192" s="80" t="s">
        <v>468</v>
      </c>
      <c r="E192" s="81" t="s">
        <v>212</v>
      </c>
      <c r="F192" s="79">
        <v>60</v>
      </c>
      <c r="G192" s="82"/>
      <c r="H192" s="83">
        <v>60</v>
      </c>
      <c r="I192" s="82"/>
      <c r="J192" s="78">
        <v>56</v>
      </c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84">
        <v>1</v>
      </c>
    </row>
    <row r="193" spans="1:22" x14ac:dyDescent="0.2">
      <c r="A193" s="17"/>
      <c r="B193" s="165"/>
      <c r="C193" s="165"/>
      <c r="D193" s="18" t="s">
        <v>141</v>
      </c>
      <c r="E193" s="19"/>
      <c r="F193" s="17">
        <v>43.199999999999996</v>
      </c>
      <c r="G193" s="12"/>
      <c r="H193" s="23"/>
      <c r="I193" s="49"/>
      <c r="J193" s="2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6"/>
    </row>
    <row r="194" spans="1:22" x14ac:dyDescent="0.2">
      <c r="A194" s="139" t="s">
        <v>686</v>
      </c>
      <c r="B194" s="140"/>
      <c r="C194" s="140"/>
      <c r="D194" s="140"/>
      <c r="E194" s="140"/>
      <c r="F194" s="140">
        <f>SUM(F195:F250)</f>
        <v>5545.875</v>
      </c>
      <c r="G194" s="30"/>
      <c r="H194" s="31"/>
      <c r="I194" s="86"/>
      <c r="J194" s="22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</row>
    <row r="195" spans="1:22" x14ac:dyDescent="0.2">
      <c r="A195" s="87">
        <v>150</v>
      </c>
      <c r="B195" s="169" t="s">
        <v>213</v>
      </c>
      <c r="C195" s="169" t="s">
        <v>17</v>
      </c>
      <c r="D195" s="18" t="s">
        <v>201</v>
      </c>
      <c r="E195" s="19" t="s">
        <v>214</v>
      </c>
      <c r="F195" s="87">
        <v>44</v>
      </c>
      <c r="G195" s="30"/>
      <c r="H195" s="88"/>
      <c r="I195" s="89">
        <f>SUM(F195)</f>
        <v>44</v>
      </c>
      <c r="J195" s="22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</row>
    <row r="196" spans="1:22" s="145" customFormat="1" x14ac:dyDescent="0.2">
      <c r="A196" s="141">
        <v>151</v>
      </c>
      <c r="B196" s="170"/>
      <c r="C196" s="170"/>
      <c r="D196" s="98" t="s">
        <v>215</v>
      </c>
      <c r="E196" s="142" t="s">
        <v>216</v>
      </c>
      <c r="F196" s="141">
        <v>108</v>
      </c>
      <c r="G196" s="141">
        <f>SUM(F196)</f>
        <v>108</v>
      </c>
      <c r="H196" s="141"/>
      <c r="I196" s="143"/>
      <c r="J196" s="22"/>
      <c r="K196" s="144" t="s">
        <v>491</v>
      </c>
      <c r="L196" s="144"/>
      <c r="M196" s="144"/>
      <c r="N196" s="144"/>
      <c r="O196" s="144"/>
      <c r="P196" s="144"/>
      <c r="Q196" s="144"/>
      <c r="R196" s="144"/>
      <c r="S196" s="144"/>
      <c r="T196" s="144"/>
      <c r="U196" s="144"/>
      <c r="V196" s="144"/>
    </row>
    <row r="197" spans="1:22" x14ac:dyDescent="0.2">
      <c r="A197" s="129">
        <v>152</v>
      </c>
      <c r="B197" s="170"/>
      <c r="C197" s="170"/>
      <c r="D197" s="18" t="s">
        <v>217</v>
      </c>
      <c r="E197" s="19" t="s">
        <v>218</v>
      </c>
      <c r="F197" s="17">
        <v>88</v>
      </c>
      <c r="G197" s="17">
        <f>SUM(F197)</f>
        <v>88</v>
      </c>
      <c r="H197" s="20"/>
      <c r="I197" s="21"/>
      <c r="J197" s="22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</row>
    <row r="198" spans="1:22" x14ac:dyDescent="0.2">
      <c r="A198" s="17">
        <v>153</v>
      </c>
      <c r="B198" s="170"/>
      <c r="C198" s="170"/>
      <c r="D198" s="18" t="s">
        <v>219</v>
      </c>
      <c r="E198" s="19" t="s">
        <v>220</v>
      </c>
      <c r="F198" s="17">
        <v>88</v>
      </c>
      <c r="G198" s="17">
        <f t="shared" ref="G198:G202" si="15">SUM(F198)</f>
        <v>88</v>
      </c>
      <c r="H198" s="20"/>
      <c r="I198" s="21"/>
      <c r="J198" s="22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</row>
    <row r="199" spans="1:22" ht="24" x14ac:dyDescent="0.2">
      <c r="A199" s="129">
        <v>154</v>
      </c>
      <c r="B199" s="170"/>
      <c r="C199" s="170"/>
      <c r="D199" s="18" t="s">
        <v>221</v>
      </c>
      <c r="E199" s="19" t="s">
        <v>222</v>
      </c>
      <c r="F199" s="17">
        <v>88</v>
      </c>
      <c r="G199" s="17">
        <f t="shared" si="15"/>
        <v>88</v>
      </c>
      <c r="H199" s="20"/>
      <c r="I199" s="21"/>
      <c r="J199" s="22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</row>
    <row r="200" spans="1:22" ht="24" x14ac:dyDescent="0.2">
      <c r="A200" s="17">
        <v>155</v>
      </c>
      <c r="B200" s="170"/>
      <c r="C200" s="170"/>
      <c r="D200" s="18" t="s">
        <v>223</v>
      </c>
      <c r="E200" s="19" t="s">
        <v>224</v>
      </c>
      <c r="F200" s="17">
        <v>88</v>
      </c>
      <c r="G200" s="17">
        <f t="shared" si="15"/>
        <v>88</v>
      </c>
      <c r="H200" s="20"/>
      <c r="I200" s="21"/>
      <c r="J200" s="22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</row>
    <row r="201" spans="1:22" x14ac:dyDescent="0.2">
      <c r="A201" s="129">
        <v>156</v>
      </c>
      <c r="B201" s="170"/>
      <c r="C201" s="170"/>
      <c r="D201" s="18" t="s">
        <v>225</v>
      </c>
      <c r="E201" s="19" t="s">
        <v>226</v>
      </c>
      <c r="F201" s="17">
        <v>108</v>
      </c>
      <c r="G201" s="17">
        <f t="shared" si="15"/>
        <v>108</v>
      </c>
      <c r="H201" s="20"/>
      <c r="I201" s="21"/>
      <c r="J201" s="22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</row>
    <row r="202" spans="1:22" x14ac:dyDescent="0.2">
      <c r="A202" s="17">
        <v>157</v>
      </c>
      <c r="B202" s="170"/>
      <c r="C202" s="170"/>
      <c r="D202" s="18" t="s">
        <v>227</v>
      </c>
      <c r="E202" s="19" t="s">
        <v>228</v>
      </c>
      <c r="F202" s="17">
        <v>88</v>
      </c>
      <c r="G202" s="17">
        <f t="shared" si="15"/>
        <v>88</v>
      </c>
      <c r="H202" s="20"/>
      <c r="I202" s="21"/>
      <c r="J202" s="22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</row>
    <row r="203" spans="1:22" x14ac:dyDescent="0.2">
      <c r="A203" s="129">
        <v>158</v>
      </c>
      <c r="B203" s="170"/>
      <c r="C203" s="170"/>
      <c r="D203" s="29" t="s">
        <v>229</v>
      </c>
      <c r="E203" s="19" t="s">
        <v>230</v>
      </c>
      <c r="F203" s="24">
        <v>96</v>
      </c>
      <c r="G203" s="24"/>
      <c r="H203" s="33"/>
      <c r="I203" s="73">
        <f>SUM(F203)</f>
        <v>96</v>
      </c>
      <c r="J203" s="22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>
        <f>SUM(I203)</f>
        <v>96</v>
      </c>
      <c r="V203" s="16"/>
    </row>
    <row r="204" spans="1:22" x14ac:dyDescent="0.2">
      <c r="A204" s="17">
        <v>159</v>
      </c>
      <c r="B204" s="170"/>
      <c r="C204" s="170"/>
      <c r="D204" s="29" t="s">
        <v>231</v>
      </c>
      <c r="E204" s="29"/>
      <c r="F204" s="24">
        <v>36</v>
      </c>
      <c r="G204" s="24"/>
      <c r="H204" s="33"/>
      <c r="I204" s="73">
        <f>SUM(F204)</f>
        <v>36</v>
      </c>
      <c r="J204" s="22"/>
      <c r="K204" s="16"/>
      <c r="L204" s="16"/>
      <c r="M204" s="16"/>
      <c r="N204" s="16"/>
      <c r="O204" s="16"/>
      <c r="P204" s="16"/>
      <c r="Q204" s="16"/>
      <c r="R204" s="16"/>
      <c r="S204" s="16">
        <f>SUM(I204)</f>
        <v>36</v>
      </c>
      <c r="T204" s="16"/>
      <c r="U204" s="16"/>
      <c r="V204" s="16"/>
    </row>
    <row r="205" spans="1:22" ht="24" x14ac:dyDescent="0.2">
      <c r="A205" s="129">
        <v>160</v>
      </c>
      <c r="B205" s="170"/>
      <c r="C205" s="170"/>
      <c r="D205" s="18" t="s">
        <v>232</v>
      </c>
      <c r="E205" s="19" t="s">
        <v>233</v>
      </c>
      <c r="F205" s="17">
        <v>88</v>
      </c>
      <c r="G205" s="24">
        <f>SUM(F205)</f>
        <v>88</v>
      </c>
      <c r="H205" s="20"/>
      <c r="I205" s="21"/>
      <c r="J205" s="22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</row>
    <row r="206" spans="1:22" ht="24" x14ac:dyDescent="0.2">
      <c r="A206" s="17">
        <v>161</v>
      </c>
      <c r="B206" s="170"/>
      <c r="C206" s="170"/>
      <c r="D206" s="18" t="s">
        <v>234</v>
      </c>
      <c r="E206" s="19" t="s">
        <v>235</v>
      </c>
      <c r="F206" s="24">
        <v>88</v>
      </c>
      <c r="G206" s="156">
        <f t="shared" ref="G206:G211" si="16">SUM(F206)</f>
        <v>88</v>
      </c>
      <c r="H206" s="20"/>
      <c r="I206" s="21"/>
      <c r="J206" s="22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</row>
    <row r="207" spans="1:22" x14ac:dyDescent="0.2">
      <c r="A207" s="129">
        <v>162</v>
      </c>
      <c r="B207" s="170"/>
      <c r="C207" s="170"/>
      <c r="D207" s="18" t="s">
        <v>236</v>
      </c>
      <c r="E207" s="19" t="s">
        <v>237</v>
      </c>
      <c r="F207" s="17">
        <v>108</v>
      </c>
      <c r="G207" s="156">
        <f t="shared" si="16"/>
        <v>108</v>
      </c>
      <c r="H207" s="20"/>
      <c r="I207" s="21"/>
      <c r="J207" s="22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</row>
    <row r="208" spans="1:22" ht="24" x14ac:dyDescent="0.2">
      <c r="A208" s="17">
        <v>163</v>
      </c>
      <c r="B208" s="170"/>
      <c r="C208" s="170"/>
      <c r="D208" s="18" t="s">
        <v>238</v>
      </c>
      <c r="E208" s="19" t="s">
        <v>239</v>
      </c>
      <c r="F208" s="24">
        <v>88</v>
      </c>
      <c r="G208" s="156">
        <f t="shared" si="16"/>
        <v>88</v>
      </c>
      <c r="H208" s="20"/>
      <c r="I208" s="21"/>
      <c r="J208" s="22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</row>
    <row r="209" spans="1:22" ht="24" x14ac:dyDescent="0.2">
      <c r="A209" s="129">
        <v>164</v>
      </c>
      <c r="B209" s="170"/>
      <c r="C209" s="170"/>
      <c r="D209" s="18" t="s">
        <v>240</v>
      </c>
      <c r="E209" s="19" t="s">
        <v>241</v>
      </c>
      <c r="F209" s="24">
        <v>88</v>
      </c>
      <c r="G209" s="156">
        <f t="shared" si="16"/>
        <v>88</v>
      </c>
      <c r="H209" s="20"/>
      <c r="I209" s="21"/>
      <c r="J209" s="22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</row>
    <row r="210" spans="1:22" x14ac:dyDescent="0.2">
      <c r="A210" s="17">
        <v>165</v>
      </c>
      <c r="B210" s="170"/>
      <c r="C210" s="170"/>
      <c r="D210" s="18" t="s">
        <v>242</v>
      </c>
      <c r="E210" s="19" t="s">
        <v>243</v>
      </c>
      <c r="F210" s="17">
        <v>196</v>
      </c>
      <c r="G210" s="156">
        <f>SUM(F210)</f>
        <v>196</v>
      </c>
      <c r="H210" s="20"/>
      <c r="I210" s="21"/>
      <c r="J210" s="22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</row>
    <row r="211" spans="1:22" ht="24" x14ac:dyDescent="0.2">
      <c r="A211" s="129">
        <v>166</v>
      </c>
      <c r="B211" s="170"/>
      <c r="C211" s="170"/>
      <c r="D211" s="18" t="s">
        <v>244</v>
      </c>
      <c r="E211" s="19" t="s">
        <v>245</v>
      </c>
      <c r="F211" s="24">
        <v>44</v>
      </c>
      <c r="G211" s="156">
        <f t="shared" si="16"/>
        <v>44</v>
      </c>
      <c r="H211" s="20"/>
      <c r="I211" s="21"/>
      <c r="J211" s="22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</row>
    <row r="212" spans="1:22" x14ac:dyDescent="0.2">
      <c r="A212" s="17"/>
      <c r="B212" s="170"/>
      <c r="C212" s="170"/>
      <c r="D212" s="18" t="s">
        <v>141</v>
      </c>
      <c r="E212" s="19"/>
      <c r="F212" s="17">
        <v>276.625</v>
      </c>
      <c r="G212" s="24"/>
      <c r="H212" s="23"/>
      <c r="I212" s="49"/>
      <c r="J212" s="22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</row>
    <row r="213" spans="1:22" x14ac:dyDescent="0.2">
      <c r="A213" s="17">
        <v>167</v>
      </c>
      <c r="B213" s="170"/>
      <c r="C213" s="171"/>
      <c r="D213" s="18" t="s">
        <v>246</v>
      </c>
      <c r="E213" s="19" t="s">
        <v>247</v>
      </c>
      <c r="F213" s="17">
        <v>120</v>
      </c>
      <c r="G213" s="24">
        <v>120</v>
      </c>
      <c r="H213" s="23"/>
      <c r="I213" s="49"/>
      <c r="J213" s="22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</row>
    <row r="214" spans="1:22" ht="24" x14ac:dyDescent="0.2">
      <c r="A214" s="17">
        <v>168</v>
      </c>
      <c r="B214" s="170"/>
      <c r="C214" s="168" t="s">
        <v>30</v>
      </c>
      <c r="D214" s="18" t="s">
        <v>248</v>
      </c>
      <c r="E214" s="19" t="s">
        <v>249</v>
      </c>
      <c r="F214" s="24">
        <v>44</v>
      </c>
      <c r="G214" s="24">
        <f>SUM(F214)</f>
        <v>44</v>
      </c>
      <c r="H214" s="20"/>
      <c r="I214" s="21"/>
      <c r="J214" s="22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</row>
    <row r="215" spans="1:22" s="7" customFormat="1" x14ac:dyDescent="0.2">
      <c r="A215" s="90">
        <v>169</v>
      </c>
      <c r="B215" s="170"/>
      <c r="C215" s="168"/>
      <c r="D215" s="23" t="s">
        <v>250</v>
      </c>
      <c r="E215" s="91" t="s">
        <v>251</v>
      </c>
      <c r="F215" s="20">
        <v>116</v>
      </c>
      <c r="G215" s="33"/>
      <c r="H215" s="20"/>
      <c r="I215" s="92">
        <v>136</v>
      </c>
      <c r="J215" s="22"/>
      <c r="K215" s="93"/>
      <c r="L215" s="93"/>
      <c r="M215" s="93"/>
      <c r="N215" s="93"/>
      <c r="O215" s="93"/>
      <c r="P215" s="93">
        <f>SUM(I215)</f>
        <v>136</v>
      </c>
      <c r="Q215" s="93"/>
      <c r="R215" s="93"/>
      <c r="S215" s="93"/>
      <c r="T215" s="93"/>
      <c r="U215" s="93"/>
      <c r="V215" s="93"/>
    </row>
    <row r="216" spans="1:22" x14ac:dyDescent="0.2">
      <c r="A216" s="17">
        <v>170</v>
      </c>
      <c r="B216" s="170"/>
      <c r="C216" s="168"/>
      <c r="D216" s="18" t="s">
        <v>252</v>
      </c>
      <c r="E216" s="19" t="s">
        <v>253</v>
      </c>
      <c r="F216" s="17">
        <v>80</v>
      </c>
      <c r="G216" s="24">
        <f>SUM(F216)</f>
        <v>80</v>
      </c>
      <c r="H216" s="20"/>
      <c r="I216" s="21"/>
      <c r="J216" s="22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</row>
    <row r="217" spans="1:22" x14ac:dyDescent="0.2">
      <c r="A217" s="90">
        <v>171</v>
      </c>
      <c r="B217" s="170"/>
      <c r="C217" s="168"/>
      <c r="D217" s="18" t="s">
        <v>254</v>
      </c>
      <c r="E217" s="19" t="s">
        <v>255</v>
      </c>
      <c r="F217" s="17">
        <v>88</v>
      </c>
      <c r="G217" s="156">
        <f t="shared" ref="G217:G230" si="17">SUM(F217)</f>
        <v>88</v>
      </c>
      <c r="H217" s="20"/>
      <c r="I217" s="21"/>
      <c r="J217" s="22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</row>
    <row r="218" spans="1:22" x14ac:dyDescent="0.2">
      <c r="A218" s="17">
        <v>172</v>
      </c>
      <c r="B218" s="170"/>
      <c r="C218" s="168"/>
      <c r="D218" s="18" t="s">
        <v>256</v>
      </c>
      <c r="E218" s="19" t="s">
        <v>257</v>
      </c>
      <c r="F218" s="24">
        <v>88</v>
      </c>
      <c r="G218" s="156">
        <f t="shared" si="17"/>
        <v>88</v>
      </c>
      <c r="H218" s="33"/>
      <c r="I218" s="73"/>
      <c r="J218" s="22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</row>
    <row r="219" spans="1:22" x14ac:dyDescent="0.2">
      <c r="A219" s="90">
        <v>173</v>
      </c>
      <c r="B219" s="170"/>
      <c r="C219" s="168"/>
      <c r="D219" s="18" t="s">
        <v>258</v>
      </c>
      <c r="E219" s="19" t="s">
        <v>259</v>
      </c>
      <c r="F219" s="17">
        <v>108</v>
      </c>
      <c r="G219" s="156">
        <f t="shared" si="17"/>
        <v>108</v>
      </c>
      <c r="H219" s="20"/>
      <c r="I219" s="21"/>
      <c r="J219" s="22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</row>
    <row r="220" spans="1:22" x14ac:dyDescent="0.2">
      <c r="A220" s="17">
        <v>174</v>
      </c>
      <c r="B220" s="170"/>
      <c r="C220" s="168"/>
      <c r="D220" s="18" t="s">
        <v>260</v>
      </c>
      <c r="E220" s="19" t="s">
        <v>261</v>
      </c>
      <c r="F220" s="17">
        <v>88</v>
      </c>
      <c r="G220" s="156">
        <f t="shared" si="17"/>
        <v>88</v>
      </c>
      <c r="H220" s="20"/>
      <c r="I220" s="21"/>
      <c r="J220" s="22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</row>
    <row r="221" spans="1:22" x14ac:dyDescent="0.2">
      <c r="A221" s="90">
        <v>175</v>
      </c>
      <c r="B221" s="170"/>
      <c r="C221" s="168"/>
      <c r="D221" s="18" t="s">
        <v>262</v>
      </c>
      <c r="E221" s="19" t="s">
        <v>263</v>
      </c>
      <c r="F221" s="17">
        <v>88</v>
      </c>
      <c r="G221" s="156">
        <f t="shared" si="17"/>
        <v>88</v>
      </c>
      <c r="H221" s="20"/>
      <c r="I221" s="21"/>
      <c r="J221" s="22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</row>
    <row r="222" spans="1:22" x14ac:dyDescent="0.2">
      <c r="A222" s="17">
        <v>176</v>
      </c>
      <c r="B222" s="170"/>
      <c r="C222" s="168"/>
      <c r="D222" s="18" t="s">
        <v>264</v>
      </c>
      <c r="E222" s="19" t="s">
        <v>265</v>
      </c>
      <c r="F222" s="17">
        <v>88</v>
      </c>
      <c r="G222" s="156">
        <f t="shared" si="17"/>
        <v>88</v>
      </c>
      <c r="H222" s="20"/>
      <c r="I222" s="21"/>
      <c r="J222" s="22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</row>
    <row r="223" spans="1:22" ht="24" x14ac:dyDescent="0.2">
      <c r="A223" s="90">
        <v>177</v>
      </c>
      <c r="B223" s="170"/>
      <c r="C223" s="168"/>
      <c r="D223" s="18" t="s">
        <v>266</v>
      </c>
      <c r="E223" s="19" t="s">
        <v>267</v>
      </c>
      <c r="F223" s="17">
        <v>44</v>
      </c>
      <c r="G223" s="156">
        <f t="shared" si="17"/>
        <v>44</v>
      </c>
      <c r="H223" s="20"/>
      <c r="I223" s="21"/>
      <c r="J223" s="22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</row>
    <row r="224" spans="1:22" x14ac:dyDescent="0.2">
      <c r="A224" s="17">
        <v>178</v>
      </c>
      <c r="B224" s="170"/>
      <c r="C224" s="168"/>
      <c r="D224" s="18" t="s">
        <v>268</v>
      </c>
      <c r="E224" s="19" t="s">
        <v>269</v>
      </c>
      <c r="F224" s="24">
        <v>88</v>
      </c>
      <c r="G224" s="156">
        <f t="shared" si="17"/>
        <v>88</v>
      </c>
      <c r="H224" s="33"/>
      <c r="I224" s="73"/>
      <c r="J224" s="22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</row>
    <row r="225" spans="1:22" x14ac:dyDescent="0.2">
      <c r="A225" s="90">
        <v>179</v>
      </c>
      <c r="B225" s="170"/>
      <c r="C225" s="168"/>
      <c r="D225" s="18" t="s">
        <v>270</v>
      </c>
      <c r="E225" s="19" t="s">
        <v>271</v>
      </c>
      <c r="F225" s="17">
        <v>108</v>
      </c>
      <c r="G225" s="156">
        <f t="shared" si="17"/>
        <v>108</v>
      </c>
      <c r="H225" s="20"/>
      <c r="I225" s="21"/>
      <c r="J225" s="22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</row>
    <row r="226" spans="1:22" x14ac:dyDescent="0.2">
      <c r="A226" s="17">
        <v>180</v>
      </c>
      <c r="B226" s="170"/>
      <c r="C226" s="168"/>
      <c r="D226" s="18" t="s">
        <v>272</v>
      </c>
      <c r="E226" s="19" t="s">
        <v>273</v>
      </c>
      <c r="F226" s="17">
        <v>88</v>
      </c>
      <c r="G226" s="156">
        <f t="shared" si="17"/>
        <v>88</v>
      </c>
      <c r="H226" s="33"/>
      <c r="I226" s="73"/>
      <c r="J226" s="22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</row>
    <row r="227" spans="1:22" s="145" customFormat="1" x14ac:dyDescent="0.2">
      <c r="A227" s="152">
        <v>181</v>
      </c>
      <c r="B227" s="170"/>
      <c r="C227" s="168"/>
      <c r="D227" s="98" t="s">
        <v>274</v>
      </c>
      <c r="E227" s="142" t="s">
        <v>275</v>
      </c>
      <c r="F227" s="141">
        <v>88</v>
      </c>
      <c r="G227" s="156">
        <f t="shared" si="17"/>
        <v>88</v>
      </c>
      <c r="H227" s="153"/>
      <c r="I227" s="154"/>
      <c r="J227" s="22"/>
      <c r="K227" s="144" t="s">
        <v>492</v>
      </c>
      <c r="L227" s="144"/>
      <c r="M227" s="144"/>
      <c r="N227" s="144"/>
      <c r="O227" s="144"/>
      <c r="P227" s="144"/>
      <c r="Q227" s="144"/>
      <c r="R227" s="144"/>
      <c r="S227" s="144"/>
      <c r="T227" s="144"/>
      <c r="U227" s="144"/>
      <c r="V227" s="144"/>
    </row>
    <row r="228" spans="1:22" x14ac:dyDescent="0.2">
      <c r="A228" s="17">
        <v>182</v>
      </c>
      <c r="B228" s="170"/>
      <c r="C228" s="168"/>
      <c r="D228" s="18" t="s">
        <v>276</v>
      </c>
      <c r="E228" s="19" t="s">
        <v>277</v>
      </c>
      <c r="F228" s="17">
        <v>88</v>
      </c>
      <c r="G228" s="156">
        <f t="shared" si="17"/>
        <v>88</v>
      </c>
      <c r="H228" s="33"/>
      <c r="I228" s="73"/>
      <c r="J228" s="22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</row>
    <row r="229" spans="1:22" s="145" customFormat="1" x14ac:dyDescent="0.2">
      <c r="A229" s="152">
        <v>183</v>
      </c>
      <c r="B229" s="170"/>
      <c r="C229" s="168"/>
      <c r="D229" s="98" t="s">
        <v>278</v>
      </c>
      <c r="E229" s="142" t="s">
        <v>279</v>
      </c>
      <c r="F229" s="141">
        <v>88</v>
      </c>
      <c r="G229" s="156">
        <f t="shared" si="17"/>
        <v>88</v>
      </c>
      <c r="H229" s="153"/>
      <c r="I229" s="154"/>
      <c r="J229" s="22"/>
      <c r="K229" s="144" t="s">
        <v>492</v>
      </c>
      <c r="L229" s="144"/>
      <c r="M229" s="144"/>
      <c r="N229" s="144"/>
      <c r="O229" s="144"/>
      <c r="P229" s="144"/>
      <c r="Q229" s="144"/>
      <c r="R229" s="144"/>
      <c r="S229" s="144"/>
      <c r="T229" s="144"/>
      <c r="U229" s="144"/>
      <c r="V229" s="144"/>
    </row>
    <row r="230" spans="1:22" x14ac:dyDescent="0.2">
      <c r="A230" s="17">
        <v>184</v>
      </c>
      <c r="B230" s="170"/>
      <c r="C230" s="168"/>
      <c r="D230" s="18" t="s">
        <v>280</v>
      </c>
      <c r="E230" s="19" t="s">
        <v>281</v>
      </c>
      <c r="F230" s="17">
        <v>88</v>
      </c>
      <c r="G230" s="156">
        <f t="shared" si="17"/>
        <v>88</v>
      </c>
      <c r="H230" s="33"/>
      <c r="I230" s="73"/>
      <c r="J230" s="22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</row>
    <row r="231" spans="1:22" x14ac:dyDescent="0.2">
      <c r="A231" s="90">
        <v>185</v>
      </c>
      <c r="B231" s="170"/>
      <c r="C231" s="168"/>
      <c r="D231" s="18" t="s">
        <v>282</v>
      </c>
      <c r="E231" s="19" t="s">
        <v>283</v>
      </c>
      <c r="F231" s="17">
        <v>64</v>
      </c>
      <c r="G231" s="24"/>
      <c r="H231" s="33"/>
      <c r="I231" s="73">
        <f>SUM(F231)</f>
        <v>64</v>
      </c>
      <c r="J231" s="22"/>
      <c r="K231" s="16"/>
      <c r="L231" s="16"/>
      <c r="M231" s="16"/>
      <c r="N231" s="16"/>
      <c r="O231" s="16"/>
      <c r="P231" s="16"/>
      <c r="Q231" s="16">
        <f>SUM(I231)</f>
        <v>64</v>
      </c>
      <c r="R231" s="16"/>
      <c r="S231" s="16"/>
      <c r="T231" s="16"/>
      <c r="U231" s="16"/>
      <c r="V231" s="16"/>
    </row>
    <row r="232" spans="1:22" x14ac:dyDescent="0.2">
      <c r="A232" s="17"/>
      <c r="B232" s="170"/>
      <c r="C232" s="168"/>
      <c r="D232" s="18" t="s">
        <v>141</v>
      </c>
      <c r="E232" s="19"/>
      <c r="F232" s="17">
        <v>276.625</v>
      </c>
      <c r="G232" s="24"/>
      <c r="H232" s="23"/>
      <c r="I232" s="49"/>
      <c r="J232" s="22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</row>
    <row r="233" spans="1:22" x14ac:dyDescent="0.2">
      <c r="A233" s="17">
        <v>186</v>
      </c>
      <c r="B233" s="170"/>
      <c r="C233" s="169" t="s">
        <v>107</v>
      </c>
      <c r="D233" s="18" t="s">
        <v>284</v>
      </c>
      <c r="E233" s="19" t="s">
        <v>285</v>
      </c>
      <c r="F233" s="17">
        <v>44</v>
      </c>
      <c r="G233" s="24">
        <f>SUM(F233)</f>
        <v>44</v>
      </c>
      <c r="H233" s="20"/>
      <c r="I233" s="21"/>
      <c r="J233" s="22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</row>
    <row r="234" spans="1:22" x14ac:dyDescent="0.2">
      <c r="A234" s="87">
        <v>187</v>
      </c>
      <c r="B234" s="170"/>
      <c r="C234" s="170"/>
      <c r="D234" s="18" t="s">
        <v>286</v>
      </c>
      <c r="E234" s="19" t="s">
        <v>287</v>
      </c>
      <c r="F234" s="17">
        <v>64</v>
      </c>
      <c r="G234" s="156">
        <f t="shared" ref="G234:G248" si="18">SUM(F234)</f>
        <v>64</v>
      </c>
      <c r="H234" s="20"/>
      <c r="I234" s="21"/>
      <c r="J234" s="22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</row>
    <row r="235" spans="1:22" x14ac:dyDescent="0.2">
      <c r="A235" s="17">
        <v>188</v>
      </c>
      <c r="B235" s="170"/>
      <c r="C235" s="170"/>
      <c r="D235" s="18" t="s">
        <v>288</v>
      </c>
      <c r="E235" s="19" t="s">
        <v>289</v>
      </c>
      <c r="F235" s="17">
        <v>88</v>
      </c>
      <c r="G235" s="156">
        <f t="shared" si="18"/>
        <v>88</v>
      </c>
      <c r="H235" s="20"/>
      <c r="I235" s="21"/>
      <c r="J235" s="22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</row>
    <row r="236" spans="1:22" x14ac:dyDescent="0.2">
      <c r="A236" s="129">
        <v>189</v>
      </c>
      <c r="B236" s="170"/>
      <c r="C236" s="170"/>
      <c r="D236" s="18" t="s">
        <v>290</v>
      </c>
      <c r="E236" s="19" t="s">
        <v>291</v>
      </c>
      <c r="F236" s="17">
        <v>132</v>
      </c>
      <c r="G236" s="156">
        <f t="shared" si="18"/>
        <v>132</v>
      </c>
      <c r="H236" s="20"/>
      <c r="I236" s="21"/>
      <c r="J236" s="22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</row>
    <row r="237" spans="1:22" x14ac:dyDescent="0.2">
      <c r="A237" s="17">
        <v>190</v>
      </c>
      <c r="B237" s="170"/>
      <c r="C237" s="170"/>
      <c r="D237" s="18" t="s">
        <v>292</v>
      </c>
      <c r="E237" s="19" t="s">
        <v>293</v>
      </c>
      <c r="F237" s="17">
        <v>88</v>
      </c>
      <c r="G237" s="156">
        <f t="shared" si="18"/>
        <v>88</v>
      </c>
      <c r="H237" s="20"/>
      <c r="I237" s="21"/>
      <c r="J237" s="22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</row>
    <row r="238" spans="1:22" x14ac:dyDescent="0.2">
      <c r="A238" s="129">
        <v>191</v>
      </c>
      <c r="B238" s="170"/>
      <c r="C238" s="170"/>
      <c r="D238" s="18" t="s">
        <v>294</v>
      </c>
      <c r="E238" s="19" t="s">
        <v>295</v>
      </c>
      <c r="F238" s="24">
        <v>88</v>
      </c>
      <c r="G238" s="156">
        <f t="shared" si="18"/>
        <v>88</v>
      </c>
      <c r="H238" s="33"/>
      <c r="I238" s="73"/>
      <c r="J238" s="22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</row>
    <row r="239" spans="1:22" ht="24" x14ac:dyDescent="0.2">
      <c r="A239" s="17">
        <v>192</v>
      </c>
      <c r="B239" s="170"/>
      <c r="C239" s="170"/>
      <c r="D239" s="18" t="s">
        <v>296</v>
      </c>
      <c r="E239" s="19" t="s">
        <v>297</v>
      </c>
      <c r="F239" s="17">
        <v>64</v>
      </c>
      <c r="G239" s="156">
        <f t="shared" si="18"/>
        <v>64</v>
      </c>
      <c r="H239" s="20"/>
      <c r="I239" s="21"/>
      <c r="J239" s="22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</row>
    <row r="240" spans="1:22" ht="24" x14ac:dyDescent="0.2">
      <c r="A240" s="129">
        <v>193</v>
      </c>
      <c r="B240" s="170"/>
      <c r="C240" s="170"/>
      <c r="D240" s="18" t="s">
        <v>298</v>
      </c>
      <c r="E240" s="19" t="s">
        <v>299</v>
      </c>
      <c r="F240" s="17">
        <v>88</v>
      </c>
      <c r="G240" s="156">
        <f t="shared" si="18"/>
        <v>88</v>
      </c>
      <c r="H240" s="20"/>
      <c r="I240" s="21"/>
      <c r="J240" s="22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</row>
    <row r="241" spans="1:22" ht="24" x14ac:dyDescent="0.2">
      <c r="A241" s="17">
        <v>194</v>
      </c>
      <c r="B241" s="170"/>
      <c r="C241" s="170"/>
      <c r="D241" s="18" t="s">
        <v>300</v>
      </c>
      <c r="E241" s="19" t="s">
        <v>301</v>
      </c>
      <c r="F241" s="17">
        <v>132</v>
      </c>
      <c r="G241" s="156">
        <f t="shared" si="18"/>
        <v>132</v>
      </c>
      <c r="H241" s="20"/>
      <c r="I241" s="21"/>
      <c r="J241" s="22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</row>
    <row r="242" spans="1:22" ht="24" x14ac:dyDescent="0.2">
      <c r="A242" s="129">
        <v>195</v>
      </c>
      <c r="B242" s="170"/>
      <c r="C242" s="170"/>
      <c r="D242" s="18" t="s">
        <v>302</v>
      </c>
      <c r="E242" s="19" t="s">
        <v>303</v>
      </c>
      <c r="F242" s="17">
        <v>132</v>
      </c>
      <c r="G242" s="156">
        <f t="shared" si="18"/>
        <v>132</v>
      </c>
      <c r="H242" s="20"/>
      <c r="I242" s="21"/>
      <c r="J242" s="22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</row>
    <row r="243" spans="1:22" x14ac:dyDescent="0.2">
      <c r="A243" s="17">
        <v>196</v>
      </c>
      <c r="B243" s="170"/>
      <c r="C243" s="170"/>
      <c r="D243" s="18" t="s">
        <v>304</v>
      </c>
      <c r="E243" s="19" t="s">
        <v>305</v>
      </c>
      <c r="F243" s="17">
        <v>88</v>
      </c>
      <c r="G243" s="156">
        <f t="shared" si="18"/>
        <v>88</v>
      </c>
      <c r="H243" s="20"/>
      <c r="I243" s="21"/>
      <c r="J243" s="22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</row>
    <row r="244" spans="1:22" x14ac:dyDescent="0.2">
      <c r="A244" s="129">
        <v>197</v>
      </c>
      <c r="B244" s="170"/>
      <c r="C244" s="170"/>
      <c r="D244" s="18" t="s">
        <v>306</v>
      </c>
      <c r="E244" s="19" t="s">
        <v>307</v>
      </c>
      <c r="F244" s="24">
        <v>64</v>
      </c>
      <c r="G244" s="156">
        <f>SUM(F244)</f>
        <v>64</v>
      </c>
      <c r="H244" s="20"/>
      <c r="I244" s="21"/>
      <c r="J244" s="22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</row>
    <row r="245" spans="1:22" ht="24" x14ac:dyDescent="0.2">
      <c r="A245" s="17">
        <v>198</v>
      </c>
      <c r="B245" s="170"/>
      <c r="C245" s="170"/>
      <c r="D245" s="18" t="s">
        <v>308</v>
      </c>
      <c r="E245" s="19" t="s">
        <v>309</v>
      </c>
      <c r="F245" s="17">
        <v>88</v>
      </c>
      <c r="G245" s="156">
        <f t="shared" si="18"/>
        <v>88</v>
      </c>
      <c r="H245" s="20"/>
      <c r="I245" s="21"/>
      <c r="J245" s="22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</row>
    <row r="246" spans="1:22" x14ac:dyDescent="0.2">
      <c r="A246" s="129">
        <v>199</v>
      </c>
      <c r="B246" s="170"/>
      <c r="C246" s="170"/>
      <c r="D246" s="18" t="s">
        <v>310</v>
      </c>
      <c r="E246" s="19" t="s">
        <v>311</v>
      </c>
      <c r="F246" s="17">
        <v>132</v>
      </c>
      <c r="G246" s="156">
        <f t="shared" si="18"/>
        <v>132</v>
      </c>
      <c r="H246" s="20"/>
      <c r="I246" s="21"/>
      <c r="J246" s="22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</row>
    <row r="247" spans="1:22" ht="24" x14ac:dyDescent="0.2">
      <c r="A247" s="17">
        <v>200</v>
      </c>
      <c r="B247" s="170"/>
      <c r="C247" s="170"/>
      <c r="D247" s="18" t="s">
        <v>312</v>
      </c>
      <c r="E247" s="19" t="s">
        <v>313</v>
      </c>
      <c r="F247" s="17">
        <v>132</v>
      </c>
      <c r="G247" s="156">
        <f t="shared" si="18"/>
        <v>132</v>
      </c>
      <c r="H247" s="20"/>
      <c r="I247" s="21"/>
      <c r="J247" s="22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</row>
    <row r="248" spans="1:22" ht="24" x14ac:dyDescent="0.2">
      <c r="A248" s="129">
        <v>201</v>
      </c>
      <c r="B248" s="170"/>
      <c r="C248" s="170"/>
      <c r="D248" s="18" t="s">
        <v>314</v>
      </c>
      <c r="E248" s="19" t="s">
        <v>315</v>
      </c>
      <c r="F248" s="17">
        <v>64</v>
      </c>
      <c r="G248" s="156">
        <f t="shared" si="18"/>
        <v>64</v>
      </c>
      <c r="H248" s="33"/>
      <c r="I248" s="73"/>
      <c r="J248" s="22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</row>
    <row r="249" spans="1:22" x14ac:dyDescent="0.2">
      <c r="A249" s="17">
        <v>202</v>
      </c>
      <c r="B249" s="170"/>
      <c r="C249" s="170"/>
      <c r="D249" s="18" t="s">
        <v>284</v>
      </c>
      <c r="E249" s="19" t="s">
        <v>316</v>
      </c>
      <c r="F249" s="17">
        <v>44</v>
      </c>
      <c r="G249" s="24"/>
      <c r="H249" s="33"/>
      <c r="I249" s="73"/>
      <c r="J249" s="22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</row>
    <row r="250" spans="1:22" x14ac:dyDescent="0.2">
      <c r="A250" s="17">
        <v>6</v>
      </c>
      <c r="B250" s="171"/>
      <c r="C250" s="171"/>
      <c r="D250" s="18" t="s">
        <v>141</v>
      </c>
      <c r="E250" s="19"/>
      <c r="F250" s="17">
        <v>276.625</v>
      </c>
      <c r="G250" s="17"/>
      <c r="H250" s="23"/>
      <c r="I250" s="49"/>
      <c r="J250" s="22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</row>
    <row r="251" spans="1:22" x14ac:dyDescent="0.2">
      <c r="A251" s="182" t="s">
        <v>687</v>
      </c>
      <c r="B251" s="183"/>
      <c r="C251" s="183"/>
      <c r="D251" s="183"/>
      <c r="E251" s="184"/>
      <c r="F251" s="94">
        <f>SUM(F252:F323)</f>
        <v>5633.2</v>
      </c>
      <c r="G251" s="95"/>
      <c r="H251" s="96"/>
      <c r="I251" s="97"/>
      <c r="J251" s="22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</row>
    <row r="252" spans="1:22" x14ac:dyDescent="0.2">
      <c r="A252" s="17">
        <v>203</v>
      </c>
      <c r="B252" s="165" t="s">
        <v>317</v>
      </c>
      <c r="C252" s="165" t="s">
        <v>17</v>
      </c>
      <c r="D252" s="18" t="s">
        <v>318</v>
      </c>
      <c r="E252" s="19"/>
      <c r="F252" s="17">
        <v>35</v>
      </c>
      <c r="G252" s="17"/>
      <c r="H252" s="20"/>
      <c r="I252" s="21"/>
      <c r="J252" s="22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</row>
    <row r="253" spans="1:22" x14ac:dyDescent="0.2">
      <c r="A253" s="17">
        <v>204</v>
      </c>
      <c r="B253" s="165"/>
      <c r="C253" s="165"/>
      <c r="D253" s="18" t="s">
        <v>319</v>
      </c>
      <c r="E253" s="19"/>
      <c r="F253" s="17">
        <v>35</v>
      </c>
      <c r="G253" s="17"/>
      <c r="H253" s="20"/>
      <c r="I253" s="21"/>
      <c r="J253" s="22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</row>
    <row r="254" spans="1:22" x14ac:dyDescent="0.2">
      <c r="A254" s="17">
        <v>205</v>
      </c>
      <c r="B254" s="165"/>
      <c r="C254" s="165"/>
      <c r="D254" s="18" t="s">
        <v>320</v>
      </c>
      <c r="E254" s="19"/>
      <c r="F254" s="17">
        <v>11</v>
      </c>
      <c r="G254" s="17"/>
      <c r="H254" s="20"/>
      <c r="I254" s="21"/>
      <c r="J254" s="22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</row>
    <row r="255" spans="1:22" x14ac:dyDescent="0.2">
      <c r="A255" s="17"/>
      <c r="B255" s="165"/>
      <c r="C255" s="165"/>
      <c r="D255" s="29" t="s">
        <v>321</v>
      </c>
      <c r="E255" s="19"/>
      <c r="F255" s="17">
        <v>55</v>
      </c>
      <c r="G255" s="17"/>
      <c r="H255" s="20"/>
      <c r="I255" s="21"/>
      <c r="J255" s="22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</row>
    <row r="256" spans="1:22" s="145" customFormat="1" x14ac:dyDescent="0.2">
      <c r="A256" s="141">
        <v>206</v>
      </c>
      <c r="B256" s="165"/>
      <c r="C256" s="165"/>
      <c r="D256" s="98" t="s">
        <v>322</v>
      </c>
      <c r="E256" s="142" t="s">
        <v>323</v>
      </c>
      <c r="F256" s="141">
        <v>81</v>
      </c>
      <c r="G256" s="141">
        <f>SUM(F256)</f>
        <v>81</v>
      </c>
      <c r="H256" s="141"/>
      <c r="I256" s="143"/>
      <c r="J256" s="22" t="s">
        <v>492</v>
      </c>
      <c r="K256" s="144"/>
      <c r="L256" s="144"/>
      <c r="M256" s="144"/>
      <c r="N256" s="144"/>
      <c r="O256" s="144"/>
      <c r="P256" s="144"/>
      <c r="Q256" s="144"/>
      <c r="R256" s="144"/>
      <c r="S256" s="144"/>
      <c r="T256" s="144"/>
      <c r="U256" s="144"/>
      <c r="V256" s="144"/>
    </row>
    <row r="257" spans="1:22" s="145" customFormat="1" x14ac:dyDescent="0.2">
      <c r="A257" s="141">
        <v>207</v>
      </c>
      <c r="B257" s="165"/>
      <c r="C257" s="165"/>
      <c r="D257" s="98" t="s">
        <v>324</v>
      </c>
      <c r="E257" s="142" t="s">
        <v>325</v>
      </c>
      <c r="F257" s="141">
        <v>81</v>
      </c>
      <c r="G257" s="141">
        <f t="shared" ref="G257:G258" si="19">SUM(F257)</f>
        <v>81</v>
      </c>
      <c r="H257" s="141"/>
      <c r="I257" s="143"/>
      <c r="J257" s="22" t="s">
        <v>492</v>
      </c>
      <c r="K257" s="144"/>
      <c r="L257" s="144"/>
      <c r="M257" s="144"/>
      <c r="N257" s="144"/>
      <c r="O257" s="144"/>
      <c r="P257" s="144"/>
      <c r="Q257" s="144"/>
      <c r="R257" s="144"/>
      <c r="S257" s="144"/>
      <c r="T257" s="144"/>
      <c r="U257" s="144"/>
      <c r="V257" s="144"/>
    </row>
    <row r="258" spans="1:22" s="145" customFormat="1" x14ac:dyDescent="0.2">
      <c r="A258" s="141">
        <v>208</v>
      </c>
      <c r="B258" s="165"/>
      <c r="C258" s="165"/>
      <c r="D258" s="98" t="s">
        <v>326</v>
      </c>
      <c r="E258" s="142" t="s">
        <v>327</v>
      </c>
      <c r="F258" s="141">
        <v>81</v>
      </c>
      <c r="G258" s="141">
        <f t="shared" si="19"/>
        <v>81</v>
      </c>
      <c r="H258" s="141"/>
      <c r="I258" s="143"/>
      <c r="J258" s="22" t="s">
        <v>492</v>
      </c>
      <c r="K258" s="144"/>
      <c r="L258" s="144"/>
      <c r="M258" s="144"/>
      <c r="N258" s="144"/>
      <c r="O258" s="144"/>
      <c r="P258" s="144"/>
      <c r="Q258" s="144"/>
      <c r="R258" s="144"/>
      <c r="S258" s="144"/>
      <c r="T258" s="144"/>
      <c r="U258" s="144"/>
      <c r="V258" s="144"/>
    </row>
    <row r="259" spans="1:22" x14ac:dyDescent="0.2">
      <c r="A259" s="17">
        <v>209</v>
      </c>
      <c r="B259" s="165"/>
      <c r="C259" s="165"/>
      <c r="D259" s="29" t="s">
        <v>328</v>
      </c>
      <c r="E259" s="29"/>
      <c r="F259" s="24">
        <v>16.5</v>
      </c>
      <c r="G259" s="17"/>
      <c r="H259" s="59"/>
      <c r="I259" s="60">
        <f>SUM(F259)</f>
        <v>16.5</v>
      </c>
      <c r="J259" s="22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</row>
    <row r="260" spans="1:22" x14ac:dyDescent="0.2">
      <c r="A260" s="17"/>
      <c r="B260" s="165"/>
      <c r="C260" s="165"/>
      <c r="D260" s="29" t="s">
        <v>321</v>
      </c>
      <c r="E260" s="29"/>
      <c r="F260" s="24">
        <v>55</v>
      </c>
      <c r="G260" s="17"/>
      <c r="H260" s="59"/>
      <c r="I260" s="60"/>
      <c r="J260" s="22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</row>
    <row r="261" spans="1:22" x14ac:dyDescent="0.2">
      <c r="A261" s="17">
        <v>210</v>
      </c>
      <c r="B261" s="165"/>
      <c r="C261" s="165"/>
      <c r="D261" s="18" t="s">
        <v>329</v>
      </c>
      <c r="E261" s="29" t="s">
        <v>330</v>
      </c>
      <c r="F261" s="24">
        <v>44</v>
      </c>
      <c r="G261" s="17">
        <f>SUM(F261)</f>
        <v>44</v>
      </c>
      <c r="H261" s="59"/>
      <c r="I261" s="60"/>
      <c r="J261" s="22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</row>
    <row r="262" spans="1:22" x14ac:dyDescent="0.2">
      <c r="A262" s="17">
        <v>211</v>
      </c>
      <c r="B262" s="165"/>
      <c r="C262" s="165"/>
      <c r="D262" s="18" t="s">
        <v>331</v>
      </c>
      <c r="E262" s="29" t="s">
        <v>332</v>
      </c>
      <c r="F262" s="24">
        <v>162</v>
      </c>
      <c r="G262" s="17">
        <f t="shared" ref="G262:G263" si="20">SUM(F262)</f>
        <v>162</v>
      </c>
      <c r="H262" s="33"/>
      <c r="I262" s="73"/>
      <c r="J262" s="22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</row>
    <row r="263" spans="1:22" x14ac:dyDescent="0.2">
      <c r="A263" s="17">
        <v>212</v>
      </c>
      <c r="B263" s="165"/>
      <c r="C263" s="165"/>
      <c r="D263" s="18" t="s">
        <v>333</v>
      </c>
      <c r="E263" s="29" t="s">
        <v>334</v>
      </c>
      <c r="F263" s="24">
        <v>81</v>
      </c>
      <c r="G263" s="17">
        <f t="shared" si="20"/>
        <v>81</v>
      </c>
      <c r="H263" s="33"/>
      <c r="I263" s="73"/>
      <c r="J263" s="22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</row>
    <row r="264" spans="1:22" x14ac:dyDescent="0.2">
      <c r="A264" s="17"/>
      <c r="B264" s="165"/>
      <c r="C264" s="165"/>
      <c r="D264" s="18" t="s">
        <v>321</v>
      </c>
      <c r="E264" s="29" t="s">
        <v>335</v>
      </c>
      <c r="F264" s="24">
        <v>55</v>
      </c>
      <c r="G264" s="17"/>
      <c r="H264" s="33"/>
      <c r="I264" s="73"/>
      <c r="J264" s="22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</row>
    <row r="265" spans="1:22" x14ac:dyDescent="0.2">
      <c r="A265" s="17">
        <v>213</v>
      </c>
      <c r="B265" s="165"/>
      <c r="C265" s="165"/>
      <c r="D265" s="18" t="s">
        <v>336</v>
      </c>
      <c r="E265" s="19" t="s">
        <v>337</v>
      </c>
      <c r="F265" s="17">
        <v>81</v>
      </c>
      <c r="G265" s="17">
        <f>SUM(F265)</f>
        <v>81</v>
      </c>
      <c r="H265" s="20"/>
      <c r="I265" s="21"/>
      <c r="J265" s="22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</row>
    <row r="266" spans="1:22" x14ac:dyDescent="0.2">
      <c r="A266" s="17">
        <v>214</v>
      </c>
      <c r="B266" s="165"/>
      <c r="C266" s="165"/>
      <c r="D266" s="18" t="s">
        <v>338</v>
      </c>
      <c r="E266" s="19" t="s">
        <v>339</v>
      </c>
      <c r="F266" s="17">
        <v>80</v>
      </c>
      <c r="G266" s="17">
        <f t="shared" ref="G266:G267" si="21">SUM(F266)</f>
        <v>80</v>
      </c>
      <c r="H266" s="20"/>
      <c r="I266" s="21"/>
      <c r="J266" s="22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</row>
    <row r="267" spans="1:22" x14ac:dyDescent="0.2">
      <c r="A267" s="17">
        <v>215</v>
      </c>
      <c r="B267" s="165"/>
      <c r="C267" s="165"/>
      <c r="D267" s="18" t="s">
        <v>340</v>
      </c>
      <c r="E267" s="19" t="s">
        <v>341</v>
      </c>
      <c r="F267" s="17">
        <v>81</v>
      </c>
      <c r="G267" s="17">
        <f t="shared" si="21"/>
        <v>81</v>
      </c>
      <c r="H267" s="20"/>
      <c r="I267" s="21"/>
      <c r="J267" s="22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</row>
    <row r="268" spans="1:22" x14ac:dyDescent="0.2">
      <c r="A268" s="17"/>
      <c r="B268" s="165"/>
      <c r="C268" s="165"/>
      <c r="D268" s="18" t="s">
        <v>321</v>
      </c>
      <c r="E268" s="19"/>
      <c r="F268" s="17">
        <v>55</v>
      </c>
      <c r="G268" s="17"/>
      <c r="H268" s="20"/>
      <c r="I268" s="21"/>
      <c r="J268" s="22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</row>
    <row r="269" spans="1:22" x14ac:dyDescent="0.2">
      <c r="A269" s="17">
        <v>216</v>
      </c>
      <c r="B269" s="165"/>
      <c r="C269" s="165"/>
      <c r="D269" s="18" t="s">
        <v>342</v>
      </c>
      <c r="E269" s="19" t="s">
        <v>343</v>
      </c>
      <c r="F269" s="17">
        <v>46</v>
      </c>
      <c r="G269" s="17"/>
      <c r="H269" s="20"/>
      <c r="I269" s="21"/>
      <c r="J269" s="22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</row>
    <row r="270" spans="1:22" s="145" customFormat="1" x14ac:dyDescent="0.2">
      <c r="A270" s="141">
        <v>217</v>
      </c>
      <c r="B270" s="165"/>
      <c r="C270" s="165"/>
      <c r="D270" s="98" t="s">
        <v>344</v>
      </c>
      <c r="E270" s="142" t="s">
        <v>345</v>
      </c>
      <c r="F270" s="141">
        <v>81</v>
      </c>
      <c r="G270" s="141">
        <f>SUM(F270)</f>
        <v>81</v>
      </c>
      <c r="H270" s="141"/>
      <c r="I270" s="143"/>
      <c r="J270" s="22" t="s">
        <v>492</v>
      </c>
      <c r="K270" s="144"/>
      <c r="L270" s="144"/>
      <c r="M270" s="144"/>
      <c r="N270" s="144"/>
      <c r="O270" s="144"/>
      <c r="P270" s="144"/>
      <c r="Q270" s="144"/>
      <c r="R270" s="144"/>
      <c r="S270" s="144"/>
      <c r="T270" s="144"/>
      <c r="U270" s="144"/>
      <c r="V270" s="144"/>
    </row>
    <row r="271" spans="1:22" s="145" customFormat="1" x14ac:dyDescent="0.2">
      <c r="A271" s="141">
        <v>218</v>
      </c>
      <c r="B271" s="165"/>
      <c r="C271" s="165"/>
      <c r="D271" s="98" t="s">
        <v>346</v>
      </c>
      <c r="E271" s="142" t="s">
        <v>347</v>
      </c>
      <c r="F271" s="141">
        <v>81</v>
      </c>
      <c r="G271" s="141">
        <f t="shared" ref="G271:G273" si="22">SUM(F271)</f>
        <v>81</v>
      </c>
      <c r="H271" s="141"/>
      <c r="I271" s="143"/>
      <c r="J271" s="22" t="s">
        <v>492</v>
      </c>
      <c r="K271" s="144"/>
      <c r="L271" s="144"/>
      <c r="M271" s="144"/>
      <c r="N271" s="144"/>
      <c r="O271" s="144"/>
      <c r="P271" s="144"/>
      <c r="Q271" s="144"/>
      <c r="R271" s="144"/>
      <c r="S271" s="144"/>
      <c r="T271" s="144"/>
      <c r="U271" s="144"/>
      <c r="V271" s="144"/>
    </row>
    <row r="272" spans="1:22" s="145" customFormat="1" x14ac:dyDescent="0.2">
      <c r="A272" s="141">
        <v>219</v>
      </c>
      <c r="B272" s="165"/>
      <c r="C272" s="165"/>
      <c r="D272" s="98" t="s">
        <v>348</v>
      </c>
      <c r="E272" s="142" t="s">
        <v>349</v>
      </c>
      <c r="F272" s="141">
        <v>81</v>
      </c>
      <c r="G272" s="141">
        <f t="shared" si="22"/>
        <v>81</v>
      </c>
      <c r="H272" s="141"/>
      <c r="I272" s="143"/>
      <c r="J272" s="22" t="s">
        <v>492</v>
      </c>
      <c r="K272" s="144"/>
      <c r="L272" s="144"/>
      <c r="M272" s="144"/>
      <c r="N272" s="144"/>
      <c r="O272" s="144"/>
      <c r="P272" s="144"/>
      <c r="Q272" s="144"/>
      <c r="R272" s="144"/>
      <c r="S272" s="144"/>
      <c r="T272" s="144"/>
      <c r="U272" s="144"/>
      <c r="V272" s="144"/>
    </row>
    <row r="273" spans="1:22" s="145" customFormat="1" x14ac:dyDescent="0.2">
      <c r="A273" s="141">
        <v>220</v>
      </c>
      <c r="B273" s="165"/>
      <c r="C273" s="165"/>
      <c r="D273" s="98" t="s">
        <v>350</v>
      </c>
      <c r="E273" s="142" t="s">
        <v>351</v>
      </c>
      <c r="F273" s="141">
        <v>79.2</v>
      </c>
      <c r="G273" s="141">
        <f t="shared" si="22"/>
        <v>79.2</v>
      </c>
      <c r="H273" s="141"/>
      <c r="I273" s="143"/>
      <c r="J273" s="22" t="s">
        <v>492</v>
      </c>
      <c r="K273" s="144"/>
      <c r="L273" s="144"/>
      <c r="M273" s="144"/>
      <c r="N273" s="144"/>
      <c r="O273" s="144"/>
      <c r="P273" s="144"/>
      <c r="Q273" s="144"/>
      <c r="R273" s="144"/>
      <c r="S273" s="144"/>
      <c r="T273" s="144"/>
      <c r="U273" s="144"/>
      <c r="V273" s="144"/>
    </row>
    <row r="274" spans="1:22" x14ac:dyDescent="0.2">
      <c r="A274" s="17"/>
      <c r="B274" s="165"/>
      <c r="C274" s="165"/>
      <c r="D274" s="18" t="s">
        <v>321</v>
      </c>
      <c r="E274" s="19"/>
      <c r="F274" s="17">
        <v>55</v>
      </c>
      <c r="G274" s="17"/>
      <c r="H274" s="20"/>
      <c r="I274" s="21"/>
      <c r="J274" s="22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</row>
    <row r="275" spans="1:22" x14ac:dyDescent="0.2">
      <c r="A275" s="17">
        <v>221</v>
      </c>
      <c r="B275" s="165"/>
      <c r="C275" s="165"/>
      <c r="D275" s="18" t="s">
        <v>352</v>
      </c>
      <c r="E275" s="19" t="s">
        <v>353</v>
      </c>
      <c r="F275" s="17">
        <v>192</v>
      </c>
      <c r="G275" s="17">
        <f>SUM(F275)</f>
        <v>192</v>
      </c>
      <c r="H275" s="20"/>
      <c r="I275" s="21"/>
      <c r="J275" s="22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</row>
    <row r="276" spans="1:22" x14ac:dyDescent="0.2">
      <c r="A276" s="17">
        <v>222</v>
      </c>
      <c r="B276" s="165"/>
      <c r="C276" s="165"/>
      <c r="D276" s="18" t="s">
        <v>354</v>
      </c>
      <c r="E276" s="19" t="s">
        <v>355</v>
      </c>
      <c r="F276" s="17">
        <v>224</v>
      </c>
      <c r="G276" s="17">
        <f t="shared" ref="G276:G278" si="23">SUM(F276)</f>
        <v>224</v>
      </c>
      <c r="H276" s="20"/>
      <c r="I276" s="21"/>
      <c r="J276" s="22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</row>
    <row r="277" spans="1:22" x14ac:dyDescent="0.2">
      <c r="A277" s="17">
        <v>223</v>
      </c>
      <c r="B277" s="165"/>
      <c r="C277" s="165"/>
      <c r="D277" s="18" t="s">
        <v>356</v>
      </c>
      <c r="E277" s="19" t="s">
        <v>357</v>
      </c>
      <c r="F277" s="17">
        <v>40</v>
      </c>
      <c r="G277" s="17">
        <f t="shared" si="23"/>
        <v>40</v>
      </c>
      <c r="H277" s="20"/>
      <c r="I277" s="21"/>
      <c r="J277" s="22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</row>
    <row r="278" spans="1:22" x14ac:dyDescent="0.2">
      <c r="A278" s="17">
        <v>224</v>
      </c>
      <c r="B278" s="165"/>
      <c r="C278" s="165"/>
      <c r="D278" s="18" t="s">
        <v>358</v>
      </c>
      <c r="E278" s="19" t="s">
        <v>359</v>
      </c>
      <c r="F278" s="17">
        <v>140</v>
      </c>
      <c r="G278" s="17">
        <f t="shared" si="23"/>
        <v>140</v>
      </c>
      <c r="H278" s="20"/>
      <c r="I278" s="21"/>
      <c r="J278" s="22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</row>
    <row r="279" spans="1:22" x14ac:dyDescent="0.2">
      <c r="A279" s="17">
        <v>225</v>
      </c>
      <c r="B279" s="165"/>
      <c r="C279" s="165"/>
      <c r="D279" s="18" t="s">
        <v>360</v>
      </c>
      <c r="E279" s="19" t="s">
        <v>361</v>
      </c>
      <c r="F279" s="17">
        <v>62</v>
      </c>
      <c r="G279" s="17"/>
      <c r="H279" s="20"/>
      <c r="I279" s="21"/>
      <c r="J279" s="22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</row>
    <row r="280" spans="1:22" x14ac:dyDescent="0.2">
      <c r="A280" s="17">
        <v>226</v>
      </c>
      <c r="B280" s="165"/>
      <c r="C280" s="165"/>
      <c r="D280" s="18" t="s">
        <v>362</v>
      </c>
      <c r="E280" s="19" t="s">
        <v>363</v>
      </c>
      <c r="F280" s="17">
        <v>46</v>
      </c>
      <c r="G280" s="17"/>
      <c r="H280" s="20"/>
      <c r="I280" s="21"/>
      <c r="J280" s="22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</row>
    <row r="281" spans="1:22" x14ac:dyDescent="0.2">
      <c r="A281" s="17">
        <v>227</v>
      </c>
      <c r="B281" s="165"/>
      <c r="C281" s="165"/>
      <c r="D281" s="18" t="s">
        <v>364</v>
      </c>
      <c r="E281" s="19" t="s">
        <v>365</v>
      </c>
      <c r="F281" s="17">
        <v>154</v>
      </c>
      <c r="G281" s="17">
        <v>154</v>
      </c>
      <c r="H281" s="20"/>
      <c r="I281" s="21"/>
      <c r="J281" s="22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</row>
    <row r="282" spans="1:22" x14ac:dyDescent="0.2">
      <c r="A282" s="17"/>
      <c r="B282" s="165"/>
      <c r="C282" s="165"/>
      <c r="D282" s="18" t="s">
        <v>141</v>
      </c>
      <c r="E282" s="19"/>
      <c r="F282" s="17">
        <v>373.5</v>
      </c>
      <c r="G282" s="17"/>
      <c r="H282" s="23"/>
      <c r="I282" s="49"/>
      <c r="J282" s="22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</row>
    <row r="283" spans="1:22" s="85" customFormat="1" x14ac:dyDescent="0.2">
      <c r="A283" s="79">
        <v>228</v>
      </c>
      <c r="B283" s="165"/>
      <c r="C283" s="165" t="s">
        <v>30</v>
      </c>
      <c r="D283" s="80" t="s">
        <v>384</v>
      </c>
      <c r="E283" s="81" t="s">
        <v>366</v>
      </c>
      <c r="F283" s="79">
        <v>79</v>
      </c>
      <c r="G283" s="83"/>
      <c r="H283" s="83">
        <v>79</v>
      </c>
      <c r="I283" s="100"/>
      <c r="J283" s="104">
        <v>80</v>
      </c>
      <c r="K283" s="84"/>
      <c r="L283" s="84"/>
      <c r="M283" s="84"/>
      <c r="N283" s="84"/>
      <c r="O283" s="84"/>
      <c r="P283" s="84"/>
      <c r="Q283" s="84"/>
      <c r="R283" s="84"/>
      <c r="S283" s="84"/>
      <c r="T283" s="84"/>
      <c r="U283" s="84"/>
      <c r="V283" s="84">
        <v>1</v>
      </c>
    </row>
    <row r="284" spans="1:22" x14ac:dyDescent="0.2">
      <c r="A284" s="17"/>
      <c r="B284" s="165"/>
      <c r="C284" s="165"/>
      <c r="D284" s="18" t="s">
        <v>321</v>
      </c>
      <c r="E284" s="19"/>
      <c r="F284" s="17"/>
      <c r="G284" s="26"/>
      <c r="H284" s="74"/>
      <c r="I284" s="75"/>
      <c r="J284" s="22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</row>
    <row r="285" spans="1:22" s="85" customFormat="1" x14ac:dyDescent="0.2">
      <c r="A285" s="79">
        <v>229</v>
      </c>
      <c r="B285" s="165"/>
      <c r="C285" s="165"/>
      <c r="D285" s="80" t="s">
        <v>367</v>
      </c>
      <c r="E285" s="81" t="s">
        <v>368</v>
      </c>
      <c r="F285" s="79">
        <v>128</v>
      </c>
      <c r="G285" s="79"/>
      <c r="H285" s="79">
        <f>SUM(F285)</f>
        <v>128</v>
      </c>
      <c r="I285" s="82"/>
      <c r="J285" s="155">
        <v>120</v>
      </c>
      <c r="K285" s="84"/>
      <c r="L285" s="84"/>
      <c r="M285" s="84"/>
      <c r="N285" s="84"/>
      <c r="O285" s="84"/>
      <c r="P285" s="84"/>
      <c r="Q285" s="84"/>
      <c r="R285" s="84"/>
      <c r="S285" s="84"/>
      <c r="T285" s="84"/>
      <c r="U285" s="84"/>
      <c r="V285" s="84">
        <v>1</v>
      </c>
    </row>
    <row r="286" spans="1:22" s="85" customFormat="1" x14ac:dyDescent="0.2">
      <c r="A286" s="79">
        <v>230</v>
      </c>
      <c r="B286" s="165"/>
      <c r="C286" s="165"/>
      <c r="D286" s="80" t="s">
        <v>384</v>
      </c>
      <c r="E286" s="81" t="s">
        <v>369</v>
      </c>
      <c r="F286" s="79">
        <v>64</v>
      </c>
      <c r="G286" s="79"/>
      <c r="H286" s="79">
        <f t="shared" ref="H286:H290" si="24">SUM(F286)</f>
        <v>64</v>
      </c>
      <c r="I286" s="82"/>
      <c r="J286" s="104">
        <v>56</v>
      </c>
      <c r="K286" s="84"/>
      <c r="L286" s="84"/>
      <c r="M286" s="84"/>
      <c r="N286" s="84"/>
      <c r="O286" s="84"/>
      <c r="P286" s="84"/>
      <c r="Q286" s="84"/>
      <c r="R286" s="84"/>
      <c r="S286" s="84"/>
      <c r="T286" s="84"/>
      <c r="U286" s="84"/>
      <c r="V286" s="84">
        <v>1</v>
      </c>
    </row>
    <row r="287" spans="1:22" s="85" customFormat="1" x14ac:dyDescent="0.2">
      <c r="A287" s="79">
        <v>231</v>
      </c>
      <c r="B287" s="165"/>
      <c r="C287" s="165"/>
      <c r="D287" s="80" t="s">
        <v>384</v>
      </c>
      <c r="E287" s="81" t="s">
        <v>370</v>
      </c>
      <c r="F287" s="79">
        <v>60.5</v>
      </c>
      <c r="G287" s="79"/>
      <c r="H287" s="79">
        <f t="shared" si="24"/>
        <v>60.5</v>
      </c>
      <c r="I287" s="82"/>
      <c r="J287" s="104">
        <v>56</v>
      </c>
      <c r="K287" s="84"/>
      <c r="L287" s="84"/>
      <c r="M287" s="84"/>
      <c r="N287" s="84"/>
      <c r="O287" s="84"/>
      <c r="P287" s="84"/>
      <c r="Q287" s="84"/>
      <c r="R287" s="84"/>
      <c r="S287" s="84"/>
      <c r="T287" s="84"/>
      <c r="U287" s="84"/>
      <c r="V287" s="84">
        <v>1</v>
      </c>
    </row>
    <row r="288" spans="1:22" s="85" customFormat="1" x14ac:dyDescent="0.2">
      <c r="A288" s="79">
        <v>232</v>
      </c>
      <c r="B288" s="165"/>
      <c r="C288" s="165"/>
      <c r="D288" s="80" t="s">
        <v>384</v>
      </c>
      <c r="E288" s="81" t="s">
        <v>371</v>
      </c>
      <c r="F288" s="79">
        <v>64</v>
      </c>
      <c r="G288" s="79"/>
      <c r="H288" s="79">
        <f t="shared" si="24"/>
        <v>64</v>
      </c>
      <c r="I288" s="82"/>
      <c r="J288" s="80">
        <v>56</v>
      </c>
      <c r="K288" s="84"/>
      <c r="L288" s="84"/>
      <c r="M288" s="84"/>
      <c r="N288" s="84"/>
      <c r="O288" s="84"/>
      <c r="P288" s="84"/>
      <c r="Q288" s="84"/>
      <c r="R288" s="84"/>
      <c r="S288" s="84"/>
      <c r="T288" s="84"/>
      <c r="U288" s="84"/>
      <c r="V288" s="84">
        <v>1</v>
      </c>
    </row>
    <row r="289" spans="1:22" s="85" customFormat="1" x14ac:dyDescent="0.2">
      <c r="A289" s="79">
        <v>233</v>
      </c>
      <c r="B289" s="165"/>
      <c r="C289" s="165"/>
      <c r="D289" s="80" t="s">
        <v>384</v>
      </c>
      <c r="E289" s="81" t="s">
        <v>372</v>
      </c>
      <c r="F289" s="79">
        <v>64</v>
      </c>
      <c r="G289" s="79"/>
      <c r="H289" s="79">
        <f t="shared" si="24"/>
        <v>64</v>
      </c>
      <c r="I289" s="82"/>
      <c r="J289" s="80">
        <v>56</v>
      </c>
      <c r="K289" s="84"/>
      <c r="L289" s="84"/>
      <c r="M289" s="84"/>
      <c r="N289" s="84"/>
      <c r="O289" s="84"/>
      <c r="P289" s="84"/>
      <c r="Q289" s="84"/>
      <c r="R289" s="84"/>
      <c r="S289" s="84"/>
      <c r="T289" s="84"/>
      <c r="U289" s="84"/>
      <c r="V289" s="84">
        <v>1</v>
      </c>
    </row>
    <row r="290" spans="1:22" s="85" customFormat="1" x14ac:dyDescent="0.2">
      <c r="A290" s="79">
        <v>234</v>
      </c>
      <c r="B290" s="165"/>
      <c r="C290" s="165"/>
      <c r="D290" s="80" t="s">
        <v>384</v>
      </c>
      <c r="E290" s="81" t="s">
        <v>373</v>
      </c>
      <c r="F290" s="79">
        <v>64</v>
      </c>
      <c r="G290" s="79"/>
      <c r="H290" s="79">
        <f t="shared" si="24"/>
        <v>64</v>
      </c>
      <c r="I290" s="82"/>
      <c r="J290" s="80">
        <v>56</v>
      </c>
      <c r="K290" s="84"/>
      <c r="L290" s="84"/>
      <c r="M290" s="84"/>
      <c r="N290" s="84"/>
      <c r="O290" s="84"/>
      <c r="P290" s="84"/>
      <c r="Q290" s="84"/>
      <c r="R290" s="84"/>
      <c r="S290" s="84"/>
      <c r="T290" s="84"/>
      <c r="U290" s="84"/>
      <c r="V290" s="84">
        <v>1</v>
      </c>
    </row>
    <row r="291" spans="1:22" x14ac:dyDescent="0.2">
      <c r="A291" s="17"/>
      <c r="B291" s="165"/>
      <c r="C291" s="165"/>
      <c r="D291" s="18" t="s">
        <v>321</v>
      </c>
      <c r="E291" s="19"/>
      <c r="F291" s="17"/>
      <c r="G291" s="17"/>
      <c r="H291" s="20"/>
      <c r="I291" s="21"/>
      <c r="J291" s="22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</row>
    <row r="292" spans="1:22" x14ac:dyDescent="0.2">
      <c r="A292" s="17">
        <v>235</v>
      </c>
      <c r="B292" s="165"/>
      <c r="C292" s="165"/>
      <c r="D292" s="18" t="s">
        <v>374</v>
      </c>
      <c r="E292" s="19" t="s">
        <v>375</v>
      </c>
      <c r="F292" s="17">
        <v>16.5</v>
      </c>
      <c r="G292" s="26"/>
      <c r="H292" s="74"/>
      <c r="I292" s="75"/>
      <c r="J292" s="22">
        <f>SUM(F292)</f>
        <v>16.5</v>
      </c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</row>
    <row r="293" spans="1:22" s="85" customFormat="1" x14ac:dyDescent="0.2">
      <c r="A293" s="79">
        <v>236</v>
      </c>
      <c r="B293" s="165"/>
      <c r="C293" s="165"/>
      <c r="D293" s="80" t="s">
        <v>384</v>
      </c>
      <c r="E293" s="81" t="s">
        <v>376</v>
      </c>
      <c r="F293" s="79">
        <v>64</v>
      </c>
      <c r="G293" s="79"/>
      <c r="H293" s="79">
        <f>SUM(F293)</f>
        <v>64</v>
      </c>
      <c r="I293" s="82"/>
      <c r="J293" s="155">
        <v>56</v>
      </c>
      <c r="K293" s="84"/>
      <c r="L293" s="84"/>
      <c r="M293" s="84"/>
      <c r="N293" s="84"/>
      <c r="O293" s="84"/>
      <c r="P293" s="84"/>
      <c r="Q293" s="84"/>
      <c r="R293" s="84"/>
      <c r="S293" s="84"/>
      <c r="T293" s="84"/>
      <c r="U293" s="84"/>
      <c r="V293" s="84">
        <v>1</v>
      </c>
    </row>
    <row r="294" spans="1:22" s="85" customFormat="1" x14ac:dyDescent="0.2">
      <c r="A294" s="79">
        <v>237</v>
      </c>
      <c r="B294" s="165"/>
      <c r="C294" s="165"/>
      <c r="D294" s="80" t="s">
        <v>384</v>
      </c>
      <c r="E294" s="81" t="s">
        <v>377</v>
      </c>
      <c r="F294" s="79">
        <v>64</v>
      </c>
      <c r="G294" s="79"/>
      <c r="H294" s="79">
        <f t="shared" ref="H294:H295" si="25">SUM(F294)</f>
        <v>64</v>
      </c>
      <c r="I294" s="82"/>
      <c r="J294" s="155">
        <v>56</v>
      </c>
      <c r="K294" s="84"/>
      <c r="L294" s="84"/>
      <c r="M294" s="84"/>
      <c r="N294" s="84"/>
      <c r="O294" s="84"/>
      <c r="P294" s="84"/>
      <c r="Q294" s="84"/>
      <c r="R294" s="84"/>
      <c r="S294" s="84"/>
      <c r="T294" s="84"/>
      <c r="U294" s="84"/>
      <c r="V294" s="84">
        <v>1</v>
      </c>
    </row>
    <row r="295" spans="1:22" s="85" customFormat="1" x14ac:dyDescent="0.2">
      <c r="A295" s="79">
        <v>238</v>
      </c>
      <c r="B295" s="165"/>
      <c r="C295" s="165"/>
      <c r="D295" s="80" t="s">
        <v>384</v>
      </c>
      <c r="E295" s="81" t="s">
        <v>378</v>
      </c>
      <c r="F295" s="79">
        <v>64</v>
      </c>
      <c r="G295" s="79"/>
      <c r="H295" s="79">
        <f t="shared" si="25"/>
        <v>64</v>
      </c>
      <c r="I295" s="82"/>
      <c r="J295" s="155">
        <v>56</v>
      </c>
      <c r="K295" s="84"/>
      <c r="L295" s="84"/>
      <c r="M295" s="84"/>
      <c r="N295" s="84"/>
      <c r="O295" s="84"/>
      <c r="P295" s="84"/>
      <c r="Q295" s="84"/>
      <c r="R295" s="84"/>
      <c r="S295" s="84"/>
      <c r="T295" s="84"/>
      <c r="U295" s="84"/>
      <c r="V295" s="84">
        <v>1</v>
      </c>
    </row>
    <row r="296" spans="1:22" s="7" customFormat="1" x14ac:dyDescent="0.2">
      <c r="A296" s="17">
        <v>239</v>
      </c>
      <c r="B296" s="165"/>
      <c r="C296" s="165"/>
      <c r="D296" s="23" t="s">
        <v>471</v>
      </c>
      <c r="E296" s="91" t="s">
        <v>379</v>
      </c>
      <c r="F296" s="20">
        <v>60.5</v>
      </c>
      <c r="G296" s="20"/>
      <c r="H296" s="20"/>
      <c r="I296" s="92"/>
      <c r="J296" s="99"/>
      <c r="K296" s="93"/>
      <c r="L296" s="93"/>
      <c r="M296" s="93"/>
      <c r="N296" s="93"/>
      <c r="O296" s="93"/>
      <c r="P296" s="93"/>
      <c r="Q296" s="93"/>
      <c r="R296" s="93"/>
      <c r="S296" s="93"/>
      <c r="T296" s="93"/>
      <c r="U296" s="93"/>
      <c r="V296" s="93"/>
    </row>
    <row r="297" spans="1:22" x14ac:dyDescent="0.2">
      <c r="A297" s="17"/>
      <c r="B297" s="165"/>
      <c r="C297" s="165"/>
      <c r="D297" s="18" t="s">
        <v>321</v>
      </c>
      <c r="E297" s="19"/>
      <c r="F297" s="17"/>
      <c r="G297" s="17"/>
      <c r="H297" s="20"/>
      <c r="I297" s="21"/>
      <c r="J297" s="22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</row>
    <row r="298" spans="1:22" s="85" customFormat="1" x14ac:dyDescent="0.2">
      <c r="A298" s="79">
        <v>240</v>
      </c>
      <c r="B298" s="165"/>
      <c r="C298" s="165"/>
      <c r="D298" s="80" t="s">
        <v>384</v>
      </c>
      <c r="E298" s="81" t="s">
        <v>380</v>
      </c>
      <c r="F298" s="79">
        <v>64</v>
      </c>
      <c r="G298" s="79"/>
      <c r="H298" s="79">
        <f>SUM(F298)</f>
        <v>64</v>
      </c>
      <c r="I298" s="82"/>
      <c r="J298" s="155">
        <v>56</v>
      </c>
      <c r="K298" s="84"/>
      <c r="L298" s="84"/>
      <c r="M298" s="84"/>
      <c r="N298" s="84"/>
      <c r="O298" s="84"/>
      <c r="P298" s="84"/>
      <c r="Q298" s="84"/>
      <c r="R298" s="84"/>
      <c r="S298" s="84"/>
      <c r="T298" s="84"/>
      <c r="U298" s="84"/>
      <c r="V298" s="84">
        <v>1</v>
      </c>
    </row>
    <row r="299" spans="1:22" s="85" customFormat="1" x14ac:dyDescent="0.2">
      <c r="A299" s="79">
        <v>241</v>
      </c>
      <c r="B299" s="165"/>
      <c r="C299" s="165"/>
      <c r="D299" s="80" t="s">
        <v>384</v>
      </c>
      <c r="E299" s="81" t="s">
        <v>381</v>
      </c>
      <c r="F299" s="79">
        <v>64</v>
      </c>
      <c r="G299" s="79"/>
      <c r="H299" s="79">
        <f t="shared" ref="H299:H301" si="26">SUM(F299)</f>
        <v>64</v>
      </c>
      <c r="I299" s="82"/>
      <c r="J299" s="155">
        <v>56</v>
      </c>
      <c r="K299" s="84"/>
      <c r="L299" s="84"/>
      <c r="M299" s="84"/>
      <c r="N299" s="84"/>
      <c r="O299" s="84"/>
      <c r="P299" s="84"/>
      <c r="Q299" s="84"/>
      <c r="R299" s="84"/>
      <c r="S299" s="84"/>
      <c r="T299" s="84"/>
      <c r="U299" s="84"/>
      <c r="V299" s="84">
        <v>1</v>
      </c>
    </row>
    <row r="300" spans="1:22" s="85" customFormat="1" x14ac:dyDescent="0.2">
      <c r="A300" s="79">
        <v>242</v>
      </c>
      <c r="B300" s="165"/>
      <c r="C300" s="165"/>
      <c r="D300" s="80" t="s">
        <v>384</v>
      </c>
      <c r="E300" s="81" t="s">
        <v>382</v>
      </c>
      <c r="F300" s="79">
        <v>64</v>
      </c>
      <c r="G300" s="79"/>
      <c r="H300" s="79">
        <f t="shared" si="26"/>
        <v>64</v>
      </c>
      <c r="I300" s="82"/>
      <c r="J300" s="155">
        <v>56</v>
      </c>
      <c r="K300" s="84"/>
      <c r="L300" s="84"/>
      <c r="M300" s="84"/>
      <c r="N300" s="84"/>
      <c r="O300" s="84"/>
      <c r="P300" s="84"/>
      <c r="Q300" s="84"/>
      <c r="R300" s="84"/>
      <c r="S300" s="84"/>
      <c r="T300" s="84"/>
      <c r="U300" s="84"/>
      <c r="V300" s="84">
        <v>1</v>
      </c>
    </row>
    <row r="301" spans="1:22" s="85" customFormat="1" x14ac:dyDescent="0.2">
      <c r="A301" s="79">
        <v>243</v>
      </c>
      <c r="B301" s="165"/>
      <c r="C301" s="165"/>
      <c r="D301" s="80" t="s">
        <v>384</v>
      </c>
      <c r="E301" s="81" t="s">
        <v>383</v>
      </c>
      <c r="F301" s="79">
        <v>79</v>
      </c>
      <c r="G301" s="83"/>
      <c r="H301" s="79">
        <f t="shared" si="26"/>
        <v>79</v>
      </c>
      <c r="I301" s="100"/>
      <c r="J301" s="104">
        <v>80</v>
      </c>
      <c r="K301" s="84"/>
      <c r="L301" s="84"/>
      <c r="M301" s="84"/>
      <c r="N301" s="84"/>
      <c r="O301" s="84"/>
      <c r="P301" s="84"/>
      <c r="Q301" s="84"/>
      <c r="R301" s="84"/>
      <c r="S301" s="84"/>
      <c r="T301" s="84"/>
      <c r="U301" s="84"/>
      <c r="V301" s="84">
        <v>1</v>
      </c>
    </row>
    <row r="302" spans="1:22" x14ac:dyDescent="0.2">
      <c r="A302" s="17"/>
      <c r="B302" s="165"/>
      <c r="C302" s="165"/>
      <c r="D302" s="18" t="s">
        <v>141</v>
      </c>
      <c r="E302" s="19"/>
      <c r="F302" s="17">
        <v>373.5</v>
      </c>
      <c r="G302" s="17"/>
      <c r="H302" s="23"/>
      <c r="I302" s="49"/>
      <c r="J302" s="22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</row>
    <row r="303" spans="1:22" s="85" customFormat="1" x14ac:dyDescent="0.2">
      <c r="A303" s="79">
        <v>244</v>
      </c>
      <c r="B303" s="165"/>
      <c r="C303" s="165" t="s">
        <v>107</v>
      </c>
      <c r="D303" s="80" t="s">
        <v>384</v>
      </c>
      <c r="E303" s="81" t="s">
        <v>385</v>
      </c>
      <c r="F303" s="79">
        <v>79</v>
      </c>
      <c r="G303" s="79"/>
      <c r="H303" s="79">
        <v>79</v>
      </c>
      <c r="I303" s="82"/>
      <c r="J303" s="104">
        <v>80</v>
      </c>
      <c r="K303" s="84"/>
      <c r="L303" s="84"/>
      <c r="M303" s="84"/>
      <c r="N303" s="84"/>
      <c r="O303" s="84"/>
      <c r="P303" s="84"/>
      <c r="Q303" s="84"/>
      <c r="R303" s="84"/>
      <c r="S303" s="84"/>
      <c r="T303" s="84"/>
      <c r="U303" s="84"/>
      <c r="V303" s="84">
        <v>1</v>
      </c>
    </row>
    <row r="304" spans="1:22" x14ac:dyDescent="0.2">
      <c r="A304" s="17"/>
      <c r="B304" s="165"/>
      <c r="C304" s="165"/>
      <c r="D304" s="18" t="s">
        <v>321</v>
      </c>
      <c r="E304" s="19"/>
      <c r="F304" s="17"/>
      <c r="G304" s="17"/>
      <c r="H304" s="20"/>
      <c r="I304" s="21"/>
      <c r="J304" s="22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</row>
    <row r="305" spans="1:22" s="85" customFormat="1" x14ac:dyDescent="0.2">
      <c r="A305" s="79">
        <v>245</v>
      </c>
      <c r="B305" s="165"/>
      <c r="C305" s="165"/>
      <c r="D305" s="80" t="s">
        <v>384</v>
      </c>
      <c r="E305" s="81" t="s">
        <v>386</v>
      </c>
      <c r="F305" s="79">
        <v>64</v>
      </c>
      <c r="G305" s="79"/>
      <c r="H305" s="79">
        <f>SUM(F305)</f>
        <v>64</v>
      </c>
      <c r="I305" s="82"/>
      <c r="J305" s="104">
        <v>56</v>
      </c>
      <c r="K305" s="84"/>
      <c r="L305" s="84"/>
      <c r="M305" s="84"/>
      <c r="N305" s="84"/>
      <c r="O305" s="84"/>
      <c r="P305" s="84"/>
      <c r="Q305" s="84"/>
      <c r="R305" s="84"/>
      <c r="S305" s="84"/>
      <c r="T305" s="84"/>
      <c r="U305" s="84"/>
      <c r="V305" s="84">
        <v>1</v>
      </c>
    </row>
    <row r="306" spans="1:22" s="85" customFormat="1" x14ac:dyDescent="0.2">
      <c r="A306" s="79">
        <v>246</v>
      </c>
      <c r="B306" s="165"/>
      <c r="C306" s="165"/>
      <c r="D306" s="80" t="s">
        <v>384</v>
      </c>
      <c r="E306" s="81" t="s">
        <v>387</v>
      </c>
      <c r="F306" s="79">
        <v>64</v>
      </c>
      <c r="G306" s="79"/>
      <c r="H306" s="79">
        <f t="shared" ref="H306:H311" si="27">SUM(F306)</f>
        <v>64</v>
      </c>
      <c r="I306" s="100"/>
      <c r="J306" s="104">
        <v>56</v>
      </c>
      <c r="K306" s="84"/>
      <c r="L306" s="84"/>
      <c r="M306" s="84"/>
      <c r="N306" s="84"/>
      <c r="O306" s="84"/>
      <c r="P306" s="84"/>
      <c r="Q306" s="84"/>
      <c r="R306" s="84"/>
      <c r="S306" s="84"/>
      <c r="T306" s="84"/>
      <c r="U306" s="84"/>
      <c r="V306" s="84">
        <v>1</v>
      </c>
    </row>
    <row r="307" spans="1:22" s="85" customFormat="1" x14ac:dyDescent="0.2">
      <c r="A307" s="79">
        <v>247</v>
      </c>
      <c r="B307" s="165"/>
      <c r="C307" s="165"/>
      <c r="D307" s="80" t="s">
        <v>384</v>
      </c>
      <c r="E307" s="81" t="s">
        <v>388</v>
      </c>
      <c r="F307" s="79">
        <v>64</v>
      </c>
      <c r="G307" s="79"/>
      <c r="H307" s="79">
        <f t="shared" si="27"/>
        <v>64</v>
      </c>
      <c r="I307" s="100"/>
      <c r="J307" s="104">
        <v>56</v>
      </c>
      <c r="K307" s="84"/>
      <c r="L307" s="84"/>
      <c r="M307" s="84"/>
      <c r="N307" s="84"/>
      <c r="O307" s="84"/>
      <c r="P307" s="84"/>
      <c r="Q307" s="84"/>
      <c r="R307" s="84"/>
      <c r="S307" s="84"/>
      <c r="T307" s="84"/>
      <c r="U307" s="84"/>
      <c r="V307" s="84">
        <v>1</v>
      </c>
    </row>
    <row r="308" spans="1:22" s="85" customFormat="1" x14ac:dyDescent="0.2">
      <c r="A308" s="79">
        <v>248</v>
      </c>
      <c r="B308" s="165"/>
      <c r="C308" s="165"/>
      <c r="D308" s="80" t="s">
        <v>384</v>
      </c>
      <c r="E308" s="81" t="s">
        <v>389</v>
      </c>
      <c r="F308" s="79">
        <v>60.5</v>
      </c>
      <c r="G308" s="79"/>
      <c r="H308" s="79">
        <f t="shared" si="27"/>
        <v>60.5</v>
      </c>
      <c r="I308" s="100"/>
      <c r="J308" s="104">
        <v>56</v>
      </c>
      <c r="K308" s="84"/>
      <c r="L308" s="84"/>
      <c r="M308" s="84"/>
      <c r="N308" s="84"/>
      <c r="O308" s="84"/>
      <c r="P308" s="84"/>
      <c r="Q308" s="84"/>
      <c r="R308" s="84"/>
      <c r="S308" s="84"/>
      <c r="T308" s="84"/>
      <c r="U308" s="84"/>
      <c r="V308" s="84">
        <v>1</v>
      </c>
    </row>
    <row r="309" spans="1:22" s="85" customFormat="1" x14ac:dyDescent="0.2">
      <c r="A309" s="79">
        <v>249</v>
      </c>
      <c r="B309" s="165"/>
      <c r="C309" s="165"/>
      <c r="D309" s="80" t="s">
        <v>384</v>
      </c>
      <c r="E309" s="81" t="s">
        <v>390</v>
      </c>
      <c r="F309" s="79">
        <v>79</v>
      </c>
      <c r="G309" s="83"/>
      <c r="H309" s="79">
        <f t="shared" si="27"/>
        <v>79</v>
      </c>
      <c r="I309" s="100"/>
      <c r="J309" s="104">
        <v>80</v>
      </c>
      <c r="K309" s="84"/>
      <c r="L309" s="84"/>
      <c r="M309" s="84"/>
      <c r="N309" s="84"/>
      <c r="O309" s="84"/>
      <c r="P309" s="84"/>
      <c r="Q309" s="84"/>
      <c r="R309" s="84"/>
      <c r="S309" s="84"/>
      <c r="T309" s="84"/>
      <c r="U309" s="84"/>
      <c r="V309" s="84">
        <v>1</v>
      </c>
    </row>
    <row r="310" spans="1:22" s="85" customFormat="1" x14ac:dyDescent="0.2">
      <c r="A310" s="79">
        <v>250</v>
      </c>
      <c r="B310" s="165"/>
      <c r="C310" s="165"/>
      <c r="D310" s="80" t="s">
        <v>384</v>
      </c>
      <c r="E310" s="81" t="s">
        <v>391</v>
      </c>
      <c r="F310" s="79">
        <v>64</v>
      </c>
      <c r="G310" s="83"/>
      <c r="H310" s="79">
        <f t="shared" si="27"/>
        <v>64</v>
      </c>
      <c r="I310" s="100"/>
      <c r="J310" s="104">
        <v>56</v>
      </c>
      <c r="K310" s="84"/>
      <c r="L310" s="84"/>
      <c r="M310" s="84"/>
      <c r="N310" s="84"/>
      <c r="O310" s="84"/>
      <c r="P310" s="84"/>
      <c r="Q310" s="84"/>
      <c r="R310" s="84"/>
      <c r="S310" s="84"/>
      <c r="T310" s="84"/>
      <c r="U310" s="84"/>
      <c r="V310" s="84">
        <v>1</v>
      </c>
    </row>
    <row r="311" spans="1:22" s="85" customFormat="1" x14ac:dyDescent="0.2">
      <c r="A311" s="79">
        <v>251</v>
      </c>
      <c r="B311" s="165"/>
      <c r="C311" s="165"/>
      <c r="D311" s="80" t="s">
        <v>384</v>
      </c>
      <c r="E311" s="81" t="s">
        <v>392</v>
      </c>
      <c r="F311" s="79">
        <v>64</v>
      </c>
      <c r="G311" s="83"/>
      <c r="H311" s="79">
        <f t="shared" si="27"/>
        <v>64</v>
      </c>
      <c r="I311" s="100"/>
      <c r="J311" s="104">
        <v>56</v>
      </c>
      <c r="K311" s="84"/>
      <c r="L311" s="84"/>
      <c r="M311" s="84"/>
      <c r="N311" s="84"/>
      <c r="O311" s="84"/>
      <c r="P311" s="84"/>
      <c r="Q311" s="84"/>
      <c r="R311" s="84"/>
      <c r="S311" s="84"/>
      <c r="T311" s="84"/>
      <c r="U311" s="84"/>
      <c r="V311" s="84">
        <v>1</v>
      </c>
    </row>
    <row r="312" spans="1:22" x14ac:dyDescent="0.2">
      <c r="A312" s="17"/>
      <c r="B312" s="165"/>
      <c r="C312" s="165"/>
      <c r="D312" s="18" t="s">
        <v>321</v>
      </c>
      <c r="E312" s="19"/>
      <c r="F312" s="17"/>
      <c r="G312" s="26"/>
      <c r="H312" s="20"/>
      <c r="I312" s="75"/>
      <c r="J312" s="22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</row>
    <row r="313" spans="1:22" x14ac:dyDescent="0.2">
      <c r="A313" s="17">
        <v>252</v>
      </c>
      <c r="B313" s="165"/>
      <c r="C313" s="165"/>
      <c r="D313" s="18" t="s">
        <v>393</v>
      </c>
      <c r="E313" s="19" t="s">
        <v>394</v>
      </c>
      <c r="F313" s="17">
        <v>16.5</v>
      </c>
      <c r="G313" s="26"/>
      <c r="H313" s="74"/>
      <c r="I313" s="75"/>
      <c r="J313" s="22">
        <f>SUM(F313)</f>
        <v>16.5</v>
      </c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</row>
    <row r="314" spans="1:22" s="85" customFormat="1" x14ac:dyDescent="0.2">
      <c r="A314" s="79">
        <v>253</v>
      </c>
      <c r="B314" s="165"/>
      <c r="C314" s="165"/>
      <c r="D314" s="80" t="s">
        <v>384</v>
      </c>
      <c r="E314" s="81" t="s">
        <v>395</v>
      </c>
      <c r="F314" s="79">
        <v>64</v>
      </c>
      <c r="G314" s="83"/>
      <c r="H314" s="83">
        <f>SUM(F314)</f>
        <v>64</v>
      </c>
      <c r="I314" s="100"/>
      <c r="J314" s="104">
        <v>56</v>
      </c>
      <c r="K314" s="84"/>
      <c r="L314" s="84"/>
      <c r="M314" s="84"/>
      <c r="N314" s="84"/>
      <c r="O314" s="84"/>
      <c r="P314" s="84"/>
      <c r="Q314" s="84"/>
      <c r="R314" s="84"/>
      <c r="S314" s="84"/>
      <c r="T314" s="84"/>
      <c r="U314" s="84"/>
      <c r="V314" s="84">
        <v>1</v>
      </c>
    </row>
    <row r="315" spans="1:22" s="85" customFormat="1" x14ac:dyDescent="0.2">
      <c r="A315" s="79">
        <v>254</v>
      </c>
      <c r="B315" s="165"/>
      <c r="C315" s="165"/>
      <c r="D315" s="80" t="s">
        <v>384</v>
      </c>
      <c r="E315" s="81" t="s">
        <v>396</v>
      </c>
      <c r="F315" s="79">
        <v>64</v>
      </c>
      <c r="G315" s="83"/>
      <c r="H315" s="83">
        <f t="shared" ref="H315:H317" si="28">SUM(F315)</f>
        <v>64</v>
      </c>
      <c r="I315" s="100"/>
      <c r="J315" s="104">
        <v>56</v>
      </c>
      <c r="K315" s="84"/>
      <c r="L315" s="84"/>
      <c r="M315" s="84"/>
      <c r="N315" s="84"/>
      <c r="O315" s="84"/>
      <c r="P315" s="84"/>
      <c r="Q315" s="84"/>
      <c r="R315" s="84"/>
      <c r="S315" s="84"/>
      <c r="T315" s="84"/>
      <c r="U315" s="84"/>
      <c r="V315" s="84">
        <v>1</v>
      </c>
    </row>
    <row r="316" spans="1:22" s="85" customFormat="1" x14ac:dyDescent="0.2">
      <c r="A316" s="79">
        <v>255</v>
      </c>
      <c r="B316" s="165"/>
      <c r="C316" s="165"/>
      <c r="D316" s="80" t="s">
        <v>384</v>
      </c>
      <c r="E316" s="81" t="s">
        <v>397</v>
      </c>
      <c r="F316" s="79">
        <v>64</v>
      </c>
      <c r="G316" s="83"/>
      <c r="H316" s="83">
        <f t="shared" si="28"/>
        <v>64</v>
      </c>
      <c r="I316" s="100"/>
      <c r="J316" s="104">
        <v>56</v>
      </c>
      <c r="K316" s="84"/>
      <c r="L316" s="84"/>
      <c r="M316" s="84"/>
      <c r="N316" s="84"/>
      <c r="O316" s="84"/>
      <c r="P316" s="84"/>
      <c r="Q316" s="84"/>
      <c r="R316" s="84"/>
      <c r="S316" s="84"/>
      <c r="T316" s="84"/>
      <c r="U316" s="84"/>
      <c r="V316" s="84">
        <v>1</v>
      </c>
    </row>
    <row r="317" spans="1:22" s="85" customFormat="1" x14ac:dyDescent="0.2">
      <c r="A317" s="79">
        <v>256</v>
      </c>
      <c r="B317" s="165"/>
      <c r="C317" s="165"/>
      <c r="D317" s="80" t="s">
        <v>384</v>
      </c>
      <c r="E317" s="81" t="s">
        <v>398</v>
      </c>
      <c r="F317" s="79">
        <v>60.5</v>
      </c>
      <c r="G317" s="83"/>
      <c r="H317" s="83">
        <f t="shared" si="28"/>
        <v>60.5</v>
      </c>
      <c r="I317" s="100"/>
      <c r="J317" s="104">
        <v>56</v>
      </c>
      <c r="K317" s="84"/>
      <c r="L317" s="84"/>
      <c r="M317" s="84"/>
      <c r="N317" s="84"/>
      <c r="O317" s="84"/>
      <c r="P317" s="84"/>
      <c r="Q317" s="84"/>
      <c r="R317" s="84"/>
      <c r="S317" s="84"/>
      <c r="T317" s="84"/>
      <c r="U317" s="84"/>
      <c r="V317" s="84">
        <v>1</v>
      </c>
    </row>
    <row r="318" spans="1:22" x14ac:dyDescent="0.2">
      <c r="A318" s="17"/>
      <c r="B318" s="165"/>
      <c r="C318" s="165"/>
      <c r="D318" s="18" t="s">
        <v>321</v>
      </c>
      <c r="E318" s="19"/>
      <c r="F318" s="17"/>
      <c r="G318" s="26"/>
      <c r="H318" s="74"/>
      <c r="I318" s="75"/>
      <c r="J318" s="22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</row>
    <row r="319" spans="1:22" s="85" customFormat="1" x14ac:dyDescent="0.2">
      <c r="A319" s="79">
        <v>257</v>
      </c>
      <c r="B319" s="165"/>
      <c r="C319" s="165"/>
      <c r="D319" s="80" t="s">
        <v>384</v>
      </c>
      <c r="E319" s="81" t="s">
        <v>399</v>
      </c>
      <c r="F319" s="79">
        <v>64</v>
      </c>
      <c r="G319" s="83"/>
      <c r="H319" s="83">
        <f>SUM(F319)</f>
        <v>64</v>
      </c>
      <c r="I319" s="100"/>
      <c r="J319" s="155">
        <v>56</v>
      </c>
      <c r="K319" s="84"/>
      <c r="L319" s="84"/>
      <c r="M319" s="84"/>
      <c r="N319" s="84"/>
      <c r="O319" s="84"/>
      <c r="P319" s="84"/>
      <c r="Q319" s="84"/>
      <c r="R319" s="84"/>
      <c r="S319" s="84"/>
      <c r="T319" s="84"/>
      <c r="U319" s="84"/>
      <c r="V319" s="84">
        <v>1</v>
      </c>
    </row>
    <row r="320" spans="1:22" s="85" customFormat="1" x14ac:dyDescent="0.2">
      <c r="A320" s="79">
        <v>258</v>
      </c>
      <c r="B320" s="165"/>
      <c r="C320" s="165"/>
      <c r="D320" s="80" t="s">
        <v>384</v>
      </c>
      <c r="E320" s="81" t="s">
        <v>400</v>
      </c>
      <c r="F320" s="79">
        <v>64</v>
      </c>
      <c r="G320" s="83"/>
      <c r="H320" s="83">
        <f t="shared" ref="H320:H322" si="29">SUM(F320)</f>
        <v>64</v>
      </c>
      <c r="I320" s="100"/>
      <c r="J320" s="155">
        <v>56</v>
      </c>
      <c r="K320" s="84"/>
      <c r="L320" s="84"/>
      <c r="M320" s="84"/>
      <c r="N320" s="84"/>
      <c r="O320" s="84"/>
      <c r="P320" s="84"/>
      <c r="Q320" s="84"/>
      <c r="R320" s="84"/>
      <c r="S320" s="84"/>
      <c r="T320" s="84"/>
      <c r="U320" s="84"/>
      <c r="V320" s="84">
        <v>1</v>
      </c>
    </row>
    <row r="321" spans="1:22" s="85" customFormat="1" x14ac:dyDescent="0.2">
      <c r="A321" s="79">
        <v>259</v>
      </c>
      <c r="B321" s="165"/>
      <c r="C321" s="165"/>
      <c r="D321" s="80" t="s">
        <v>384</v>
      </c>
      <c r="E321" s="81" t="s">
        <v>401</v>
      </c>
      <c r="F321" s="79">
        <v>64</v>
      </c>
      <c r="G321" s="83"/>
      <c r="H321" s="83">
        <f t="shared" si="29"/>
        <v>64</v>
      </c>
      <c r="I321" s="100"/>
      <c r="J321" s="155">
        <v>56</v>
      </c>
      <c r="K321" s="84"/>
      <c r="L321" s="84"/>
      <c r="M321" s="84"/>
      <c r="N321" s="84"/>
      <c r="O321" s="84"/>
      <c r="P321" s="84"/>
      <c r="Q321" s="84"/>
      <c r="R321" s="84"/>
      <c r="S321" s="84"/>
      <c r="T321" s="84"/>
      <c r="U321" s="84"/>
      <c r="V321" s="84">
        <v>1</v>
      </c>
    </row>
    <row r="322" spans="1:22" s="85" customFormat="1" x14ac:dyDescent="0.2">
      <c r="A322" s="79">
        <v>260</v>
      </c>
      <c r="B322" s="165"/>
      <c r="C322" s="165"/>
      <c r="D322" s="80" t="s">
        <v>384</v>
      </c>
      <c r="E322" s="81" t="s">
        <v>402</v>
      </c>
      <c r="F322" s="79">
        <v>79</v>
      </c>
      <c r="G322" s="83"/>
      <c r="H322" s="83">
        <f t="shared" si="29"/>
        <v>79</v>
      </c>
      <c r="I322" s="100"/>
      <c r="J322" s="104">
        <v>80</v>
      </c>
      <c r="K322" s="84"/>
      <c r="L322" s="84"/>
      <c r="M322" s="84"/>
      <c r="N322" s="84"/>
      <c r="O322" s="84"/>
      <c r="P322" s="84"/>
      <c r="Q322" s="84"/>
      <c r="R322" s="84"/>
      <c r="S322" s="84"/>
      <c r="T322" s="84"/>
      <c r="U322" s="84"/>
      <c r="V322" s="84">
        <v>1</v>
      </c>
    </row>
    <row r="323" spans="1:22" x14ac:dyDescent="0.2">
      <c r="A323" s="17"/>
      <c r="B323" s="165"/>
      <c r="C323" s="165"/>
      <c r="D323" s="18" t="s">
        <v>141</v>
      </c>
      <c r="E323" s="19"/>
      <c r="F323" s="17">
        <v>373.5</v>
      </c>
      <c r="G323" s="17"/>
      <c r="H323" s="23"/>
      <c r="I323" s="49"/>
      <c r="J323" s="22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</row>
    <row r="324" spans="1:22" x14ac:dyDescent="0.2">
      <c r="A324" s="190" t="s">
        <v>689</v>
      </c>
      <c r="B324" s="190"/>
      <c r="C324" s="190"/>
      <c r="D324" s="190"/>
      <c r="E324" s="66"/>
      <c r="F324" s="65"/>
      <c r="G324" s="56"/>
      <c r="H324" s="67"/>
      <c r="I324" s="68"/>
      <c r="J324" s="22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</row>
    <row r="325" spans="1:22" x14ac:dyDescent="0.2">
      <c r="A325" s="17">
        <v>261</v>
      </c>
      <c r="B325" s="165" t="s">
        <v>403</v>
      </c>
      <c r="C325" s="165" t="s">
        <v>17</v>
      </c>
      <c r="D325" s="18" t="s">
        <v>404</v>
      </c>
      <c r="E325" s="19" t="s">
        <v>405</v>
      </c>
      <c r="F325" s="17">
        <v>36.4</v>
      </c>
      <c r="G325" s="26"/>
      <c r="H325" s="74"/>
      <c r="I325" s="75">
        <v>36.4</v>
      </c>
      <c r="J325" s="22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</row>
    <row r="326" spans="1:22" s="85" customFormat="1" x14ac:dyDescent="0.2">
      <c r="A326" s="79">
        <v>262</v>
      </c>
      <c r="B326" s="165"/>
      <c r="C326" s="165"/>
      <c r="D326" s="80" t="s">
        <v>528</v>
      </c>
      <c r="E326" s="81" t="s">
        <v>406</v>
      </c>
      <c r="F326" s="79">
        <v>72.8</v>
      </c>
      <c r="G326" s="83">
        <f>SUM(F326)</f>
        <v>72.8</v>
      </c>
      <c r="H326" s="83"/>
      <c r="I326" s="100"/>
      <c r="J326" s="104">
        <v>80</v>
      </c>
      <c r="K326" s="84" t="s">
        <v>528</v>
      </c>
      <c r="L326" s="84"/>
      <c r="M326" s="84"/>
      <c r="N326" s="84"/>
      <c r="O326" s="84"/>
      <c r="P326" s="84"/>
      <c r="Q326" s="84"/>
      <c r="R326" s="84"/>
      <c r="S326" s="84"/>
      <c r="T326" s="84"/>
      <c r="U326" s="84"/>
      <c r="V326" s="84"/>
    </row>
    <row r="327" spans="1:22" s="145" customFormat="1" x14ac:dyDescent="0.2">
      <c r="A327" s="141">
        <v>263</v>
      </c>
      <c r="B327" s="165"/>
      <c r="C327" s="165"/>
      <c r="D327" s="98" t="s">
        <v>493</v>
      </c>
      <c r="E327" s="142" t="s">
        <v>407</v>
      </c>
      <c r="F327" s="141">
        <v>55.6</v>
      </c>
      <c r="G327" s="148">
        <v>55.6</v>
      </c>
      <c r="H327" s="148"/>
      <c r="I327" s="149"/>
      <c r="J327" s="22">
        <v>45</v>
      </c>
      <c r="K327" s="144"/>
      <c r="L327" s="144"/>
      <c r="M327" s="144"/>
      <c r="N327" s="144"/>
      <c r="O327" s="144"/>
      <c r="P327" s="144"/>
      <c r="Q327" s="144"/>
      <c r="R327" s="144"/>
      <c r="S327" s="144"/>
      <c r="T327" s="144"/>
      <c r="U327" s="144"/>
      <c r="V327" s="144" t="s">
        <v>578</v>
      </c>
    </row>
    <row r="328" spans="1:22" x14ac:dyDescent="0.2">
      <c r="A328" s="188" t="s">
        <v>688</v>
      </c>
      <c r="B328" s="189"/>
      <c r="C328" s="189"/>
      <c r="D328" s="189"/>
      <c r="E328" s="189"/>
      <c r="F328" s="65"/>
      <c r="G328" s="56"/>
      <c r="H328" s="57"/>
      <c r="I328" s="58"/>
      <c r="J328" s="22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</row>
    <row r="329" spans="1:22" s="85" customFormat="1" x14ac:dyDescent="0.2">
      <c r="A329" s="79">
        <v>264</v>
      </c>
      <c r="B329" s="165" t="s">
        <v>408</v>
      </c>
      <c r="C329" s="165" t="s">
        <v>17</v>
      </c>
      <c r="D329" s="80" t="s">
        <v>384</v>
      </c>
      <c r="E329" s="81" t="s">
        <v>409</v>
      </c>
      <c r="F329" s="79">
        <v>68.2</v>
      </c>
      <c r="G329" s="83"/>
      <c r="H329" s="83">
        <v>68.2</v>
      </c>
      <c r="I329" s="100"/>
      <c r="J329" s="104">
        <v>56</v>
      </c>
      <c r="K329" s="84"/>
      <c r="L329" s="84"/>
      <c r="M329" s="84"/>
      <c r="N329" s="84"/>
      <c r="O329" s="84"/>
      <c r="P329" s="84"/>
      <c r="Q329" s="84"/>
      <c r="R329" s="84"/>
      <c r="S329" s="84"/>
      <c r="T329" s="84"/>
      <c r="U329" s="84"/>
      <c r="V329" s="84">
        <v>1</v>
      </c>
    </row>
    <row r="330" spans="1:22" s="85" customFormat="1" x14ac:dyDescent="0.2">
      <c r="A330" s="79">
        <v>265</v>
      </c>
      <c r="B330" s="165"/>
      <c r="C330" s="165"/>
      <c r="D330" s="80" t="s">
        <v>384</v>
      </c>
      <c r="E330" s="81" t="s">
        <v>410</v>
      </c>
      <c r="F330" s="79">
        <v>68.2</v>
      </c>
      <c r="G330" s="83"/>
      <c r="H330" s="83">
        <v>68.2</v>
      </c>
      <c r="I330" s="100"/>
      <c r="J330" s="104">
        <v>56</v>
      </c>
      <c r="K330" s="84"/>
      <c r="L330" s="84"/>
      <c r="M330" s="84"/>
      <c r="N330" s="84"/>
      <c r="O330" s="84"/>
      <c r="P330" s="84"/>
      <c r="Q330" s="84"/>
      <c r="R330" s="84"/>
      <c r="S330" s="84"/>
      <c r="T330" s="84"/>
      <c r="U330" s="84"/>
      <c r="V330" s="84">
        <v>1</v>
      </c>
    </row>
    <row r="331" spans="1:22" s="85" customFormat="1" x14ac:dyDescent="0.2">
      <c r="A331" s="79">
        <v>266</v>
      </c>
      <c r="B331" s="165"/>
      <c r="C331" s="165"/>
      <c r="D331" s="80" t="s">
        <v>384</v>
      </c>
      <c r="E331" s="81" t="s">
        <v>411</v>
      </c>
      <c r="F331" s="79">
        <v>49.6</v>
      </c>
      <c r="G331" s="83"/>
      <c r="H331" s="83">
        <v>49.6</v>
      </c>
      <c r="I331" s="100"/>
      <c r="J331" s="104">
        <v>56</v>
      </c>
      <c r="K331" s="84"/>
      <c r="L331" s="84"/>
      <c r="M331" s="84"/>
      <c r="N331" s="84"/>
      <c r="O331" s="84"/>
      <c r="P331" s="84"/>
      <c r="Q331" s="84"/>
      <c r="R331" s="84"/>
      <c r="S331" s="84"/>
      <c r="T331" s="84"/>
      <c r="U331" s="84"/>
      <c r="V331" s="84">
        <v>1</v>
      </c>
    </row>
    <row r="332" spans="1:22" s="145" customFormat="1" ht="11.25" customHeight="1" x14ac:dyDescent="0.2">
      <c r="A332" s="141">
        <v>267</v>
      </c>
      <c r="B332" s="165"/>
      <c r="C332" s="165"/>
      <c r="D332" s="98" t="s">
        <v>384</v>
      </c>
      <c r="E332" s="142" t="s">
        <v>412</v>
      </c>
      <c r="F332" s="141">
        <v>49.6</v>
      </c>
      <c r="G332" s="148"/>
      <c r="H332" s="148">
        <v>49.6</v>
      </c>
      <c r="I332" s="149"/>
      <c r="J332" s="22">
        <v>56</v>
      </c>
      <c r="K332" s="144" t="s">
        <v>529</v>
      </c>
      <c r="L332" s="144"/>
      <c r="M332" s="144"/>
      <c r="N332" s="144"/>
      <c r="O332" s="144"/>
      <c r="P332" s="144"/>
      <c r="Q332" s="144"/>
      <c r="R332" s="144"/>
      <c r="S332" s="144"/>
      <c r="T332" s="144"/>
      <c r="U332" s="144"/>
      <c r="V332" s="144"/>
    </row>
    <row r="333" spans="1:22" x14ac:dyDescent="0.2">
      <c r="A333" s="17">
        <v>268</v>
      </c>
      <c r="B333" s="165"/>
      <c r="C333" s="165"/>
      <c r="D333" s="18" t="s">
        <v>413</v>
      </c>
      <c r="E333" s="19" t="s">
        <v>414</v>
      </c>
      <c r="F333" s="17">
        <v>98</v>
      </c>
      <c r="G333" s="26">
        <v>98</v>
      </c>
      <c r="H333" s="27"/>
      <c r="I333" s="72"/>
      <c r="J333" s="22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</row>
    <row r="334" spans="1:22" x14ac:dyDescent="0.2">
      <c r="A334" s="17"/>
      <c r="B334" s="24"/>
      <c r="C334" s="24"/>
      <c r="D334" s="18" t="s">
        <v>40</v>
      </c>
      <c r="E334" s="19"/>
      <c r="F334" s="17">
        <v>90</v>
      </c>
      <c r="G334" s="17"/>
      <c r="H334" s="23"/>
      <c r="I334" s="49"/>
      <c r="J334" s="22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</row>
    <row r="335" spans="1:22" x14ac:dyDescent="0.2">
      <c r="A335" s="188" t="s">
        <v>690</v>
      </c>
      <c r="B335" s="189"/>
      <c r="C335" s="189"/>
      <c r="D335" s="189"/>
      <c r="E335" s="189"/>
      <c r="F335" s="65"/>
      <c r="G335" s="56"/>
      <c r="H335" s="57"/>
      <c r="I335" s="58"/>
      <c r="J335" s="22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</row>
    <row r="336" spans="1:22" x14ac:dyDescent="0.2">
      <c r="A336" s="19">
        <v>269</v>
      </c>
      <c r="B336" s="178" t="s">
        <v>415</v>
      </c>
      <c r="C336" s="178" t="s">
        <v>17</v>
      </c>
      <c r="D336" s="18" t="s">
        <v>531</v>
      </c>
      <c r="E336" s="19" t="s">
        <v>416</v>
      </c>
      <c r="F336" s="17">
        <v>125.39999999999999</v>
      </c>
      <c r="G336" s="26"/>
      <c r="H336" s="27">
        <v>125.39999999999999</v>
      </c>
      <c r="I336" s="72"/>
      <c r="J336" s="22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</row>
    <row r="337" spans="1:22" x14ac:dyDescent="0.2">
      <c r="A337" s="19">
        <v>270</v>
      </c>
      <c r="B337" s="179"/>
      <c r="C337" s="179"/>
      <c r="D337" s="18" t="s">
        <v>532</v>
      </c>
      <c r="E337" s="19" t="s">
        <v>417</v>
      </c>
      <c r="F337" s="17">
        <v>125.39999999999999</v>
      </c>
      <c r="G337" s="26"/>
      <c r="H337" s="27">
        <v>125.39999999999999</v>
      </c>
      <c r="I337" s="72"/>
      <c r="J337" s="22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</row>
    <row r="338" spans="1:22" x14ac:dyDescent="0.2">
      <c r="A338" s="19">
        <v>271</v>
      </c>
      <c r="B338" s="179"/>
      <c r="C338" s="179"/>
      <c r="D338" s="18" t="s">
        <v>494</v>
      </c>
      <c r="E338" s="19" t="s">
        <v>469</v>
      </c>
      <c r="F338" s="17">
        <v>125.39999999999999</v>
      </c>
      <c r="G338" s="26"/>
      <c r="H338" s="101">
        <v>125.39999999999999</v>
      </c>
      <c r="I338" s="72"/>
      <c r="J338" s="22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</row>
    <row r="339" spans="1:22" x14ac:dyDescent="0.2">
      <c r="A339" s="19">
        <v>272</v>
      </c>
      <c r="B339" s="180"/>
      <c r="C339" s="180"/>
      <c r="D339" s="18" t="s">
        <v>494</v>
      </c>
      <c r="E339" s="19" t="s">
        <v>470</v>
      </c>
      <c r="F339" s="17">
        <v>125.39999999999999</v>
      </c>
      <c r="G339" s="26"/>
      <c r="H339" s="27">
        <v>125.39999999999999</v>
      </c>
      <c r="I339" s="72"/>
      <c r="J339" s="22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</row>
    <row r="340" spans="1:22" x14ac:dyDescent="0.2">
      <c r="A340" s="188" t="s">
        <v>695</v>
      </c>
      <c r="B340" s="189"/>
      <c r="C340" s="189"/>
      <c r="D340" s="189"/>
      <c r="E340" s="189"/>
      <c r="F340" s="65"/>
      <c r="G340" s="56"/>
      <c r="H340" s="57"/>
      <c r="I340" s="58"/>
      <c r="J340" s="22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</row>
    <row r="341" spans="1:22" x14ac:dyDescent="0.2">
      <c r="A341" s="19">
        <v>273</v>
      </c>
      <c r="B341" s="178" t="s">
        <v>418</v>
      </c>
      <c r="C341" s="178" t="s">
        <v>17</v>
      </c>
      <c r="D341" s="18" t="s">
        <v>494</v>
      </c>
      <c r="E341" s="19" t="s">
        <v>416</v>
      </c>
      <c r="F341" s="17">
        <v>125.39999999999999</v>
      </c>
      <c r="G341" s="26"/>
      <c r="H341" s="27">
        <v>125.39999999999999</v>
      </c>
      <c r="I341" s="72"/>
      <c r="J341" s="22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</row>
    <row r="342" spans="1:22" x14ac:dyDescent="0.2">
      <c r="A342" s="19">
        <v>274</v>
      </c>
      <c r="B342" s="179"/>
      <c r="C342" s="179"/>
      <c r="D342" s="18" t="s">
        <v>494</v>
      </c>
      <c r="E342" s="19" t="s">
        <v>417</v>
      </c>
      <c r="F342" s="17">
        <v>125.39999999999999</v>
      </c>
      <c r="G342" s="26"/>
      <c r="H342" s="27">
        <v>125.39999999999999</v>
      </c>
      <c r="I342" s="72"/>
      <c r="J342" s="22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</row>
    <row r="343" spans="1:22" x14ac:dyDescent="0.2">
      <c r="A343" s="19">
        <v>275</v>
      </c>
      <c r="B343" s="179"/>
      <c r="C343" s="179"/>
      <c r="D343" s="18" t="s">
        <v>494</v>
      </c>
      <c r="E343" s="19" t="s">
        <v>469</v>
      </c>
      <c r="F343" s="17">
        <v>125.39999999999999</v>
      </c>
      <c r="G343" s="26"/>
      <c r="H343" s="101">
        <v>125.39999999999999</v>
      </c>
      <c r="I343" s="72"/>
      <c r="J343" s="22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</row>
    <row r="344" spans="1:22" x14ac:dyDescent="0.2">
      <c r="A344" s="19">
        <v>276</v>
      </c>
      <c r="B344" s="179"/>
      <c r="C344" s="179"/>
      <c r="D344" s="18" t="s">
        <v>494</v>
      </c>
      <c r="E344" s="19" t="s">
        <v>470</v>
      </c>
      <c r="F344" s="17">
        <v>100</v>
      </c>
      <c r="G344" s="26"/>
      <c r="H344" s="101"/>
      <c r="I344" s="72"/>
      <c r="J344" s="22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</row>
    <row r="345" spans="1:22" x14ac:dyDescent="0.2">
      <c r="A345" s="19">
        <v>277</v>
      </c>
      <c r="B345" s="180"/>
      <c r="C345" s="180"/>
      <c r="D345" s="18" t="s">
        <v>496</v>
      </c>
      <c r="E345" s="19" t="s">
        <v>495</v>
      </c>
      <c r="F345" s="17">
        <v>25.4</v>
      </c>
      <c r="G345" s="26"/>
      <c r="H345" s="27"/>
      <c r="I345" s="72">
        <f>SUM(F345)</f>
        <v>25.4</v>
      </c>
      <c r="J345" s="22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</row>
    <row r="346" spans="1:22" x14ac:dyDescent="0.2">
      <c r="A346" s="19"/>
      <c r="B346" s="119"/>
      <c r="C346" s="119"/>
      <c r="D346" s="18" t="s">
        <v>497</v>
      </c>
      <c r="E346" s="19"/>
      <c r="F346" s="17"/>
      <c r="G346" s="26"/>
      <c r="H346" s="27"/>
      <c r="I346" s="72"/>
      <c r="J346" s="22">
        <v>54</v>
      </c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</row>
    <row r="347" spans="1:22" ht="12" customHeight="1" x14ac:dyDescent="0.2">
      <c r="A347" s="161" t="s">
        <v>780</v>
      </c>
      <c r="B347" s="162"/>
      <c r="C347" s="162"/>
      <c r="D347" s="162"/>
      <c r="E347" s="163"/>
      <c r="F347" s="17"/>
      <c r="G347" s="26"/>
      <c r="H347" s="74"/>
      <c r="I347" s="75"/>
      <c r="J347" s="22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</row>
    <row r="348" spans="1:22" x14ac:dyDescent="0.2">
      <c r="A348" s="20">
        <v>280</v>
      </c>
      <c r="B348" s="191" t="s">
        <v>691</v>
      </c>
      <c r="C348" s="158" t="s">
        <v>17</v>
      </c>
      <c r="D348" s="23" t="s">
        <v>692</v>
      </c>
      <c r="E348" s="91" t="s">
        <v>693</v>
      </c>
      <c r="F348" s="20">
        <v>60</v>
      </c>
      <c r="G348" s="74"/>
      <c r="H348" s="74"/>
      <c r="I348" s="103"/>
      <c r="J348" s="22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</row>
    <row r="349" spans="1:22" x14ac:dyDescent="0.2">
      <c r="A349" s="20"/>
      <c r="B349" s="191"/>
      <c r="C349" s="159"/>
      <c r="D349" s="23" t="s">
        <v>419</v>
      </c>
      <c r="E349" s="91" t="s">
        <v>694</v>
      </c>
      <c r="F349" s="20">
        <v>62</v>
      </c>
      <c r="G349" s="74"/>
      <c r="H349" s="74"/>
      <c r="I349" s="103">
        <f>SUM(F349)</f>
        <v>62</v>
      </c>
      <c r="J349" s="22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</row>
    <row r="350" spans="1:22" x14ac:dyDescent="0.2">
      <c r="A350" s="20"/>
      <c r="B350" s="191"/>
      <c r="C350" s="159"/>
      <c r="D350" s="23" t="s">
        <v>47</v>
      </c>
      <c r="E350" s="91"/>
      <c r="F350" s="20">
        <v>24</v>
      </c>
      <c r="G350" s="74"/>
      <c r="H350" s="74"/>
      <c r="I350" s="103"/>
      <c r="J350" s="22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</row>
    <row r="351" spans="1:22" x14ac:dyDescent="0.2">
      <c r="A351" s="20"/>
      <c r="B351" s="191"/>
      <c r="C351" s="159"/>
      <c r="D351" s="23" t="s">
        <v>39</v>
      </c>
      <c r="E351" s="91"/>
      <c r="F351" s="20">
        <v>6</v>
      </c>
      <c r="G351" s="74"/>
      <c r="H351" s="74"/>
      <c r="I351" s="103">
        <f t="shared" ref="I350:I351" si="30">SUM(F351)</f>
        <v>6</v>
      </c>
      <c r="J351" s="22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</row>
    <row r="352" spans="1:22" x14ac:dyDescent="0.2">
      <c r="A352" s="20"/>
      <c r="B352" s="191"/>
      <c r="C352" s="159"/>
      <c r="D352" s="23" t="s">
        <v>696</v>
      </c>
      <c r="E352" s="91"/>
      <c r="F352" s="20">
        <v>18</v>
      </c>
      <c r="G352" s="74"/>
      <c r="H352" s="74"/>
      <c r="I352" s="103">
        <f>SUM(F352)</f>
        <v>18</v>
      </c>
      <c r="J352" s="22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</row>
    <row r="353" spans="1:22" s="85" customFormat="1" x14ac:dyDescent="0.2">
      <c r="A353" s="79"/>
      <c r="B353" s="191"/>
      <c r="C353" s="159"/>
      <c r="D353" s="80" t="s">
        <v>698</v>
      </c>
      <c r="E353" s="81" t="s">
        <v>697</v>
      </c>
      <c r="F353" s="79">
        <v>117</v>
      </c>
      <c r="G353" s="83"/>
      <c r="H353" s="83">
        <f>SUM(F353)</f>
        <v>117</v>
      </c>
      <c r="I353" s="100"/>
      <c r="J353" s="104"/>
      <c r="K353" s="84"/>
      <c r="L353" s="84"/>
      <c r="M353" s="84"/>
      <c r="N353" s="84"/>
      <c r="O353" s="84"/>
      <c r="P353" s="84"/>
      <c r="Q353" s="84"/>
      <c r="R353" s="84"/>
      <c r="S353" s="84"/>
      <c r="T353" s="84"/>
      <c r="U353" s="84"/>
      <c r="V353" s="84"/>
    </row>
    <row r="354" spans="1:22" x14ac:dyDescent="0.2">
      <c r="A354" s="20"/>
      <c r="B354" s="191"/>
      <c r="C354" s="159"/>
      <c r="D354" s="23" t="s">
        <v>700</v>
      </c>
      <c r="E354" s="91" t="s">
        <v>699</v>
      </c>
      <c r="F354" s="20">
        <f>SUM(108-33)</f>
        <v>75</v>
      </c>
      <c r="G354" s="74">
        <f>SUM(F354)</f>
        <v>75</v>
      </c>
      <c r="H354" s="74"/>
      <c r="I354" s="103"/>
      <c r="J354" s="22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</row>
    <row r="355" spans="1:22" x14ac:dyDescent="0.2">
      <c r="A355" s="20"/>
      <c r="B355" s="191"/>
      <c r="C355" s="159"/>
      <c r="D355" s="23" t="s">
        <v>701</v>
      </c>
      <c r="E355" s="91"/>
      <c r="F355" s="20">
        <v>33</v>
      </c>
      <c r="G355" s="74"/>
      <c r="H355" s="74"/>
      <c r="I355" s="103">
        <f>SUM(G354)</f>
        <v>75</v>
      </c>
      <c r="J355" s="22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</row>
    <row r="356" spans="1:22" x14ac:dyDescent="0.2">
      <c r="A356" s="20"/>
      <c r="B356" s="191"/>
      <c r="C356" s="159"/>
      <c r="D356" s="23" t="s">
        <v>710</v>
      </c>
      <c r="E356" s="91"/>
      <c r="F356" s="20">
        <v>27</v>
      </c>
      <c r="G356" s="74"/>
      <c r="H356" s="74"/>
      <c r="I356" s="103"/>
      <c r="J356" s="22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</row>
    <row r="357" spans="1:22" x14ac:dyDescent="0.2">
      <c r="A357" s="20"/>
      <c r="B357" s="191"/>
      <c r="C357" s="159"/>
      <c r="D357" s="23" t="s">
        <v>703</v>
      </c>
      <c r="E357" s="91" t="s">
        <v>702</v>
      </c>
      <c r="F357" s="20">
        <v>33</v>
      </c>
      <c r="G357" s="74">
        <f>SUM(F357)</f>
        <v>33</v>
      </c>
      <c r="H357" s="74"/>
      <c r="I357" s="103"/>
      <c r="J357" s="22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</row>
    <row r="358" spans="1:22" s="85" customFormat="1" x14ac:dyDescent="0.2">
      <c r="A358" s="79"/>
      <c r="B358" s="191"/>
      <c r="C358" s="159"/>
      <c r="D358" s="80" t="s">
        <v>698</v>
      </c>
      <c r="E358" s="81" t="s">
        <v>704</v>
      </c>
      <c r="F358" s="79">
        <v>132</v>
      </c>
      <c r="G358" s="83"/>
      <c r="H358" s="83">
        <f>SUM(F358)</f>
        <v>132</v>
      </c>
      <c r="I358" s="100"/>
      <c r="J358" s="104"/>
      <c r="K358" s="84"/>
      <c r="L358" s="84"/>
      <c r="M358" s="84"/>
      <c r="N358" s="84"/>
      <c r="O358" s="84"/>
      <c r="P358" s="84"/>
      <c r="Q358" s="84"/>
      <c r="R358" s="84"/>
      <c r="S358" s="84"/>
      <c r="T358" s="84"/>
      <c r="U358" s="84"/>
      <c r="V358" s="84"/>
    </row>
    <row r="359" spans="1:22" s="85" customFormat="1" x14ac:dyDescent="0.2">
      <c r="A359" s="79"/>
      <c r="B359" s="191"/>
      <c r="C359" s="159"/>
      <c r="D359" s="80" t="s">
        <v>698</v>
      </c>
      <c r="E359" s="81" t="s">
        <v>705</v>
      </c>
      <c r="F359" s="79">
        <v>96</v>
      </c>
      <c r="G359" s="83"/>
      <c r="H359" s="83">
        <f>SUM(F359)</f>
        <v>96</v>
      </c>
      <c r="I359" s="100"/>
      <c r="J359" s="104"/>
      <c r="K359" s="84"/>
      <c r="L359" s="84"/>
      <c r="M359" s="84"/>
      <c r="N359" s="84"/>
      <c r="O359" s="84"/>
      <c r="P359" s="84"/>
      <c r="Q359" s="84"/>
      <c r="R359" s="84"/>
      <c r="S359" s="84"/>
      <c r="T359" s="84"/>
      <c r="U359" s="84"/>
      <c r="V359" s="84"/>
    </row>
    <row r="360" spans="1:22" x14ac:dyDescent="0.2">
      <c r="A360" s="20"/>
      <c r="B360" s="191"/>
      <c r="C360" s="159"/>
      <c r="D360" s="23" t="s">
        <v>707</v>
      </c>
      <c r="E360" s="91" t="s">
        <v>706</v>
      </c>
      <c r="F360" s="20">
        <v>39</v>
      </c>
      <c r="G360" s="74"/>
      <c r="H360" s="74"/>
      <c r="I360" s="103">
        <f>SUM(F360)</f>
        <v>39</v>
      </c>
      <c r="J360" s="22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</row>
    <row r="361" spans="1:22" x14ac:dyDescent="0.2">
      <c r="A361" s="20"/>
      <c r="B361" s="191"/>
      <c r="C361" s="159"/>
      <c r="D361" s="23" t="s">
        <v>708</v>
      </c>
      <c r="E361" s="91"/>
      <c r="F361" s="20">
        <f>SUM(7.8*4.9)</f>
        <v>38.22</v>
      </c>
      <c r="G361" s="74"/>
      <c r="H361" s="74"/>
      <c r="I361" s="103">
        <f>SUM(F361)</f>
        <v>38.22</v>
      </c>
      <c r="J361" s="22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</row>
    <row r="362" spans="1:22" x14ac:dyDescent="0.2">
      <c r="A362" s="20">
        <v>281</v>
      </c>
      <c r="B362" s="191"/>
      <c r="C362" s="159"/>
      <c r="D362" s="23" t="s">
        <v>709</v>
      </c>
      <c r="E362" s="91" t="s">
        <v>706</v>
      </c>
      <c r="F362" s="20">
        <v>21</v>
      </c>
      <c r="G362" s="74"/>
      <c r="H362" s="74"/>
      <c r="I362" s="103">
        <f>SUM(F362)</f>
        <v>21</v>
      </c>
      <c r="J362" s="22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</row>
    <row r="363" spans="1:22" x14ac:dyDescent="0.2">
      <c r="A363" s="20">
        <v>282</v>
      </c>
      <c r="B363" s="191"/>
      <c r="C363" s="159"/>
      <c r="D363" s="23" t="s">
        <v>423</v>
      </c>
      <c r="E363" s="91"/>
      <c r="F363" s="20">
        <f>SUM(2.35*4.1)</f>
        <v>9.6349999999999998</v>
      </c>
      <c r="G363" s="74"/>
      <c r="H363" s="74"/>
      <c r="I363" s="103"/>
      <c r="J363" s="22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</row>
    <row r="364" spans="1:22" x14ac:dyDescent="0.2">
      <c r="A364" s="20"/>
      <c r="B364" s="191"/>
      <c r="C364" s="159"/>
      <c r="D364" s="23" t="s">
        <v>533</v>
      </c>
      <c r="E364" s="91"/>
      <c r="F364" s="20">
        <v>32</v>
      </c>
      <c r="G364" s="74"/>
      <c r="H364" s="74"/>
      <c r="I364" s="103"/>
      <c r="J364" s="22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</row>
    <row r="365" spans="1:22" x14ac:dyDescent="0.2">
      <c r="A365" s="20"/>
      <c r="B365" s="191"/>
      <c r="C365" s="159"/>
      <c r="D365" s="23" t="s">
        <v>711</v>
      </c>
      <c r="E365" s="91"/>
      <c r="F365" s="20">
        <v>160</v>
      </c>
      <c r="G365" s="74"/>
      <c r="H365" s="74"/>
      <c r="I365" s="103"/>
      <c r="J365" s="22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</row>
    <row r="366" spans="1:22" x14ac:dyDescent="0.2">
      <c r="A366" s="20">
        <v>283</v>
      </c>
      <c r="B366" s="191"/>
      <c r="C366" s="160"/>
      <c r="D366" s="23" t="s">
        <v>427</v>
      </c>
      <c r="E366" s="91"/>
      <c r="F366" s="20">
        <f>SUM(29.5*40-982.8)</f>
        <v>197.20000000000005</v>
      </c>
      <c r="G366" s="74"/>
      <c r="H366" s="74"/>
      <c r="I366" s="103"/>
      <c r="J366" s="22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</row>
    <row r="367" spans="1:22" x14ac:dyDescent="0.2">
      <c r="A367" s="20">
        <v>284</v>
      </c>
      <c r="B367" s="191"/>
      <c r="C367" s="158" t="s">
        <v>30</v>
      </c>
      <c r="D367" s="23" t="s">
        <v>729</v>
      </c>
      <c r="E367" s="91" t="s">
        <v>713</v>
      </c>
      <c r="F367" s="20">
        <v>58</v>
      </c>
      <c r="G367" s="74"/>
      <c r="H367" s="74"/>
      <c r="I367" s="103">
        <f>SUM(F367)</f>
        <v>58</v>
      </c>
      <c r="J367" s="22">
        <v>7</v>
      </c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</row>
    <row r="368" spans="1:22" x14ac:dyDescent="0.2">
      <c r="A368" s="20"/>
      <c r="B368" s="191"/>
      <c r="C368" s="159"/>
      <c r="D368" s="23" t="s">
        <v>729</v>
      </c>
      <c r="E368" s="91" t="s">
        <v>714</v>
      </c>
      <c r="F368" s="20">
        <v>35</v>
      </c>
      <c r="G368" s="74"/>
      <c r="H368" s="74"/>
      <c r="I368" s="103">
        <f t="shared" ref="I368:I382" si="31">SUM(F368)</f>
        <v>35</v>
      </c>
      <c r="J368" s="22">
        <v>12</v>
      </c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</row>
    <row r="369" spans="1:22" x14ac:dyDescent="0.2">
      <c r="A369" s="20"/>
      <c r="B369" s="191"/>
      <c r="C369" s="159"/>
      <c r="D369" s="23" t="s">
        <v>729</v>
      </c>
      <c r="E369" s="91" t="s">
        <v>715</v>
      </c>
      <c r="F369" s="20">
        <v>32</v>
      </c>
      <c r="G369" s="74"/>
      <c r="H369" s="74"/>
      <c r="I369" s="103">
        <f t="shared" si="31"/>
        <v>32</v>
      </c>
      <c r="J369" s="22">
        <v>6</v>
      </c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</row>
    <row r="370" spans="1:22" x14ac:dyDescent="0.2">
      <c r="A370" s="20"/>
      <c r="B370" s="191"/>
      <c r="C370" s="159"/>
      <c r="D370" s="23" t="s">
        <v>729</v>
      </c>
      <c r="E370" s="91" t="s">
        <v>716</v>
      </c>
      <c r="F370" s="20">
        <v>31</v>
      </c>
      <c r="G370" s="74"/>
      <c r="H370" s="74"/>
      <c r="I370" s="103">
        <f t="shared" si="31"/>
        <v>31</v>
      </c>
      <c r="J370" s="22">
        <v>6</v>
      </c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</row>
    <row r="371" spans="1:22" x14ac:dyDescent="0.2">
      <c r="A371" s="20"/>
      <c r="B371" s="191"/>
      <c r="C371" s="159"/>
      <c r="D371" s="23" t="s">
        <v>729</v>
      </c>
      <c r="E371" s="91" t="s">
        <v>717</v>
      </c>
      <c r="F371" s="20">
        <v>31</v>
      </c>
      <c r="G371" s="74"/>
      <c r="H371" s="74"/>
      <c r="I371" s="103">
        <f t="shared" si="31"/>
        <v>31</v>
      </c>
      <c r="J371" s="22">
        <v>6</v>
      </c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</row>
    <row r="372" spans="1:22" x14ac:dyDescent="0.2">
      <c r="A372" s="20"/>
      <c r="B372" s="191"/>
      <c r="C372" s="159"/>
      <c r="D372" s="23" t="s">
        <v>729</v>
      </c>
      <c r="E372" s="91" t="s">
        <v>718</v>
      </c>
      <c r="F372" s="20">
        <v>32</v>
      </c>
      <c r="G372" s="74"/>
      <c r="H372" s="74"/>
      <c r="I372" s="103">
        <f t="shared" si="31"/>
        <v>32</v>
      </c>
      <c r="J372" s="22">
        <v>6</v>
      </c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</row>
    <row r="373" spans="1:22" x14ac:dyDescent="0.2">
      <c r="A373" s="20"/>
      <c r="B373" s="191"/>
      <c r="C373" s="159"/>
      <c r="D373" s="23" t="s">
        <v>729</v>
      </c>
      <c r="E373" s="91" t="s">
        <v>719</v>
      </c>
      <c r="F373" s="20">
        <v>35</v>
      </c>
      <c r="G373" s="74"/>
      <c r="H373" s="74"/>
      <c r="I373" s="103">
        <f t="shared" si="31"/>
        <v>35</v>
      </c>
      <c r="J373" s="22">
        <v>12</v>
      </c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</row>
    <row r="374" spans="1:22" x14ac:dyDescent="0.2">
      <c r="A374" s="20"/>
      <c r="B374" s="191"/>
      <c r="C374" s="159"/>
      <c r="D374" s="23" t="s">
        <v>729</v>
      </c>
      <c r="E374" s="91" t="s">
        <v>720</v>
      </c>
      <c r="F374" s="20">
        <v>64</v>
      </c>
      <c r="G374" s="74"/>
      <c r="H374" s="74"/>
      <c r="I374" s="103">
        <f t="shared" si="31"/>
        <v>64</v>
      </c>
      <c r="J374" s="22">
        <v>9</v>
      </c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</row>
    <row r="375" spans="1:22" x14ac:dyDescent="0.2">
      <c r="A375" s="20"/>
      <c r="B375" s="191"/>
      <c r="C375" s="159"/>
      <c r="D375" s="23" t="s">
        <v>729</v>
      </c>
      <c r="E375" s="91" t="s">
        <v>721</v>
      </c>
      <c r="F375" s="20">
        <v>94</v>
      </c>
      <c r="G375" s="74"/>
      <c r="H375" s="74"/>
      <c r="I375" s="103">
        <f t="shared" si="31"/>
        <v>94</v>
      </c>
      <c r="J375" s="22">
        <v>9</v>
      </c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</row>
    <row r="376" spans="1:22" x14ac:dyDescent="0.2">
      <c r="A376" s="20"/>
      <c r="B376" s="191"/>
      <c r="C376" s="159"/>
      <c r="D376" s="23" t="s">
        <v>729</v>
      </c>
      <c r="E376" s="91" t="s">
        <v>722</v>
      </c>
      <c r="F376" s="20">
        <v>35</v>
      </c>
      <c r="G376" s="74"/>
      <c r="H376" s="74"/>
      <c r="I376" s="103">
        <f t="shared" si="31"/>
        <v>35</v>
      </c>
      <c r="J376" s="22">
        <v>12</v>
      </c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</row>
    <row r="377" spans="1:22" x14ac:dyDescent="0.2">
      <c r="A377" s="20"/>
      <c r="B377" s="191"/>
      <c r="C377" s="159"/>
      <c r="D377" s="23" t="s">
        <v>729</v>
      </c>
      <c r="E377" s="91" t="s">
        <v>723</v>
      </c>
      <c r="F377" s="20">
        <v>32</v>
      </c>
      <c r="G377" s="74"/>
      <c r="H377" s="74"/>
      <c r="I377" s="103">
        <f t="shared" si="31"/>
        <v>32</v>
      </c>
      <c r="J377" s="22">
        <v>6</v>
      </c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</row>
    <row r="378" spans="1:22" x14ac:dyDescent="0.2">
      <c r="A378" s="20"/>
      <c r="B378" s="191"/>
      <c r="C378" s="159"/>
      <c r="D378" s="23" t="s">
        <v>729</v>
      </c>
      <c r="E378" s="91" t="s">
        <v>724</v>
      </c>
      <c r="F378" s="20">
        <v>31</v>
      </c>
      <c r="G378" s="74"/>
      <c r="H378" s="74"/>
      <c r="I378" s="103">
        <f t="shared" si="31"/>
        <v>31</v>
      </c>
      <c r="J378" s="22">
        <v>6</v>
      </c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</row>
    <row r="379" spans="1:22" x14ac:dyDescent="0.2">
      <c r="A379" s="20"/>
      <c r="B379" s="191"/>
      <c r="C379" s="159"/>
      <c r="D379" s="23" t="s">
        <v>729</v>
      </c>
      <c r="E379" s="91" t="s">
        <v>725</v>
      </c>
      <c r="F379" s="20">
        <v>31</v>
      </c>
      <c r="G379" s="74"/>
      <c r="H379" s="74"/>
      <c r="I379" s="103">
        <f t="shared" si="31"/>
        <v>31</v>
      </c>
      <c r="J379" s="22">
        <v>6</v>
      </c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</row>
    <row r="380" spans="1:22" x14ac:dyDescent="0.2">
      <c r="A380" s="20"/>
      <c r="B380" s="191"/>
      <c r="C380" s="159"/>
      <c r="D380" s="23" t="s">
        <v>729</v>
      </c>
      <c r="E380" s="91" t="s">
        <v>726</v>
      </c>
      <c r="F380" s="20">
        <v>32</v>
      </c>
      <c r="G380" s="74"/>
      <c r="H380" s="74"/>
      <c r="I380" s="103">
        <f t="shared" si="31"/>
        <v>32</v>
      </c>
      <c r="J380" s="22">
        <v>6</v>
      </c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</row>
    <row r="381" spans="1:22" x14ac:dyDescent="0.2">
      <c r="A381" s="20"/>
      <c r="B381" s="191"/>
      <c r="C381" s="159"/>
      <c r="D381" s="23" t="s">
        <v>729</v>
      </c>
      <c r="E381" s="91" t="s">
        <v>727</v>
      </c>
      <c r="F381" s="20">
        <v>35</v>
      </c>
      <c r="G381" s="74"/>
      <c r="H381" s="74"/>
      <c r="I381" s="103">
        <f t="shared" si="31"/>
        <v>35</v>
      </c>
      <c r="J381" s="22">
        <v>12</v>
      </c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</row>
    <row r="382" spans="1:22" x14ac:dyDescent="0.2">
      <c r="A382" s="20"/>
      <c r="B382" s="191"/>
      <c r="C382" s="159"/>
      <c r="D382" s="23" t="s">
        <v>729</v>
      </c>
      <c r="E382" s="91" t="s">
        <v>728</v>
      </c>
      <c r="F382" s="20">
        <v>58</v>
      </c>
      <c r="G382" s="74"/>
      <c r="H382" s="74"/>
      <c r="I382" s="103">
        <f t="shared" si="31"/>
        <v>58</v>
      </c>
      <c r="J382" s="22">
        <v>7</v>
      </c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</row>
    <row r="383" spans="1:22" x14ac:dyDescent="0.2">
      <c r="A383" s="20"/>
      <c r="B383" s="191"/>
      <c r="C383" s="159"/>
      <c r="D383" s="23" t="s">
        <v>423</v>
      </c>
      <c r="E383" s="91"/>
      <c r="F383" s="20">
        <f>SUM(2.35*4.1)</f>
        <v>9.6349999999999998</v>
      </c>
      <c r="G383" s="74"/>
      <c r="H383" s="74"/>
      <c r="I383" s="103"/>
      <c r="J383" s="22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</row>
    <row r="384" spans="1:22" x14ac:dyDescent="0.2">
      <c r="A384" s="20">
        <v>285</v>
      </c>
      <c r="B384" s="191"/>
      <c r="C384" s="159"/>
      <c r="D384" s="23" t="s">
        <v>533</v>
      </c>
      <c r="E384" s="91"/>
      <c r="F384" s="20">
        <v>32</v>
      </c>
      <c r="G384" s="74"/>
      <c r="H384" s="74"/>
      <c r="I384" s="103"/>
      <c r="J384" s="22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</row>
    <row r="385" spans="1:22" x14ac:dyDescent="0.2">
      <c r="A385" s="20">
        <v>286</v>
      </c>
      <c r="B385" s="191"/>
      <c r="C385" s="159"/>
      <c r="D385" s="23" t="s">
        <v>712</v>
      </c>
      <c r="E385" s="91"/>
      <c r="F385" s="20">
        <v>160</v>
      </c>
      <c r="G385" s="74"/>
      <c r="H385" s="74"/>
      <c r="I385" s="103"/>
      <c r="J385" s="22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</row>
    <row r="386" spans="1:22" x14ac:dyDescent="0.2">
      <c r="A386" s="20">
        <v>287</v>
      </c>
      <c r="B386" s="191"/>
      <c r="C386" s="160"/>
      <c r="D386" s="23" t="s">
        <v>427</v>
      </c>
      <c r="E386" s="91"/>
      <c r="F386" s="20">
        <f>SUM(29.5*40-867.6)</f>
        <v>312.39999999999998</v>
      </c>
      <c r="G386" s="74"/>
      <c r="H386" s="74"/>
      <c r="I386" s="103"/>
      <c r="J386" s="22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</row>
    <row r="387" spans="1:22" x14ac:dyDescent="0.2">
      <c r="A387" s="20">
        <v>284</v>
      </c>
      <c r="B387" s="191"/>
      <c r="C387" s="158" t="s">
        <v>107</v>
      </c>
      <c r="D387" s="23" t="s">
        <v>729</v>
      </c>
      <c r="E387" s="91" t="s">
        <v>796</v>
      </c>
      <c r="F387" s="20">
        <v>58</v>
      </c>
      <c r="G387" s="74"/>
      <c r="H387" s="74"/>
      <c r="I387" s="103">
        <f>SUM(F387)</f>
        <v>58</v>
      </c>
      <c r="J387" s="22">
        <v>7</v>
      </c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</row>
    <row r="388" spans="1:22" x14ac:dyDescent="0.2">
      <c r="A388" s="20"/>
      <c r="B388" s="191"/>
      <c r="C388" s="159"/>
      <c r="D388" s="23" t="s">
        <v>729</v>
      </c>
      <c r="E388" s="91" t="s">
        <v>797</v>
      </c>
      <c r="F388" s="20">
        <v>35</v>
      </c>
      <c r="G388" s="74"/>
      <c r="H388" s="74"/>
      <c r="I388" s="103">
        <f t="shared" ref="I388:I402" si="32">SUM(F388)</f>
        <v>35</v>
      </c>
      <c r="J388" s="22">
        <v>12</v>
      </c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</row>
    <row r="389" spans="1:22" x14ac:dyDescent="0.2">
      <c r="A389" s="20"/>
      <c r="B389" s="191"/>
      <c r="C389" s="159"/>
      <c r="D389" s="23" t="s">
        <v>729</v>
      </c>
      <c r="E389" s="91" t="s">
        <v>798</v>
      </c>
      <c r="F389" s="20">
        <v>32</v>
      </c>
      <c r="G389" s="74"/>
      <c r="H389" s="74"/>
      <c r="I389" s="103">
        <f t="shared" si="32"/>
        <v>32</v>
      </c>
      <c r="J389" s="22">
        <v>6</v>
      </c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</row>
    <row r="390" spans="1:22" x14ac:dyDescent="0.2">
      <c r="A390" s="20"/>
      <c r="B390" s="191"/>
      <c r="C390" s="159"/>
      <c r="D390" s="23" t="s">
        <v>729</v>
      </c>
      <c r="E390" s="91" t="s">
        <v>799</v>
      </c>
      <c r="F390" s="20">
        <v>31</v>
      </c>
      <c r="G390" s="74"/>
      <c r="H390" s="74"/>
      <c r="I390" s="103">
        <f t="shared" si="32"/>
        <v>31</v>
      </c>
      <c r="J390" s="22">
        <v>6</v>
      </c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</row>
    <row r="391" spans="1:22" x14ac:dyDescent="0.2">
      <c r="A391" s="20"/>
      <c r="B391" s="191"/>
      <c r="C391" s="159"/>
      <c r="D391" s="23" t="s">
        <v>729</v>
      </c>
      <c r="E391" s="91" t="s">
        <v>800</v>
      </c>
      <c r="F391" s="20">
        <v>31</v>
      </c>
      <c r="G391" s="74"/>
      <c r="H391" s="74"/>
      <c r="I391" s="103">
        <f t="shared" si="32"/>
        <v>31</v>
      </c>
      <c r="J391" s="22">
        <v>6</v>
      </c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</row>
    <row r="392" spans="1:22" x14ac:dyDescent="0.2">
      <c r="A392" s="20"/>
      <c r="B392" s="191"/>
      <c r="C392" s="159"/>
      <c r="D392" s="23" t="s">
        <v>729</v>
      </c>
      <c r="E392" s="91" t="s">
        <v>801</v>
      </c>
      <c r="F392" s="20">
        <v>32</v>
      </c>
      <c r="G392" s="74"/>
      <c r="H392" s="74"/>
      <c r="I392" s="103">
        <f t="shared" si="32"/>
        <v>32</v>
      </c>
      <c r="J392" s="22">
        <v>8</v>
      </c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</row>
    <row r="393" spans="1:22" x14ac:dyDescent="0.2">
      <c r="A393" s="20"/>
      <c r="B393" s="191"/>
      <c r="C393" s="159"/>
      <c r="D393" s="23" t="s">
        <v>729</v>
      </c>
      <c r="E393" s="91" t="s">
        <v>802</v>
      </c>
      <c r="F393" s="20">
        <v>35</v>
      </c>
      <c r="G393" s="74"/>
      <c r="H393" s="74"/>
      <c r="I393" s="103">
        <f t="shared" si="32"/>
        <v>35</v>
      </c>
      <c r="J393" s="22">
        <v>24</v>
      </c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</row>
    <row r="394" spans="1:22" x14ac:dyDescent="0.2">
      <c r="A394" s="20"/>
      <c r="B394" s="191"/>
      <c r="C394" s="159"/>
      <c r="D394" s="23" t="s">
        <v>729</v>
      </c>
      <c r="E394" s="91" t="s">
        <v>803</v>
      </c>
      <c r="F394" s="20">
        <v>64</v>
      </c>
      <c r="G394" s="74"/>
      <c r="H394" s="74"/>
      <c r="I394" s="103">
        <f t="shared" si="32"/>
        <v>64</v>
      </c>
      <c r="J394" s="22">
        <v>18</v>
      </c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</row>
    <row r="395" spans="1:22" x14ac:dyDescent="0.2">
      <c r="A395" s="20"/>
      <c r="B395" s="191"/>
      <c r="C395" s="159"/>
      <c r="D395" s="23" t="s">
        <v>729</v>
      </c>
      <c r="E395" s="91" t="s">
        <v>804</v>
      </c>
      <c r="F395" s="20">
        <v>94</v>
      </c>
      <c r="G395" s="74"/>
      <c r="H395" s="74"/>
      <c r="I395" s="103">
        <f t="shared" si="32"/>
        <v>94</v>
      </c>
      <c r="J395" s="22">
        <v>18</v>
      </c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</row>
    <row r="396" spans="1:22" x14ac:dyDescent="0.2">
      <c r="A396" s="20"/>
      <c r="B396" s="191"/>
      <c r="C396" s="159"/>
      <c r="D396" s="23" t="s">
        <v>729</v>
      </c>
      <c r="E396" s="91" t="s">
        <v>805</v>
      </c>
      <c r="F396" s="20">
        <v>35</v>
      </c>
      <c r="G396" s="74"/>
      <c r="H396" s="74"/>
      <c r="I396" s="103">
        <f t="shared" si="32"/>
        <v>35</v>
      </c>
      <c r="J396" s="22">
        <v>24</v>
      </c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</row>
    <row r="397" spans="1:22" x14ac:dyDescent="0.2">
      <c r="A397" s="20"/>
      <c r="B397" s="191"/>
      <c r="C397" s="159"/>
      <c r="D397" s="23" t="s">
        <v>729</v>
      </c>
      <c r="E397" s="91" t="s">
        <v>806</v>
      </c>
      <c r="F397" s="20">
        <v>32</v>
      </c>
      <c r="G397" s="74"/>
      <c r="H397" s="74"/>
      <c r="I397" s="103">
        <f t="shared" si="32"/>
        <v>32</v>
      </c>
      <c r="J397" s="22">
        <v>12</v>
      </c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</row>
    <row r="398" spans="1:22" x14ac:dyDescent="0.2">
      <c r="A398" s="20"/>
      <c r="B398" s="191"/>
      <c r="C398" s="159"/>
      <c r="D398" s="23" t="s">
        <v>729</v>
      </c>
      <c r="E398" s="91" t="s">
        <v>807</v>
      </c>
      <c r="F398" s="20">
        <v>31</v>
      </c>
      <c r="G398" s="74"/>
      <c r="H398" s="74"/>
      <c r="I398" s="103">
        <f t="shared" si="32"/>
        <v>31</v>
      </c>
      <c r="J398" s="22">
        <v>12</v>
      </c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</row>
    <row r="399" spans="1:22" x14ac:dyDescent="0.2">
      <c r="A399" s="20"/>
      <c r="B399" s="191"/>
      <c r="C399" s="159"/>
      <c r="D399" s="23" t="s">
        <v>729</v>
      </c>
      <c r="E399" s="91" t="s">
        <v>808</v>
      </c>
      <c r="F399" s="20">
        <v>31</v>
      </c>
      <c r="G399" s="74"/>
      <c r="H399" s="74"/>
      <c r="I399" s="103">
        <f t="shared" si="32"/>
        <v>31</v>
      </c>
      <c r="J399" s="22">
        <v>6</v>
      </c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</row>
    <row r="400" spans="1:22" x14ac:dyDescent="0.2">
      <c r="A400" s="20"/>
      <c r="B400" s="191"/>
      <c r="C400" s="159"/>
      <c r="D400" s="23" t="s">
        <v>729</v>
      </c>
      <c r="E400" s="91" t="s">
        <v>809</v>
      </c>
      <c r="F400" s="20">
        <v>32</v>
      </c>
      <c r="G400" s="74"/>
      <c r="H400" s="74"/>
      <c r="I400" s="103">
        <f t="shared" si="32"/>
        <v>32</v>
      </c>
      <c r="J400" s="22">
        <v>6</v>
      </c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</row>
    <row r="401" spans="1:22" x14ac:dyDescent="0.2">
      <c r="A401" s="20"/>
      <c r="B401" s="191"/>
      <c r="C401" s="159"/>
      <c r="D401" s="23" t="s">
        <v>729</v>
      </c>
      <c r="E401" s="91" t="s">
        <v>810</v>
      </c>
      <c r="F401" s="20">
        <v>35</v>
      </c>
      <c r="G401" s="74"/>
      <c r="H401" s="74"/>
      <c r="I401" s="103">
        <f t="shared" si="32"/>
        <v>35</v>
      </c>
      <c r="J401" s="22">
        <v>12</v>
      </c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</row>
    <row r="402" spans="1:22" x14ac:dyDescent="0.2">
      <c r="A402" s="20"/>
      <c r="B402" s="191"/>
      <c r="C402" s="159"/>
      <c r="D402" s="23" t="s">
        <v>729</v>
      </c>
      <c r="E402" s="91" t="s">
        <v>811</v>
      </c>
      <c r="F402" s="20">
        <v>58</v>
      </c>
      <c r="G402" s="74"/>
      <c r="H402" s="74"/>
      <c r="I402" s="103">
        <f t="shared" si="32"/>
        <v>58</v>
      </c>
      <c r="J402" s="22">
        <v>7</v>
      </c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</row>
    <row r="403" spans="1:22" x14ac:dyDescent="0.2">
      <c r="A403" s="20"/>
      <c r="B403" s="191"/>
      <c r="C403" s="159"/>
      <c r="D403" s="23" t="s">
        <v>423</v>
      </c>
      <c r="E403" s="91"/>
      <c r="F403" s="20">
        <f>SUM(2.35*4.1)</f>
        <v>9.6349999999999998</v>
      </c>
      <c r="G403" s="74"/>
      <c r="H403" s="74"/>
      <c r="I403" s="103"/>
      <c r="J403" s="22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</row>
    <row r="404" spans="1:22" x14ac:dyDescent="0.2">
      <c r="A404" s="20">
        <v>285</v>
      </c>
      <c r="B404" s="191"/>
      <c r="C404" s="159"/>
      <c r="D404" s="23" t="s">
        <v>533</v>
      </c>
      <c r="E404" s="91"/>
      <c r="F404" s="20">
        <v>32</v>
      </c>
      <c r="G404" s="74"/>
      <c r="H404" s="74"/>
      <c r="I404" s="103"/>
      <c r="J404" s="22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</row>
    <row r="405" spans="1:22" x14ac:dyDescent="0.2">
      <c r="A405" s="20">
        <v>286</v>
      </c>
      <c r="B405" s="191"/>
      <c r="C405" s="159"/>
      <c r="D405" s="23" t="s">
        <v>712</v>
      </c>
      <c r="E405" s="91"/>
      <c r="F405" s="20">
        <v>160</v>
      </c>
      <c r="G405" s="74"/>
      <c r="H405" s="74"/>
      <c r="I405" s="103"/>
      <c r="J405" s="22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</row>
    <row r="406" spans="1:22" x14ac:dyDescent="0.2">
      <c r="A406" s="20">
        <v>287</v>
      </c>
      <c r="B406" s="191"/>
      <c r="C406" s="160"/>
      <c r="D406" s="23" t="s">
        <v>427</v>
      </c>
      <c r="E406" s="91"/>
      <c r="F406" s="20">
        <f>SUM(29.5*40-867.6)</f>
        <v>312.39999999999998</v>
      </c>
      <c r="G406" s="74"/>
      <c r="H406" s="74"/>
      <c r="I406" s="103"/>
      <c r="J406" s="22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</row>
    <row r="407" spans="1:22" x14ac:dyDescent="0.2">
      <c r="A407" s="20">
        <v>284</v>
      </c>
      <c r="B407" s="191"/>
      <c r="C407" s="158" t="s">
        <v>544</v>
      </c>
      <c r="D407" s="23" t="s">
        <v>729</v>
      </c>
      <c r="E407" s="91" t="s">
        <v>812</v>
      </c>
      <c r="F407" s="20">
        <v>58</v>
      </c>
      <c r="G407" s="74"/>
      <c r="H407" s="74"/>
      <c r="I407" s="103">
        <f>SUM(F407)</f>
        <v>58</v>
      </c>
      <c r="J407" s="22">
        <v>16</v>
      </c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</row>
    <row r="408" spans="1:22" x14ac:dyDescent="0.2">
      <c r="A408" s="20"/>
      <c r="B408" s="191"/>
      <c r="C408" s="159"/>
      <c r="D408" s="23" t="s">
        <v>729</v>
      </c>
      <c r="E408" s="91" t="s">
        <v>813</v>
      </c>
      <c r="F408" s="20">
        <v>35</v>
      </c>
      <c r="G408" s="74"/>
      <c r="H408" s="74"/>
      <c r="I408" s="103">
        <f t="shared" ref="I408:I422" si="33">SUM(F408)</f>
        <v>35</v>
      </c>
      <c r="J408" s="22">
        <v>26</v>
      </c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</row>
    <row r="409" spans="1:22" x14ac:dyDescent="0.2">
      <c r="A409" s="20"/>
      <c r="B409" s="191"/>
      <c r="C409" s="159"/>
      <c r="D409" s="23" t="s">
        <v>729</v>
      </c>
      <c r="E409" s="91" t="s">
        <v>814</v>
      </c>
      <c r="F409" s="20">
        <v>32</v>
      </c>
      <c r="G409" s="74"/>
      <c r="H409" s="74"/>
      <c r="I409" s="103">
        <f t="shared" si="33"/>
        <v>32</v>
      </c>
      <c r="J409" s="22">
        <v>14</v>
      </c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</row>
    <row r="410" spans="1:22" x14ac:dyDescent="0.2">
      <c r="A410" s="20"/>
      <c r="B410" s="191"/>
      <c r="C410" s="159"/>
      <c r="D410" s="23" t="s">
        <v>729</v>
      </c>
      <c r="E410" s="91" t="s">
        <v>815</v>
      </c>
      <c r="F410" s="20">
        <v>31</v>
      </c>
      <c r="G410" s="74"/>
      <c r="H410" s="74"/>
      <c r="I410" s="103">
        <f t="shared" si="33"/>
        <v>31</v>
      </c>
      <c r="J410" s="22">
        <v>16</v>
      </c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</row>
    <row r="411" spans="1:22" x14ac:dyDescent="0.2">
      <c r="A411" s="20"/>
      <c r="B411" s="191"/>
      <c r="C411" s="159"/>
      <c r="D411" s="23" t="s">
        <v>729</v>
      </c>
      <c r="E411" s="91" t="s">
        <v>816</v>
      </c>
      <c r="F411" s="20">
        <v>31</v>
      </c>
      <c r="G411" s="74"/>
      <c r="H411" s="74"/>
      <c r="I411" s="103">
        <f t="shared" si="33"/>
        <v>31</v>
      </c>
      <c r="J411" s="22">
        <v>16</v>
      </c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</row>
    <row r="412" spans="1:22" x14ac:dyDescent="0.2">
      <c r="A412" s="20"/>
      <c r="B412" s="191"/>
      <c r="C412" s="159"/>
      <c r="D412" s="23" t="s">
        <v>729</v>
      </c>
      <c r="E412" s="91" t="s">
        <v>817</v>
      </c>
      <c r="F412" s="20">
        <v>32</v>
      </c>
      <c r="G412" s="74"/>
      <c r="H412" s="74"/>
      <c r="I412" s="103">
        <f t="shared" si="33"/>
        <v>32</v>
      </c>
      <c r="J412" s="22">
        <v>16</v>
      </c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</row>
    <row r="413" spans="1:22" x14ac:dyDescent="0.2">
      <c r="A413" s="20"/>
      <c r="B413" s="191"/>
      <c r="C413" s="159"/>
      <c r="D413" s="23" t="s">
        <v>729</v>
      </c>
      <c r="E413" s="91" t="s">
        <v>818</v>
      </c>
      <c r="F413" s="20">
        <v>35</v>
      </c>
      <c r="G413" s="74"/>
      <c r="H413" s="74"/>
      <c r="I413" s="103">
        <f t="shared" si="33"/>
        <v>35</v>
      </c>
      <c r="J413" s="22">
        <v>26</v>
      </c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</row>
    <row r="414" spans="1:22" x14ac:dyDescent="0.2">
      <c r="A414" s="20"/>
      <c r="B414" s="191"/>
      <c r="C414" s="159"/>
      <c r="D414" s="23" t="s">
        <v>729</v>
      </c>
      <c r="E414" s="91" t="s">
        <v>819</v>
      </c>
      <c r="F414" s="20">
        <v>64</v>
      </c>
      <c r="G414" s="74"/>
      <c r="H414" s="74"/>
      <c r="I414" s="103">
        <f t="shared" si="33"/>
        <v>64</v>
      </c>
      <c r="J414" s="22">
        <v>20</v>
      </c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</row>
    <row r="415" spans="1:22" x14ac:dyDescent="0.2">
      <c r="A415" s="20"/>
      <c r="B415" s="191"/>
      <c r="C415" s="159"/>
      <c r="D415" s="23" t="s">
        <v>729</v>
      </c>
      <c r="E415" s="91" t="s">
        <v>820</v>
      </c>
      <c r="F415" s="20">
        <v>94</v>
      </c>
      <c r="G415" s="74"/>
      <c r="H415" s="74"/>
      <c r="I415" s="103">
        <f t="shared" si="33"/>
        <v>94</v>
      </c>
      <c r="J415" s="22">
        <v>20</v>
      </c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</row>
    <row r="416" spans="1:22" x14ac:dyDescent="0.2">
      <c r="A416" s="20"/>
      <c r="B416" s="191"/>
      <c r="C416" s="159"/>
      <c r="D416" s="23" t="s">
        <v>729</v>
      </c>
      <c r="E416" s="91" t="s">
        <v>821</v>
      </c>
      <c r="F416" s="20">
        <v>35</v>
      </c>
      <c r="G416" s="74"/>
      <c r="H416" s="74"/>
      <c r="I416" s="103">
        <f t="shared" si="33"/>
        <v>35</v>
      </c>
      <c r="J416" s="22">
        <v>26</v>
      </c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</row>
    <row r="417" spans="1:22" x14ac:dyDescent="0.2">
      <c r="A417" s="20"/>
      <c r="B417" s="191"/>
      <c r="C417" s="159"/>
      <c r="D417" s="23" t="s">
        <v>729</v>
      </c>
      <c r="E417" s="91" t="s">
        <v>822</v>
      </c>
      <c r="F417" s="20">
        <v>32</v>
      </c>
      <c r="G417" s="74"/>
      <c r="H417" s="74"/>
      <c r="I417" s="103">
        <f t="shared" si="33"/>
        <v>32</v>
      </c>
      <c r="J417" s="22">
        <v>14</v>
      </c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</row>
    <row r="418" spans="1:22" x14ac:dyDescent="0.2">
      <c r="A418" s="20"/>
      <c r="B418" s="191"/>
      <c r="C418" s="159"/>
      <c r="D418" s="23" t="s">
        <v>729</v>
      </c>
      <c r="E418" s="91" t="s">
        <v>823</v>
      </c>
      <c r="F418" s="20">
        <v>31</v>
      </c>
      <c r="G418" s="74"/>
      <c r="H418" s="74"/>
      <c r="I418" s="103">
        <f t="shared" si="33"/>
        <v>31</v>
      </c>
      <c r="J418" s="22">
        <v>14</v>
      </c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</row>
    <row r="419" spans="1:22" x14ac:dyDescent="0.2">
      <c r="A419" s="20"/>
      <c r="B419" s="191"/>
      <c r="C419" s="159"/>
      <c r="D419" s="23" t="s">
        <v>729</v>
      </c>
      <c r="E419" s="91" t="s">
        <v>824</v>
      </c>
      <c r="F419" s="20">
        <v>31</v>
      </c>
      <c r="G419" s="74"/>
      <c r="H419" s="74"/>
      <c r="I419" s="103">
        <f t="shared" si="33"/>
        <v>31</v>
      </c>
      <c r="J419" s="22">
        <v>14</v>
      </c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</row>
    <row r="420" spans="1:22" x14ac:dyDescent="0.2">
      <c r="A420" s="20"/>
      <c r="B420" s="191"/>
      <c r="C420" s="159"/>
      <c r="D420" s="23" t="s">
        <v>729</v>
      </c>
      <c r="E420" s="91" t="s">
        <v>825</v>
      </c>
      <c r="F420" s="20">
        <v>32</v>
      </c>
      <c r="G420" s="74"/>
      <c r="H420" s="74"/>
      <c r="I420" s="103">
        <f t="shared" si="33"/>
        <v>32</v>
      </c>
      <c r="J420" s="22">
        <v>14</v>
      </c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</row>
    <row r="421" spans="1:22" x14ac:dyDescent="0.2">
      <c r="A421" s="20"/>
      <c r="B421" s="191"/>
      <c r="C421" s="159"/>
      <c r="D421" s="23" t="s">
        <v>729</v>
      </c>
      <c r="E421" s="91" t="s">
        <v>826</v>
      </c>
      <c r="F421" s="20">
        <v>35</v>
      </c>
      <c r="G421" s="74"/>
      <c r="H421" s="74"/>
      <c r="I421" s="103">
        <f t="shared" si="33"/>
        <v>35</v>
      </c>
      <c r="J421" s="22">
        <v>26</v>
      </c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</row>
    <row r="422" spans="1:22" x14ac:dyDescent="0.2">
      <c r="A422" s="20"/>
      <c r="B422" s="191"/>
      <c r="C422" s="159"/>
      <c r="D422" s="23" t="s">
        <v>729</v>
      </c>
      <c r="E422" s="91" t="s">
        <v>827</v>
      </c>
      <c r="F422" s="20">
        <v>58</v>
      </c>
      <c r="G422" s="74"/>
      <c r="H422" s="74"/>
      <c r="I422" s="103">
        <f t="shared" si="33"/>
        <v>58</v>
      </c>
      <c r="J422" s="22">
        <v>16</v>
      </c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</row>
    <row r="423" spans="1:22" x14ac:dyDescent="0.2">
      <c r="A423" s="20"/>
      <c r="B423" s="191"/>
      <c r="C423" s="159"/>
      <c r="D423" s="23" t="s">
        <v>423</v>
      </c>
      <c r="E423" s="91"/>
      <c r="F423" s="20">
        <f>SUM(2.35*4.1)</f>
        <v>9.6349999999999998</v>
      </c>
      <c r="G423" s="74"/>
      <c r="H423" s="74"/>
      <c r="I423" s="103"/>
      <c r="J423" s="22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</row>
    <row r="424" spans="1:22" x14ac:dyDescent="0.2">
      <c r="A424" s="20">
        <v>285</v>
      </c>
      <c r="B424" s="191"/>
      <c r="C424" s="159"/>
      <c r="D424" s="23" t="s">
        <v>533</v>
      </c>
      <c r="E424" s="91"/>
      <c r="F424" s="20">
        <v>32</v>
      </c>
      <c r="G424" s="74"/>
      <c r="H424" s="74"/>
      <c r="I424" s="103"/>
      <c r="J424" s="22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</row>
    <row r="425" spans="1:22" x14ac:dyDescent="0.2">
      <c r="A425" s="20">
        <v>286</v>
      </c>
      <c r="B425" s="191"/>
      <c r="C425" s="159"/>
      <c r="D425" s="23" t="s">
        <v>712</v>
      </c>
      <c r="E425" s="91"/>
      <c r="F425" s="20">
        <v>160</v>
      </c>
      <c r="G425" s="74"/>
      <c r="H425" s="74"/>
      <c r="I425" s="103"/>
      <c r="J425" s="22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</row>
    <row r="426" spans="1:22" x14ac:dyDescent="0.2">
      <c r="A426" s="20">
        <v>287</v>
      </c>
      <c r="B426" s="191"/>
      <c r="C426" s="160"/>
      <c r="D426" s="23" t="s">
        <v>427</v>
      </c>
      <c r="E426" s="91"/>
      <c r="F426" s="20">
        <f>SUM(29.5*40-867.6)</f>
        <v>312.39999999999998</v>
      </c>
      <c r="G426" s="74"/>
      <c r="H426" s="74"/>
      <c r="I426" s="103"/>
      <c r="J426" s="22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</row>
    <row r="427" spans="1:22" x14ac:dyDescent="0.2">
      <c r="A427" s="20">
        <v>284</v>
      </c>
      <c r="B427" s="191"/>
      <c r="C427" s="158" t="s">
        <v>545</v>
      </c>
      <c r="D427" s="23" t="s">
        <v>729</v>
      </c>
      <c r="E427" s="91" t="s">
        <v>730</v>
      </c>
      <c r="F427" s="20">
        <v>58</v>
      </c>
      <c r="G427" s="74"/>
      <c r="H427" s="74"/>
      <c r="I427" s="103">
        <f>SUM(F427)</f>
        <v>58</v>
      </c>
      <c r="J427" s="22">
        <v>14</v>
      </c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</row>
    <row r="428" spans="1:22" x14ac:dyDescent="0.2">
      <c r="A428" s="20"/>
      <c r="B428" s="191"/>
      <c r="C428" s="159"/>
      <c r="D428" s="23" t="s">
        <v>729</v>
      </c>
      <c r="E428" s="91" t="s">
        <v>731</v>
      </c>
      <c r="F428" s="20">
        <v>35</v>
      </c>
      <c r="G428" s="74"/>
      <c r="H428" s="74"/>
      <c r="I428" s="103">
        <f t="shared" ref="I428:I442" si="34">SUM(F428)</f>
        <v>35</v>
      </c>
      <c r="J428" s="22">
        <v>24</v>
      </c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</row>
    <row r="429" spans="1:22" x14ac:dyDescent="0.2">
      <c r="A429" s="20"/>
      <c r="B429" s="191"/>
      <c r="C429" s="159"/>
      <c r="D429" s="23" t="s">
        <v>729</v>
      </c>
      <c r="E429" s="91" t="s">
        <v>732</v>
      </c>
      <c r="F429" s="20">
        <v>32</v>
      </c>
      <c r="G429" s="74"/>
      <c r="H429" s="74"/>
      <c r="I429" s="103">
        <f t="shared" si="34"/>
        <v>32</v>
      </c>
      <c r="J429" s="22">
        <v>12</v>
      </c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</row>
    <row r="430" spans="1:22" x14ac:dyDescent="0.2">
      <c r="A430" s="20"/>
      <c r="B430" s="191"/>
      <c r="C430" s="159"/>
      <c r="D430" s="23" t="s">
        <v>729</v>
      </c>
      <c r="E430" s="91" t="s">
        <v>733</v>
      </c>
      <c r="F430" s="20">
        <v>31</v>
      </c>
      <c r="G430" s="74"/>
      <c r="H430" s="74"/>
      <c r="I430" s="103">
        <f t="shared" si="34"/>
        <v>31</v>
      </c>
      <c r="J430" s="22">
        <v>12</v>
      </c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</row>
    <row r="431" spans="1:22" x14ac:dyDescent="0.2">
      <c r="A431" s="20"/>
      <c r="B431" s="191"/>
      <c r="C431" s="159"/>
      <c r="D431" s="23" t="s">
        <v>729</v>
      </c>
      <c r="E431" s="91" t="s">
        <v>734</v>
      </c>
      <c r="F431" s="20">
        <v>31</v>
      </c>
      <c r="G431" s="74"/>
      <c r="H431" s="74"/>
      <c r="I431" s="103">
        <f t="shared" si="34"/>
        <v>31</v>
      </c>
      <c r="J431" s="22">
        <v>12</v>
      </c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</row>
    <row r="432" spans="1:22" x14ac:dyDescent="0.2">
      <c r="A432" s="20"/>
      <c r="B432" s="191"/>
      <c r="C432" s="159"/>
      <c r="D432" s="23" t="s">
        <v>729</v>
      </c>
      <c r="E432" s="91" t="s">
        <v>735</v>
      </c>
      <c r="F432" s="20">
        <v>32</v>
      </c>
      <c r="G432" s="74"/>
      <c r="H432" s="74"/>
      <c r="I432" s="103">
        <f t="shared" si="34"/>
        <v>32</v>
      </c>
      <c r="J432" s="22">
        <v>12</v>
      </c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</row>
    <row r="433" spans="1:22" x14ac:dyDescent="0.2">
      <c r="A433" s="20"/>
      <c r="B433" s="191"/>
      <c r="C433" s="159"/>
      <c r="D433" s="23" t="s">
        <v>729</v>
      </c>
      <c r="E433" s="91" t="s">
        <v>736</v>
      </c>
      <c r="F433" s="20">
        <v>35</v>
      </c>
      <c r="G433" s="74"/>
      <c r="H433" s="74"/>
      <c r="I433" s="103">
        <f t="shared" si="34"/>
        <v>35</v>
      </c>
      <c r="J433" s="22">
        <v>24</v>
      </c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</row>
    <row r="434" spans="1:22" x14ac:dyDescent="0.2">
      <c r="A434" s="20"/>
      <c r="B434" s="191"/>
      <c r="C434" s="159"/>
      <c r="D434" s="23" t="s">
        <v>729</v>
      </c>
      <c r="E434" s="91" t="s">
        <v>737</v>
      </c>
      <c r="F434" s="20">
        <v>64</v>
      </c>
      <c r="G434" s="74"/>
      <c r="H434" s="74"/>
      <c r="I434" s="103">
        <f t="shared" si="34"/>
        <v>64</v>
      </c>
      <c r="J434" s="22">
        <v>18</v>
      </c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</row>
    <row r="435" spans="1:22" x14ac:dyDescent="0.2">
      <c r="A435" s="20"/>
      <c r="B435" s="191"/>
      <c r="C435" s="159"/>
      <c r="D435" s="23" t="s">
        <v>729</v>
      </c>
      <c r="E435" s="91" t="s">
        <v>738</v>
      </c>
      <c r="F435" s="20">
        <v>94</v>
      </c>
      <c r="G435" s="74"/>
      <c r="H435" s="74"/>
      <c r="I435" s="103">
        <f t="shared" si="34"/>
        <v>94</v>
      </c>
      <c r="J435" s="22">
        <v>18</v>
      </c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</row>
    <row r="436" spans="1:22" x14ac:dyDescent="0.2">
      <c r="A436" s="20"/>
      <c r="B436" s="191"/>
      <c r="C436" s="159"/>
      <c r="D436" s="23" t="s">
        <v>729</v>
      </c>
      <c r="E436" s="91" t="s">
        <v>739</v>
      </c>
      <c r="F436" s="20">
        <v>35</v>
      </c>
      <c r="G436" s="74"/>
      <c r="H436" s="74"/>
      <c r="I436" s="103">
        <f t="shared" si="34"/>
        <v>35</v>
      </c>
      <c r="J436" s="22">
        <v>24</v>
      </c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</row>
    <row r="437" spans="1:22" x14ac:dyDescent="0.2">
      <c r="A437" s="20"/>
      <c r="B437" s="191"/>
      <c r="C437" s="159"/>
      <c r="D437" s="23" t="s">
        <v>729</v>
      </c>
      <c r="E437" s="91" t="s">
        <v>740</v>
      </c>
      <c r="F437" s="20">
        <v>32</v>
      </c>
      <c r="G437" s="74"/>
      <c r="H437" s="74"/>
      <c r="I437" s="103">
        <f t="shared" si="34"/>
        <v>32</v>
      </c>
      <c r="J437" s="22">
        <v>12</v>
      </c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</row>
    <row r="438" spans="1:22" x14ac:dyDescent="0.2">
      <c r="A438" s="20"/>
      <c r="B438" s="191"/>
      <c r="C438" s="159"/>
      <c r="D438" s="23" t="s">
        <v>729</v>
      </c>
      <c r="E438" s="91" t="s">
        <v>741</v>
      </c>
      <c r="F438" s="20">
        <v>31</v>
      </c>
      <c r="G438" s="74"/>
      <c r="H438" s="74"/>
      <c r="I438" s="103">
        <f t="shared" si="34"/>
        <v>31</v>
      </c>
      <c r="J438" s="22">
        <v>12</v>
      </c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</row>
    <row r="439" spans="1:22" x14ac:dyDescent="0.2">
      <c r="A439" s="20"/>
      <c r="B439" s="191"/>
      <c r="C439" s="159"/>
      <c r="D439" s="23" t="s">
        <v>729</v>
      </c>
      <c r="E439" s="91" t="s">
        <v>742</v>
      </c>
      <c r="F439" s="20">
        <v>31</v>
      </c>
      <c r="G439" s="74"/>
      <c r="H439" s="74"/>
      <c r="I439" s="103">
        <f t="shared" si="34"/>
        <v>31</v>
      </c>
      <c r="J439" s="22">
        <v>12</v>
      </c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</row>
    <row r="440" spans="1:22" x14ac:dyDescent="0.2">
      <c r="A440" s="20"/>
      <c r="B440" s="191"/>
      <c r="C440" s="159"/>
      <c r="D440" s="23" t="s">
        <v>729</v>
      </c>
      <c r="E440" s="91" t="s">
        <v>743</v>
      </c>
      <c r="F440" s="20">
        <v>32</v>
      </c>
      <c r="G440" s="74"/>
      <c r="H440" s="74"/>
      <c r="I440" s="103">
        <f t="shared" si="34"/>
        <v>32</v>
      </c>
      <c r="J440" s="22">
        <v>12</v>
      </c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</row>
    <row r="441" spans="1:22" x14ac:dyDescent="0.2">
      <c r="A441" s="20"/>
      <c r="B441" s="191"/>
      <c r="C441" s="159"/>
      <c r="D441" s="23" t="s">
        <v>729</v>
      </c>
      <c r="E441" s="91" t="s">
        <v>744</v>
      </c>
      <c r="F441" s="20">
        <v>35</v>
      </c>
      <c r="G441" s="74"/>
      <c r="H441" s="74"/>
      <c r="I441" s="103">
        <f t="shared" si="34"/>
        <v>35</v>
      </c>
      <c r="J441" s="22">
        <v>24</v>
      </c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</row>
    <row r="442" spans="1:22" x14ac:dyDescent="0.2">
      <c r="A442" s="20"/>
      <c r="B442" s="191"/>
      <c r="C442" s="159"/>
      <c r="D442" s="23" t="s">
        <v>729</v>
      </c>
      <c r="E442" s="91" t="s">
        <v>745</v>
      </c>
      <c r="F442" s="20">
        <v>58</v>
      </c>
      <c r="G442" s="74"/>
      <c r="H442" s="74"/>
      <c r="I442" s="103">
        <f t="shared" si="34"/>
        <v>58</v>
      </c>
      <c r="J442" s="22">
        <v>14</v>
      </c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</row>
    <row r="443" spans="1:22" x14ac:dyDescent="0.2">
      <c r="A443" s="20"/>
      <c r="B443" s="191"/>
      <c r="C443" s="159"/>
      <c r="D443" s="23" t="s">
        <v>423</v>
      </c>
      <c r="E443" s="91"/>
      <c r="F443" s="20">
        <f>SUM(2.35*4.1)</f>
        <v>9.6349999999999998</v>
      </c>
      <c r="G443" s="74"/>
      <c r="H443" s="74"/>
      <c r="I443" s="103"/>
      <c r="J443" s="22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</row>
    <row r="444" spans="1:22" x14ac:dyDescent="0.2">
      <c r="A444" s="20">
        <v>285</v>
      </c>
      <c r="B444" s="191"/>
      <c r="C444" s="159"/>
      <c r="D444" s="23" t="s">
        <v>533</v>
      </c>
      <c r="E444" s="91"/>
      <c r="F444" s="20">
        <v>32</v>
      </c>
      <c r="G444" s="74"/>
      <c r="H444" s="74"/>
      <c r="I444" s="103"/>
      <c r="J444" s="22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</row>
    <row r="445" spans="1:22" x14ac:dyDescent="0.2">
      <c r="A445" s="20">
        <v>286</v>
      </c>
      <c r="B445" s="191"/>
      <c r="C445" s="159"/>
      <c r="D445" s="23" t="s">
        <v>712</v>
      </c>
      <c r="E445" s="91"/>
      <c r="F445" s="20">
        <v>160</v>
      </c>
      <c r="G445" s="74"/>
      <c r="H445" s="74"/>
      <c r="I445" s="103"/>
      <c r="J445" s="22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</row>
    <row r="446" spans="1:22" x14ac:dyDescent="0.2">
      <c r="A446" s="20">
        <v>287</v>
      </c>
      <c r="B446" s="191"/>
      <c r="C446" s="160"/>
      <c r="D446" s="23" t="s">
        <v>427</v>
      </c>
      <c r="E446" s="91"/>
      <c r="F446" s="20">
        <f>SUM(29.5*40-867.6)</f>
        <v>312.39999999999998</v>
      </c>
      <c r="G446" s="74"/>
      <c r="H446" s="74"/>
      <c r="I446" s="103"/>
      <c r="J446" s="22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</row>
    <row r="447" spans="1:22" x14ac:dyDescent="0.2">
      <c r="A447" s="20">
        <v>284</v>
      </c>
      <c r="B447" s="191"/>
      <c r="C447" s="158" t="s">
        <v>546</v>
      </c>
      <c r="D447" s="23" t="s">
        <v>729</v>
      </c>
      <c r="E447" s="91" t="s">
        <v>746</v>
      </c>
      <c r="F447" s="20">
        <v>58</v>
      </c>
      <c r="G447" s="74"/>
      <c r="H447" s="74"/>
      <c r="I447" s="103">
        <f>SUM(F447)</f>
        <v>58</v>
      </c>
      <c r="J447" s="22">
        <v>16</v>
      </c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</row>
    <row r="448" spans="1:22" x14ac:dyDescent="0.2">
      <c r="A448" s="20"/>
      <c r="B448" s="191"/>
      <c r="C448" s="159"/>
      <c r="D448" s="23" t="s">
        <v>729</v>
      </c>
      <c r="E448" s="91" t="s">
        <v>747</v>
      </c>
      <c r="F448" s="20">
        <v>35</v>
      </c>
      <c r="G448" s="74"/>
      <c r="H448" s="74"/>
      <c r="I448" s="103">
        <f t="shared" ref="I448:I462" si="35">SUM(F448)</f>
        <v>35</v>
      </c>
      <c r="J448" s="22">
        <v>24</v>
      </c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</row>
    <row r="449" spans="1:22" x14ac:dyDescent="0.2">
      <c r="A449" s="20"/>
      <c r="B449" s="191"/>
      <c r="C449" s="159"/>
      <c r="D449" s="23" t="s">
        <v>729</v>
      </c>
      <c r="E449" s="91" t="s">
        <v>748</v>
      </c>
      <c r="F449" s="20">
        <v>32</v>
      </c>
      <c r="G449" s="74"/>
      <c r="H449" s="74"/>
      <c r="I449" s="103">
        <f t="shared" si="35"/>
        <v>32</v>
      </c>
      <c r="J449" s="22">
        <v>14</v>
      </c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</row>
    <row r="450" spans="1:22" x14ac:dyDescent="0.2">
      <c r="A450" s="20"/>
      <c r="B450" s="191"/>
      <c r="C450" s="159"/>
      <c r="D450" s="23" t="s">
        <v>729</v>
      </c>
      <c r="E450" s="91" t="s">
        <v>749</v>
      </c>
      <c r="F450" s="20">
        <v>31</v>
      </c>
      <c r="G450" s="74"/>
      <c r="H450" s="74"/>
      <c r="I450" s="103">
        <f t="shared" si="35"/>
        <v>31</v>
      </c>
      <c r="J450" s="22">
        <v>14</v>
      </c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</row>
    <row r="451" spans="1:22" x14ac:dyDescent="0.2">
      <c r="A451" s="20"/>
      <c r="B451" s="191"/>
      <c r="C451" s="159"/>
      <c r="D451" s="23" t="s">
        <v>729</v>
      </c>
      <c r="E451" s="91" t="s">
        <v>750</v>
      </c>
      <c r="F451" s="20">
        <v>31</v>
      </c>
      <c r="G451" s="74"/>
      <c r="H451" s="74"/>
      <c r="I451" s="103">
        <f t="shared" si="35"/>
        <v>31</v>
      </c>
      <c r="J451" s="22">
        <v>14</v>
      </c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</row>
    <row r="452" spans="1:22" x14ac:dyDescent="0.2">
      <c r="A452" s="20"/>
      <c r="B452" s="191"/>
      <c r="C452" s="159"/>
      <c r="D452" s="23" t="s">
        <v>729</v>
      </c>
      <c r="E452" s="91" t="s">
        <v>751</v>
      </c>
      <c r="F452" s="20">
        <v>32</v>
      </c>
      <c r="G452" s="74"/>
      <c r="H452" s="74"/>
      <c r="I452" s="103">
        <f t="shared" si="35"/>
        <v>32</v>
      </c>
      <c r="J452" s="22">
        <v>14</v>
      </c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</row>
    <row r="453" spans="1:22" x14ac:dyDescent="0.2">
      <c r="A453" s="20"/>
      <c r="B453" s="191"/>
      <c r="C453" s="159"/>
      <c r="D453" s="23" t="s">
        <v>729</v>
      </c>
      <c r="E453" s="91" t="s">
        <v>752</v>
      </c>
      <c r="F453" s="20">
        <v>35</v>
      </c>
      <c r="G453" s="74"/>
      <c r="H453" s="74"/>
      <c r="I453" s="103">
        <f t="shared" si="35"/>
        <v>35</v>
      </c>
      <c r="J453" s="22">
        <v>24</v>
      </c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</row>
    <row r="454" spans="1:22" x14ac:dyDescent="0.2">
      <c r="A454" s="20"/>
      <c r="B454" s="191"/>
      <c r="C454" s="159"/>
      <c r="D454" s="23" t="s">
        <v>729</v>
      </c>
      <c r="E454" s="91" t="s">
        <v>753</v>
      </c>
      <c r="F454" s="20">
        <v>64</v>
      </c>
      <c r="G454" s="74"/>
      <c r="H454" s="74"/>
      <c r="I454" s="103">
        <f t="shared" si="35"/>
        <v>64</v>
      </c>
      <c r="J454" s="22">
        <v>18</v>
      </c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</row>
    <row r="455" spans="1:22" x14ac:dyDescent="0.2">
      <c r="A455" s="20"/>
      <c r="B455" s="191"/>
      <c r="C455" s="159"/>
      <c r="D455" s="23" t="s">
        <v>729</v>
      </c>
      <c r="E455" s="91" t="s">
        <v>754</v>
      </c>
      <c r="F455" s="20">
        <v>94</v>
      </c>
      <c r="G455" s="74"/>
      <c r="H455" s="74"/>
      <c r="I455" s="103">
        <f t="shared" si="35"/>
        <v>94</v>
      </c>
      <c r="J455" s="22">
        <v>18</v>
      </c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</row>
    <row r="456" spans="1:22" x14ac:dyDescent="0.2">
      <c r="A456" s="20"/>
      <c r="B456" s="191"/>
      <c r="C456" s="159"/>
      <c r="D456" s="23" t="s">
        <v>729</v>
      </c>
      <c r="E456" s="91" t="s">
        <v>755</v>
      </c>
      <c r="F456" s="20">
        <v>35</v>
      </c>
      <c r="G456" s="74"/>
      <c r="H456" s="74"/>
      <c r="I456" s="103">
        <f t="shared" si="35"/>
        <v>35</v>
      </c>
      <c r="J456" s="22">
        <v>24</v>
      </c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</row>
    <row r="457" spans="1:22" x14ac:dyDescent="0.2">
      <c r="A457" s="20"/>
      <c r="B457" s="191"/>
      <c r="C457" s="159"/>
      <c r="D457" s="23" t="s">
        <v>729</v>
      </c>
      <c r="E457" s="91" t="s">
        <v>756</v>
      </c>
      <c r="F457" s="20">
        <v>32</v>
      </c>
      <c r="G457" s="74"/>
      <c r="H457" s="74"/>
      <c r="I457" s="103">
        <f t="shared" si="35"/>
        <v>32</v>
      </c>
      <c r="J457" s="22">
        <v>12</v>
      </c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</row>
    <row r="458" spans="1:22" x14ac:dyDescent="0.2">
      <c r="A458" s="20"/>
      <c r="B458" s="191"/>
      <c r="C458" s="159"/>
      <c r="D458" s="23" t="s">
        <v>729</v>
      </c>
      <c r="E458" s="91" t="s">
        <v>757</v>
      </c>
      <c r="F458" s="20">
        <v>31</v>
      </c>
      <c r="G458" s="74"/>
      <c r="H458" s="74"/>
      <c r="I458" s="103">
        <f t="shared" si="35"/>
        <v>31</v>
      </c>
      <c r="J458" s="22">
        <v>12</v>
      </c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</row>
    <row r="459" spans="1:22" x14ac:dyDescent="0.2">
      <c r="A459" s="20"/>
      <c r="B459" s="191"/>
      <c r="C459" s="159"/>
      <c r="D459" s="23" t="s">
        <v>729</v>
      </c>
      <c r="E459" s="91" t="s">
        <v>758</v>
      </c>
      <c r="F459" s="20">
        <v>31</v>
      </c>
      <c r="G459" s="74"/>
      <c r="H459" s="74"/>
      <c r="I459" s="103">
        <f t="shared" si="35"/>
        <v>31</v>
      </c>
      <c r="J459" s="22">
        <v>12</v>
      </c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</row>
    <row r="460" spans="1:22" x14ac:dyDescent="0.2">
      <c r="A460" s="20"/>
      <c r="B460" s="191"/>
      <c r="C460" s="159"/>
      <c r="D460" s="23" t="s">
        <v>729</v>
      </c>
      <c r="E460" s="91" t="s">
        <v>759</v>
      </c>
      <c r="F460" s="20">
        <v>32</v>
      </c>
      <c r="G460" s="74"/>
      <c r="H460" s="74"/>
      <c r="I460" s="103">
        <f t="shared" si="35"/>
        <v>32</v>
      </c>
      <c r="J460" s="22">
        <v>12</v>
      </c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</row>
    <row r="461" spans="1:22" x14ac:dyDescent="0.2">
      <c r="A461" s="20"/>
      <c r="B461" s="191"/>
      <c r="C461" s="159"/>
      <c r="D461" s="23" t="s">
        <v>729</v>
      </c>
      <c r="E461" s="91" t="s">
        <v>760</v>
      </c>
      <c r="F461" s="20">
        <v>35</v>
      </c>
      <c r="G461" s="74"/>
      <c r="H461" s="74"/>
      <c r="I461" s="103">
        <f t="shared" si="35"/>
        <v>35</v>
      </c>
      <c r="J461" s="22">
        <v>24</v>
      </c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</row>
    <row r="462" spans="1:22" x14ac:dyDescent="0.2">
      <c r="A462" s="20"/>
      <c r="B462" s="191"/>
      <c r="C462" s="159"/>
      <c r="D462" s="23" t="s">
        <v>729</v>
      </c>
      <c r="E462" s="91" t="s">
        <v>761</v>
      </c>
      <c r="F462" s="20">
        <v>58</v>
      </c>
      <c r="G462" s="74"/>
      <c r="H462" s="74"/>
      <c r="I462" s="103">
        <f t="shared" si="35"/>
        <v>58</v>
      </c>
      <c r="J462" s="22">
        <v>16</v>
      </c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</row>
    <row r="463" spans="1:22" x14ac:dyDescent="0.2">
      <c r="A463" s="20"/>
      <c r="B463" s="191"/>
      <c r="C463" s="159"/>
      <c r="D463" s="23" t="s">
        <v>423</v>
      </c>
      <c r="E463" s="91"/>
      <c r="F463" s="20">
        <f>SUM(2.35*4.1)</f>
        <v>9.6349999999999998</v>
      </c>
      <c r="G463" s="74"/>
      <c r="H463" s="74"/>
      <c r="I463" s="103"/>
      <c r="J463" s="22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</row>
    <row r="464" spans="1:22" x14ac:dyDescent="0.2">
      <c r="A464" s="20">
        <v>285</v>
      </c>
      <c r="B464" s="191"/>
      <c r="C464" s="159"/>
      <c r="D464" s="23" t="s">
        <v>533</v>
      </c>
      <c r="E464" s="91"/>
      <c r="F464" s="20">
        <v>32</v>
      </c>
      <c r="G464" s="74"/>
      <c r="H464" s="74"/>
      <c r="I464" s="103"/>
      <c r="J464" s="22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</row>
    <row r="465" spans="1:22" x14ac:dyDescent="0.2">
      <c r="A465" s="20">
        <v>286</v>
      </c>
      <c r="B465" s="191"/>
      <c r="C465" s="159"/>
      <c r="D465" s="23" t="s">
        <v>712</v>
      </c>
      <c r="E465" s="91"/>
      <c r="F465" s="20">
        <v>160</v>
      </c>
      <c r="G465" s="74"/>
      <c r="H465" s="74"/>
      <c r="I465" s="103"/>
      <c r="J465" s="22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</row>
    <row r="466" spans="1:22" x14ac:dyDescent="0.2">
      <c r="A466" s="20">
        <v>287</v>
      </c>
      <c r="B466" s="191"/>
      <c r="C466" s="160"/>
      <c r="D466" s="23" t="s">
        <v>427</v>
      </c>
      <c r="E466" s="91"/>
      <c r="F466" s="20">
        <f>SUM(29.5*40-867.6)</f>
        <v>312.39999999999998</v>
      </c>
      <c r="G466" s="74"/>
      <c r="H466" s="74"/>
      <c r="I466" s="103"/>
      <c r="J466" s="22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</row>
    <row r="467" spans="1:22" x14ac:dyDescent="0.2">
      <c r="A467" s="20">
        <v>284</v>
      </c>
      <c r="B467" s="191"/>
      <c r="C467" s="158" t="s">
        <v>762</v>
      </c>
      <c r="D467" s="23" t="s">
        <v>729</v>
      </c>
      <c r="E467" s="91" t="s">
        <v>763</v>
      </c>
      <c r="F467" s="20">
        <v>58</v>
      </c>
      <c r="G467" s="74"/>
      <c r="H467" s="74"/>
      <c r="I467" s="103">
        <f>SUM(F467)</f>
        <v>58</v>
      </c>
      <c r="J467" s="22">
        <v>16</v>
      </c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</row>
    <row r="468" spans="1:22" x14ac:dyDescent="0.2">
      <c r="A468" s="20"/>
      <c r="B468" s="191"/>
      <c r="C468" s="159"/>
      <c r="D468" s="23" t="s">
        <v>729</v>
      </c>
      <c r="E468" s="91" t="s">
        <v>764</v>
      </c>
      <c r="F468" s="20">
        <v>35</v>
      </c>
      <c r="G468" s="74"/>
      <c r="H468" s="74"/>
      <c r="I468" s="103">
        <f t="shared" ref="I468:I482" si="36">SUM(F468)</f>
        <v>35</v>
      </c>
      <c r="J468" s="22">
        <v>26</v>
      </c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</row>
    <row r="469" spans="1:22" x14ac:dyDescent="0.2">
      <c r="A469" s="20"/>
      <c r="B469" s="191"/>
      <c r="C469" s="159"/>
      <c r="D469" s="23" t="s">
        <v>729</v>
      </c>
      <c r="E469" s="91" t="s">
        <v>765</v>
      </c>
      <c r="F469" s="20">
        <v>32</v>
      </c>
      <c r="G469" s="74"/>
      <c r="H469" s="74"/>
      <c r="I469" s="103">
        <f t="shared" si="36"/>
        <v>32</v>
      </c>
      <c r="J469" s="22">
        <v>14</v>
      </c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</row>
    <row r="470" spans="1:22" x14ac:dyDescent="0.2">
      <c r="A470" s="20"/>
      <c r="B470" s="191"/>
      <c r="C470" s="159"/>
      <c r="D470" s="23" t="s">
        <v>729</v>
      </c>
      <c r="E470" s="91" t="s">
        <v>766</v>
      </c>
      <c r="F470" s="20">
        <v>31</v>
      </c>
      <c r="G470" s="74"/>
      <c r="H470" s="74"/>
      <c r="I470" s="103">
        <f t="shared" si="36"/>
        <v>31</v>
      </c>
      <c r="J470" s="22">
        <v>14</v>
      </c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</row>
    <row r="471" spans="1:22" x14ac:dyDescent="0.2">
      <c r="A471" s="20"/>
      <c r="B471" s="191"/>
      <c r="C471" s="159"/>
      <c r="D471" s="23" t="s">
        <v>729</v>
      </c>
      <c r="E471" s="91" t="s">
        <v>767</v>
      </c>
      <c r="F471" s="20">
        <v>31</v>
      </c>
      <c r="G471" s="74"/>
      <c r="H471" s="74"/>
      <c r="I471" s="103">
        <f t="shared" si="36"/>
        <v>31</v>
      </c>
      <c r="J471" s="22">
        <v>14</v>
      </c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</row>
    <row r="472" spans="1:22" x14ac:dyDescent="0.2">
      <c r="A472" s="20"/>
      <c r="B472" s="191"/>
      <c r="C472" s="159"/>
      <c r="D472" s="23" t="s">
        <v>729</v>
      </c>
      <c r="E472" s="91" t="s">
        <v>768</v>
      </c>
      <c r="F472" s="20">
        <v>32</v>
      </c>
      <c r="G472" s="74"/>
      <c r="H472" s="74"/>
      <c r="I472" s="103">
        <f t="shared" si="36"/>
        <v>32</v>
      </c>
      <c r="J472" s="22">
        <v>14</v>
      </c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</row>
    <row r="473" spans="1:22" x14ac:dyDescent="0.2">
      <c r="A473" s="20"/>
      <c r="B473" s="191"/>
      <c r="C473" s="159"/>
      <c r="D473" s="23" t="s">
        <v>729</v>
      </c>
      <c r="E473" s="91" t="s">
        <v>769</v>
      </c>
      <c r="F473" s="20">
        <v>35</v>
      </c>
      <c r="G473" s="74"/>
      <c r="H473" s="74"/>
      <c r="I473" s="103">
        <f t="shared" si="36"/>
        <v>35</v>
      </c>
      <c r="J473" s="22">
        <v>26</v>
      </c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</row>
    <row r="474" spans="1:22" x14ac:dyDescent="0.2">
      <c r="A474" s="20"/>
      <c r="B474" s="191"/>
      <c r="C474" s="159"/>
      <c r="D474" s="23" t="s">
        <v>729</v>
      </c>
      <c r="E474" s="91" t="s">
        <v>770</v>
      </c>
      <c r="F474" s="20">
        <v>64</v>
      </c>
      <c r="G474" s="74"/>
      <c r="H474" s="74"/>
      <c r="I474" s="103">
        <f t="shared" si="36"/>
        <v>64</v>
      </c>
      <c r="J474" s="22">
        <v>20</v>
      </c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</row>
    <row r="475" spans="1:22" x14ac:dyDescent="0.2">
      <c r="A475" s="20"/>
      <c r="B475" s="191"/>
      <c r="C475" s="159"/>
      <c r="D475" s="23" t="s">
        <v>729</v>
      </c>
      <c r="E475" s="91" t="s">
        <v>771</v>
      </c>
      <c r="F475" s="20">
        <v>94</v>
      </c>
      <c r="G475" s="74"/>
      <c r="H475" s="74"/>
      <c r="I475" s="103">
        <f t="shared" si="36"/>
        <v>94</v>
      </c>
      <c r="J475" s="22">
        <v>20</v>
      </c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</row>
    <row r="476" spans="1:22" x14ac:dyDescent="0.2">
      <c r="A476" s="20"/>
      <c r="B476" s="191"/>
      <c r="C476" s="159"/>
      <c r="D476" s="23" t="s">
        <v>729</v>
      </c>
      <c r="E476" s="91" t="s">
        <v>772</v>
      </c>
      <c r="F476" s="20">
        <v>35</v>
      </c>
      <c r="G476" s="74"/>
      <c r="H476" s="74"/>
      <c r="I476" s="103">
        <f t="shared" si="36"/>
        <v>35</v>
      </c>
      <c r="J476" s="22">
        <v>26</v>
      </c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</row>
    <row r="477" spans="1:22" x14ac:dyDescent="0.2">
      <c r="A477" s="20"/>
      <c r="B477" s="191"/>
      <c r="C477" s="159"/>
      <c r="D477" s="23" t="s">
        <v>729</v>
      </c>
      <c r="E477" s="91" t="s">
        <v>773</v>
      </c>
      <c r="F477" s="20">
        <v>32</v>
      </c>
      <c r="G477" s="74"/>
      <c r="H477" s="74"/>
      <c r="I477" s="103">
        <f t="shared" si="36"/>
        <v>32</v>
      </c>
      <c r="J477" s="22">
        <v>14</v>
      </c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</row>
    <row r="478" spans="1:22" x14ac:dyDescent="0.2">
      <c r="A478" s="20"/>
      <c r="B478" s="191"/>
      <c r="C478" s="159"/>
      <c r="D478" s="23" t="s">
        <v>729</v>
      </c>
      <c r="E478" s="91" t="s">
        <v>774</v>
      </c>
      <c r="F478" s="20">
        <v>31</v>
      </c>
      <c r="G478" s="74"/>
      <c r="H478" s="74"/>
      <c r="I478" s="103">
        <f t="shared" si="36"/>
        <v>31</v>
      </c>
      <c r="J478" s="22">
        <v>14</v>
      </c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</row>
    <row r="479" spans="1:22" x14ac:dyDescent="0.2">
      <c r="A479" s="20"/>
      <c r="B479" s="191"/>
      <c r="C479" s="159"/>
      <c r="D479" s="23" t="s">
        <v>729</v>
      </c>
      <c r="E479" s="91" t="s">
        <v>775</v>
      </c>
      <c r="F479" s="20">
        <v>31</v>
      </c>
      <c r="G479" s="74"/>
      <c r="H479" s="74"/>
      <c r="I479" s="103">
        <f t="shared" si="36"/>
        <v>31</v>
      </c>
      <c r="J479" s="22">
        <v>14</v>
      </c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</row>
    <row r="480" spans="1:22" x14ac:dyDescent="0.2">
      <c r="A480" s="20"/>
      <c r="B480" s="191"/>
      <c r="C480" s="159"/>
      <c r="D480" s="23" t="s">
        <v>729</v>
      </c>
      <c r="E480" s="91" t="s">
        <v>776</v>
      </c>
      <c r="F480" s="20">
        <v>32</v>
      </c>
      <c r="G480" s="74"/>
      <c r="H480" s="74"/>
      <c r="I480" s="103">
        <f t="shared" si="36"/>
        <v>32</v>
      </c>
      <c r="J480" s="22">
        <v>14</v>
      </c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</row>
    <row r="481" spans="1:22" x14ac:dyDescent="0.2">
      <c r="A481" s="20"/>
      <c r="B481" s="191"/>
      <c r="C481" s="159"/>
      <c r="D481" s="23" t="s">
        <v>729</v>
      </c>
      <c r="E481" s="91" t="s">
        <v>777</v>
      </c>
      <c r="F481" s="20">
        <v>35</v>
      </c>
      <c r="G481" s="74"/>
      <c r="H481" s="74"/>
      <c r="I481" s="103">
        <f t="shared" si="36"/>
        <v>35</v>
      </c>
      <c r="J481" s="22">
        <v>24</v>
      </c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</row>
    <row r="482" spans="1:22" x14ac:dyDescent="0.2">
      <c r="A482" s="20"/>
      <c r="B482" s="191"/>
      <c r="C482" s="159"/>
      <c r="D482" s="23" t="s">
        <v>729</v>
      </c>
      <c r="E482" s="91" t="s">
        <v>778</v>
      </c>
      <c r="F482" s="20">
        <v>58</v>
      </c>
      <c r="G482" s="74"/>
      <c r="H482" s="74"/>
      <c r="I482" s="103">
        <f t="shared" si="36"/>
        <v>58</v>
      </c>
      <c r="J482" s="22">
        <v>16</v>
      </c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</row>
    <row r="483" spans="1:22" x14ac:dyDescent="0.2">
      <c r="A483" s="20"/>
      <c r="B483" s="191"/>
      <c r="C483" s="159"/>
      <c r="D483" s="23" t="s">
        <v>423</v>
      </c>
      <c r="E483" s="91"/>
      <c r="F483" s="20">
        <f>SUM(2.35*4.1)</f>
        <v>9.6349999999999998</v>
      </c>
      <c r="G483" s="74"/>
      <c r="H483" s="74"/>
      <c r="I483" s="103"/>
      <c r="J483" s="22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</row>
    <row r="484" spans="1:22" x14ac:dyDescent="0.2">
      <c r="A484" s="20">
        <v>285</v>
      </c>
      <c r="B484" s="191"/>
      <c r="C484" s="159"/>
      <c r="D484" s="23" t="s">
        <v>533</v>
      </c>
      <c r="E484" s="91"/>
      <c r="F484" s="20">
        <v>32</v>
      </c>
      <c r="G484" s="74"/>
      <c r="H484" s="74"/>
      <c r="I484" s="103"/>
      <c r="J484" s="22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</row>
    <row r="485" spans="1:22" x14ac:dyDescent="0.2">
      <c r="A485" s="20">
        <v>286</v>
      </c>
      <c r="B485" s="191"/>
      <c r="C485" s="159"/>
      <c r="D485" s="23" t="s">
        <v>712</v>
      </c>
      <c r="E485" s="91"/>
      <c r="F485" s="20">
        <v>160</v>
      </c>
      <c r="G485" s="74"/>
      <c r="H485" s="74"/>
      <c r="I485" s="103"/>
      <c r="J485" s="22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</row>
    <row r="486" spans="1:22" x14ac:dyDescent="0.2">
      <c r="A486" s="20">
        <v>287</v>
      </c>
      <c r="B486" s="191"/>
      <c r="C486" s="160"/>
      <c r="D486" s="23" t="s">
        <v>427</v>
      </c>
      <c r="E486" s="91"/>
      <c r="F486" s="20">
        <f>SUM(29.5*40-867.6)</f>
        <v>312.39999999999998</v>
      </c>
      <c r="G486" s="74"/>
      <c r="H486" s="74"/>
      <c r="I486" s="103"/>
      <c r="J486" s="22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</row>
    <row r="487" spans="1:22" x14ac:dyDescent="0.2">
      <c r="A487" s="17">
        <v>278</v>
      </c>
      <c r="B487" s="192" t="s">
        <v>419</v>
      </c>
      <c r="C487" s="193"/>
      <c r="D487" s="194"/>
      <c r="E487" s="19"/>
      <c r="F487" s="17">
        <v>663.32399999999996</v>
      </c>
      <c r="G487" s="26"/>
      <c r="H487" s="74"/>
      <c r="I487" s="75"/>
      <c r="J487" s="22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</row>
    <row r="488" spans="1:22" x14ac:dyDescent="0.2">
      <c r="A488" s="17">
        <v>279</v>
      </c>
      <c r="B488" s="192" t="s">
        <v>420</v>
      </c>
      <c r="C488" s="193"/>
      <c r="D488" s="194"/>
      <c r="E488" s="19"/>
      <c r="F488" s="17">
        <v>8700</v>
      </c>
      <c r="G488" s="26"/>
      <c r="H488" s="74"/>
      <c r="I488" s="75"/>
      <c r="J488" s="22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</row>
    <row r="489" spans="1:22" ht="12" customHeight="1" x14ac:dyDescent="0.2">
      <c r="A489" s="161" t="s">
        <v>779</v>
      </c>
      <c r="B489" s="162"/>
      <c r="C489" s="162"/>
      <c r="D489" s="162"/>
      <c r="E489" s="163"/>
      <c r="F489" s="17">
        <f>SUM(F490:F512)</f>
        <v>727.79999999999984</v>
      </c>
      <c r="G489" s="26"/>
      <c r="H489" s="74"/>
      <c r="I489" s="75"/>
      <c r="J489" s="22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</row>
    <row r="490" spans="1:22" x14ac:dyDescent="0.2">
      <c r="A490" s="20">
        <v>280</v>
      </c>
      <c r="B490" s="191" t="s">
        <v>421</v>
      </c>
      <c r="C490" s="158" t="s">
        <v>172</v>
      </c>
      <c r="D490" s="23" t="s">
        <v>47</v>
      </c>
      <c r="E490" s="91" t="s">
        <v>422</v>
      </c>
      <c r="F490" s="20">
        <v>7.8000000000000007</v>
      </c>
      <c r="G490" s="74"/>
      <c r="H490" s="74"/>
      <c r="I490" s="103"/>
      <c r="J490" s="22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</row>
    <row r="491" spans="1:22" x14ac:dyDescent="0.2">
      <c r="A491" s="20">
        <v>281</v>
      </c>
      <c r="B491" s="191"/>
      <c r="C491" s="159"/>
      <c r="D491" s="23" t="s">
        <v>423</v>
      </c>
      <c r="E491" s="91" t="s">
        <v>424</v>
      </c>
      <c r="F491" s="20">
        <v>19.32</v>
      </c>
      <c r="G491" s="74"/>
      <c r="H491" s="74"/>
      <c r="I491" s="103"/>
      <c r="J491" s="22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</row>
    <row r="492" spans="1:22" x14ac:dyDescent="0.2">
      <c r="A492" s="20">
        <v>282</v>
      </c>
      <c r="B492" s="191"/>
      <c r="C492" s="159"/>
      <c r="D492" s="23" t="s">
        <v>425</v>
      </c>
      <c r="E492" s="91" t="s">
        <v>426</v>
      </c>
      <c r="F492" s="20">
        <v>28.52</v>
      </c>
      <c r="G492" s="74"/>
      <c r="H492" s="74"/>
      <c r="I492" s="103"/>
      <c r="J492" s="22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</row>
    <row r="493" spans="1:22" x14ac:dyDescent="0.2">
      <c r="A493" s="20">
        <v>283</v>
      </c>
      <c r="B493" s="191"/>
      <c r="C493" s="160"/>
      <c r="D493" s="23" t="s">
        <v>427</v>
      </c>
      <c r="E493" s="91" t="s">
        <v>428</v>
      </c>
      <c r="F493" s="20">
        <v>124.36</v>
      </c>
      <c r="G493" s="74"/>
      <c r="H493" s="74"/>
      <c r="I493" s="103"/>
      <c r="J493" s="22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</row>
    <row r="494" spans="1:22" x14ac:dyDescent="0.2">
      <c r="A494" s="20">
        <v>284</v>
      </c>
      <c r="B494" s="191"/>
      <c r="C494" s="158" t="s">
        <v>429</v>
      </c>
      <c r="D494" s="23" t="s">
        <v>533</v>
      </c>
      <c r="E494" s="91" t="s">
        <v>430</v>
      </c>
      <c r="F494" s="20">
        <v>10.4</v>
      </c>
      <c r="G494" s="74"/>
      <c r="H494" s="74"/>
      <c r="I494" s="103"/>
      <c r="J494" s="22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</row>
    <row r="495" spans="1:22" x14ac:dyDescent="0.2">
      <c r="A495" s="20">
        <v>285</v>
      </c>
      <c r="B495" s="191"/>
      <c r="C495" s="159"/>
      <c r="D495" s="23" t="s">
        <v>423</v>
      </c>
      <c r="E495" s="91" t="s">
        <v>431</v>
      </c>
      <c r="F495" s="20">
        <v>19.32</v>
      </c>
      <c r="G495" s="74"/>
      <c r="H495" s="74"/>
      <c r="I495" s="103"/>
      <c r="J495" s="22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</row>
    <row r="496" spans="1:22" x14ac:dyDescent="0.2">
      <c r="A496" s="20">
        <v>286</v>
      </c>
      <c r="B496" s="191"/>
      <c r="C496" s="159"/>
      <c r="D496" s="23" t="s">
        <v>425</v>
      </c>
      <c r="E496" s="91" t="s">
        <v>432</v>
      </c>
      <c r="F496" s="20">
        <v>28.52</v>
      </c>
      <c r="G496" s="74"/>
      <c r="H496" s="74"/>
      <c r="I496" s="103"/>
      <c r="J496" s="22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</row>
    <row r="497" spans="1:22" x14ac:dyDescent="0.2">
      <c r="A497" s="20">
        <v>287</v>
      </c>
      <c r="B497" s="191"/>
      <c r="C497" s="160"/>
      <c r="D497" s="23" t="s">
        <v>433</v>
      </c>
      <c r="E497" s="91" t="s">
        <v>434</v>
      </c>
      <c r="F497" s="20">
        <v>121.76</v>
      </c>
      <c r="G497" s="74"/>
      <c r="H497" s="74"/>
      <c r="I497" s="103">
        <v>121.76</v>
      </c>
      <c r="J497" s="22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</row>
    <row r="498" spans="1:22" x14ac:dyDescent="0.2">
      <c r="A498" s="20">
        <v>288</v>
      </c>
      <c r="B498" s="191"/>
      <c r="C498" s="191" t="s">
        <v>435</v>
      </c>
      <c r="D498" s="23" t="s">
        <v>436</v>
      </c>
      <c r="E498" s="91" t="s">
        <v>437</v>
      </c>
      <c r="F498" s="20">
        <v>7.8000000000000007</v>
      </c>
      <c r="G498" s="74"/>
      <c r="H498" s="74"/>
      <c r="I498" s="103"/>
      <c r="J498" s="22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</row>
    <row r="499" spans="1:22" x14ac:dyDescent="0.2">
      <c r="A499" s="20">
        <v>289</v>
      </c>
      <c r="B499" s="191"/>
      <c r="C499" s="191"/>
      <c r="D499" s="23" t="s">
        <v>533</v>
      </c>
      <c r="E499" s="91" t="s">
        <v>438</v>
      </c>
      <c r="F499" s="20">
        <v>10.4</v>
      </c>
      <c r="G499" s="74"/>
      <c r="H499" s="74"/>
      <c r="I499" s="103"/>
      <c r="J499" s="22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</row>
    <row r="500" spans="1:22" x14ac:dyDescent="0.2">
      <c r="A500" s="20">
        <v>290</v>
      </c>
      <c r="B500" s="191"/>
      <c r="C500" s="191"/>
      <c r="D500" s="23" t="s">
        <v>423</v>
      </c>
      <c r="E500" s="91" t="s">
        <v>439</v>
      </c>
      <c r="F500" s="20">
        <v>19.32</v>
      </c>
      <c r="G500" s="74"/>
      <c r="H500" s="74"/>
      <c r="I500" s="103"/>
      <c r="J500" s="22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</row>
    <row r="501" spans="1:22" s="85" customFormat="1" x14ac:dyDescent="0.2">
      <c r="A501" s="20">
        <v>291</v>
      </c>
      <c r="B501" s="191"/>
      <c r="C501" s="191"/>
      <c r="D501" s="80" t="s">
        <v>384</v>
      </c>
      <c r="E501" s="81" t="s">
        <v>440</v>
      </c>
      <c r="F501" s="79">
        <v>47.16</v>
      </c>
      <c r="G501" s="83"/>
      <c r="H501" s="83">
        <v>47.16</v>
      </c>
      <c r="I501" s="100"/>
      <c r="J501" s="104">
        <v>40</v>
      </c>
      <c r="K501" s="195" t="s">
        <v>473</v>
      </c>
      <c r="L501" s="131"/>
      <c r="M501" s="131"/>
      <c r="N501" s="131"/>
      <c r="O501" s="131"/>
      <c r="P501" s="131"/>
      <c r="Q501" s="131"/>
      <c r="R501" s="131"/>
      <c r="S501" s="131"/>
      <c r="T501" s="131"/>
      <c r="U501" s="131"/>
      <c r="V501" s="84"/>
    </row>
    <row r="502" spans="1:22" s="85" customFormat="1" x14ac:dyDescent="0.2">
      <c r="A502" s="20">
        <v>292</v>
      </c>
      <c r="B502" s="191"/>
      <c r="C502" s="191"/>
      <c r="D502" s="80" t="s">
        <v>384</v>
      </c>
      <c r="E502" s="81" t="s">
        <v>441</v>
      </c>
      <c r="F502" s="79">
        <v>39.24</v>
      </c>
      <c r="G502" s="83"/>
      <c r="H502" s="83">
        <v>39.24</v>
      </c>
      <c r="I502" s="100"/>
      <c r="J502" s="104">
        <v>40</v>
      </c>
      <c r="K502" s="196"/>
      <c r="L502" s="132"/>
      <c r="M502" s="132"/>
      <c r="N502" s="132"/>
      <c r="O502" s="132"/>
      <c r="P502" s="132"/>
      <c r="Q502" s="132"/>
      <c r="R502" s="132"/>
      <c r="S502" s="132"/>
      <c r="T502" s="132"/>
      <c r="U502" s="132"/>
      <c r="V502" s="84"/>
    </row>
    <row r="503" spans="1:22" x14ac:dyDescent="0.2">
      <c r="A503" s="20">
        <v>293</v>
      </c>
      <c r="B503" s="191"/>
      <c r="C503" s="191"/>
      <c r="D503" s="23" t="s">
        <v>442</v>
      </c>
      <c r="E503" s="91" t="s">
        <v>443</v>
      </c>
      <c r="F503" s="20">
        <v>21.6</v>
      </c>
      <c r="G503" s="74"/>
      <c r="H503" s="74">
        <f>SUM(F503)</f>
        <v>21.6</v>
      </c>
      <c r="I503" s="103"/>
      <c r="J503" s="22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</row>
    <row r="504" spans="1:22" x14ac:dyDescent="0.2">
      <c r="A504" s="20">
        <v>294</v>
      </c>
      <c r="B504" s="191"/>
      <c r="C504" s="191"/>
      <c r="D504" s="23" t="s">
        <v>427</v>
      </c>
      <c r="E504" s="91" t="s">
        <v>444</v>
      </c>
      <c r="F504" s="20">
        <v>34.47999999999999</v>
      </c>
      <c r="G504" s="74"/>
      <c r="H504" s="74"/>
      <c r="I504" s="103"/>
      <c r="J504" s="22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</row>
    <row r="505" spans="1:22" x14ac:dyDescent="0.2">
      <c r="A505" s="20">
        <v>295</v>
      </c>
      <c r="B505" s="191"/>
      <c r="C505" s="191" t="s">
        <v>445</v>
      </c>
      <c r="D505" s="23" t="s">
        <v>47</v>
      </c>
      <c r="E505" s="91" t="s">
        <v>446</v>
      </c>
      <c r="F505" s="20">
        <v>7.8000000000000007</v>
      </c>
      <c r="G505" s="74"/>
      <c r="H505" s="74"/>
      <c r="I505" s="103"/>
      <c r="J505" s="22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</row>
    <row r="506" spans="1:22" x14ac:dyDescent="0.2">
      <c r="A506" s="20">
        <v>296</v>
      </c>
      <c r="B506" s="191"/>
      <c r="C506" s="191"/>
      <c r="D506" s="23" t="s">
        <v>533</v>
      </c>
      <c r="E506" s="91" t="s">
        <v>447</v>
      </c>
      <c r="F506" s="20">
        <v>10.4</v>
      </c>
      <c r="G506" s="74"/>
      <c r="H506" s="74"/>
      <c r="I506" s="103"/>
      <c r="J506" s="22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</row>
    <row r="507" spans="1:22" x14ac:dyDescent="0.2">
      <c r="A507" s="20">
        <v>297</v>
      </c>
      <c r="B507" s="191"/>
      <c r="C507" s="191"/>
      <c r="D507" s="23" t="s">
        <v>423</v>
      </c>
      <c r="E507" s="91" t="s">
        <v>448</v>
      </c>
      <c r="F507" s="20">
        <v>39.24</v>
      </c>
      <c r="G507" s="74"/>
      <c r="H507" s="74"/>
      <c r="I507" s="103"/>
      <c r="J507" s="22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</row>
    <row r="508" spans="1:22" x14ac:dyDescent="0.2">
      <c r="A508" s="20">
        <v>298</v>
      </c>
      <c r="B508" s="191"/>
      <c r="C508" s="191"/>
      <c r="D508" s="23" t="s">
        <v>39</v>
      </c>
      <c r="E508" s="91" t="s">
        <v>449</v>
      </c>
      <c r="F508" s="20">
        <v>6.72</v>
      </c>
      <c r="G508" s="74"/>
      <c r="H508" s="74"/>
      <c r="I508" s="103">
        <f>SUM(F508)</f>
        <v>6.72</v>
      </c>
      <c r="J508" s="22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</row>
    <row r="509" spans="1:22" x14ac:dyDescent="0.2">
      <c r="A509" s="20">
        <v>299</v>
      </c>
      <c r="B509" s="191"/>
      <c r="C509" s="191"/>
      <c r="D509" s="23" t="s">
        <v>33</v>
      </c>
      <c r="E509" s="91" t="s">
        <v>450</v>
      </c>
      <c r="F509" s="20">
        <v>25.92</v>
      </c>
      <c r="G509" s="74"/>
      <c r="H509" s="74"/>
      <c r="I509" s="103">
        <f t="shared" ref="I509:I510" si="37">SUM(F509)</f>
        <v>25.92</v>
      </c>
      <c r="J509" s="22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</row>
    <row r="510" spans="1:22" x14ac:dyDescent="0.2">
      <c r="A510" s="20">
        <v>300</v>
      </c>
      <c r="B510" s="191"/>
      <c r="C510" s="191"/>
      <c r="D510" s="23" t="s">
        <v>451</v>
      </c>
      <c r="E510" s="91" t="s">
        <v>452</v>
      </c>
      <c r="F510" s="20">
        <v>11.889999999999999</v>
      </c>
      <c r="G510" s="74"/>
      <c r="H510" s="74"/>
      <c r="I510" s="103">
        <f t="shared" si="37"/>
        <v>11.889999999999999</v>
      </c>
      <c r="J510" s="22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</row>
    <row r="511" spans="1:22" x14ac:dyDescent="0.2">
      <c r="A511" s="20">
        <v>301</v>
      </c>
      <c r="B511" s="191"/>
      <c r="C511" s="191"/>
      <c r="D511" s="23" t="s">
        <v>453</v>
      </c>
      <c r="E511" s="91" t="s">
        <v>454</v>
      </c>
      <c r="F511" s="20">
        <v>11.889999999999999</v>
      </c>
      <c r="G511" s="74"/>
      <c r="H511" s="74"/>
      <c r="I511" s="103">
        <v>11.889999999999999</v>
      </c>
      <c r="J511" s="22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</row>
    <row r="512" spans="1:22" x14ac:dyDescent="0.2">
      <c r="A512" s="20">
        <v>302</v>
      </c>
      <c r="B512" s="191"/>
      <c r="C512" s="191"/>
      <c r="D512" s="23" t="s">
        <v>427</v>
      </c>
      <c r="E512" s="91" t="s">
        <v>455</v>
      </c>
      <c r="F512" s="20">
        <v>73.939999999999984</v>
      </c>
      <c r="G512" s="74"/>
      <c r="H512" s="74"/>
      <c r="I512" s="103"/>
      <c r="J512" s="22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</row>
    <row r="513" spans="1:22" x14ac:dyDescent="0.2">
      <c r="A513" s="20">
        <v>303</v>
      </c>
      <c r="B513" s="161" t="s">
        <v>828</v>
      </c>
      <c r="C513" s="162"/>
      <c r="D513" s="162"/>
      <c r="E513" s="162"/>
      <c r="F513" s="163"/>
      <c r="G513" s="74"/>
      <c r="H513" s="74"/>
      <c r="I513" s="103"/>
      <c r="J513" s="22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</row>
    <row r="514" spans="1:22" ht="14.25" customHeight="1" x14ac:dyDescent="0.2">
      <c r="A514" s="20">
        <v>306</v>
      </c>
      <c r="B514" s="158" t="s">
        <v>579</v>
      </c>
      <c r="C514" s="191" t="s">
        <v>541</v>
      </c>
      <c r="D514" s="23" t="s">
        <v>39</v>
      </c>
      <c r="E514" s="91" t="s">
        <v>580</v>
      </c>
      <c r="F514" s="20">
        <v>25.76</v>
      </c>
      <c r="G514" s="74"/>
      <c r="H514" s="74"/>
      <c r="I514" s="103">
        <f>SUM(F514)</f>
        <v>25.76</v>
      </c>
      <c r="J514" s="22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</row>
    <row r="515" spans="1:22" x14ac:dyDescent="0.2">
      <c r="A515" s="20">
        <v>307</v>
      </c>
      <c r="B515" s="159"/>
      <c r="C515" s="191"/>
      <c r="D515" s="23" t="s">
        <v>39</v>
      </c>
      <c r="E515" s="91" t="s">
        <v>581</v>
      </c>
      <c r="F515" s="20">
        <v>43</v>
      </c>
      <c r="G515" s="74"/>
      <c r="H515" s="74"/>
      <c r="I515" s="103">
        <f>SUM(F515)</f>
        <v>43</v>
      </c>
      <c r="J515" s="22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</row>
    <row r="516" spans="1:22" x14ac:dyDescent="0.2">
      <c r="A516" s="20">
        <v>308</v>
      </c>
      <c r="B516" s="159"/>
      <c r="C516" s="191"/>
      <c r="D516" s="23" t="s">
        <v>542</v>
      </c>
      <c r="E516" s="91" t="s">
        <v>582</v>
      </c>
      <c r="F516" s="20">
        <v>1936</v>
      </c>
      <c r="G516" s="74"/>
      <c r="H516" s="74"/>
      <c r="I516" s="103"/>
      <c r="J516" s="22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</row>
    <row r="517" spans="1:22" s="85" customFormat="1" x14ac:dyDescent="0.2">
      <c r="A517" s="79">
        <v>309</v>
      </c>
      <c r="B517" s="159"/>
      <c r="C517" s="158" t="s">
        <v>17</v>
      </c>
      <c r="D517" s="80" t="s">
        <v>384</v>
      </c>
      <c r="E517" s="81" t="s">
        <v>583</v>
      </c>
      <c r="F517" s="79">
        <v>85</v>
      </c>
      <c r="G517" s="83"/>
      <c r="H517" s="83">
        <f>SUM(F517)</f>
        <v>85</v>
      </c>
      <c r="I517" s="100"/>
      <c r="J517" s="104">
        <v>120</v>
      </c>
      <c r="K517" s="84"/>
      <c r="L517" s="84"/>
      <c r="M517" s="84"/>
      <c r="N517" s="84"/>
      <c r="O517" s="84"/>
      <c r="P517" s="84"/>
      <c r="Q517" s="84"/>
      <c r="R517" s="84"/>
      <c r="S517" s="84"/>
      <c r="T517" s="84"/>
      <c r="U517" s="84"/>
      <c r="V517" s="84"/>
    </row>
    <row r="518" spans="1:22" s="85" customFormat="1" x14ac:dyDescent="0.2">
      <c r="A518" s="79">
        <v>310</v>
      </c>
      <c r="B518" s="159"/>
      <c r="C518" s="159"/>
      <c r="D518" s="80" t="s">
        <v>384</v>
      </c>
      <c r="E518" s="81" t="s">
        <v>584</v>
      </c>
      <c r="F518" s="79">
        <v>97.5</v>
      </c>
      <c r="G518" s="83"/>
      <c r="H518" s="83">
        <f t="shared" ref="H518:H521" si="38">SUM(F518)</f>
        <v>97.5</v>
      </c>
      <c r="I518" s="100"/>
      <c r="J518" s="104">
        <v>120</v>
      </c>
      <c r="K518" s="84"/>
      <c r="L518" s="84"/>
      <c r="M518" s="84"/>
      <c r="N518" s="84"/>
      <c r="O518" s="84"/>
      <c r="P518" s="84"/>
      <c r="Q518" s="84"/>
      <c r="R518" s="84"/>
      <c r="S518" s="84"/>
      <c r="T518" s="84"/>
      <c r="U518" s="84"/>
      <c r="V518" s="84"/>
    </row>
    <row r="519" spans="1:22" s="85" customFormat="1" x14ac:dyDescent="0.2">
      <c r="A519" s="79">
        <v>311</v>
      </c>
      <c r="B519" s="159"/>
      <c r="C519" s="159"/>
      <c r="D519" s="80" t="s">
        <v>384</v>
      </c>
      <c r="E519" s="81" t="s">
        <v>585</v>
      </c>
      <c r="F519" s="79">
        <v>97.5</v>
      </c>
      <c r="G519" s="83"/>
      <c r="H519" s="83">
        <f t="shared" si="38"/>
        <v>97.5</v>
      </c>
      <c r="I519" s="100"/>
      <c r="J519" s="104">
        <v>120</v>
      </c>
      <c r="K519" s="84"/>
      <c r="L519" s="84"/>
      <c r="M519" s="84"/>
      <c r="N519" s="84"/>
      <c r="O519" s="84"/>
      <c r="P519" s="84"/>
      <c r="Q519" s="84"/>
      <c r="R519" s="84"/>
      <c r="S519" s="84"/>
      <c r="T519" s="84"/>
      <c r="U519" s="84"/>
      <c r="V519" s="84"/>
    </row>
    <row r="520" spans="1:22" s="85" customFormat="1" x14ac:dyDescent="0.2">
      <c r="A520" s="79">
        <v>312</v>
      </c>
      <c r="B520" s="159"/>
      <c r="C520" s="159"/>
      <c r="D520" s="80" t="s">
        <v>384</v>
      </c>
      <c r="E520" s="81" t="s">
        <v>586</v>
      </c>
      <c r="F520" s="79">
        <v>97.5</v>
      </c>
      <c r="G520" s="83"/>
      <c r="H520" s="83">
        <f t="shared" si="38"/>
        <v>97.5</v>
      </c>
      <c r="I520" s="100"/>
      <c r="J520" s="104">
        <v>120</v>
      </c>
      <c r="K520" s="84"/>
      <c r="L520" s="84"/>
      <c r="M520" s="84"/>
      <c r="N520" s="84"/>
      <c r="O520" s="84"/>
      <c r="P520" s="84"/>
      <c r="Q520" s="84"/>
      <c r="R520" s="84"/>
      <c r="S520" s="84"/>
      <c r="T520" s="84"/>
      <c r="U520" s="84"/>
      <c r="V520" s="84"/>
    </row>
    <row r="521" spans="1:22" s="85" customFormat="1" x14ac:dyDescent="0.2">
      <c r="A521" s="79">
        <v>313</v>
      </c>
      <c r="B521" s="159"/>
      <c r="C521" s="159"/>
      <c r="D521" s="80" t="s">
        <v>384</v>
      </c>
      <c r="E521" s="81" t="s">
        <v>587</v>
      </c>
      <c r="F521" s="79">
        <v>97.5</v>
      </c>
      <c r="G521" s="83"/>
      <c r="H521" s="83">
        <f t="shared" si="38"/>
        <v>97.5</v>
      </c>
      <c r="I521" s="100"/>
      <c r="J521" s="104">
        <v>120</v>
      </c>
      <c r="K521" s="84"/>
      <c r="L521" s="84"/>
      <c r="M521" s="84"/>
      <c r="N521" s="84"/>
      <c r="O521" s="84"/>
      <c r="P521" s="84"/>
      <c r="Q521" s="84"/>
      <c r="R521" s="84"/>
      <c r="S521" s="84"/>
      <c r="T521" s="84"/>
      <c r="U521" s="84"/>
      <c r="V521" s="84"/>
    </row>
    <row r="522" spans="1:22" x14ac:dyDescent="0.2">
      <c r="A522" s="20">
        <v>314</v>
      </c>
      <c r="B522" s="159"/>
      <c r="C522" s="159"/>
      <c r="D522" s="23" t="s">
        <v>550</v>
      </c>
      <c r="E522" s="91" t="s">
        <v>588</v>
      </c>
      <c r="F522" s="20">
        <v>67.95</v>
      </c>
      <c r="G522" s="74"/>
      <c r="H522" s="74"/>
      <c r="I522" s="103"/>
      <c r="J522" s="22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</row>
    <row r="523" spans="1:22" x14ac:dyDescent="0.2">
      <c r="A523" s="20">
        <v>315</v>
      </c>
      <c r="B523" s="159"/>
      <c r="C523" s="159"/>
      <c r="D523" s="23" t="s">
        <v>551</v>
      </c>
      <c r="E523" s="91" t="s">
        <v>589</v>
      </c>
      <c r="F523" s="20">
        <v>67.95</v>
      </c>
      <c r="G523" s="74"/>
      <c r="H523" s="74"/>
      <c r="I523" s="103"/>
      <c r="J523" s="22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</row>
    <row r="524" spans="1:22" x14ac:dyDescent="0.2">
      <c r="A524" s="20">
        <v>316</v>
      </c>
      <c r="B524" s="159"/>
      <c r="C524" s="159"/>
      <c r="D524" s="80" t="s">
        <v>384</v>
      </c>
      <c r="E524" s="91" t="s">
        <v>590</v>
      </c>
      <c r="F524" s="20">
        <v>97.5</v>
      </c>
      <c r="G524" s="74"/>
      <c r="H524" s="74">
        <f>SUM(F524)</f>
        <v>97.5</v>
      </c>
      <c r="I524" s="103"/>
      <c r="J524" s="22">
        <v>120</v>
      </c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</row>
    <row r="525" spans="1:22" x14ac:dyDescent="0.2">
      <c r="A525" s="20">
        <v>317</v>
      </c>
      <c r="B525" s="159"/>
      <c r="C525" s="159"/>
      <c r="D525" s="80" t="s">
        <v>384</v>
      </c>
      <c r="E525" s="91" t="s">
        <v>591</v>
      </c>
      <c r="F525" s="20">
        <v>97.5</v>
      </c>
      <c r="G525" s="74"/>
      <c r="H525" s="74">
        <f t="shared" ref="H525:H529" si="39">SUM(F525)</f>
        <v>97.5</v>
      </c>
      <c r="I525" s="103"/>
      <c r="J525" s="22">
        <v>120</v>
      </c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</row>
    <row r="526" spans="1:22" x14ac:dyDescent="0.2">
      <c r="A526" s="20">
        <v>318</v>
      </c>
      <c r="B526" s="159"/>
      <c r="C526" s="159"/>
      <c r="D526" s="80" t="s">
        <v>384</v>
      </c>
      <c r="E526" s="91" t="s">
        <v>592</v>
      </c>
      <c r="F526" s="20">
        <v>97.5</v>
      </c>
      <c r="G526" s="74"/>
      <c r="H526" s="74">
        <f t="shared" si="39"/>
        <v>97.5</v>
      </c>
      <c r="I526" s="103"/>
      <c r="J526" s="22">
        <v>120</v>
      </c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</row>
    <row r="527" spans="1:22" x14ac:dyDescent="0.2">
      <c r="A527" s="20">
        <v>319</v>
      </c>
      <c r="B527" s="159"/>
      <c r="C527" s="159"/>
      <c r="D527" s="80" t="s">
        <v>384</v>
      </c>
      <c r="E527" s="91" t="s">
        <v>593</v>
      </c>
      <c r="F527" s="20">
        <v>97.5</v>
      </c>
      <c r="G527" s="74"/>
      <c r="H527" s="74">
        <f t="shared" si="39"/>
        <v>97.5</v>
      </c>
      <c r="I527" s="103"/>
      <c r="J527" s="22">
        <v>120</v>
      </c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</row>
    <row r="528" spans="1:22" x14ac:dyDescent="0.2">
      <c r="A528" s="20">
        <v>320</v>
      </c>
      <c r="B528" s="159"/>
      <c r="C528" s="159"/>
      <c r="D528" s="80" t="s">
        <v>384</v>
      </c>
      <c r="E528" s="91" t="s">
        <v>594</v>
      </c>
      <c r="F528" s="20">
        <v>97.5</v>
      </c>
      <c r="G528" s="74"/>
      <c r="H528" s="74">
        <f t="shared" si="39"/>
        <v>97.5</v>
      </c>
      <c r="I528" s="103"/>
      <c r="J528" s="22">
        <v>120</v>
      </c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</row>
    <row r="529" spans="1:22" x14ac:dyDescent="0.2">
      <c r="A529" s="20">
        <v>321</v>
      </c>
      <c r="B529" s="159"/>
      <c r="C529" s="159"/>
      <c r="D529" s="80" t="s">
        <v>384</v>
      </c>
      <c r="E529" s="91" t="s">
        <v>595</v>
      </c>
      <c r="F529" s="20">
        <v>85</v>
      </c>
      <c r="G529" s="74"/>
      <c r="H529" s="74">
        <f t="shared" si="39"/>
        <v>85</v>
      </c>
      <c r="I529" s="103"/>
      <c r="J529" s="22">
        <v>120</v>
      </c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</row>
    <row r="530" spans="1:22" x14ac:dyDescent="0.2">
      <c r="A530" s="20">
        <v>322</v>
      </c>
      <c r="B530" s="159"/>
      <c r="C530" s="159"/>
      <c r="D530" s="23" t="s">
        <v>552</v>
      </c>
      <c r="E530" s="91" t="s">
        <v>596</v>
      </c>
      <c r="F530" s="20">
        <v>32.479999999999997</v>
      </c>
      <c r="G530" s="74"/>
      <c r="H530" s="74"/>
      <c r="I530" s="103"/>
      <c r="J530" s="22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</row>
    <row r="531" spans="1:22" x14ac:dyDescent="0.2">
      <c r="A531" s="20">
        <v>323</v>
      </c>
      <c r="B531" s="159"/>
      <c r="C531" s="159"/>
      <c r="D531" s="23" t="s">
        <v>39</v>
      </c>
      <c r="E531" s="91" t="s">
        <v>597</v>
      </c>
      <c r="F531" s="20">
        <v>25.76</v>
      </c>
      <c r="G531" s="74"/>
      <c r="H531" s="74"/>
      <c r="I531" s="103"/>
      <c r="J531" s="22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</row>
    <row r="532" spans="1:22" x14ac:dyDescent="0.2">
      <c r="A532" s="20">
        <v>324</v>
      </c>
      <c r="B532" s="159"/>
      <c r="C532" s="160"/>
      <c r="D532" s="23" t="s">
        <v>427</v>
      </c>
      <c r="E532" s="91"/>
      <c r="F532" s="20">
        <v>461</v>
      </c>
      <c r="G532" s="74"/>
      <c r="H532" s="74"/>
      <c r="I532" s="103"/>
      <c r="J532" s="22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</row>
    <row r="533" spans="1:22" x14ac:dyDescent="0.2">
      <c r="A533" s="20">
        <v>325</v>
      </c>
      <c r="B533" s="159"/>
      <c r="C533" s="158" t="s">
        <v>30</v>
      </c>
      <c r="D533" s="23" t="s">
        <v>547</v>
      </c>
      <c r="E533" s="91" t="s">
        <v>598</v>
      </c>
      <c r="F533" s="20">
        <v>85</v>
      </c>
      <c r="G533" s="74">
        <f>SUM(F533)</f>
        <v>85</v>
      </c>
      <c r="H533" s="74"/>
      <c r="I533" s="103"/>
      <c r="J533" s="22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</row>
    <row r="534" spans="1:22" x14ac:dyDescent="0.2">
      <c r="A534" s="20">
        <v>326</v>
      </c>
      <c r="B534" s="159"/>
      <c r="C534" s="159"/>
      <c r="D534" s="23" t="s">
        <v>543</v>
      </c>
      <c r="E534" s="91" t="s">
        <v>599</v>
      </c>
      <c r="F534" s="20">
        <v>97.5</v>
      </c>
      <c r="G534" s="74"/>
      <c r="H534" s="74"/>
      <c r="I534" s="103">
        <f>SUM(F534)</f>
        <v>97.5</v>
      </c>
      <c r="J534" s="22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</row>
    <row r="535" spans="1:22" x14ac:dyDescent="0.2">
      <c r="A535" s="20">
        <v>327</v>
      </c>
      <c r="B535" s="159"/>
      <c r="C535" s="159"/>
      <c r="D535" s="23" t="s">
        <v>547</v>
      </c>
      <c r="E535" s="91" t="s">
        <v>600</v>
      </c>
      <c r="F535" s="20">
        <v>150</v>
      </c>
      <c r="G535" s="74">
        <f>SUM(F535)</f>
        <v>150</v>
      </c>
      <c r="H535" s="74"/>
      <c r="I535" s="103"/>
      <c r="J535" s="22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</row>
    <row r="536" spans="1:22" x14ac:dyDescent="0.2">
      <c r="A536" s="20">
        <v>328</v>
      </c>
      <c r="B536" s="159"/>
      <c r="C536" s="159"/>
      <c r="D536" s="23" t="s">
        <v>547</v>
      </c>
      <c r="E536" s="91" t="s">
        <v>601</v>
      </c>
      <c r="F536" s="20">
        <v>150</v>
      </c>
      <c r="G536" s="74">
        <f>SUM(F536)</f>
        <v>150</v>
      </c>
      <c r="H536" s="74"/>
      <c r="I536" s="103"/>
      <c r="J536" s="22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</row>
    <row r="537" spans="1:22" x14ac:dyDescent="0.2">
      <c r="A537" s="20">
        <v>329</v>
      </c>
      <c r="B537" s="159"/>
      <c r="C537" s="159"/>
      <c r="D537" s="23" t="s">
        <v>550</v>
      </c>
      <c r="E537" s="91" t="s">
        <v>602</v>
      </c>
      <c r="F537" s="20">
        <v>67.95</v>
      </c>
      <c r="G537" s="74"/>
      <c r="H537" s="74"/>
      <c r="I537" s="103"/>
      <c r="J537" s="22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</row>
    <row r="538" spans="1:22" x14ac:dyDescent="0.2">
      <c r="A538" s="20">
        <v>330</v>
      </c>
      <c r="B538" s="159"/>
      <c r="C538" s="159"/>
      <c r="D538" s="23" t="s">
        <v>551</v>
      </c>
      <c r="E538" s="91" t="s">
        <v>603</v>
      </c>
      <c r="F538" s="20">
        <v>67.95</v>
      </c>
      <c r="G538" s="74"/>
      <c r="H538" s="74"/>
      <c r="I538" s="103"/>
      <c r="J538" s="22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</row>
    <row r="539" spans="1:22" x14ac:dyDescent="0.2">
      <c r="A539" s="20">
        <v>331</v>
      </c>
      <c r="B539" s="159"/>
      <c r="C539" s="159"/>
      <c r="D539" s="23" t="s">
        <v>547</v>
      </c>
      <c r="E539" s="91" t="s">
        <v>604</v>
      </c>
      <c r="F539" s="20">
        <v>195</v>
      </c>
      <c r="G539" s="74">
        <f>SUM(F539)</f>
        <v>195</v>
      </c>
      <c r="H539" s="74"/>
      <c r="I539" s="103"/>
      <c r="J539" s="22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</row>
    <row r="540" spans="1:22" x14ac:dyDescent="0.2">
      <c r="A540" s="20">
        <v>332</v>
      </c>
      <c r="B540" s="159"/>
      <c r="C540" s="159"/>
      <c r="D540" s="23" t="s">
        <v>547</v>
      </c>
      <c r="E540" s="91" t="s">
        <v>605</v>
      </c>
      <c r="F540" s="20">
        <v>195</v>
      </c>
      <c r="G540" s="74">
        <f t="shared" ref="G540:G541" si="40">SUM(F540)</f>
        <v>195</v>
      </c>
      <c r="H540" s="74"/>
      <c r="I540" s="103"/>
      <c r="J540" s="22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</row>
    <row r="541" spans="1:22" x14ac:dyDescent="0.2">
      <c r="A541" s="20">
        <v>333</v>
      </c>
      <c r="B541" s="159"/>
      <c r="C541" s="159"/>
      <c r="D541" s="23" t="s">
        <v>547</v>
      </c>
      <c r="E541" s="91" t="s">
        <v>606</v>
      </c>
      <c r="F541" s="20">
        <v>182.5</v>
      </c>
      <c r="G541" s="74">
        <f t="shared" si="40"/>
        <v>182.5</v>
      </c>
      <c r="H541" s="74"/>
      <c r="I541" s="103"/>
      <c r="J541" s="22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</row>
    <row r="542" spans="1:22" x14ac:dyDescent="0.2">
      <c r="A542" s="20">
        <v>334</v>
      </c>
      <c r="B542" s="159"/>
      <c r="C542" s="159"/>
      <c r="D542" s="23" t="s">
        <v>552</v>
      </c>
      <c r="E542" s="91" t="s">
        <v>607</v>
      </c>
      <c r="F542" s="20">
        <v>32.479999999999997</v>
      </c>
      <c r="G542" s="74"/>
      <c r="H542" s="74"/>
      <c r="I542" s="103"/>
      <c r="J542" s="22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</row>
    <row r="543" spans="1:22" x14ac:dyDescent="0.2">
      <c r="A543" s="20">
        <v>335</v>
      </c>
      <c r="B543" s="159"/>
      <c r="C543" s="159"/>
      <c r="D543" s="23" t="s">
        <v>39</v>
      </c>
      <c r="E543" s="91" t="s">
        <v>608</v>
      </c>
      <c r="F543" s="20">
        <v>25.76</v>
      </c>
      <c r="G543" s="74"/>
      <c r="H543" s="74"/>
      <c r="I543" s="103">
        <f>SUM(F543)</f>
        <v>25.76</v>
      </c>
      <c r="J543" s="22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</row>
    <row r="544" spans="1:22" x14ac:dyDescent="0.2">
      <c r="A544" s="20">
        <v>336</v>
      </c>
      <c r="B544" s="159"/>
      <c r="C544" s="160"/>
      <c r="D544" s="23" t="s">
        <v>427</v>
      </c>
      <c r="E544" s="91"/>
      <c r="F544" s="20">
        <v>461</v>
      </c>
      <c r="G544" s="74"/>
      <c r="H544" s="74"/>
      <c r="I544" s="103"/>
      <c r="J544" s="22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</row>
    <row r="545" spans="1:22" x14ac:dyDescent="0.2">
      <c r="A545" s="20">
        <v>337</v>
      </c>
      <c r="B545" s="159"/>
      <c r="C545" s="158" t="s">
        <v>107</v>
      </c>
      <c r="D545" s="23" t="s">
        <v>547</v>
      </c>
      <c r="E545" s="91" t="s">
        <v>609</v>
      </c>
      <c r="F545" s="20">
        <v>182.5</v>
      </c>
      <c r="G545" s="74">
        <f>SUM(F545)</f>
        <v>182.5</v>
      </c>
      <c r="H545" s="74"/>
      <c r="I545" s="103"/>
      <c r="J545" s="22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</row>
    <row r="546" spans="1:22" x14ac:dyDescent="0.2">
      <c r="A546" s="20">
        <v>338</v>
      </c>
      <c r="B546" s="159"/>
      <c r="C546" s="159"/>
      <c r="D546" s="23" t="s">
        <v>547</v>
      </c>
      <c r="E546" s="91" t="s">
        <v>610</v>
      </c>
      <c r="F546" s="20">
        <v>150</v>
      </c>
      <c r="G546" s="74">
        <f t="shared" ref="G546:G547" si="41">SUM(F546)</f>
        <v>150</v>
      </c>
      <c r="H546" s="74"/>
      <c r="I546" s="103"/>
      <c r="J546" s="22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</row>
    <row r="547" spans="1:22" x14ac:dyDescent="0.2">
      <c r="A547" s="20">
        <v>339</v>
      </c>
      <c r="B547" s="159"/>
      <c r="C547" s="159"/>
      <c r="D547" s="23" t="s">
        <v>547</v>
      </c>
      <c r="E547" s="91" t="s">
        <v>611</v>
      </c>
      <c r="F547" s="20">
        <v>150</v>
      </c>
      <c r="G547" s="74">
        <f t="shared" si="41"/>
        <v>150</v>
      </c>
      <c r="H547" s="74"/>
      <c r="I547" s="103"/>
      <c r="J547" s="22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</row>
    <row r="548" spans="1:22" x14ac:dyDescent="0.2">
      <c r="A548" s="20">
        <v>340</v>
      </c>
      <c r="B548" s="159"/>
      <c r="C548" s="159"/>
      <c r="D548" s="23" t="s">
        <v>550</v>
      </c>
      <c r="E548" s="91" t="s">
        <v>612</v>
      </c>
      <c r="F548" s="20">
        <v>67.95</v>
      </c>
      <c r="G548" s="74"/>
      <c r="H548" s="74"/>
      <c r="I548" s="103"/>
      <c r="J548" s="22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</row>
    <row r="549" spans="1:22" x14ac:dyDescent="0.2">
      <c r="A549" s="20">
        <v>341</v>
      </c>
      <c r="B549" s="159"/>
      <c r="C549" s="159"/>
      <c r="D549" s="23" t="s">
        <v>551</v>
      </c>
      <c r="E549" s="91" t="s">
        <v>613</v>
      </c>
      <c r="F549" s="20">
        <v>67.95</v>
      </c>
      <c r="G549" s="74"/>
      <c r="H549" s="74"/>
      <c r="I549" s="103"/>
      <c r="J549" s="22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</row>
    <row r="550" spans="1:22" x14ac:dyDescent="0.2">
      <c r="A550" s="20">
        <v>342</v>
      </c>
      <c r="B550" s="159"/>
      <c r="C550" s="159"/>
      <c r="D550" s="23" t="s">
        <v>547</v>
      </c>
      <c r="E550" s="91" t="s">
        <v>614</v>
      </c>
      <c r="F550" s="20">
        <v>195</v>
      </c>
      <c r="G550" s="74">
        <f>SUM(F550)</f>
        <v>195</v>
      </c>
      <c r="H550" s="74"/>
      <c r="I550" s="103"/>
      <c r="J550" s="22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</row>
    <row r="551" spans="1:22" x14ac:dyDescent="0.2">
      <c r="A551" s="20">
        <v>343</v>
      </c>
      <c r="B551" s="159"/>
      <c r="C551" s="159"/>
      <c r="D551" s="23" t="s">
        <v>547</v>
      </c>
      <c r="E551" s="91" t="s">
        <v>615</v>
      </c>
      <c r="F551" s="20">
        <v>195</v>
      </c>
      <c r="G551" s="74">
        <f t="shared" ref="G551:G552" si="42">SUM(F551)</f>
        <v>195</v>
      </c>
      <c r="H551" s="74"/>
      <c r="I551" s="103"/>
      <c r="J551" s="22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</row>
    <row r="552" spans="1:22" x14ac:dyDescent="0.2">
      <c r="A552" s="20">
        <v>344</v>
      </c>
      <c r="B552" s="159"/>
      <c r="C552" s="159"/>
      <c r="D552" s="23" t="s">
        <v>547</v>
      </c>
      <c r="E552" s="91" t="s">
        <v>616</v>
      </c>
      <c r="F552" s="20">
        <v>182.5</v>
      </c>
      <c r="G552" s="74">
        <f t="shared" si="42"/>
        <v>182.5</v>
      </c>
      <c r="H552" s="74"/>
      <c r="I552" s="103"/>
      <c r="J552" s="22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</row>
    <row r="553" spans="1:22" x14ac:dyDescent="0.2">
      <c r="A553" s="20">
        <v>345</v>
      </c>
      <c r="B553" s="159"/>
      <c r="C553" s="159"/>
      <c r="D553" s="23" t="s">
        <v>552</v>
      </c>
      <c r="E553" s="91" t="s">
        <v>617</v>
      </c>
      <c r="F553" s="20">
        <v>32.479999999999997</v>
      </c>
      <c r="G553" s="74"/>
      <c r="H553" s="74"/>
      <c r="I553" s="103"/>
      <c r="J553" s="22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</row>
    <row r="554" spans="1:22" x14ac:dyDescent="0.2">
      <c r="A554" s="20">
        <v>346</v>
      </c>
      <c r="B554" s="159"/>
      <c r="C554" s="159"/>
      <c r="D554" s="23" t="s">
        <v>39</v>
      </c>
      <c r="E554" s="91" t="s">
        <v>618</v>
      </c>
      <c r="F554" s="20">
        <v>25.76</v>
      </c>
      <c r="G554" s="74"/>
      <c r="H554" s="74"/>
      <c r="I554" s="103">
        <f>SUM(F554)</f>
        <v>25.76</v>
      </c>
      <c r="J554" s="22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</row>
    <row r="555" spans="1:22" x14ac:dyDescent="0.2">
      <c r="A555" s="20">
        <v>347</v>
      </c>
      <c r="B555" s="159"/>
      <c r="C555" s="159"/>
      <c r="D555" s="23" t="s">
        <v>427</v>
      </c>
      <c r="E555" s="91"/>
      <c r="F555" s="20">
        <v>461</v>
      </c>
      <c r="G555" s="74"/>
      <c r="H555" s="74"/>
      <c r="I555" s="103"/>
      <c r="J555" s="22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</row>
    <row r="556" spans="1:22" x14ac:dyDescent="0.2">
      <c r="A556" s="20">
        <v>348</v>
      </c>
      <c r="B556" s="159"/>
      <c r="C556" s="191" t="s">
        <v>544</v>
      </c>
      <c r="D556" s="23" t="s">
        <v>633</v>
      </c>
      <c r="E556" s="91" t="s">
        <v>619</v>
      </c>
      <c r="F556" s="20">
        <v>182.5</v>
      </c>
      <c r="G556" s="74">
        <f>SUM(F556)</f>
        <v>182.5</v>
      </c>
      <c r="H556" s="74"/>
      <c r="I556" s="103"/>
      <c r="J556" s="22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</row>
    <row r="557" spans="1:22" x14ac:dyDescent="0.2">
      <c r="A557" s="20">
        <v>349</v>
      </c>
      <c r="B557" s="159"/>
      <c r="C557" s="191"/>
      <c r="D557" s="23" t="s">
        <v>548</v>
      </c>
      <c r="E557" s="91" t="s">
        <v>620</v>
      </c>
      <c r="F557" s="20">
        <v>97.5</v>
      </c>
      <c r="G557" s="74">
        <f t="shared" ref="G557:G559" si="43">SUM(F557)</f>
        <v>97.5</v>
      </c>
      <c r="H557" s="74"/>
      <c r="I557" s="103"/>
      <c r="J557" s="22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</row>
    <row r="558" spans="1:22" x14ac:dyDescent="0.2">
      <c r="A558" s="20">
        <v>350</v>
      </c>
      <c r="B558" s="159"/>
      <c r="C558" s="191"/>
      <c r="D558" s="23" t="s">
        <v>548</v>
      </c>
      <c r="E558" s="91" t="s">
        <v>621</v>
      </c>
      <c r="F558" s="20">
        <v>97.5</v>
      </c>
      <c r="G558" s="74">
        <f t="shared" si="43"/>
        <v>97.5</v>
      </c>
      <c r="H558" s="74"/>
      <c r="I558" s="103"/>
      <c r="J558" s="22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</row>
    <row r="559" spans="1:22" x14ac:dyDescent="0.2">
      <c r="A559" s="20">
        <v>351</v>
      </c>
      <c r="B559" s="159"/>
      <c r="C559" s="191"/>
      <c r="D559" s="23" t="s">
        <v>548</v>
      </c>
      <c r="E559" s="91" t="s">
        <v>622</v>
      </c>
      <c r="F559" s="20">
        <v>97.5</v>
      </c>
      <c r="G559" s="74">
        <f t="shared" si="43"/>
        <v>97.5</v>
      </c>
      <c r="H559" s="74"/>
      <c r="I559" s="103"/>
      <c r="J559" s="22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</row>
    <row r="560" spans="1:22" x14ac:dyDescent="0.2">
      <c r="A560" s="20">
        <v>352</v>
      </c>
      <c r="B560" s="159"/>
      <c r="C560" s="191"/>
      <c r="D560" s="23" t="s">
        <v>550</v>
      </c>
      <c r="E560" s="91" t="s">
        <v>623</v>
      </c>
      <c r="F560" s="20">
        <v>67.95</v>
      </c>
      <c r="G560" s="74"/>
      <c r="H560" s="74"/>
      <c r="I560" s="103"/>
      <c r="J560" s="22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</row>
    <row r="561" spans="1:22" x14ac:dyDescent="0.2">
      <c r="A561" s="20">
        <v>353</v>
      </c>
      <c r="B561" s="159"/>
      <c r="C561" s="191"/>
      <c r="D561" s="23" t="s">
        <v>551</v>
      </c>
      <c r="E561" s="91" t="s">
        <v>624</v>
      </c>
      <c r="F561" s="20">
        <v>67.95</v>
      </c>
      <c r="G561" s="74"/>
      <c r="H561" s="74"/>
      <c r="I561" s="103"/>
      <c r="J561" s="22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</row>
    <row r="562" spans="1:22" x14ac:dyDescent="0.2">
      <c r="A562" s="20">
        <v>354</v>
      </c>
      <c r="B562" s="159"/>
      <c r="C562" s="191"/>
      <c r="D562" s="23" t="s">
        <v>548</v>
      </c>
      <c r="E562" s="91" t="s">
        <v>625</v>
      </c>
      <c r="F562" s="20">
        <v>97.5</v>
      </c>
      <c r="G562" s="74">
        <f>SUM(F562)</f>
        <v>97.5</v>
      </c>
      <c r="H562" s="74"/>
      <c r="I562" s="103"/>
      <c r="J562" s="22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</row>
    <row r="563" spans="1:22" x14ac:dyDescent="0.2">
      <c r="A563" s="20">
        <v>355</v>
      </c>
      <c r="B563" s="159"/>
      <c r="C563" s="191"/>
      <c r="D563" s="23" t="s">
        <v>548</v>
      </c>
      <c r="E563" s="91" t="s">
        <v>626</v>
      </c>
      <c r="F563" s="20">
        <v>97.5</v>
      </c>
      <c r="G563" s="74">
        <f t="shared" ref="G563:G567" si="44">SUM(F563)</f>
        <v>97.5</v>
      </c>
      <c r="H563" s="74"/>
      <c r="I563" s="103"/>
      <c r="J563" s="22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</row>
    <row r="564" spans="1:22" x14ac:dyDescent="0.2">
      <c r="A564" s="20">
        <v>356</v>
      </c>
      <c r="B564" s="159"/>
      <c r="C564" s="191"/>
      <c r="D564" s="23" t="s">
        <v>548</v>
      </c>
      <c r="E564" s="91" t="s">
        <v>627</v>
      </c>
      <c r="F564" s="20">
        <v>97.5</v>
      </c>
      <c r="G564" s="74">
        <f t="shared" si="44"/>
        <v>97.5</v>
      </c>
      <c r="H564" s="74"/>
      <c r="I564" s="103"/>
      <c r="J564" s="22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</row>
    <row r="565" spans="1:22" x14ac:dyDescent="0.2">
      <c r="A565" s="20">
        <v>357</v>
      </c>
      <c r="B565" s="159"/>
      <c r="C565" s="191"/>
      <c r="D565" s="23" t="s">
        <v>548</v>
      </c>
      <c r="E565" s="91" t="s">
        <v>628</v>
      </c>
      <c r="F565" s="20">
        <v>97.5</v>
      </c>
      <c r="G565" s="74">
        <f t="shared" si="44"/>
        <v>97.5</v>
      </c>
      <c r="H565" s="74"/>
      <c r="I565" s="103"/>
      <c r="J565" s="22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</row>
    <row r="566" spans="1:22" x14ac:dyDescent="0.2">
      <c r="A566" s="20">
        <v>358</v>
      </c>
      <c r="B566" s="159"/>
      <c r="C566" s="191"/>
      <c r="D566" s="23" t="s">
        <v>549</v>
      </c>
      <c r="E566" s="91" t="s">
        <v>629</v>
      </c>
      <c r="F566" s="20">
        <v>97.5</v>
      </c>
      <c r="G566" s="74">
        <f t="shared" si="44"/>
        <v>97.5</v>
      </c>
      <c r="H566" s="74"/>
      <c r="I566" s="103"/>
      <c r="J566" s="22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</row>
    <row r="567" spans="1:22" x14ac:dyDescent="0.2">
      <c r="A567" s="20">
        <v>359</v>
      </c>
      <c r="B567" s="159"/>
      <c r="C567" s="191"/>
      <c r="D567" s="23" t="s">
        <v>548</v>
      </c>
      <c r="E567" s="91" t="s">
        <v>630</v>
      </c>
      <c r="F567" s="20">
        <v>85</v>
      </c>
      <c r="G567" s="74">
        <f t="shared" si="44"/>
        <v>85</v>
      </c>
      <c r="H567" s="74"/>
      <c r="I567" s="103"/>
      <c r="J567" s="22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</row>
    <row r="568" spans="1:22" x14ac:dyDescent="0.2">
      <c r="A568" s="20">
        <v>360</v>
      </c>
      <c r="B568" s="159"/>
      <c r="C568" s="191"/>
      <c r="D568" s="23" t="s">
        <v>552</v>
      </c>
      <c r="E568" s="91" t="s">
        <v>631</v>
      </c>
      <c r="F568" s="20">
        <v>32.479999999999997</v>
      </c>
      <c r="G568" s="74"/>
      <c r="H568" s="74"/>
      <c r="I568" s="103"/>
      <c r="J568" s="22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</row>
    <row r="569" spans="1:22" x14ac:dyDescent="0.2">
      <c r="A569" s="20">
        <v>361</v>
      </c>
      <c r="B569" s="159"/>
      <c r="C569" s="191"/>
      <c r="D569" s="23" t="s">
        <v>39</v>
      </c>
      <c r="E569" s="91" t="s">
        <v>632</v>
      </c>
      <c r="F569" s="20">
        <v>25.76</v>
      </c>
      <c r="G569" s="74"/>
      <c r="H569" s="74"/>
      <c r="I569" s="103">
        <f>SUM(F569)</f>
        <v>25.76</v>
      </c>
      <c r="J569" s="22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</row>
    <row r="570" spans="1:22" x14ac:dyDescent="0.2">
      <c r="A570" s="20">
        <v>362</v>
      </c>
      <c r="B570" s="159"/>
      <c r="C570" s="191"/>
      <c r="D570" s="23" t="s">
        <v>427</v>
      </c>
      <c r="E570" s="91"/>
      <c r="F570" s="20">
        <v>461</v>
      </c>
      <c r="G570" s="74"/>
      <c r="H570" s="74"/>
      <c r="I570" s="103"/>
      <c r="J570" s="22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</row>
    <row r="571" spans="1:22" x14ac:dyDescent="0.2">
      <c r="A571" s="20">
        <v>363</v>
      </c>
      <c r="B571" s="159"/>
      <c r="C571" s="158" t="s">
        <v>545</v>
      </c>
      <c r="D571" s="23" t="s">
        <v>548</v>
      </c>
      <c r="E571" s="91" t="s">
        <v>634</v>
      </c>
      <c r="F571" s="20">
        <v>85</v>
      </c>
      <c r="G571" s="74">
        <f>SUM(F571)</f>
        <v>85</v>
      </c>
      <c r="H571" s="74"/>
      <c r="I571" s="103"/>
      <c r="J571" s="22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</row>
    <row r="572" spans="1:22" x14ac:dyDescent="0.2">
      <c r="A572" s="20">
        <v>364</v>
      </c>
      <c r="B572" s="159"/>
      <c r="C572" s="159"/>
      <c r="D572" s="23" t="s">
        <v>548</v>
      </c>
      <c r="E572" s="91" t="s">
        <v>635</v>
      </c>
      <c r="F572" s="20">
        <v>97.5</v>
      </c>
      <c r="G572" s="74">
        <f t="shared" ref="G572:G575" si="45">SUM(F572)</f>
        <v>97.5</v>
      </c>
      <c r="H572" s="74"/>
      <c r="I572" s="103"/>
      <c r="J572" s="22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</row>
    <row r="573" spans="1:22" x14ac:dyDescent="0.2">
      <c r="A573" s="20">
        <v>365</v>
      </c>
      <c r="B573" s="159"/>
      <c r="C573" s="159"/>
      <c r="D573" s="23" t="s">
        <v>548</v>
      </c>
      <c r="E573" s="91" t="s">
        <v>636</v>
      </c>
      <c r="F573" s="20">
        <v>97.5</v>
      </c>
      <c r="G573" s="74">
        <f t="shared" si="45"/>
        <v>97.5</v>
      </c>
      <c r="H573" s="74"/>
      <c r="I573" s="103"/>
      <c r="J573" s="22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</row>
    <row r="574" spans="1:22" x14ac:dyDescent="0.2">
      <c r="A574" s="20">
        <v>366</v>
      </c>
      <c r="B574" s="159"/>
      <c r="C574" s="159"/>
      <c r="D574" s="23" t="s">
        <v>548</v>
      </c>
      <c r="E574" s="91" t="s">
        <v>637</v>
      </c>
      <c r="F574" s="20">
        <v>97.5</v>
      </c>
      <c r="G574" s="74">
        <f t="shared" si="45"/>
        <v>97.5</v>
      </c>
      <c r="H574" s="74"/>
      <c r="I574" s="103"/>
      <c r="J574" s="22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</row>
    <row r="575" spans="1:22" x14ac:dyDescent="0.2">
      <c r="A575" s="20">
        <v>367</v>
      </c>
      <c r="B575" s="159"/>
      <c r="C575" s="159"/>
      <c r="D575" s="23" t="s">
        <v>548</v>
      </c>
      <c r="E575" s="91" t="s">
        <v>638</v>
      </c>
      <c r="F575" s="20">
        <v>97.5</v>
      </c>
      <c r="G575" s="74">
        <f t="shared" si="45"/>
        <v>97.5</v>
      </c>
      <c r="H575" s="74"/>
      <c r="I575" s="103"/>
      <c r="J575" s="22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</row>
    <row r="576" spans="1:22" x14ac:dyDescent="0.2">
      <c r="A576" s="20">
        <v>368</v>
      </c>
      <c r="B576" s="159"/>
      <c r="C576" s="159"/>
      <c r="D576" s="23" t="s">
        <v>550</v>
      </c>
      <c r="E576" s="91" t="s">
        <v>639</v>
      </c>
      <c r="F576" s="20">
        <v>67.95</v>
      </c>
      <c r="G576" s="74"/>
      <c r="H576" s="74"/>
      <c r="I576" s="103"/>
      <c r="J576" s="22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</row>
    <row r="577" spans="1:22" x14ac:dyDescent="0.2">
      <c r="A577" s="20">
        <v>369</v>
      </c>
      <c r="B577" s="159"/>
      <c r="C577" s="159"/>
      <c r="D577" s="23" t="s">
        <v>551</v>
      </c>
      <c r="E577" s="91" t="s">
        <v>640</v>
      </c>
      <c r="F577" s="20">
        <v>67.95</v>
      </c>
      <c r="G577" s="74"/>
      <c r="H577" s="74"/>
      <c r="I577" s="103"/>
      <c r="J577" s="22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</row>
    <row r="578" spans="1:22" x14ac:dyDescent="0.2">
      <c r="A578" s="20">
        <v>370</v>
      </c>
      <c r="B578" s="159"/>
      <c r="C578" s="159"/>
      <c r="D578" s="23" t="s">
        <v>548</v>
      </c>
      <c r="E578" s="91" t="s">
        <v>641</v>
      </c>
      <c r="F578" s="20">
        <v>97.5</v>
      </c>
      <c r="G578" s="74">
        <f>SUM(F578)</f>
        <v>97.5</v>
      </c>
      <c r="H578" s="74"/>
      <c r="I578" s="103"/>
      <c r="J578" s="22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</row>
    <row r="579" spans="1:22" x14ac:dyDescent="0.2">
      <c r="A579" s="20">
        <v>371</v>
      </c>
      <c r="B579" s="159"/>
      <c r="C579" s="159"/>
      <c r="D579" s="23" t="s">
        <v>548</v>
      </c>
      <c r="E579" s="91" t="s">
        <v>642</v>
      </c>
      <c r="F579" s="20">
        <v>97.5</v>
      </c>
      <c r="G579" s="74">
        <f t="shared" ref="G579:G583" si="46">SUM(F579)</f>
        <v>97.5</v>
      </c>
      <c r="H579" s="74"/>
      <c r="I579" s="103"/>
      <c r="J579" s="22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</row>
    <row r="580" spans="1:22" x14ac:dyDescent="0.2">
      <c r="A580" s="20">
        <v>372</v>
      </c>
      <c r="B580" s="159"/>
      <c r="C580" s="159"/>
      <c r="D580" s="23" t="s">
        <v>548</v>
      </c>
      <c r="E580" s="91" t="s">
        <v>643</v>
      </c>
      <c r="F580" s="20">
        <v>97.5</v>
      </c>
      <c r="G580" s="74">
        <f t="shared" si="46"/>
        <v>97.5</v>
      </c>
      <c r="H580" s="74"/>
      <c r="I580" s="103"/>
      <c r="J580" s="22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</row>
    <row r="581" spans="1:22" x14ac:dyDescent="0.2">
      <c r="A581" s="20">
        <v>373</v>
      </c>
      <c r="B581" s="159"/>
      <c r="C581" s="159"/>
      <c r="D581" s="23" t="s">
        <v>548</v>
      </c>
      <c r="E581" s="91" t="s">
        <v>644</v>
      </c>
      <c r="F581" s="20">
        <v>97.5</v>
      </c>
      <c r="G581" s="74">
        <f t="shared" si="46"/>
        <v>97.5</v>
      </c>
      <c r="H581" s="74"/>
      <c r="I581" s="103"/>
      <c r="J581" s="22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</row>
    <row r="582" spans="1:22" x14ac:dyDescent="0.2">
      <c r="A582" s="20">
        <v>374</v>
      </c>
      <c r="B582" s="159"/>
      <c r="C582" s="159"/>
      <c r="D582" s="23" t="s">
        <v>548</v>
      </c>
      <c r="E582" s="91" t="s">
        <v>645</v>
      </c>
      <c r="F582" s="20">
        <v>97.5</v>
      </c>
      <c r="G582" s="74">
        <f t="shared" si="46"/>
        <v>97.5</v>
      </c>
      <c r="H582" s="74"/>
      <c r="I582" s="103"/>
      <c r="J582" s="103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</row>
    <row r="583" spans="1:22" x14ac:dyDescent="0.2">
      <c r="A583" s="20">
        <v>375</v>
      </c>
      <c r="B583" s="159"/>
      <c r="C583" s="159"/>
      <c r="D583" s="23" t="s">
        <v>548</v>
      </c>
      <c r="E583" s="91" t="s">
        <v>646</v>
      </c>
      <c r="F583" s="20">
        <v>85</v>
      </c>
      <c r="G583" s="74">
        <f t="shared" si="46"/>
        <v>85</v>
      </c>
      <c r="H583" s="74"/>
      <c r="I583" s="103"/>
      <c r="J583" s="22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</row>
    <row r="584" spans="1:22" x14ac:dyDescent="0.2">
      <c r="A584" s="20">
        <v>376</v>
      </c>
      <c r="B584" s="159"/>
      <c r="C584" s="159"/>
      <c r="D584" s="23" t="s">
        <v>552</v>
      </c>
      <c r="E584" s="91" t="s">
        <v>647</v>
      </c>
      <c r="F584" s="20">
        <v>32.479999999999997</v>
      </c>
      <c r="G584" s="74"/>
      <c r="H584" s="74"/>
      <c r="I584" s="103"/>
      <c r="J584" s="22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</row>
    <row r="585" spans="1:22" x14ac:dyDescent="0.2">
      <c r="A585" s="20">
        <v>377</v>
      </c>
      <c r="B585" s="159"/>
      <c r="C585" s="159"/>
      <c r="D585" s="23" t="s">
        <v>39</v>
      </c>
      <c r="E585" s="91" t="s">
        <v>648</v>
      </c>
      <c r="F585" s="20">
        <v>25.76</v>
      </c>
      <c r="G585" s="74"/>
      <c r="H585" s="74"/>
      <c r="I585" s="103">
        <f>SUM(F585)</f>
        <v>25.76</v>
      </c>
      <c r="J585" s="22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</row>
    <row r="586" spans="1:22" x14ac:dyDescent="0.2">
      <c r="A586" s="20">
        <v>378</v>
      </c>
      <c r="B586" s="159"/>
      <c r="C586" s="159"/>
      <c r="D586" s="23" t="s">
        <v>427</v>
      </c>
      <c r="E586" s="91"/>
      <c r="F586" s="20">
        <v>461</v>
      </c>
      <c r="G586" s="74"/>
      <c r="H586" s="74"/>
      <c r="I586" s="103"/>
      <c r="J586" s="22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</row>
    <row r="587" spans="1:22" x14ac:dyDescent="0.2">
      <c r="A587" s="20">
        <v>379</v>
      </c>
      <c r="B587" s="159"/>
      <c r="C587" s="158" t="s">
        <v>546</v>
      </c>
      <c r="D587" s="23" t="s">
        <v>548</v>
      </c>
      <c r="E587" s="91" t="s">
        <v>649</v>
      </c>
      <c r="F587" s="20">
        <v>85</v>
      </c>
      <c r="G587" s="74">
        <f>SUM(F587)</f>
        <v>85</v>
      </c>
      <c r="H587" s="74"/>
      <c r="I587" s="103"/>
      <c r="J587" s="22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</row>
    <row r="588" spans="1:22" x14ac:dyDescent="0.2">
      <c r="A588" s="20">
        <v>380</v>
      </c>
      <c r="B588" s="159"/>
      <c r="C588" s="159"/>
      <c r="D588" s="23" t="s">
        <v>548</v>
      </c>
      <c r="E588" s="91" t="s">
        <v>650</v>
      </c>
      <c r="F588" s="20">
        <v>97.5</v>
      </c>
      <c r="G588" s="74">
        <f t="shared" ref="G588:G591" si="47">SUM(F588)</f>
        <v>97.5</v>
      </c>
      <c r="H588" s="74"/>
      <c r="I588" s="103"/>
      <c r="J588" s="22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</row>
    <row r="589" spans="1:22" x14ac:dyDescent="0.2">
      <c r="A589" s="20">
        <v>381</v>
      </c>
      <c r="B589" s="159"/>
      <c r="C589" s="159"/>
      <c r="D589" s="23" t="s">
        <v>548</v>
      </c>
      <c r="E589" s="91" t="s">
        <v>651</v>
      </c>
      <c r="F589" s="20">
        <v>97.5</v>
      </c>
      <c r="G589" s="74">
        <f t="shared" si="47"/>
        <v>97.5</v>
      </c>
      <c r="H589" s="74"/>
      <c r="I589" s="103"/>
      <c r="J589" s="22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</row>
    <row r="590" spans="1:22" x14ac:dyDescent="0.2">
      <c r="A590" s="20">
        <v>382</v>
      </c>
      <c r="B590" s="159"/>
      <c r="C590" s="159"/>
      <c r="D590" s="23" t="s">
        <v>548</v>
      </c>
      <c r="E590" s="91" t="s">
        <v>652</v>
      </c>
      <c r="F590" s="20">
        <v>97.5</v>
      </c>
      <c r="G590" s="74">
        <f t="shared" si="47"/>
        <v>97.5</v>
      </c>
      <c r="H590" s="74"/>
      <c r="I590" s="103"/>
      <c r="J590" s="22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</row>
    <row r="591" spans="1:22" x14ac:dyDescent="0.2">
      <c r="A591" s="20">
        <v>383</v>
      </c>
      <c r="B591" s="159"/>
      <c r="C591" s="159"/>
      <c r="D591" s="23" t="s">
        <v>548</v>
      </c>
      <c r="E591" s="91" t="s">
        <v>653</v>
      </c>
      <c r="F591" s="20">
        <v>97.5</v>
      </c>
      <c r="G591" s="74">
        <f t="shared" si="47"/>
        <v>97.5</v>
      </c>
      <c r="H591" s="74"/>
      <c r="I591" s="103"/>
      <c r="J591" s="22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</row>
    <row r="592" spans="1:22" x14ac:dyDescent="0.2">
      <c r="A592" s="20">
        <v>384</v>
      </c>
      <c r="B592" s="159"/>
      <c r="C592" s="159"/>
      <c r="D592" s="23" t="s">
        <v>550</v>
      </c>
      <c r="E592" s="91" t="s">
        <v>654</v>
      </c>
      <c r="F592" s="20">
        <v>67.95</v>
      </c>
      <c r="G592" s="74"/>
      <c r="H592" s="74"/>
      <c r="I592" s="103"/>
      <c r="J592" s="22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</row>
    <row r="593" spans="1:22" x14ac:dyDescent="0.2">
      <c r="A593" s="20">
        <v>385</v>
      </c>
      <c r="B593" s="159"/>
      <c r="C593" s="159"/>
      <c r="D593" s="23" t="s">
        <v>551</v>
      </c>
      <c r="E593" s="91" t="s">
        <v>655</v>
      </c>
      <c r="F593" s="20">
        <v>67.95</v>
      </c>
      <c r="G593" s="74"/>
      <c r="H593" s="74"/>
      <c r="I593" s="103"/>
      <c r="J593" s="22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</row>
    <row r="594" spans="1:22" x14ac:dyDescent="0.2">
      <c r="A594" s="20">
        <v>386</v>
      </c>
      <c r="B594" s="159"/>
      <c r="C594" s="159"/>
      <c r="D594" s="23" t="s">
        <v>548</v>
      </c>
      <c r="E594" s="91" t="s">
        <v>656</v>
      </c>
      <c r="F594" s="20">
        <v>97.5</v>
      </c>
      <c r="G594" s="74">
        <f>SUM(F594)</f>
        <v>97.5</v>
      </c>
      <c r="H594" s="74"/>
      <c r="I594" s="103"/>
      <c r="J594" s="22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</row>
    <row r="595" spans="1:22" x14ac:dyDescent="0.2">
      <c r="A595" s="20">
        <v>387</v>
      </c>
      <c r="B595" s="159"/>
      <c r="C595" s="159"/>
      <c r="D595" s="23" t="s">
        <v>548</v>
      </c>
      <c r="E595" s="91" t="s">
        <v>657</v>
      </c>
      <c r="F595" s="20">
        <v>97.5</v>
      </c>
      <c r="G595" s="74">
        <f t="shared" ref="G595:G603" si="48">SUM(F595)</f>
        <v>97.5</v>
      </c>
      <c r="H595" s="74"/>
      <c r="I595" s="103"/>
      <c r="J595" s="22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</row>
    <row r="596" spans="1:22" x14ac:dyDescent="0.2">
      <c r="A596" s="20">
        <v>388</v>
      </c>
      <c r="B596" s="159"/>
      <c r="C596" s="159"/>
      <c r="D596" s="23" t="s">
        <v>548</v>
      </c>
      <c r="E596" s="91" t="s">
        <v>658</v>
      </c>
      <c r="F596" s="20">
        <v>97.5</v>
      </c>
      <c r="G596" s="74">
        <f t="shared" si="48"/>
        <v>97.5</v>
      </c>
      <c r="H596" s="74"/>
      <c r="I596" s="103"/>
      <c r="J596" s="22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</row>
    <row r="597" spans="1:22" x14ac:dyDescent="0.2">
      <c r="A597" s="20">
        <v>389</v>
      </c>
      <c r="B597" s="159"/>
      <c r="C597" s="159"/>
      <c r="D597" s="23" t="s">
        <v>548</v>
      </c>
      <c r="E597" s="91" t="s">
        <v>659</v>
      </c>
      <c r="F597" s="20">
        <v>97.5</v>
      </c>
      <c r="G597" s="74">
        <f t="shared" si="48"/>
        <v>97.5</v>
      </c>
      <c r="H597" s="74"/>
      <c r="I597" s="103"/>
      <c r="J597" s="22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</row>
    <row r="598" spans="1:22" x14ac:dyDescent="0.2">
      <c r="A598" s="20">
        <v>390</v>
      </c>
      <c r="B598" s="159"/>
      <c r="C598" s="159"/>
      <c r="D598" s="23" t="s">
        <v>548</v>
      </c>
      <c r="E598" s="91" t="s">
        <v>660</v>
      </c>
      <c r="F598" s="20">
        <v>97.5</v>
      </c>
      <c r="G598" s="74">
        <f t="shared" si="48"/>
        <v>97.5</v>
      </c>
      <c r="H598" s="74"/>
      <c r="I598" s="103"/>
      <c r="J598" s="22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</row>
    <row r="599" spans="1:22" x14ac:dyDescent="0.2">
      <c r="A599" s="20">
        <v>391</v>
      </c>
      <c r="B599" s="159"/>
      <c r="C599" s="159"/>
      <c r="D599" s="23" t="s">
        <v>548</v>
      </c>
      <c r="E599" s="91" t="s">
        <v>661</v>
      </c>
      <c r="F599" s="20">
        <v>85</v>
      </c>
      <c r="G599" s="74">
        <f t="shared" si="48"/>
        <v>85</v>
      </c>
      <c r="H599" s="74"/>
      <c r="I599" s="103"/>
      <c r="J599" s="22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</row>
    <row r="600" spans="1:22" x14ac:dyDescent="0.2">
      <c r="A600" s="20">
        <v>392</v>
      </c>
      <c r="B600" s="159"/>
      <c r="C600" s="159"/>
      <c r="D600" s="23" t="s">
        <v>552</v>
      </c>
      <c r="E600" s="91" t="s">
        <v>662</v>
      </c>
      <c r="F600" s="20">
        <v>32.479999999999997</v>
      </c>
      <c r="G600" s="74"/>
      <c r="H600" s="74"/>
      <c r="I600" s="103"/>
      <c r="J600" s="22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</row>
    <row r="601" spans="1:22" x14ac:dyDescent="0.2">
      <c r="A601" s="20">
        <v>393</v>
      </c>
      <c r="B601" s="159"/>
      <c r="C601" s="159"/>
      <c r="D601" s="23" t="s">
        <v>39</v>
      </c>
      <c r="E601" s="91" t="s">
        <v>663</v>
      </c>
      <c r="F601" s="20">
        <v>25.76</v>
      </c>
      <c r="G601" s="74"/>
      <c r="H601" s="74"/>
      <c r="I601" s="103">
        <f>SUM(F601)</f>
        <v>25.76</v>
      </c>
      <c r="J601" s="22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</row>
    <row r="602" spans="1:22" x14ac:dyDescent="0.2">
      <c r="A602" s="20">
        <v>394</v>
      </c>
      <c r="B602" s="159"/>
      <c r="C602" s="159"/>
      <c r="D602" s="23" t="s">
        <v>427</v>
      </c>
      <c r="E602" s="91"/>
      <c r="F602" s="20">
        <v>461</v>
      </c>
      <c r="G602" s="74"/>
      <c r="H602" s="74"/>
      <c r="I602" s="103"/>
      <c r="J602" s="22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</row>
    <row r="603" spans="1:22" x14ac:dyDescent="0.2">
      <c r="A603" s="20">
        <v>395</v>
      </c>
      <c r="B603" s="159"/>
      <c r="C603" s="191" t="s">
        <v>553</v>
      </c>
      <c r="D603" s="23" t="s">
        <v>554</v>
      </c>
      <c r="E603" s="91" t="s">
        <v>664</v>
      </c>
      <c r="F603" s="20">
        <v>512.5</v>
      </c>
      <c r="G603" s="74"/>
      <c r="H603" s="74"/>
      <c r="I603" s="103">
        <f>SUM(F603)</f>
        <v>512.5</v>
      </c>
      <c r="J603" s="22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</row>
    <row r="604" spans="1:22" x14ac:dyDescent="0.2">
      <c r="A604" s="20">
        <v>396</v>
      </c>
      <c r="B604" s="159"/>
      <c r="C604" s="191"/>
      <c r="D604" s="23" t="s">
        <v>555</v>
      </c>
      <c r="E604" s="91" t="s">
        <v>665</v>
      </c>
      <c r="F604" s="20">
        <v>32</v>
      </c>
      <c r="G604" s="74"/>
      <c r="H604" s="74"/>
      <c r="I604" s="103">
        <f t="shared" ref="I604:I606" si="49">SUM(F604)</f>
        <v>32</v>
      </c>
      <c r="J604" s="22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</row>
    <row r="605" spans="1:22" x14ac:dyDescent="0.2">
      <c r="A605" s="20">
        <v>397</v>
      </c>
      <c r="B605" s="159"/>
      <c r="C605" s="191"/>
      <c r="D605" s="23" t="s">
        <v>550</v>
      </c>
      <c r="E605" s="91" t="s">
        <v>666</v>
      </c>
      <c r="F605" s="20">
        <v>32.479999999999997</v>
      </c>
      <c r="G605" s="74"/>
      <c r="H605" s="74"/>
      <c r="I605" s="103"/>
      <c r="J605" s="22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</row>
    <row r="606" spans="1:22" x14ac:dyDescent="0.2">
      <c r="A606" s="20">
        <v>398</v>
      </c>
      <c r="B606" s="159"/>
      <c r="C606" s="191"/>
      <c r="D606" s="23" t="s">
        <v>39</v>
      </c>
      <c r="E606" s="91" t="s">
        <v>667</v>
      </c>
      <c r="F606" s="20">
        <v>25.76</v>
      </c>
      <c r="G606" s="74"/>
      <c r="H606" s="74"/>
      <c r="I606" s="103">
        <f t="shared" si="49"/>
        <v>25.76</v>
      </c>
      <c r="J606" s="22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</row>
    <row r="607" spans="1:22" x14ac:dyDescent="0.2">
      <c r="A607" s="20">
        <v>399</v>
      </c>
      <c r="B607" s="160"/>
      <c r="C607" s="191"/>
      <c r="D607" s="23" t="s">
        <v>427</v>
      </c>
      <c r="E607" s="91"/>
      <c r="F607" s="20">
        <v>1009</v>
      </c>
      <c r="G607" s="74"/>
      <c r="H607" s="74"/>
      <c r="I607" s="103"/>
      <c r="J607" s="22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</row>
    <row r="608" spans="1:22" x14ac:dyDescent="0.2">
      <c r="A608" s="185" t="s">
        <v>456</v>
      </c>
      <c r="B608" s="186"/>
      <c r="C608" s="186"/>
      <c r="D608" s="186"/>
      <c r="E608" s="187"/>
      <c r="F608" s="56"/>
      <c r="G608" s="105"/>
      <c r="H608" s="106"/>
      <c r="I608" s="107"/>
      <c r="J608" s="22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>
        <f>SUM(V9:V607)</f>
        <v>73</v>
      </c>
    </row>
    <row r="609" spans="1:22" x14ac:dyDescent="0.2">
      <c r="A609" s="185" t="s">
        <v>457</v>
      </c>
      <c r="B609" s="186"/>
      <c r="C609" s="186"/>
      <c r="D609" s="186"/>
      <c r="E609" s="187"/>
      <c r="F609" s="56"/>
      <c r="G609" s="105">
        <v>12615.400000000001</v>
      </c>
      <c r="H609" s="106">
        <v>8161.8999999999987</v>
      </c>
      <c r="I609" s="107">
        <v>3356.5300000000007</v>
      </c>
      <c r="J609" s="22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</row>
    <row r="610" spans="1:22" x14ac:dyDescent="0.2">
      <c r="A610" s="108"/>
      <c r="B610" s="109"/>
      <c r="C610" s="109"/>
      <c r="D610" s="110"/>
      <c r="E610" s="111"/>
      <c r="F610" s="108"/>
      <c r="G610" s="112"/>
      <c r="H610" s="113"/>
      <c r="I610" s="108"/>
    </row>
    <row r="611" spans="1:22" x14ac:dyDescent="0.2">
      <c r="A611" s="108"/>
      <c r="B611" s="108" t="s">
        <v>498</v>
      </c>
      <c r="C611" s="108"/>
      <c r="D611" s="108"/>
      <c r="E611" s="111">
        <v>75</v>
      </c>
      <c r="F611" s="108"/>
      <c r="G611" s="112"/>
      <c r="H611" s="113"/>
      <c r="I611" s="108"/>
    </row>
    <row r="612" spans="1:22" x14ac:dyDescent="0.2">
      <c r="A612" s="108"/>
      <c r="B612" s="108"/>
      <c r="C612" s="108" t="s">
        <v>499</v>
      </c>
      <c r="D612" s="108"/>
      <c r="E612" s="111">
        <v>64</v>
      </c>
      <c r="F612" s="108"/>
      <c r="G612" s="112"/>
      <c r="H612" s="113"/>
      <c r="I612" s="108"/>
    </row>
    <row r="613" spans="1:22" x14ac:dyDescent="0.2">
      <c r="A613" s="108"/>
      <c r="B613" s="108"/>
      <c r="C613" s="108" t="s">
        <v>482</v>
      </c>
      <c r="D613" s="108"/>
      <c r="E613" s="111">
        <v>4</v>
      </c>
      <c r="F613" s="108"/>
      <c r="G613" s="112"/>
      <c r="H613" s="113"/>
      <c r="I613" s="108"/>
    </row>
    <row r="614" spans="1:22" x14ac:dyDescent="0.2">
      <c r="A614" s="108"/>
      <c r="B614" s="108"/>
      <c r="C614" s="108" t="s">
        <v>481</v>
      </c>
      <c r="D614" s="108"/>
      <c r="E614" s="111">
        <v>1</v>
      </c>
      <c r="F614" s="108"/>
      <c r="G614" s="112"/>
      <c r="H614" s="113"/>
      <c r="I614" s="108"/>
    </row>
    <row r="615" spans="1:22" x14ac:dyDescent="0.2">
      <c r="A615" s="108"/>
      <c r="B615" s="108"/>
      <c r="C615" s="108" t="s">
        <v>480</v>
      </c>
      <c r="D615" s="108"/>
      <c r="E615" s="111">
        <v>2</v>
      </c>
      <c r="F615" s="108"/>
      <c r="G615" s="112"/>
      <c r="H615" s="113"/>
      <c r="I615" s="108"/>
    </row>
    <row r="616" spans="1:22" x14ac:dyDescent="0.2">
      <c r="A616" s="108"/>
      <c r="B616" s="108" t="s">
        <v>479</v>
      </c>
      <c r="C616" s="108"/>
      <c r="D616" s="108"/>
      <c r="E616" s="111">
        <v>9</v>
      </c>
      <c r="F616" s="108"/>
      <c r="G616" s="112"/>
      <c r="H616" s="113"/>
      <c r="I616" s="108"/>
    </row>
    <row r="617" spans="1:22" x14ac:dyDescent="0.2">
      <c r="A617" s="108"/>
      <c r="B617" s="108" t="s">
        <v>478</v>
      </c>
      <c r="C617" s="108"/>
      <c r="D617" s="108"/>
      <c r="E617" s="111">
        <v>16</v>
      </c>
      <c r="F617" s="108"/>
      <c r="G617" s="112"/>
      <c r="H617" s="113"/>
      <c r="I617" s="108"/>
    </row>
    <row r="618" spans="1:22" x14ac:dyDescent="0.2">
      <c r="A618" s="108"/>
      <c r="B618" s="108" t="s">
        <v>472</v>
      </c>
      <c r="C618" s="108"/>
      <c r="D618" s="108"/>
      <c r="E618" s="111">
        <v>26</v>
      </c>
      <c r="F618" s="108"/>
      <c r="G618" s="112"/>
      <c r="H618" s="113"/>
      <c r="I618" s="108"/>
    </row>
    <row r="619" spans="1:22" x14ac:dyDescent="0.2">
      <c r="A619" s="114"/>
      <c r="B619" s="114" t="s">
        <v>477</v>
      </c>
      <c r="C619" s="114"/>
      <c r="D619" s="114"/>
      <c r="E619" s="115">
        <v>20</v>
      </c>
      <c r="F619" s="114"/>
      <c r="G619" s="116"/>
      <c r="I619" s="114"/>
    </row>
    <row r="620" spans="1:22" x14ac:dyDescent="0.2">
      <c r="A620" s="114"/>
      <c r="B620" s="114" t="s">
        <v>476</v>
      </c>
      <c r="C620" s="114"/>
      <c r="D620" s="114"/>
      <c r="E620" s="115">
        <v>10</v>
      </c>
      <c r="F620" s="157"/>
      <c r="G620" s="116"/>
      <c r="H620" s="117"/>
      <c r="I620" s="116"/>
    </row>
    <row r="621" spans="1:22" x14ac:dyDescent="0.2">
      <c r="A621" s="114"/>
      <c r="B621" s="114" t="s">
        <v>475</v>
      </c>
      <c r="C621" s="114"/>
      <c r="D621" s="114"/>
      <c r="E621" s="115">
        <v>6</v>
      </c>
      <c r="F621" s="114"/>
      <c r="G621" s="116"/>
      <c r="I621" s="114"/>
    </row>
    <row r="622" spans="1:22" x14ac:dyDescent="0.2">
      <c r="A622" s="114"/>
      <c r="B622" s="114" t="s">
        <v>474</v>
      </c>
      <c r="C622" s="114"/>
      <c r="D622" s="114"/>
      <c r="E622" s="115">
        <v>2</v>
      </c>
      <c r="F622" s="114"/>
      <c r="G622" s="116"/>
      <c r="I622" s="1"/>
      <c r="J622" s="1"/>
    </row>
    <row r="623" spans="1:22" x14ac:dyDescent="0.2">
      <c r="A623" s="114"/>
      <c r="B623" s="114"/>
      <c r="C623" s="114"/>
      <c r="D623" s="114"/>
      <c r="E623" s="115"/>
      <c r="F623" s="114"/>
      <c r="G623" s="116"/>
      <c r="I623" s="1" t="s">
        <v>668</v>
      </c>
      <c r="J623" s="1"/>
    </row>
    <row r="624" spans="1:22" ht="15" customHeight="1" x14ac:dyDescent="0.2">
      <c r="A624" s="114"/>
      <c r="B624" s="114"/>
      <c r="C624" s="114"/>
      <c r="D624" s="114"/>
      <c r="E624" s="115"/>
      <c r="F624" s="114"/>
      <c r="G624" s="116"/>
      <c r="H624" s="164" t="s">
        <v>458</v>
      </c>
      <c r="I624" s="164"/>
      <c r="J624" s="164"/>
      <c r="K624" s="164"/>
      <c r="L624" s="133"/>
      <c r="M624" s="133"/>
      <c r="N624" s="133"/>
      <c r="O624" s="133"/>
      <c r="P624" s="133"/>
      <c r="Q624" s="133"/>
      <c r="R624" s="133"/>
      <c r="S624" s="133"/>
      <c r="T624" s="133"/>
      <c r="U624" s="133"/>
    </row>
    <row r="625" spans="1:21" x14ac:dyDescent="0.2">
      <c r="A625" s="114"/>
      <c r="B625" s="114"/>
      <c r="C625" s="114"/>
      <c r="D625" s="114"/>
      <c r="E625" s="115"/>
      <c r="F625" s="114"/>
      <c r="G625" s="116"/>
      <c r="I625" s="114"/>
    </row>
    <row r="626" spans="1:21" x14ac:dyDescent="0.2">
      <c r="A626" s="114"/>
      <c r="B626" s="114"/>
      <c r="C626" s="114"/>
      <c r="D626" s="114"/>
      <c r="E626" s="115"/>
      <c r="F626" s="114"/>
      <c r="G626" s="116"/>
      <c r="I626" s="114"/>
    </row>
    <row r="627" spans="1:21" x14ac:dyDescent="0.2">
      <c r="A627" s="114"/>
      <c r="B627" s="114"/>
      <c r="C627" s="114"/>
      <c r="D627" s="114"/>
      <c r="E627" s="115"/>
      <c r="F627" s="114"/>
      <c r="G627" s="116"/>
      <c r="I627" s="114"/>
    </row>
    <row r="628" spans="1:21" x14ac:dyDescent="0.2">
      <c r="A628" s="114"/>
      <c r="B628" s="114"/>
      <c r="C628" s="114"/>
      <c r="D628" s="114"/>
      <c r="E628" s="115"/>
      <c r="F628" s="114"/>
      <c r="G628" s="116"/>
      <c r="I628" s="114"/>
    </row>
    <row r="629" spans="1:21" ht="15" customHeight="1" x14ac:dyDescent="0.2">
      <c r="A629" s="114"/>
      <c r="B629" s="114"/>
      <c r="C629" s="114"/>
      <c r="D629" s="114"/>
      <c r="E629" s="115"/>
      <c r="F629" s="114"/>
      <c r="G629" s="116"/>
      <c r="H629" s="164" t="s">
        <v>459</v>
      </c>
      <c r="I629" s="164"/>
      <c r="J629" s="164"/>
      <c r="K629" s="164"/>
      <c r="L629" s="133"/>
      <c r="M629" s="133"/>
      <c r="N629" s="133"/>
      <c r="O629" s="133"/>
      <c r="P629" s="133"/>
      <c r="Q629" s="133"/>
      <c r="R629" s="133"/>
      <c r="S629" s="133"/>
      <c r="T629" s="133"/>
      <c r="U629" s="133"/>
    </row>
  </sheetData>
  <mergeCells count="115">
    <mergeCell ref="H624:K624"/>
    <mergeCell ref="H629:K629"/>
    <mergeCell ref="A5:V5"/>
    <mergeCell ref="A166:D166"/>
    <mergeCell ref="C571:C586"/>
    <mergeCell ref="C587:C602"/>
    <mergeCell ref="C603:C607"/>
    <mergeCell ref="C514:C516"/>
    <mergeCell ref="B514:B607"/>
    <mergeCell ref="C533:C544"/>
    <mergeCell ref="C545:C555"/>
    <mergeCell ref="C556:C570"/>
    <mergeCell ref="B133:B135"/>
    <mergeCell ref="C133:C135"/>
    <mergeCell ref="C517:C532"/>
    <mergeCell ref="K501:K502"/>
    <mergeCell ref="B25:B40"/>
    <mergeCell ref="C32:C40"/>
    <mergeCell ref="C195:C213"/>
    <mergeCell ref="C233:C250"/>
    <mergeCell ref="C505:C512"/>
    <mergeCell ref="C67:C76"/>
    <mergeCell ref="C78:C84"/>
    <mergeCell ref="C85:C91"/>
    <mergeCell ref="A608:E608"/>
    <mergeCell ref="A335:E335"/>
    <mergeCell ref="B490:B512"/>
    <mergeCell ref="C494:C497"/>
    <mergeCell ref="C498:C504"/>
    <mergeCell ref="B488:D488"/>
    <mergeCell ref="B487:D487"/>
    <mergeCell ref="B341:B345"/>
    <mergeCell ref="C341:C345"/>
    <mergeCell ref="A347:E347"/>
    <mergeCell ref="B348:B486"/>
    <mergeCell ref="C348:C366"/>
    <mergeCell ref="C367:C386"/>
    <mergeCell ref="A609:E609"/>
    <mergeCell ref="A489:E489"/>
    <mergeCell ref="A328:E328"/>
    <mergeCell ref="A340:E340"/>
    <mergeCell ref="C325:C327"/>
    <mergeCell ref="C131:C132"/>
    <mergeCell ref="B131:B132"/>
    <mergeCell ref="C137:C141"/>
    <mergeCell ref="C142:C145"/>
    <mergeCell ref="C172:C173"/>
    <mergeCell ref="C174:C182"/>
    <mergeCell ref="B325:B327"/>
    <mergeCell ref="B172:B182"/>
    <mergeCell ref="C303:C323"/>
    <mergeCell ref="B152:B165"/>
    <mergeCell ref="C152:C157"/>
    <mergeCell ref="C252:C282"/>
    <mergeCell ref="C490:C493"/>
    <mergeCell ref="B329:B333"/>
    <mergeCell ref="C329:C333"/>
    <mergeCell ref="A324:D324"/>
    <mergeCell ref="C336:C339"/>
    <mergeCell ref="B336:B339"/>
    <mergeCell ref="B252:B323"/>
    <mergeCell ref="B49:B50"/>
    <mergeCell ref="B100:B121"/>
    <mergeCell ref="B129:B130"/>
    <mergeCell ref="C92:C98"/>
    <mergeCell ref="A128:E128"/>
    <mergeCell ref="C47:C48"/>
    <mergeCell ref="C49:C50"/>
    <mergeCell ref="C187:C193"/>
    <mergeCell ref="C283:C302"/>
    <mergeCell ref="A251:E251"/>
    <mergeCell ref="C108:C114"/>
    <mergeCell ref="C158:C165"/>
    <mergeCell ref="A151:D151"/>
    <mergeCell ref="B123:B127"/>
    <mergeCell ref="B167:B170"/>
    <mergeCell ref="C167:C170"/>
    <mergeCell ref="A9:D9"/>
    <mergeCell ref="B43:B46"/>
    <mergeCell ref="C52:C66"/>
    <mergeCell ref="C10:C17"/>
    <mergeCell ref="B52:B76"/>
    <mergeCell ref="C25:C31"/>
    <mergeCell ref="C100:C107"/>
    <mergeCell ref="A99:E99"/>
    <mergeCell ref="C115:C121"/>
    <mergeCell ref="C123:C125"/>
    <mergeCell ref="C126:C127"/>
    <mergeCell ref="C129:C130"/>
    <mergeCell ref="B10:B24"/>
    <mergeCell ref="C18:C24"/>
    <mergeCell ref="C387:C406"/>
    <mergeCell ref="C407:C426"/>
    <mergeCell ref="C427:C446"/>
    <mergeCell ref="C447:C466"/>
    <mergeCell ref="C467:C486"/>
    <mergeCell ref="B513:F513"/>
    <mergeCell ref="E1:F1"/>
    <mergeCell ref="A6:F6"/>
    <mergeCell ref="C43:C46"/>
    <mergeCell ref="A122:F122"/>
    <mergeCell ref="A77:D77"/>
    <mergeCell ref="B78:B98"/>
    <mergeCell ref="A183:E183"/>
    <mergeCell ref="C214:C232"/>
    <mergeCell ref="A136:E136"/>
    <mergeCell ref="E2:F2"/>
    <mergeCell ref="C41:C42"/>
    <mergeCell ref="B41:B42"/>
    <mergeCell ref="B195:B250"/>
    <mergeCell ref="B47:B48"/>
    <mergeCell ref="B184:B193"/>
    <mergeCell ref="C184:C186"/>
    <mergeCell ref="C146:C150"/>
    <mergeCell ref="B137:B150"/>
  </mergeCells>
  <pageMargins left="0.2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20,2,2023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QUANGLIEM</dc:creator>
  <cp:lastModifiedBy>Liem</cp:lastModifiedBy>
  <cp:lastPrinted>2023-02-10T02:18:44Z</cp:lastPrinted>
  <dcterms:created xsi:type="dcterms:W3CDTF">2020-10-20T02:05:04Z</dcterms:created>
  <dcterms:modified xsi:type="dcterms:W3CDTF">2023-02-15T07:11:10Z</dcterms:modified>
</cp:coreProperties>
</file>