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10187"/>
  </bookViews>
  <sheets>
    <sheet name="GV LÊ MINH PHONG" sheetId="1" r:id="rId1"/>
    <sheet name="Sheet2" sheetId="2" r:id="rId2"/>
    <sheet name="Sheet3" sheetId="3" r:id="rId3"/>
  </sheets>
  <calcPr calcId="144525"/>
</workbook>
</file>

<file path=xl/sharedStrings.xml><?xml version="1.0" encoding="utf-8"?>
<sst xmlns="http://schemas.openxmlformats.org/spreadsheetml/2006/main" count="116" uniqueCount="116">
  <si>
    <r>
      <t xml:space="preserve">TRƯỜNG CAO ĐẲNG LÝ TỰ TRỌNG
THÀNH PHỐ HỒ CHÍ MINH
</t>
    </r>
    <r>
      <rPr>
        <b/>
        <sz val="13"/>
        <color theme="1"/>
        <rFont val="Times New Roman"/>
        <charset val="134"/>
      </rPr>
      <t>KHOA: KHOA HỌC CƠ BẢN</t>
    </r>
  </si>
  <si>
    <t>CỘNG HÒA XÃ HỘI CHỦ NGHĨA VIỆT NAM
Độc lập - Tự do - Hạnh phúc</t>
  </si>
  <si>
    <t>PHIẾU ĐÁNH GIÁ, XẾP LOẠI CHUYÊN MÔN, NGHIỆP VỤ CỦA NHÀ GIÁO
Năm học 2022-2023</t>
  </si>
  <si>
    <t xml:space="preserve">                                                 Họ và tên giảng viên: Lê Minh Phong</t>
  </si>
  <si>
    <t xml:space="preserve">                                                 Khoa, tổ bộ môn: KHCB- Tổ Văn hóa</t>
  </si>
  <si>
    <t xml:space="preserve">                                                Cấp trình độ giảng dạy: Trung cấp</t>
  </si>
  <si>
    <t xml:space="preserve">                                                Nhiệm vụ được phân công giảng dạy Lý thuyết: </t>
  </si>
  <si>
    <r>
      <rPr>
        <b/>
        <i/>
        <sz val="12"/>
        <color theme="1"/>
        <rFont val="Calibri"/>
        <charset val="134"/>
        <scheme val="minor"/>
      </rPr>
      <t xml:space="preserve">Ghi chú: </t>
    </r>
    <r>
      <rPr>
        <sz val="12"/>
        <color theme="1"/>
        <rFont val="Calibri"/>
        <charset val="134"/>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</si>
  <si>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Các tiêu chí và tiêu chuẩn</t>
  </si>
  <si>
    <t>Điểm tối đa</t>
  </si>
  <si>
    <t>Nhà giáo tự đánh giá xếp loại</t>
  </si>
  <si>
    <t>Khoa đánh giá, xếp loại</t>
  </si>
  <si>
    <r>
      <rPr>
        <b/>
        <i/>
        <sz val="12"/>
        <color rgb="FF000000"/>
        <rFont val="Times New Roman"/>
        <charset val="134"/>
      </rPr>
      <t xml:space="preserve">Điểm đánh giá đạt được </t>
    </r>
    <r>
      <rPr>
        <b/>
        <i/>
        <sz val="12"/>
        <color rgb="FFFF0000"/>
        <rFont val="Times New Roman"/>
        <charset val="134"/>
      </rPr>
      <t>(Nhà giáo tự cho điểm)</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</si>
  <si>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</si>
  <si>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(Nhà giáo nhập minh chứng ở cột này; Mỗi tiêu chuẩn cho điểm phải có minh chứng)</t>
    </r>
  </si>
  <si>
    <r>
      <rPr>
        <b/>
        <i/>
        <sz val="12"/>
        <color rgb="FF000000"/>
        <rFont val="Times New Roman"/>
        <charset val="134"/>
      </rPr>
      <t xml:space="preserve">Điểm đánh giá đạt được </t>
    </r>
    <r>
      <rPr>
        <b/>
        <i/>
        <sz val="12"/>
        <color rgb="FFFF0000"/>
        <rFont val="Times New Roman"/>
        <charset val="134"/>
      </rPr>
      <t>(Dành cho Trưởng bộ môn)</t>
    </r>
  </si>
  <si>
    <r>
      <rPr>
        <b/>
        <i/>
        <sz val="12"/>
        <color rgb="FF000000"/>
        <rFont val="Times New Roman"/>
        <charset val="134"/>
      </rPr>
      <t xml:space="preserve">Điểm đánh giá đạt được </t>
    </r>
    <r>
      <rPr>
        <b/>
        <i/>
        <sz val="12"/>
        <color rgb="FFFF0000"/>
        <rFont val="Times New Roman"/>
        <charset val="134"/>
      </rPr>
      <t>(Dành cho Trưởng khoa)</t>
    </r>
  </si>
  <si>
    <t>Tỷ lệ % của điểm đánh giá đạt được so với điểm đánh giá tối đa của mỗi tiêu chuẩn</t>
  </si>
  <si>
    <r>
      <rPr>
        <b/>
        <i/>
        <sz val="12"/>
        <color rgb="FF000000"/>
        <rFont val="Times New Roman"/>
        <charset val="134"/>
      </rPr>
      <t>Các minh chứng</t>
    </r>
    <r>
      <rPr>
        <b/>
        <i/>
        <sz val="12"/>
        <color rgb="FFFF0000"/>
        <rFont val="Times New Roman"/>
        <charset val="134"/>
      </rPr>
      <t xml:space="preserve"> (Khoa nhập minh chứng ở cột này; Mỗi tiêu chuẩn cho điểm phải có minh chứng)</t>
    </r>
  </si>
  <si>
    <t xml:space="preserve">     Tiêu chí 1 về Năng lực chuyên môn</t>
  </si>
  <si>
    <t xml:space="preserve">     - Tiêu chuẩn 1: Trình độ chuyên môn</t>
  </si>
  <si>
    <r>
      <rPr>
        <sz val="12"/>
        <color rgb="FF000000"/>
        <rFont val="Times New Roman"/>
        <charset val="134"/>
      </rPr>
      <t xml:space="preserve"> + </t>
    </r>
    <r>
      <rPr>
        <sz val="9"/>
        <color rgb="FF000000"/>
        <rFont val="Times New Roman"/>
        <charset val="134"/>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</si>
  <si>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Bằng tốt nghiệp Đại học SP Hà Nội.</t>
  </si>
  <si>
    <t xml:space="preserve">  + Nắm vững kiến thức ngành, nghề được phân công giảng dạy;</t>
  </si>
  <si>
    <t>kết quả dự giờ, đánh giá chuyên môn tốt</t>
  </si>
  <si>
    <t xml:space="preserve">  + Có kiến thức về ngành, nghề liên quan;</t>
  </si>
  <si>
    <t>được phân công giảng dạy 4 học phần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</si>
  <si>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</si>
  <si>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</si>
  <si>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</si>
  <si>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</si>
  <si>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</si>
  <si>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t>chứng chỉ C tiếng anh</t>
  </si>
  <si>
    <r>
      <rPr>
        <sz val="12"/>
        <color rgb="FF000000"/>
        <rFont val="Times New Roman"/>
        <charset val="134"/>
      </rPr>
      <t xml:space="preserve"> + </t>
    </r>
    <r>
      <rPr>
        <sz val="9"/>
        <color rgb="FF000000"/>
        <rFont val="Times New Roman"/>
        <charset val="134"/>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</si>
  <si>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</si>
  <si>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</si>
  <si>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chứng chỉ Tin học văn phòng</t>
  </si>
  <si>
    <r>
      <rPr>
        <sz val="12"/>
        <color rgb="FF000000"/>
        <rFont val="Times New Roman"/>
        <charset val="134"/>
      </rPr>
      <t xml:space="preserve">+ </t>
    </r>
    <r>
      <rPr>
        <sz val="9"/>
        <color rgb="FF000000"/>
        <rFont val="Times New Roman"/>
        <charset val="134"/>
      </rPr>
      <t>Sử dụng thành thạo phần mềm dạy học chuyên ngành để thiết kế bài giảng, tài liệu giảng dạy.</t>
    </r>
  </si>
  <si>
    <t>ứng dụng CNTT vào giảng dạy</t>
  </si>
  <si>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</si>
  <si>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</si>
  <si>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</si>
  <si>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nghiệp vụ sư phạm dạy trình độ cao đẳng, đại học</t>
  </si>
  <si>
    <t xml:space="preserve">  + Có thời gian tham gia giảng dạy ít nhất 12 tháng.</t>
  </si>
  <si>
    <t>thời gian giảng dạy 22 năm</t>
  </si>
  <si>
    <t xml:space="preserve">     - Tiêu chuẩn 2: Chuẩn bị hoạt động giảng dạy</t>
  </si>
  <si>
    <r>
      <rPr>
        <sz val="11"/>
        <color theme="1"/>
        <rFont val="Times New Roman"/>
        <charset val="134"/>
      </rPr>
      <t xml:space="preserve"> </t>
    </r>
    <r>
      <rPr>
        <sz val="9"/>
        <color rgb="FF000000"/>
        <rFont val="Times New Roman"/>
        <charset val="134"/>
      </rPr>
      <t>+ Lập được kế hoạch giảng dạy môn học, mô-đun được phân công trên cơ sở chương trình, kế hoạch đào tạo của cả khóa học.</t>
    </r>
  </si>
  <si>
    <t>có kế hoạch giảng dạy</t>
  </si>
  <si>
    <t xml:space="preserve">  + Soạn giáo án theo quy định, thể hiện được các hoạt động dạy và học.</t>
  </si>
  <si>
    <t>giáo án cho các môn dạy được Hội đồng khoa, Tổ chuyên môn thông qua</t>
  </si>
  <si>
    <t xml:space="preserve"> + Lựa chọn phương pháp dạy học phù hợp cho các bài học của chương trình môn học, mô-đun được phân công giảng dạy.</t>
  </si>
  <si>
    <t>giáo án, bài giảng được Hội đồng khoa, Tổ chuyên môn thông qua</t>
  </si>
  <si>
    <t xml:space="preserve">  + Chuẩn bị đầy đủ các phương tiện dạy học, thiết bị, nguyên, nhiên, vật liệu thực hành cần thiết</t>
  </si>
  <si>
    <t>Sử dụng đúng, hiệu quả các phương tiện, thiết bị dạy học… theo giáo án đã được duyệt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</si>
  <si>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</si>
  <si>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</si>
  <si>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</si>
  <si>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</si>
  <si>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kế hoạch giảng dạy, giáo án cho từng môn học và được  Khoa, Tổ chuyên môn đánh giá thông qua</t>
  </si>
  <si>
    <t xml:space="preserve"> + Thực hiện các giờ dạy lý thuyết, thực hành, tích hợp theo quy định</t>
  </si>
  <si>
    <t>Thực hiện giảng dạy đúng, đủ theo lịch giảng dạy đã được duyệt</t>
  </si>
  <si>
    <t xml:space="preserve"> + Vận dụng, kết hợp các phương pháp dạy học để phát huy tính tích cực, sáng tạo, phát triển năng lực tự học của người học</t>
  </si>
  <si>
    <t>Kế hoạch giảng dạy, giáo án, bài giảng thể hiện rõ các phương pháp dạy tích cực phát triển năng lực tự học của HSSV</t>
  </si>
  <si>
    <t>  + Sử dụng thành thạo các phương tiện, thiết bị dạy học để nâng cao hiệu quả giảng dạy, đảm bảo chất lượng giáo dục nghề nghiệp</t>
  </si>
  <si>
    <t xml:space="preserve"> làm chủ được phòng, lớp học. Sử dụng thành thạo các phương tiện hỗ trợ dạy học</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</si>
  <si>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</si>
  <si>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</si>
  <si>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Thực hiện đánh giá đúng theo đề cương chi tiết môn học.</t>
  </si>
  <si>
    <t xml:space="preserve"> + Thực hiện việc kiểm tra, đánh giá toàn diện, chính xác, mang tính giáo dục và đúng quy định; sử dụng kết quả kiểm tra, đánh giá để điều chỉnh hoạt động dạy và học</t>
  </si>
  <si>
    <t>- Thực hiện đúng, đủ và kịp thời các công cụ phương pháp đánh giá để đăng ký hình thức đánh giá từ đầu năm học.</t>
  </si>
  <si>
    <t xml:space="preserve">  - Tiêu chuẩn 5: Quản lý hồ sơ dạy học</t>
  </si>
  <si>
    <t xml:space="preserve">  + Thực hiện đầy đủ các quy định về sử dụng biểu mẫu, sổ sách, hồ sơ dạy học.</t>
  </si>
  <si>
    <t>Thực hiện đúng, đủ và đúng hạn các hồ sơ dạy học theo yêu cầu.</t>
  </si>
  <si>
    <r>
      <rPr>
        <sz val="12"/>
        <color rgb="FF000000"/>
        <rFont val="Times New Roman"/>
        <charset val="134"/>
      </rPr>
      <t xml:space="preserve"> </t>
    </r>
    <r>
      <rPr>
        <sz val="9"/>
        <color rgb="FF000000"/>
        <rFont val="Times New Roman"/>
        <charset val="134"/>
      </rPr>
      <t>+ Bảo quản, lưu trữ, sử dụng hồ sơ dạy học theo quy định</t>
    </r>
  </si>
  <si>
    <t>- Có hồ sơ lưu của cá nhân GV ở Khoa, Tổ chuyên môn theo quy định.</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</si>
  <si>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</si>
  <si>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</si>
  <si>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</si>
  <si>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rPr>
        <sz val="12"/>
        <color theme="1"/>
        <rFont val="Times New Roman"/>
        <charset val="134"/>
      </rPr>
      <t xml:space="preserve">  </t>
    </r>
    <r>
      <rPr>
        <sz val="12"/>
        <color rgb="FF000000"/>
        <rFont val="Times New Roman"/>
        <charset val="134"/>
      </rPr>
      <t>- Tiêu chuẩn 7 về Xây dựng kế hoạch, thực hiện các hoạt động giáo dục</t>
    </r>
  </si>
  <si>
    <t xml:space="preserve">  + Xây dựng được kế hoạch giáo dục người học thông qua giảng dạy và qua các hoạt động khác</t>
  </si>
  <si>
    <t>- Giáo án, kế hoạch giảng dạy thể hiện rõ các phương pháp giáo dục người học.
- Xây dựng kế hoạch SHCN lớp đúng, đủ các nội dung;</t>
  </si>
  <si>
    <t xml:space="preserve">  + Thực hiện việc giáo dục đạo đức nghề nghiệp, thái độ nghề nghiệp thông qua việc giảng dạy môn học, mô-đun theo kế hoạch đã xây dựng.</t>
  </si>
  <si>
    <t>- Thực hiện đúng kế hoạch, giáo án.
- Thực hiện tốt công tác GVCN;
- Thái độ học tập của HSSV</t>
  </si>
  <si>
    <t xml:space="preserve">  + Vận dụng các hiểu biết về tâm lý, giáo dục vào thực hiện hoạt động giáo dục người học</t>
  </si>
  <si>
    <t>Thực hiện tốt công tác GVCN, CVHT</t>
  </si>
  <si>
    <t xml:space="preserve">  + Đánh giá kết quả các mặt rèn luyện đạo đức của người học theo quy định một cách chính xác, công bằng và có tác dụng giáo dục</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</si>
  <si>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</si>
  <si>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</si>
  <si>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</si>
  <si>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Ứng dụng và sử dụng hiệu quả phần mềm sử dụng trong nhà trường như EMS-PMT, Website của trường, trang thư điện tử egov.lttc.edu.vn...
</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</si>
  <si>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</si>
  <si>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</si>
  <si>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</si>
  <si>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Tham gia, hỗ trợ vận động và huy động các nguồn lực xã hội để phát triển hoạt động của đơn vị (có xác nhận).
- Thực hiện tốt công tác GVCN, CVHT;</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</si>
  <si>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</si>
  <si>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</si>
  <si>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</si>
  <si>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</si>
  <si>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Có tham gia dự giờ đồng nghiệp và thực hiện đúng, đủ các hồ sơ yêu cầu về công tác dự giờ;
</t>
  </si>
  <si>
    <t xml:space="preserve">  + Tham gia hội giảng các cấp</t>
  </si>
  <si>
    <t>Hội giảng cấp Khoa</t>
  </si>
  <si>
    <t xml:space="preserve">  + Thường xuyên tự học tập, bồi dưỡng, rèn luyện nâng cao trình độ chuyên môn, nghiệp vụ, phẩm chất đạo đức nghề nghiệp</t>
  </si>
  <si>
    <t>- Tham gia đầy đủ các buổi học tập, sinh hoạt chuyên môn do khoa, trường tổ chức (có xác nhận và báo cáo)
- Tự tham gia học tập, sinh hoạt về chuyên môn, nghiệp vụ (có xác nhận hoặc bằng cấp, chứng chỉ...)</t>
  </si>
  <si>
    <t xml:space="preserve">  + Tham gia các khóa đào tạo, bồi dưỡng nâng cao trình độ, cập nhật kiến thức, kỹ năng nghề, công nghệ, phương pháp giảng dạy đáp ứng yêu cầu của giáo dục nghề nghiệp.</t>
  </si>
  <si>
    <t xml:space="preserve">Tham gia các lớp tập huấn cập nhật chương trình giảng dạy mới </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</si>
  <si>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</si>
  <si>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</si>
  <si>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</si>
  <si>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</si>
  <si>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</si>
  <si>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</si>
  <si>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</si>
  <si>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</si>
  <si>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</si>
  <si>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Tp.HCM, ngày 22 tháng  4 năm 2023</t>
    </r>
    <r>
      <rPr>
        <sz val="13"/>
        <color theme="1"/>
        <rFont val="Times New Roman"/>
        <charset val="134"/>
      </rPr>
      <t xml:space="preserve">
</t>
    </r>
    <r>
      <rPr>
        <b/>
        <sz val="13"/>
        <color rgb="FF000000"/>
        <rFont val="Times New Roman"/>
        <charset val="134"/>
      </rPr>
      <t>Nhà giáo tự đánh giá</t>
    </r>
  </si>
  <si>
    <r>
      <rPr>
        <i/>
        <sz val="13"/>
        <color theme="1"/>
        <rFont val="Times New Roman"/>
        <charset val="134"/>
      </rPr>
      <t>Tp.HCM, ngày…… tháng …… năm 2023</t>
    </r>
    <r>
      <rPr>
        <sz val="13"/>
        <color theme="1"/>
        <rFont val="Times New Roman"/>
        <charset val="134"/>
      </rPr>
      <t xml:space="preserve">
</t>
    </r>
    <r>
      <rPr>
        <b/>
        <sz val="13"/>
        <color rgb="FF000000"/>
        <rFont val="Times New Roman"/>
        <charset val="134"/>
      </rPr>
      <t>Trưởng khoa</t>
    </r>
  </si>
</sst>
</file>

<file path=xl/styles.xml><?xml version="1.0" encoding="utf-8"?>
<styleSheet xmlns="http://schemas.openxmlformats.org/spreadsheetml/2006/main">
  <numFmts count="5">
    <numFmt numFmtId="42" formatCode="_(&quot;$&quot;* #,##0_);_(&quot;$&quot;* \(#,##0\);_(&quot;$&quot;* &quot;-&quot;_);_(@_)"/>
    <numFmt numFmtId="176" formatCode="_ * #,##0.00_ ;_ * \-#,##0.00_ ;_ * &quot;-&quot;??_ ;_ @_ "/>
    <numFmt numFmtId="177" formatCode="0.0%"/>
    <numFmt numFmtId="44" formatCode="_(&quot;$&quot;* #,##0.00_);_(&quot;$&quot;* \(#,##0.00\);_(&quot;$&quot;* &quot;-&quot;??_);_(@_)"/>
    <numFmt numFmtId="178" formatCode="_ * #,##0_ ;_ * \-#,##0_ ;_ * &quot;-&quot;_ ;_ @_ "/>
  </numFmts>
  <fonts count="41">
    <font>
      <sz val="11"/>
      <color theme="1"/>
      <name val="Calibri"/>
      <charset val="134"/>
      <scheme val="minor"/>
    </font>
    <font>
      <sz val="13"/>
      <color theme="1"/>
      <name val="Times New Roman"/>
      <charset val="134"/>
    </font>
    <font>
      <b/>
      <sz val="13"/>
      <color theme="1"/>
      <name val="Times New Roman"/>
      <charset val="134"/>
    </font>
    <font>
      <b/>
      <sz val="18"/>
      <color theme="1"/>
      <name val="Calibri"/>
      <charset val="134"/>
      <scheme val="minor"/>
    </font>
    <font>
      <b/>
      <sz val="13"/>
      <color theme="1"/>
      <name val="Calibri"/>
      <charset val="134"/>
      <scheme val="minor"/>
    </font>
    <font>
      <sz val="12"/>
      <color theme="1"/>
      <name val="Calibri"/>
      <charset val="134"/>
      <scheme val="minor"/>
    </font>
    <font>
      <b/>
      <sz val="12"/>
      <color rgb="FF000000"/>
      <name val="Times New Roman"/>
      <charset val="134"/>
    </font>
    <font>
      <b/>
      <sz val="13"/>
      <color rgb="FF000000"/>
      <name val="Times New Roman"/>
      <charset val="134"/>
    </font>
    <font>
      <b/>
      <i/>
      <sz val="12"/>
      <color rgb="FF000000"/>
      <name val="Times New Roman"/>
      <charset val="134"/>
    </font>
    <font>
      <b/>
      <sz val="12"/>
      <color rgb="FFFF0000"/>
      <name val="Times New Roman"/>
      <charset val="134"/>
    </font>
    <font>
      <sz val="12"/>
      <color rgb="FF000000"/>
      <name val="Times New Roman"/>
      <charset val="134"/>
    </font>
    <font>
      <b/>
      <sz val="12"/>
      <name val="Times New Roman"/>
      <charset val="134"/>
    </font>
    <font>
      <sz val="9"/>
      <color rgb="FF000000"/>
      <name val="Times New Roman"/>
      <charset val="134"/>
    </font>
    <font>
      <sz val="12"/>
      <name val="Times New Roman"/>
      <charset val="134"/>
    </font>
    <font>
      <sz val="11"/>
      <color theme="1"/>
      <name val="Times New Roman"/>
      <charset val="134"/>
    </font>
    <font>
      <sz val="12"/>
      <color theme="1"/>
      <name val="Times New Roman"/>
      <charset val="134"/>
    </font>
    <font>
      <b/>
      <sz val="12"/>
      <color theme="1"/>
      <name val="Times New Roman"/>
      <charset val="134"/>
    </font>
    <font>
      <sz val="9"/>
      <color theme="1"/>
      <name val="Times New Roman"/>
      <charset val="134"/>
    </font>
    <font>
      <i/>
      <sz val="13"/>
      <color theme="1"/>
      <name val="Times New Roman"/>
      <charset val="134"/>
    </font>
    <font>
      <sz val="11"/>
      <color theme="1"/>
      <name val="Calibri"/>
      <charset val="0"/>
      <scheme val="minor"/>
    </font>
    <font>
      <sz val="11"/>
      <color rgb="FF006100"/>
      <name val="Calibri"/>
      <charset val="0"/>
      <scheme val="minor"/>
    </font>
    <font>
      <sz val="11"/>
      <color theme="1"/>
      <name val="Calibri"/>
      <charset val="134"/>
      <scheme val="minor"/>
    </font>
    <font>
      <sz val="11"/>
      <color theme="0"/>
      <name val="Calibri"/>
      <charset val="0"/>
      <scheme val="minor"/>
    </font>
    <font>
      <sz val="11"/>
      <color rgb="FFFF0000"/>
      <name val="Calibri"/>
      <charset val="0"/>
      <scheme val="minor"/>
    </font>
    <font>
      <b/>
      <sz val="15"/>
      <color theme="3"/>
      <name val="Calibri"/>
      <charset val="134"/>
      <scheme val="minor"/>
    </font>
    <font>
      <u/>
      <sz val="11"/>
      <color rgb="FF0000FF"/>
      <name val="Calibri"/>
      <charset val="0"/>
      <scheme val="minor"/>
    </font>
    <font>
      <b/>
      <sz val="11"/>
      <color rgb="FFFFFFFF"/>
      <name val="Calibri"/>
      <charset val="0"/>
      <scheme val="minor"/>
    </font>
    <font>
      <u/>
      <sz val="11"/>
      <color rgb="FF800080"/>
      <name val="Calibri"/>
      <charset val="0"/>
      <scheme val="minor"/>
    </font>
    <font>
      <b/>
      <sz val="13"/>
      <color theme="3"/>
      <name val="Calibri"/>
      <charset val="134"/>
      <scheme val="minor"/>
    </font>
    <font>
      <b/>
      <sz val="18"/>
      <color theme="3"/>
      <name val="Calibri"/>
      <charset val="134"/>
      <scheme val="minor"/>
    </font>
    <font>
      <sz val="11"/>
      <color rgb="FFFA7D00"/>
      <name val="Calibri"/>
      <charset val="0"/>
      <scheme val="minor"/>
    </font>
    <font>
      <i/>
      <sz val="11"/>
      <color rgb="FF7F7F7F"/>
      <name val="Calibri"/>
      <charset val="0"/>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theme="1"/>
      <name val="Calibri"/>
      <charset val="0"/>
      <scheme val="minor"/>
    </font>
    <font>
      <sz val="11"/>
      <color rgb="FF9C0006"/>
      <name val="Calibri"/>
      <charset val="0"/>
      <scheme val="minor"/>
    </font>
    <font>
      <sz val="11"/>
      <color rgb="FF9C6500"/>
      <name val="Calibri"/>
      <charset val="0"/>
      <scheme val="minor"/>
    </font>
    <font>
      <b/>
      <i/>
      <sz val="12"/>
      <color theme="1"/>
      <name val="Calibri"/>
      <charset val="134"/>
      <scheme val="minor"/>
    </font>
    <font>
      <b/>
      <i/>
      <sz val="12"/>
      <color rgb="FFFF0000"/>
      <name val="Times New Roman"/>
      <charset val="134"/>
    </font>
  </fonts>
  <fills count="41">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
        <bgColor indexed="64"/>
      </patternFill>
    </fill>
    <fill>
      <patternFill patternType="solid">
        <fgColor rgb="FFFFDEBD"/>
        <bgColor indexed="64"/>
      </patternFill>
    </fill>
    <fill>
      <patternFill patternType="solid">
        <fgColor rgb="FFFFCCFF"/>
        <bgColor indexed="64"/>
      </patternFill>
    </fill>
    <fill>
      <patternFill patternType="solid">
        <fgColor theme="8" tint="0.799981688894314"/>
        <bgColor indexed="64"/>
      </patternFill>
    </fill>
    <fill>
      <patternFill patternType="solid">
        <fgColor rgb="FFFFFF00"/>
        <bgColor indexed="64"/>
      </patternFill>
    </fill>
    <fill>
      <patternFill patternType="solid">
        <fgColor theme="8" tint="0.799981688894314"/>
        <bgColor indexed="64"/>
      </patternFill>
    </fill>
    <fill>
      <patternFill patternType="solid">
        <fgColor rgb="FFC6EFCE"/>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rgb="FFA5A5A5"/>
        <bgColor indexed="64"/>
      </patternFill>
    </fill>
    <fill>
      <patternFill patternType="solid">
        <fgColor theme="7" tint="0.399975585192419"/>
        <bgColor indexed="64"/>
      </patternFill>
    </fill>
    <fill>
      <patternFill patternType="solid">
        <fgColor theme="7" tint="0.799981688894314"/>
        <bgColor indexed="64"/>
      </patternFill>
    </fill>
    <fill>
      <patternFill patternType="solid">
        <fgColor rgb="FFFFFFCC"/>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7"/>
        <bgColor indexed="64"/>
      </patternFill>
    </fill>
    <fill>
      <patternFill patternType="solid">
        <fgColor theme="7" tint="0.599993896298105"/>
        <bgColor indexed="64"/>
      </patternFill>
    </fill>
    <fill>
      <patternFill patternType="solid">
        <fgColor rgb="FFFFCC99"/>
        <bgColor indexed="64"/>
      </patternFill>
    </fill>
    <fill>
      <patternFill patternType="solid">
        <fgColor theme="8"/>
        <bgColor indexed="64"/>
      </patternFill>
    </fill>
    <fill>
      <patternFill patternType="solid">
        <fgColor rgb="FFF2F2F2"/>
        <bgColor indexed="64"/>
      </patternFill>
    </fill>
    <fill>
      <patternFill patternType="solid">
        <fgColor theme="4" tint="0.799981688894314"/>
        <bgColor indexed="64"/>
      </patternFill>
    </fill>
    <fill>
      <patternFill patternType="solid">
        <fgColor theme="9" tint="0.799981688894314"/>
        <bgColor indexed="64"/>
      </patternFill>
    </fill>
    <fill>
      <patternFill patternType="solid">
        <fgColor rgb="FFFFC7CE"/>
        <bgColor indexed="64"/>
      </patternFill>
    </fill>
    <fill>
      <patternFill patternType="solid">
        <fgColor theme="8" tint="0.599993896298105"/>
        <bgColor indexed="64"/>
      </patternFill>
    </fill>
    <fill>
      <patternFill patternType="solid">
        <fgColor rgb="FFFFEB9C"/>
        <bgColor indexed="64"/>
      </patternFill>
    </fill>
    <fill>
      <patternFill patternType="solid">
        <fgColor theme="9"/>
        <bgColor indexed="64"/>
      </patternFill>
    </fill>
    <fill>
      <patternFill patternType="solid">
        <fgColor theme="4"/>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s>
  <borders count="15">
    <border>
      <left/>
      <right/>
      <top/>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medium">
        <color auto="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xf numFmtId="0" fontId="19" fillId="13" borderId="0" applyNumberFormat="0" applyBorder="0" applyAlignment="0" applyProtection="0">
      <alignment vertical="center"/>
    </xf>
    <xf numFmtId="176" fontId="21" fillId="0" borderId="0" applyFont="0" applyFill="0" applyBorder="0" applyAlignment="0" applyProtection="0">
      <alignment vertical="center"/>
    </xf>
    <xf numFmtId="178" fontId="21" fillId="0" borderId="0" applyFont="0" applyFill="0" applyBorder="0" applyAlignment="0" applyProtection="0">
      <alignment vertical="center"/>
    </xf>
    <xf numFmtId="42" fontId="21" fillId="0" borderId="0" applyFont="0" applyFill="0" applyBorder="0" applyAlignment="0" applyProtection="0">
      <alignment vertical="center"/>
    </xf>
    <xf numFmtId="44" fontId="21" fillId="0" borderId="0" applyFont="0" applyFill="0" applyBorder="0" applyAlignment="0" applyProtection="0">
      <alignment vertical="center"/>
    </xf>
    <xf numFmtId="9" fontId="21" fillId="0" borderId="0" applyFont="0" applyFill="0" applyBorder="0" applyAlignment="0" applyProtection="0">
      <alignment vertical="center"/>
    </xf>
    <xf numFmtId="0" fontId="25" fillId="0" borderId="0" applyNumberFormat="0" applyFill="0" applyBorder="0" applyAlignment="0" applyProtection="0">
      <alignment vertical="center"/>
    </xf>
    <xf numFmtId="0" fontId="22" fillId="16" borderId="0" applyNumberFormat="0" applyBorder="0" applyAlignment="0" applyProtection="0">
      <alignment vertical="center"/>
    </xf>
    <xf numFmtId="0" fontId="27" fillId="0" borderId="0" applyNumberFormat="0" applyFill="0" applyBorder="0" applyAlignment="0" applyProtection="0">
      <alignment vertical="center"/>
    </xf>
    <xf numFmtId="0" fontId="26" fillId="15" borderId="8" applyNumberFormat="0" applyAlignment="0" applyProtection="0">
      <alignment vertical="center"/>
    </xf>
    <xf numFmtId="0" fontId="28" fillId="0" borderId="7" applyNumberFormat="0" applyFill="0" applyAlignment="0" applyProtection="0">
      <alignment vertical="center"/>
    </xf>
    <xf numFmtId="0" fontId="21" fillId="18" borderId="9" applyNumberFormat="0" applyFont="0" applyAlignment="0" applyProtection="0">
      <alignment vertical="center"/>
    </xf>
    <xf numFmtId="0" fontId="19" fillId="19" borderId="0" applyNumberFormat="0" applyBorder="0" applyAlignment="0" applyProtection="0">
      <alignment vertical="center"/>
    </xf>
    <xf numFmtId="0" fontId="23" fillId="0" borderId="0" applyNumberFormat="0" applyFill="0" applyBorder="0" applyAlignment="0" applyProtection="0">
      <alignment vertical="center"/>
    </xf>
    <xf numFmtId="0" fontId="19" fillId="20" borderId="0" applyNumberFormat="0" applyBorder="0" applyAlignment="0" applyProtection="0">
      <alignment vertical="center"/>
    </xf>
    <xf numFmtId="0" fontId="29" fillId="0" borderId="0" applyNumberFormat="0" applyFill="0" applyBorder="0" applyAlignment="0" applyProtection="0">
      <alignment vertical="center"/>
    </xf>
    <xf numFmtId="0" fontId="31" fillId="0" borderId="0" applyNumberFormat="0" applyFill="0" applyBorder="0" applyAlignment="0" applyProtection="0">
      <alignment vertical="center"/>
    </xf>
    <xf numFmtId="0" fontId="24" fillId="0" borderId="7" applyNumberFormat="0" applyFill="0" applyAlignment="0" applyProtection="0">
      <alignment vertical="center"/>
    </xf>
    <xf numFmtId="0" fontId="32" fillId="0" borderId="11" applyNumberFormat="0" applyFill="0" applyAlignment="0" applyProtection="0">
      <alignment vertical="center"/>
    </xf>
    <xf numFmtId="0" fontId="32" fillId="0" borderId="0" applyNumberFormat="0" applyFill="0" applyBorder="0" applyAlignment="0" applyProtection="0">
      <alignment vertical="center"/>
    </xf>
    <xf numFmtId="0" fontId="33" fillId="25" borderId="12" applyNumberFormat="0" applyAlignment="0" applyProtection="0">
      <alignment vertical="center"/>
    </xf>
    <xf numFmtId="0" fontId="22" fillId="21" borderId="0" applyNumberFormat="0" applyBorder="0" applyAlignment="0" applyProtection="0">
      <alignment vertical="center"/>
    </xf>
    <xf numFmtId="0" fontId="20" fillId="11" borderId="0" applyNumberFormat="0" applyBorder="0" applyAlignment="0" applyProtection="0">
      <alignment vertical="center"/>
    </xf>
    <xf numFmtId="0" fontId="34" fillId="27" borderId="13" applyNumberFormat="0" applyAlignment="0" applyProtection="0">
      <alignment vertical="center"/>
    </xf>
    <xf numFmtId="0" fontId="19" fillId="28" borderId="0" applyNumberFormat="0" applyBorder="0" applyAlignment="0" applyProtection="0">
      <alignment vertical="center"/>
    </xf>
    <xf numFmtId="0" fontId="35" fillId="27" borderId="12" applyNumberFormat="0" applyAlignment="0" applyProtection="0">
      <alignment vertical="center"/>
    </xf>
    <xf numFmtId="0" fontId="30" fillId="0" borderId="10" applyNumberFormat="0" applyFill="0" applyAlignment="0" applyProtection="0">
      <alignment vertical="center"/>
    </xf>
    <xf numFmtId="0" fontId="36" fillId="0" borderId="14" applyNumberFormat="0" applyFill="0" applyAlignment="0" applyProtection="0">
      <alignment vertical="center"/>
    </xf>
    <xf numFmtId="0" fontId="37" fillId="30" borderId="0" applyNumberFormat="0" applyBorder="0" applyAlignment="0" applyProtection="0">
      <alignment vertical="center"/>
    </xf>
    <xf numFmtId="0" fontId="38" fillId="32" borderId="0" applyNumberFormat="0" applyBorder="0" applyAlignment="0" applyProtection="0">
      <alignment vertical="center"/>
    </xf>
    <xf numFmtId="0" fontId="22" fillId="34" borderId="0" applyNumberFormat="0" applyBorder="0" applyAlignment="0" applyProtection="0">
      <alignment vertical="center"/>
    </xf>
    <xf numFmtId="0" fontId="19" fillId="10" borderId="0" applyNumberFormat="0" applyBorder="0" applyAlignment="0" applyProtection="0">
      <alignment vertical="center"/>
    </xf>
    <xf numFmtId="0" fontId="22" fillId="35" borderId="0" applyNumberFormat="0" applyBorder="0" applyAlignment="0" applyProtection="0">
      <alignment vertical="center"/>
    </xf>
    <xf numFmtId="0" fontId="22" fillId="36" borderId="0" applyNumberFormat="0" applyBorder="0" applyAlignment="0" applyProtection="0">
      <alignment vertical="center"/>
    </xf>
    <xf numFmtId="0" fontId="19" fillId="37" borderId="0" applyNumberFormat="0" applyBorder="0" applyAlignment="0" applyProtection="0">
      <alignment vertical="center"/>
    </xf>
    <xf numFmtId="0" fontId="19" fillId="29" borderId="0" applyNumberFormat="0" applyBorder="0" applyAlignment="0" applyProtection="0">
      <alignment vertical="center"/>
    </xf>
    <xf numFmtId="0" fontId="22" fillId="38" borderId="0" applyNumberFormat="0" applyBorder="0" applyAlignment="0" applyProtection="0">
      <alignment vertical="center"/>
    </xf>
    <xf numFmtId="0" fontId="22" fillId="39" borderId="0" applyNumberFormat="0" applyBorder="0" applyAlignment="0" applyProtection="0">
      <alignment vertical="center"/>
    </xf>
    <xf numFmtId="0" fontId="19" fillId="40" borderId="0" applyNumberFormat="0" applyBorder="0" applyAlignment="0" applyProtection="0">
      <alignment vertical="center"/>
    </xf>
    <xf numFmtId="0" fontId="22" fillId="23" borderId="0" applyNumberFormat="0" applyBorder="0" applyAlignment="0" applyProtection="0">
      <alignment vertical="center"/>
    </xf>
    <xf numFmtId="0" fontId="19" fillId="17" borderId="0" applyNumberFormat="0" applyBorder="0" applyAlignment="0" applyProtection="0">
      <alignment vertical="center"/>
    </xf>
    <xf numFmtId="0" fontId="19" fillId="24" borderId="0" applyNumberFormat="0" applyBorder="0" applyAlignment="0" applyProtection="0">
      <alignment vertical="center"/>
    </xf>
    <xf numFmtId="0" fontId="22" fillId="26" borderId="0" applyNumberFormat="0" applyBorder="0" applyAlignment="0" applyProtection="0">
      <alignment vertical="center"/>
    </xf>
    <xf numFmtId="0" fontId="19" fillId="31" borderId="0" applyNumberFormat="0" applyBorder="0" applyAlignment="0" applyProtection="0">
      <alignment vertical="center"/>
    </xf>
    <xf numFmtId="0" fontId="22" fillId="22" borderId="0" applyNumberFormat="0" applyBorder="0" applyAlignment="0" applyProtection="0">
      <alignment vertical="center"/>
    </xf>
    <xf numFmtId="0" fontId="22" fillId="33" borderId="0" applyNumberFormat="0" applyBorder="0" applyAlignment="0" applyProtection="0">
      <alignment vertical="center"/>
    </xf>
    <xf numFmtId="0" fontId="19" fillId="14" borderId="0" applyNumberFormat="0" applyBorder="0" applyAlignment="0" applyProtection="0">
      <alignment vertical="center"/>
    </xf>
    <xf numFmtId="0" fontId="22" fillId="12" borderId="0" applyNumberFormat="0" applyBorder="0" applyAlignment="0" applyProtection="0">
      <alignment vertical="center"/>
    </xf>
  </cellStyleXfs>
  <cellXfs count="70">
    <xf numFmtId="0" fontId="0" fillId="0" borderId="0" xfId="0"/>
    <xf numFmtId="0" fontId="0" fillId="0" borderId="0" xfId="0" applyProtection="1">
      <protection locked="0"/>
    </xf>
    <xf numFmtId="0" fontId="1" fillId="0" borderId="0" xfId="0" applyFont="1" applyAlignment="1" applyProtection="1">
      <alignment horizontal="center" vertical="top" wrapText="1"/>
      <protection locked="0"/>
    </xf>
    <xf numFmtId="0" fontId="1" fillId="0" borderId="0" xfId="0" applyFont="1" applyAlignment="1" applyProtection="1">
      <alignment horizontal="center" vertical="top"/>
      <protection locked="0"/>
    </xf>
    <xf numFmtId="0" fontId="2" fillId="0" borderId="0" xfId="0" applyFont="1" applyAlignment="1" applyProtection="1">
      <alignment horizontal="center" vertical="top" wrapText="1"/>
      <protection locked="0"/>
    </xf>
    <xf numFmtId="0" fontId="3" fillId="0" borderId="0" xfId="0" applyFont="1" applyAlignment="1" applyProtection="1">
      <alignment horizontal="center" wrapText="1"/>
      <protection locked="0"/>
    </xf>
    <xf numFmtId="0" fontId="4" fillId="0" borderId="0" xfId="0" applyFont="1" applyAlignment="1" applyProtection="1">
      <alignment horizontal="left"/>
      <protection locked="0"/>
    </xf>
    <xf numFmtId="0" fontId="5" fillId="0" borderId="0" xfId="0" applyFont="1" applyAlignment="1" applyProtection="1">
      <alignment vertical="center" wrapText="1"/>
      <protection locked="0"/>
    </xf>
    <xf numFmtId="0" fontId="5" fillId="0" borderId="0" xfId="0" applyFont="1" applyAlignment="1" applyProtection="1">
      <alignment vertical="center"/>
      <protection locked="0"/>
    </xf>
    <xf numFmtId="0" fontId="6" fillId="2" borderId="1" xfId="0" applyFont="1" applyFill="1" applyBorder="1" applyAlignment="1" applyProtection="1">
      <alignment horizontal="center" vertical="center" wrapText="1"/>
      <protection locked="0"/>
    </xf>
    <xf numFmtId="0" fontId="7" fillId="2" borderId="2" xfId="0" applyFont="1" applyFill="1" applyBorder="1" applyAlignment="1" applyProtection="1">
      <alignment horizontal="center" vertical="center" wrapText="1"/>
      <protection locked="0"/>
    </xf>
    <xf numFmtId="0" fontId="7" fillId="2" borderId="3" xfId="0" applyFont="1" applyFill="1" applyBorder="1" applyAlignment="1" applyProtection="1">
      <alignment horizontal="center" vertical="center" wrapText="1"/>
      <protection locked="0"/>
    </xf>
    <xf numFmtId="0" fontId="7" fillId="2" borderId="4" xfId="0" applyFont="1" applyFill="1" applyBorder="1" applyAlignment="1" applyProtection="1">
      <alignment horizontal="center" vertical="center" wrapText="1"/>
      <protection locked="0"/>
    </xf>
    <xf numFmtId="0" fontId="6" fillId="2" borderId="5" xfId="0" applyFont="1" applyFill="1" applyBorder="1" applyAlignment="1" applyProtection="1">
      <alignment horizontal="center" vertical="center" wrapText="1"/>
      <protection locked="0"/>
    </xf>
    <xf numFmtId="0" fontId="8" fillId="0" borderId="6" xfId="0" applyFont="1" applyFill="1" applyBorder="1" applyAlignment="1" applyProtection="1">
      <alignment horizontal="center" vertical="center" wrapText="1"/>
      <protection locked="0"/>
    </xf>
    <xf numFmtId="0" fontId="8" fillId="2" borderId="6" xfId="0" applyFont="1" applyFill="1" applyBorder="1" applyAlignment="1" applyProtection="1">
      <alignment horizontal="center" vertical="center" wrapText="1"/>
      <protection locked="0"/>
    </xf>
    <xf numFmtId="0" fontId="8" fillId="2" borderId="2"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justify" vertical="center" wrapText="1"/>
      <protection locked="0"/>
    </xf>
    <xf numFmtId="0" fontId="9" fillId="3" borderId="6" xfId="0" applyFont="1" applyFill="1" applyBorder="1" applyAlignment="1" applyProtection="1">
      <alignment horizontal="center" vertical="center" wrapText="1"/>
      <protection hidden="1"/>
    </xf>
    <xf numFmtId="1" fontId="9" fillId="3" borderId="6" xfId="0" applyNumberFormat="1" applyFont="1" applyFill="1" applyBorder="1" applyAlignment="1" applyProtection="1">
      <alignment horizontal="center" vertical="center" wrapText="1"/>
      <protection hidden="1"/>
    </xf>
    <xf numFmtId="177" fontId="9" fillId="3" borderId="6" xfId="0" applyNumberFormat="1" applyFont="1" applyFill="1" applyBorder="1" applyAlignment="1" applyProtection="1">
      <alignment horizontal="center" vertical="center" wrapText="1"/>
      <protection hidden="1"/>
    </xf>
    <xf numFmtId="0" fontId="6" fillId="3" borderId="6" xfId="0" applyFont="1" applyFill="1" applyBorder="1" applyAlignment="1" applyProtection="1">
      <alignment horizontal="center" vertical="center" wrapText="1"/>
    </xf>
    <xf numFmtId="0" fontId="10" fillId="4" borderId="6" xfId="0" applyFont="1" applyFill="1" applyBorder="1" applyAlignment="1" applyProtection="1">
      <alignment horizontal="justify" vertical="center" wrapText="1"/>
      <protection locked="0"/>
    </xf>
    <xf numFmtId="0" fontId="6" fillId="4" borderId="6" xfId="0" applyFont="1" applyFill="1" applyBorder="1" applyAlignment="1" applyProtection="1">
      <alignment horizontal="center" vertical="center" wrapText="1"/>
      <protection hidden="1"/>
    </xf>
    <xf numFmtId="1" fontId="6" fillId="4" borderId="6" xfId="0" applyNumberFormat="1" applyFont="1" applyFill="1" applyBorder="1" applyAlignment="1" applyProtection="1">
      <alignment horizontal="center" vertical="center" wrapText="1"/>
      <protection hidden="1"/>
    </xf>
    <xf numFmtId="177" fontId="6" fillId="4" borderId="6" xfId="0" applyNumberFormat="1" applyFont="1" applyFill="1" applyBorder="1" applyAlignment="1" applyProtection="1">
      <alignment horizontal="center" vertical="center" wrapText="1"/>
      <protection hidden="1"/>
    </xf>
    <xf numFmtId="0" fontId="6" fillId="4" borderId="6" xfId="0" applyFont="1" applyFill="1" applyBorder="1" applyAlignment="1" applyProtection="1">
      <alignment horizontal="center" vertical="center" wrapText="1"/>
    </xf>
    <xf numFmtId="177" fontId="11" fillId="4" borderId="6" xfId="0" applyNumberFormat="1" applyFont="1" applyFill="1" applyBorder="1" applyAlignment="1" applyProtection="1">
      <alignment horizontal="center" vertical="center" wrapText="1"/>
      <protection hidden="1"/>
    </xf>
    <xf numFmtId="0" fontId="10" fillId="2" borderId="6" xfId="0" applyFont="1" applyFill="1" applyBorder="1" applyAlignment="1" applyProtection="1">
      <alignment horizontal="justify" vertical="center" wrapText="1"/>
      <protection locked="0"/>
    </xf>
    <xf numFmtId="0" fontId="10" fillId="5" borderId="6" xfId="0" applyFont="1" applyFill="1" applyBorder="1" applyAlignment="1" applyProtection="1">
      <alignment horizontal="center" vertical="center" wrapText="1"/>
      <protection hidden="1"/>
    </xf>
    <xf numFmtId="1" fontId="10" fillId="6" borderId="2" xfId="0" applyNumberFormat="1" applyFont="1" applyFill="1" applyBorder="1" applyAlignment="1" applyProtection="1">
      <alignment horizontal="center" vertical="center" wrapText="1"/>
      <protection locked="0"/>
    </xf>
    <xf numFmtId="177" fontId="10" fillId="5" borderId="6" xfId="0" applyNumberFormat="1" applyFont="1" applyFill="1" applyBorder="1" applyAlignment="1" applyProtection="1">
      <alignment horizontal="center" vertical="center" wrapText="1"/>
      <protection hidden="1"/>
    </xf>
    <xf numFmtId="49" fontId="12" fillId="2" borderId="6" xfId="0" applyNumberFormat="1" applyFont="1" applyFill="1" applyBorder="1" applyAlignment="1" applyProtection="1">
      <alignment horizontal="left" vertical="center" wrapText="1"/>
      <protection locked="0"/>
    </xf>
    <xf numFmtId="1" fontId="10" fillId="7" borderId="2" xfId="0" applyNumberFormat="1" applyFont="1" applyFill="1" applyBorder="1" applyAlignment="1" applyProtection="1">
      <alignment horizontal="center" vertical="center" wrapText="1"/>
      <protection locked="0"/>
    </xf>
    <xf numFmtId="1" fontId="10" fillId="8" borderId="2" xfId="0" applyNumberFormat="1" applyFont="1" applyFill="1" applyBorder="1" applyAlignment="1" applyProtection="1">
      <alignment horizontal="center" vertical="center" wrapText="1"/>
      <protection locked="0"/>
    </xf>
    <xf numFmtId="177" fontId="13" fillId="8" borderId="6" xfId="0" applyNumberFormat="1" applyFont="1" applyFill="1" applyBorder="1" applyAlignment="1" applyProtection="1">
      <alignment horizontal="center" vertical="center" wrapText="1"/>
      <protection hidden="1"/>
    </xf>
    <xf numFmtId="0" fontId="12" fillId="2" borderId="6" xfId="0" applyFont="1" applyFill="1" applyBorder="1" applyAlignment="1" applyProtection="1">
      <alignment horizontal="justify" vertical="center" wrapText="1"/>
      <protection locked="0"/>
    </xf>
    <xf numFmtId="1" fontId="6" fillId="4" borderId="6" xfId="0" applyNumberFormat="1" applyFont="1" applyFill="1" applyBorder="1" applyAlignment="1" applyProtection="1">
      <alignment horizontal="center" vertical="center" wrapText="1"/>
    </xf>
    <xf numFmtId="0" fontId="10" fillId="5" borderId="1" xfId="0" applyFont="1" applyFill="1" applyBorder="1" applyAlignment="1" applyProtection="1">
      <alignment horizontal="center" vertical="center" wrapText="1"/>
      <protection hidden="1"/>
    </xf>
    <xf numFmtId="1" fontId="9" fillId="3" borderId="6" xfId="0" applyNumberFormat="1" applyFont="1" applyFill="1" applyBorder="1" applyAlignment="1" applyProtection="1">
      <alignment horizontal="center" vertical="center" wrapText="1"/>
    </xf>
    <xf numFmtId="0" fontId="14" fillId="2" borderId="6" xfId="0" applyFont="1" applyFill="1" applyBorder="1" applyAlignment="1" applyProtection="1">
      <alignment horizontal="justify" vertical="center" wrapText="1"/>
      <protection locked="0"/>
    </xf>
    <xf numFmtId="0" fontId="15" fillId="4" borderId="6" xfId="0" applyFont="1" applyFill="1" applyBorder="1" applyAlignment="1" applyProtection="1">
      <alignment horizontal="justify" vertical="center" wrapText="1"/>
      <protection locked="0"/>
    </xf>
    <xf numFmtId="0" fontId="10" fillId="4" borderId="2" xfId="0" applyFont="1" applyFill="1" applyBorder="1" applyAlignment="1" applyProtection="1">
      <alignment vertical="center" wrapText="1"/>
      <protection locked="0"/>
    </xf>
    <xf numFmtId="0" fontId="6" fillId="3" borderId="6" xfId="0" applyFont="1" applyFill="1" applyBorder="1" applyAlignment="1" applyProtection="1">
      <alignment horizontal="center" vertical="center" wrapText="1"/>
      <protection locked="0"/>
    </xf>
    <xf numFmtId="0" fontId="6" fillId="4" borderId="6" xfId="0" applyFont="1" applyFill="1" applyBorder="1" applyAlignment="1" applyProtection="1">
      <alignment horizontal="center" vertical="center" wrapText="1"/>
      <protection locked="0"/>
    </xf>
    <xf numFmtId="0" fontId="6" fillId="4" borderId="4" xfId="0" applyFont="1" applyFill="1" applyBorder="1" applyAlignment="1" applyProtection="1">
      <alignment horizontal="center" vertical="center" wrapText="1"/>
      <protection locked="0"/>
    </xf>
    <xf numFmtId="0" fontId="16" fillId="4" borderId="4" xfId="0" applyFont="1" applyFill="1" applyBorder="1" applyAlignment="1" applyProtection="1">
      <alignment horizontal="center" vertical="center" wrapText="1"/>
      <protection locked="0"/>
    </xf>
    <xf numFmtId="0" fontId="16" fillId="3" borderId="6" xfId="0" applyFont="1" applyFill="1" applyBorder="1" applyAlignment="1" applyProtection="1">
      <alignment horizontal="center" vertical="center"/>
      <protection locked="0"/>
    </xf>
    <xf numFmtId="0" fontId="16" fillId="4" borderId="6" xfId="0" applyFont="1" applyFill="1" applyBorder="1" applyAlignment="1" applyProtection="1">
      <alignment horizontal="center" vertical="center"/>
      <protection locked="0"/>
    </xf>
    <xf numFmtId="0" fontId="17" fillId="2" borderId="2" xfId="0" applyFont="1" applyFill="1" applyBorder="1" applyAlignment="1" applyProtection="1">
      <alignment vertical="center" wrapText="1"/>
      <protection locked="0"/>
    </xf>
    <xf numFmtId="0" fontId="12" fillId="2" borderId="2" xfId="0" applyFont="1" applyFill="1" applyBorder="1" applyAlignment="1" applyProtection="1">
      <alignment horizontal="center" vertical="center" wrapText="1"/>
      <protection locked="0"/>
    </xf>
    <xf numFmtId="0" fontId="6" fillId="3" borderId="2" xfId="0" applyFont="1" applyFill="1" applyBorder="1" applyAlignment="1" applyProtection="1">
      <alignment vertical="center" wrapText="1"/>
      <protection locked="0"/>
    </xf>
    <xf numFmtId="0" fontId="12" fillId="2" borderId="2" xfId="0" applyFont="1" applyFill="1" applyBorder="1" applyAlignment="1" applyProtection="1">
      <alignment vertical="center" wrapText="1"/>
      <protection locked="0"/>
    </xf>
    <xf numFmtId="0" fontId="6" fillId="2" borderId="2" xfId="0" applyFont="1" applyFill="1" applyBorder="1" applyAlignment="1" applyProtection="1">
      <alignment vertical="center" wrapText="1"/>
      <protection locked="0"/>
    </xf>
    <xf numFmtId="0" fontId="6" fillId="5" borderId="6" xfId="0" applyFont="1" applyFill="1" applyBorder="1" applyAlignment="1" applyProtection="1">
      <alignment horizontal="center" vertical="center" wrapText="1"/>
      <protection hidden="1"/>
    </xf>
    <xf numFmtId="1" fontId="6" fillId="9" borderId="6" xfId="0" applyNumberFormat="1" applyFont="1" applyFill="1" applyBorder="1" applyAlignment="1" applyProtection="1">
      <alignment horizontal="center" vertical="center" wrapText="1"/>
      <protection hidden="1"/>
    </xf>
    <xf numFmtId="1" fontId="6" fillId="9" borderId="6" xfId="0" applyNumberFormat="1" applyFont="1" applyFill="1" applyBorder="1" applyAlignment="1" applyProtection="1">
      <alignment horizontal="center" vertical="center" wrapText="1"/>
      <protection locked="0"/>
    </xf>
    <xf numFmtId="0" fontId="6" fillId="9" borderId="6" xfId="0" applyFont="1" applyFill="1" applyBorder="1" applyAlignment="1" applyProtection="1">
      <alignment horizontal="center" vertical="center" wrapText="1"/>
      <protection locked="0"/>
    </xf>
    <xf numFmtId="177" fontId="6" fillId="9" borderId="6" xfId="0" applyNumberFormat="1" applyFont="1" applyFill="1" applyBorder="1" applyAlignment="1" applyProtection="1">
      <alignment horizontal="center" vertical="center" wrapText="1"/>
      <protection hidden="1"/>
    </xf>
    <xf numFmtId="177" fontId="6" fillId="9" borderId="6" xfId="0" applyNumberFormat="1" applyFont="1" applyFill="1" applyBorder="1" applyAlignment="1" applyProtection="1">
      <alignment horizontal="center" vertical="center" wrapText="1"/>
      <protection locked="0"/>
    </xf>
    <xf numFmtId="10" fontId="6" fillId="9" borderId="6" xfId="0" applyNumberFormat="1" applyFont="1" applyFill="1" applyBorder="1" applyAlignment="1" applyProtection="1">
      <alignment horizontal="center" vertical="center" wrapText="1"/>
      <protection locked="0"/>
    </xf>
    <xf numFmtId="0" fontId="6" fillId="2" borderId="4" xfId="0" applyFont="1" applyFill="1" applyBorder="1" applyAlignment="1" applyProtection="1">
      <alignment vertical="center" wrapText="1"/>
      <protection locked="0"/>
    </xf>
    <xf numFmtId="0" fontId="6" fillId="9" borderId="2" xfId="0" applyFont="1" applyFill="1" applyBorder="1" applyAlignment="1" applyProtection="1">
      <alignment horizontal="center" vertical="center" wrapText="1"/>
      <protection hidden="1"/>
    </xf>
    <xf numFmtId="0" fontId="6" fillId="9" borderId="4" xfId="0" applyFont="1" applyFill="1" applyBorder="1" applyAlignment="1" applyProtection="1">
      <alignment horizontal="center" vertical="center" wrapText="1"/>
      <protection hidden="1"/>
    </xf>
    <xf numFmtId="0" fontId="10" fillId="9" borderId="6" xfId="0" applyFont="1" applyFill="1" applyBorder="1" applyAlignment="1" applyProtection="1">
      <alignment horizontal="center" vertical="center" wrapText="1"/>
      <protection locked="0"/>
    </xf>
    <xf numFmtId="0" fontId="18"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protection locked="0"/>
    </xf>
    <xf numFmtId="0" fontId="7" fillId="0" borderId="0" xfId="0" applyFont="1" applyAlignment="1" applyProtection="1">
      <alignment vertical="center"/>
      <protection locked="0"/>
    </xf>
    <xf numFmtId="0" fontId="10" fillId="2" borderId="6" xfId="0" applyFont="1" applyFill="1" applyBorder="1" applyAlignment="1" applyProtection="1">
      <alignment horizontal="center" vertical="center" wrapText="1"/>
      <protection locked="0"/>
    </xf>
    <xf numFmtId="0" fontId="6" fillId="2" borderId="6" xfId="0" applyFont="1" applyFill="1" applyBorder="1" applyAlignment="1" applyProtection="1">
      <alignment horizontal="center" vertical="center" wrapText="1"/>
      <protection locked="0"/>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Hyperlink" xfId="7" builtinId="8"/>
    <cellStyle name="60% - Accent4" xfId="8" builtinId="44"/>
    <cellStyle name="Followed Hyperlink" xfId="9" builtinId="9"/>
    <cellStyle name="Check Cell" xfId="10" builtinId="23"/>
    <cellStyle name="Heading 2" xfId="11" builtinId="17"/>
    <cellStyle name="Note" xfId="12" builtinId="10"/>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colors>
    <mruColors>
      <color rgb="00FFDEBD"/>
      <color rgb="00FFCC99"/>
      <color rgb="008BFFD0"/>
      <color rgb="0000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878042</xdr:colOff>
      <xdr:row>2</xdr:row>
      <xdr:rowOff>155018</xdr:rowOff>
    </xdr:from>
    <xdr:to>
      <xdr:col>0</xdr:col>
      <xdr:colOff>2436791</xdr:colOff>
      <xdr:row>2</xdr:row>
      <xdr:rowOff>155018</xdr:rowOff>
    </xdr:to>
    <xdr:cxnSp>
      <xdr:nvCxnSpPr>
        <xdr:cNvPr id="7" name="Straight Connector 6"/>
        <xdr:cNvCxnSpPr/>
      </xdr:nvCxnSpPr>
      <xdr:spPr>
        <a:xfrm>
          <a:off x="877570" y="735965"/>
          <a:ext cx="15589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xdr:nvCxnSpPr>
        <xdr:cNvPr id="3" name="Straight Connector 2"/>
        <xdr:cNvCxnSpPr/>
      </xdr:nvCxnSpPr>
      <xdr:spPr>
        <a:xfrm>
          <a:off x="6376670" y="495935"/>
          <a:ext cx="199136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3/2014/TT-BTTTT&amp;area=2&amp;type=0&amp;match=False&amp;vc=True&amp;lan=1" TargetMode="External"/><Relationship Id="rId2" Type="http://schemas.openxmlformats.org/officeDocument/2006/relationships/hyperlink" Target="https://thuvienphapluat.vn/phap-luat/tim-van-ban.aspx?keyword=01/2014/TT-BGD%C4%90T&amp;area=2&amp;type=0&amp;match=False&amp;vc=True&amp;lan=1"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98"/>
  <sheetViews>
    <sheetView tabSelected="1" zoomScale="72" zoomScaleNormal="72" topLeftCell="A67" workbookViewId="0">
      <selection activeCell="C24" sqref="C24"/>
    </sheetView>
  </sheetViews>
  <sheetFormatPr defaultColWidth="9" defaultRowHeight="14.4"/>
  <cols>
    <col min="1" max="1" width="39.3796296296296" customWidth="1"/>
    <col min="3" max="3" width="9.87962962962963" customWidth="1"/>
    <col min="4" max="4" width="13" customWidth="1"/>
    <col min="5" max="5" width="37" customWidth="1"/>
    <col min="6" max="6" width="11.6296296296296" customWidth="1"/>
    <col min="7" max="7" width="11.1296296296296" customWidth="1"/>
    <col min="8" max="8" width="12.75" customWidth="1"/>
    <col min="9" max="9" width="44.8796296296296" customWidth="1"/>
  </cols>
  <sheetData>
    <row r="1" s="1" customFormat="1" ht="12.15" customHeight="1" spans="1:8">
      <c r="A1" s="2" t="s">
        <v>0</v>
      </c>
      <c r="B1" s="3"/>
      <c r="E1" s="4" t="s">
        <v>1</v>
      </c>
      <c r="F1" s="4"/>
      <c r="G1" s="4"/>
      <c r="H1" s="4"/>
    </row>
    <row r="2" s="1" customFormat="1" ht="33.6" customHeight="1" spans="1:8">
      <c r="A2" s="3"/>
      <c r="B2" s="3"/>
      <c r="E2" s="4"/>
      <c r="F2" s="4"/>
      <c r="G2" s="4"/>
      <c r="H2" s="4"/>
    </row>
    <row r="3" s="1" customFormat="1" spans="1:2">
      <c r="A3" s="3"/>
      <c r="B3" s="3"/>
    </row>
    <row r="4" s="1" customFormat="1"/>
    <row r="5" s="1" customFormat="1" ht="47.8" customHeight="1" spans="1:9">
      <c r="A5" s="5" t="s">
        <v>2</v>
      </c>
      <c r="B5" s="5"/>
      <c r="C5" s="5"/>
      <c r="D5" s="5"/>
      <c r="E5" s="5"/>
      <c r="F5" s="5"/>
      <c r="G5" s="5"/>
      <c r="H5" s="5"/>
      <c r="I5" s="5"/>
    </row>
    <row r="6" s="1" customFormat="1"/>
    <row r="7" s="1" customFormat="1" ht="22.15" customHeight="1" spans="1:1">
      <c r="A7" s="6" t="s">
        <v>3</v>
      </c>
    </row>
    <row r="8" s="1" customFormat="1" ht="20.1" customHeight="1" spans="1:1">
      <c r="A8" s="6" t="s">
        <v>4</v>
      </c>
    </row>
    <row r="9" s="1" customFormat="1" ht="21.5" customHeight="1" spans="1:1">
      <c r="A9" s="6" t="s">
        <v>5</v>
      </c>
    </row>
    <row r="10" s="1" customFormat="1" ht="20.1" customHeight="1" spans="1:1">
      <c r="A10" s="6" t="s">
        <v>6</v>
      </c>
    </row>
    <row r="11" s="1" customFormat="1"/>
    <row r="12" s="1" customFormat="1" ht="82.75" customHeight="1" spans="2:9">
      <c r="B12" s="7" t="s">
        <v>7</v>
      </c>
      <c r="C12" s="8"/>
      <c r="D12" s="8"/>
      <c r="E12" s="8"/>
      <c r="F12" s="8"/>
      <c r="G12" s="8"/>
      <c r="H12" s="8"/>
      <c r="I12" s="8"/>
    </row>
    <row r="13" s="1" customFormat="1"/>
    <row r="14" s="1" customFormat="1" ht="11.45" customHeight="1"/>
    <row r="15" ht="17.35" customHeight="1" spans="1:9">
      <c r="A15" s="9" t="s">
        <v>8</v>
      </c>
      <c r="B15" s="9" t="s">
        <v>9</v>
      </c>
      <c r="C15" s="10" t="s">
        <v>10</v>
      </c>
      <c r="D15" s="11"/>
      <c r="E15" s="12"/>
      <c r="F15" s="10" t="s">
        <v>11</v>
      </c>
      <c r="G15" s="11"/>
      <c r="H15" s="11"/>
      <c r="I15" s="12"/>
    </row>
    <row r="16" ht="181.05" customHeight="1" spans="1:9">
      <c r="A16" s="13"/>
      <c r="B16" s="13"/>
      <c r="C16" s="14" t="s">
        <v>12</v>
      </c>
      <c r="D16" s="14" t="s">
        <v>13</v>
      </c>
      <c r="E16" s="15" t="s">
        <v>14</v>
      </c>
      <c r="F16" s="15" t="s">
        <v>15</v>
      </c>
      <c r="G16" s="15" t="s">
        <v>16</v>
      </c>
      <c r="H16" s="16" t="s">
        <v>17</v>
      </c>
      <c r="I16" s="15" t="s">
        <v>18</v>
      </c>
    </row>
    <row r="17" ht="16.35" spans="1:9">
      <c r="A17" s="17" t="s">
        <v>19</v>
      </c>
      <c r="B17" s="18">
        <v>20</v>
      </c>
      <c r="C17" s="19">
        <f>ROUND(C18+C25+C28,0)</f>
        <v>14</v>
      </c>
      <c r="D17" s="20">
        <f>C17/$B$17</f>
        <v>0.7</v>
      </c>
      <c r="E17" s="21"/>
      <c r="F17" s="19">
        <f>ROUND(F18+F25+F28,0)</f>
        <v>0</v>
      </c>
      <c r="G17" s="19">
        <f>ROUND(G18+G25+G28,0)</f>
        <v>0</v>
      </c>
      <c r="H17" s="20">
        <f>G17/$B$17</f>
        <v>0</v>
      </c>
      <c r="I17" s="43"/>
    </row>
    <row r="18" ht="16.35" spans="1:9">
      <c r="A18" s="22" t="s">
        <v>20</v>
      </c>
      <c r="B18" s="23">
        <v>12</v>
      </c>
      <c r="C18" s="24">
        <f>IF(SUM(C19:C24)&gt;12,"12",SUM(C19:C24))</f>
        <v>8</v>
      </c>
      <c r="D18" s="25">
        <f>C18/B18</f>
        <v>0.666666666666667</v>
      </c>
      <c r="E18" s="26"/>
      <c r="F18" s="24">
        <f>IF(SUM(F19:F24)&gt;12,"12",SUM(F19:F24))</f>
        <v>0</v>
      </c>
      <c r="G18" s="24">
        <f>IF(SUM(G19:G24)&gt;12,"12",SUM(G19:G24))</f>
        <v>0</v>
      </c>
      <c r="H18" s="27">
        <f>G18/B18</f>
        <v>0</v>
      </c>
      <c r="I18" s="44"/>
    </row>
    <row r="19" ht="100.35" spans="1:9">
      <c r="A19" s="28" t="s">
        <v>21</v>
      </c>
      <c r="B19" s="29">
        <v>2</v>
      </c>
      <c r="C19" s="30">
        <v>2</v>
      </c>
      <c r="D19" s="31">
        <f>IF(C19/B19&gt;1,"100%",C19/B19)</f>
        <v>1</v>
      </c>
      <c r="E19" s="32" t="s">
        <v>22</v>
      </c>
      <c r="F19" s="33"/>
      <c r="G19" s="34"/>
      <c r="H19" s="35">
        <f>IF(G19/B19&gt;1,"100%",G19/B19)</f>
        <v>0</v>
      </c>
      <c r="I19" s="32"/>
    </row>
    <row r="20" ht="24.75" spans="1:9">
      <c r="A20" s="36" t="s">
        <v>23</v>
      </c>
      <c r="B20" s="29">
        <v>2</v>
      </c>
      <c r="C20" s="30">
        <v>2</v>
      </c>
      <c r="D20" s="31">
        <f t="shared" ref="D20:D24" si="0">IF(C20/B20&gt;1,"100%",C20/B20)</f>
        <v>1</v>
      </c>
      <c r="E20" s="32" t="s">
        <v>24</v>
      </c>
      <c r="F20" s="33"/>
      <c r="G20" s="34"/>
      <c r="H20" s="35">
        <f t="shared" ref="H20:H24" si="1">IF(G20/B20&gt;1,"100%",G20/B20)</f>
        <v>0</v>
      </c>
      <c r="I20" s="32"/>
    </row>
    <row r="21" ht="16.35" spans="1:9">
      <c r="A21" s="36" t="s">
        <v>25</v>
      </c>
      <c r="B21" s="29">
        <v>2</v>
      </c>
      <c r="C21" s="30">
        <v>2</v>
      </c>
      <c r="D21" s="31">
        <f t="shared" si="0"/>
        <v>1</v>
      </c>
      <c r="E21" s="32" t="s">
        <v>26</v>
      </c>
      <c r="F21" s="33"/>
      <c r="G21" s="34"/>
      <c r="H21" s="35">
        <f t="shared" si="1"/>
        <v>0</v>
      </c>
      <c r="I21" s="32"/>
    </row>
    <row r="22" ht="36.75" spans="1:9">
      <c r="A22" s="36" t="s">
        <v>27</v>
      </c>
      <c r="B22" s="29">
        <v>2</v>
      </c>
      <c r="C22" s="30">
        <v>2</v>
      </c>
      <c r="D22" s="31">
        <f t="shared" si="0"/>
        <v>1</v>
      </c>
      <c r="E22" s="32"/>
      <c r="F22" s="33"/>
      <c r="G22" s="34"/>
      <c r="H22" s="35">
        <f t="shared" si="1"/>
        <v>0</v>
      </c>
      <c r="I22" s="32"/>
    </row>
    <row r="23" ht="24.75" spans="1:9">
      <c r="A23" s="36" t="s">
        <v>28</v>
      </c>
      <c r="B23" s="29">
        <v>2</v>
      </c>
      <c r="C23" s="30"/>
      <c r="D23" s="31">
        <f t="shared" si="0"/>
        <v>0</v>
      </c>
      <c r="E23" s="32"/>
      <c r="F23" s="33"/>
      <c r="G23" s="34"/>
      <c r="H23" s="35">
        <f t="shared" si="1"/>
        <v>0</v>
      </c>
      <c r="I23" s="32"/>
    </row>
    <row r="24" ht="24.75" spans="1:9">
      <c r="A24" s="36" t="s">
        <v>29</v>
      </c>
      <c r="B24" s="29">
        <v>2</v>
      </c>
      <c r="C24" s="30"/>
      <c r="D24" s="31">
        <f t="shared" si="0"/>
        <v>0</v>
      </c>
      <c r="E24" s="32"/>
      <c r="F24" s="33"/>
      <c r="G24" s="34"/>
      <c r="H24" s="35">
        <f t="shared" si="1"/>
        <v>0</v>
      </c>
      <c r="I24" s="32"/>
    </row>
    <row r="25" ht="16.35" spans="1:9">
      <c r="A25" s="22" t="s">
        <v>30</v>
      </c>
      <c r="B25" s="23">
        <v>4</v>
      </c>
      <c r="C25" s="24">
        <f>IF(SUM(C26:C27)&gt;4,"4",SUM(C26:C27))</f>
        <v>2</v>
      </c>
      <c r="D25" s="25">
        <f>C25/B25</f>
        <v>0.5</v>
      </c>
      <c r="E25" s="37"/>
      <c r="F25" s="24">
        <f t="shared" ref="F25:G25" si="2">IF(SUM(F26:F27)&gt;4,"4",SUM(F26:F27))</f>
        <v>0</v>
      </c>
      <c r="G25" s="24">
        <f t="shared" si="2"/>
        <v>0</v>
      </c>
      <c r="H25" s="27">
        <f>G25/B25</f>
        <v>0</v>
      </c>
      <c r="I25" s="45"/>
    </row>
    <row r="26" ht="182.1" customHeight="1" spans="1:9">
      <c r="A26" s="36" t="s">
        <v>31</v>
      </c>
      <c r="B26" s="38">
        <v>2</v>
      </c>
      <c r="C26" s="30">
        <v>2</v>
      </c>
      <c r="D26" s="31">
        <f>IF(C26/B26&gt;1,"100%",C26/B26)</f>
        <v>1</v>
      </c>
      <c r="E26" s="32" t="s">
        <v>32</v>
      </c>
      <c r="F26" s="33"/>
      <c r="G26" s="34"/>
      <c r="H26" s="35">
        <f>IF(G26/B26&gt;1,"100%",G26/B26)</f>
        <v>0</v>
      </c>
      <c r="I26" s="32"/>
    </row>
    <row r="27" ht="40.35" spans="1:9">
      <c r="A27" s="28" t="s">
        <v>33</v>
      </c>
      <c r="B27" s="29">
        <v>2</v>
      </c>
      <c r="C27" s="30"/>
      <c r="D27" s="31">
        <f>IF(C27/B27&gt;1,"100%",C27/B27)</f>
        <v>0</v>
      </c>
      <c r="E27" s="32"/>
      <c r="F27" s="33"/>
      <c r="G27" s="34"/>
      <c r="H27" s="35">
        <f>IF(G27/B27&gt;1,"100%",G27/B27)</f>
        <v>0</v>
      </c>
      <c r="I27" s="32"/>
    </row>
    <row r="28" ht="16.35" spans="1:9">
      <c r="A28" s="22" t="s">
        <v>34</v>
      </c>
      <c r="B28" s="23">
        <v>4</v>
      </c>
      <c r="C28" s="24">
        <f>IF(SUM(C29:C30)&gt;4,"4",SUM(C29:C30))</f>
        <v>4</v>
      </c>
      <c r="D28" s="25">
        <f>C28/B28</f>
        <v>1</v>
      </c>
      <c r="E28" s="37"/>
      <c r="F28" s="24">
        <f t="shared" ref="F28:G28" si="3">IF(SUM(F29:F30)&gt;4,"4",SUM(F29:F30))</f>
        <v>0</v>
      </c>
      <c r="G28" s="24">
        <f t="shared" si="3"/>
        <v>0</v>
      </c>
      <c r="H28" s="27">
        <f>G28/B28</f>
        <v>0</v>
      </c>
      <c r="I28" s="46"/>
    </row>
    <row r="29" ht="60.75" spans="1:9">
      <c r="A29" s="36" t="s">
        <v>35</v>
      </c>
      <c r="B29" s="29">
        <v>2</v>
      </c>
      <c r="C29" s="30">
        <v>2</v>
      </c>
      <c r="D29" s="31">
        <f>IF(C29/B29&gt;1,"100%",C29/B29)</f>
        <v>1</v>
      </c>
      <c r="E29" s="32" t="s">
        <v>36</v>
      </c>
      <c r="F29" s="33"/>
      <c r="G29" s="34"/>
      <c r="H29" s="35">
        <f>IF(G29/B29&gt;1,"100%",G29/B29)</f>
        <v>0</v>
      </c>
      <c r="I29" s="32"/>
    </row>
    <row r="30" ht="28.35" spans="1:9">
      <c r="A30" s="28" t="s">
        <v>37</v>
      </c>
      <c r="B30" s="29">
        <v>2</v>
      </c>
      <c r="C30" s="30">
        <v>2</v>
      </c>
      <c r="D30" s="31">
        <f>IF(C30/B30&gt;1,"100%",C30/B30)</f>
        <v>1</v>
      </c>
      <c r="E30" s="32" t="s">
        <v>38</v>
      </c>
      <c r="F30" s="33"/>
      <c r="G30" s="34"/>
      <c r="H30" s="35">
        <f>IF(G30/B30&gt;1,"100%",G30/B30)</f>
        <v>0</v>
      </c>
      <c r="I30" s="32"/>
    </row>
    <row r="31" ht="16.35" spans="1:9">
      <c r="A31" s="17" t="s">
        <v>39</v>
      </c>
      <c r="B31" s="18">
        <v>52</v>
      </c>
      <c r="C31" s="19">
        <f>ROUND(C32+C35+C42+C47+C50+C53+C56+C61+C64,0)</f>
        <v>42</v>
      </c>
      <c r="D31" s="20">
        <f>C31/$B$31</f>
        <v>0.807692307692308</v>
      </c>
      <c r="E31" s="39"/>
      <c r="F31" s="19">
        <f t="shared" ref="F31:G31" si="4">ROUND(F32+F35+F42+F47+F50+F53+F56+F61+F64,0)</f>
        <v>0</v>
      </c>
      <c r="G31" s="19">
        <f t="shared" si="4"/>
        <v>0</v>
      </c>
      <c r="H31" s="20">
        <f>G31/$B$31</f>
        <v>0</v>
      </c>
      <c r="I31" s="47"/>
    </row>
    <row r="32" ht="31.95" spans="1:9">
      <c r="A32" s="22" t="s">
        <v>40</v>
      </c>
      <c r="B32" s="23">
        <v>4</v>
      </c>
      <c r="C32" s="24">
        <f>IF(SUM(C33:C34)&gt;4,"4",SUM(C33:C34))</f>
        <v>4</v>
      </c>
      <c r="D32" s="25">
        <f>C32/B32</f>
        <v>1</v>
      </c>
      <c r="E32" s="37"/>
      <c r="F32" s="24">
        <f t="shared" ref="F32:G32" si="5">IF(SUM(F33:F34)&gt;4,"4",SUM(F33:F34))</f>
        <v>0</v>
      </c>
      <c r="G32" s="24">
        <f t="shared" si="5"/>
        <v>0</v>
      </c>
      <c r="H32" s="27">
        <f>G32/B32</f>
        <v>0</v>
      </c>
      <c r="I32" s="48"/>
    </row>
    <row r="33" ht="72.75" spans="1:9">
      <c r="A33" s="36" t="s">
        <v>41</v>
      </c>
      <c r="B33" s="29">
        <v>2</v>
      </c>
      <c r="C33" s="30">
        <v>2</v>
      </c>
      <c r="D33" s="31">
        <f>IF(C33/B33&gt;1,"100%",C33/B33)</f>
        <v>1</v>
      </c>
      <c r="E33" s="32" t="s">
        <v>42</v>
      </c>
      <c r="F33" s="33"/>
      <c r="G33" s="34"/>
      <c r="H33" s="35">
        <f>IF(G33/B33&gt;1,"100%",G33/B33)</f>
        <v>0</v>
      </c>
      <c r="I33" s="32"/>
    </row>
    <row r="34" ht="16.35" spans="1:9">
      <c r="A34" s="36" t="s">
        <v>43</v>
      </c>
      <c r="B34" s="29">
        <v>2</v>
      </c>
      <c r="C34" s="30">
        <v>2</v>
      </c>
      <c r="D34" s="31">
        <f>IF(C34/B34&gt;1,"100%",C34/B34)</f>
        <v>1</v>
      </c>
      <c r="E34" s="32" t="s">
        <v>44</v>
      </c>
      <c r="F34" s="33"/>
      <c r="G34" s="34"/>
      <c r="H34" s="35">
        <f>IF(G34/B34&gt;1,"100%",G34/B34)</f>
        <v>0</v>
      </c>
      <c r="I34" s="32"/>
    </row>
    <row r="35" ht="31.95" spans="1:9">
      <c r="A35" s="22" t="s">
        <v>45</v>
      </c>
      <c r="B35" s="23">
        <v>12</v>
      </c>
      <c r="C35" s="24">
        <f>IF(SUM(C36:C41)&gt;12,"12",SUM(C36:C41))</f>
        <v>8</v>
      </c>
      <c r="D35" s="25">
        <f>C35/B35</f>
        <v>0.666666666666667</v>
      </c>
      <c r="E35" s="37"/>
      <c r="F35" s="24">
        <f t="shared" ref="F35:G35" si="6">IF(SUM(F36:F41)&gt;12,"12",SUM(F36:F41))</f>
        <v>0</v>
      </c>
      <c r="G35" s="24">
        <f t="shared" si="6"/>
        <v>0</v>
      </c>
      <c r="H35" s="27">
        <f>G35/B35</f>
        <v>0</v>
      </c>
      <c r="I35" s="48"/>
    </row>
    <row r="36" ht="38.55" spans="1:9">
      <c r="A36" s="40" t="s">
        <v>46</v>
      </c>
      <c r="B36" s="29">
        <v>2</v>
      </c>
      <c r="C36" s="30">
        <v>2</v>
      </c>
      <c r="D36" s="31">
        <f>IF(C36/B36&gt;1,"100%",C36/B36)</f>
        <v>1</v>
      </c>
      <c r="E36" s="32" t="s">
        <v>47</v>
      </c>
      <c r="F36" s="33"/>
      <c r="G36" s="34"/>
      <c r="H36" s="35">
        <f>IF(G36/B36&gt;1,"100%",G36/B36)</f>
        <v>0</v>
      </c>
      <c r="I36" s="32"/>
    </row>
    <row r="37" ht="24.75" spans="1:9">
      <c r="A37" s="36" t="s">
        <v>48</v>
      </c>
      <c r="B37" s="29">
        <v>2</v>
      </c>
      <c r="C37" s="30">
        <v>2</v>
      </c>
      <c r="D37" s="31">
        <f t="shared" ref="D37:D41" si="7">IF(C37/B37&gt;1,"100%",C37/B37)</f>
        <v>1</v>
      </c>
      <c r="E37" s="32" t="s">
        <v>49</v>
      </c>
      <c r="F37" s="33"/>
      <c r="G37" s="34"/>
      <c r="H37" s="35">
        <f t="shared" ref="H37:H41" si="8">IF(G37/B37&gt;1,"100%",G37/B37)</f>
        <v>0</v>
      </c>
      <c r="I37" s="32"/>
    </row>
    <row r="38" ht="36.75" spans="1:9">
      <c r="A38" s="36" t="s">
        <v>50</v>
      </c>
      <c r="B38" s="29">
        <v>2</v>
      </c>
      <c r="C38" s="30">
        <v>2</v>
      </c>
      <c r="D38" s="31">
        <f t="shared" si="7"/>
        <v>1</v>
      </c>
      <c r="E38" s="32" t="s">
        <v>51</v>
      </c>
      <c r="F38" s="33"/>
      <c r="G38" s="34"/>
      <c r="H38" s="35">
        <f t="shared" si="8"/>
        <v>0</v>
      </c>
      <c r="I38" s="32"/>
    </row>
    <row r="39" ht="24.75" spans="1:9">
      <c r="A39" s="36" t="s">
        <v>52</v>
      </c>
      <c r="B39" s="29">
        <v>2</v>
      </c>
      <c r="C39" s="30">
        <v>2</v>
      </c>
      <c r="D39" s="31">
        <f t="shared" si="7"/>
        <v>1</v>
      </c>
      <c r="E39" s="32" t="s">
        <v>53</v>
      </c>
      <c r="F39" s="33"/>
      <c r="G39" s="34"/>
      <c r="H39" s="35">
        <f t="shared" si="8"/>
        <v>0</v>
      </c>
      <c r="I39" s="32"/>
    </row>
    <row r="40" ht="24.75" spans="1:9">
      <c r="A40" s="36" t="s">
        <v>54</v>
      </c>
      <c r="B40" s="29">
        <v>2</v>
      </c>
      <c r="C40" s="30"/>
      <c r="D40" s="31">
        <f t="shared" si="7"/>
        <v>0</v>
      </c>
      <c r="E40" s="32"/>
      <c r="F40" s="33"/>
      <c r="G40" s="34"/>
      <c r="H40" s="35">
        <f t="shared" si="8"/>
        <v>0</v>
      </c>
      <c r="I40" s="32"/>
    </row>
    <row r="41" ht="36.75" spans="1:9">
      <c r="A41" s="36" t="s">
        <v>55</v>
      </c>
      <c r="B41" s="29">
        <v>2</v>
      </c>
      <c r="C41" s="30"/>
      <c r="D41" s="31">
        <f t="shared" si="7"/>
        <v>0</v>
      </c>
      <c r="E41" s="32"/>
      <c r="F41" s="33"/>
      <c r="G41" s="34"/>
      <c r="H41" s="35">
        <f t="shared" si="8"/>
        <v>0</v>
      </c>
      <c r="I41" s="32"/>
    </row>
    <row r="42" ht="31.95" spans="1:9">
      <c r="A42" s="22" t="s">
        <v>56</v>
      </c>
      <c r="B42" s="23">
        <v>8</v>
      </c>
      <c r="C42" s="24">
        <f>IF(SUM(C43:C46)&gt;8,"8",SUM(C43:C46))</f>
        <v>8</v>
      </c>
      <c r="D42" s="25">
        <f>C42/B42</f>
        <v>1</v>
      </c>
      <c r="E42" s="37"/>
      <c r="F42" s="24">
        <f t="shared" ref="F42:G42" si="9">IF(SUM(F43:F46)&gt;8,"8",SUM(F43:F46))</f>
        <v>0</v>
      </c>
      <c r="G42" s="24">
        <f t="shared" si="9"/>
        <v>0</v>
      </c>
      <c r="H42" s="27">
        <f>G42/B42</f>
        <v>0</v>
      </c>
      <c r="I42" s="48"/>
    </row>
    <row r="43" ht="36.75" spans="1:9">
      <c r="A43" s="36" t="s">
        <v>57</v>
      </c>
      <c r="B43" s="29">
        <v>2</v>
      </c>
      <c r="C43" s="30">
        <v>2</v>
      </c>
      <c r="D43" s="31">
        <f>IF(C43/B43&gt;1,"100%",C43/B43)</f>
        <v>1</v>
      </c>
      <c r="E43" s="32" t="s">
        <v>58</v>
      </c>
      <c r="F43" s="33"/>
      <c r="G43" s="34"/>
      <c r="H43" s="35">
        <f>IF(G43/B43&gt;1,"100",G43/B43)</f>
        <v>0</v>
      </c>
      <c r="I43" s="32"/>
    </row>
    <row r="44" ht="24.75" spans="1:9">
      <c r="A44" s="36" t="s">
        <v>59</v>
      </c>
      <c r="B44" s="29">
        <v>2</v>
      </c>
      <c r="C44" s="30">
        <v>2</v>
      </c>
      <c r="D44" s="31">
        <f t="shared" ref="D44:D46" si="10">IF(C44/B44&gt;1,"100%",C44/B44)</f>
        <v>1</v>
      </c>
      <c r="E44" s="32" t="s">
        <v>60</v>
      </c>
      <c r="F44" s="33"/>
      <c r="G44" s="34"/>
      <c r="H44" s="35">
        <f t="shared" ref="H44:H46" si="11">IF(G44/B44&gt;1,"100",G44/B44)</f>
        <v>0</v>
      </c>
      <c r="I44" s="32"/>
    </row>
    <row r="45" ht="49.5" customHeight="1" spans="1:9">
      <c r="A45" s="36" t="s">
        <v>61</v>
      </c>
      <c r="B45" s="29">
        <v>2</v>
      </c>
      <c r="C45" s="30">
        <v>2</v>
      </c>
      <c r="D45" s="31">
        <f t="shared" si="10"/>
        <v>1</v>
      </c>
      <c r="E45" s="32" t="s">
        <v>62</v>
      </c>
      <c r="F45" s="33"/>
      <c r="G45" s="34"/>
      <c r="H45" s="35">
        <f t="shared" si="11"/>
        <v>0</v>
      </c>
      <c r="I45" s="32"/>
    </row>
    <row r="46" ht="44.15" customHeight="1" spans="1:9">
      <c r="A46" s="36" t="s">
        <v>63</v>
      </c>
      <c r="B46" s="29">
        <v>2</v>
      </c>
      <c r="C46" s="30">
        <v>2</v>
      </c>
      <c r="D46" s="31">
        <f t="shared" si="10"/>
        <v>1</v>
      </c>
      <c r="E46" s="32" t="s">
        <v>64</v>
      </c>
      <c r="F46" s="33"/>
      <c r="G46" s="34"/>
      <c r="H46" s="35">
        <f t="shared" si="11"/>
        <v>0</v>
      </c>
      <c r="I46" s="32"/>
    </row>
    <row r="47" ht="31.95" spans="1:9">
      <c r="A47" s="22" t="s">
        <v>65</v>
      </c>
      <c r="B47" s="23">
        <v>4</v>
      </c>
      <c r="C47" s="24">
        <f>IF(SUM(C48:C49)&gt;4,"4",SUM(C48:C49))</f>
        <v>4</v>
      </c>
      <c r="D47" s="25">
        <f>C47/B47</f>
        <v>1</v>
      </c>
      <c r="E47" s="37"/>
      <c r="F47" s="24">
        <f t="shared" ref="F47:G47" si="12">IF(SUM(F48:F49)&gt;4,"4",SUM(F48:F49))</f>
        <v>0</v>
      </c>
      <c r="G47" s="24">
        <f t="shared" si="12"/>
        <v>0</v>
      </c>
      <c r="H47" s="27">
        <f>G47/B47</f>
        <v>0</v>
      </c>
      <c r="I47" s="48"/>
    </row>
    <row r="48" ht="36.75" spans="1:9">
      <c r="A48" s="36" t="s">
        <v>66</v>
      </c>
      <c r="B48" s="29">
        <v>2</v>
      </c>
      <c r="C48" s="30">
        <v>2</v>
      </c>
      <c r="D48" s="31">
        <f>IF(C48/B48&gt;1,"100%",C48/B48)</f>
        <v>1</v>
      </c>
      <c r="E48" s="32" t="s">
        <v>67</v>
      </c>
      <c r="F48" s="33"/>
      <c r="G48" s="34"/>
      <c r="H48" s="35">
        <f>IF(G48/B48&gt;1,"100%",G48/B48)</f>
        <v>0</v>
      </c>
      <c r="I48" s="32"/>
    </row>
    <row r="49" ht="36.75" spans="1:9">
      <c r="A49" s="36" t="s">
        <v>68</v>
      </c>
      <c r="B49" s="29">
        <v>2</v>
      </c>
      <c r="C49" s="30">
        <v>2</v>
      </c>
      <c r="D49" s="31">
        <f>IF(C49/B49&gt;1,"100%",C49/B49)</f>
        <v>1</v>
      </c>
      <c r="E49" s="32" t="s">
        <v>69</v>
      </c>
      <c r="F49" s="33"/>
      <c r="G49" s="34"/>
      <c r="H49" s="35">
        <f>IF(G49/B49&gt;1,"100%",G49/B49)</f>
        <v>0</v>
      </c>
      <c r="I49" s="32"/>
    </row>
    <row r="50" ht="16.35" spans="1:9">
      <c r="A50" s="22" t="s">
        <v>70</v>
      </c>
      <c r="B50" s="23">
        <v>4</v>
      </c>
      <c r="C50" s="24">
        <f>IF(SUM(C51:C52)&gt;4,"4",SUM(C51:C52))</f>
        <v>4</v>
      </c>
      <c r="D50" s="25">
        <f>C50/B50</f>
        <v>1</v>
      </c>
      <c r="E50" s="37"/>
      <c r="F50" s="24">
        <f t="shared" ref="F50:G50" si="13">IF(SUM(F51:F52)&gt;4,"4",SUM(F51:F52))</f>
        <v>0</v>
      </c>
      <c r="G50" s="24">
        <f t="shared" si="13"/>
        <v>0</v>
      </c>
      <c r="H50" s="27">
        <f>G50/B50</f>
        <v>0</v>
      </c>
      <c r="I50" s="48"/>
    </row>
    <row r="51" ht="24.75" spans="1:9">
      <c r="A51" s="36" t="s">
        <v>71</v>
      </c>
      <c r="B51" s="29">
        <v>2</v>
      </c>
      <c r="C51" s="30">
        <v>2</v>
      </c>
      <c r="D51" s="31">
        <f>IF(C51/B51&gt;1,"100%",C51/B51)</f>
        <v>1</v>
      </c>
      <c r="E51" s="32" t="s">
        <v>72</v>
      </c>
      <c r="F51" s="33"/>
      <c r="G51" s="34"/>
      <c r="H51" s="35">
        <f>IF(G51/B51&gt;1,"100%",G51/B51)</f>
        <v>0</v>
      </c>
      <c r="I51" s="32"/>
    </row>
    <row r="52" ht="24.75" spans="1:9">
      <c r="A52" s="28" t="s">
        <v>73</v>
      </c>
      <c r="B52" s="29">
        <v>2</v>
      </c>
      <c r="C52" s="30">
        <v>2</v>
      </c>
      <c r="D52" s="31">
        <f>IF(C52/B52&gt;1,"100%",C52/B52)</f>
        <v>1</v>
      </c>
      <c r="E52" s="32" t="s">
        <v>74</v>
      </c>
      <c r="F52" s="33"/>
      <c r="G52" s="34"/>
      <c r="H52" s="35">
        <f>IF(G52/B52&gt;1,"100%",G52/B52)</f>
        <v>0</v>
      </c>
      <c r="I52" s="32"/>
    </row>
    <row r="53" ht="31.95" spans="1:9">
      <c r="A53" s="22" t="s">
        <v>75</v>
      </c>
      <c r="B53" s="23">
        <v>4</v>
      </c>
      <c r="C53" s="24">
        <f>IF(SUM(C54:C55)&gt;4,"4",SUM(C54:C55))</f>
        <v>0</v>
      </c>
      <c r="D53" s="25">
        <f>C53/B53</f>
        <v>0</v>
      </c>
      <c r="E53" s="37"/>
      <c r="F53" s="24">
        <f t="shared" ref="F53:G53" si="14">IF(SUM(F54:F55)&gt;4,"4",SUM(F54:F55))</f>
        <v>0</v>
      </c>
      <c r="G53" s="24">
        <f t="shared" si="14"/>
        <v>0</v>
      </c>
      <c r="H53" s="27">
        <f>G53/B53</f>
        <v>0</v>
      </c>
      <c r="I53" s="48"/>
    </row>
    <row r="54" ht="24" spans="1:9">
      <c r="A54" s="36" t="s">
        <v>76</v>
      </c>
      <c r="B54" s="29">
        <v>2</v>
      </c>
      <c r="C54" s="30"/>
      <c r="D54" s="31">
        <f>IF(C54/B54&gt;1,"100%",C54/B54)</f>
        <v>0</v>
      </c>
      <c r="E54" s="32"/>
      <c r="F54" s="33"/>
      <c r="G54" s="34"/>
      <c r="H54" s="35">
        <f>IF(G54/B54&gt;1,"100%",G54/B54)</f>
        <v>0</v>
      </c>
      <c r="I54" s="32"/>
    </row>
    <row r="55" ht="36.75" spans="1:9">
      <c r="A55" s="36" t="s">
        <v>77</v>
      </c>
      <c r="B55" s="29">
        <v>2</v>
      </c>
      <c r="C55" s="30"/>
      <c r="D55" s="31">
        <f>IF(C55/B55&gt;1,"100%",C55/B55)</f>
        <v>0</v>
      </c>
      <c r="E55" s="32"/>
      <c r="F55" s="33"/>
      <c r="G55" s="34"/>
      <c r="H55" s="35">
        <f>IF(G55/B55&gt;1,"100%",G55/B55)</f>
        <v>0</v>
      </c>
      <c r="I55" s="32"/>
    </row>
    <row r="56" ht="31.95" spans="1:9">
      <c r="A56" s="41" t="s">
        <v>78</v>
      </c>
      <c r="B56" s="23">
        <v>8</v>
      </c>
      <c r="C56" s="24">
        <f>IF(SUM(C57:C60)&gt;8,"8",SUM(C57:C60))</f>
        <v>8</v>
      </c>
      <c r="D56" s="25">
        <f>C56/B56</f>
        <v>1</v>
      </c>
      <c r="E56" s="37"/>
      <c r="F56" s="24">
        <f t="shared" ref="F56:G56" si="15">IF(SUM(F57:F60)&gt;8,"8",SUM(F57:F60))</f>
        <v>0</v>
      </c>
      <c r="G56" s="24">
        <f t="shared" si="15"/>
        <v>0</v>
      </c>
      <c r="H56" s="27">
        <f>G56/B56</f>
        <v>0</v>
      </c>
      <c r="I56" s="48"/>
    </row>
    <row r="57" ht="36.75" spans="1:9">
      <c r="A57" s="36" t="s">
        <v>79</v>
      </c>
      <c r="B57" s="29">
        <v>2</v>
      </c>
      <c r="C57" s="30">
        <v>2</v>
      </c>
      <c r="D57" s="31">
        <f>IF(C57/B57&gt;1,"100%",C57/B57)</f>
        <v>1</v>
      </c>
      <c r="E57" s="32" t="s">
        <v>80</v>
      </c>
      <c r="F57" s="33"/>
      <c r="G57" s="34"/>
      <c r="H57" s="35">
        <f>IF(G57/B57&gt;1,"100%",G57/B57)</f>
        <v>0</v>
      </c>
      <c r="I57" s="32"/>
    </row>
    <row r="58" ht="36.75" spans="1:9">
      <c r="A58" s="36" t="s">
        <v>81</v>
      </c>
      <c r="B58" s="29">
        <v>2</v>
      </c>
      <c r="C58" s="30">
        <v>2</v>
      </c>
      <c r="D58" s="31">
        <f t="shared" ref="D58:D60" si="16">IF(C58/B58&gt;1,"100%",C58/B58)</f>
        <v>1</v>
      </c>
      <c r="E58" s="32" t="s">
        <v>82</v>
      </c>
      <c r="F58" s="33"/>
      <c r="G58" s="34"/>
      <c r="H58" s="35">
        <f t="shared" ref="H58:H60" si="17">IF(G58/B58&gt;1,"100%",G58/B58)</f>
        <v>0</v>
      </c>
      <c r="I58" s="32"/>
    </row>
    <row r="59" ht="24.75" spans="1:9">
      <c r="A59" s="36" t="s">
        <v>83</v>
      </c>
      <c r="B59" s="29">
        <v>2</v>
      </c>
      <c r="C59" s="30">
        <v>2</v>
      </c>
      <c r="D59" s="31">
        <f t="shared" si="16"/>
        <v>1</v>
      </c>
      <c r="E59" s="32" t="s">
        <v>84</v>
      </c>
      <c r="F59" s="33"/>
      <c r="G59" s="34"/>
      <c r="H59" s="35">
        <f t="shared" si="17"/>
        <v>0</v>
      </c>
      <c r="I59" s="32"/>
    </row>
    <row r="60" ht="48.75" spans="1:9">
      <c r="A60" s="36" t="s">
        <v>85</v>
      </c>
      <c r="B60" s="29">
        <v>2</v>
      </c>
      <c r="C60" s="30">
        <v>2</v>
      </c>
      <c r="D60" s="31">
        <f t="shared" si="16"/>
        <v>1</v>
      </c>
      <c r="E60" s="32" t="s">
        <v>86</v>
      </c>
      <c r="F60" s="33"/>
      <c r="G60" s="34"/>
      <c r="H60" s="35">
        <f t="shared" si="17"/>
        <v>0</v>
      </c>
      <c r="I60" s="32"/>
    </row>
    <row r="61" ht="31.95" spans="1:9">
      <c r="A61" s="22" t="s">
        <v>87</v>
      </c>
      <c r="B61" s="23">
        <v>4</v>
      </c>
      <c r="C61" s="24">
        <f>IF(SUM(C62:C63)&gt;4,"4",SUM(C62:C63))</f>
        <v>4</v>
      </c>
      <c r="D61" s="25">
        <f>C61/B61</f>
        <v>1</v>
      </c>
      <c r="E61" s="37"/>
      <c r="F61" s="24">
        <f t="shared" ref="F61:G61" si="18">IF(SUM(F62:F63)&gt;4,"4",SUM(F62:F63))</f>
        <v>0</v>
      </c>
      <c r="G61" s="24">
        <f t="shared" si="18"/>
        <v>0</v>
      </c>
      <c r="H61" s="27">
        <f>G61/B61</f>
        <v>0</v>
      </c>
      <c r="I61" s="44"/>
    </row>
    <row r="62" ht="48.75" spans="1:9">
      <c r="A62" s="36" t="s">
        <v>88</v>
      </c>
      <c r="B62" s="29">
        <v>2</v>
      </c>
      <c r="C62" s="30">
        <v>2</v>
      </c>
      <c r="D62" s="31">
        <f>IF(C62/B62&gt;1,"100%",C62/B62)</f>
        <v>1</v>
      </c>
      <c r="E62" s="32" t="s">
        <v>89</v>
      </c>
      <c r="F62" s="33"/>
      <c r="G62" s="34"/>
      <c r="H62" s="35">
        <f>IF(G62/B62&gt;1,"100",G62/B62)</f>
        <v>0</v>
      </c>
      <c r="I62" s="32"/>
    </row>
    <row r="63" ht="24.75" spans="1:9">
      <c r="A63" s="36" t="s">
        <v>90</v>
      </c>
      <c r="B63" s="29">
        <v>2</v>
      </c>
      <c r="C63" s="30">
        <v>2</v>
      </c>
      <c r="D63" s="31">
        <f>IF(C63/B63&gt;1,"100%",C63/B63)</f>
        <v>1</v>
      </c>
      <c r="E63" s="32"/>
      <c r="F63" s="33"/>
      <c r="G63" s="34"/>
      <c r="H63" s="35">
        <f>IF(G63/B63&gt;1,"100",G63/B63)</f>
        <v>0</v>
      </c>
      <c r="I63" s="32"/>
    </row>
    <row r="64" ht="16.35" spans="1:9">
      <c r="A64" s="42" t="s">
        <v>91</v>
      </c>
      <c r="B64" s="23">
        <v>4</v>
      </c>
      <c r="C64" s="24">
        <f>IF(SUM(C65:C66)&gt;4,"4",SUM(C65:C66))</f>
        <v>2</v>
      </c>
      <c r="D64" s="25">
        <f>C64/B64</f>
        <v>0.5</v>
      </c>
      <c r="E64" s="37"/>
      <c r="F64" s="24">
        <f t="shared" ref="F64:G64" si="19">IF(SUM(F65:F66)&gt;4,"4",SUM(F65:F66))</f>
        <v>0</v>
      </c>
      <c r="G64" s="24">
        <f t="shared" si="19"/>
        <v>0</v>
      </c>
      <c r="H64" s="27">
        <f>G64/B64</f>
        <v>0</v>
      </c>
      <c r="I64" s="44"/>
    </row>
    <row r="65" ht="48.75" spans="1:9">
      <c r="A65" s="49" t="s">
        <v>92</v>
      </c>
      <c r="B65" s="29">
        <v>2</v>
      </c>
      <c r="C65" s="30">
        <v>2</v>
      </c>
      <c r="D65" s="31">
        <f>IF(C65/B65&gt;1,"100%",C65/B65)</f>
        <v>1</v>
      </c>
      <c r="E65" s="32" t="s">
        <v>93</v>
      </c>
      <c r="F65" s="33"/>
      <c r="G65" s="34"/>
      <c r="H65" s="35">
        <f>IF(G65/B65&gt;1,"100%",G65/B65)</f>
        <v>0</v>
      </c>
      <c r="I65" s="32"/>
    </row>
    <row r="66" ht="72.75" spans="1:9">
      <c r="A66" s="50" t="s">
        <v>94</v>
      </c>
      <c r="B66" s="29">
        <v>2</v>
      </c>
      <c r="C66" s="30"/>
      <c r="D66" s="31">
        <f>IF(C66/B66&gt;1,"100%",C66/B66)</f>
        <v>0</v>
      </c>
      <c r="E66" s="32"/>
      <c r="F66" s="33"/>
      <c r="G66" s="34"/>
      <c r="H66" s="35">
        <f>IF(G66/B66&gt;1,"100%",G66/B66)</f>
        <v>0</v>
      </c>
      <c r="I66" s="32"/>
    </row>
    <row r="67" ht="31.95" spans="1:9">
      <c r="A67" s="51" t="s">
        <v>95</v>
      </c>
      <c r="B67" s="18">
        <v>16</v>
      </c>
      <c r="C67" s="19">
        <f>ROUND(C68+C73+C76,0)</f>
        <v>10</v>
      </c>
      <c r="D67" s="20">
        <f>C67/$B$67</f>
        <v>0.625</v>
      </c>
      <c r="E67" s="39"/>
      <c r="F67" s="19">
        <f t="shared" ref="F67:G67" si="20">ROUND(F68+F73+F76,0)</f>
        <v>0</v>
      </c>
      <c r="G67" s="19">
        <f t="shared" si="20"/>
        <v>0</v>
      </c>
      <c r="H67" s="20">
        <f>G67/$B$67</f>
        <v>0</v>
      </c>
      <c r="I67" s="43"/>
    </row>
    <row r="68" ht="31.95" spans="1:9">
      <c r="A68" s="42" t="s">
        <v>96</v>
      </c>
      <c r="B68" s="23">
        <v>8</v>
      </c>
      <c r="C68" s="24">
        <f>IF(SUM(C69:C72)&gt;8,"8",SUM(C69:C72))</f>
        <v>8</v>
      </c>
      <c r="D68" s="25">
        <f>C68/B68</f>
        <v>1</v>
      </c>
      <c r="E68" s="37"/>
      <c r="F68" s="24">
        <f t="shared" ref="F68:G68" si="21">IF(SUM(F69:F72)&gt;8,"8",SUM(F69:F72))</f>
        <v>0</v>
      </c>
      <c r="G68" s="24">
        <f t="shared" si="21"/>
        <v>0</v>
      </c>
      <c r="H68" s="27">
        <f>G68/B68</f>
        <v>0</v>
      </c>
      <c r="I68" s="44"/>
    </row>
    <row r="69" ht="36.75" spans="1:9">
      <c r="A69" s="52" t="s">
        <v>97</v>
      </c>
      <c r="B69" s="29">
        <v>2</v>
      </c>
      <c r="C69" s="30">
        <v>2</v>
      </c>
      <c r="D69" s="31">
        <f>IF(C69/B69&gt;1,"100%",C69/B69)</f>
        <v>1</v>
      </c>
      <c r="E69" s="32" t="s">
        <v>98</v>
      </c>
      <c r="F69" s="33"/>
      <c r="G69" s="34"/>
      <c r="H69" s="35">
        <f>IF(G69/B69&gt;1,"100%",G69/B69)</f>
        <v>0</v>
      </c>
      <c r="I69" s="32"/>
    </row>
    <row r="70" ht="16.35" spans="1:9">
      <c r="A70" s="52" t="s">
        <v>99</v>
      </c>
      <c r="B70" s="29">
        <v>2</v>
      </c>
      <c r="C70" s="30">
        <v>2</v>
      </c>
      <c r="D70" s="31">
        <f t="shared" ref="D70:D72" si="22">IF(C70/B70&gt;1,"100%",C70/B70)</f>
        <v>1</v>
      </c>
      <c r="E70" s="32" t="s">
        <v>100</v>
      </c>
      <c r="F70" s="33"/>
      <c r="G70" s="34"/>
      <c r="H70" s="35">
        <f t="shared" ref="H70:H72" si="23">IF(G70/B70&gt;1,"100%",G70/B70)</f>
        <v>0</v>
      </c>
      <c r="I70" s="32"/>
    </row>
    <row r="71" ht="48.75" spans="1:9">
      <c r="A71" s="52" t="s">
        <v>101</v>
      </c>
      <c r="B71" s="29">
        <v>2</v>
      </c>
      <c r="C71" s="30">
        <v>2</v>
      </c>
      <c r="D71" s="31">
        <f t="shared" si="22"/>
        <v>1</v>
      </c>
      <c r="E71" s="32" t="s">
        <v>102</v>
      </c>
      <c r="F71" s="33"/>
      <c r="G71" s="34"/>
      <c r="H71" s="35">
        <f t="shared" si="23"/>
        <v>0</v>
      </c>
      <c r="I71" s="32"/>
    </row>
    <row r="72" ht="36.75" spans="1:9">
      <c r="A72" s="52" t="s">
        <v>103</v>
      </c>
      <c r="B72" s="29">
        <v>2</v>
      </c>
      <c r="C72" s="30">
        <v>2</v>
      </c>
      <c r="D72" s="31">
        <f t="shared" si="22"/>
        <v>1</v>
      </c>
      <c r="E72" s="32" t="s">
        <v>104</v>
      </c>
      <c r="F72" s="33"/>
      <c r="G72" s="34"/>
      <c r="H72" s="35">
        <f t="shared" si="23"/>
        <v>0</v>
      </c>
      <c r="I72" s="32"/>
    </row>
    <row r="73" ht="31.95" spans="1:9">
      <c r="A73" s="42" t="s">
        <v>105</v>
      </c>
      <c r="B73" s="23">
        <v>4</v>
      </c>
      <c r="C73" s="24">
        <f>IF(SUM(C74:C75)&gt;4,"4",SUM(C74:C75))</f>
        <v>0</v>
      </c>
      <c r="D73" s="25">
        <f>C73/B73</f>
        <v>0</v>
      </c>
      <c r="E73" s="37"/>
      <c r="F73" s="24">
        <f t="shared" ref="F73:G73" si="24">IF(SUM(F74:F75)&gt;4,"4",SUM(F74:F75))</f>
        <v>0</v>
      </c>
      <c r="G73" s="24">
        <f t="shared" si="24"/>
        <v>0</v>
      </c>
      <c r="H73" s="27">
        <f>G73/B73</f>
        <v>0</v>
      </c>
      <c r="I73" s="44"/>
    </row>
    <row r="74" ht="16.35" spans="1:9">
      <c r="A74" s="52" t="s">
        <v>106</v>
      </c>
      <c r="B74" s="29">
        <v>2</v>
      </c>
      <c r="C74" s="30"/>
      <c r="D74" s="31">
        <f>IF(C74/B74&gt;1,"100%",C74/B74)</f>
        <v>0</v>
      </c>
      <c r="E74" s="32"/>
      <c r="F74" s="33"/>
      <c r="G74" s="34"/>
      <c r="H74" s="35">
        <f>IF(G74/B74&gt;1,"100%",G74/B74)</f>
        <v>0</v>
      </c>
      <c r="I74" s="32"/>
    </row>
    <row r="75" ht="24.75" spans="1:9">
      <c r="A75" s="52" t="s">
        <v>107</v>
      </c>
      <c r="B75" s="29">
        <v>2</v>
      </c>
      <c r="C75" s="30"/>
      <c r="D75" s="31">
        <f>IF(C75/B75&gt;1,"100%",C75/B75)</f>
        <v>0</v>
      </c>
      <c r="E75" s="32"/>
      <c r="F75" s="33"/>
      <c r="G75" s="34"/>
      <c r="H75" s="35">
        <f>IF(G75/B75&gt;1,"100%",G75/B75)</f>
        <v>0</v>
      </c>
      <c r="I75" s="32"/>
    </row>
    <row r="76" ht="16.35" spans="1:9">
      <c r="A76" s="42" t="s">
        <v>108</v>
      </c>
      <c r="B76" s="23">
        <v>4</v>
      </c>
      <c r="C76" s="24">
        <f>IF(SUM(C77:C78)&gt;4,"4",SUM(C77:C78))</f>
        <v>2</v>
      </c>
      <c r="D76" s="25">
        <f>C76/B76</f>
        <v>0.5</v>
      </c>
      <c r="E76" s="37"/>
      <c r="F76" s="24">
        <f t="shared" ref="F76:G76" si="25">IF(SUM(F77:F78)&gt;4,"4",SUM(F77:F78))</f>
        <v>0</v>
      </c>
      <c r="G76" s="24">
        <f t="shared" si="25"/>
        <v>0</v>
      </c>
      <c r="H76" s="27">
        <f>G76/B76</f>
        <v>0</v>
      </c>
      <c r="I76" s="44"/>
    </row>
    <row r="77" ht="24.75" spans="1:9">
      <c r="A77" s="52" t="s">
        <v>109</v>
      </c>
      <c r="B77" s="29">
        <v>2</v>
      </c>
      <c r="C77" s="30">
        <v>2</v>
      </c>
      <c r="D77" s="31">
        <f>IF(C77/B77&gt;1,"100%",C77/B77)</f>
        <v>1</v>
      </c>
      <c r="E77" s="32"/>
      <c r="F77" s="33"/>
      <c r="G77" s="34"/>
      <c r="H77" s="35">
        <f>IF(G77/B77&gt;1,"100%",G77/B77)</f>
        <v>0</v>
      </c>
      <c r="I77" s="32"/>
    </row>
    <row r="78" ht="24.75" spans="1:9">
      <c r="A78" s="49" t="s">
        <v>110</v>
      </c>
      <c r="B78" s="29">
        <v>2</v>
      </c>
      <c r="C78" s="30"/>
      <c r="D78" s="31">
        <f>IF(C78/B78&gt;1,"100%",C78/B78)</f>
        <v>0</v>
      </c>
      <c r="E78" s="32"/>
      <c r="F78" s="33"/>
      <c r="G78" s="34"/>
      <c r="H78" s="35">
        <f>IF(G78/B78&gt;1,"100%",G78/B78)</f>
        <v>0</v>
      </c>
      <c r="I78" s="32"/>
    </row>
    <row r="79" ht="16.35" spans="1:9">
      <c r="A79" s="53" t="s">
        <v>111</v>
      </c>
      <c r="B79" s="54">
        <v>88</v>
      </c>
      <c r="C79" s="55">
        <f>ROUND(C67+C31+C17,0)</f>
        <v>66</v>
      </c>
      <c r="D79" s="56"/>
      <c r="E79" s="56"/>
      <c r="F79" s="55">
        <f t="shared" ref="F79:G79" si="26">ROUND(F67+F31+F17,0)</f>
        <v>0</v>
      </c>
      <c r="G79" s="55">
        <f t="shared" si="26"/>
        <v>0</v>
      </c>
      <c r="H79" s="57"/>
      <c r="I79" s="68"/>
    </row>
    <row r="80" ht="16.35" spans="1:9">
      <c r="A80" s="53" t="s">
        <v>112</v>
      </c>
      <c r="B80" s="54">
        <v>100</v>
      </c>
      <c r="C80" s="58">
        <f>C79/$B$79</f>
        <v>0.75</v>
      </c>
      <c r="D80" s="59"/>
      <c r="E80" s="59"/>
      <c r="F80" s="58">
        <f t="shared" ref="F80:G80" si="27">F79/$B$79</f>
        <v>0</v>
      </c>
      <c r="G80" s="58">
        <f t="shared" si="27"/>
        <v>0</v>
      </c>
      <c r="H80" s="60"/>
      <c r="I80" s="68"/>
    </row>
    <row r="81" ht="16.35" spans="1:9">
      <c r="A81" s="53" t="s">
        <v>113</v>
      </c>
      <c r="B81" s="61"/>
      <c r="C81" s="62"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KĐ</v>
      </c>
      <c r="D81" s="63"/>
      <c r="E81" s="57"/>
      <c r="F81" s="64"/>
      <c r="G81" s="62"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3"/>
      <c r="I81" s="69"/>
    </row>
    <row r="82" spans="1:13">
      <c r="A82" s="1"/>
      <c r="B82" s="1"/>
      <c r="C82" s="1"/>
      <c r="D82" s="1"/>
      <c r="E82" s="1"/>
      <c r="F82" s="1"/>
      <c r="G82" s="1"/>
      <c r="H82" s="1"/>
      <c r="I82" s="1"/>
      <c r="J82" s="1"/>
      <c r="K82" s="1"/>
      <c r="L82" s="1"/>
      <c r="M82" s="1"/>
    </row>
    <row r="83" ht="43.65" customHeight="1" spans="1:13">
      <c r="A83" s="65" t="s">
        <v>114</v>
      </c>
      <c r="B83" s="66"/>
      <c r="C83" s="1"/>
      <c r="D83" s="1"/>
      <c r="E83" s="1"/>
      <c r="F83" s="1"/>
      <c r="G83" s="1"/>
      <c r="H83" s="66" t="s">
        <v>115</v>
      </c>
      <c r="I83" s="66"/>
      <c r="J83" s="1"/>
      <c r="K83" s="1"/>
      <c r="L83" s="1"/>
      <c r="M83" s="1"/>
    </row>
    <row r="84" ht="16.8" spans="1:13">
      <c r="A84" s="1"/>
      <c r="B84" s="67"/>
      <c r="C84" s="67"/>
      <c r="D84" s="1"/>
      <c r="E84" s="1"/>
      <c r="F84" s="1"/>
      <c r="G84" s="1"/>
      <c r="H84" s="1"/>
      <c r="I84" s="1"/>
      <c r="J84" s="1"/>
      <c r="K84" s="1"/>
      <c r="L84" s="1"/>
      <c r="M84" s="1"/>
    </row>
    <row r="85" spans="1:13">
      <c r="A85" s="1"/>
      <c r="B85" s="1"/>
      <c r="C85" s="1"/>
      <c r="D85" s="1"/>
      <c r="E85" s="1"/>
      <c r="F85" s="1"/>
      <c r="G85" s="1"/>
      <c r="H85" s="1"/>
      <c r="I85" s="1"/>
      <c r="J85" s="1"/>
      <c r="K85" s="1"/>
      <c r="L85" s="1"/>
      <c r="M85" s="1"/>
    </row>
    <row r="86" spans="1:13">
      <c r="A86" s="1"/>
      <c r="B86" s="1"/>
      <c r="C86" s="1"/>
      <c r="D86" s="1"/>
      <c r="E86" s="1"/>
      <c r="F86" s="1"/>
      <c r="G86" s="1"/>
      <c r="H86" s="1"/>
      <c r="I86" s="1"/>
      <c r="J86" s="1"/>
      <c r="K86" s="1"/>
      <c r="L86" s="1"/>
      <c r="M86" s="1"/>
    </row>
    <row r="87" spans="1:13">
      <c r="A87" s="1"/>
      <c r="B87" s="1"/>
      <c r="C87" s="1"/>
      <c r="D87" s="1"/>
      <c r="E87" s="1"/>
      <c r="F87" s="1"/>
      <c r="G87" s="1"/>
      <c r="H87" s="1"/>
      <c r="I87" s="1"/>
      <c r="J87" s="1"/>
      <c r="K87" s="1"/>
      <c r="L87" s="1"/>
      <c r="M87" s="1"/>
    </row>
    <row r="88" spans="1:13">
      <c r="A88" s="1"/>
      <c r="B88" s="1"/>
      <c r="C88" s="1"/>
      <c r="D88" s="1"/>
      <c r="E88" s="1"/>
      <c r="F88" s="1"/>
      <c r="G88" s="1"/>
      <c r="H88" s="1"/>
      <c r="I88" s="1"/>
      <c r="J88" s="1"/>
      <c r="K88" s="1"/>
      <c r="L88" s="1"/>
      <c r="M88" s="1"/>
    </row>
    <row r="89" spans="1:13">
      <c r="A89" s="1"/>
      <c r="B89" s="1"/>
      <c r="C89" s="1"/>
      <c r="D89" s="1"/>
      <c r="E89" s="1"/>
      <c r="F89" s="1"/>
      <c r="G89" s="1"/>
      <c r="H89" s="1"/>
      <c r="I89" s="1"/>
      <c r="J89" s="1"/>
      <c r="K89" s="1"/>
      <c r="L89" s="1"/>
      <c r="M89" s="1"/>
    </row>
    <row r="90" spans="1:13">
      <c r="A90" s="1"/>
      <c r="B90" s="1"/>
      <c r="C90" s="1"/>
      <c r="D90" s="1"/>
      <c r="E90" s="1"/>
      <c r="F90" s="1"/>
      <c r="G90" s="1"/>
      <c r="H90" s="1"/>
      <c r="I90" s="1"/>
      <c r="J90" s="1"/>
      <c r="K90" s="1"/>
      <c r="L90" s="1"/>
      <c r="M90" s="1"/>
    </row>
    <row r="91" spans="1:13">
      <c r="A91" s="1"/>
      <c r="B91" s="1"/>
      <c r="C91" s="1"/>
      <c r="D91" s="1"/>
      <c r="E91" s="1"/>
      <c r="F91" s="1"/>
      <c r="G91" s="1"/>
      <c r="H91" s="1"/>
      <c r="I91" s="1"/>
      <c r="J91" s="1"/>
      <c r="K91" s="1"/>
      <c r="L91" s="1"/>
      <c r="M91" s="1"/>
    </row>
    <row r="92" spans="1:13">
      <c r="A92" s="1"/>
      <c r="B92" s="1"/>
      <c r="C92" s="1"/>
      <c r="D92" s="1"/>
      <c r="E92" s="1"/>
      <c r="F92" s="1"/>
      <c r="G92" s="1"/>
      <c r="H92" s="1"/>
      <c r="I92" s="1"/>
      <c r="J92" s="1"/>
      <c r="K92" s="1"/>
      <c r="L92" s="1"/>
      <c r="M92" s="1"/>
    </row>
    <row r="93" spans="1:13">
      <c r="A93" s="1"/>
      <c r="B93" s="1"/>
      <c r="C93" s="1"/>
      <c r="D93" s="1"/>
      <c r="E93" s="1"/>
      <c r="F93" s="1"/>
      <c r="G93" s="1"/>
      <c r="H93" s="1"/>
      <c r="I93" s="1"/>
      <c r="J93" s="1"/>
      <c r="K93" s="1"/>
      <c r="L93" s="1"/>
      <c r="M93" s="1"/>
    </row>
    <row r="94" spans="1:13">
      <c r="A94" s="1"/>
      <c r="B94" s="1"/>
      <c r="C94" s="1"/>
      <c r="D94" s="1"/>
      <c r="E94" s="1"/>
      <c r="F94" s="1"/>
      <c r="G94" s="1"/>
      <c r="H94" s="1"/>
      <c r="I94" s="1"/>
      <c r="J94" s="1"/>
      <c r="K94" s="1"/>
      <c r="L94" s="1"/>
      <c r="M94" s="1"/>
    </row>
    <row r="95" spans="1:13">
      <c r="A95" s="1"/>
      <c r="B95" s="1"/>
      <c r="C95" s="1"/>
      <c r="D95" s="1"/>
      <c r="E95" s="1"/>
      <c r="F95" s="1"/>
      <c r="G95" s="1"/>
      <c r="H95" s="1"/>
      <c r="I95" s="1"/>
      <c r="J95" s="1"/>
      <c r="K95" s="1"/>
      <c r="L95" s="1"/>
      <c r="M95" s="1"/>
    </row>
    <row r="96" spans="1:13">
      <c r="A96" s="1"/>
      <c r="B96" s="1"/>
      <c r="C96" s="1"/>
      <c r="D96" s="1"/>
      <c r="E96" s="1"/>
      <c r="F96" s="1"/>
      <c r="G96" s="1"/>
      <c r="H96" s="1"/>
      <c r="I96" s="1"/>
      <c r="J96" s="1"/>
      <c r="K96" s="1"/>
      <c r="L96" s="1"/>
      <c r="M96" s="1"/>
    </row>
    <row r="97" spans="1:13">
      <c r="A97" s="1"/>
      <c r="B97" s="1"/>
      <c r="C97" s="1"/>
      <c r="D97" s="1"/>
      <c r="E97" s="1"/>
      <c r="F97" s="1"/>
      <c r="G97" s="1"/>
      <c r="H97" s="1"/>
      <c r="I97" s="1"/>
      <c r="J97" s="1"/>
      <c r="K97" s="1"/>
      <c r="L97" s="1"/>
      <c r="M97" s="1"/>
    </row>
    <row r="98" spans="1:13">
      <c r="A98" s="1"/>
      <c r="B98" s="1"/>
      <c r="C98" s="1"/>
      <c r="D98" s="1"/>
      <c r="E98" s="1"/>
      <c r="F98" s="1"/>
      <c r="G98" s="1"/>
      <c r="H98" s="1"/>
      <c r="I98" s="1"/>
      <c r="J98" s="1"/>
      <c r="K98" s="1"/>
      <c r="L98" s="1"/>
      <c r="M98" s="1"/>
    </row>
  </sheetData>
  <sheetProtection password="C69F" sheet="1" objects="1" scenarios="1"/>
  <mergeCells count="12">
    <mergeCell ref="A5:I5"/>
    <mergeCell ref="B12:I12"/>
    <mergeCell ref="C15:E15"/>
    <mergeCell ref="F15:I15"/>
    <mergeCell ref="C81:D81"/>
    <mergeCell ref="G81:H81"/>
    <mergeCell ref="A83:B83"/>
    <mergeCell ref="H83:I83"/>
    <mergeCell ref="A15:A16"/>
    <mergeCell ref="B15:B16"/>
    <mergeCell ref="A1:B3"/>
    <mergeCell ref="E1:H2"/>
  </mergeCells>
  <hyperlinks>
    <hyperlink ref="A26" r:id="rId2" display="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10;+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
    <hyperlink ref="A29" r:id="rId3" display="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
  </hyperlinks>
  <pageMargins left="0.7" right="0.7" top="0.75" bottom="0.75" header="0.3" footer="0.3"/>
  <pageSetup paperSize="9" orientation="portrait"/>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2" sqref="A2"/>
    </sheetView>
  </sheetViews>
  <sheetFormatPr defaultColWidth="9" defaultRowHeight="14.4"/>
  <sheetData/>
  <dataValidations count="1">
    <dataValidation type="decimal" operator="between" allowBlank="1" showInputMessage="1" showErrorMessage="1" sqref="A1:A5">
      <formula1>0</formula1>
      <formula2>2</formula2>
    </dataValidation>
  </dataValidation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GV LÊ MINH PHONG</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USER</cp:lastModifiedBy>
  <dcterms:created xsi:type="dcterms:W3CDTF">2018-07-06T09:47:00Z</dcterms:created>
  <dcterms:modified xsi:type="dcterms:W3CDTF">2023-04-24T01:46:00Z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1033-11.2.0.11219</vt:lpwstr>
  </property>
  <property fmtid="{D5CDD505-2E9C-101B-9397-08002B2CF9AE}" pid="3" name="ICV">
    <vt:lpwstr>EEDE957B95DE4B08A604B000C3FA8347</vt:lpwstr>
  </property>
</Properties>
</file>