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5" windowWidth="18195" windowHeight="11760"/>
  </bookViews>
  <sheets>
    <sheet name="20,5,2023" sheetId="1" r:id="rId1"/>
    <sheet name="Kiệt" sheetId="2" r:id="rId2"/>
    <sheet name="Quang" sheetId="3" r:id="rId3"/>
    <sheet name="Tuấn" sheetId="4" r:id="rId4"/>
    <sheet name="Dũng" sheetId="5" r:id="rId5"/>
    <sheet name="Triết" sheetId="6" r:id="rId6"/>
    <sheet name="Lợi" sheetId="7" r:id="rId7"/>
    <sheet name="Hiệp" sheetId="8" r:id="rId8"/>
    <sheet name="Tước" sheetId="9" r:id="rId9"/>
    <sheet name="H. Tuấn" sheetId="10" r:id="rId10"/>
    <sheet name="nHẬN" sheetId="11" r:id="rId11"/>
  </sheets>
  <calcPr calcId="144525"/>
</workbook>
</file>

<file path=xl/calcChain.xml><?xml version="1.0" encoding="utf-8"?>
<calcChain xmlns="http://schemas.openxmlformats.org/spreadsheetml/2006/main">
  <c r="F24" i="11" l="1"/>
  <c r="F20" i="11"/>
  <c r="F14" i="11"/>
  <c r="H12" i="11"/>
  <c r="H11" i="11"/>
  <c r="G27" i="11"/>
  <c r="H27" i="11"/>
  <c r="F20" i="10"/>
  <c r="F21" i="10" s="1"/>
  <c r="E20" i="10"/>
  <c r="E21" i="10" s="1"/>
  <c r="H15" i="10"/>
  <c r="H14" i="10"/>
  <c r="G26" i="10"/>
  <c r="E149" i="9"/>
  <c r="E146" i="9"/>
  <c r="H145" i="9"/>
  <c r="H144" i="9"/>
  <c r="H143" i="9"/>
  <c r="H142" i="9"/>
  <c r="H141" i="9"/>
  <c r="H140" i="9"/>
  <c r="H139" i="9"/>
  <c r="H138" i="9"/>
  <c r="H137" i="9"/>
  <c r="H136" i="9"/>
  <c r="H135" i="9"/>
  <c r="H134" i="9"/>
  <c r="H133" i="9"/>
  <c r="H132" i="9"/>
  <c r="H131" i="9"/>
  <c r="H130" i="9"/>
  <c r="E129" i="9"/>
  <c r="E126" i="9"/>
  <c r="H125" i="9"/>
  <c r="H124" i="9"/>
  <c r="H123" i="9"/>
  <c r="H122" i="9"/>
  <c r="H121" i="9"/>
  <c r="H120" i="9"/>
  <c r="H119" i="9"/>
  <c r="H118" i="9"/>
  <c r="H117" i="9"/>
  <c r="H116" i="9"/>
  <c r="H115" i="9"/>
  <c r="H114" i="9"/>
  <c r="H113" i="9"/>
  <c r="H112" i="9"/>
  <c r="H111" i="9"/>
  <c r="H110" i="9"/>
  <c r="E109" i="9"/>
  <c r="E106" i="9"/>
  <c r="H105" i="9"/>
  <c r="H104" i="9"/>
  <c r="H103" i="9"/>
  <c r="H102" i="9"/>
  <c r="H101" i="9"/>
  <c r="H100" i="9"/>
  <c r="H99" i="9"/>
  <c r="H98" i="9"/>
  <c r="H97" i="9"/>
  <c r="H96" i="9"/>
  <c r="H95" i="9"/>
  <c r="H94" i="9"/>
  <c r="H93" i="9"/>
  <c r="H92" i="9"/>
  <c r="H91" i="9"/>
  <c r="H90" i="9"/>
  <c r="E89" i="9"/>
  <c r="E86" i="9"/>
  <c r="H85" i="9"/>
  <c r="H84" i="9"/>
  <c r="H83" i="9"/>
  <c r="H82" i="9"/>
  <c r="H81" i="9"/>
  <c r="H80" i="9"/>
  <c r="H79" i="9"/>
  <c r="H78" i="9"/>
  <c r="H77" i="9"/>
  <c r="H76" i="9"/>
  <c r="H75" i="9"/>
  <c r="H74" i="9"/>
  <c r="H73" i="9"/>
  <c r="H72" i="9"/>
  <c r="H71" i="9"/>
  <c r="H70" i="9"/>
  <c r="E69" i="9"/>
  <c r="E66" i="9"/>
  <c r="H65" i="9"/>
  <c r="H64" i="9"/>
  <c r="H63" i="9"/>
  <c r="H62" i="9"/>
  <c r="H61" i="9"/>
  <c r="H60" i="9"/>
  <c r="H59" i="9"/>
  <c r="H58" i="9"/>
  <c r="H57" i="9"/>
  <c r="H56" i="9"/>
  <c r="H55" i="9"/>
  <c r="H54" i="9"/>
  <c r="H53" i="9"/>
  <c r="H52" i="9"/>
  <c r="H51" i="9"/>
  <c r="H50" i="9"/>
  <c r="E49" i="9"/>
  <c r="E46" i="9"/>
  <c r="H45" i="9"/>
  <c r="H44" i="9"/>
  <c r="H43" i="9"/>
  <c r="H42" i="9"/>
  <c r="H41" i="9"/>
  <c r="H40" i="9"/>
  <c r="H39" i="9"/>
  <c r="H38" i="9"/>
  <c r="H37" i="9"/>
  <c r="H36" i="9"/>
  <c r="H35" i="9"/>
  <c r="H34" i="9"/>
  <c r="H33" i="9"/>
  <c r="H32" i="9"/>
  <c r="H31" i="9"/>
  <c r="H30" i="9"/>
  <c r="E29" i="9"/>
  <c r="E26" i="9"/>
  <c r="H25" i="9"/>
  <c r="E24" i="9"/>
  <c r="H24" i="9" s="1"/>
  <c r="H23" i="9"/>
  <c r="G22" i="9"/>
  <c r="G21" i="9"/>
  <c r="G151" i="9" s="1"/>
  <c r="F20" i="9"/>
  <c r="E17" i="9"/>
  <c r="F17" i="9" s="1"/>
  <c r="H18" i="9" s="1"/>
  <c r="G16" i="9"/>
  <c r="H15" i="9"/>
  <c r="H14" i="9"/>
  <c r="H12" i="9"/>
  <c r="H151" i="9" s="1"/>
  <c r="F34" i="8"/>
  <c r="H23" i="8"/>
  <c r="G20" i="8"/>
  <c r="G34" i="8" s="1"/>
  <c r="H13" i="8"/>
  <c r="H12" i="8"/>
  <c r="H11" i="8"/>
  <c r="E34" i="8"/>
  <c r="H16" i="7"/>
  <c r="G16" i="7"/>
  <c r="E16" i="7"/>
  <c r="H104" i="6"/>
  <c r="F103" i="6"/>
  <c r="F102" i="6"/>
  <c r="F101" i="6"/>
  <c r="F100" i="6"/>
  <c r="F98" i="6"/>
  <c r="F97" i="6"/>
  <c r="F96" i="6"/>
  <c r="F95" i="6"/>
  <c r="G85" i="6"/>
  <c r="F85" i="6"/>
  <c r="G84" i="6"/>
  <c r="G81" i="6"/>
  <c r="G80" i="6"/>
  <c r="G79" i="6"/>
  <c r="G78" i="6"/>
  <c r="G76" i="6"/>
  <c r="G75" i="6"/>
  <c r="G74" i="6"/>
  <c r="G73" i="6"/>
  <c r="G70" i="6"/>
  <c r="G69" i="6"/>
  <c r="G68" i="6"/>
  <c r="G67" i="6"/>
  <c r="G66" i="6"/>
  <c r="G65" i="6"/>
  <c r="G64" i="6"/>
  <c r="G60" i="6"/>
  <c r="G59" i="6"/>
  <c r="G58" i="6"/>
  <c r="G57" i="6"/>
  <c r="G54" i="6"/>
  <c r="G53" i="6"/>
  <c r="G52" i="6"/>
  <c r="G49" i="6"/>
  <c r="G48" i="6"/>
  <c r="G47" i="6"/>
  <c r="G107" i="6" s="1"/>
  <c r="G46" i="6"/>
  <c r="G45" i="6"/>
  <c r="G44" i="6"/>
  <c r="F37" i="6"/>
  <c r="F36" i="6"/>
  <c r="F35" i="6"/>
  <c r="F34" i="6"/>
  <c r="F32" i="6"/>
  <c r="F31" i="6"/>
  <c r="F30" i="6"/>
  <c r="F29" i="6"/>
  <c r="F26" i="6"/>
  <c r="F25" i="6"/>
  <c r="F24" i="6"/>
  <c r="F22" i="6"/>
  <c r="F21" i="6"/>
  <c r="F20" i="6"/>
  <c r="F17" i="6"/>
  <c r="F16" i="6"/>
  <c r="F15" i="6"/>
  <c r="F64" i="5"/>
  <c r="F63" i="5"/>
  <c r="F62" i="5"/>
  <c r="F61" i="5"/>
  <c r="F60" i="5"/>
  <c r="F59" i="5"/>
  <c r="F58" i="5"/>
  <c r="F57" i="5"/>
  <c r="F56" i="5"/>
  <c r="F55" i="5"/>
  <c r="F54" i="5"/>
  <c r="F53" i="5"/>
  <c r="F52" i="5"/>
  <c r="F51" i="5"/>
  <c r="F50" i="5"/>
  <c r="F49" i="5"/>
  <c r="H47" i="5"/>
  <c r="F46" i="5"/>
  <c r="F45" i="5"/>
  <c r="F44" i="5"/>
  <c r="F43" i="5"/>
  <c r="F42" i="5"/>
  <c r="F41" i="5"/>
  <c r="F40" i="5"/>
  <c r="F39" i="5"/>
  <c r="F38" i="5"/>
  <c r="F37" i="5"/>
  <c r="F36" i="5"/>
  <c r="F35" i="5"/>
  <c r="F34" i="5"/>
  <c r="F33" i="5"/>
  <c r="F32" i="5"/>
  <c r="F30" i="5"/>
  <c r="F27" i="5"/>
  <c r="F26" i="5"/>
  <c r="F25" i="5"/>
  <c r="F24" i="5"/>
  <c r="F23" i="5"/>
  <c r="F22" i="5"/>
  <c r="F21" i="5"/>
  <c r="H20" i="5"/>
  <c r="H68" i="5" s="1"/>
  <c r="H19" i="5"/>
  <c r="F18" i="5"/>
  <c r="F17" i="5"/>
  <c r="F16" i="5"/>
  <c r="F15" i="5"/>
  <c r="F14" i="5"/>
  <c r="F13" i="5"/>
  <c r="F12" i="5"/>
  <c r="F68" i="5" s="1"/>
  <c r="H11" i="5"/>
  <c r="G68" i="5"/>
  <c r="H23" i="4"/>
  <c r="G20" i="4"/>
  <c r="G34" i="4" s="1"/>
  <c r="H13" i="4"/>
  <c r="H12" i="4"/>
  <c r="H11" i="4"/>
  <c r="F34" i="4"/>
  <c r="G78" i="3"/>
  <c r="G77" i="3"/>
  <c r="G76" i="3"/>
  <c r="G75" i="3"/>
  <c r="G74" i="3"/>
  <c r="G71" i="3"/>
  <c r="G70" i="3"/>
  <c r="G69" i="3"/>
  <c r="G68" i="3"/>
  <c r="G67" i="3"/>
  <c r="G64" i="3"/>
  <c r="G63" i="3"/>
  <c r="G62" i="3"/>
  <c r="G61" i="3"/>
  <c r="G60" i="3"/>
  <c r="G55" i="3"/>
  <c r="G54" i="3"/>
  <c r="G53" i="3"/>
  <c r="G52" i="3"/>
  <c r="G51" i="3"/>
  <c r="G48" i="3"/>
  <c r="G47" i="3"/>
  <c r="G46" i="3"/>
  <c r="G45" i="3"/>
  <c r="G44" i="3"/>
  <c r="G41" i="3"/>
  <c r="G40" i="3"/>
  <c r="G39" i="3"/>
  <c r="G38" i="3"/>
  <c r="F37" i="3"/>
  <c r="F82" i="3" s="1"/>
  <c r="H33" i="3"/>
  <c r="H28" i="3"/>
  <c r="H27" i="3"/>
  <c r="H19" i="3"/>
  <c r="H18" i="3"/>
  <c r="H17" i="3"/>
  <c r="H15" i="3"/>
  <c r="H14" i="3"/>
  <c r="H13" i="3"/>
  <c r="H11" i="3"/>
  <c r="F181" i="2"/>
  <c r="F180" i="2"/>
  <c r="F179" i="2"/>
  <c r="F178" i="2"/>
  <c r="F177" i="2"/>
  <c r="F176" i="2"/>
  <c r="F173" i="2"/>
  <c r="F172" i="2"/>
  <c r="F171" i="2"/>
  <c r="F170" i="2"/>
  <c r="F169" i="2"/>
  <c r="F165" i="2"/>
  <c r="F164" i="2"/>
  <c r="F163" i="2"/>
  <c r="F162" i="2"/>
  <c r="F161" i="2"/>
  <c r="F160" i="2"/>
  <c r="F157" i="2"/>
  <c r="F156" i="2"/>
  <c r="F155" i="2"/>
  <c r="F154" i="2"/>
  <c r="F153" i="2"/>
  <c r="F149" i="2"/>
  <c r="F148" i="2"/>
  <c r="F147" i="2"/>
  <c r="F146" i="2"/>
  <c r="F145" i="2"/>
  <c r="F144" i="2"/>
  <c r="F141" i="2"/>
  <c r="F140" i="2"/>
  <c r="F139" i="2"/>
  <c r="F138" i="2"/>
  <c r="F134" i="2"/>
  <c r="F133" i="2"/>
  <c r="F132" i="2"/>
  <c r="F129" i="2"/>
  <c r="F128" i="2"/>
  <c r="F127" i="2"/>
  <c r="F123" i="2"/>
  <c r="F122" i="2"/>
  <c r="F121" i="2"/>
  <c r="F118" i="2"/>
  <c r="F117" i="2"/>
  <c r="F115" i="2"/>
  <c r="G111" i="2"/>
  <c r="G110" i="2"/>
  <c r="G109" i="2"/>
  <c r="G108" i="2"/>
  <c r="G107" i="2"/>
  <c r="G106" i="2"/>
  <c r="G103" i="2"/>
  <c r="G102" i="2"/>
  <c r="G101" i="2"/>
  <c r="G197" i="2" s="1"/>
  <c r="G100" i="2"/>
  <c r="G99" i="2"/>
  <c r="H92" i="2"/>
  <c r="H91" i="2"/>
  <c r="G85" i="2"/>
  <c r="F63" i="2"/>
  <c r="F62" i="2"/>
  <c r="F197" i="2" s="1"/>
  <c r="H44" i="2"/>
  <c r="E42" i="2"/>
  <c r="H41" i="2"/>
  <c r="H40" i="2"/>
  <c r="H38" i="2"/>
  <c r="E36" i="2"/>
  <c r="E37" i="2" s="1"/>
  <c r="H35" i="2"/>
  <c r="H34" i="2"/>
  <c r="E33" i="2"/>
  <c r="H32" i="2"/>
  <c r="H31" i="2"/>
  <c r="H29" i="2"/>
  <c r="H28" i="2"/>
  <c r="H27" i="2"/>
  <c r="H24" i="2"/>
  <c r="H23" i="2"/>
  <c r="H22" i="2"/>
  <c r="H21" i="2"/>
  <c r="H20" i="2"/>
  <c r="H19" i="2"/>
  <c r="H14" i="2"/>
  <c r="H13" i="2"/>
  <c r="H12" i="2"/>
  <c r="H11" i="2"/>
  <c r="H34" i="4" l="1"/>
  <c r="H34" i="8"/>
  <c r="H197" i="2"/>
  <c r="E197" i="2"/>
  <c r="F27" i="11"/>
  <c r="E27" i="11"/>
  <c r="H82" i="3"/>
  <c r="G82" i="3"/>
  <c r="F107" i="6"/>
  <c r="H107" i="6"/>
  <c r="E151" i="9"/>
  <c r="H26" i="10"/>
  <c r="F26" i="10"/>
  <c r="E26" i="10"/>
  <c r="F151" i="9"/>
  <c r="F16" i="7"/>
  <c r="E107" i="6"/>
  <c r="E68" i="5"/>
  <c r="E34" i="4"/>
  <c r="E82" i="3"/>
  <c r="F620" i="1"/>
  <c r="G620" i="1"/>
  <c r="H620" i="1"/>
  <c r="E620" i="1"/>
  <c r="G333" i="1"/>
  <c r="H41" i="1"/>
  <c r="H40" i="1"/>
  <c r="H38" i="1"/>
  <c r="H35" i="1"/>
  <c r="H34" i="1"/>
  <c r="H32" i="1"/>
  <c r="H31" i="1"/>
  <c r="H28" i="1"/>
  <c r="H29" i="1"/>
  <c r="H27" i="1"/>
  <c r="H20" i="1"/>
  <c r="H21" i="1"/>
  <c r="H22" i="1"/>
  <c r="H23" i="1"/>
  <c r="H24" i="1"/>
  <c r="H19" i="1"/>
  <c r="H12" i="1"/>
  <c r="H13" i="1"/>
  <c r="H14" i="1"/>
  <c r="H11" i="1"/>
  <c r="H44" i="1"/>
  <c r="H57" i="1"/>
  <c r="H59" i="1"/>
  <c r="H60" i="1"/>
  <c r="H61" i="1"/>
  <c r="H63" i="1"/>
  <c r="H64" i="1"/>
  <c r="H65" i="1"/>
  <c r="H73" i="1"/>
  <c r="H74" i="1"/>
  <c r="H79" i="1"/>
  <c r="F83" i="1"/>
  <c r="G84" i="1"/>
  <c r="G85" i="1"/>
  <c r="G86" i="1"/>
  <c r="G87" i="1"/>
  <c r="G90" i="1"/>
  <c r="G91" i="1"/>
  <c r="G92" i="1"/>
  <c r="G93" i="1"/>
  <c r="G94" i="1"/>
  <c r="G97" i="1"/>
  <c r="G98" i="1"/>
  <c r="G99" i="1"/>
  <c r="G100" i="1"/>
  <c r="G101" i="1"/>
  <c r="G106" i="1"/>
  <c r="G107" i="1"/>
  <c r="G108" i="1"/>
  <c r="G109" i="1"/>
  <c r="G110" i="1"/>
  <c r="G113" i="1"/>
  <c r="G114" i="1"/>
  <c r="G115" i="1"/>
  <c r="G116" i="1"/>
  <c r="G117" i="1"/>
  <c r="G120" i="1"/>
  <c r="G121" i="1"/>
  <c r="G122" i="1"/>
  <c r="G123" i="1"/>
  <c r="G124" i="1"/>
  <c r="H128" i="1"/>
  <c r="H129" i="1"/>
  <c r="F131" i="1"/>
  <c r="F137" i="1"/>
  <c r="F141" i="1"/>
  <c r="F149" i="1"/>
  <c r="F150" i="1"/>
  <c r="H162" i="1"/>
  <c r="H163" i="1"/>
  <c r="F168" i="1"/>
  <c r="F169" i="1" s="1"/>
  <c r="H179" i="1"/>
  <c r="H180" i="1"/>
  <c r="H181" i="1"/>
  <c r="G188" i="1"/>
  <c r="H191" i="1"/>
  <c r="H202" i="1"/>
  <c r="F203" i="1"/>
  <c r="F204" i="1"/>
  <c r="F205" i="1"/>
  <c r="F206" i="1"/>
  <c r="F207" i="1"/>
  <c r="F208" i="1"/>
  <c r="F209" i="1"/>
  <c r="H210" i="1"/>
  <c r="H211" i="1"/>
  <c r="F212" i="1"/>
  <c r="F213" i="1"/>
  <c r="F214" i="1"/>
  <c r="F215" i="1"/>
  <c r="F216" i="1"/>
  <c r="F217" i="1"/>
  <c r="F218" i="1"/>
  <c r="F221" i="1"/>
  <c r="F223" i="1"/>
  <c r="F224" i="1"/>
  <c r="F225" i="1"/>
  <c r="F226" i="1"/>
  <c r="F227" i="1"/>
  <c r="F228" i="1"/>
  <c r="F229" i="1"/>
  <c r="F230" i="1"/>
  <c r="F231" i="1"/>
  <c r="F232" i="1"/>
  <c r="F233" i="1"/>
  <c r="F234" i="1"/>
  <c r="F235" i="1"/>
  <c r="F236" i="1"/>
  <c r="F237" i="1"/>
  <c r="H238" i="1"/>
  <c r="F240" i="1"/>
  <c r="F241" i="1"/>
  <c r="F242" i="1"/>
  <c r="F243" i="1"/>
  <c r="F244" i="1"/>
  <c r="F245" i="1"/>
  <c r="F246" i="1"/>
  <c r="F247" i="1"/>
  <c r="F248" i="1"/>
  <c r="F249" i="1"/>
  <c r="F250" i="1"/>
  <c r="F251" i="1"/>
  <c r="F252" i="1"/>
  <c r="F253" i="1"/>
  <c r="F254" i="1"/>
  <c r="F255" i="1"/>
  <c r="F263" i="1"/>
  <c r="F264" i="1"/>
  <c r="F265" i="1"/>
  <c r="F268" i="1"/>
  <c r="F269" i="1"/>
  <c r="F270" i="1"/>
  <c r="F272" i="1"/>
  <c r="F273" i="1"/>
  <c r="F274" i="1"/>
  <c r="F277" i="1"/>
  <c r="F278" i="1"/>
  <c r="F279" i="1"/>
  <c r="F280" i="1"/>
  <c r="F282" i="1"/>
  <c r="F283" i="1"/>
  <c r="F284" i="1"/>
  <c r="F285" i="1"/>
  <c r="G292" i="1"/>
  <c r="G293" i="1"/>
  <c r="G294" i="1"/>
  <c r="G295" i="1"/>
  <c r="G296" i="1"/>
  <c r="G297" i="1"/>
  <c r="G300" i="1"/>
  <c r="G301" i="1"/>
  <c r="G302" i="1"/>
  <c r="G305" i="1"/>
  <c r="G306" i="1"/>
  <c r="G307" i="1"/>
  <c r="G308" i="1"/>
  <c r="G312" i="1"/>
  <c r="G313" i="1"/>
  <c r="G314" i="1"/>
  <c r="G315" i="1"/>
  <c r="G316" i="1"/>
  <c r="G317" i="1"/>
  <c r="G318" i="1"/>
  <c r="G321" i="1"/>
  <c r="G322" i="1"/>
  <c r="G323" i="1"/>
  <c r="G324" i="1"/>
  <c r="G326" i="1"/>
  <c r="G327" i="1"/>
  <c r="G328" i="1"/>
  <c r="G329" i="1"/>
  <c r="G332" i="1"/>
  <c r="F333" i="1"/>
  <c r="F343" i="1"/>
  <c r="F344" i="1"/>
  <c r="F345" i="1"/>
  <c r="F346" i="1"/>
  <c r="F348" i="1"/>
  <c r="F349" i="1"/>
  <c r="F350" i="1"/>
  <c r="F351" i="1"/>
  <c r="H352" i="1"/>
  <c r="H356" i="1"/>
  <c r="H358" i="1"/>
  <c r="H359" i="1"/>
  <c r="G360" i="1"/>
  <c r="F364" i="1"/>
  <c r="G365" i="1"/>
  <c r="G366" i="1"/>
  <c r="H367" i="1"/>
  <c r="H369" i="1"/>
  <c r="H374" i="1"/>
  <c r="H375" i="1"/>
  <c r="H376" i="1"/>
  <c r="H377" i="1"/>
  <c r="H378" i="1"/>
  <c r="H379" i="1"/>
  <c r="H380" i="1"/>
  <c r="H381" i="1"/>
  <c r="H382" i="1"/>
  <c r="H383" i="1"/>
  <c r="H384" i="1"/>
  <c r="H385" i="1"/>
  <c r="H386" i="1"/>
  <c r="H387" i="1"/>
  <c r="H388" i="1"/>
  <c r="H389" i="1"/>
  <c r="H394" i="1"/>
  <c r="H395" i="1"/>
  <c r="H396" i="1"/>
  <c r="H397" i="1"/>
  <c r="H398" i="1"/>
  <c r="H399" i="1"/>
  <c r="H400" i="1"/>
  <c r="H401" i="1"/>
  <c r="H402" i="1"/>
  <c r="H403" i="1"/>
  <c r="H404" i="1"/>
  <c r="H405" i="1"/>
  <c r="H406" i="1"/>
  <c r="H407" i="1"/>
  <c r="H408" i="1"/>
  <c r="H409" i="1"/>
  <c r="H414" i="1"/>
  <c r="H415" i="1"/>
  <c r="H416" i="1"/>
  <c r="H417" i="1"/>
  <c r="H418" i="1"/>
  <c r="H419" i="1"/>
  <c r="H420" i="1"/>
  <c r="H421" i="1"/>
  <c r="H422" i="1"/>
  <c r="H423" i="1"/>
  <c r="H424" i="1"/>
  <c r="H425" i="1"/>
  <c r="H426" i="1"/>
  <c r="H427" i="1"/>
  <c r="H428" i="1"/>
  <c r="H429" i="1"/>
  <c r="H434" i="1"/>
  <c r="H435" i="1"/>
  <c r="H436" i="1"/>
  <c r="H437" i="1"/>
  <c r="H438" i="1"/>
  <c r="H439" i="1"/>
  <c r="H440" i="1"/>
  <c r="H441" i="1"/>
  <c r="H442" i="1"/>
  <c r="H443" i="1"/>
  <c r="H444" i="1"/>
  <c r="H445" i="1"/>
  <c r="H446" i="1"/>
  <c r="H447" i="1"/>
  <c r="H448" i="1"/>
  <c r="H449" i="1"/>
  <c r="H454" i="1"/>
  <c r="H455" i="1"/>
  <c r="H456" i="1"/>
  <c r="H457" i="1"/>
  <c r="H458" i="1"/>
  <c r="H459" i="1"/>
  <c r="H460" i="1"/>
  <c r="H461" i="1"/>
  <c r="H462" i="1"/>
  <c r="H463" i="1"/>
  <c r="H464" i="1"/>
  <c r="H465" i="1"/>
  <c r="H466" i="1"/>
  <c r="H467" i="1"/>
  <c r="H468" i="1"/>
  <c r="H469" i="1"/>
  <c r="H474" i="1"/>
  <c r="H475" i="1"/>
  <c r="H476" i="1"/>
  <c r="H477" i="1"/>
  <c r="H478" i="1"/>
  <c r="H479" i="1"/>
  <c r="H480" i="1"/>
  <c r="H481" i="1"/>
  <c r="H482" i="1"/>
  <c r="H483" i="1"/>
  <c r="H484" i="1"/>
  <c r="H485" i="1"/>
  <c r="H486" i="1"/>
  <c r="H487" i="1"/>
  <c r="H488" i="1"/>
  <c r="H489" i="1"/>
  <c r="G508" i="1"/>
  <c r="H514" i="1"/>
  <c r="H515" i="1"/>
  <c r="G522" i="1"/>
  <c r="G523" i="1"/>
  <c r="G524" i="1"/>
  <c r="G525" i="1"/>
  <c r="G526" i="1"/>
  <c r="G529" i="1"/>
  <c r="G530" i="1"/>
  <c r="G531" i="1"/>
  <c r="G532" i="1"/>
  <c r="G533" i="1"/>
  <c r="G534" i="1"/>
  <c r="F538" i="1"/>
  <c r="F540" i="1"/>
  <c r="F541" i="1"/>
  <c r="F544" i="1"/>
  <c r="F545" i="1"/>
  <c r="F546" i="1"/>
  <c r="F550" i="1"/>
  <c r="F551" i="1"/>
  <c r="F552" i="1"/>
  <c r="F555" i="1"/>
  <c r="F556" i="1"/>
  <c r="F557" i="1"/>
  <c r="F561" i="1"/>
  <c r="F562" i="1"/>
  <c r="F563" i="1"/>
  <c r="F564" i="1"/>
  <c r="F567" i="1"/>
  <c r="F568" i="1"/>
  <c r="F569" i="1"/>
  <c r="F570" i="1"/>
  <c r="F571" i="1"/>
  <c r="F572" i="1"/>
  <c r="F576" i="1"/>
  <c r="F577" i="1"/>
  <c r="F578" i="1"/>
  <c r="F579" i="1"/>
  <c r="F580" i="1"/>
  <c r="F583" i="1"/>
  <c r="F584" i="1"/>
  <c r="F585" i="1"/>
  <c r="F586" i="1"/>
  <c r="F587" i="1"/>
  <c r="F588" i="1"/>
  <c r="F592" i="1"/>
  <c r="F593" i="1"/>
  <c r="F594" i="1"/>
  <c r="F595" i="1"/>
  <c r="F596" i="1"/>
  <c r="F599" i="1"/>
  <c r="F600" i="1"/>
  <c r="F601" i="1"/>
  <c r="F602" i="1"/>
  <c r="F603" i="1"/>
  <c r="F604" i="1"/>
  <c r="E42" i="1" l="1"/>
  <c r="E36" i="1"/>
  <c r="E33" i="1"/>
  <c r="E37" i="1" l="1"/>
  <c r="E493" i="1"/>
  <c r="E490" i="1"/>
  <c r="E473" i="1"/>
  <c r="E470" i="1"/>
  <c r="E453" i="1"/>
  <c r="E450" i="1"/>
  <c r="E433" i="1"/>
  <c r="E430" i="1"/>
  <c r="E413" i="1"/>
  <c r="E410" i="1"/>
  <c r="E393" i="1"/>
  <c r="E390" i="1"/>
  <c r="E373" i="1"/>
  <c r="E370" i="1"/>
  <c r="E368" i="1"/>
  <c r="H368" i="1" s="1"/>
  <c r="E361" i="1"/>
  <c r="F361" i="1" s="1"/>
  <c r="H362" i="1" s="1"/>
  <c r="E168" i="1" l="1"/>
  <c r="E169" i="1" s="1"/>
</calcChain>
</file>

<file path=xl/sharedStrings.xml><?xml version="1.0" encoding="utf-8"?>
<sst xmlns="http://schemas.openxmlformats.org/spreadsheetml/2006/main" count="2640" uniqueCount="768">
  <si>
    <t>TRƯỜNG CAO ĐẲNG LÝ TỰ TRỌNG</t>
  </si>
  <si>
    <t>CỘNG HÒA XÃ HỘI CHỦ NGHĨA VIỆT NAM</t>
  </si>
  <si>
    <t xml:space="preserve">    THÀNH PHỐ HỒ CHÍ MINH</t>
  </si>
  <si>
    <t>Độc lập – Tự do – Hạnh phúc</t>
  </si>
  <si>
    <t xml:space="preserve">PHÒNG QUẢN TRỊ - DỊCH VỤ </t>
  </si>
  <si>
    <t>Stt</t>
  </si>
  <si>
    <t>Tầng</t>
  </si>
  <si>
    <t xml:space="preserve">TÊN PHÒNG </t>
  </si>
  <si>
    <t>Tên  mã phòng cũ</t>
  </si>
  <si>
    <t>Diện tích (m2)</t>
  </si>
  <si>
    <t>DT p.thực hành(m2)</t>
  </si>
  <si>
    <t>DT p.lý thuyết (m2)</t>
  </si>
  <si>
    <t>DT p.làm việc(m2)</t>
  </si>
  <si>
    <t>Tầng 1</t>
  </si>
  <si>
    <t>P. Tổ chức hành chánh tổng hợp</t>
  </si>
  <si>
    <t>A1.1 - 01</t>
  </si>
  <si>
    <t>P. Kế toán - Tài chính</t>
  </si>
  <si>
    <t>A1.1 - 02</t>
  </si>
  <si>
    <t>A1.1 - 03</t>
  </si>
  <si>
    <t>P. Kế toán trưởng</t>
  </si>
  <si>
    <t>A1.1 - 04</t>
  </si>
  <si>
    <t>A1.1 - 05</t>
  </si>
  <si>
    <t>P. Vệ sinh Giáo viên - Nhân viên</t>
  </si>
  <si>
    <t>A1.1 - 06</t>
  </si>
  <si>
    <t>Nhà xe</t>
  </si>
  <si>
    <t>Hành lang- cầu thang-WC</t>
  </si>
  <si>
    <t>Tầng 2</t>
  </si>
  <si>
    <t>A1.2 - 01</t>
  </si>
  <si>
    <t>A1.2 - 02</t>
  </si>
  <si>
    <t>P. Họp</t>
  </si>
  <si>
    <t>A1.2 - 03</t>
  </si>
  <si>
    <t>A1.2 - 04</t>
  </si>
  <si>
    <t>A1.2 - 05</t>
  </si>
  <si>
    <t>P. Trung tâm dữ liệu</t>
  </si>
  <si>
    <t>A1.2 - 06</t>
  </si>
  <si>
    <t>Kho</t>
  </si>
  <si>
    <t>Hành lang</t>
  </si>
  <si>
    <t xml:space="preserve">Nhà Truyền thống </t>
  </si>
  <si>
    <t>A3</t>
  </si>
  <si>
    <t>P. Bảo vệ cổng số 1</t>
  </si>
  <si>
    <t>B1.1- 01</t>
  </si>
  <si>
    <t>WC</t>
  </si>
  <si>
    <t>B1.1- 02</t>
  </si>
  <si>
    <t>Trung tâm Đào tạo</t>
  </si>
  <si>
    <t>B1.1- 03</t>
  </si>
  <si>
    <t>Bãi xe 1</t>
  </si>
  <si>
    <t>B2</t>
  </si>
  <si>
    <t>Mái che</t>
  </si>
  <si>
    <t>Bãi xe 2</t>
  </si>
  <si>
    <t>B3</t>
  </si>
  <si>
    <t>C1.1 - 01</t>
  </si>
  <si>
    <t>P. Vệ sinh nữ CB - NV</t>
  </si>
  <si>
    <t>C1.1 - 03</t>
  </si>
  <si>
    <t>P. Trưởng phòng: Phòng KHCN - QHQT</t>
  </si>
  <si>
    <t>C1.1 - 04</t>
  </si>
  <si>
    <t>Phòng KHCN - QHQT</t>
  </si>
  <si>
    <t>C1.1 - 05</t>
  </si>
  <si>
    <t>P. Vệ sinh nam CB – NV</t>
  </si>
  <si>
    <t>P. Tuyển sinh - Đào tạo</t>
  </si>
  <si>
    <t>C1.1 - 07</t>
  </si>
  <si>
    <t>Trung tâm Y tế</t>
  </si>
  <si>
    <t>C1.1 - 08</t>
  </si>
  <si>
    <t>P. Giáo viên</t>
  </si>
  <si>
    <t>C1.1 - 09</t>
  </si>
  <si>
    <t>P. CTCT-HSSV</t>
  </si>
  <si>
    <t>C1.1 - 10</t>
  </si>
  <si>
    <t>P. Kho ( P. CTCT-HSSV)</t>
  </si>
  <si>
    <t>C1.1 - 11</t>
  </si>
  <si>
    <t>P. Kho ( P. TC-HC-TH)</t>
  </si>
  <si>
    <t>C1.1 - 12</t>
  </si>
  <si>
    <t>P. Khoa Cơ Bản</t>
  </si>
  <si>
    <t>C1.1 - 13</t>
  </si>
  <si>
    <t>C1.2 - 01</t>
  </si>
  <si>
    <t>P. Khoa Macle</t>
  </si>
  <si>
    <t>C1.2 - 02</t>
  </si>
  <si>
    <t>P. K. Kinh tế</t>
  </si>
  <si>
    <t>C1.2 - 03</t>
  </si>
  <si>
    <t>P. Phòng họp C</t>
  </si>
  <si>
    <t>C1.1 - 06</t>
  </si>
  <si>
    <t>P. Lý Thuyết 01(P. Lab)</t>
  </si>
  <si>
    <t>C2.1 - 01</t>
  </si>
  <si>
    <t>C2.1 - 02</t>
  </si>
  <si>
    <t>C2.1 - 03</t>
  </si>
  <si>
    <t>C2.1 - 04</t>
  </si>
  <si>
    <t>C2.1 - 05</t>
  </si>
  <si>
    <t>P. Vệ sinh nữ HS - SV</t>
  </si>
  <si>
    <t>C2.1 - 06</t>
  </si>
  <si>
    <t>C2.2 - 01</t>
  </si>
  <si>
    <t>C2.2 - 02</t>
  </si>
  <si>
    <t>C2.2 - 03</t>
  </si>
  <si>
    <t>C2.2 - 04</t>
  </si>
  <si>
    <t>C2.2 - 05</t>
  </si>
  <si>
    <t>P. Vệ sinh HS - SV</t>
  </si>
  <si>
    <t>C2.2 - 06</t>
  </si>
  <si>
    <t>Tầng 3</t>
  </si>
  <si>
    <t>C2.3 - 01</t>
  </si>
  <si>
    <t>C2.3 - 02</t>
  </si>
  <si>
    <t>C2.3 - 03</t>
  </si>
  <si>
    <t>C2.3 - 04</t>
  </si>
  <si>
    <t>C2.3 - 05</t>
  </si>
  <si>
    <t>C2.3 - 06</t>
  </si>
  <si>
    <t>P.Kho</t>
  </si>
  <si>
    <t>C3.1 - 01</t>
  </si>
  <si>
    <t>C3.1 - 02</t>
  </si>
  <si>
    <t>C3.1 - 03</t>
  </si>
  <si>
    <t>C3.1 - 04</t>
  </si>
  <si>
    <t>C3.1 - 05</t>
  </si>
  <si>
    <t>Vệ sinh nam SV - HS</t>
  </si>
  <si>
    <t>C3.1 - 06</t>
  </si>
  <si>
    <t>C3.2 - 01</t>
  </si>
  <si>
    <t>C3.2 - 02</t>
  </si>
  <si>
    <t>C3.2 - 03</t>
  </si>
  <si>
    <t>C3.2 - 04</t>
  </si>
  <si>
    <t>C3.2 - 05</t>
  </si>
  <si>
    <t>Vệ sinh SV - HS</t>
  </si>
  <si>
    <t>C3.2 - 06</t>
  </si>
  <si>
    <t>C3.3 - 01</t>
  </si>
  <si>
    <t>C3.3 - 02</t>
  </si>
  <si>
    <t>C3.3 - 03</t>
  </si>
  <si>
    <t>C3.3 - 04</t>
  </si>
  <si>
    <t>C3.3 - 05</t>
  </si>
  <si>
    <t>C3.3 - 06</t>
  </si>
  <si>
    <t>Phòng khảo thí và kiểm định chất lượng đào tạo</t>
  </si>
  <si>
    <t>D1.1 - 01</t>
  </si>
  <si>
    <t>D1.1 - 02</t>
  </si>
  <si>
    <t>Hành lang- cầu thang</t>
  </si>
  <si>
    <t>Xưởng làm bánh</t>
  </si>
  <si>
    <t>D1.2 - 01</t>
  </si>
  <si>
    <t>D2.1 - 01</t>
  </si>
  <si>
    <t>Xưởng tiện</t>
  </si>
  <si>
    <t>E1.1-01</t>
  </si>
  <si>
    <t>E1.1-02</t>
  </si>
  <si>
    <t>E1.1-03</t>
  </si>
  <si>
    <t>Phòng 4</t>
  </si>
  <si>
    <t>E1.1-04</t>
  </si>
  <si>
    <t>E1.2 - 01</t>
  </si>
  <si>
    <t>E1.2 - 02</t>
  </si>
  <si>
    <t>E1.2 - 03</t>
  </si>
  <si>
    <t>Phòng 8</t>
  </si>
  <si>
    <t>Phòng 9</t>
  </si>
  <si>
    <t>E1.3 - 01</t>
  </si>
  <si>
    <t>Phòng 10</t>
  </si>
  <si>
    <t>E1.3 - 02</t>
  </si>
  <si>
    <t>Phòng 11</t>
  </si>
  <si>
    <t>E1.3 - 03</t>
  </si>
  <si>
    <t>Phòng 12</t>
  </si>
  <si>
    <t>E1.3 - 04</t>
  </si>
  <si>
    <t>Trệt</t>
  </si>
  <si>
    <t>E2.1 - 01</t>
  </si>
  <si>
    <t>E2.1 - 02</t>
  </si>
  <si>
    <t>E2.1 - 03</t>
  </si>
  <si>
    <t>E2.1 - 04</t>
  </si>
  <si>
    <t>E2.1 - 05</t>
  </si>
  <si>
    <t>E2.2 - 01</t>
  </si>
  <si>
    <t>E2.2 - 02</t>
  </si>
  <si>
    <t>E2.2 - 03</t>
  </si>
  <si>
    <t>E2.2 - 05</t>
  </si>
  <si>
    <t>E3.1 - 01</t>
  </si>
  <si>
    <t>E3.1 - 02</t>
  </si>
  <si>
    <t>E3.1 - 03</t>
  </si>
  <si>
    <t>E3.1 - 04</t>
  </si>
  <si>
    <t>Trung tâm truyền thông thư viện</t>
  </si>
  <si>
    <t>F1.1 - 01</t>
  </si>
  <si>
    <t>Phòng nghỉ Sinh viên</t>
  </si>
  <si>
    <t>F1.1 - 03</t>
  </si>
  <si>
    <t>F1.2 - 06</t>
  </si>
  <si>
    <t>F1.2 - 07</t>
  </si>
  <si>
    <t>Hội trường A</t>
  </si>
  <si>
    <t>F1.2 - 01</t>
  </si>
  <si>
    <t>F1.2 - 02</t>
  </si>
  <si>
    <t>F1.2 - 03</t>
  </si>
  <si>
    <t>F1.2 - 04</t>
  </si>
  <si>
    <t>F1.2 - 05</t>
  </si>
  <si>
    <t>P. Quản trị - Dịch vụ</t>
  </si>
  <si>
    <t>F2.1 - 01</t>
  </si>
  <si>
    <t>Giảng đường F2-A</t>
  </si>
  <si>
    <t>F2.1 - 02</t>
  </si>
  <si>
    <t>Giảng đường F2-B</t>
  </si>
  <si>
    <t>F2.1 - 03</t>
  </si>
  <si>
    <t>F2.2 - 01</t>
  </si>
  <si>
    <t>F2.2 - 02</t>
  </si>
  <si>
    <t>F2.2 - 03</t>
  </si>
  <si>
    <t>F2.2 - 04</t>
  </si>
  <si>
    <t>F2.2 - 05</t>
  </si>
  <si>
    <t>F2.2 - 06</t>
  </si>
  <si>
    <t>G.1 - 01</t>
  </si>
  <si>
    <t>G.1 - 02</t>
  </si>
  <si>
    <t>G.1 - 03</t>
  </si>
  <si>
    <t>Xưởng Thực hành Gò hàn (3)</t>
  </si>
  <si>
    <t>G.1 - 04</t>
  </si>
  <si>
    <t>G.1 - 05</t>
  </si>
  <si>
    <t>G.1 - 06</t>
  </si>
  <si>
    <t>Xưởng Thực hành Gầm ô tô (1)</t>
  </si>
  <si>
    <t>G.1 - 07</t>
  </si>
  <si>
    <t>Xưởng Thực hành ô tô (2)</t>
  </si>
  <si>
    <t>G.1 - 08</t>
  </si>
  <si>
    <t>Văn phòng Khoa Động lực</t>
  </si>
  <si>
    <t>G.1 - 09</t>
  </si>
  <si>
    <t>Văn phòng Khoa Nhiệt Lạnh</t>
  </si>
  <si>
    <t>Xưởng Thực hành sửa chữa HTL CN-1(6)</t>
  </si>
  <si>
    <t>G.1 – 10</t>
  </si>
  <si>
    <t>Xưởng Thực hành sửa chữa HTL CN-2(7)</t>
  </si>
  <si>
    <t>G.1 – 11</t>
  </si>
  <si>
    <t>Xưởng Thực hành TBĐ HTL(8)</t>
  </si>
  <si>
    <t>G.1 – 12</t>
  </si>
  <si>
    <t>Xưởng Thực hành sửa chữa HT ĐHKK-1(9)</t>
  </si>
  <si>
    <t>G.1 – 13</t>
  </si>
  <si>
    <t>Xưởng Thực hành sửa chữa HT ĐHKK-2(10)</t>
  </si>
  <si>
    <t>G.1 – 14</t>
  </si>
  <si>
    <t>Phòng thí nghiệm điện (1)</t>
  </si>
  <si>
    <t>G.1 – 15</t>
  </si>
  <si>
    <t>Xưởng Thực hành Khoa Điện- Điện tử (2)</t>
  </si>
  <si>
    <t>G.1 – 16</t>
  </si>
  <si>
    <t>Xưởng thực hành  Xây dựng 2</t>
  </si>
  <si>
    <t>G.1 -17</t>
  </si>
  <si>
    <t>Xưởng Thực hành thí nghiệm máy điện (3)</t>
  </si>
  <si>
    <t>G.2 - 01</t>
  </si>
  <si>
    <t>Văn phòng Khoa CN Điện - Đtử</t>
  </si>
  <si>
    <t>G.2 - 02</t>
  </si>
  <si>
    <t>Xưởng Thực hành mạch Điện tử 1(4)</t>
  </si>
  <si>
    <t>G.2 - 03</t>
  </si>
  <si>
    <t>Xưởng Thực hành mạch Điện tử 2(5)</t>
  </si>
  <si>
    <t>G.2 - 04</t>
  </si>
  <si>
    <t>Xưởng Thực hành Điện cơ bản 1(6)</t>
  </si>
  <si>
    <t>G.2 - 05</t>
  </si>
  <si>
    <t>Xưởng Thực hành Điện cơ bản 2(7)</t>
  </si>
  <si>
    <t>G.2 - 06</t>
  </si>
  <si>
    <t>Xưởng Thực hành PLC (8)</t>
  </si>
  <si>
    <t>G.2 - 07</t>
  </si>
  <si>
    <t>Xưởng Thực hành Máy điện 1(9)</t>
  </si>
  <si>
    <t>G.2 - 08</t>
  </si>
  <si>
    <t>Xưởng Thực hành Máy điện 2(10)</t>
  </si>
  <si>
    <t>G.2 - 09</t>
  </si>
  <si>
    <t>Xưởng Thực hành đo lường cảm biến(11)</t>
  </si>
  <si>
    <t>G.2 - 10</t>
  </si>
  <si>
    <t>Xưởng Phòng vi tính (1)</t>
  </si>
  <si>
    <t>G.2 - 11</t>
  </si>
  <si>
    <t>Xưởng Thực hành thiết kế rập (2)</t>
  </si>
  <si>
    <t>G.2 - 12</t>
  </si>
  <si>
    <t>Xưởng may 4 (3)</t>
  </si>
  <si>
    <t>G.2 - 13</t>
  </si>
  <si>
    <t>Xưởng may 3 (4)</t>
  </si>
  <si>
    <t>G.2 - 14</t>
  </si>
  <si>
    <t>Xưởng may 2 (5)</t>
  </si>
  <si>
    <t>G.2 - 15</t>
  </si>
  <si>
    <t>Xưởng may 1 (6)</t>
  </si>
  <si>
    <t>G.2 - 16</t>
  </si>
  <si>
    <t>Phòng dự án</t>
  </si>
  <si>
    <t>G.2 - 17</t>
  </si>
  <si>
    <t>Văn Phòng Khoa may thời trang</t>
  </si>
  <si>
    <t>G.2 - 18</t>
  </si>
  <si>
    <t>Khu vực WC</t>
  </si>
  <si>
    <t>G.3 - 01</t>
  </si>
  <si>
    <t>Xưởng Thực hành  Vi xử lý (12)</t>
  </si>
  <si>
    <t>G.3 - 02</t>
  </si>
  <si>
    <t>Xưởng Thực hành PLC - 2(13)</t>
  </si>
  <si>
    <t>G.3 - 03</t>
  </si>
  <si>
    <t>Xưởng Thực hành Tự động hóa (14)</t>
  </si>
  <si>
    <t>G.3 - 04</t>
  </si>
  <si>
    <t>Xưởng Thực hành SCADA-1 (15)</t>
  </si>
  <si>
    <t>G.3 - 05</t>
  </si>
  <si>
    <t>Xưởng Thực hành SCADA-2 (16)</t>
  </si>
  <si>
    <t>G.3 - 06</t>
  </si>
  <si>
    <t>Xưởng Thực hành điện tử công suất - 1 (17)</t>
  </si>
  <si>
    <t>G.3 - 07</t>
  </si>
  <si>
    <t>Xưởng Thực hành điện tử công suất - 2 (18)</t>
  </si>
  <si>
    <t>G.3 - 08</t>
  </si>
  <si>
    <t>Xưởng Thực hành đo lường mạch điện - 1 (19)</t>
  </si>
  <si>
    <t>G.3 - 09</t>
  </si>
  <si>
    <t>Xưởng Thực  hành đo lường mạch điện - 2 (20)</t>
  </si>
  <si>
    <t>G.3 - 10</t>
  </si>
  <si>
    <t>Xưởng Thực hành điện khí nén (21)</t>
  </si>
  <si>
    <t>G.3 - 11</t>
  </si>
  <si>
    <t>Xưởng Thực điện tử viễn thông (22)</t>
  </si>
  <si>
    <t>G.3 - 12</t>
  </si>
  <si>
    <t>Xưởng Thực hành kỹ thuật sung số (23)</t>
  </si>
  <si>
    <t>G.3 - 13</t>
  </si>
  <si>
    <t>Xưởng Thực hành trang bị điện 2 (24)</t>
  </si>
  <si>
    <t>G.3 - 14</t>
  </si>
  <si>
    <t>Xưởng Thực hành Điện tử công nghiệp 2 (25)</t>
  </si>
  <si>
    <t>G.3 - 15</t>
  </si>
  <si>
    <t>Xưởng Thực hành Điện tử máy tính (26)</t>
  </si>
  <si>
    <t>G.3 - 16</t>
  </si>
  <si>
    <t>G.3 - 17</t>
  </si>
  <si>
    <t>Khu WC Nam</t>
  </si>
  <si>
    <t>Khu WC Nữ</t>
  </si>
  <si>
    <t>Phòng rửa TB TH</t>
  </si>
  <si>
    <t>Cầu thang</t>
  </si>
  <si>
    <t>Xưởng Thực tập Khoa Động lực (3)</t>
  </si>
  <si>
    <t>H1.1 - 01</t>
  </si>
  <si>
    <t>Xưởng Thực tập Khoa Động lực (4)</t>
  </si>
  <si>
    <t>H1.1 - 02</t>
  </si>
  <si>
    <t>Xưởng Thực tập Khoa Động lực (5)</t>
  </si>
  <si>
    <t>H1.1 - 03</t>
  </si>
  <si>
    <t>Phòng Giáo viên</t>
  </si>
  <si>
    <t>Xưởng Thực tập Khoa Động lực (6)</t>
  </si>
  <si>
    <t>H1.1 - 04</t>
  </si>
  <si>
    <t>Xưởng Thực tập Khoa Động lực (7)</t>
  </si>
  <si>
    <t>H1.1 - 05</t>
  </si>
  <si>
    <t>Xưởng Thực tập Khoa Động lực (8)</t>
  </si>
  <si>
    <t>H1.1 - 06</t>
  </si>
  <si>
    <t>H1.1 - 07</t>
  </si>
  <si>
    <t>Xưởng Thực tập Khoa Động lực (9)</t>
  </si>
  <si>
    <t>H1.1 - 08</t>
  </si>
  <si>
    <t>Xưởng Thực tập Khoa Động lực (10)</t>
  </si>
  <si>
    <t>H1.1 - 09</t>
  </si>
  <si>
    <t>Xưởng Thực tập Khoa Động lực (11)</t>
  </si>
  <si>
    <t>H1.1 - 10</t>
  </si>
  <si>
    <t>WC Nữ</t>
  </si>
  <si>
    <t>H1.1 - 11</t>
  </si>
  <si>
    <t>Xưởng Thực tập Khoa Động lực (12)</t>
  </si>
  <si>
    <t>H1.1 - 12</t>
  </si>
  <si>
    <t>Xưởng Thực tập Khoa Động lực (13)</t>
  </si>
  <si>
    <t>H1.1 - 13</t>
  </si>
  <si>
    <t>Xưởng Thực tập Khoa Động lực (14)</t>
  </si>
  <si>
    <t>H1.1 - 14</t>
  </si>
  <si>
    <t>Xưởng Thực tập Máy tính (15)</t>
  </si>
  <si>
    <t>H1.1 - 15</t>
  </si>
  <si>
    <t>Xưởng Thực tập Khoa Động lực (16)</t>
  </si>
  <si>
    <t>H1.1 - 16</t>
  </si>
  <si>
    <t>Xưởng Thực tập Khoa Động lực (17)</t>
  </si>
  <si>
    <t>H1.1 - 17</t>
  </si>
  <si>
    <t>Phòng sơn (18)</t>
  </si>
  <si>
    <t>H1.1 - 18</t>
  </si>
  <si>
    <t>Xưởng Thực tập Khoa Động lực (19)</t>
  </si>
  <si>
    <t>H1.1 - 19</t>
  </si>
  <si>
    <t>WC NỮ</t>
  </si>
  <si>
    <t>H1.1 - 20</t>
  </si>
  <si>
    <t>WC NAM</t>
  </si>
  <si>
    <t>H1.1 - 21</t>
  </si>
  <si>
    <t>Xưởng Thực tập Khoa Động lực (20)</t>
  </si>
  <si>
    <t>H1.1 - 22</t>
  </si>
  <si>
    <t>H1.2 - 01</t>
  </si>
  <si>
    <t>Giảng đường H1.2</t>
  </si>
  <si>
    <t>H1.2 - 02</t>
  </si>
  <si>
    <t>H1.2 - 03</t>
  </si>
  <si>
    <t>H1.2 - 04</t>
  </si>
  <si>
    <t>H1.2 - 05</t>
  </si>
  <si>
    <t>H1.2 - 06</t>
  </si>
  <si>
    <t>H1.2 - 07</t>
  </si>
  <si>
    <t>Kho TS-ĐT</t>
  </si>
  <si>
    <t>H1.2 - 08</t>
  </si>
  <si>
    <t>H1.2 - 09</t>
  </si>
  <si>
    <t>H1.2 - 10</t>
  </si>
  <si>
    <t>H1.2 - 11</t>
  </si>
  <si>
    <t>H1.2 - 12</t>
  </si>
  <si>
    <t>H1.2 - 13</t>
  </si>
  <si>
    <t>H1.2 - 14</t>
  </si>
  <si>
    <t>H1.2 - 15</t>
  </si>
  <si>
    <t>H1.2 - 16</t>
  </si>
  <si>
    <t xml:space="preserve">Phòng lý thuyết </t>
  </si>
  <si>
    <t>H1.3 - 01</t>
  </si>
  <si>
    <t>H1.3 - 02</t>
  </si>
  <si>
    <t>H1.3 - 03</t>
  </si>
  <si>
    <t>H1.3 - 04</t>
  </si>
  <si>
    <t>H1.3 - 05</t>
  </si>
  <si>
    <t>H1.3 - 06</t>
  </si>
  <si>
    <t>H1.3 - 07</t>
  </si>
  <si>
    <t>H1.3 - 08</t>
  </si>
  <si>
    <t>Kho KH-TC</t>
  </si>
  <si>
    <t>H1.3 - 09</t>
  </si>
  <si>
    <t>H1.3 - 10</t>
  </si>
  <si>
    <t>H1.3 - 11</t>
  </si>
  <si>
    <t>H1.3 - 12</t>
  </si>
  <si>
    <t>H1.3 - 13</t>
  </si>
  <si>
    <t>H1.3 - 14</t>
  </si>
  <si>
    <t>H1.3 - 15</t>
  </si>
  <si>
    <t>H1.3 - 16</t>
  </si>
  <si>
    <t>H1.3 - 17</t>
  </si>
  <si>
    <t>H2.1 - 01</t>
  </si>
  <si>
    <t>H2.1 - 02</t>
  </si>
  <si>
    <t>H2.1 - 03</t>
  </si>
  <si>
    <t>H3.1 - 01</t>
  </si>
  <si>
    <t>H3.1 - 02</t>
  </si>
  <si>
    <t>H3.1 - 03</t>
  </si>
  <si>
    <t>H3.1 - 04</t>
  </si>
  <si>
    <t>Xưởng thực hành  Xây dựng 1</t>
  </si>
  <si>
    <t>H3.1 - 05</t>
  </si>
  <si>
    <t>I1.1 - 01</t>
  </si>
  <si>
    <t>I1.1 - 02</t>
  </si>
  <si>
    <t>Căn tin</t>
  </si>
  <si>
    <t>T.1-1</t>
  </si>
  <si>
    <t>Khu thang máy</t>
  </si>
  <si>
    <t>T.1-2</t>
  </si>
  <si>
    <t>Khu thang cuốn</t>
  </si>
  <si>
    <t>T.1-3</t>
  </si>
  <si>
    <t>Khu vực chung</t>
  </si>
  <si>
    <t>T.1-4</t>
  </si>
  <si>
    <t>Lầu 1</t>
  </si>
  <si>
    <t>T.2-1</t>
  </si>
  <si>
    <t>T.2-2</t>
  </si>
  <si>
    <t>T.2-3</t>
  </si>
  <si>
    <t>Khu vực trưng bày- tiếp tân</t>
  </si>
  <si>
    <t>T.2-4</t>
  </si>
  <si>
    <t>Lầu 2</t>
  </si>
  <si>
    <t>Phòng hút thuốc</t>
  </si>
  <si>
    <t>T.3-1</t>
  </si>
  <si>
    <t>T.3-2</t>
  </si>
  <si>
    <t>T.3-3</t>
  </si>
  <si>
    <t>T.3-4</t>
  </si>
  <si>
    <t>T.3-5</t>
  </si>
  <si>
    <t>Phòng ONLINE</t>
  </si>
  <si>
    <t>T.3-6</t>
  </si>
  <si>
    <t>T.3-7</t>
  </si>
  <si>
    <t>Lầu 3</t>
  </si>
  <si>
    <t>T.4-1</t>
  </si>
  <si>
    <t>T.4-2</t>
  </si>
  <si>
    <t>T.4-3</t>
  </si>
  <si>
    <t>T.4-4</t>
  </si>
  <si>
    <t>T.4-5</t>
  </si>
  <si>
    <t>P. Dụng cụ</t>
  </si>
  <si>
    <t>T.4-6</t>
  </si>
  <si>
    <t>P. Hướng dẫn viên</t>
  </si>
  <si>
    <t>T.4-7</t>
  </si>
  <si>
    <t>T.4-8</t>
  </si>
  <si>
    <t>Tổng cộng</t>
  </si>
  <si>
    <t>Tổng diện tích xây dựng</t>
  </si>
  <si>
    <t>TRƯỞNG PHÒNG QT - DV</t>
  </si>
  <si>
    <t>LÊ QUANG LIÊM</t>
  </si>
  <si>
    <t>Ghi chú</t>
  </si>
  <si>
    <t>Trung tâm tiếng nhật</t>
  </si>
  <si>
    <t xml:space="preserve">P. Lý Thuyết </t>
  </si>
  <si>
    <t>P. Lý Thuyết</t>
  </si>
  <si>
    <t xml:space="preserve">P.Lý thuyết </t>
  </si>
  <si>
    <t>I1.1 - 03</t>
  </si>
  <si>
    <t>I1.1 - 04</t>
  </si>
  <si>
    <t>WC NAM, WC Nữ</t>
  </si>
  <si>
    <t xml:space="preserve">Phòng Lý thuyết chất lượng cao: </t>
  </si>
  <si>
    <t xml:space="preserve">Phòng Lý thuyết tiếng nhật: </t>
  </si>
  <si>
    <t>Giảng đường: E2.2-0; F2,1A; 2.1B, H1.2</t>
  </si>
  <si>
    <t>Văn phòng khoa Cơ khí</t>
  </si>
  <si>
    <t>Văn phòng khoa CNTT</t>
  </si>
  <si>
    <t>E2.2 - 06</t>
  </si>
  <si>
    <t>E2.2 - 04 A</t>
  </si>
  <si>
    <t>E2.2 - 04 B</t>
  </si>
  <si>
    <t>P. Máy tính khoa cơ khí</t>
  </si>
  <si>
    <t>I1.1 - 05</t>
  </si>
  <si>
    <t>Văn phòng K. DL- KS</t>
  </si>
  <si>
    <t>Xe buýt</t>
  </si>
  <si>
    <t xml:space="preserve">Phòng Lý thuyết: </t>
  </si>
  <si>
    <t>TT QH-DN</t>
  </si>
  <si>
    <t>P. Phục vụ - Bếp</t>
  </si>
  <si>
    <t>P. Hiệu trưởng (Hồ sơ)</t>
  </si>
  <si>
    <t>Phòng Họp</t>
  </si>
  <si>
    <t>P. Trưởng phòng TC-HC-TH</t>
  </si>
  <si>
    <t>Phòng hành chánh - Văn thư</t>
  </si>
  <si>
    <t>Phòng họp</t>
  </si>
  <si>
    <t>Phòng kỹ thuật</t>
  </si>
  <si>
    <t>P. Họp HT</t>
  </si>
  <si>
    <t xml:space="preserve">P. Hiệu trưởng </t>
  </si>
  <si>
    <t>P. Nghỉ</t>
  </si>
  <si>
    <t>P. Hiệu phó ( Cô Minh)</t>
  </si>
  <si>
    <t>P. Bếp</t>
  </si>
  <si>
    <t>P. Hiệu phó ( T. Bảo)</t>
  </si>
  <si>
    <t>P. Hiệu phó ( T. Đệ)</t>
  </si>
  <si>
    <t>P. Tuyển sinh trực tuyến- Đảng Vụ</t>
  </si>
  <si>
    <t>Xưởng CNC1</t>
  </si>
  <si>
    <t>P. Vi tính 8</t>
  </si>
  <si>
    <t>P. Vi tính 9</t>
  </si>
  <si>
    <t>P. Vi tính 10</t>
  </si>
  <si>
    <t>P. Vi tính 11</t>
  </si>
  <si>
    <t>P. Vi tính 12</t>
  </si>
  <si>
    <t>P. Vi tính 13</t>
  </si>
  <si>
    <t>P. Vi tính 14</t>
  </si>
  <si>
    <t>P. Dự án</t>
  </si>
  <si>
    <t>P. Trưởng phòng TS-ĐT</t>
  </si>
  <si>
    <t>P. Nghiệp vụ nhà hàng</t>
  </si>
  <si>
    <t>Thang bộ</t>
  </si>
  <si>
    <t xml:space="preserve">Xướng hàn khoa cơ khí </t>
  </si>
  <si>
    <t>Xưởng bảo trì ô tô Honda K. Động lực</t>
  </si>
  <si>
    <t>Xưởng bảo trì ô tô K. Động lực</t>
  </si>
  <si>
    <t>D4-01</t>
  </si>
  <si>
    <t>D4-02</t>
  </si>
  <si>
    <t>D4-03</t>
  </si>
  <si>
    <t>Tầng hầm</t>
  </si>
  <si>
    <t>Khu vực để xe</t>
  </si>
  <si>
    <t>VP Khoa Cơ Khí</t>
  </si>
  <si>
    <t>Tầng 4</t>
  </si>
  <si>
    <t>Tầng 5</t>
  </si>
  <si>
    <t>Tầng 6</t>
  </si>
  <si>
    <t>P. Thực hành CK</t>
  </si>
  <si>
    <t>P. Thực hành Điện</t>
  </si>
  <si>
    <t>VP Khoa Điện - Điện tử</t>
  </si>
  <si>
    <t>WC 1</t>
  </si>
  <si>
    <t>WC 2</t>
  </si>
  <si>
    <t>WC 3</t>
  </si>
  <si>
    <t>Sân thượng</t>
  </si>
  <si>
    <t>Hội trường</t>
  </si>
  <si>
    <t>Kho dụng cụ</t>
  </si>
  <si>
    <t>P. Học Lý thuyết</t>
  </si>
  <si>
    <t>P. Hiệu trưởng - LTT Thành (Lý Thái Tổ)</t>
  </si>
  <si>
    <t>Phòng P.Họp A12-04</t>
  </si>
  <si>
    <t>Phòng P. P.Họp A12-02</t>
  </si>
  <si>
    <t>P. Vi tính 1</t>
  </si>
  <si>
    <t>P. Vi tính 2</t>
  </si>
  <si>
    <t>P. Vi tính 3</t>
  </si>
  <si>
    <t>P. Vi tính 4</t>
  </si>
  <si>
    <t>P. Vi tính 5</t>
  </si>
  <si>
    <t>P. Vi tính 6</t>
  </si>
  <si>
    <t>P. Vi tính 7A</t>
  </si>
  <si>
    <t>P. Vi tính 7B</t>
  </si>
  <si>
    <t>F1.2 - 08 8</t>
  </si>
  <si>
    <t>P.Lý thuyết CLC</t>
  </si>
  <si>
    <t>P. Video 17</t>
  </si>
  <si>
    <t>P. Vi tính 19</t>
  </si>
  <si>
    <t>P. Vi tính 17</t>
  </si>
  <si>
    <t>P. Vi tính 16</t>
  </si>
  <si>
    <t>P. Vi tính 15</t>
  </si>
  <si>
    <t>D3.1 - 02</t>
  </si>
  <si>
    <t>Dự án</t>
  </si>
  <si>
    <t>Sảnh A</t>
  </si>
  <si>
    <t>KOI</t>
  </si>
  <si>
    <t>K01-01</t>
  </si>
  <si>
    <t>Bếp</t>
  </si>
  <si>
    <t>K01-02</t>
  </si>
  <si>
    <t>Phòng học lý thuyết</t>
  </si>
  <si>
    <t>K01-03</t>
  </si>
  <si>
    <t>Phòng tập thể hình</t>
  </si>
  <si>
    <t>VP Đoàn</t>
  </si>
  <si>
    <t>K01-04</t>
  </si>
  <si>
    <t>P. SX Khẩu trang</t>
  </si>
  <si>
    <t>K01-05</t>
  </si>
  <si>
    <t>K01-06</t>
  </si>
  <si>
    <t>K01-07</t>
  </si>
  <si>
    <t>VP CEO</t>
  </si>
  <si>
    <t>P. Kỹ thuật</t>
  </si>
  <si>
    <t>Tổ QL KTX</t>
  </si>
  <si>
    <t>Sảnh B</t>
  </si>
  <si>
    <t xml:space="preserve">Sân </t>
  </si>
  <si>
    <t>Giếng trời</t>
  </si>
  <si>
    <t>K02-01</t>
  </si>
  <si>
    <t>K02-02</t>
  </si>
  <si>
    <t>K02-03</t>
  </si>
  <si>
    <t>K02-04</t>
  </si>
  <si>
    <t>K02-05</t>
  </si>
  <si>
    <t>K02-06</t>
  </si>
  <si>
    <t>K02-07</t>
  </si>
  <si>
    <t>K02-08</t>
  </si>
  <si>
    <t>K02-09</t>
  </si>
  <si>
    <t>K02-10</t>
  </si>
  <si>
    <t>K02-11</t>
  </si>
  <si>
    <t>K02-12</t>
  </si>
  <si>
    <t>K02-13</t>
  </si>
  <si>
    <t>K02-14</t>
  </si>
  <si>
    <t>K02-15</t>
  </si>
  <si>
    <t>K02-16</t>
  </si>
  <si>
    <t>Phòng ngũ</t>
  </si>
  <si>
    <t>K05-01</t>
  </si>
  <si>
    <t>K05-02</t>
  </si>
  <si>
    <t>K05-03</t>
  </si>
  <si>
    <t>K05-04</t>
  </si>
  <si>
    <t>K05-05</t>
  </si>
  <si>
    <t>K05-06</t>
  </si>
  <si>
    <t>K05-07</t>
  </si>
  <si>
    <t>K05-08</t>
  </si>
  <si>
    <t>K05-09</t>
  </si>
  <si>
    <t>K05-10</t>
  </si>
  <si>
    <t>K05-11</t>
  </si>
  <si>
    <t>K05-12</t>
  </si>
  <si>
    <t>K05-13</t>
  </si>
  <si>
    <t>K05-14</t>
  </si>
  <si>
    <t>K05-15</t>
  </si>
  <si>
    <t>K05-16</t>
  </si>
  <si>
    <t>K06-01</t>
  </si>
  <si>
    <t>K06-02</t>
  </si>
  <si>
    <t>K06-03</t>
  </si>
  <si>
    <t>K06-04</t>
  </si>
  <si>
    <t>K06-05</t>
  </si>
  <si>
    <t>K06-06</t>
  </si>
  <si>
    <t>K06-07</t>
  </si>
  <si>
    <t>K06-08</t>
  </si>
  <si>
    <t>K06-09</t>
  </si>
  <si>
    <t>K06-10</t>
  </si>
  <si>
    <t>K06-11</t>
  </si>
  <si>
    <t>K06-12</t>
  </si>
  <si>
    <t>K06-13</t>
  </si>
  <si>
    <t>K06-14</t>
  </si>
  <si>
    <t>K06-15</t>
  </si>
  <si>
    <t>K06-16</t>
  </si>
  <si>
    <t>Tầng 7</t>
  </si>
  <si>
    <t>K07-01</t>
  </si>
  <si>
    <t>K07-02</t>
  </si>
  <si>
    <t>K07-03</t>
  </si>
  <si>
    <t>K07-04</t>
  </si>
  <si>
    <t>K07-05</t>
  </si>
  <si>
    <t>K07-06</t>
  </si>
  <si>
    <t>K07-07</t>
  </si>
  <si>
    <t>K07-08</t>
  </si>
  <si>
    <t>K07-09</t>
  </si>
  <si>
    <t>K07-10</t>
  </si>
  <si>
    <t>K07-11</t>
  </si>
  <si>
    <t>K07-12</t>
  </si>
  <si>
    <t>K07-13</t>
  </si>
  <si>
    <t>K07-14</t>
  </si>
  <si>
    <t>K07-15</t>
  </si>
  <si>
    <t>K07-16</t>
  </si>
  <si>
    <t>A2.1-01</t>
  </si>
  <si>
    <t>A2.1-02</t>
  </si>
  <si>
    <t>A2.1-03</t>
  </si>
  <si>
    <t>A2.1-04</t>
  </si>
  <si>
    <t>A2.1-05</t>
  </si>
  <si>
    <t>Hành lang - cẩu thang</t>
  </si>
  <si>
    <t>A2.2-01</t>
  </si>
  <si>
    <t>A2.2-02</t>
  </si>
  <si>
    <t>A2.2-03</t>
  </si>
  <si>
    <t>A2.2-04</t>
  </si>
  <si>
    <t>A2.2-05</t>
  </si>
  <si>
    <t>A2.2-06</t>
  </si>
  <si>
    <t>Bếp ăn HT</t>
  </si>
  <si>
    <t>A2.2-07</t>
  </si>
  <si>
    <t>K03-01</t>
  </si>
  <si>
    <t>K03-02</t>
  </si>
  <si>
    <t>K03-03</t>
  </si>
  <si>
    <t>K03-04</t>
  </si>
  <si>
    <t>K03-05</t>
  </si>
  <si>
    <t>K03-06</t>
  </si>
  <si>
    <t>K03-07</t>
  </si>
  <si>
    <t>K03-08</t>
  </si>
  <si>
    <t>K03-09</t>
  </si>
  <si>
    <t>K03-10</t>
  </si>
  <si>
    <t>K03-11</t>
  </si>
  <si>
    <t>K03-12</t>
  </si>
  <si>
    <t>K03-13</t>
  </si>
  <si>
    <t>K03-14</t>
  </si>
  <si>
    <t>K03-15</t>
  </si>
  <si>
    <t>K03-16</t>
  </si>
  <si>
    <t>K04-01</t>
  </si>
  <si>
    <t>K04-02</t>
  </si>
  <si>
    <t>K04-03</t>
  </si>
  <si>
    <t>K04-04</t>
  </si>
  <si>
    <t>K04-05</t>
  </si>
  <si>
    <t>K04-06</t>
  </si>
  <si>
    <t>K04-07</t>
  </si>
  <si>
    <t>K04-08</t>
  </si>
  <si>
    <t>K04-09</t>
  </si>
  <si>
    <t>K04-10</t>
  </si>
  <si>
    <t>K04-11</t>
  </si>
  <si>
    <t>K04-12</t>
  </si>
  <si>
    <t>K04-13</t>
  </si>
  <si>
    <t>K04-14</t>
  </si>
  <si>
    <t>K04-15</t>
  </si>
  <si>
    <t>K04-16</t>
  </si>
  <si>
    <t>P. Nghiệp vụ bếp</t>
  </si>
  <si>
    <t>P. Nghiệp vụ tổ chức sự kiện</t>
  </si>
  <si>
    <t>P. Thực hành làm bánh</t>
  </si>
  <si>
    <t>P. Nghiệp vụ lễ tân</t>
  </si>
  <si>
    <t>P. Nghiệp vụ buồng</t>
  </si>
  <si>
    <t>P. Kho</t>
  </si>
  <si>
    <t>I2.1 - 02</t>
  </si>
  <si>
    <t>I2.1 - 01</t>
  </si>
  <si>
    <t>I2.1 - 03</t>
  </si>
  <si>
    <t>P. Thực hành tổng họp</t>
  </si>
  <si>
    <t>QUẢN LÝ THIẾT BỊ</t>
  </si>
  <si>
    <t>3. KHỐI NHÀ A3</t>
  </si>
  <si>
    <t>2. KHỐI NHÀ A2</t>
  </si>
  <si>
    <t>1. KHỐI NHÀ A1</t>
  </si>
  <si>
    <t>TV/Máy chiếu(Máy tính, máy in...)</t>
  </si>
  <si>
    <t>Thiết bị</t>
  </si>
  <si>
    <t>Máy lạnh (HP)</t>
  </si>
  <si>
    <t>Quạt</t>
  </si>
  <si>
    <t>Trần</t>
  </si>
  <si>
    <t>Đảo</t>
  </si>
  <si>
    <t>Treo/Quạt hút</t>
  </si>
  <si>
    <t>Đèn</t>
  </si>
  <si>
    <t>Bàn/ghế</t>
  </si>
  <si>
    <t>4. KHỐI NHÀ B1</t>
  </si>
  <si>
    <t>5. KHỐI NHÀ B2</t>
  </si>
  <si>
    <t>6. KHỐI NHÀ C1</t>
  </si>
  <si>
    <t>7. KHỐI NHÀ C2</t>
  </si>
  <si>
    <t>8. KHỐI NHÀ C3</t>
  </si>
  <si>
    <t>9. KHỐI NHÀ D1</t>
  </si>
  <si>
    <t>10. KHỐI NHÀ D2</t>
  </si>
  <si>
    <t>11. KHỐI NHÀ D3</t>
  </si>
  <si>
    <t>12. KHỐI NHÀ D4</t>
  </si>
  <si>
    <t>13. KHỐI NHÀ E1</t>
  </si>
  <si>
    <t>14. KHỐI NHÀ E2</t>
  </si>
  <si>
    <t>15. KHỐI NHÀ E3</t>
  </si>
  <si>
    <t>16. KHỐI NHÀ F1</t>
  </si>
  <si>
    <t>17. KHỐI NHÀ F2</t>
  </si>
  <si>
    <t>18. KHỐI NHÀ G</t>
  </si>
  <si>
    <t>19. KHỐI NHÀ H1</t>
  </si>
  <si>
    <t>20. KHỐI NHÀ H2</t>
  </si>
  <si>
    <t>21. KHỐI NHÀ H3</t>
  </si>
  <si>
    <t>22. KHỐI NHÀ I1</t>
  </si>
  <si>
    <t>23. KHỐI NHÀ I2</t>
  </si>
  <si>
    <t>24. KHỐI NHÀ K-KTX</t>
  </si>
  <si>
    <t>25. KHỐI NHÀ T-Trung tâm KONE</t>
  </si>
  <si>
    <t>26. KHỐI NHÀ Trung tâm xưởng trường</t>
  </si>
  <si>
    <t>27. KHỐI NHÀ Căn tin</t>
  </si>
  <si>
    <t>27. KHU THAO</t>
  </si>
  <si>
    <t>Sân bóng chuyền</t>
  </si>
  <si>
    <t>Sân bóng rổ</t>
  </si>
  <si>
    <t>Sân bóng đá</t>
  </si>
  <si>
    <t xml:space="preserve">P. Khoa ngoại ngữ </t>
  </si>
  <si>
    <t>P. Phòng họp C1-A(Lớp Chất lượng cao)</t>
  </si>
  <si>
    <t>P. Phòng họp C1-B(Lớp Chất lượng cao)</t>
  </si>
  <si>
    <t>P. Lý Thuyết (Lớp Chất lượng cao)</t>
  </si>
  <si>
    <t xml:space="preserve">Phòng 1-Xưởng nguội </t>
  </si>
  <si>
    <t xml:space="preserve">Phòng 2-Xưởng nguội </t>
  </si>
  <si>
    <t>Phòng 3-Xưởng CNC2</t>
  </si>
  <si>
    <t xml:space="preserve">Phòng 5-Xưởng hàn </t>
  </si>
  <si>
    <t>Phòng 7-Xưởng hàn</t>
  </si>
  <si>
    <t>Xưởng Thực hành lạnh cơ bản 1</t>
  </si>
  <si>
    <t>Xưởng Thực hành lạnh cơ bản 2</t>
  </si>
  <si>
    <t>Xưởng Thực hành sửa chữa tủ lạnh 1</t>
  </si>
  <si>
    <t>Xưởng Thực hành sửa chữa tủ lạnh 2</t>
  </si>
  <si>
    <t>TTX00-01</t>
  </si>
  <si>
    <t>TTX00-02</t>
  </si>
  <si>
    <t>TTX00-03</t>
  </si>
  <si>
    <t>TTX01-01</t>
  </si>
  <si>
    <t>TTX01-02</t>
  </si>
  <si>
    <t>TTX01-03</t>
  </si>
  <si>
    <t>TTX01-04</t>
  </si>
  <si>
    <t>TTX01-05</t>
  </si>
  <si>
    <t>TTX01-06</t>
  </si>
  <si>
    <t>TTX01-07</t>
  </si>
  <si>
    <t>TTX01-08</t>
  </si>
  <si>
    <t>TTX01-09</t>
  </si>
  <si>
    <t>TTX01-10</t>
  </si>
  <si>
    <t>TTX01-11</t>
  </si>
  <si>
    <t>TTX02-01</t>
  </si>
  <si>
    <t>TTX02-02</t>
  </si>
  <si>
    <t>TTX02-03</t>
  </si>
  <si>
    <t>TTX02-04</t>
  </si>
  <si>
    <t>TTX02-05</t>
  </si>
  <si>
    <t>TTX02-06</t>
  </si>
  <si>
    <t>TTX02-07</t>
  </si>
  <si>
    <t>TTX03-01</t>
  </si>
  <si>
    <t>TTX03-02</t>
  </si>
  <si>
    <t>TTX03-03</t>
  </si>
  <si>
    <t>TTX03-04</t>
  </si>
  <si>
    <t>TTX03-05</t>
  </si>
  <si>
    <t>TTX03-06</t>
  </si>
  <si>
    <t>TTX04-01</t>
  </si>
  <si>
    <t>TTX04-02</t>
  </si>
  <si>
    <t>TTX04-03</t>
  </si>
  <si>
    <t>TTX04-04</t>
  </si>
  <si>
    <t>TTX04-05</t>
  </si>
  <si>
    <t>TTX04-06</t>
  </si>
  <si>
    <t>TTX04-07</t>
  </si>
  <si>
    <t>TTX04-08</t>
  </si>
  <si>
    <t>TTX04-09</t>
  </si>
  <si>
    <t>TTX04-10</t>
  </si>
  <si>
    <t>TTX05-01</t>
  </si>
  <si>
    <t>TTX05-02</t>
  </si>
  <si>
    <t>TTX05-03</t>
  </si>
  <si>
    <t>TTX05-04</t>
  </si>
  <si>
    <t>TTX05-05</t>
  </si>
  <si>
    <t>TTX05-06</t>
  </si>
  <si>
    <t>TTX05-07</t>
  </si>
  <si>
    <t>TTX05-08</t>
  </si>
  <si>
    <t>TTX05-09</t>
  </si>
  <si>
    <t>TTX05-10</t>
  </si>
  <si>
    <t>TTX05-11</t>
  </si>
  <si>
    <t>TTX06-01</t>
  </si>
  <si>
    <t>TTX06-02</t>
  </si>
  <si>
    <t>TTX06-03</t>
  </si>
  <si>
    <t>TTX06-04</t>
  </si>
  <si>
    <t>TTX06-05</t>
  </si>
  <si>
    <t>TTX06-06</t>
  </si>
  <si>
    <t>TTX06-07</t>
  </si>
  <si>
    <t>TTX06-08</t>
  </si>
  <si>
    <t>TTX06-09</t>
  </si>
  <si>
    <t>TTX06-10</t>
  </si>
  <si>
    <t>TTX06-11</t>
  </si>
  <si>
    <t>TTX07-01</t>
  </si>
  <si>
    <t>TP.Hồ Chí Minh, ngày 20 tháng 5  năm 2023</t>
  </si>
  <si>
    <t>MÃ HÓA PHÒNG HỌC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</si>
</sst>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9"/>
      <color theme="1"/>
      <name val="Times New Roman"/>
      <family val="1"/>
    </font>
    <font>
      <b/>
      <sz val="9"/>
      <color theme="1"/>
      <name val="Times New Roman"/>
      <family val="1"/>
    </font>
    <font>
      <b/>
      <sz val="9"/>
      <name val="Times New Roman"/>
      <family val="1"/>
    </font>
    <font>
      <sz val="9"/>
      <name val="Times New Roman"/>
      <family val="1"/>
    </font>
    <font>
      <b/>
      <i/>
      <sz val="9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4" tint="0.39997558519241921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136">
    <xf numFmtId="0" fontId="0" fillId="0" borderId="0" xfId="0"/>
    <xf numFmtId="0" fontId="1" fillId="0" borderId="0" xfId="0" applyFont="1" applyFill="1" applyAlignment="1"/>
    <xf numFmtId="0" fontId="2" fillId="0" borderId="0" xfId="0" applyFont="1" applyFill="1" applyAlignment="1"/>
    <xf numFmtId="0" fontId="1" fillId="0" borderId="0" xfId="0" applyFont="1"/>
    <xf numFmtId="0" fontId="1" fillId="2" borderId="0" xfId="0" applyFont="1" applyFill="1"/>
    <xf numFmtId="0" fontId="3" fillId="0" borderId="2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vertical="center" wrapText="1"/>
    </xf>
    <xf numFmtId="0" fontId="3" fillId="2" borderId="2" xfId="0" applyFont="1" applyFill="1" applyBorder="1" applyAlignment="1">
      <alignment horizontal="left" vertical="center" wrapText="1"/>
    </xf>
    <xf numFmtId="0" fontId="3" fillId="0" borderId="6" xfId="0" applyFont="1" applyFill="1" applyBorder="1" applyAlignment="1">
      <alignment horizontal="left" vertical="center" wrapText="1"/>
    </xf>
    <xf numFmtId="0" fontId="1" fillId="0" borderId="2" xfId="0" applyFont="1" applyBorder="1"/>
    <xf numFmtId="0" fontId="4" fillId="0" borderId="2" xfId="0" applyFont="1" applyFill="1" applyBorder="1" applyAlignment="1">
      <alignment horizontal="center" wrapText="1"/>
    </xf>
    <xf numFmtId="0" fontId="4" fillId="0" borderId="2" xfId="0" applyFont="1" applyFill="1" applyBorder="1" applyAlignment="1">
      <alignment wrapText="1"/>
    </xf>
    <xf numFmtId="0" fontId="4" fillId="0" borderId="2" xfId="0" applyFont="1" applyFill="1" applyBorder="1" applyAlignment="1">
      <alignment horizontal="left" wrapText="1"/>
    </xf>
    <xf numFmtId="0" fontId="4" fillId="2" borderId="2" xfId="0" applyFont="1" applyFill="1" applyBorder="1" applyAlignment="1">
      <alignment horizontal="center" wrapText="1"/>
    </xf>
    <xf numFmtId="0" fontId="4" fillId="0" borderId="6" xfId="0" applyFont="1" applyFill="1" applyBorder="1" applyAlignment="1">
      <alignment horizontal="center" wrapText="1"/>
    </xf>
    <xf numFmtId="0" fontId="4" fillId="2" borderId="2" xfId="0" applyFont="1" applyFill="1" applyBorder="1" applyAlignment="1">
      <alignment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vertical="top" wrapText="1"/>
    </xf>
    <xf numFmtId="0" fontId="4" fillId="0" borderId="2" xfId="0" applyFont="1" applyFill="1" applyBorder="1" applyAlignment="1">
      <alignment horizontal="center" vertical="top" wrapText="1"/>
    </xf>
    <xf numFmtId="0" fontId="4" fillId="2" borderId="2" xfId="0" applyFont="1" applyFill="1" applyBorder="1" applyAlignment="1">
      <alignment vertical="top" wrapText="1"/>
    </xf>
    <xf numFmtId="0" fontId="4" fillId="0" borderId="6" xfId="0" applyFont="1" applyFill="1" applyBorder="1" applyAlignment="1">
      <alignment vertical="center" wrapText="1"/>
    </xf>
    <xf numFmtId="0" fontId="4" fillId="0" borderId="2" xfId="0" applyFont="1" applyFill="1" applyBorder="1" applyAlignment="1">
      <alignment horizontal="left" vertical="center" wrapText="1"/>
    </xf>
    <xf numFmtId="0" fontId="3" fillId="0" borderId="2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left"/>
    </xf>
    <xf numFmtId="0" fontId="4" fillId="2" borderId="2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left" vertical="top" wrapText="1"/>
    </xf>
    <xf numFmtId="0" fontId="1" fillId="5" borderId="0" xfId="0" applyFont="1" applyFill="1"/>
    <xf numFmtId="0" fontId="5" fillId="2" borderId="2" xfId="0" applyFont="1" applyFill="1" applyBorder="1" applyAlignment="1">
      <alignment wrapText="1"/>
    </xf>
    <xf numFmtId="0" fontId="4" fillId="0" borderId="6" xfId="0" applyFont="1" applyFill="1" applyBorder="1" applyAlignment="1">
      <alignment wrapText="1"/>
    </xf>
    <xf numFmtId="0" fontId="3" fillId="0" borderId="2" xfId="0" applyFont="1" applyFill="1" applyBorder="1" applyAlignment="1">
      <alignment horizontal="center" wrapText="1"/>
    </xf>
    <xf numFmtId="0" fontId="4" fillId="2" borderId="2" xfId="0" applyFont="1" applyFill="1" applyBorder="1" applyAlignment="1">
      <alignment horizontal="left" vertical="center" wrapText="1"/>
    </xf>
    <xf numFmtId="0" fontId="4" fillId="0" borderId="6" xfId="0" applyFont="1" applyFill="1" applyBorder="1" applyAlignment="1">
      <alignment horizontal="left" vertical="center" wrapText="1"/>
    </xf>
    <xf numFmtId="0" fontId="4" fillId="2" borderId="2" xfId="0" applyFont="1" applyFill="1" applyBorder="1" applyAlignment="1">
      <alignment horizontal="left" vertical="top" wrapText="1"/>
    </xf>
    <xf numFmtId="0" fontId="4" fillId="0" borderId="6" xfId="0" applyFont="1" applyFill="1" applyBorder="1" applyAlignment="1">
      <alignment horizontal="left" vertical="top" wrapText="1"/>
    </xf>
    <xf numFmtId="0" fontId="3" fillId="2" borderId="2" xfId="0" applyFont="1" applyFill="1" applyBorder="1" applyAlignment="1">
      <alignment vertical="center" wrapText="1"/>
    </xf>
    <xf numFmtId="0" fontId="4" fillId="0" borderId="2" xfId="0" applyFont="1" applyFill="1" applyBorder="1" applyAlignment="1">
      <alignment vertical="center" wrapText="1"/>
    </xf>
    <xf numFmtId="0" fontId="4" fillId="0" borderId="6" xfId="0" applyFont="1" applyFill="1" applyBorder="1" applyAlignment="1">
      <alignment vertical="top" wrapText="1"/>
    </xf>
    <xf numFmtId="0" fontId="4" fillId="0" borderId="6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top" wrapText="1"/>
    </xf>
    <xf numFmtId="0" fontId="4" fillId="0" borderId="6" xfId="0" applyFont="1" applyFill="1" applyBorder="1" applyAlignment="1">
      <alignment horizontal="center" vertical="top" wrapText="1"/>
    </xf>
    <xf numFmtId="0" fontId="4" fillId="0" borderId="2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left" vertical="center"/>
    </xf>
    <xf numFmtId="0" fontId="4" fillId="0" borderId="6" xfId="0" applyFont="1" applyFill="1" applyBorder="1" applyAlignment="1">
      <alignment horizontal="left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left" wrapText="1"/>
    </xf>
    <xf numFmtId="0" fontId="4" fillId="2" borderId="6" xfId="0" applyFont="1" applyFill="1" applyBorder="1" applyAlignment="1">
      <alignment horizontal="center" wrapText="1"/>
    </xf>
    <xf numFmtId="0" fontId="1" fillId="2" borderId="2" xfId="0" applyFont="1" applyFill="1" applyBorder="1"/>
    <xf numFmtId="0" fontId="4" fillId="0" borderId="2" xfId="0" applyFont="1" applyFill="1" applyBorder="1" applyAlignment="1">
      <alignment horizontal="right" wrapText="1"/>
    </xf>
    <xf numFmtId="0" fontId="4" fillId="0" borderId="2" xfId="0" applyFont="1" applyFill="1" applyBorder="1" applyAlignment="1">
      <alignment horizontal="left" vertical="center" wrapText="1"/>
    </xf>
    <xf numFmtId="0" fontId="4" fillId="2" borderId="6" xfId="0" applyFont="1" applyFill="1" applyBorder="1" applyAlignment="1">
      <alignment horizontal="center" vertical="top" wrapText="1"/>
    </xf>
    <xf numFmtId="0" fontId="3" fillId="0" borderId="2" xfId="0" applyFont="1" applyFill="1" applyBorder="1" applyAlignment="1">
      <alignment horizontal="center" vertical="top" wrapText="1"/>
    </xf>
    <xf numFmtId="0" fontId="3" fillId="2" borderId="2" xfId="0" applyFont="1" applyFill="1" applyBorder="1" applyAlignment="1">
      <alignment horizontal="center" vertical="top" wrapText="1"/>
    </xf>
    <xf numFmtId="0" fontId="3" fillId="0" borderId="6" xfId="0" applyFont="1" applyFill="1" applyBorder="1" applyAlignment="1">
      <alignment horizontal="center" vertical="top" wrapText="1"/>
    </xf>
    <xf numFmtId="0" fontId="4" fillId="0" borderId="0" xfId="0" applyFont="1" applyFill="1"/>
    <xf numFmtId="0" fontId="4" fillId="0" borderId="0" xfId="0" applyFont="1" applyFill="1" applyBorder="1" applyAlignment="1"/>
    <xf numFmtId="0" fontId="4" fillId="0" borderId="0" xfId="0" applyFont="1" applyFill="1" applyBorder="1"/>
    <xf numFmtId="0" fontId="4" fillId="0" borderId="0" xfId="0" applyFont="1" applyFill="1" applyAlignment="1">
      <alignment horizontal="left"/>
    </xf>
    <xf numFmtId="0" fontId="4" fillId="0" borderId="0" xfId="0" applyFont="1" applyFill="1" applyAlignment="1">
      <alignment horizontal="center"/>
    </xf>
    <xf numFmtId="0" fontId="4" fillId="2" borderId="0" xfId="0" applyFont="1" applyFill="1"/>
    <xf numFmtId="0" fontId="1" fillId="0" borderId="0" xfId="0" applyFont="1" applyFill="1"/>
    <xf numFmtId="0" fontId="1" fillId="0" borderId="0" xfId="0" applyFont="1" applyFill="1" applyAlignment="1">
      <alignment horizontal="left"/>
    </xf>
    <xf numFmtId="0" fontId="1" fillId="0" borderId="0" xfId="0" applyFont="1" applyFill="1" applyAlignment="1">
      <alignment horizontal="center"/>
    </xf>
    <xf numFmtId="0" fontId="1" fillId="2" borderId="0" xfId="0" applyFont="1" applyFill="1" applyAlignment="1">
      <alignment horizontal="center"/>
    </xf>
    <xf numFmtId="0" fontId="4" fillId="0" borderId="1" xfId="0" applyFont="1" applyFill="1" applyBorder="1" applyAlignment="1">
      <alignment horizontal="center" vertical="center" wrapText="1"/>
    </xf>
    <xf numFmtId="0" fontId="4" fillId="2" borderId="2" xfId="0" applyFont="1" applyFill="1" applyBorder="1"/>
    <xf numFmtId="0" fontId="4" fillId="0" borderId="2" xfId="0" applyFont="1" applyBorder="1"/>
    <xf numFmtId="0" fontId="4" fillId="0" borderId="0" xfId="0" applyFont="1"/>
    <xf numFmtId="0" fontId="4" fillId="0" borderId="2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/>
    </xf>
    <xf numFmtId="0" fontId="4" fillId="0" borderId="2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left" vertical="center" wrapText="1"/>
    </xf>
    <xf numFmtId="0" fontId="1" fillId="3" borderId="0" xfId="0" applyFont="1" applyFill="1"/>
    <xf numFmtId="0" fontId="4" fillId="0" borderId="2" xfId="0" applyFont="1" applyFill="1" applyBorder="1"/>
    <xf numFmtId="0" fontId="4" fillId="0" borderId="2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/>
    </xf>
    <xf numFmtId="0" fontId="4" fillId="2" borderId="2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/>
    </xf>
    <xf numFmtId="0" fontId="4" fillId="0" borderId="2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wrapText="1"/>
    </xf>
    <xf numFmtId="0" fontId="4" fillId="2" borderId="6" xfId="0" applyFont="1" applyFill="1" applyBorder="1" applyAlignment="1">
      <alignment wrapText="1"/>
    </xf>
    <xf numFmtId="0" fontId="4" fillId="2" borderId="2" xfId="0" applyFont="1" applyFill="1" applyBorder="1" applyAlignment="1">
      <alignment vertical="center" wrapText="1"/>
    </xf>
    <xf numFmtId="0" fontId="4" fillId="2" borderId="6" xfId="0" applyFont="1" applyFill="1" applyBorder="1" applyAlignment="1">
      <alignment vertical="top" wrapText="1"/>
    </xf>
    <xf numFmtId="0" fontId="3" fillId="2" borderId="6" xfId="0" applyFont="1" applyFill="1" applyBorder="1" applyAlignment="1">
      <alignment horizontal="left" vertical="center" wrapText="1"/>
    </xf>
    <xf numFmtId="0" fontId="4" fillId="2" borderId="5" xfId="0" applyFont="1" applyFill="1" applyBorder="1" applyAlignment="1">
      <alignment vertical="center" wrapText="1"/>
    </xf>
    <xf numFmtId="0" fontId="4" fillId="2" borderId="4" xfId="0" applyFont="1" applyFill="1" applyBorder="1" applyAlignment="1">
      <alignment vertical="center" wrapText="1"/>
    </xf>
    <xf numFmtId="0" fontId="1" fillId="0" borderId="0" xfId="0" applyFont="1" applyFill="1" applyAlignment="1">
      <alignment horizontal="center"/>
    </xf>
    <xf numFmtId="0" fontId="1" fillId="0" borderId="2" xfId="0" applyFont="1" applyBorder="1" applyAlignment="1">
      <alignment vertical="center"/>
    </xf>
    <xf numFmtId="0" fontId="4" fillId="2" borderId="6" xfId="0" applyFont="1" applyFill="1" applyBorder="1" applyAlignment="1">
      <alignment horizontal="left" vertical="center" wrapText="1"/>
    </xf>
    <xf numFmtId="0" fontId="1" fillId="2" borderId="0" xfId="0" applyFont="1" applyFill="1" applyBorder="1"/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3" fillId="0" borderId="14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center" vertical="center" wrapText="1"/>
    </xf>
    <xf numFmtId="0" fontId="3" fillId="0" borderId="13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/>
    </xf>
    <xf numFmtId="0" fontId="3" fillId="4" borderId="6" xfId="0" applyFont="1" applyFill="1" applyBorder="1" applyAlignment="1">
      <alignment horizontal="left" vertical="center" wrapText="1"/>
    </xf>
    <xf numFmtId="0" fontId="3" fillId="4" borderId="5" xfId="0" applyFont="1" applyFill="1" applyBorder="1" applyAlignment="1">
      <alignment horizontal="left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wrapText="1"/>
    </xf>
    <xf numFmtId="0" fontId="3" fillId="0" borderId="5" xfId="0" applyFont="1" applyFill="1" applyBorder="1" applyAlignment="1">
      <alignment horizontal="center" wrapText="1"/>
    </xf>
    <xf numFmtId="0" fontId="3" fillId="0" borderId="4" xfId="0" applyFont="1" applyFill="1" applyBorder="1" applyAlignment="1">
      <alignment horizontal="center" wrapText="1"/>
    </xf>
    <xf numFmtId="0" fontId="4" fillId="0" borderId="5" xfId="0" applyFont="1" applyFill="1" applyBorder="1" applyAlignment="1">
      <alignment horizontal="left" vertical="center" wrapText="1"/>
    </xf>
    <xf numFmtId="0" fontId="4" fillId="0" borderId="4" xfId="0" applyFont="1" applyFill="1" applyBorder="1" applyAlignment="1">
      <alignment horizontal="left" vertical="center" wrapText="1"/>
    </xf>
    <xf numFmtId="0" fontId="4" fillId="0" borderId="2" xfId="0" applyFont="1" applyFill="1" applyBorder="1" applyAlignment="1">
      <alignment horizontal="center" vertical="center"/>
    </xf>
    <xf numFmtId="0" fontId="3" fillId="4" borderId="4" xfId="0" applyFont="1" applyFill="1" applyBorder="1" applyAlignment="1">
      <alignment horizontal="left" vertical="center" wrapText="1"/>
    </xf>
    <xf numFmtId="0" fontId="1" fillId="0" borderId="8" xfId="0" applyFont="1" applyFill="1" applyBorder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641"/>
  <sheetViews>
    <sheetView tabSelected="1" workbookViewId="0">
      <selection activeCell="P17" sqref="P17"/>
    </sheetView>
  </sheetViews>
  <sheetFormatPr defaultRowHeight="12" x14ac:dyDescent="0.2"/>
  <cols>
    <col min="1" max="1" width="4.7109375" style="3" customWidth="1"/>
    <col min="2" max="2" width="6.140625" style="3" customWidth="1"/>
    <col min="3" max="3" width="34.5703125" style="3" customWidth="1"/>
    <col min="4" max="4" width="8.5703125" style="3" customWidth="1"/>
    <col min="5" max="5" width="7.5703125" style="3" customWidth="1"/>
    <col min="6" max="6" width="6.7109375" style="3" customWidth="1"/>
    <col min="7" max="7" width="6.5703125" style="4" customWidth="1"/>
    <col min="8" max="8" width="6.85546875" style="3" customWidth="1"/>
    <col min="9" max="9" width="7.5703125" style="3" customWidth="1"/>
    <col min="10" max="10" width="7.140625" style="3" customWidth="1"/>
    <col min="11" max="12" width="6.85546875" style="3" customWidth="1"/>
    <col min="13" max="13" width="7.28515625" style="3" customWidth="1"/>
    <col min="14" max="14" width="7" style="3" customWidth="1"/>
    <col min="15" max="15" width="7.140625" style="3" customWidth="1"/>
    <col min="16" max="16" width="11.85546875" style="3" customWidth="1"/>
    <col min="17" max="16384" width="9.140625" style="3"/>
  </cols>
  <sheetData>
    <row r="1" spans="1:16" ht="15" customHeight="1" x14ac:dyDescent="0.2">
      <c r="A1" s="1" t="s">
        <v>0</v>
      </c>
      <c r="B1" s="1"/>
      <c r="C1" s="2"/>
      <c r="D1" s="2"/>
      <c r="E1" s="97" t="s">
        <v>1</v>
      </c>
      <c r="F1" s="97"/>
      <c r="G1" s="97"/>
      <c r="H1" s="97"/>
      <c r="I1" s="97"/>
      <c r="J1" s="97"/>
      <c r="K1" s="97"/>
      <c r="L1" s="97"/>
      <c r="M1" s="97"/>
      <c r="N1" s="97"/>
      <c r="O1" s="97"/>
      <c r="P1" s="97"/>
    </row>
    <row r="2" spans="1:16" ht="15" customHeight="1" x14ac:dyDescent="0.2">
      <c r="A2" s="1" t="s">
        <v>2</v>
      </c>
      <c r="B2" s="1"/>
      <c r="C2" s="2"/>
      <c r="D2" s="2"/>
      <c r="E2" s="97" t="s">
        <v>3</v>
      </c>
      <c r="F2" s="97"/>
      <c r="G2" s="97"/>
      <c r="H2" s="97"/>
      <c r="I2" s="97"/>
      <c r="J2" s="97"/>
      <c r="K2" s="97"/>
      <c r="L2" s="97"/>
      <c r="M2" s="97"/>
      <c r="N2" s="97"/>
      <c r="O2" s="97"/>
      <c r="P2" s="97"/>
    </row>
    <row r="3" spans="1:16" x14ac:dyDescent="0.2">
      <c r="A3" s="2" t="s">
        <v>4</v>
      </c>
      <c r="B3" s="2"/>
      <c r="C3" s="2"/>
    </row>
    <row r="4" spans="1:16" x14ac:dyDescent="0.2">
      <c r="A4" s="97" t="s">
        <v>767</v>
      </c>
      <c r="B4" s="97"/>
      <c r="C4" s="97"/>
      <c r="D4" s="97"/>
      <c r="E4" s="97"/>
      <c r="F4" s="97"/>
      <c r="G4" s="97"/>
      <c r="H4" s="97"/>
      <c r="I4" s="97"/>
      <c r="J4" s="97"/>
      <c r="K4" s="97"/>
      <c r="L4" s="97"/>
      <c r="M4" s="97"/>
      <c r="N4" s="97"/>
      <c r="O4" s="97"/>
      <c r="P4" s="97"/>
    </row>
    <row r="5" spans="1:16" x14ac:dyDescent="0.2">
      <c r="A5" s="101" t="s">
        <v>652</v>
      </c>
      <c r="B5" s="101"/>
      <c r="C5" s="101"/>
      <c r="D5" s="101"/>
      <c r="E5" s="101"/>
      <c r="F5" s="101"/>
      <c r="G5" s="101"/>
      <c r="H5" s="101"/>
      <c r="I5" s="101"/>
      <c r="J5" s="101"/>
      <c r="K5" s="101"/>
      <c r="L5" s="101"/>
      <c r="M5" s="101"/>
      <c r="N5" s="101"/>
      <c r="O5" s="101"/>
      <c r="P5" s="101"/>
    </row>
    <row r="7" spans="1:16" ht="15.75" customHeight="1" x14ac:dyDescent="0.2">
      <c r="A7" s="98" t="s">
        <v>5</v>
      </c>
      <c r="B7" s="105" t="s">
        <v>6</v>
      </c>
      <c r="C7" s="108" t="s">
        <v>7</v>
      </c>
      <c r="D7" s="111" t="s">
        <v>8</v>
      </c>
      <c r="E7" s="111" t="s">
        <v>9</v>
      </c>
      <c r="F7" s="111" t="s">
        <v>10</v>
      </c>
      <c r="G7" s="114" t="s">
        <v>11</v>
      </c>
      <c r="H7" s="111" t="s">
        <v>12</v>
      </c>
      <c r="I7" s="104" t="s">
        <v>657</v>
      </c>
      <c r="J7" s="104"/>
      <c r="K7" s="104"/>
      <c r="L7" s="104"/>
      <c r="M7" s="104"/>
      <c r="N7" s="104"/>
      <c r="O7" s="104"/>
      <c r="P7" s="104" t="s">
        <v>419</v>
      </c>
    </row>
    <row r="8" spans="1:16" ht="18" customHeight="1" x14ac:dyDescent="0.2">
      <c r="A8" s="99"/>
      <c r="B8" s="106"/>
      <c r="C8" s="109"/>
      <c r="D8" s="112"/>
      <c r="E8" s="112"/>
      <c r="F8" s="112"/>
      <c r="G8" s="115"/>
      <c r="H8" s="112"/>
      <c r="I8" s="104" t="s">
        <v>656</v>
      </c>
      <c r="J8" s="104" t="s">
        <v>658</v>
      </c>
      <c r="K8" s="104" t="s">
        <v>659</v>
      </c>
      <c r="L8" s="104"/>
      <c r="M8" s="104"/>
      <c r="N8" s="104" t="s">
        <v>663</v>
      </c>
      <c r="O8" s="104" t="s">
        <v>664</v>
      </c>
      <c r="P8" s="104"/>
    </row>
    <row r="9" spans="1:16" ht="25.5" customHeight="1" x14ac:dyDescent="0.2">
      <c r="A9" s="100"/>
      <c r="B9" s="107"/>
      <c r="C9" s="110"/>
      <c r="D9" s="113"/>
      <c r="E9" s="113"/>
      <c r="F9" s="113"/>
      <c r="G9" s="116"/>
      <c r="H9" s="113"/>
      <c r="I9" s="104"/>
      <c r="J9" s="104"/>
      <c r="K9" s="5" t="s">
        <v>660</v>
      </c>
      <c r="L9" s="5" t="s">
        <v>661</v>
      </c>
      <c r="M9" s="5" t="s">
        <v>662</v>
      </c>
      <c r="N9" s="104"/>
      <c r="O9" s="104"/>
      <c r="P9" s="104"/>
    </row>
    <row r="10" spans="1:16" ht="19.5" customHeight="1" x14ac:dyDescent="0.2">
      <c r="A10" s="102" t="s">
        <v>655</v>
      </c>
      <c r="B10" s="103"/>
      <c r="C10" s="103"/>
      <c r="D10" s="7"/>
      <c r="E10" s="7"/>
      <c r="F10" s="5"/>
      <c r="G10" s="8"/>
      <c r="H10" s="9"/>
      <c r="I10" s="10"/>
      <c r="J10" s="10"/>
      <c r="K10" s="10"/>
      <c r="L10" s="10"/>
      <c r="M10" s="10"/>
      <c r="N10" s="10"/>
      <c r="O10" s="10"/>
      <c r="P10" s="10"/>
    </row>
    <row r="11" spans="1:16" ht="15.75" customHeight="1" x14ac:dyDescent="0.2">
      <c r="A11" s="11">
        <v>1</v>
      </c>
      <c r="B11" s="127" t="s">
        <v>13</v>
      </c>
      <c r="C11" s="12" t="s">
        <v>440</v>
      </c>
      <c r="D11" s="13" t="s">
        <v>15</v>
      </c>
      <c r="E11" s="11">
        <v>27.900000000000002</v>
      </c>
      <c r="F11" s="11"/>
      <c r="G11" s="14"/>
      <c r="H11" s="15">
        <f>SUM(E11)</f>
        <v>27.900000000000002</v>
      </c>
      <c r="I11" s="10"/>
      <c r="J11" s="10"/>
      <c r="K11" s="10"/>
      <c r="L11" s="10"/>
      <c r="M11" s="10"/>
      <c r="N11" s="10"/>
      <c r="O11" s="10"/>
      <c r="P11" s="10"/>
    </row>
    <row r="12" spans="1:16" ht="16.5" customHeight="1" x14ac:dyDescent="0.2">
      <c r="A12" s="11">
        <v>2</v>
      </c>
      <c r="B12" s="127"/>
      <c r="C12" s="12" t="s">
        <v>16</v>
      </c>
      <c r="D12" s="13" t="s">
        <v>17</v>
      </c>
      <c r="E12" s="11">
        <v>37.200000000000003</v>
      </c>
      <c r="F12" s="11"/>
      <c r="G12" s="14"/>
      <c r="H12" s="15">
        <f t="shared" ref="H12:H14" si="0">SUM(E12)</f>
        <v>37.200000000000003</v>
      </c>
      <c r="I12" s="10"/>
      <c r="J12" s="10"/>
      <c r="K12" s="10"/>
      <c r="L12" s="10"/>
      <c r="M12" s="10"/>
      <c r="N12" s="10"/>
      <c r="O12" s="10"/>
      <c r="P12" s="10"/>
    </row>
    <row r="13" spans="1:16" ht="15.75" customHeight="1" x14ac:dyDescent="0.2">
      <c r="A13" s="11">
        <v>3</v>
      </c>
      <c r="B13" s="127"/>
      <c r="C13" s="12" t="s">
        <v>16</v>
      </c>
      <c r="D13" s="13" t="s">
        <v>18</v>
      </c>
      <c r="E13" s="11">
        <v>37.200000000000003</v>
      </c>
      <c r="F13" s="11"/>
      <c r="G13" s="14"/>
      <c r="H13" s="15">
        <f t="shared" si="0"/>
        <v>37.200000000000003</v>
      </c>
      <c r="I13" s="10"/>
      <c r="J13" s="10"/>
      <c r="K13" s="10"/>
      <c r="L13" s="10"/>
      <c r="M13" s="10"/>
      <c r="N13" s="10"/>
      <c r="O13" s="10"/>
      <c r="P13" s="10"/>
    </row>
    <row r="14" spans="1:16" ht="15.75" customHeight="1" x14ac:dyDescent="0.2">
      <c r="A14" s="11">
        <v>4</v>
      </c>
      <c r="B14" s="127"/>
      <c r="C14" s="12" t="s">
        <v>19</v>
      </c>
      <c r="D14" s="13" t="s">
        <v>20</v>
      </c>
      <c r="E14" s="11">
        <v>27.900000000000002</v>
      </c>
      <c r="F14" s="11"/>
      <c r="G14" s="14"/>
      <c r="H14" s="15">
        <f t="shared" si="0"/>
        <v>27.900000000000002</v>
      </c>
      <c r="I14" s="10"/>
      <c r="J14" s="10"/>
      <c r="K14" s="10"/>
      <c r="L14" s="10"/>
      <c r="M14" s="10"/>
      <c r="N14" s="10"/>
      <c r="O14" s="10"/>
      <c r="P14" s="10"/>
    </row>
    <row r="15" spans="1:16" ht="15.75" customHeight="1" x14ac:dyDescent="0.2">
      <c r="A15" s="11">
        <v>5</v>
      </c>
      <c r="B15" s="127"/>
      <c r="C15" s="12" t="s">
        <v>441</v>
      </c>
      <c r="D15" s="13" t="s">
        <v>21</v>
      </c>
      <c r="E15" s="11">
        <v>17.98</v>
      </c>
      <c r="F15" s="11"/>
      <c r="G15" s="16"/>
      <c r="H15" s="15"/>
      <c r="I15" s="10"/>
      <c r="J15" s="10"/>
      <c r="K15" s="10"/>
      <c r="L15" s="10"/>
      <c r="M15" s="10"/>
      <c r="N15" s="10"/>
      <c r="O15" s="10"/>
      <c r="P15" s="10"/>
    </row>
    <row r="16" spans="1:16" ht="16.5" customHeight="1" x14ac:dyDescent="0.2">
      <c r="A16" s="11">
        <v>6</v>
      </c>
      <c r="B16" s="127"/>
      <c r="C16" s="12" t="s">
        <v>22</v>
      </c>
      <c r="D16" s="13" t="s">
        <v>23</v>
      </c>
      <c r="E16" s="11">
        <v>13.5</v>
      </c>
      <c r="F16" s="11"/>
      <c r="G16" s="16"/>
      <c r="H16" s="15"/>
      <c r="I16" s="10"/>
      <c r="J16" s="10"/>
      <c r="K16" s="10"/>
      <c r="L16" s="10"/>
      <c r="M16" s="10"/>
      <c r="N16" s="10"/>
      <c r="O16" s="10"/>
      <c r="P16" s="10"/>
    </row>
    <row r="17" spans="1:16" ht="15.75" customHeight="1" x14ac:dyDescent="0.2">
      <c r="A17" s="11">
        <v>7</v>
      </c>
      <c r="B17" s="127"/>
      <c r="C17" s="12" t="s">
        <v>24</v>
      </c>
      <c r="D17" s="13"/>
      <c r="E17" s="11">
        <v>44</v>
      </c>
      <c r="F17" s="11"/>
      <c r="G17" s="16"/>
      <c r="H17" s="15"/>
      <c r="I17" s="10"/>
      <c r="J17" s="10"/>
      <c r="K17" s="10"/>
      <c r="L17" s="10"/>
      <c r="M17" s="10"/>
      <c r="N17" s="10"/>
      <c r="O17" s="10"/>
      <c r="P17" s="10"/>
    </row>
    <row r="18" spans="1:16" ht="15" customHeight="1" x14ac:dyDescent="0.2">
      <c r="A18" s="11"/>
      <c r="B18" s="127"/>
      <c r="C18" s="12" t="s">
        <v>25</v>
      </c>
      <c r="D18" s="13"/>
      <c r="E18" s="11">
        <v>95.55</v>
      </c>
      <c r="F18" s="11"/>
      <c r="G18" s="16"/>
      <c r="H18" s="15"/>
      <c r="I18" s="10"/>
      <c r="J18" s="10"/>
      <c r="K18" s="10"/>
      <c r="L18" s="10"/>
      <c r="M18" s="10"/>
      <c r="N18" s="10"/>
      <c r="O18" s="10"/>
      <c r="P18" s="10"/>
    </row>
    <row r="19" spans="1:16" ht="16.5" customHeight="1" x14ac:dyDescent="0.2">
      <c r="A19" s="11">
        <v>8</v>
      </c>
      <c r="B19" s="121" t="s">
        <v>26</v>
      </c>
      <c r="C19" s="12" t="s">
        <v>442</v>
      </c>
      <c r="D19" s="13" t="s">
        <v>27</v>
      </c>
      <c r="E19" s="11">
        <v>47.12</v>
      </c>
      <c r="F19" s="11"/>
      <c r="G19" s="14"/>
      <c r="H19" s="15">
        <f>SUM(E19)</f>
        <v>47.12</v>
      </c>
      <c r="I19" s="10"/>
      <c r="J19" s="10"/>
      <c r="K19" s="10"/>
      <c r="L19" s="10"/>
      <c r="M19" s="10"/>
      <c r="N19" s="10"/>
      <c r="O19" s="10"/>
      <c r="P19" s="10"/>
    </row>
    <row r="20" spans="1:16" s="4" customFormat="1" ht="14.25" customHeight="1" x14ac:dyDescent="0.2">
      <c r="A20" s="14">
        <v>9</v>
      </c>
      <c r="B20" s="122"/>
      <c r="C20" s="16" t="s">
        <v>492</v>
      </c>
      <c r="D20" s="45" t="s">
        <v>28</v>
      </c>
      <c r="E20" s="14">
        <v>27.900000000000002</v>
      </c>
      <c r="F20" s="14"/>
      <c r="G20" s="14"/>
      <c r="H20" s="46">
        <f t="shared" ref="H20:H24" si="1">SUM(E20)</f>
        <v>27.900000000000002</v>
      </c>
      <c r="I20" s="47"/>
      <c r="J20" s="47"/>
      <c r="K20" s="47"/>
      <c r="L20" s="47"/>
      <c r="M20" s="47"/>
      <c r="N20" s="47"/>
      <c r="O20" s="47"/>
      <c r="P20" s="47"/>
    </row>
    <row r="21" spans="1:16" s="4" customFormat="1" ht="14.25" customHeight="1" x14ac:dyDescent="0.2">
      <c r="A21" s="14">
        <v>10</v>
      </c>
      <c r="B21" s="122"/>
      <c r="C21" s="16" t="s">
        <v>443</v>
      </c>
      <c r="D21" s="45" t="s">
        <v>30</v>
      </c>
      <c r="E21" s="14">
        <v>55.800000000000004</v>
      </c>
      <c r="F21" s="14"/>
      <c r="G21" s="16"/>
      <c r="H21" s="46">
        <f t="shared" si="1"/>
        <v>55.800000000000004</v>
      </c>
      <c r="I21" s="47"/>
      <c r="J21" s="47"/>
      <c r="K21" s="47"/>
      <c r="L21" s="47"/>
      <c r="M21" s="47"/>
      <c r="N21" s="47"/>
      <c r="O21" s="47"/>
      <c r="P21" s="47"/>
    </row>
    <row r="22" spans="1:16" s="4" customFormat="1" ht="15.75" customHeight="1" x14ac:dyDescent="0.2">
      <c r="A22" s="14">
        <v>11</v>
      </c>
      <c r="B22" s="122"/>
      <c r="C22" s="16" t="s">
        <v>491</v>
      </c>
      <c r="D22" s="45" t="s">
        <v>31</v>
      </c>
      <c r="E22" s="14">
        <v>27.900000000000002</v>
      </c>
      <c r="F22" s="14"/>
      <c r="G22" s="16"/>
      <c r="H22" s="46">
        <f t="shared" si="1"/>
        <v>27.900000000000002</v>
      </c>
      <c r="I22" s="47"/>
      <c r="J22" s="47"/>
      <c r="K22" s="47"/>
      <c r="L22" s="47"/>
      <c r="M22" s="47"/>
      <c r="N22" s="47"/>
      <c r="O22" s="47"/>
      <c r="P22" s="47"/>
    </row>
    <row r="23" spans="1:16" s="4" customFormat="1" ht="15" customHeight="1" x14ac:dyDescent="0.2">
      <c r="A23" s="14">
        <v>12</v>
      </c>
      <c r="B23" s="122"/>
      <c r="C23" s="16" t="s">
        <v>490</v>
      </c>
      <c r="D23" s="45" t="s">
        <v>32</v>
      </c>
      <c r="E23" s="14">
        <v>36</v>
      </c>
      <c r="F23" s="14"/>
      <c r="G23" s="16"/>
      <c r="H23" s="46">
        <f t="shared" si="1"/>
        <v>36</v>
      </c>
      <c r="I23" s="47"/>
      <c r="J23" s="47"/>
      <c r="K23" s="47"/>
      <c r="L23" s="47"/>
      <c r="M23" s="47"/>
      <c r="N23" s="47"/>
      <c r="O23" s="47"/>
      <c r="P23" s="47"/>
    </row>
    <row r="24" spans="1:16" s="4" customFormat="1" ht="15" customHeight="1" x14ac:dyDescent="0.2">
      <c r="A24" s="14">
        <v>13</v>
      </c>
      <c r="B24" s="122"/>
      <c r="C24" s="16" t="s">
        <v>33</v>
      </c>
      <c r="D24" s="45" t="s">
        <v>34</v>
      </c>
      <c r="E24" s="14">
        <v>44</v>
      </c>
      <c r="F24" s="14"/>
      <c r="G24" s="16"/>
      <c r="H24" s="46">
        <f t="shared" si="1"/>
        <v>44</v>
      </c>
      <c r="I24" s="47"/>
      <c r="J24" s="47"/>
      <c r="K24" s="47"/>
      <c r="L24" s="47"/>
      <c r="M24" s="47"/>
      <c r="N24" s="47"/>
      <c r="O24" s="47"/>
      <c r="P24" s="47"/>
    </row>
    <row r="25" spans="1:16" ht="15.75" customHeight="1" x14ac:dyDescent="0.2">
      <c r="A25" s="11"/>
      <c r="B25" s="123"/>
      <c r="C25" s="12" t="s">
        <v>25</v>
      </c>
      <c r="D25" s="13"/>
      <c r="E25" s="11">
        <v>95.55</v>
      </c>
      <c r="F25" s="11"/>
      <c r="G25" s="16"/>
      <c r="H25" s="15"/>
      <c r="I25" s="10"/>
      <c r="J25" s="10"/>
      <c r="K25" s="10"/>
      <c r="L25" s="10"/>
      <c r="M25" s="10"/>
      <c r="N25" s="10"/>
      <c r="O25" s="10"/>
      <c r="P25" s="10"/>
    </row>
    <row r="26" spans="1:16" ht="18.75" customHeight="1" x14ac:dyDescent="0.2">
      <c r="A26" s="102" t="s">
        <v>654</v>
      </c>
      <c r="B26" s="103"/>
      <c r="C26" s="103"/>
      <c r="D26" s="7"/>
      <c r="E26" s="7"/>
      <c r="F26" s="5"/>
      <c r="G26" s="8"/>
      <c r="H26" s="9"/>
      <c r="I26" s="10"/>
      <c r="J26" s="10"/>
      <c r="K26" s="10"/>
      <c r="L26" s="10"/>
      <c r="M26" s="10"/>
      <c r="N26" s="10"/>
      <c r="O26" s="10"/>
      <c r="P26" s="10"/>
    </row>
    <row r="27" spans="1:16" ht="15.75" customHeight="1" x14ac:dyDescent="0.2">
      <c r="A27" s="11">
        <v>14</v>
      </c>
      <c r="B27" s="121" t="s">
        <v>13</v>
      </c>
      <c r="C27" s="12" t="s">
        <v>445</v>
      </c>
      <c r="D27" s="13" t="s">
        <v>596</v>
      </c>
      <c r="E27" s="11">
        <v>12</v>
      </c>
      <c r="F27" s="11"/>
      <c r="G27" s="16"/>
      <c r="H27" s="15">
        <f>SUM(E27)</f>
        <v>12</v>
      </c>
      <c r="I27" s="10"/>
      <c r="J27" s="10"/>
      <c r="K27" s="10"/>
      <c r="L27" s="10"/>
      <c r="M27" s="10"/>
      <c r="N27" s="10"/>
      <c r="O27" s="10"/>
      <c r="P27" s="10"/>
    </row>
    <row r="28" spans="1:16" ht="15" customHeight="1" x14ac:dyDescent="0.2">
      <c r="A28" s="11">
        <v>15</v>
      </c>
      <c r="B28" s="122"/>
      <c r="C28" s="49" t="s">
        <v>14</v>
      </c>
      <c r="D28" s="13" t="s">
        <v>597</v>
      </c>
      <c r="E28" s="11">
        <v>62</v>
      </c>
      <c r="F28" s="11"/>
      <c r="G28" s="16"/>
      <c r="H28" s="15">
        <f t="shared" ref="H28:H29" si="2">SUM(E28)</f>
        <v>62</v>
      </c>
      <c r="I28" s="10"/>
      <c r="J28" s="10"/>
      <c r="K28" s="10"/>
      <c r="L28" s="10"/>
      <c r="M28" s="10"/>
      <c r="N28" s="10"/>
      <c r="O28" s="10"/>
      <c r="P28" s="10"/>
    </row>
    <row r="29" spans="1:16" ht="14.25" customHeight="1" x14ac:dyDescent="0.2">
      <c r="A29" s="11">
        <v>16</v>
      </c>
      <c r="B29" s="122"/>
      <c r="C29" s="49" t="s">
        <v>444</v>
      </c>
      <c r="D29" s="13" t="s">
        <v>598</v>
      </c>
      <c r="E29" s="11">
        <v>26</v>
      </c>
      <c r="F29" s="11"/>
      <c r="G29" s="16"/>
      <c r="H29" s="15">
        <f t="shared" si="2"/>
        <v>26</v>
      </c>
      <c r="I29" s="10"/>
      <c r="J29" s="10"/>
      <c r="K29" s="10"/>
      <c r="L29" s="10"/>
      <c r="M29" s="10"/>
      <c r="N29" s="10"/>
      <c r="O29" s="10"/>
      <c r="P29" s="10"/>
    </row>
    <row r="30" spans="1:16" ht="15.75" customHeight="1" x14ac:dyDescent="0.2">
      <c r="A30" s="11">
        <v>17</v>
      </c>
      <c r="B30" s="122"/>
      <c r="C30" s="49" t="s">
        <v>41</v>
      </c>
      <c r="D30" s="13"/>
      <c r="E30" s="11">
        <v>26</v>
      </c>
      <c r="F30" s="11"/>
      <c r="G30" s="16"/>
      <c r="H30" s="15"/>
      <c r="I30" s="10"/>
      <c r="J30" s="10"/>
      <c r="K30" s="10"/>
      <c r="L30" s="10"/>
      <c r="M30" s="10"/>
      <c r="N30" s="10"/>
      <c r="O30" s="10"/>
      <c r="P30" s="10"/>
    </row>
    <row r="31" spans="1:16" ht="17.25" customHeight="1" x14ac:dyDescent="0.2">
      <c r="A31" s="11">
        <v>18</v>
      </c>
      <c r="B31" s="122"/>
      <c r="C31" s="12" t="s">
        <v>446</v>
      </c>
      <c r="D31" s="13" t="s">
        <v>599</v>
      </c>
      <c r="E31" s="11">
        <v>62</v>
      </c>
      <c r="F31" s="11"/>
      <c r="G31" s="16"/>
      <c r="H31" s="15">
        <f>SUM(E31)</f>
        <v>62</v>
      </c>
      <c r="I31" s="10"/>
      <c r="J31" s="10"/>
      <c r="K31" s="10"/>
      <c r="L31" s="10"/>
      <c r="M31" s="10"/>
      <c r="N31" s="10"/>
      <c r="O31" s="10"/>
      <c r="P31" s="10"/>
    </row>
    <row r="32" spans="1:16" ht="15.75" customHeight="1" x14ac:dyDescent="0.2">
      <c r="A32" s="11">
        <v>19</v>
      </c>
      <c r="B32" s="122"/>
      <c r="C32" s="12" t="s">
        <v>447</v>
      </c>
      <c r="D32" s="13" t="s">
        <v>600</v>
      </c>
      <c r="E32" s="11">
        <v>12</v>
      </c>
      <c r="F32" s="11"/>
      <c r="G32" s="16"/>
      <c r="H32" s="15">
        <f>SUM(E32)</f>
        <v>12</v>
      </c>
      <c r="I32" s="10"/>
      <c r="J32" s="10"/>
      <c r="K32" s="10"/>
      <c r="L32" s="10"/>
      <c r="M32" s="10"/>
      <c r="N32" s="10"/>
      <c r="O32" s="10"/>
      <c r="P32" s="10"/>
    </row>
    <row r="33" spans="1:16" ht="14.25" customHeight="1" x14ac:dyDescent="0.2">
      <c r="A33" s="11"/>
      <c r="B33" s="123"/>
      <c r="C33" s="12" t="s">
        <v>601</v>
      </c>
      <c r="D33" s="13"/>
      <c r="E33" s="11">
        <f>SUM(14.35*28.8-(2.56*5.6+253.06))</f>
        <v>145.88399999999996</v>
      </c>
      <c r="F33" s="11"/>
      <c r="G33" s="16"/>
      <c r="H33" s="15"/>
      <c r="I33" s="10"/>
      <c r="J33" s="10"/>
      <c r="K33" s="10"/>
      <c r="L33" s="10"/>
      <c r="M33" s="10"/>
      <c r="N33" s="10"/>
      <c r="O33" s="10"/>
      <c r="P33" s="10"/>
    </row>
    <row r="34" spans="1:16" ht="14.25" customHeight="1" x14ac:dyDescent="0.2">
      <c r="A34" s="11">
        <v>20</v>
      </c>
      <c r="B34" s="121" t="s">
        <v>26</v>
      </c>
      <c r="C34" s="12" t="s">
        <v>448</v>
      </c>
      <c r="D34" s="13" t="s">
        <v>602</v>
      </c>
      <c r="E34" s="11">
        <v>26</v>
      </c>
      <c r="F34" s="11"/>
      <c r="G34" s="16"/>
      <c r="H34" s="15">
        <f>SUM(E34)</f>
        <v>26</v>
      </c>
      <c r="I34" s="93"/>
      <c r="J34" s="93"/>
      <c r="K34" s="93"/>
      <c r="L34" s="93"/>
      <c r="M34" s="93"/>
      <c r="N34" s="93"/>
      <c r="O34" s="93"/>
      <c r="P34" s="93"/>
    </row>
    <row r="35" spans="1:16" ht="15" customHeight="1" x14ac:dyDescent="0.2">
      <c r="A35" s="11">
        <v>21</v>
      </c>
      <c r="B35" s="122"/>
      <c r="C35" s="12" t="s">
        <v>449</v>
      </c>
      <c r="D35" s="13" t="s">
        <v>603</v>
      </c>
      <c r="E35" s="11">
        <v>62</v>
      </c>
      <c r="F35" s="11"/>
      <c r="G35" s="16"/>
      <c r="H35" s="15">
        <f>SUM(E35)</f>
        <v>62</v>
      </c>
      <c r="I35" s="93"/>
      <c r="J35" s="93"/>
      <c r="K35" s="93"/>
      <c r="L35" s="93"/>
      <c r="M35" s="93"/>
      <c r="N35" s="93"/>
      <c r="O35" s="93"/>
      <c r="P35" s="93"/>
    </row>
    <row r="36" spans="1:16" ht="15" customHeight="1" x14ac:dyDescent="0.2">
      <c r="A36" s="11">
        <v>22</v>
      </c>
      <c r="B36" s="122"/>
      <c r="C36" s="12" t="s">
        <v>450</v>
      </c>
      <c r="D36" s="13" t="s">
        <v>604</v>
      </c>
      <c r="E36" s="11">
        <f>SUM(2.9*5)</f>
        <v>14.5</v>
      </c>
      <c r="F36" s="11"/>
      <c r="G36" s="16"/>
      <c r="H36" s="15"/>
      <c r="I36" s="93"/>
      <c r="J36" s="93"/>
      <c r="K36" s="93"/>
      <c r="L36" s="93"/>
      <c r="M36" s="93"/>
      <c r="N36" s="93"/>
      <c r="O36" s="93"/>
      <c r="P36" s="93"/>
    </row>
    <row r="37" spans="1:16" ht="15" customHeight="1" x14ac:dyDescent="0.2">
      <c r="A37" s="11"/>
      <c r="B37" s="122"/>
      <c r="C37" s="12" t="s">
        <v>608</v>
      </c>
      <c r="D37" s="13"/>
      <c r="E37" s="11">
        <f>SUM(E36)</f>
        <v>14.5</v>
      </c>
      <c r="F37" s="11"/>
      <c r="G37" s="16"/>
      <c r="H37" s="15"/>
      <c r="I37" s="93"/>
      <c r="J37" s="93"/>
      <c r="K37" s="93"/>
      <c r="L37" s="93"/>
      <c r="M37" s="93"/>
      <c r="N37" s="93"/>
      <c r="O37" s="93"/>
      <c r="P37" s="93"/>
    </row>
    <row r="38" spans="1:16" ht="15" customHeight="1" x14ac:dyDescent="0.2">
      <c r="A38" s="11">
        <v>23</v>
      </c>
      <c r="B38" s="122"/>
      <c r="C38" s="12" t="s">
        <v>451</v>
      </c>
      <c r="D38" s="13" t="s">
        <v>605</v>
      </c>
      <c r="E38" s="11">
        <v>26</v>
      </c>
      <c r="F38" s="11"/>
      <c r="G38" s="16"/>
      <c r="H38" s="15">
        <f>SUM(E38)</f>
        <v>26</v>
      </c>
      <c r="I38" s="93"/>
      <c r="J38" s="93"/>
      <c r="K38" s="93"/>
      <c r="L38" s="93"/>
      <c r="M38" s="93"/>
      <c r="N38" s="93"/>
      <c r="O38" s="93"/>
      <c r="P38" s="93"/>
    </row>
    <row r="39" spans="1:16" ht="15" customHeight="1" x14ac:dyDescent="0.2">
      <c r="A39" s="11">
        <v>24</v>
      </c>
      <c r="B39" s="122"/>
      <c r="C39" s="12" t="s">
        <v>452</v>
      </c>
      <c r="D39" s="13" t="s">
        <v>606</v>
      </c>
      <c r="E39" s="11">
        <v>26</v>
      </c>
      <c r="F39" s="11"/>
      <c r="G39" s="16"/>
      <c r="H39" s="15"/>
      <c r="I39" s="93"/>
      <c r="J39" s="93"/>
      <c r="K39" s="93"/>
      <c r="L39" s="93"/>
      <c r="M39" s="93"/>
      <c r="N39" s="93"/>
      <c r="O39" s="93"/>
      <c r="P39" s="93"/>
    </row>
    <row r="40" spans="1:16" ht="15.75" customHeight="1" x14ac:dyDescent="0.2">
      <c r="A40" s="11">
        <v>25</v>
      </c>
      <c r="B40" s="122"/>
      <c r="C40" s="12" t="s">
        <v>453</v>
      </c>
      <c r="D40" s="13" t="s">
        <v>607</v>
      </c>
      <c r="E40" s="11">
        <v>26</v>
      </c>
      <c r="F40" s="11"/>
      <c r="G40" s="16"/>
      <c r="H40" s="15">
        <f>SUM(E40)</f>
        <v>26</v>
      </c>
      <c r="I40" s="93"/>
      <c r="J40" s="93"/>
      <c r="K40" s="93"/>
      <c r="L40" s="93"/>
      <c r="M40" s="93"/>
      <c r="N40" s="93"/>
      <c r="O40" s="93"/>
      <c r="P40" s="93"/>
    </row>
    <row r="41" spans="1:16" ht="15" customHeight="1" x14ac:dyDescent="0.2">
      <c r="A41" s="11">
        <v>26</v>
      </c>
      <c r="B41" s="122"/>
      <c r="C41" s="12" t="s">
        <v>454</v>
      </c>
      <c r="D41" s="13" t="s">
        <v>609</v>
      </c>
      <c r="E41" s="11">
        <v>26</v>
      </c>
      <c r="F41" s="11"/>
      <c r="G41" s="16"/>
      <c r="H41" s="15">
        <f>SUM(E41)</f>
        <v>26</v>
      </c>
      <c r="I41" s="93"/>
      <c r="J41" s="93"/>
      <c r="K41" s="93"/>
      <c r="L41" s="93"/>
      <c r="M41" s="93"/>
      <c r="N41" s="93"/>
      <c r="O41" s="93"/>
      <c r="P41" s="93"/>
    </row>
    <row r="42" spans="1:16" ht="15" customHeight="1" x14ac:dyDescent="0.2">
      <c r="A42" s="11"/>
      <c r="B42" s="123"/>
      <c r="C42" s="12" t="s">
        <v>601</v>
      </c>
      <c r="D42" s="13"/>
      <c r="E42" s="19">
        <f>SUM(14.35*28.8+5.6*2.55-16-5.6*2.2-221)</f>
        <v>178.23999999999995</v>
      </c>
      <c r="F42" s="19"/>
      <c r="G42" s="20"/>
      <c r="H42" s="15"/>
      <c r="I42" s="93"/>
      <c r="J42" s="93"/>
      <c r="K42" s="93"/>
      <c r="L42" s="93"/>
      <c r="M42" s="93"/>
      <c r="N42" s="93"/>
      <c r="O42" s="93"/>
      <c r="P42" s="93"/>
    </row>
    <row r="43" spans="1:16" ht="16.5" customHeight="1" x14ac:dyDescent="0.2">
      <c r="A43" s="102" t="s">
        <v>653</v>
      </c>
      <c r="B43" s="103"/>
      <c r="C43" s="103"/>
      <c r="D43" s="7"/>
      <c r="E43" s="7"/>
      <c r="F43" s="5"/>
      <c r="G43" s="8"/>
      <c r="H43" s="9"/>
      <c r="I43" s="10"/>
      <c r="J43" s="10"/>
      <c r="K43" s="10"/>
      <c r="L43" s="10"/>
      <c r="M43" s="10"/>
      <c r="N43" s="10"/>
      <c r="O43" s="10"/>
      <c r="P43" s="10"/>
    </row>
    <row r="44" spans="1:16" ht="15.75" customHeight="1" x14ac:dyDescent="0.2">
      <c r="A44" s="11">
        <v>27</v>
      </c>
      <c r="B44" s="127" t="s">
        <v>13</v>
      </c>
      <c r="C44" s="18" t="s">
        <v>37</v>
      </c>
      <c r="D44" s="13" t="s">
        <v>38</v>
      </c>
      <c r="E44" s="19">
        <v>64</v>
      </c>
      <c r="F44" s="19"/>
      <c r="G44" s="20"/>
      <c r="H44" s="15">
        <f>SUM(E44)</f>
        <v>64</v>
      </c>
      <c r="I44" s="10"/>
      <c r="J44" s="10"/>
      <c r="K44" s="10"/>
      <c r="L44" s="10"/>
      <c r="M44" s="10"/>
      <c r="N44" s="10"/>
      <c r="O44" s="10"/>
      <c r="P44" s="10"/>
    </row>
    <row r="45" spans="1:16" ht="14.25" customHeight="1" x14ac:dyDescent="0.2">
      <c r="A45" s="11"/>
      <c r="B45" s="127"/>
      <c r="C45" s="12" t="s">
        <v>36</v>
      </c>
      <c r="D45" s="13"/>
      <c r="E45" s="11">
        <v>80</v>
      </c>
      <c r="F45" s="11"/>
      <c r="G45" s="16"/>
      <c r="H45" s="15"/>
      <c r="I45" s="10"/>
      <c r="J45" s="10"/>
      <c r="K45" s="10"/>
      <c r="L45" s="10"/>
      <c r="M45" s="10"/>
      <c r="N45" s="10"/>
      <c r="O45" s="10"/>
      <c r="P45" s="10"/>
    </row>
    <row r="46" spans="1:16" ht="17.25" customHeight="1" x14ac:dyDescent="0.2">
      <c r="A46" s="102" t="s">
        <v>665</v>
      </c>
      <c r="B46" s="103"/>
      <c r="C46" s="103"/>
      <c r="D46" s="7"/>
      <c r="E46" s="7"/>
      <c r="F46" s="5"/>
      <c r="G46" s="8"/>
      <c r="H46" s="9"/>
      <c r="I46" s="10"/>
      <c r="J46" s="10"/>
      <c r="K46" s="10"/>
      <c r="L46" s="10"/>
      <c r="M46" s="10"/>
      <c r="N46" s="10"/>
      <c r="O46" s="10"/>
      <c r="P46" s="10"/>
    </row>
    <row r="47" spans="1:16" ht="16.5" customHeight="1" x14ac:dyDescent="0.2">
      <c r="A47" s="11">
        <v>28</v>
      </c>
      <c r="B47" s="127" t="s">
        <v>13</v>
      </c>
      <c r="C47" s="18" t="s">
        <v>39</v>
      </c>
      <c r="D47" s="13" t="s">
        <v>40</v>
      </c>
      <c r="E47" s="19">
        <v>25.5</v>
      </c>
      <c r="F47" s="19"/>
      <c r="G47" s="20"/>
      <c r="H47" s="15">
        <v>25.5</v>
      </c>
      <c r="I47" s="10"/>
      <c r="J47" s="10"/>
      <c r="K47" s="10"/>
      <c r="L47" s="10"/>
      <c r="M47" s="10"/>
      <c r="N47" s="10"/>
      <c r="O47" s="10"/>
      <c r="P47" s="10"/>
    </row>
    <row r="48" spans="1:16" ht="15.75" customHeight="1" x14ac:dyDescent="0.2">
      <c r="A48" s="11">
        <v>29</v>
      </c>
      <c r="B48" s="127"/>
      <c r="C48" s="18" t="s">
        <v>41</v>
      </c>
      <c r="D48" s="13" t="s">
        <v>40</v>
      </c>
      <c r="E48" s="19">
        <v>5.7799999999999994</v>
      </c>
      <c r="F48" s="19"/>
      <c r="G48" s="20"/>
      <c r="H48" s="15"/>
      <c r="I48" s="10"/>
      <c r="J48" s="10"/>
      <c r="K48" s="10"/>
      <c r="L48" s="10"/>
      <c r="M48" s="10"/>
      <c r="N48" s="10"/>
      <c r="O48" s="10"/>
      <c r="P48" s="10"/>
    </row>
    <row r="49" spans="1:16" ht="15.75" customHeight="1" x14ac:dyDescent="0.2">
      <c r="A49" s="11">
        <v>30</v>
      </c>
      <c r="B49" s="127"/>
      <c r="C49" s="18" t="s">
        <v>43</v>
      </c>
      <c r="D49" s="13" t="s">
        <v>42</v>
      </c>
      <c r="E49" s="19">
        <v>25.5</v>
      </c>
      <c r="F49" s="19"/>
      <c r="G49" s="20"/>
      <c r="H49" s="15">
        <v>25.5</v>
      </c>
      <c r="I49" s="10"/>
      <c r="J49" s="10"/>
      <c r="K49" s="10"/>
      <c r="L49" s="10"/>
      <c r="M49" s="10"/>
      <c r="N49" s="10"/>
      <c r="O49" s="10"/>
      <c r="P49" s="10"/>
    </row>
    <row r="50" spans="1:16" ht="16.5" customHeight="1" x14ac:dyDescent="0.2">
      <c r="A50" s="11">
        <v>31</v>
      </c>
      <c r="B50" s="127"/>
      <c r="C50" s="18" t="s">
        <v>43</v>
      </c>
      <c r="D50" s="13" t="s">
        <v>44</v>
      </c>
      <c r="E50" s="19">
        <v>25.5</v>
      </c>
      <c r="F50" s="19"/>
      <c r="G50" s="20"/>
      <c r="H50" s="15">
        <v>25.5</v>
      </c>
      <c r="I50" s="10"/>
      <c r="J50" s="10"/>
      <c r="K50" s="10"/>
      <c r="L50" s="10"/>
      <c r="M50" s="10"/>
      <c r="N50" s="10"/>
      <c r="O50" s="10"/>
      <c r="P50" s="10"/>
    </row>
    <row r="51" spans="1:16" ht="15.75" customHeight="1" x14ac:dyDescent="0.2">
      <c r="A51" s="102" t="s">
        <v>666</v>
      </c>
      <c r="B51" s="103"/>
      <c r="C51" s="103"/>
      <c r="D51" s="7"/>
      <c r="E51" s="7"/>
      <c r="F51" s="5"/>
      <c r="G51" s="8"/>
      <c r="H51" s="9"/>
      <c r="I51" s="10"/>
      <c r="J51" s="10"/>
      <c r="K51" s="10"/>
      <c r="L51" s="10"/>
      <c r="M51" s="10"/>
      <c r="N51" s="10"/>
      <c r="O51" s="10"/>
      <c r="P51" s="10"/>
    </row>
    <row r="52" spans="1:16" ht="17.25" customHeight="1" x14ac:dyDescent="0.2">
      <c r="A52" s="11">
        <v>32</v>
      </c>
      <c r="B52" s="127" t="s">
        <v>13</v>
      </c>
      <c r="C52" s="18" t="s">
        <v>45</v>
      </c>
      <c r="D52" s="13" t="s">
        <v>46</v>
      </c>
      <c r="E52" s="19">
        <v>2696</v>
      </c>
      <c r="F52" s="19"/>
      <c r="G52" s="20"/>
      <c r="H52" s="15"/>
      <c r="I52" s="10"/>
      <c r="J52" s="10"/>
      <c r="K52" s="10"/>
      <c r="L52" s="10"/>
      <c r="M52" s="10"/>
      <c r="N52" s="10"/>
      <c r="O52" s="10"/>
      <c r="P52" s="10"/>
    </row>
    <row r="53" spans="1:16" ht="18.75" customHeight="1" x14ac:dyDescent="0.2">
      <c r="A53" s="11">
        <v>33</v>
      </c>
      <c r="B53" s="127"/>
      <c r="C53" s="12" t="s">
        <v>47</v>
      </c>
      <c r="D53" s="13"/>
      <c r="E53" s="11">
        <v>240</v>
      </c>
      <c r="F53" s="11"/>
      <c r="G53" s="16"/>
      <c r="H53" s="15"/>
      <c r="I53" s="10"/>
      <c r="J53" s="10"/>
      <c r="K53" s="10"/>
      <c r="L53" s="10"/>
      <c r="M53" s="10"/>
      <c r="N53" s="10"/>
      <c r="O53" s="10"/>
      <c r="P53" s="10"/>
    </row>
    <row r="54" spans="1:16" ht="18" customHeight="1" x14ac:dyDescent="0.2">
      <c r="A54" s="11">
        <v>34</v>
      </c>
      <c r="B54" s="127" t="s">
        <v>13</v>
      </c>
      <c r="C54" s="18" t="s">
        <v>48</v>
      </c>
      <c r="D54" s="13" t="s">
        <v>49</v>
      </c>
      <c r="E54" s="19">
        <v>3042.1149999999998</v>
      </c>
      <c r="F54" s="19"/>
      <c r="G54" s="20"/>
      <c r="H54" s="15"/>
      <c r="I54" s="10"/>
      <c r="J54" s="10"/>
      <c r="K54" s="10"/>
      <c r="L54" s="10"/>
      <c r="M54" s="10"/>
      <c r="N54" s="10"/>
      <c r="O54" s="10"/>
      <c r="P54" s="10"/>
    </row>
    <row r="55" spans="1:16" ht="16.5" customHeight="1" x14ac:dyDescent="0.2">
      <c r="A55" s="11">
        <v>35</v>
      </c>
      <c r="B55" s="127"/>
      <c r="C55" s="21" t="s">
        <v>24</v>
      </c>
      <c r="D55" s="36"/>
      <c r="E55" s="22">
        <v>1797.77</v>
      </c>
      <c r="F55" s="11"/>
      <c r="G55" s="16"/>
      <c r="H55" s="15"/>
      <c r="I55" s="10"/>
      <c r="J55" s="10"/>
      <c r="K55" s="10"/>
      <c r="L55" s="10"/>
      <c r="M55" s="10"/>
      <c r="N55" s="10"/>
      <c r="O55" s="10"/>
      <c r="P55" s="10"/>
    </row>
    <row r="56" spans="1:16" ht="16.5" customHeight="1" x14ac:dyDescent="0.2">
      <c r="A56" s="102" t="s">
        <v>667</v>
      </c>
      <c r="B56" s="103"/>
      <c r="C56" s="103"/>
      <c r="D56" s="7"/>
      <c r="E56" s="7"/>
      <c r="F56" s="5"/>
      <c r="G56" s="8"/>
      <c r="H56" s="9"/>
      <c r="I56" s="10"/>
      <c r="J56" s="10"/>
      <c r="K56" s="10"/>
      <c r="L56" s="10"/>
      <c r="M56" s="10"/>
      <c r="N56" s="10"/>
      <c r="O56" s="10"/>
      <c r="P56" s="10"/>
    </row>
    <row r="57" spans="1:16" ht="15.75" customHeight="1" x14ac:dyDescent="0.2">
      <c r="A57" s="11">
        <v>36</v>
      </c>
      <c r="B57" s="127" t="s">
        <v>13</v>
      </c>
      <c r="C57" s="49" t="s">
        <v>58</v>
      </c>
      <c r="D57" s="13" t="s">
        <v>50</v>
      </c>
      <c r="E57" s="11">
        <v>74.25</v>
      </c>
      <c r="F57" s="11"/>
      <c r="G57" s="14"/>
      <c r="H57" s="15">
        <f>SUM(E57)</f>
        <v>74.25</v>
      </c>
      <c r="I57" s="10"/>
      <c r="J57" s="10"/>
      <c r="K57" s="10"/>
      <c r="L57" s="10"/>
      <c r="M57" s="10"/>
      <c r="N57" s="10"/>
      <c r="O57" s="10"/>
      <c r="P57" s="10"/>
    </row>
    <row r="58" spans="1:16" ht="16.5" customHeight="1" x14ac:dyDescent="0.2">
      <c r="A58" s="11">
        <v>37</v>
      </c>
      <c r="B58" s="127"/>
      <c r="C58" s="12" t="s">
        <v>51</v>
      </c>
      <c r="D58" s="24"/>
      <c r="E58" s="19">
        <v>8</v>
      </c>
      <c r="F58" s="11"/>
      <c r="G58" s="14"/>
      <c r="H58" s="15"/>
      <c r="I58" s="10"/>
      <c r="J58" s="10"/>
      <c r="K58" s="10"/>
      <c r="L58" s="10"/>
      <c r="M58" s="10"/>
      <c r="N58" s="10"/>
      <c r="O58" s="10"/>
      <c r="P58" s="10"/>
    </row>
    <row r="59" spans="1:16" ht="16.5" customHeight="1" x14ac:dyDescent="0.2">
      <c r="A59" s="11">
        <v>38</v>
      </c>
      <c r="B59" s="127"/>
      <c r="C59" s="18" t="s">
        <v>465</v>
      </c>
      <c r="D59" s="22" t="s">
        <v>52</v>
      </c>
      <c r="E59" s="17">
        <v>24</v>
      </c>
      <c r="F59" s="11"/>
      <c r="G59" s="14"/>
      <c r="H59" s="15">
        <f>SUM(E59)</f>
        <v>24</v>
      </c>
      <c r="I59" s="10"/>
      <c r="J59" s="10"/>
      <c r="K59" s="10"/>
      <c r="L59" s="10"/>
      <c r="M59" s="10"/>
      <c r="N59" s="10"/>
      <c r="O59" s="10"/>
      <c r="P59" s="10"/>
    </row>
    <row r="60" spans="1:16" ht="15" customHeight="1" x14ac:dyDescent="0.2">
      <c r="A60" s="11">
        <v>39</v>
      </c>
      <c r="B60" s="127"/>
      <c r="C60" s="22" t="s">
        <v>53</v>
      </c>
      <c r="D60" s="22" t="s">
        <v>54</v>
      </c>
      <c r="E60" s="17">
        <v>18</v>
      </c>
      <c r="F60" s="17"/>
      <c r="G60" s="25"/>
      <c r="H60" s="15">
        <f>SUM(E60)</f>
        <v>18</v>
      </c>
      <c r="I60" s="10"/>
      <c r="J60" s="10"/>
      <c r="K60" s="10"/>
      <c r="L60" s="10"/>
      <c r="M60" s="10"/>
      <c r="N60" s="10"/>
      <c r="O60" s="10"/>
      <c r="P60" s="10"/>
    </row>
    <row r="61" spans="1:16" ht="17.25" customHeight="1" x14ac:dyDescent="0.2">
      <c r="A61" s="11">
        <v>40</v>
      </c>
      <c r="B61" s="127"/>
      <c r="C61" s="26" t="s">
        <v>55</v>
      </c>
      <c r="D61" s="13" t="s">
        <v>56</v>
      </c>
      <c r="E61" s="11">
        <v>18</v>
      </c>
      <c r="F61" s="11"/>
      <c r="G61" s="14"/>
      <c r="H61" s="15">
        <f>SUM(E61)</f>
        <v>18</v>
      </c>
      <c r="I61" s="10"/>
      <c r="J61" s="10"/>
      <c r="K61" s="10"/>
      <c r="L61" s="10"/>
      <c r="M61" s="10"/>
      <c r="N61" s="10"/>
      <c r="O61" s="10"/>
      <c r="P61" s="10"/>
    </row>
    <row r="62" spans="1:16" ht="14.25" customHeight="1" x14ac:dyDescent="0.2">
      <c r="A62" s="11">
        <v>41</v>
      </c>
      <c r="B62" s="127"/>
      <c r="C62" s="26" t="s">
        <v>57</v>
      </c>
      <c r="D62" s="13"/>
      <c r="E62" s="11">
        <v>8</v>
      </c>
      <c r="F62" s="11"/>
      <c r="G62" s="14"/>
      <c r="H62" s="15">
        <v>8</v>
      </c>
      <c r="I62" s="10"/>
      <c r="J62" s="10"/>
      <c r="K62" s="10"/>
      <c r="L62" s="10"/>
      <c r="M62" s="10"/>
      <c r="N62" s="10"/>
      <c r="O62" s="10"/>
      <c r="P62" s="10"/>
    </row>
    <row r="63" spans="1:16" ht="16.5" customHeight="1" x14ac:dyDescent="0.2">
      <c r="A63" s="11"/>
      <c r="B63" s="127"/>
      <c r="C63" s="26" t="s">
        <v>693</v>
      </c>
      <c r="D63" s="72" t="s">
        <v>78</v>
      </c>
      <c r="E63" s="71">
        <v>32</v>
      </c>
      <c r="F63" s="71"/>
      <c r="G63" s="69"/>
      <c r="H63" s="15">
        <f>SUM(E63)</f>
        <v>32</v>
      </c>
      <c r="I63" s="10"/>
      <c r="J63" s="10"/>
      <c r="K63" s="10"/>
      <c r="L63" s="10"/>
      <c r="M63" s="10"/>
      <c r="N63" s="10"/>
      <c r="O63" s="10"/>
      <c r="P63" s="10"/>
    </row>
    <row r="64" spans="1:16" ht="16.5" customHeight="1" x14ac:dyDescent="0.2">
      <c r="A64" s="11">
        <v>42</v>
      </c>
      <c r="B64" s="127"/>
      <c r="C64" s="26" t="s">
        <v>70</v>
      </c>
      <c r="D64" s="22" t="s">
        <v>59</v>
      </c>
      <c r="E64" s="17">
        <v>56</v>
      </c>
      <c r="F64" s="17"/>
      <c r="G64" s="25"/>
      <c r="H64" s="15">
        <f>SUM(E64)</f>
        <v>56</v>
      </c>
      <c r="I64" s="10"/>
      <c r="J64" s="10"/>
      <c r="K64" s="10"/>
      <c r="L64" s="10"/>
      <c r="M64" s="10"/>
      <c r="N64" s="10"/>
      <c r="O64" s="10"/>
      <c r="P64" s="10"/>
    </row>
    <row r="65" spans="1:16" ht="16.5" customHeight="1" x14ac:dyDescent="0.2">
      <c r="A65" s="11">
        <v>44</v>
      </c>
      <c r="B65" s="127"/>
      <c r="C65" s="26" t="s">
        <v>60</v>
      </c>
      <c r="D65" s="13" t="s">
        <v>61</v>
      </c>
      <c r="E65" s="11">
        <v>33</v>
      </c>
      <c r="F65" s="11"/>
      <c r="G65" s="14"/>
      <c r="H65" s="15">
        <f t="shared" ref="H65" si="3">SUM(E65)</f>
        <v>33</v>
      </c>
      <c r="I65" s="10"/>
      <c r="J65" s="10"/>
      <c r="K65" s="10"/>
      <c r="L65" s="10"/>
      <c r="M65" s="10"/>
      <c r="N65" s="10"/>
      <c r="O65" s="10"/>
      <c r="P65" s="10"/>
    </row>
    <row r="66" spans="1:16" ht="15" customHeight="1" x14ac:dyDescent="0.2">
      <c r="A66" s="11">
        <v>45</v>
      </c>
      <c r="B66" s="127"/>
      <c r="C66" s="26" t="s">
        <v>62</v>
      </c>
      <c r="D66" s="13" t="s">
        <v>63</v>
      </c>
      <c r="E66" s="11">
        <v>16.5</v>
      </c>
      <c r="F66" s="11"/>
      <c r="G66" s="14"/>
      <c r="H66" s="15"/>
      <c r="I66" s="10"/>
      <c r="J66" s="10"/>
      <c r="K66" s="10"/>
      <c r="L66" s="10"/>
      <c r="M66" s="10"/>
      <c r="N66" s="10"/>
      <c r="O66" s="10"/>
      <c r="P66" s="10"/>
    </row>
    <row r="67" spans="1:16" ht="13.5" customHeight="1" x14ac:dyDescent="0.2">
      <c r="A67" s="11">
        <v>46</v>
      </c>
      <c r="B67" s="127"/>
      <c r="C67" s="26" t="s">
        <v>64</v>
      </c>
      <c r="D67" s="13" t="s">
        <v>65</v>
      </c>
      <c r="E67" s="11">
        <v>56</v>
      </c>
      <c r="F67" s="11"/>
      <c r="G67" s="14"/>
      <c r="H67" s="15">
        <v>56</v>
      </c>
      <c r="I67" s="10"/>
      <c r="J67" s="10"/>
      <c r="K67" s="10"/>
      <c r="L67" s="10"/>
      <c r="M67" s="10"/>
      <c r="N67" s="10"/>
      <c r="O67" s="10"/>
      <c r="P67" s="10"/>
    </row>
    <row r="68" spans="1:16" ht="15.75" customHeight="1" x14ac:dyDescent="0.2">
      <c r="A68" s="11">
        <v>47</v>
      </c>
      <c r="B68" s="127"/>
      <c r="C68" s="26" t="s">
        <v>66</v>
      </c>
      <c r="D68" s="13" t="s">
        <v>67</v>
      </c>
      <c r="E68" s="11">
        <v>19</v>
      </c>
      <c r="F68" s="11"/>
      <c r="G68" s="14"/>
      <c r="H68" s="15"/>
      <c r="I68" s="10"/>
      <c r="J68" s="10"/>
      <c r="K68" s="10"/>
      <c r="L68" s="10"/>
      <c r="M68" s="10"/>
      <c r="N68" s="10"/>
      <c r="O68" s="10"/>
      <c r="P68" s="10"/>
    </row>
    <row r="69" spans="1:16" ht="16.5" customHeight="1" x14ac:dyDescent="0.2">
      <c r="A69" s="11">
        <v>48</v>
      </c>
      <c r="B69" s="127"/>
      <c r="C69" s="26" t="s">
        <v>68</v>
      </c>
      <c r="D69" s="13" t="s">
        <v>69</v>
      </c>
      <c r="E69" s="11">
        <v>19</v>
      </c>
      <c r="F69" s="11"/>
      <c r="G69" s="14"/>
      <c r="H69" s="15"/>
      <c r="I69" s="10"/>
      <c r="J69" s="10"/>
      <c r="K69" s="10"/>
      <c r="L69" s="10"/>
      <c r="M69" s="10"/>
      <c r="N69" s="10"/>
      <c r="O69" s="10"/>
      <c r="P69" s="10"/>
    </row>
    <row r="70" spans="1:16" s="4" customFormat="1" ht="16.5" customHeight="1" x14ac:dyDescent="0.2">
      <c r="A70" s="14">
        <v>49</v>
      </c>
      <c r="B70" s="127"/>
      <c r="C70" s="31" t="s">
        <v>489</v>
      </c>
      <c r="D70" s="45" t="s">
        <v>71</v>
      </c>
      <c r="E70" s="14">
        <v>81.400000000000006</v>
      </c>
      <c r="F70" s="14"/>
      <c r="G70" s="14">
        <v>81.400000000000006</v>
      </c>
      <c r="H70" s="46"/>
      <c r="I70" s="47"/>
      <c r="J70" s="47"/>
      <c r="K70" s="47"/>
      <c r="L70" s="47"/>
      <c r="M70" s="47"/>
      <c r="N70" s="47"/>
      <c r="O70" s="47"/>
      <c r="P70" s="47"/>
    </row>
    <row r="71" spans="1:16" s="4" customFormat="1" ht="15" customHeight="1" x14ac:dyDescent="0.2">
      <c r="A71" s="14"/>
      <c r="B71" s="127"/>
      <c r="C71" s="16" t="s">
        <v>25</v>
      </c>
      <c r="D71" s="45"/>
      <c r="E71" s="14">
        <v>191</v>
      </c>
      <c r="F71" s="14"/>
      <c r="G71" s="16"/>
      <c r="H71" s="46"/>
      <c r="I71" s="47"/>
      <c r="J71" s="47"/>
      <c r="K71" s="47"/>
      <c r="L71" s="47"/>
      <c r="M71" s="47"/>
      <c r="N71" s="47"/>
      <c r="O71" s="47"/>
      <c r="P71" s="47"/>
    </row>
    <row r="72" spans="1:16" ht="17.25" customHeight="1" x14ac:dyDescent="0.2">
      <c r="A72" s="11">
        <v>50</v>
      </c>
      <c r="B72" s="127" t="s">
        <v>26</v>
      </c>
      <c r="C72" s="26" t="s">
        <v>57</v>
      </c>
      <c r="D72" s="13" t="s">
        <v>72</v>
      </c>
      <c r="E72" s="11">
        <v>15.75</v>
      </c>
      <c r="F72" s="11"/>
      <c r="G72" s="14"/>
      <c r="H72" s="15"/>
      <c r="I72" s="10"/>
      <c r="J72" s="10"/>
      <c r="K72" s="10"/>
      <c r="L72" s="10"/>
      <c r="M72" s="10"/>
      <c r="N72" s="10"/>
      <c r="O72" s="10"/>
      <c r="P72" s="10"/>
    </row>
    <row r="73" spans="1:16" ht="16.5" customHeight="1" x14ac:dyDescent="0.2">
      <c r="A73" s="11">
        <v>51</v>
      </c>
      <c r="B73" s="127"/>
      <c r="C73" s="12" t="s">
        <v>75</v>
      </c>
      <c r="D73" s="22" t="s">
        <v>74</v>
      </c>
      <c r="E73" s="19">
        <v>29.700000000000003</v>
      </c>
      <c r="F73" s="11"/>
      <c r="G73" s="14"/>
      <c r="H73" s="15">
        <f>SUM(E73)</f>
        <v>29.700000000000003</v>
      </c>
      <c r="I73" s="10"/>
      <c r="J73" s="10"/>
      <c r="K73" s="10"/>
      <c r="L73" s="10"/>
      <c r="M73" s="10"/>
      <c r="N73" s="10"/>
      <c r="O73" s="10"/>
      <c r="P73" s="10"/>
    </row>
    <row r="74" spans="1:16" ht="15.75" customHeight="1" x14ac:dyDescent="0.2">
      <c r="A74" s="11">
        <v>52</v>
      </c>
      <c r="B74" s="127"/>
      <c r="C74" s="22" t="s">
        <v>73</v>
      </c>
      <c r="D74" s="22" t="s">
        <v>76</v>
      </c>
      <c r="E74" s="17">
        <v>35.700000000000003</v>
      </c>
      <c r="F74" s="11"/>
      <c r="G74" s="14"/>
      <c r="H74" s="15">
        <f>SUM(E74)</f>
        <v>35.700000000000003</v>
      </c>
      <c r="I74" s="10"/>
      <c r="J74" s="10"/>
      <c r="K74" s="10"/>
      <c r="L74" s="10"/>
      <c r="M74" s="10"/>
      <c r="N74" s="10"/>
      <c r="O74" s="10"/>
      <c r="P74" s="10"/>
    </row>
    <row r="75" spans="1:16" s="4" customFormat="1" ht="17.25" customHeight="1" x14ac:dyDescent="0.2">
      <c r="A75" s="14">
        <v>53</v>
      </c>
      <c r="B75" s="127"/>
      <c r="C75" s="31" t="s">
        <v>694</v>
      </c>
      <c r="D75" s="31" t="s">
        <v>54</v>
      </c>
      <c r="E75" s="77">
        <v>55.800000000000004</v>
      </c>
      <c r="F75" s="77"/>
      <c r="G75" s="77">
        <v>55.800000000000004</v>
      </c>
      <c r="H75" s="46"/>
      <c r="I75" s="47"/>
      <c r="J75" s="47"/>
      <c r="K75" s="47"/>
      <c r="L75" s="47"/>
      <c r="M75" s="47"/>
      <c r="N75" s="47"/>
      <c r="O75" s="47"/>
      <c r="P75" s="47"/>
    </row>
    <row r="76" spans="1:16" s="4" customFormat="1" ht="17.25" customHeight="1" x14ac:dyDescent="0.2">
      <c r="A76" s="14">
        <v>54</v>
      </c>
      <c r="B76" s="127"/>
      <c r="C76" s="33" t="s">
        <v>77</v>
      </c>
      <c r="D76" s="45" t="s">
        <v>56</v>
      </c>
      <c r="E76" s="14">
        <v>122.50000000000001</v>
      </c>
      <c r="F76" s="14"/>
      <c r="G76" s="14"/>
      <c r="H76" s="46">
        <v>122.50000000000001</v>
      </c>
      <c r="I76" s="47"/>
      <c r="J76" s="47"/>
      <c r="K76" s="47"/>
      <c r="L76" s="47"/>
      <c r="M76" s="47"/>
      <c r="N76" s="47"/>
      <c r="O76" s="47"/>
      <c r="P76" s="47"/>
    </row>
    <row r="77" spans="1:16" s="4" customFormat="1" ht="18" customHeight="1" x14ac:dyDescent="0.2">
      <c r="A77" s="14">
        <v>55</v>
      </c>
      <c r="B77" s="127"/>
      <c r="C77" s="31" t="s">
        <v>695</v>
      </c>
      <c r="D77" s="45" t="s">
        <v>78</v>
      </c>
      <c r="E77" s="14">
        <v>55.800000000000004</v>
      </c>
      <c r="F77" s="14"/>
      <c r="G77" s="14">
        <v>55.800000000000004</v>
      </c>
      <c r="H77" s="46"/>
      <c r="I77" s="47"/>
      <c r="J77" s="47"/>
      <c r="K77" s="47"/>
      <c r="L77" s="47"/>
      <c r="M77" s="47"/>
      <c r="N77" s="47"/>
      <c r="O77" s="47"/>
      <c r="P77" s="47"/>
    </row>
    <row r="78" spans="1:16" s="4" customFormat="1" ht="16.5" customHeight="1" x14ac:dyDescent="0.2">
      <c r="A78" s="14">
        <v>56</v>
      </c>
      <c r="B78" s="127"/>
      <c r="C78" s="31" t="s">
        <v>420</v>
      </c>
      <c r="D78" s="31" t="s">
        <v>59</v>
      </c>
      <c r="E78" s="77">
        <v>33</v>
      </c>
      <c r="F78" s="77"/>
      <c r="G78" s="77"/>
      <c r="H78" s="46">
        <v>33</v>
      </c>
      <c r="I78" s="47"/>
      <c r="J78" s="47"/>
      <c r="K78" s="47"/>
      <c r="L78" s="47"/>
      <c r="M78" s="47"/>
      <c r="N78" s="47"/>
      <c r="O78" s="47"/>
      <c r="P78" s="47"/>
    </row>
    <row r="79" spans="1:16" s="4" customFormat="1" ht="16.5" customHeight="1" x14ac:dyDescent="0.2">
      <c r="A79" s="14">
        <v>57</v>
      </c>
      <c r="B79" s="127"/>
      <c r="C79" s="31" t="s">
        <v>420</v>
      </c>
      <c r="D79" s="45" t="s">
        <v>61</v>
      </c>
      <c r="E79" s="14">
        <v>26.950000000000003</v>
      </c>
      <c r="F79" s="14"/>
      <c r="G79" s="14"/>
      <c r="H79" s="46">
        <f>SUM(E79)</f>
        <v>26.950000000000003</v>
      </c>
      <c r="I79" s="47"/>
      <c r="J79" s="47"/>
      <c r="K79" s="47"/>
      <c r="L79" s="47"/>
      <c r="M79" s="47"/>
      <c r="N79" s="47"/>
      <c r="O79" s="47"/>
      <c r="P79" s="47"/>
    </row>
    <row r="80" spans="1:16" s="27" customFormat="1" ht="15" customHeight="1" x14ac:dyDescent="0.2">
      <c r="A80" s="11">
        <v>58</v>
      </c>
      <c r="B80" s="127"/>
      <c r="C80" s="26" t="s">
        <v>57</v>
      </c>
      <c r="D80" s="13" t="s">
        <v>63</v>
      </c>
      <c r="E80" s="11">
        <v>15.75</v>
      </c>
      <c r="F80" s="11"/>
      <c r="G80" s="14"/>
      <c r="H80" s="15"/>
      <c r="I80" s="10"/>
      <c r="J80" s="10"/>
      <c r="K80" s="10"/>
      <c r="L80" s="10"/>
      <c r="M80" s="10"/>
      <c r="N80" s="10"/>
      <c r="O80" s="10"/>
      <c r="P80" s="10"/>
    </row>
    <row r="81" spans="1:16" ht="14.25" customHeight="1" x14ac:dyDescent="0.2">
      <c r="A81" s="11"/>
      <c r="B81" s="127"/>
      <c r="C81" s="12" t="s">
        <v>25</v>
      </c>
      <c r="D81" s="13"/>
      <c r="E81" s="11">
        <v>71.400000000000006</v>
      </c>
      <c r="F81" s="11"/>
      <c r="G81" s="16"/>
      <c r="H81" s="15"/>
      <c r="I81" s="10"/>
      <c r="J81" s="10"/>
      <c r="K81" s="10"/>
      <c r="L81" s="10"/>
      <c r="M81" s="10"/>
      <c r="N81" s="10"/>
      <c r="O81" s="10"/>
      <c r="P81" s="10"/>
    </row>
    <row r="82" spans="1:16" ht="16.5" customHeight="1" x14ac:dyDescent="0.2">
      <c r="A82" s="102" t="s">
        <v>668</v>
      </c>
      <c r="B82" s="103"/>
      <c r="C82" s="103"/>
      <c r="D82" s="7"/>
      <c r="E82" s="7"/>
      <c r="F82" s="5"/>
      <c r="G82" s="8"/>
      <c r="H82" s="9"/>
      <c r="I82" s="10"/>
      <c r="J82" s="10"/>
      <c r="K82" s="10"/>
      <c r="L82" s="10"/>
      <c r="M82" s="10"/>
      <c r="N82" s="10"/>
      <c r="O82" s="10"/>
      <c r="P82" s="10"/>
    </row>
    <row r="83" spans="1:16" s="4" customFormat="1" x14ac:dyDescent="0.2">
      <c r="A83" s="14">
        <v>59</v>
      </c>
      <c r="B83" s="119" t="s">
        <v>13</v>
      </c>
      <c r="C83" s="16" t="s">
        <v>79</v>
      </c>
      <c r="D83" s="45" t="s">
        <v>80</v>
      </c>
      <c r="E83" s="14">
        <v>68.399999999999991</v>
      </c>
      <c r="F83" s="14">
        <f>SUM(E83)</f>
        <v>68.399999999999991</v>
      </c>
      <c r="G83" s="14"/>
      <c r="H83" s="46"/>
      <c r="I83" s="47"/>
      <c r="J83" s="47"/>
      <c r="K83" s="47"/>
      <c r="L83" s="47"/>
      <c r="M83" s="47"/>
      <c r="N83" s="47"/>
      <c r="O83" s="47"/>
      <c r="P83" s="47"/>
    </row>
    <row r="84" spans="1:16" s="4" customFormat="1" x14ac:dyDescent="0.2">
      <c r="A84" s="14">
        <v>60</v>
      </c>
      <c r="B84" s="119"/>
      <c r="C84" s="16" t="s">
        <v>696</v>
      </c>
      <c r="D84" s="45" t="s">
        <v>81</v>
      </c>
      <c r="E84" s="14">
        <v>68.399999999999991</v>
      </c>
      <c r="F84" s="14"/>
      <c r="G84" s="14">
        <f>SUM(E84)</f>
        <v>68.399999999999991</v>
      </c>
      <c r="H84" s="46"/>
      <c r="I84" s="47"/>
      <c r="J84" s="47"/>
      <c r="K84" s="47"/>
      <c r="L84" s="47"/>
      <c r="M84" s="47"/>
      <c r="N84" s="47"/>
      <c r="O84" s="47"/>
      <c r="P84" s="47"/>
    </row>
    <row r="85" spans="1:16" s="4" customFormat="1" x14ac:dyDescent="0.2">
      <c r="A85" s="14">
        <v>61</v>
      </c>
      <c r="B85" s="119"/>
      <c r="C85" s="16" t="s">
        <v>696</v>
      </c>
      <c r="D85" s="45" t="s">
        <v>82</v>
      </c>
      <c r="E85" s="14">
        <v>68.399999999999991</v>
      </c>
      <c r="F85" s="14"/>
      <c r="G85" s="14">
        <f t="shared" ref="G85:G87" si="4">SUM(E85)</f>
        <v>68.399999999999991</v>
      </c>
      <c r="H85" s="46"/>
      <c r="I85" s="47"/>
      <c r="J85" s="47"/>
      <c r="K85" s="47"/>
      <c r="L85" s="47"/>
      <c r="M85" s="47"/>
      <c r="N85" s="47"/>
      <c r="O85" s="47"/>
      <c r="P85" s="47"/>
    </row>
    <row r="86" spans="1:16" s="4" customFormat="1" x14ac:dyDescent="0.2">
      <c r="A86" s="14">
        <v>62</v>
      </c>
      <c r="B86" s="119"/>
      <c r="C86" s="16" t="s">
        <v>696</v>
      </c>
      <c r="D86" s="45" t="s">
        <v>83</v>
      </c>
      <c r="E86" s="14">
        <v>68.399999999999991</v>
      </c>
      <c r="F86" s="14"/>
      <c r="G86" s="14">
        <f t="shared" si="4"/>
        <v>68.399999999999991</v>
      </c>
      <c r="H86" s="46"/>
      <c r="I86" s="47"/>
      <c r="J86" s="47"/>
      <c r="K86" s="47"/>
      <c r="L86" s="47"/>
      <c r="M86" s="47"/>
      <c r="N86" s="47"/>
      <c r="O86" s="47"/>
      <c r="P86" s="47"/>
    </row>
    <row r="87" spans="1:16" s="4" customFormat="1" x14ac:dyDescent="0.2">
      <c r="A87" s="14">
        <v>63</v>
      </c>
      <c r="B87" s="119"/>
      <c r="C87" s="16" t="s">
        <v>696</v>
      </c>
      <c r="D87" s="45" t="s">
        <v>84</v>
      </c>
      <c r="E87" s="14">
        <v>68.399999999999991</v>
      </c>
      <c r="F87" s="14"/>
      <c r="G87" s="14">
        <f t="shared" si="4"/>
        <v>68.399999999999991</v>
      </c>
      <c r="H87" s="46"/>
      <c r="I87" s="47"/>
      <c r="J87" s="47"/>
      <c r="K87" s="47"/>
      <c r="L87" s="47"/>
      <c r="M87" s="47"/>
      <c r="N87" s="47"/>
      <c r="O87" s="47"/>
      <c r="P87" s="47"/>
    </row>
    <row r="88" spans="1:16" s="4" customFormat="1" x14ac:dyDescent="0.2">
      <c r="A88" s="14">
        <v>64</v>
      </c>
      <c r="B88" s="119"/>
      <c r="C88" s="16" t="s">
        <v>85</v>
      </c>
      <c r="D88" s="45" t="s">
        <v>86</v>
      </c>
      <c r="E88" s="14">
        <v>68.399999999999991</v>
      </c>
      <c r="F88" s="14"/>
      <c r="G88" s="14"/>
      <c r="H88" s="46"/>
      <c r="I88" s="47"/>
      <c r="J88" s="47"/>
      <c r="K88" s="47"/>
      <c r="L88" s="47"/>
      <c r="M88" s="47"/>
      <c r="N88" s="47"/>
      <c r="O88" s="47"/>
      <c r="P88" s="47"/>
    </row>
    <row r="89" spans="1:16" s="4" customFormat="1" x14ac:dyDescent="0.2">
      <c r="A89" s="14"/>
      <c r="B89" s="119"/>
      <c r="C89" s="16" t="s">
        <v>25</v>
      </c>
      <c r="D89" s="45"/>
      <c r="E89" s="14">
        <v>272.5</v>
      </c>
      <c r="F89" s="14"/>
      <c r="G89" s="16"/>
      <c r="H89" s="86"/>
      <c r="I89" s="47"/>
      <c r="J89" s="47"/>
      <c r="K89" s="47"/>
      <c r="L89" s="47"/>
      <c r="M89" s="47"/>
      <c r="N89" s="47"/>
      <c r="O89" s="47"/>
      <c r="P89" s="47"/>
    </row>
    <row r="90" spans="1:16" s="4" customFormat="1" x14ac:dyDescent="0.2">
      <c r="A90" s="14">
        <v>65</v>
      </c>
      <c r="B90" s="119" t="s">
        <v>26</v>
      </c>
      <c r="C90" s="16" t="s">
        <v>421</v>
      </c>
      <c r="D90" s="45" t="s">
        <v>87</v>
      </c>
      <c r="E90" s="14">
        <v>68.399999999999991</v>
      </c>
      <c r="F90" s="14"/>
      <c r="G90" s="14">
        <f>SUM(E90)</f>
        <v>68.399999999999991</v>
      </c>
      <c r="H90" s="46"/>
      <c r="I90" s="47"/>
      <c r="J90" s="47"/>
      <c r="K90" s="47"/>
      <c r="L90" s="47"/>
      <c r="M90" s="47"/>
      <c r="N90" s="47"/>
      <c r="O90" s="47"/>
      <c r="P90" s="47"/>
    </row>
    <row r="91" spans="1:16" s="4" customFormat="1" x14ac:dyDescent="0.2">
      <c r="A91" s="14">
        <v>66</v>
      </c>
      <c r="B91" s="119"/>
      <c r="C91" s="16" t="s">
        <v>421</v>
      </c>
      <c r="D91" s="45" t="s">
        <v>88</v>
      </c>
      <c r="E91" s="14">
        <v>68.399999999999991</v>
      </c>
      <c r="F91" s="14"/>
      <c r="G91" s="14">
        <f t="shared" ref="G91:G94" si="5">SUM(E91)</f>
        <v>68.399999999999991</v>
      </c>
      <c r="H91" s="46"/>
      <c r="I91" s="47"/>
      <c r="J91" s="47"/>
      <c r="K91" s="47"/>
      <c r="L91" s="47"/>
      <c r="M91" s="47"/>
      <c r="N91" s="47"/>
      <c r="O91" s="47"/>
      <c r="P91" s="47"/>
    </row>
    <row r="92" spans="1:16" s="4" customFormat="1" x14ac:dyDescent="0.2">
      <c r="A92" s="14">
        <v>67</v>
      </c>
      <c r="B92" s="119"/>
      <c r="C92" s="16" t="s">
        <v>421</v>
      </c>
      <c r="D92" s="45" t="s">
        <v>89</v>
      </c>
      <c r="E92" s="14">
        <v>68.399999999999991</v>
      </c>
      <c r="F92" s="14"/>
      <c r="G92" s="14">
        <f t="shared" si="5"/>
        <v>68.399999999999991</v>
      </c>
      <c r="H92" s="46"/>
      <c r="I92" s="47"/>
      <c r="J92" s="47"/>
      <c r="K92" s="47"/>
      <c r="L92" s="47"/>
      <c r="M92" s="47"/>
      <c r="N92" s="47"/>
      <c r="O92" s="47"/>
      <c r="P92" s="47"/>
    </row>
    <row r="93" spans="1:16" s="4" customFormat="1" x14ac:dyDescent="0.2">
      <c r="A93" s="14">
        <v>68</v>
      </c>
      <c r="B93" s="119"/>
      <c r="C93" s="16" t="s">
        <v>421</v>
      </c>
      <c r="D93" s="45" t="s">
        <v>90</v>
      </c>
      <c r="E93" s="14">
        <v>68.399999999999991</v>
      </c>
      <c r="F93" s="14"/>
      <c r="G93" s="14">
        <f t="shared" si="5"/>
        <v>68.399999999999991</v>
      </c>
      <c r="H93" s="46"/>
      <c r="I93" s="47"/>
      <c r="J93" s="47"/>
      <c r="K93" s="47"/>
      <c r="L93" s="47"/>
      <c r="M93" s="47"/>
      <c r="N93" s="47"/>
      <c r="O93" s="47"/>
      <c r="P93" s="47"/>
    </row>
    <row r="94" spans="1:16" s="4" customFormat="1" x14ac:dyDescent="0.2">
      <c r="A94" s="14">
        <v>69</v>
      </c>
      <c r="B94" s="119"/>
      <c r="C94" s="16" t="s">
        <v>421</v>
      </c>
      <c r="D94" s="45" t="s">
        <v>91</v>
      </c>
      <c r="E94" s="14">
        <v>68.399999999999991</v>
      </c>
      <c r="F94" s="14"/>
      <c r="G94" s="14">
        <f t="shared" si="5"/>
        <v>68.399999999999991</v>
      </c>
      <c r="H94" s="46"/>
      <c r="I94" s="47"/>
      <c r="J94" s="47"/>
      <c r="K94" s="47"/>
      <c r="L94" s="47"/>
      <c r="M94" s="47"/>
      <c r="N94" s="47"/>
      <c r="O94" s="47"/>
      <c r="P94" s="47"/>
    </row>
    <row r="95" spans="1:16" s="4" customFormat="1" x14ac:dyDescent="0.2">
      <c r="A95" s="14">
        <v>70</v>
      </c>
      <c r="B95" s="119"/>
      <c r="C95" s="16" t="s">
        <v>92</v>
      </c>
      <c r="D95" s="45" t="s">
        <v>93</v>
      </c>
      <c r="E95" s="14">
        <v>68.399999999999991</v>
      </c>
      <c r="F95" s="14"/>
      <c r="G95" s="14"/>
      <c r="H95" s="46"/>
      <c r="I95" s="47"/>
      <c r="J95" s="47"/>
      <c r="K95" s="47"/>
      <c r="L95" s="47"/>
      <c r="M95" s="47"/>
      <c r="N95" s="47"/>
      <c r="O95" s="47"/>
      <c r="P95" s="47"/>
    </row>
    <row r="96" spans="1:16" s="4" customFormat="1" x14ac:dyDescent="0.2">
      <c r="A96" s="14"/>
      <c r="B96" s="119"/>
      <c r="C96" s="16" t="s">
        <v>25</v>
      </c>
      <c r="D96" s="45"/>
      <c r="E96" s="14">
        <v>182.5</v>
      </c>
      <c r="F96" s="14"/>
      <c r="G96" s="16"/>
      <c r="H96" s="86"/>
      <c r="I96" s="47"/>
      <c r="J96" s="47"/>
      <c r="K96" s="47"/>
      <c r="L96" s="47"/>
      <c r="M96" s="47"/>
      <c r="N96" s="47"/>
      <c r="O96" s="47"/>
      <c r="P96" s="47"/>
    </row>
    <row r="97" spans="1:16" s="4" customFormat="1" x14ac:dyDescent="0.2">
      <c r="A97" s="14">
        <v>71</v>
      </c>
      <c r="B97" s="119" t="s">
        <v>94</v>
      </c>
      <c r="C97" s="16" t="s">
        <v>421</v>
      </c>
      <c r="D97" s="45" t="s">
        <v>95</v>
      </c>
      <c r="E97" s="14">
        <v>68.399999999999991</v>
      </c>
      <c r="F97" s="14"/>
      <c r="G97" s="14">
        <f>SUM(E97)</f>
        <v>68.399999999999991</v>
      </c>
      <c r="H97" s="46"/>
      <c r="I97" s="47"/>
      <c r="J97" s="47"/>
      <c r="K97" s="47"/>
      <c r="L97" s="47"/>
      <c r="M97" s="47"/>
      <c r="N97" s="47"/>
      <c r="O97" s="47"/>
      <c r="P97" s="47"/>
    </row>
    <row r="98" spans="1:16" s="4" customFormat="1" x14ac:dyDescent="0.2">
      <c r="A98" s="14">
        <v>72</v>
      </c>
      <c r="B98" s="119"/>
      <c r="C98" s="16" t="s">
        <v>421</v>
      </c>
      <c r="D98" s="45" t="s">
        <v>96</v>
      </c>
      <c r="E98" s="14">
        <v>68.399999999999991</v>
      </c>
      <c r="F98" s="14"/>
      <c r="G98" s="14">
        <f t="shared" ref="G98:G101" si="6">SUM(E98)</f>
        <v>68.399999999999991</v>
      </c>
      <c r="H98" s="46"/>
      <c r="I98" s="47"/>
      <c r="J98" s="47"/>
      <c r="K98" s="47"/>
      <c r="L98" s="47"/>
      <c r="M98" s="47"/>
      <c r="N98" s="47"/>
      <c r="O98" s="47"/>
      <c r="P98" s="47"/>
    </row>
    <row r="99" spans="1:16" s="4" customFormat="1" x14ac:dyDescent="0.2">
      <c r="A99" s="14">
        <v>73</v>
      </c>
      <c r="B99" s="119"/>
      <c r="C99" s="16" t="s">
        <v>421</v>
      </c>
      <c r="D99" s="45" t="s">
        <v>97</v>
      </c>
      <c r="E99" s="14">
        <v>68.399999999999991</v>
      </c>
      <c r="F99" s="14"/>
      <c r="G99" s="14">
        <f t="shared" si="6"/>
        <v>68.399999999999991</v>
      </c>
      <c r="H99" s="46"/>
      <c r="I99" s="47"/>
      <c r="J99" s="47"/>
      <c r="K99" s="47"/>
      <c r="L99" s="47"/>
      <c r="M99" s="47"/>
      <c r="N99" s="47"/>
      <c r="O99" s="47"/>
      <c r="P99" s="47"/>
    </row>
    <row r="100" spans="1:16" s="4" customFormat="1" x14ac:dyDescent="0.2">
      <c r="A100" s="14">
        <v>74</v>
      </c>
      <c r="B100" s="119"/>
      <c r="C100" s="16" t="s">
        <v>421</v>
      </c>
      <c r="D100" s="45" t="s">
        <v>98</v>
      </c>
      <c r="E100" s="14">
        <v>68.399999999999991</v>
      </c>
      <c r="F100" s="14"/>
      <c r="G100" s="14">
        <f t="shared" si="6"/>
        <v>68.399999999999991</v>
      </c>
      <c r="H100" s="46"/>
      <c r="I100" s="47"/>
      <c r="J100" s="47"/>
      <c r="K100" s="47"/>
      <c r="L100" s="47"/>
      <c r="M100" s="47"/>
      <c r="N100" s="47"/>
      <c r="O100" s="47"/>
      <c r="P100" s="47"/>
    </row>
    <row r="101" spans="1:16" s="4" customFormat="1" x14ac:dyDescent="0.2">
      <c r="A101" s="14">
        <v>75</v>
      </c>
      <c r="B101" s="119"/>
      <c r="C101" s="16" t="s">
        <v>421</v>
      </c>
      <c r="D101" s="45" t="s">
        <v>99</v>
      </c>
      <c r="E101" s="14">
        <v>68.399999999999991</v>
      </c>
      <c r="F101" s="14"/>
      <c r="G101" s="14">
        <f t="shared" si="6"/>
        <v>68.399999999999991</v>
      </c>
      <c r="H101" s="46"/>
      <c r="I101" s="47"/>
      <c r="J101" s="47"/>
      <c r="K101" s="47"/>
      <c r="L101" s="47"/>
      <c r="M101" s="47"/>
      <c r="N101" s="47"/>
      <c r="O101" s="47"/>
      <c r="P101" s="47"/>
    </row>
    <row r="102" spans="1:16" s="4" customFormat="1" x14ac:dyDescent="0.2">
      <c r="A102" s="14">
        <v>76</v>
      </c>
      <c r="B102" s="119"/>
      <c r="C102" s="16" t="s">
        <v>92</v>
      </c>
      <c r="D102" s="45" t="s">
        <v>100</v>
      </c>
      <c r="E102" s="14">
        <v>68.399999999999991</v>
      </c>
      <c r="F102" s="14"/>
      <c r="G102" s="14"/>
      <c r="H102" s="46"/>
      <c r="I102" s="47"/>
      <c r="J102" s="47"/>
      <c r="K102" s="47"/>
      <c r="L102" s="47"/>
      <c r="M102" s="47"/>
      <c r="N102" s="47"/>
      <c r="O102" s="47"/>
      <c r="P102" s="47"/>
    </row>
    <row r="103" spans="1:16" s="4" customFormat="1" x14ac:dyDescent="0.2">
      <c r="A103" s="14"/>
      <c r="B103" s="119"/>
      <c r="C103" s="16" t="s">
        <v>25</v>
      </c>
      <c r="D103" s="45"/>
      <c r="E103" s="14">
        <v>182.5</v>
      </c>
      <c r="F103" s="14"/>
      <c r="G103" s="16"/>
      <c r="H103" s="86"/>
      <c r="I103" s="47"/>
      <c r="J103" s="47"/>
      <c r="K103" s="47"/>
      <c r="L103" s="47"/>
      <c r="M103" s="47"/>
      <c r="N103" s="47"/>
      <c r="O103" s="47"/>
      <c r="P103" s="47"/>
    </row>
    <row r="104" spans="1:16" ht="14.25" customHeight="1" x14ac:dyDescent="0.2">
      <c r="A104" s="102" t="s">
        <v>669</v>
      </c>
      <c r="B104" s="103"/>
      <c r="C104" s="103"/>
      <c r="D104" s="7"/>
      <c r="E104" s="7"/>
      <c r="F104" s="5"/>
      <c r="G104" s="8"/>
      <c r="H104" s="9"/>
      <c r="I104" s="10"/>
      <c r="J104" s="10"/>
      <c r="K104" s="10"/>
      <c r="L104" s="10"/>
      <c r="M104" s="10"/>
      <c r="N104" s="10"/>
      <c r="O104" s="10"/>
      <c r="P104" s="10"/>
    </row>
    <row r="105" spans="1:16" s="4" customFormat="1" x14ac:dyDescent="0.2">
      <c r="A105" s="14">
        <v>77</v>
      </c>
      <c r="B105" s="119" t="s">
        <v>13</v>
      </c>
      <c r="C105" s="16" t="s">
        <v>101</v>
      </c>
      <c r="D105" s="45"/>
      <c r="E105" s="14">
        <v>8</v>
      </c>
      <c r="F105" s="14"/>
      <c r="G105" s="14"/>
      <c r="H105" s="46"/>
      <c r="I105" s="47"/>
      <c r="J105" s="47"/>
      <c r="K105" s="47"/>
      <c r="L105" s="47"/>
      <c r="M105" s="47"/>
      <c r="N105" s="47"/>
      <c r="O105" s="47"/>
      <c r="P105" s="47"/>
    </row>
    <row r="106" spans="1:16" s="4" customFormat="1" x14ac:dyDescent="0.2">
      <c r="A106" s="14">
        <v>78</v>
      </c>
      <c r="B106" s="119"/>
      <c r="C106" s="16" t="s">
        <v>696</v>
      </c>
      <c r="D106" s="45" t="s">
        <v>102</v>
      </c>
      <c r="E106" s="14">
        <v>68.399999999999991</v>
      </c>
      <c r="F106" s="14"/>
      <c r="G106" s="14">
        <f>SUM(E106)</f>
        <v>68.399999999999991</v>
      </c>
      <c r="H106" s="46"/>
      <c r="I106" s="47"/>
      <c r="J106" s="47"/>
      <c r="K106" s="47"/>
      <c r="L106" s="47"/>
      <c r="M106" s="47"/>
      <c r="N106" s="47"/>
      <c r="O106" s="47"/>
      <c r="P106" s="47"/>
    </row>
    <row r="107" spans="1:16" s="4" customFormat="1" x14ac:dyDescent="0.2">
      <c r="A107" s="14">
        <v>79</v>
      </c>
      <c r="B107" s="119"/>
      <c r="C107" s="16" t="s">
        <v>696</v>
      </c>
      <c r="D107" s="45" t="s">
        <v>103</v>
      </c>
      <c r="E107" s="14">
        <v>68.399999999999991</v>
      </c>
      <c r="F107" s="14"/>
      <c r="G107" s="14">
        <f t="shared" ref="G107:G110" si="7">SUM(E107)</f>
        <v>68.399999999999991</v>
      </c>
      <c r="H107" s="46"/>
      <c r="I107" s="47"/>
      <c r="J107" s="47"/>
      <c r="K107" s="47"/>
      <c r="L107" s="47"/>
      <c r="M107" s="47"/>
      <c r="N107" s="47"/>
      <c r="O107" s="47"/>
      <c r="P107" s="47"/>
    </row>
    <row r="108" spans="1:16" s="4" customFormat="1" x14ac:dyDescent="0.2">
      <c r="A108" s="14">
        <v>80</v>
      </c>
      <c r="B108" s="119"/>
      <c r="C108" s="16" t="s">
        <v>696</v>
      </c>
      <c r="D108" s="45" t="s">
        <v>104</v>
      </c>
      <c r="E108" s="14">
        <v>68.399999999999991</v>
      </c>
      <c r="F108" s="14"/>
      <c r="G108" s="14">
        <f t="shared" si="7"/>
        <v>68.399999999999991</v>
      </c>
      <c r="H108" s="46"/>
      <c r="I108" s="47"/>
      <c r="J108" s="47"/>
      <c r="K108" s="47"/>
      <c r="L108" s="47"/>
      <c r="M108" s="47"/>
      <c r="N108" s="47"/>
      <c r="O108" s="47"/>
      <c r="P108" s="47"/>
    </row>
    <row r="109" spans="1:16" s="4" customFormat="1" x14ac:dyDescent="0.2">
      <c r="A109" s="14">
        <v>81</v>
      </c>
      <c r="B109" s="119"/>
      <c r="C109" s="16" t="s">
        <v>696</v>
      </c>
      <c r="D109" s="45" t="s">
        <v>105</v>
      </c>
      <c r="E109" s="14">
        <v>68.399999999999991</v>
      </c>
      <c r="F109" s="14"/>
      <c r="G109" s="14">
        <f t="shared" si="7"/>
        <v>68.399999999999991</v>
      </c>
      <c r="H109" s="46"/>
      <c r="I109" s="47"/>
      <c r="J109" s="47"/>
      <c r="K109" s="47"/>
      <c r="L109" s="47"/>
      <c r="M109" s="47"/>
      <c r="N109" s="47"/>
      <c r="O109" s="47"/>
      <c r="P109" s="47"/>
    </row>
    <row r="110" spans="1:16" s="4" customFormat="1" x14ac:dyDescent="0.2">
      <c r="A110" s="14">
        <v>82</v>
      </c>
      <c r="B110" s="119"/>
      <c r="C110" s="16" t="s">
        <v>696</v>
      </c>
      <c r="D110" s="45" t="s">
        <v>106</v>
      </c>
      <c r="E110" s="14">
        <v>68.399999999999991</v>
      </c>
      <c r="F110" s="14"/>
      <c r="G110" s="14">
        <f t="shared" si="7"/>
        <v>68.399999999999991</v>
      </c>
      <c r="H110" s="46"/>
      <c r="I110" s="47"/>
      <c r="J110" s="47"/>
      <c r="K110" s="47"/>
      <c r="L110" s="47"/>
      <c r="M110" s="47"/>
      <c r="N110" s="47"/>
      <c r="O110" s="47"/>
      <c r="P110" s="47"/>
    </row>
    <row r="111" spans="1:16" s="4" customFormat="1" x14ac:dyDescent="0.2">
      <c r="A111" s="14">
        <v>83</v>
      </c>
      <c r="B111" s="119"/>
      <c r="C111" s="16" t="s">
        <v>107</v>
      </c>
      <c r="D111" s="45" t="s">
        <v>108</v>
      </c>
      <c r="E111" s="14">
        <v>68.399999999999991</v>
      </c>
      <c r="F111" s="14"/>
      <c r="G111" s="14"/>
      <c r="H111" s="46"/>
      <c r="I111" s="47"/>
      <c r="J111" s="47"/>
      <c r="K111" s="47"/>
      <c r="L111" s="47"/>
      <c r="M111" s="47"/>
      <c r="N111" s="47"/>
      <c r="O111" s="47"/>
      <c r="P111" s="47"/>
    </row>
    <row r="112" spans="1:16" s="4" customFormat="1" x14ac:dyDescent="0.2">
      <c r="A112" s="14"/>
      <c r="B112" s="119"/>
      <c r="C112" s="16" t="s">
        <v>25</v>
      </c>
      <c r="D112" s="45"/>
      <c r="E112" s="14">
        <v>182.5</v>
      </c>
      <c r="F112" s="14"/>
      <c r="G112" s="16"/>
      <c r="H112" s="86"/>
      <c r="I112" s="47"/>
      <c r="J112" s="47"/>
      <c r="K112" s="47"/>
      <c r="L112" s="47"/>
      <c r="M112" s="47"/>
      <c r="N112" s="47"/>
      <c r="O112" s="47"/>
      <c r="P112" s="47"/>
    </row>
    <row r="113" spans="1:16" s="4" customFormat="1" x14ac:dyDescent="0.2">
      <c r="A113" s="14">
        <v>84</v>
      </c>
      <c r="B113" s="119" t="s">
        <v>26</v>
      </c>
      <c r="C113" s="16" t="s">
        <v>421</v>
      </c>
      <c r="D113" s="45" t="s">
        <v>109</v>
      </c>
      <c r="E113" s="14">
        <v>68.399999999999991</v>
      </c>
      <c r="F113" s="14"/>
      <c r="G113" s="14">
        <f>SUM(E113)</f>
        <v>68.399999999999991</v>
      </c>
      <c r="H113" s="46"/>
      <c r="I113" s="47"/>
      <c r="J113" s="47"/>
      <c r="K113" s="47"/>
      <c r="L113" s="47"/>
      <c r="M113" s="47"/>
      <c r="N113" s="47"/>
      <c r="O113" s="47"/>
      <c r="P113" s="47"/>
    </row>
    <row r="114" spans="1:16" s="4" customFormat="1" x14ac:dyDescent="0.2">
      <c r="A114" s="14">
        <v>85</v>
      </c>
      <c r="B114" s="119"/>
      <c r="C114" s="16" t="s">
        <v>421</v>
      </c>
      <c r="D114" s="45" t="s">
        <v>110</v>
      </c>
      <c r="E114" s="14">
        <v>68.399999999999991</v>
      </c>
      <c r="F114" s="14"/>
      <c r="G114" s="14">
        <f t="shared" ref="G114:G117" si="8">SUM(E114)</f>
        <v>68.399999999999991</v>
      </c>
      <c r="H114" s="46"/>
      <c r="I114" s="47"/>
      <c r="J114" s="47"/>
      <c r="K114" s="47"/>
      <c r="L114" s="47"/>
      <c r="M114" s="47"/>
      <c r="N114" s="47"/>
      <c r="O114" s="47"/>
      <c r="P114" s="47"/>
    </row>
    <row r="115" spans="1:16" s="4" customFormat="1" x14ac:dyDescent="0.2">
      <c r="A115" s="14">
        <v>86</v>
      </c>
      <c r="B115" s="119"/>
      <c r="C115" s="16" t="s">
        <v>421</v>
      </c>
      <c r="D115" s="45" t="s">
        <v>111</v>
      </c>
      <c r="E115" s="14">
        <v>68.399999999999991</v>
      </c>
      <c r="F115" s="14"/>
      <c r="G115" s="14">
        <f t="shared" si="8"/>
        <v>68.399999999999991</v>
      </c>
      <c r="H115" s="46"/>
      <c r="I115" s="47"/>
      <c r="J115" s="47"/>
      <c r="K115" s="47"/>
      <c r="L115" s="47"/>
      <c r="M115" s="47"/>
      <c r="N115" s="47"/>
      <c r="O115" s="47"/>
      <c r="P115" s="47"/>
    </row>
    <row r="116" spans="1:16" s="4" customFormat="1" x14ac:dyDescent="0.2">
      <c r="A116" s="14">
        <v>87</v>
      </c>
      <c r="B116" s="119"/>
      <c r="C116" s="16" t="s">
        <v>421</v>
      </c>
      <c r="D116" s="45" t="s">
        <v>112</v>
      </c>
      <c r="E116" s="14">
        <v>68.399999999999991</v>
      </c>
      <c r="F116" s="14"/>
      <c r="G116" s="14">
        <f t="shared" si="8"/>
        <v>68.399999999999991</v>
      </c>
      <c r="H116" s="46"/>
      <c r="I116" s="47"/>
      <c r="J116" s="47"/>
      <c r="K116" s="47"/>
      <c r="L116" s="47"/>
      <c r="M116" s="47"/>
      <c r="N116" s="47"/>
      <c r="O116" s="47"/>
      <c r="P116" s="47"/>
    </row>
    <row r="117" spans="1:16" s="4" customFormat="1" x14ac:dyDescent="0.2">
      <c r="A117" s="14">
        <v>88</v>
      </c>
      <c r="B117" s="119"/>
      <c r="C117" s="16" t="s">
        <v>421</v>
      </c>
      <c r="D117" s="45" t="s">
        <v>113</v>
      </c>
      <c r="E117" s="14">
        <v>68.399999999999991</v>
      </c>
      <c r="F117" s="14"/>
      <c r="G117" s="14">
        <f t="shared" si="8"/>
        <v>68.399999999999991</v>
      </c>
      <c r="H117" s="46"/>
      <c r="I117" s="47"/>
      <c r="J117" s="47"/>
      <c r="K117" s="47"/>
      <c r="L117" s="47"/>
      <c r="M117" s="47"/>
      <c r="N117" s="47"/>
      <c r="O117" s="47"/>
      <c r="P117" s="47"/>
    </row>
    <row r="118" spans="1:16" s="4" customFormat="1" x14ac:dyDescent="0.2">
      <c r="A118" s="14">
        <v>89</v>
      </c>
      <c r="B118" s="119"/>
      <c r="C118" s="16" t="s">
        <v>114</v>
      </c>
      <c r="D118" s="45" t="s">
        <v>115</v>
      </c>
      <c r="E118" s="14">
        <v>68.399999999999991</v>
      </c>
      <c r="F118" s="14"/>
      <c r="G118" s="14"/>
      <c r="H118" s="46"/>
      <c r="I118" s="47"/>
      <c r="J118" s="47"/>
      <c r="K118" s="47"/>
      <c r="L118" s="47"/>
      <c r="M118" s="47"/>
      <c r="N118" s="47"/>
      <c r="O118" s="47"/>
      <c r="P118" s="47"/>
    </row>
    <row r="119" spans="1:16" s="4" customFormat="1" x14ac:dyDescent="0.2">
      <c r="A119" s="14"/>
      <c r="B119" s="119"/>
      <c r="C119" s="16" t="s">
        <v>25</v>
      </c>
      <c r="D119" s="45"/>
      <c r="E119" s="14">
        <v>182.5</v>
      </c>
      <c r="F119" s="14"/>
      <c r="G119" s="16"/>
      <c r="H119" s="86"/>
      <c r="I119" s="47"/>
      <c r="J119" s="47"/>
      <c r="K119" s="47"/>
      <c r="L119" s="47"/>
      <c r="M119" s="47"/>
      <c r="N119" s="47"/>
      <c r="O119" s="47"/>
      <c r="P119" s="47"/>
    </row>
    <row r="120" spans="1:16" s="4" customFormat="1" x14ac:dyDescent="0.2">
      <c r="A120" s="14">
        <v>90</v>
      </c>
      <c r="B120" s="119" t="s">
        <v>94</v>
      </c>
      <c r="C120" s="16" t="s">
        <v>422</v>
      </c>
      <c r="D120" s="45" t="s">
        <v>116</v>
      </c>
      <c r="E120" s="14">
        <v>68.399999999999991</v>
      </c>
      <c r="F120" s="14"/>
      <c r="G120" s="14">
        <f>SUM(E120)</f>
        <v>68.399999999999991</v>
      </c>
      <c r="H120" s="46"/>
      <c r="I120" s="47"/>
      <c r="J120" s="47"/>
      <c r="K120" s="47"/>
      <c r="L120" s="47"/>
      <c r="M120" s="47"/>
      <c r="N120" s="47"/>
      <c r="O120" s="47"/>
      <c r="P120" s="47"/>
    </row>
    <row r="121" spans="1:16" s="4" customFormat="1" x14ac:dyDescent="0.2">
      <c r="A121" s="14">
        <v>91</v>
      </c>
      <c r="B121" s="119"/>
      <c r="C121" s="16" t="s">
        <v>422</v>
      </c>
      <c r="D121" s="45" t="s">
        <v>117</v>
      </c>
      <c r="E121" s="14">
        <v>68.399999999999991</v>
      </c>
      <c r="F121" s="14"/>
      <c r="G121" s="14">
        <f t="shared" ref="G121:G124" si="9">SUM(E121)</f>
        <v>68.399999999999991</v>
      </c>
      <c r="H121" s="46"/>
      <c r="I121" s="47"/>
      <c r="J121" s="47"/>
      <c r="K121" s="47"/>
      <c r="L121" s="47"/>
      <c r="M121" s="47"/>
      <c r="N121" s="47"/>
      <c r="O121" s="47"/>
      <c r="P121" s="47"/>
    </row>
    <row r="122" spans="1:16" s="4" customFormat="1" x14ac:dyDescent="0.2">
      <c r="A122" s="14">
        <v>92</v>
      </c>
      <c r="B122" s="119"/>
      <c r="C122" s="16" t="s">
        <v>422</v>
      </c>
      <c r="D122" s="45" t="s">
        <v>118</v>
      </c>
      <c r="E122" s="14">
        <v>68.399999999999991</v>
      </c>
      <c r="F122" s="14"/>
      <c r="G122" s="14">
        <f t="shared" si="9"/>
        <v>68.399999999999991</v>
      </c>
      <c r="H122" s="46"/>
      <c r="I122" s="47"/>
      <c r="J122" s="47"/>
      <c r="K122" s="47"/>
      <c r="L122" s="47"/>
      <c r="M122" s="47"/>
      <c r="N122" s="47"/>
      <c r="O122" s="47"/>
      <c r="P122" s="47"/>
    </row>
    <row r="123" spans="1:16" s="4" customFormat="1" x14ac:dyDescent="0.2">
      <c r="A123" s="14">
        <v>93</v>
      </c>
      <c r="B123" s="119"/>
      <c r="C123" s="16" t="s">
        <v>422</v>
      </c>
      <c r="D123" s="45" t="s">
        <v>119</v>
      </c>
      <c r="E123" s="14">
        <v>68.399999999999991</v>
      </c>
      <c r="F123" s="14"/>
      <c r="G123" s="14">
        <f t="shared" si="9"/>
        <v>68.399999999999991</v>
      </c>
      <c r="H123" s="46"/>
      <c r="I123" s="47"/>
      <c r="J123" s="47"/>
      <c r="K123" s="47"/>
      <c r="L123" s="47"/>
      <c r="M123" s="47"/>
      <c r="N123" s="47"/>
      <c r="O123" s="47"/>
      <c r="P123" s="47"/>
    </row>
    <row r="124" spans="1:16" s="4" customFormat="1" x14ac:dyDescent="0.2">
      <c r="A124" s="14">
        <v>94</v>
      </c>
      <c r="B124" s="119"/>
      <c r="C124" s="16" t="s">
        <v>422</v>
      </c>
      <c r="D124" s="45" t="s">
        <v>120</v>
      </c>
      <c r="E124" s="14">
        <v>68.399999999999991</v>
      </c>
      <c r="F124" s="14"/>
      <c r="G124" s="14">
        <f t="shared" si="9"/>
        <v>68.399999999999991</v>
      </c>
      <c r="H124" s="46"/>
      <c r="I124" s="47"/>
      <c r="J124" s="47"/>
      <c r="K124" s="47"/>
      <c r="L124" s="47"/>
      <c r="M124" s="47"/>
      <c r="N124" s="47"/>
      <c r="O124" s="47"/>
      <c r="P124" s="47"/>
    </row>
    <row r="125" spans="1:16" s="4" customFormat="1" x14ac:dyDescent="0.2">
      <c r="A125" s="14">
        <v>95</v>
      </c>
      <c r="B125" s="119"/>
      <c r="C125" s="16" t="s">
        <v>107</v>
      </c>
      <c r="D125" s="45" t="s">
        <v>121</v>
      </c>
      <c r="E125" s="14">
        <v>68.399999999999991</v>
      </c>
      <c r="F125" s="14"/>
      <c r="G125" s="14"/>
      <c r="H125" s="46"/>
      <c r="I125" s="47"/>
      <c r="J125" s="47"/>
      <c r="K125" s="47"/>
      <c r="L125" s="47"/>
      <c r="M125" s="47"/>
      <c r="N125" s="47"/>
      <c r="O125" s="47"/>
      <c r="P125" s="47"/>
    </row>
    <row r="126" spans="1:16" s="4" customFormat="1" x14ac:dyDescent="0.2">
      <c r="A126" s="14"/>
      <c r="B126" s="119"/>
      <c r="C126" s="16" t="s">
        <v>25</v>
      </c>
      <c r="D126" s="45"/>
      <c r="E126" s="14">
        <v>182.5</v>
      </c>
      <c r="F126" s="14"/>
      <c r="G126" s="16"/>
      <c r="H126" s="86"/>
      <c r="I126" s="47"/>
      <c r="J126" s="47"/>
      <c r="K126" s="47"/>
      <c r="L126" s="47"/>
      <c r="M126" s="47"/>
      <c r="N126" s="47"/>
      <c r="O126" s="47"/>
      <c r="P126" s="47"/>
    </row>
    <row r="127" spans="1:16" ht="16.5" customHeight="1" x14ac:dyDescent="0.2">
      <c r="A127" s="102" t="s">
        <v>670</v>
      </c>
      <c r="B127" s="103"/>
      <c r="C127" s="103"/>
      <c r="D127" s="7"/>
      <c r="E127" s="7"/>
      <c r="F127" s="5"/>
      <c r="G127" s="8"/>
      <c r="H127" s="9"/>
      <c r="I127" s="10"/>
      <c r="J127" s="10"/>
      <c r="K127" s="10"/>
      <c r="L127" s="10"/>
      <c r="M127" s="10"/>
      <c r="N127" s="10"/>
      <c r="O127" s="10"/>
      <c r="P127" s="10"/>
    </row>
    <row r="128" spans="1:16" x14ac:dyDescent="0.2">
      <c r="A128" s="17">
        <v>96</v>
      </c>
      <c r="B128" s="127" t="s">
        <v>13</v>
      </c>
      <c r="C128" s="22" t="s">
        <v>122</v>
      </c>
      <c r="D128" s="22" t="s">
        <v>123</v>
      </c>
      <c r="E128" s="17">
        <v>74.400000000000006</v>
      </c>
      <c r="F128" s="17"/>
      <c r="G128" s="31"/>
      <c r="H128" s="32">
        <f>SUM(E128)</f>
        <v>74.400000000000006</v>
      </c>
      <c r="I128" s="10"/>
      <c r="J128" s="10"/>
      <c r="K128" s="10"/>
      <c r="L128" s="10"/>
      <c r="M128" s="10"/>
      <c r="N128" s="10"/>
      <c r="O128" s="10"/>
      <c r="P128" s="10"/>
    </row>
    <row r="129" spans="1:16" x14ac:dyDescent="0.2">
      <c r="A129" s="11">
        <v>97</v>
      </c>
      <c r="B129" s="127"/>
      <c r="C129" s="12" t="s">
        <v>455</v>
      </c>
      <c r="D129" s="13" t="s">
        <v>124</v>
      </c>
      <c r="E129" s="11">
        <v>55.800000000000004</v>
      </c>
      <c r="F129" s="19"/>
      <c r="G129" s="33"/>
      <c r="H129" s="34">
        <f>SUM(E129)</f>
        <v>55.800000000000004</v>
      </c>
      <c r="I129" s="10"/>
      <c r="J129" s="10"/>
      <c r="K129" s="10"/>
      <c r="L129" s="10"/>
      <c r="M129" s="10"/>
      <c r="N129" s="10"/>
      <c r="O129" s="10"/>
      <c r="P129" s="10"/>
    </row>
    <row r="130" spans="1:16" x14ac:dyDescent="0.2">
      <c r="A130" s="11"/>
      <c r="B130" s="127"/>
      <c r="C130" s="12" t="s">
        <v>125</v>
      </c>
      <c r="D130" s="13"/>
      <c r="E130" s="11">
        <v>38.016000000000005</v>
      </c>
      <c r="F130" s="11"/>
      <c r="G130" s="16"/>
      <c r="H130" s="29"/>
      <c r="I130" s="10"/>
      <c r="J130" s="10"/>
      <c r="K130" s="10"/>
      <c r="L130" s="10"/>
      <c r="M130" s="10"/>
      <c r="N130" s="10"/>
      <c r="O130" s="10"/>
      <c r="P130" s="10"/>
    </row>
    <row r="131" spans="1:16" x14ac:dyDescent="0.2">
      <c r="A131" s="17">
        <v>98</v>
      </c>
      <c r="B131" s="127" t="s">
        <v>26</v>
      </c>
      <c r="C131" s="22" t="s">
        <v>126</v>
      </c>
      <c r="D131" s="13" t="s">
        <v>127</v>
      </c>
      <c r="E131" s="11">
        <v>130.20000000000002</v>
      </c>
      <c r="F131" s="11">
        <f>SUM(E131)</f>
        <v>130.20000000000002</v>
      </c>
      <c r="G131" s="16"/>
      <c r="H131" s="29"/>
      <c r="I131" s="10"/>
      <c r="J131" s="10"/>
      <c r="K131" s="10"/>
      <c r="L131" s="10"/>
      <c r="M131" s="10"/>
      <c r="N131" s="10"/>
      <c r="O131" s="10"/>
      <c r="P131" s="10"/>
    </row>
    <row r="132" spans="1:16" x14ac:dyDescent="0.2">
      <c r="A132" s="11"/>
      <c r="B132" s="127"/>
      <c r="C132" s="12" t="s">
        <v>125</v>
      </c>
      <c r="D132" s="13"/>
      <c r="E132" s="11">
        <v>38.016000000000005</v>
      </c>
      <c r="F132" s="11"/>
      <c r="G132" s="16"/>
      <c r="H132" s="29"/>
      <c r="I132" s="10"/>
      <c r="J132" s="10"/>
      <c r="K132" s="10"/>
      <c r="L132" s="10"/>
      <c r="M132" s="10"/>
      <c r="N132" s="10"/>
      <c r="O132" s="10"/>
      <c r="P132" s="10"/>
    </row>
    <row r="133" spans="1:16" ht="18" customHeight="1" x14ac:dyDescent="0.2">
      <c r="A133" s="102" t="s">
        <v>671</v>
      </c>
      <c r="B133" s="103"/>
      <c r="C133" s="103"/>
      <c r="D133" s="7"/>
      <c r="E133" s="7"/>
      <c r="F133" s="5"/>
      <c r="G133" s="8"/>
      <c r="H133" s="9"/>
      <c r="I133" s="10"/>
      <c r="J133" s="10"/>
      <c r="K133" s="10"/>
      <c r="L133" s="10"/>
      <c r="M133" s="10"/>
      <c r="N133" s="10"/>
      <c r="O133" s="10"/>
      <c r="P133" s="10"/>
    </row>
    <row r="134" spans="1:16" x14ac:dyDescent="0.2">
      <c r="A134" s="11">
        <v>99</v>
      </c>
      <c r="B134" s="127" t="s">
        <v>13</v>
      </c>
      <c r="C134" s="24" t="s">
        <v>456</v>
      </c>
      <c r="D134" s="13" t="s">
        <v>128</v>
      </c>
      <c r="E134" s="11">
        <v>100</v>
      </c>
      <c r="F134" s="11">
        <v>100</v>
      </c>
      <c r="G134" s="14"/>
      <c r="H134" s="15"/>
      <c r="I134" s="10"/>
      <c r="J134" s="10"/>
      <c r="K134" s="10"/>
      <c r="L134" s="10"/>
      <c r="M134" s="10"/>
      <c r="N134" s="10"/>
      <c r="O134" s="10"/>
      <c r="P134" s="10"/>
    </row>
    <row r="135" spans="1:16" x14ac:dyDescent="0.2">
      <c r="A135" s="11"/>
      <c r="B135" s="127"/>
      <c r="C135" s="12" t="s">
        <v>125</v>
      </c>
      <c r="D135" s="13"/>
      <c r="E135" s="11">
        <v>16</v>
      </c>
      <c r="F135" s="11"/>
      <c r="G135" s="16"/>
      <c r="H135" s="29"/>
      <c r="I135" s="10"/>
      <c r="J135" s="10"/>
      <c r="K135" s="10"/>
      <c r="L135" s="10"/>
      <c r="M135" s="10"/>
      <c r="N135" s="10"/>
      <c r="O135" s="10"/>
      <c r="P135" s="10"/>
    </row>
    <row r="136" spans="1:16" ht="16.5" customHeight="1" x14ac:dyDescent="0.2">
      <c r="A136" s="102" t="s">
        <v>672</v>
      </c>
      <c r="B136" s="103"/>
      <c r="C136" s="103"/>
      <c r="D136" s="7"/>
      <c r="E136" s="7"/>
      <c r="F136" s="5"/>
      <c r="G136" s="8"/>
      <c r="H136" s="9"/>
      <c r="I136" s="10"/>
      <c r="J136" s="10"/>
      <c r="K136" s="10"/>
      <c r="L136" s="10"/>
      <c r="M136" s="10"/>
      <c r="N136" s="10"/>
      <c r="O136" s="10"/>
      <c r="P136" s="10"/>
    </row>
    <row r="137" spans="1:16" s="4" customFormat="1" x14ac:dyDescent="0.2">
      <c r="A137" s="14">
        <v>100</v>
      </c>
      <c r="B137" s="127" t="s">
        <v>13</v>
      </c>
      <c r="C137" s="16" t="s">
        <v>129</v>
      </c>
      <c r="D137" s="45" t="s">
        <v>508</v>
      </c>
      <c r="E137" s="14">
        <v>255</v>
      </c>
      <c r="F137" s="14">
        <f>SUM(E137)</f>
        <v>255</v>
      </c>
      <c r="G137" s="14"/>
      <c r="H137" s="46"/>
      <c r="I137" s="47"/>
      <c r="J137" s="47"/>
      <c r="K137" s="47"/>
      <c r="L137" s="47"/>
      <c r="M137" s="47"/>
      <c r="N137" s="47"/>
      <c r="O137" s="47"/>
      <c r="P137" s="47"/>
    </row>
    <row r="138" spans="1:16" s="73" customFormat="1" x14ac:dyDescent="0.2">
      <c r="A138" s="11"/>
      <c r="B138" s="127"/>
      <c r="C138" s="12" t="s">
        <v>125</v>
      </c>
      <c r="D138" s="13"/>
      <c r="E138" s="11">
        <v>48</v>
      </c>
      <c r="F138" s="11"/>
      <c r="G138" s="14"/>
      <c r="H138" s="15"/>
      <c r="I138" s="10"/>
      <c r="J138" s="10"/>
      <c r="K138" s="10"/>
      <c r="L138" s="10"/>
      <c r="M138" s="10"/>
      <c r="N138" s="10"/>
      <c r="O138" s="10"/>
      <c r="P138" s="10"/>
    </row>
    <row r="139" spans="1:16" ht="20.25" customHeight="1" x14ac:dyDescent="0.2">
      <c r="A139" s="102" t="s">
        <v>673</v>
      </c>
      <c r="B139" s="103"/>
      <c r="C139" s="103"/>
      <c r="D139" s="7"/>
      <c r="E139" s="7"/>
      <c r="F139" s="5"/>
      <c r="G139" s="8"/>
      <c r="H139" s="9"/>
      <c r="I139" s="10"/>
      <c r="J139" s="10"/>
      <c r="K139" s="10"/>
      <c r="L139" s="10"/>
      <c r="M139" s="10"/>
      <c r="N139" s="10"/>
      <c r="O139" s="10"/>
      <c r="P139" s="10"/>
    </row>
    <row r="140" spans="1:16" x14ac:dyDescent="0.2">
      <c r="A140" s="14">
        <v>303</v>
      </c>
      <c r="B140" s="117" t="s">
        <v>13</v>
      </c>
      <c r="C140" s="16" t="s">
        <v>469</v>
      </c>
      <c r="D140" s="45" t="s">
        <v>471</v>
      </c>
      <c r="E140" s="14">
        <v>108</v>
      </c>
      <c r="F140" s="39">
        <v>108</v>
      </c>
      <c r="G140" s="39"/>
      <c r="H140" s="50"/>
      <c r="I140" s="10"/>
      <c r="J140" s="10"/>
      <c r="K140" s="10"/>
      <c r="L140" s="10"/>
      <c r="M140" s="10"/>
      <c r="N140" s="10"/>
      <c r="O140" s="10"/>
      <c r="P140" s="10"/>
    </row>
    <row r="141" spans="1:16" x14ac:dyDescent="0.2">
      <c r="A141" s="14">
        <v>304</v>
      </c>
      <c r="B141" s="118"/>
      <c r="C141" s="16" t="s">
        <v>470</v>
      </c>
      <c r="D141" s="45" t="s">
        <v>472</v>
      </c>
      <c r="E141" s="14">
        <v>216</v>
      </c>
      <c r="F141" s="39">
        <f>SUM(E141)</f>
        <v>216</v>
      </c>
      <c r="G141" s="39"/>
      <c r="H141" s="50"/>
      <c r="I141" s="10"/>
      <c r="J141" s="10"/>
      <c r="K141" s="10"/>
      <c r="L141" s="10"/>
      <c r="M141" s="10"/>
      <c r="N141" s="10"/>
      <c r="O141" s="10"/>
      <c r="P141" s="10"/>
    </row>
    <row r="142" spans="1:16" x14ac:dyDescent="0.2">
      <c r="A142" s="14">
        <v>305</v>
      </c>
      <c r="B142" s="118"/>
      <c r="C142" s="16" t="s">
        <v>468</v>
      </c>
      <c r="D142" s="45" t="s">
        <v>473</v>
      </c>
      <c r="E142" s="14">
        <v>108</v>
      </c>
      <c r="F142" s="14">
        <v>108</v>
      </c>
      <c r="G142" s="39"/>
      <c r="H142" s="50"/>
      <c r="I142" s="10"/>
      <c r="J142" s="10"/>
      <c r="K142" s="10"/>
      <c r="L142" s="10"/>
      <c r="M142" s="10"/>
      <c r="N142" s="10"/>
      <c r="O142" s="10"/>
      <c r="P142" s="10"/>
    </row>
    <row r="143" spans="1:16" ht="20.25" customHeight="1" x14ac:dyDescent="0.2">
      <c r="A143" s="102" t="s">
        <v>674</v>
      </c>
      <c r="B143" s="103"/>
      <c r="C143" s="103"/>
      <c r="D143" s="7"/>
      <c r="E143" s="7"/>
      <c r="F143" s="5"/>
      <c r="G143" s="8"/>
      <c r="H143" s="9"/>
      <c r="I143" s="10"/>
      <c r="J143" s="10"/>
      <c r="K143" s="10"/>
      <c r="L143" s="10"/>
      <c r="M143" s="10"/>
      <c r="N143" s="10"/>
      <c r="O143" s="10"/>
      <c r="P143" s="10"/>
    </row>
    <row r="144" spans="1:16" x14ac:dyDescent="0.2">
      <c r="A144" s="11">
        <v>101</v>
      </c>
      <c r="B144" s="127" t="s">
        <v>13</v>
      </c>
      <c r="C144" s="12" t="s">
        <v>697</v>
      </c>
      <c r="D144" s="13" t="s">
        <v>130</v>
      </c>
      <c r="E144" s="11">
        <v>61</v>
      </c>
      <c r="F144" s="11">
        <v>61</v>
      </c>
      <c r="G144" s="14"/>
      <c r="H144" s="15"/>
      <c r="I144" s="10"/>
      <c r="J144" s="10"/>
      <c r="K144" s="10"/>
      <c r="L144" s="10"/>
      <c r="M144" s="10"/>
      <c r="N144" s="10"/>
      <c r="O144" s="10"/>
      <c r="P144" s="10"/>
    </row>
    <row r="145" spans="1:16" x14ac:dyDescent="0.2">
      <c r="A145" s="11">
        <v>102</v>
      </c>
      <c r="B145" s="127"/>
      <c r="C145" s="12" t="s">
        <v>698</v>
      </c>
      <c r="D145" s="13" t="s">
        <v>131</v>
      </c>
      <c r="E145" s="11">
        <v>91</v>
      </c>
      <c r="F145" s="11">
        <v>91</v>
      </c>
      <c r="G145" s="14"/>
      <c r="H145" s="15"/>
      <c r="I145" s="10"/>
      <c r="J145" s="10"/>
      <c r="K145" s="10"/>
      <c r="L145" s="10"/>
      <c r="M145" s="10"/>
      <c r="N145" s="10"/>
      <c r="O145" s="10"/>
      <c r="P145" s="10"/>
    </row>
    <row r="146" spans="1:16" x14ac:dyDescent="0.2">
      <c r="A146" s="11">
        <v>103</v>
      </c>
      <c r="B146" s="127"/>
      <c r="C146" s="12" t="s">
        <v>699</v>
      </c>
      <c r="D146" s="45" t="s">
        <v>132</v>
      </c>
      <c r="E146" s="14">
        <v>91</v>
      </c>
      <c r="F146" s="14">
        <v>91</v>
      </c>
      <c r="G146" s="14"/>
      <c r="H146" s="46"/>
      <c r="I146" s="65"/>
      <c r="J146" s="65"/>
      <c r="K146" s="65"/>
      <c r="L146" s="65"/>
      <c r="M146" s="65"/>
      <c r="N146" s="65"/>
      <c r="O146" s="65"/>
      <c r="P146" s="65"/>
    </row>
    <row r="147" spans="1:16" s="59" customFormat="1" x14ac:dyDescent="0.2">
      <c r="A147" s="11">
        <v>104</v>
      </c>
      <c r="B147" s="127"/>
      <c r="C147" s="12" t="s">
        <v>133</v>
      </c>
      <c r="D147" s="13" t="s">
        <v>134</v>
      </c>
      <c r="E147" s="11">
        <v>91</v>
      </c>
      <c r="F147" s="11"/>
      <c r="G147" s="11"/>
      <c r="H147" s="15"/>
      <c r="I147" s="74"/>
      <c r="J147" s="74"/>
      <c r="K147" s="74"/>
      <c r="L147" s="74"/>
      <c r="M147" s="74"/>
      <c r="N147" s="74"/>
      <c r="O147" s="74"/>
      <c r="P147" s="74"/>
    </row>
    <row r="148" spans="1:16" s="54" customFormat="1" x14ac:dyDescent="0.2">
      <c r="A148" s="11"/>
      <c r="B148" s="127"/>
      <c r="C148" s="12" t="s">
        <v>125</v>
      </c>
      <c r="D148" s="13"/>
      <c r="E148" s="11">
        <v>54.69</v>
      </c>
      <c r="F148" s="11"/>
      <c r="G148" s="12"/>
      <c r="H148" s="29"/>
      <c r="I148" s="74"/>
      <c r="J148" s="74"/>
      <c r="K148" s="74"/>
      <c r="L148" s="74"/>
      <c r="M148" s="74"/>
      <c r="N148" s="74"/>
      <c r="O148" s="74"/>
      <c r="P148" s="74"/>
    </row>
    <row r="149" spans="1:16" s="54" customFormat="1" x14ac:dyDescent="0.2">
      <c r="A149" s="11">
        <v>105</v>
      </c>
      <c r="B149" s="127" t="s">
        <v>26</v>
      </c>
      <c r="C149" s="12" t="s">
        <v>700</v>
      </c>
      <c r="D149" s="13" t="s">
        <v>135</v>
      </c>
      <c r="E149" s="11">
        <v>124</v>
      </c>
      <c r="F149" s="11">
        <f>SUM(E149)</f>
        <v>124</v>
      </c>
      <c r="G149" s="14"/>
      <c r="H149" s="15"/>
      <c r="I149" s="10"/>
      <c r="J149" s="10"/>
      <c r="K149" s="10"/>
      <c r="L149" s="10"/>
      <c r="M149" s="10"/>
      <c r="N149" s="10"/>
      <c r="O149" s="10"/>
      <c r="P149" s="10"/>
    </row>
    <row r="150" spans="1:16" s="67" customFormat="1" x14ac:dyDescent="0.2">
      <c r="A150" s="11">
        <v>106</v>
      </c>
      <c r="B150" s="127"/>
      <c r="C150" s="12" t="s">
        <v>701</v>
      </c>
      <c r="D150" s="13" t="s">
        <v>136</v>
      </c>
      <c r="E150" s="11">
        <v>63</v>
      </c>
      <c r="F150" s="11">
        <f t="shared" ref="F150" si="10">SUM(E150)</f>
        <v>63</v>
      </c>
      <c r="G150" s="14"/>
      <c r="H150" s="15"/>
      <c r="I150" s="66"/>
      <c r="J150" s="66"/>
      <c r="K150" s="66"/>
      <c r="L150" s="66"/>
      <c r="M150" s="66"/>
      <c r="N150" s="66"/>
      <c r="O150" s="66"/>
      <c r="P150" s="66"/>
    </row>
    <row r="151" spans="1:16" s="67" customFormat="1" x14ac:dyDescent="0.2">
      <c r="A151" s="11">
        <v>107</v>
      </c>
      <c r="B151" s="127"/>
      <c r="C151" s="12" t="s">
        <v>138</v>
      </c>
      <c r="D151" s="13" t="s">
        <v>137</v>
      </c>
      <c r="E151" s="11">
        <v>63</v>
      </c>
      <c r="F151" s="11"/>
      <c r="G151" s="14"/>
      <c r="H151" s="15"/>
      <c r="I151" s="66"/>
      <c r="J151" s="66"/>
      <c r="K151" s="66"/>
      <c r="L151" s="66"/>
      <c r="M151" s="66"/>
      <c r="N151" s="66"/>
      <c r="O151" s="66"/>
      <c r="P151" s="66"/>
    </row>
    <row r="152" spans="1:16" s="67" customFormat="1" x14ac:dyDescent="0.2">
      <c r="A152" s="11"/>
      <c r="B152" s="127"/>
      <c r="C152" s="12" t="s">
        <v>125</v>
      </c>
      <c r="D152" s="13"/>
      <c r="E152" s="11">
        <v>128.93</v>
      </c>
      <c r="F152" s="11"/>
      <c r="G152" s="16"/>
      <c r="H152" s="29"/>
      <c r="I152" s="66"/>
      <c r="J152" s="66"/>
      <c r="K152" s="66"/>
      <c r="L152" s="66"/>
      <c r="M152" s="66"/>
      <c r="N152" s="66"/>
      <c r="O152" s="66"/>
      <c r="P152" s="66"/>
    </row>
    <row r="153" spans="1:16" s="67" customFormat="1" x14ac:dyDescent="0.2">
      <c r="A153" s="11">
        <v>107</v>
      </c>
      <c r="B153" s="127" t="s">
        <v>94</v>
      </c>
      <c r="C153" s="12" t="s">
        <v>139</v>
      </c>
      <c r="D153" s="13" t="s">
        <v>140</v>
      </c>
      <c r="E153" s="11">
        <v>61</v>
      </c>
      <c r="F153" s="11"/>
      <c r="G153" s="14"/>
      <c r="H153" s="15"/>
      <c r="I153" s="66"/>
      <c r="J153" s="66"/>
      <c r="K153" s="66"/>
      <c r="L153" s="66"/>
      <c r="M153" s="66"/>
      <c r="N153" s="66"/>
      <c r="O153" s="66"/>
      <c r="P153" s="66"/>
    </row>
    <row r="154" spans="1:16" s="67" customFormat="1" x14ac:dyDescent="0.2">
      <c r="A154" s="11">
        <v>108</v>
      </c>
      <c r="B154" s="127"/>
      <c r="C154" s="12" t="s">
        <v>141</v>
      </c>
      <c r="D154" s="13" t="s">
        <v>142</v>
      </c>
      <c r="E154" s="11">
        <v>63</v>
      </c>
      <c r="F154" s="11"/>
      <c r="G154" s="14"/>
      <c r="H154" s="15"/>
      <c r="I154" s="66"/>
      <c r="J154" s="66"/>
      <c r="K154" s="66"/>
      <c r="L154" s="66"/>
      <c r="M154" s="66"/>
      <c r="N154" s="66"/>
      <c r="O154" s="66"/>
      <c r="P154" s="66"/>
    </row>
    <row r="155" spans="1:16" s="67" customFormat="1" x14ac:dyDescent="0.2">
      <c r="A155" s="11">
        <v>109</v>
      </c>
      <c r="B155" s="127"/>
      <c r="C155" s="12" t="s">
        <v>143</v>
      </c>
      <c r="D155" s="13" t="s">
        <v>144</v>
      </c>
      <c r="E155" s="11">
        <v>63</v>
      </c>
      <c r="F155" s="11"/>
      <c r="G155" s="14"/>
      <c r="H155" s="15"/>
      <c r="I155" s="66"/>
      <c r="J155" s="66"/>
      <c r="K155" s="66"/>
      <c r="L155" s="66"/>
      <c r="M155" s="66"/>
      <c r="N155" s="66"/>
      <c r="O155" s="66"/>
      <c r="P155" s="66"/>
    </row>
    <row r="156" spans="1:16" s="67" customFormat="1" x14ac:dyDescent="0.2">
      <c r="A156" s="11">
        <v>110</v>
      </c>
      <c r="B156" s="127"/>
      <c r="C156" s="12" t="s">
        <v>145</v>
      </c>
      <c r="D156" s="13" t="s">
        <v>146</v>
      </c>
      <c r="E156" s="11">
        <v>63</v>
      </c>
      <c r="F156" s="11"/>
      <c r="G156" s="14"/>
      <c r="H156" s="15"/>
      <c r="I156" s="66"/>
      <c r="J156" s="66"/>
      <c r="K156" s="66"/>
      <c r="L156" s="66"/>
      <c r="M156" s="66"/>
      <c r="N156" s="66"/>
      <c r="O156" s="66"/>
      <c r="P156" s="66"/>
    </row>
    <row r="157" spans="1:16" s="67" customFormat="1" x14ac:dyDescent="0.2">
      <c r="A157" s="11"/>
      <c r="B157" s="127"/>
      <c r="C157" s="12" t="s">
        <v>125</v>
      </c>
      <c r="D157" s="13"/>
      <c r="E157" s="11">
        <v>128.93</v>
      </c>
      <c r="F157" s="11"/>
      <c r="G157" s="16"/>
      <c r="H157" s="29"/>
      <c r="I157" s="66"/>
      <c r="J157" s="66"/>
      <c r="K157" s="66"/>
      <c r="L157" s="66"/>
      <c r="M157" s="66"/>
      <c r="N157" s="66"/>
      <c r="O157" s="66"/>
      <c r="P157" s="66"/>
    </row>
    <row r="158" spans="1:16" ht="20.25" customHeight="1" x14ac:dyDescent="0.2">
      <c r="A158" s="102" t="s">
        <v>675</v>
      </c>
      <c r="B158" s="103"/>
      <c r="C158" s="103"/>
      <c r="D158" s="7"/>
      <c r="E158" s="7"/>
      <c r="F158" s="5"/>
      <c r="G158" s="8"/>
      <c r="H158" s="9"/>
      <c r="I158" s="10"/>
      <c r="J158" s="10"/>
      <c r="K158" s="10"/>
      <c r="L158" s="10"/>
      <c r="M158" s="10"/>
      <c r="N158" s="10"/>
      <c r="O158" s="10"/>
      <c r="P158" s="10"/>
    </row>
    <row r="159" spans="1:16" s="4" customFormat="1" x14ac:dyDescent="0.2">
      <c r="A159" s="14">
        <v>111</v>
      </c>
      <c r="B159" s="119" t="s">
        <v>13</v>
      </c>
      <c r="C159" s="16" t="s">
        <v>493</v>
      </c>
      <c r="D159" s="45" t="s">
        <v>148</v>
      </c>
      <c r="E159" s="14">
        <v>66</v>
      </c>
      <c r="F159" s="14">
        <v>66</v>
      </c>
      <c r="G159" s="14"/>
      <c r="H159" s="46"/>
      <c r="I159" s="47"/>
      <c r="J159" s="47"/>
      <c r="K159" s="47"/>
      <c r="L159" s="47"/>
      <c r="M159" s="47"/>
      <c r="N159" s="47"/>
      <c r="O159" s="47"/>
      <c r="P159" s="47"/>
    </row>
    <row r="160" spans="1:16" s="4" customFormat="1" x14ac:dyDescent="0.2">
      <c r="A160" s="14">
        <v>112</v>
      </c>
      <c r="B160" s="119"/>
      <c r="C160" s="16" t="s">
        <v>494</v>
      </c>
      <c r="D160" s="45" t="s">
        <v>149</v>
      </c>
      <c r="E160" s="14">
        <v>66</v>
      </c>
      <c r="F160" s="14">
        <v>66</v>
      </c>
      <c r="G160" s="14"/>
      <c r="H160" s="46"/>
      <c r="I160" s="16"/>
      <c r="J160" s="16"/>
      <c r="K160" s="16"/>
      <c r="L160" s="16"/>
      <c r="M160" s="16"/>
      <c r="N160" s="16"/>
      <c r="O160" s="16"/>
      <c r="P160" s="16"/>
    </row>
    <row r="161" spans="1:16" s="4" customFormat="1" x14ac:dyDescent="0.2">
      <c r="A161" s="14">
        <v>113</v>
      </c>
      <c r="B161" s="119"/>
      <c r="C161" s="16" t="s">
        <v>495</v>
      </c>
      <c r="D161" s="45" t="s">
        <v>150</v>
      </c>
      <c r="E161" s="14">
        <v>78</v>
      </c>
      <c r="F161" s="14">
        <v>78</v>
      </c>
      <c r="G161" s="14"/>
      <c r="H161" s="46"/>
      <c r="I161" s="16"/>
      <c r="J161" s="16"/>
      <c r="K161" s="16"/>
      <c r="L161" s="16"/>
      <c r="M161" s="16"/>
      <c r="N161" s="16"/>
      <c r="O161" s="16"/>
      <c r="P161" s="16"/>
    </row>
    <row r="162" spans="1:16" s="4" customFormat="1" x14ac:dyDescent="0.2">
      <c r="A162" s="14">
        <v>114</v>
      </c>
      <c r="B162" s="119"/>
      <c r="C162" s="16" t="s">
        <v>430</v>
      </c>
      <c r="D162" s="45" t="s">
        <v>151</v>
      </c>
      <c r="E162" s="14">
        <v>72</v>
      </c>
      <c r="F162" s="14"/>
      <c r="G162" s="14"/>
      <c r="H162" s="46">
        <f>SUM(E162)</f>
        <v>72</v>
      </c>
      <c r="I162" s="16"/>
      <c r="J162" s="16"/>
      <c r="K162" s="16"/>
      <c r="L162" s="16"/>
      <c r="M162" s="16"/>
      <c r="N162" s="16"/>
      <c r="O162" s="16"/>
      <c r="P162" s="16"/>
    </row>
    <row r="163" spans="1:16" s="4" customFormat="1" x14ac:dyDescent="0.2">
      <c r="A163" s="14">
        <v>115</v>
      </c>
      <c r="B163" s="119"/>
      <c r="C163" s="16" t="s">
        <v>431</v>
      </c>
      <c r="D163" s="45" t="s">
        <v>152</v>
      </c>
      <c r="E163" s="14">
        <v>72</v>
      </c>
      <c r="F163" s="14"/>
      <c r="G163" s="14"/>
      <c r="H163" s="46">
        <f>SUM(E163)</f>
        <v>72</v>
      </c>
      <c r="I163" s="16"/>
      <c r="J163" s="16"/>
      <c r="K163" s="16"/>
      <c r="L163" s="16"/>
      <c r="M163" s="16"/>
      <c r="N163" s="16"/>
      <c r="O163" s="16"/>
      <c r="P163" s="16"/>
    </row>
    <row r="164" spans="1:16" s="4" customFormat="1" x14ac:dyDescent="0.2">
      <c r="A164" s="14"/>
      <c r="B164" s="119"/>
      <c r="C164" s="16" t="s">
        <v>125</v>
      </c>
      <c r="D164" s="45"/>
      <c r="E164" s="14">
        <v>64</v>
      </c>
      <c r="F164" s="14"/>
      <c r="G164" s="16"/>
      <c r="H164" s="86"/>
      <c r="I164" s="16"/>
      <c r="J164" s="16"/>
      <c r="K164" s="16"/>
      <c r="L164" s="16"/>
      <c r="M164" s="16"/>
      <c r="N164" s="16"/>
      <c r="O164" s="16"/>
      <c r="P164" s="16"/>
    </row>
    <row r="165" spans="1:16" s="4" customFormat="1" x14ac:dyDescent="0.2">
      <c r="A165" s="14">
        <v>116</v>
      </c>
      <c r="B165" s="119" t="s">
        <v>26</v>
      </c>
      <c r="C165" s="16" t="s">
        <v>496</v>
      </c>
      <c r="D165" s="45" t="s">
        <v>153</v>
      </c>
      <c r="E165" s="14">
        <v>72</v>
      </c>
      <c r="F165" s="14">
        <v>72</v>
      </c>
      <c r="G165" s="14"/>
      <c r="H165" s="46"/>
      <c r="I165" s="16"/>
      <c r="J165" s="16"/>
      <c r="K165" s="16"/>
      <c r="L165" s="16"/>
      <c r="M165" s="16"/>
      <c r="N165" s="16"/>
      <c r="O165" s="16"/>
      <c r="P165" s="16"/>
    </row>
    <row r="166" spans="1:16" s="4" customFormat="1" x14ac:dyDescent="0.2">
      <c r="A166" s="14">
        <v>117</v>
      </c>
      <c r="B166" s="119"/>
      <c r="C166" s="16" t="s">
        <v>497</v>
      </c>
      <c r="D166" s="45" t="s">
        <v>154</v>
      </c>
      <c r="E166" s="14">
        <v>72</v>
      </c>
      <c r="F166" s="14">
        <v>72</v>
      </c>
      <c r="G166" s="14"/>
      <c r="H166" s="46"/>
      <c r="I166" s="16"/>
      <c r="J166" s="16"/>
      <c r="K166" s="16"/>
      <c r="L166" s="16"/>
      <c r="M166" s="16"/>
      <c r="N166" s="16"/>
      <c r="O166" s="16"/>
      <c r="P166" s="16"/>
    </row>
    <row r="167" spans="1:16" s="4" customFormat="1" x14ac:dyDescent="0.2">
      <c r="A167" s="14">
        <v>118</v>
      </c>
      <c r="B167" s="119"/>
      <c r="C167" s="16" t="s">
        <v>498</v>
      </c>
      <c r="D167" s="45" t="s">
        <v>155</v>
      </c>
      <c r="E167" s="14">
        <v>72</v>
      </c>
      <c r="F167" s="14">
        <v>72</v>
      </c>
      <c r="G167" s="14"/>
      <c r="H167" s="46"/>
      <c r="I167" s="16"/>
      <c r="J167" s="16"/>
      <c r="K167" s="16"/>
      <c r="L167" s="16"/>
      <c r="M167" s="16"/>
      <c r="N167" s="16"/>
      <c r="O167" s="16"/>
      <c r="P167" s="16"/>
    </row>
    <row r="168" spans="1:16" s="4" customFormat="1" ht="24" x14ac:dyDescent="0.2">
      <c r="A168" s="14">
        <v>119</v>
      </c>
      <c r="B168" s="119"/>
      <c r="C168" s="16" t="s">
        <v>499</v>
      </c>
      <c r="D168" s="45" t="s">
        <v>433</v>
      </c>
      <c r="E168" s="14">
        <f>SUM(E167/2)</f>
        <v>36</v>
      </c>
      <c r="F168" s="14">
        <f t="shared" ref="F168" si="11">SUM(F167/2)</f>
        <v>36</v>
      </c>
      <c r="G168" s="14"/>
      <c r="H168" s="46"/>
      <c r="I168" s="16"/>
      <c r="J168" s="16"/>
      <c r="K168" s="16"/>
      <c r="L168" s="16"/>
      <c r="M168" s="16"/>
      <c r="N168" s="16"/>
      <c r="O168" s="16"/>
      <c r="P168" s="16"/>
    </row>
    <row r="169" spans="1:16" s="4" customFormat="1" ht="24" x14ac:dyDescent="0.2">
      <c r="A169" s="14">
        <v>120</v>
      </c>
      <c r="B169" s="119"/>
      <c r="C169" s="16" t="s">
        <v>500</v>
      </c>
      <c r="D169" s="45" t="s">
        <v>434</v>
      </c>
      <c r="E169" s="14">
        <f>SUM(E168)</f>
        <v>36</v>
      </c>
      <c r="F169" s="14">
        <f t="shared" ref="F169" si="12">SUM(F168)</f>
        <v>36</v>
      </c>
      <c r="G169" s="14"/>
      <c r="H169" s="46"/>
      <c r="I169" s="16"/>
      <c r="J169" s="16"/>
      <c r="K169" s="16"/>
      <c r="L169" s="16"/>
      <c r="M169" s="16"/>
      <c r="N169" s="16"/>
      <c r="O169" s="16"/>
      <c r="P169" s="16"/>
    </row>
    <row r="170" spans="1:16" s="4" customFormat="1" x14ac:dyDescent="0.2">
      <c r="A170" s="14">
        <v>122</v>
      </c>
      <c r="B170" s="119"/>
      <c r="C170" s="16" t="s">
        <v>503</v>
      </c>
      <c r="D170" s="45" t="s">
        <v>156</v>
      </c>
      <c r="E170" s="14">
        <v>60.5</v>
      </c>
      <c r="F170" s="14">
        <v>60.5</v>
      </c>
      <c r="G170" s="14"/>
      <c r="H170" s="46"/>
      <c r="I170" s="16"/>
      <c r="J170" s="16"/>
      <c r="K170" s="16"/>
      <c r="L170" s="16"/>
      <c r="M170" s="16"/>
      <c r="N170" s="16"/>
      <c r="O170" s="16"/>
      <c r="P170" s="16"/>
    </row>
    <row r="171" spans="1:16" s="4" customFormat="1" x14ac:dyDescent="0.2">
      <c r="A171" s="14">
        <v>123</v>
      </c>
      <c r="B171" s="119"/>
      <c r="C171" s="16" t="s">
        <v>504</v>
      </c>
      <c r="D171" s="45" t="s">
        <v>432</v>
      </c>
      <c r="E171" s="14">
        <v>48</v>
      </c>
      <c r="F171" s="14">
        <v>48</v>
      </c>
      <c r="G171" s="14"/>
      <c r="H171" s="46"/>
      <c r="I171" s="16"/>
      <c r="J171" s="16"/>
      <c r="K171" s="16"/>
      <c r="L171" s="16"/>
      <c r="M171" s="16"/>
      <c r="N171" s="16"/>
      <c r="O171" s="16"/>
      <c r="P171" s="16"/>
    </row>
    <row r="172" spans="1:16" s="4" customFormat="1" x14ac:dyDescent="0.2">
      <c r="A172" s="14"/>
      <c r="B172" s="119"/>
      <c r="C172" s="16" t="s">
        <v>125</v>
      </c>
      <c r="D172" s="45"/>
      <c r="E172" s="14">
        <v>34.799999999999997</v>
      </c>
      <c r="F172" s="14"/>
      <c r="G172" s="16"/>
      <c r="H172" s="86"/>
      <c r="I172" s="47"/>
      <c r="J172" s="47"/>
      <c r="K172" s="47"/>
      <c r="L172" s="47"/>
      <c r="M172" s="47"/>
      <c r="N172" s="47"/>
      <c r="O172" s="47"/>
      <c r="P172" s="47"/>
    </row>
    <row r="173" spans="1:16" ht="20.25" customHeight="1" x14ac:dyDescent="0.2">
      <c r="A173" s="102" t="s">
        <v>676</v>
      </c>
      <c r="B173" s="103"/>
      <c r="C173" s="103"/>
      <c r="D173" s="7"/>
      <c r="E173" s="7"/>
      <c r="F173" s="5"/>
      <c r="G173" s="8"/>
      <c r="H173" s="9"/>
      <c r="I173" s="10"/>
      <c r="J173" s="10"/>
      <c r="K173" s="10"/>
      <c r="L173" s="10"/>
      <c r="M173" s="10"/>
      <c r="N173" s="10"/>
      <c r="O173" s="10"/>
      <c r="P173" s="10"/>
    </row>
    <row r="174" spans="1:16" s="4" customFormat="1" x14ac:dyDescent="0.2">
      <c r="A174" s="14">
        <v>126</v>
      </c>
      <c r="B174" s="117" t="s">
        <v>13</v>
      </c>
      <c r="C174" s="85" t="s">
        <v>463</v>
      </c>
      <c r="D174" s="45" t="s">
        <v>157</v>
      </c>
      <c r="E174" s="14">
        <v>48</v>
      </c>
      <c r="F174" s="14">
        <v>48</v>
      </c>
      <c r="G174" s="14"/>
      <c r="H174" s="46"/>
      <c r="I174" s="47"/>
      <c r="J174" s="47"/>
      <c r="K174" s="47"/>
      <c r="L174" s="47"/>
      <c r="M174" s="47"/>
      <c r="N174" s="47"/>
      <c r="O174" s="47"/>
      <c r="P174" s="47"/>
    </row>
    <row r="175" spans="1:16" s="4" customFormat="1" x14ac:dyDescent="0.2">
      <c r="A175" s="14">
        <v>127</v>
      </c>
      <c r="B175" s="118"/>
      <c r="C175" s="85" t="s">
        <v>507</v>
      </c>
      <c r="D175" s="45" t="s">
        <v>158</v>
      </c>
      <c r="E175" s="14">
        <v>48</v>
      </c>
      <c r="F175" s="14">
        <v>48</v>
      </c>
      <c r="G175" s="14"/>
      <c r="H175" s="46"/>
      <c r="I175" s="47"/>
      <c r="J175" s="47"/>
      <c r="K175" s="47"/>
      <c r="L175" s="47"/>
      <c r="M175" s="47"/>
      <c r="N175" s="47"/>
      <c r="O175" s="47"/>
      <c r="P175" s="47"/>
    </row>
    <row r="176" spans="1:16" s="4" customFormat="1" x14ac:dyDescent="0.2">
      <c r="A176" s="14">
        <v>128</v>
      </c>
      <c r="B176" s="118"/>
      <c r="C176" s="85" t="s">
        <v>506</v>
      </c>
      <c r="D176" s="45" t="s">
        <v>159</v>
      </c>
      <c r="E176" s="14">
        <v>48</v>
      </c>
      <c r="F176" s="14">
        <v>48</v>
      </c>
      <c r="G176" s="14"/>
      <c r="H176" s="46"/>
      <c r="I176" s="47"/>
      <c r="J176" s="47"/>
      <c r="K176" s="47"/>
      <c r="L176" s="47"/>
      <c r="M176" s="47"/>
      <c r="N176" s="47"/>
      <c r="O176" s="47"/>
      <c r="P176" s="47"/>
    </row>
    <row r="177" spans="1:16" s="4" customFormat="1" x14ac:dyDescent="0.2">
      <c r="A177" s="14">
        <v>129</v>
      </c>
      <c r="B177" s="118"/>
      <c r="C177" s="85" t="s">
        <v>505</v>
      </c>
      <c r="D177" s="45" t="s">
        <v>160</v>
      </c>
      <c r="E177" s="14">
        <v>44</v>
      </c>
      <c r="F177" s="14">
        <v>44</v>
      </c>
      <c r="G177" s="14"/>
      <c r="H177" s="46"/>
      <c r="I177" s="47"/>
      <c r="J177" s="47"/>
      <c r="K177" s="47"/>
      <c r="L177" s="47"/>
      <c r="M177" s="47"/>
      <c r="N177" s="47"/>
      <c r="O177" s="47"/>
      <c r="P177" s="47"/>
    </row>
    <row r="178" spans="1:16" ht="20.25" customHeight="1" x14ac:dyDescent="0.2">
      <c r="A178" s="102" t="s">
        <v>677</v>
      </c>
      <c r="B178" s="103"/>
      <c r="C178" s="103"/>
      <c r="D178" s="7"/>
      <c r="E178" s="7"/>
      <c r="F178" s="5"/>
      <c r="G178" s="8"/>
      <c r="H178" s="9"/>
      <c r="I178" s="10"/>
      <c r="J178" s="10"/>
      <c r="K178" s="10"/>
      <c r="L178" s="10"/>
      <c r="M178" s="10"/>
      <c r="N178" s="10"/>
      <c r="O178" s="10"/>
      <c r="P178" s="10"/>
    </row>
    <row r="179" spans="1:16" s="4" customFormat="1" x14ac:dyDescent="0.2">
      <c r="A179" s="14">
        <v>130</v>
      </c>
      <c r="B179" s="119" t="s">
        <v>13</v>
      </c>
      <c r="C179" s="16" t="s">
        <v>161</v>
      </c>
      <c r="D179" s="45" t="s">
        <v>162</v>
      </c>
      <c r="E179" s="14">
        <v>1080.8</v>
      </c>
      <c r="F179" s="87"/>
      <c r="G179" s="20"/>
      <c r="H179" s="88">
        <f>SUM(E179)</f>
        <v>1080.8</v>
      </c>
      <c r="I179" s="87"/>
      <c r="J179" s="87"/>
      <c r="K179" s="87"/>
      <c r="L179" s="87"/>
      <c r="M179" s="87"/>
      <c r="N179" s="87"/>
      <c r="O179" s="87"/>
      <c r="P179" s="87"/>
    </row>
    <row r="180" spans="1:16" s="4" customFormat="1" x14ac:dyDescent="0.2">
      <c r="A180" s="14">
        <v>131</v>
      </c>
      <c r="B180" s="119"/>
      <c r="C180" s="16" t="s">
        <v>163</v>
      </c>
      <c r="D180" s="45" t="s">
        <v>164</v>
      </c>
      <c r="E180" s="14">
        <v>236</v>
      </c>
      <c r="F180" s="87"/>
      <c r="G180" s="20"/>
      <c r="H180" s="88">
        <f t="shared" ref="H180:H181" si="13">SUM(E180)</f>
        <v>236</v>
      </c>
      <c r="I180" s="87"/>
      <c r="J180" s="87"/>
      <c r="K180" s="87"/>
      <c r="L180" s="87"/>
      <c r="M180" s="87"/>
      <c r="N180" s="87"/>
      <c r="O180" s="87"/>
      <c r="P180" s="87"/>
    </row>
    <row r="181" spans="1:16" s="4" customFormat="1" x14ac:dyDescent="0.2">
      <c r="A181" s="14">
        <v>132</v>
      </c>
      <c r="B181" s="127" t="s">
        <v>26</v>
      </c>
      <c r="C181" s="16" t="s">
        <v>167</v>
      </c>
      <c r="D181" s="45" t="s">
        <v>168</v>
      </c>
      <c r="E181" s="14">
        <v>720</v>
      </c>
      <c r="F181" s="87"/>
      <c r="G181" s="20"/>
      <c r="H181" s="88">
        <f t="shared" si="13"/>
        <v>720</v>
      </c>
      <c r="I181" s="87"/>
      <c r="J181" s="87"/>
      <c r="K181" s="87"/>
      <c r="L181" s="87"/>
      <c r="M181" s="87"/>
      <c r="N181" s="87"/>
      <c r="O181" s="87"/>
      <c r="P181" s="87"/>
    </row>
    <row r="182" spans="1:16" s="4" customFormat="1" x14ac:dyDescent="0.2">
      <c r="A182" s="14">
        <v>133</v>
      </c>
      <c r="B182" s="127"/>
      <c r="C182" s="16" t="s">
        <v>457</v>
      </c>
      <c r="D182" s="45" t="s">
        <v>169</v>
      </c>
      <c r="E182" s="14">
        <v>64</v>
      </c>
      <c r="F182" s="39">
        <v>64</v>
      </c>
      <c r="G182" s="39"/>
      <c r="H182" s="50"/>
      <c r="I182" s="87"/>
      <c r="J182" s="87"/>
      <c r="K182" s="87"/>
      <c r="L182" s="87"/>
      <c r="M182" s="87"/>
      <c r="N182" s="87"/>
      <c r="O182" s="87"/>
      <c r="P182" s="87"/>
    </row>
    <row r="183" spans="1:16" s="4" customFormat="1" x14ac:dyDescent="0.2">
      <c r="A183" s="14">
        <v>134</v>
      </c>
      <c r="B183" s="127"/>
      <c r="C183" s="16" t="s">
        <v>458</v>
      </c>
      <c r="D183" s="45" t="s">
        <v>170</v>
      </c>
      <c r="E183" s="14">
        <v>48</v>
      </c>
      <c r="F183" s="39">
        <v>48</v>
      </c>
      <c r="G183" s="39"/>
      <c r="H183" s="50"/>
      <c r="I183" s="87"/>
      <c r="J183" s="87"/>
      <c r="K183" s="87"/>
      <c r="L183" s="87"/>
      <c r="M183" s="87"/>
      <c r="N183" s="87"/>
      <c r="O183" s="87"/>
      <c r="P183" s="87"/>
    </row>
    <row r="184" spans="1:16" s="4" customFormat="1" x14ac:dyDescent="0.2">
      <c r="A184" s="14">
        <v>135</v>
      </c>
      <c r="B184" s="127"/>
      <c r="C184" s="16" t="s">
        <v>459</v>
      </c>
      <c r="D184" s="45" t="s">
        <v>171</v>
      </c>
      <c r="E184" s="14">
        <v>56</v>
      </c>
      <c r="F184" s="39">
        <v>56</v>
      </c>
      <c r="G184" s="39"/>
      <c r="H184" s="50"/>
      <c r="I184" s="87"/>
      <c r="J184" s="87"/>
      <c r="K184" s="87"/>
      <c r="L184" s="87"/>
      <c r="M184" s="87"/>
      <c r="N184" s="87"/>
      <c r="O184" s="87"/>
      <c r="P184" s="87"/>
    </row>
    <row r="185" spans="1:16" s="4" customFormat="1" x14ac:dyDescent="0.2">
      <c r="A185" s="14">
        <v>136</v>
      </c>
      <c r="B185" s="127"/>
      <c r="C185" s="16" t="s">
        <v>460</v>
      </c>
      <c r="D185" s="45" t="s">
        <v>172</v>
      </c>
      <c r="E185" s="14">
        <v>56</v>
      </c>
      <c r="F185" s="14">
        <v>56</v>
      </c>
      <c r="G185" s="14"/>
      <c r="H185" s="46"/>
      <c r="I185" s="87"/>
      <c r="J185" s="87"/>
      <c r="K185" s="87"/>
      <c r="L185" s="87"/>
      <c r="M185" s="87"/>
      <c r="N185" s="87"/>
      <c r="O185" s="87"/>
      <c r="P185" s="87"/>
    </row>
    <row r="186" spans="1:16" s="4" customFormat="1" x14ac:dyDescent="0.2">
      <c r="A186" s="14">
        <v>137</v>
      </c>
      <c r="B186" s="127"/>
      <c r="C186" s="16" t="s">
        <v>461</v>
      </c>
      <c r="D186" s="45" t="s">
        <v>165</v>
      </c>
      <c r="E186" s="14">
        <v>56</v>
      </c>
      <c r="F186" s="39">
        <v>56</v>
      </c>
      <c r="G186" s="39"/>
      <c r="H186" s="50"/>
      <c r="I186" s="87"/>
      <c r="J186" s="87"/>
      <c r="K186" s="87"/>
      <c r="L186" s="87"/>
      <c r="M186" s="87"/>
      <c r="N186" s="87"/>
      <c r="O186" s="87"/>
      <c r="P186" s="87"/>
    </row>
    <row r="187" spans="1:16" s="4" customFormat="1" x14ac:dyDescent="0.2">
      <c r="A187" s="14">
        <v>138</v>
      </c>
      <c r="B187" s="127"/>
      <c r="C187" s="16" t="s">
        <v>462</v>
      </c>
      <c r="D187" s="45" t="s">
        <v>166</v>
      </c>
      <c r="E187" s="14">
        <v>40</v>
      </c>
      <c r="F187" s="39">
        <v>40</v>
      </c>
      <c r="G187" s="39"/>
      <c r="H187" s="50"/>
      <c r="I187" s="87"/>
      <c r="J187" s="87"/>
      <c r="K187" s="87"/>
      <c r="L187" s="87"/>
      <c r="M187" s="87"/>
      <c r="N187" s="87"/>
      <c r="O187" s="87"/>
      <c r="P187" s="87"/>
    </row>
    <row r="188" spans="1:16" s="4" customFormat="1" x14ac:dyDescent="0.2">
      <c r="A188" s="14">
        <v>139</v>
      </c>
      <c r="B188" s="127"/>
      <c r="C188" s="16" t="s">
        <v>502</v>
      </c>
      <c r="D188" s="45" t="s">
        <v>501</v>
      </c>
      <c r="E188" s="14">
        <v>40</v>
      </c>
      <c r="F188" s="39"/>
      <c r="G188" s="39">
        <f>SUM(E188)</f>
        <v>40</v>
      </c>
      <c r="H188" s="50"/>
      <c r="I188" s="16"/>
      <c r="J188" s="16"/>
      <c r="K188" s="16"/>
      <c r="L188" s="16"/>
      <c r="M188" s="16"/>
      <c r="N188" s="16"/>
      <c r="O188" s="16"/>
      <c r="P188" s="16"/>
    </row>
    <row r="189" spans="1:16" s="4" customFormat="1" x14ac:dyDescent="0.2">
      <c r="A189" s="14"/>
      <c r="B189" s="127"/>
      <c r="C189" s="16" t="s">
        <v>125</v>
      </c>
      <c r="D189" s="45"/>
      <c r="E189" s="14">
        <v>32.799999999999997</v>
      </c>
      <c r="F189" s="87"/>
      <c r="G189" s="16"/>
      <c r="H189" s="86"/>
      <c r="I189" s="87"/>
      <c r="J189" s="87"/>
      <c r="K189" s="87"/>
      <c r="L189" s="87"/>
      <c r="M189" s="87"/>
      <c r="N189" s="87"/>
      <c r="O189" s="87"/>
      <c r="P189" s="87"/>
    </row>
    <row r="190" spans="1:16" ht="20.25" customHeight="1" x14ac:dyDescent="0.2">
      <c r="A190" s="102" t="s">
        <v>678</v>
      </c>
      <c r="B190" s="103"/>
      <c r="C190" s="103"/>
      <c r="D190" s="7"/>
      <c r="E190" s="7"/>
      <c r="F190" s="5"/>
      <c r="G190" s="8"/>
      <c r="H190" s="9"/>
      <c r="I190" s="10"/>
      <c r="J190" s="10"/>
      <c r="K190" s="10"/>
      <c r="L190" s="10"/>
      <c r="M190" s="10"/>
      <c r="N190" s="10"/>
      <c r="O190" s="10"/>
      <c r="P190" s="10"/>
    </row>
    <row r="191" spans="1:16" s="4" customFormat="1" x14ac:dyDescent="0.2">
      <c r="A191" s="14">
        <v>141</v>
      </c>
      <c r="B191" s="119" t="s">
        <v>13</v>
      </c>
      <c r="C191" s="16" t="s">
        <v>173</v>
      </c>
      <c r="D191" s="45" t="s">
        <v>174</v>
      </c>
      <c r="E191" s="14">
        <v>120</v>
      </c>
      <c r="F191" s="35"/>
      <c r="G191" s="28"/>
      <c r="H191" s="86">
        <f>SUM(E191)</f>
        <v>120</v>
      </c>
      <c r="I191" s="35"/>
      <c r="J191" s="35"/>
      <c r="K191" s="35"/>
      <c r="L191" s="35"/>
      <c r="M191" s="35"/>
      <c r="N191" s="35"/>
      <c r="O191" s="35"/>
      <c r="P191" s="35"/>
    </row>
    <row r="192" spans="1:16" s="4" customFormat="1" x14ac:dyDescent="0.2">
      <c r="A192" s="14">
        <v>142</v>
      </c>
      <c r="B192" s="119"/>
      <c r="C192" s="16" t="s">
        <v>175</v>
      </c>
      <c r="D192" s="45" t="s">
        <v>176</v>
      </c>
      <c r="E192" s="14">
        <v>120</v>
      </c>
      <c r="F192" s="50"/>
      <c r="G192" s="39">
        <v>120</v>
      </c>
      <c r="H192" s="50"/>
      <c r="I192" s="35"/>
      <c r="J192" s="35"/>
      <c r="K192" s="35"/>
      <c r="L192" s="35"/>
      <c r="M192" s="35"/>
      <c r="N192" s="35"/>
      <c r="O192" s="35"/>
      <c r="P192" s="35"/>
    </row>
    <row r="193" spans="1:16" s="4" customFormat="1" x14ac:dyDescent="0.2">
      <c r="A193" s="14">
        <v>143</v>
      </c>
      <c r="B193" s="119"/>
      <c r="C193" s="16" t="s">
        <v>177</v>
      </c>
      <c r="D193" s="45" t="s">
        <v>178</v>
      </c>
      <c r="E193" s="14">
        <v>120</v>
      </c>
      <c r="F193" s="50"/>
      <c r="G193" s="39">
        <v>120</v>
      </c>
      <c r="H193" s="50"/>
      <c r="I193" s="35"/>
      <c r="J193" s="35"/>
      <c r="K193" s="35"/>
      <c r="L193" s="35"/>
      <c r="M193" s="35"/>
      <c r="N193" s="35"/>
      <c r="O193" s="35"/>
      <c r="P193" s="35"/>
    </row>
    <row r="194" spans="1:16" s="4" customFormat="1" x14ac:dyDescent="0.2">
      <c r="A194" s="14">
        <v>144</v>
      </c>
      <c r="B194" s="127" t="s">
        <v>26</v>
      </c>
      <c r="C194" s="16" t="s">
        <v>423</v>
      </c>
      <c r="D194" s="45" t="s">
        <v>179</v>
      </c>
      <c r="E194" s="14">
        <v>60</v>
      </c>
      <c r="F194" s="46"/>
      <c r="G194" s="39">
        <v>60</v>
      </c>
      <c r="H194" s="46"/>
      <c r="I194" s="35"/>
      <c r="J194" s="35"/>
      <c r="K194" s="35"/>
      <c r="L194" s="35"/>
      <c r="M194" s="35"/>
      <c r="N194" s="35"/>
      <c r="O194" s="35"/>
      <c r="P194" s="35"/>
    </row>
    <row r="195" spans="1:16" s="4" customFormat="1" x14ac:dyDescent="0.2">
      <c r="A195" s="14">
        <v>145</v>
      </c>
      <c r="B195" s="127"/>
      <c r="C195" s="16" t="s">
        <v>423</v>
      </c>
      <c r="D195" s="45" t="s">
        <v>180</v>
      </c>
      <c r="E195" s="14">
        <v>60</v>
      </c>
      <c r="F195" s="46"/>
      <c r="G195" s="39">
        <v>60</v>
      </c>
      <c r="H195" s="46"/>
      <c r="I195" s="35"/>
      <c r="J195" s="35"/>
      <c r="K195" s="35"/>
      <c r="L195" s="35"/>
      <c r="M195" s="35"/>
      <c r="N195" s="35"/>
      <c r="O195" s="35"/>
      <c r="P195" s="35"/>
    </row>
    <row r="196" spans="1:16" s="4" customFormat="1" x14ac:dyDescent="0.2">
      <c r="A196" s="14">
        <v>146</v>
      </c>
      <c r="B196" s="127"/>
      <c r="C196" s="16" t="s">
        <v>423</v>
      </c>
      <c r="D196" s="45" t="s">
        <v>181</v>
      </c>
      <c r="E196" s="14">
        <v>60</v>
      </c>
      <c r="F196" s="46"/>
      <c r="G196" s="39">
        <v>60</v>
      </c>
      <c r="H196" s="46"/>
      <c r="I196" s="35"/>
      <c r="J196" s="35"/>
      <c r="K196" s="35"/>
      <c r="L196" s="35"/>
      <c r="M196" s="35"/>
      <c r="N196" s="35"/>
      <c r="O196" s="35"/>
      <c r="P196" s="35"/>
    </row>
    <row r="197" spans="1:16" s="4" customFormat="1" x14ac:dyDescent="0.2">
      <c r="A197" s="14">
        <v>147</v>
      </c>
      <c r="B197" s="127"/>
      <c r="C197" s="16" t="s">
        <v>423</v>
      </c>
      <c r="D197" s="45" t="s">
        <v>182</v>
      </c>
      <c r="E197" s="14">
        <v>60</v>
      </c>
      <c r="F197" s="46"/>
      <c r="G197" s="39">
        <v>60</v>
      </c>
      <c r="H197" s="46"/>
      <c r="I197" s="35"/>
      <c r="J197" s="35"/>
      <c r="K197" s="35"/>
      <c r="L197" s="35"/>
      <c r="M197" s="35"/>
      <c r="N197" s="35"/>
      <c r="O197" s="35"/>
      <c r="P197" s="35"/>
    </row>
    <row r="198" spans="1:16" s="4" customFormat="1" x14ac:dyDescent="0.2">
      <c r="A198" s="14">
        <v>148</v>
      </c>
      <c r="B198" s="127"/>
      <c r="C198" s="16" t="s">
        <v>423</v>
      </c>
      <c r="D198" s="45" t="s">
        <v>183</v>
      </c>
      <c r="E198" s="14">
        <v>60</v>
      </c>
      <c r="F198" s="46"/>
      <c r="G198" s="39">
        <v>60</v>
      </c>
      <c r="H198" s="46"/>
      <c r="I198" s="35"/>
      <c r="J198" s="35"/>
      <c r="K198" s="35"/>
      <c r="L198" s="35"/>
      <c r="M198" s="35"/>
      <c r="N198" s="35"/>
      <c r="O198" s="35"/>
      <c r="P198" s="35"/>
    </row>
    <row r="199" spans="1:16" s="4" customFormat="1" x14ac:dyDescent="0.2">
      <c r="A199" s="14">
        <v>149</v>
      </c>
      <c r="B199" s="127"/>
      <c r="C199" s="16" t="s">
        <v>423</v>
      </c>
      <c r="D199" s="45" t="s">
        <v>184</v>
      </c>
      <c r="E199" s="14">
        <v>60</v>
      </c>
      <c r="F199" s="46"/>
      <c r="G199" s="39">
        <v>60</v>
      </c>
      <c r="H199" s="46"/>
      <c r="I199" s="35"/>
      <c r="J199" s="35"/>
      <c r="K199" s="35"/>
      <c r="L199" s="35"/>
      <c r="M199" s="35"/>
      <c r="N199" s="35"/>
      <c r="O199" s="35"/>
      <c r="P199" s="35"/>
    </row>
    <row r="200" spans="1:16" s="4" customFormat="1" x14ac:dyDescent="0.2">
      <c r="A200" s="14"/>
      <c r="B200" s="127"/>
      <c r="C200" s="16" t="s">
        <v>125</v>
      </c>
      <c r="D200" s="45"/>
      <c r="E200" s="14">
        <v>43.199999999999996</v>
      </c>
      <c r="F200" s="35"/>
      <c r="G200" s="16"/>
      <c r="H200" s="86"/>
      <c r="I200" s="35"/>
      <c r="J200" s="35"/>
      <c r="K200" s="35"/>
      <c r="L200" s="35"/>
      <c r="M200" s="35"/>
      <c r="N200" s="35"/>
      <c r="O200" s="35"/>
      <c r="P200" s="35"/>
    </row>
    <row r="201" spans="1:16" ht="20.25" customHeight="1" x14ac:dyDescent="0.2">
      <c r="A201" s="102" t="s">
        <v>679</v>
      </c>
      <c r="B201" s="103"/>
      <c r="C201" s="103"/>
      <c r="D201" s="7"/>
      <c r="E201" s="7"/>
      <c r="F201" s="5"/>
      <c r="G201" s="8"/>
      <c r="H201" s="9"/>
      <c r="I201" s="10"/>
      <c r="J201" s="10"/>
      <c r="K201" s="10"/>
      <c r="L201" s="10"/>
      <c r="M201" s="10"/>
      <c r="N201" s="10"/>
      <c r="O201" s="10"/>
      <c r="P201" s="10"/>
    </row>
    <row r="202" spans="1:16" x14ac:dyDescent="0.2">
      <c r="A202" s="41">
        <v>150</v>
      </c>
      <c r="B202" s="124" t="s">
        <v>13</v>
      </c>
      <c r="C202" s="12" t="s">
        <v>173</v>
      </c>
      <c r="D202" s="13" t="s">
        <v>185</v>
      </c>
      <c r="E202" s="41">
        <v>44</v>
      </c>
      <c r="F202" s="23"/>
      <c r="G202" s="42"/>
      <c r="H202" s="43">
        <f>SUM(E202)</f>
        <v>44</v>
      </c>
      <c r="I202" s="10"/>
      <c r="J202" s="10"/>
      <c r="K202" s="10"/>
      <c r="L202" s="10"/>
      <c r="M202" s="10"/>
      <c r="N202" s="10"/>
      <c r="O202" s="10"/>
      <c r="P202" s="10"/>
    </row>
    <row r="203" spans="1:16" s="4" customFormat="1" x14ac:dyDescent="0.2">
      <c r="A203" s="14">
        <v>151</v>
      </c>
      <c r="B203" s="125"/>
      <c r="C203" s="16" t="s">
        <v>702</v>
      </c>
      <c r="D203" s="45" t="s">
        <v>186</v>
      </c>
      <c r="E203" s="14">
        <v>108</v>
      </c>
      <c r="F203" s="14">
        <f>SUM(E203)</f>
        <v>108</v>
      </c>
      <c r="G203" s="14"/>
      <c r="H203" s="46"/>
      <c r="I203" s="47"/>
      <c r="J203" s="47"/>
      <c r="K203" s="47"/>
      <c r="L203" s="47"/>
      <c r="M203" s="47"/>
      <c r="N203" s="47"/>
      <c r="O203" s="47"/>
      <c r="P203" s="47"/>
    </row>
    <row r="204" spans="1:16" s="4" customFormat="1" x14ac:dyDescent="0.2">
      <c r="A204" s="44">
        <v>152</v>
      </c>
      <c r="B204" s="125"/>
      <c r="C204" s="16" t="s">
        <v>703</v>
      </c>
      <c r="D204" s="45" t="s">
        <v>187</v>
      </c>
      <c r="E204" s="14">
        <v>88</v>
      </c>
      <c r="F204" s="14">
        <f>SUM(E204)</f>
        <v>88</v>
      </c>
      <c r="G204" s="14"/>
      <c r="H204" s="46"/>
      <c r="I204" s="47"/>
      <c r="J204" s="47"/>
      <c r="K204" s="47"/>
      <c r="L204" s="47"/>
      <c r="M204" s="47"/>
      <c r="N204" s="47"/>
      <c r="O204" s="47"/>
      <c r="P204" s="47"/>
    </row>
    <row r="205" spans="1:16" x14ac:dyDescent="0.2">
      <c r="A205" s="11">
        <v>153</v>
      </c>
      <c r="B205" s="125"/>
      <c r="C205" s="12" t="s">
        <v>188</v>
      </c>
      <c r="D205" s="13" t="s">
        <v>189</v>
      </c>
      <c r="E205" s="11">
        <v>88</v>
      </c>
      <c r="F205" s="11">
        <f t="shared" ref="F205:F209" si="14">SUM(E205)</f>
        <v>88</v>
      </c>
      <c r="G205" s="14"/>
      <c r="H205" s="15"/>
      <c r="I205" s="10"/>
      <c r="J205" s="10"/>
      <c r="K205" s="10"/>
      <c r="L205" s="10"/>
      <c r="M205" s="10"/>
      <c r="N205" s="10"/>
      <c r="O205" s="10"/>
      <c r="P205" s="10"/>
    </row>
    <row r="206" spans="1:16" x14ac:dyDescent="0.2">
      <c r="A206" s="68">
        <v>154</v>
      </c>
      <c r="B206" s="125"/>
      <c r="C206" s="12" t="s">
        <v>704</v>
      </c>
      <c r="D206" s="13" t="s">
        <v>190</v>
      </c>
      <c r="E206" s="11">
        <v>88</v>
      </c>
      <c r="F206" s="11">
        <f t="shared" si="14"/>
        <v>88</v>
      </c>
      <c r="G206" s="14"/>
      <c r="H206" s="15"/>
      <c r="I206" s="10"/>
      <c r="J206" s="10"/>
      <c r="K206" s="10"/>
      <c r="L206" s="10"/>
      <c r="M206" s="10"/>
      <c r="N206" s="10"/>
      <c r="O206" s="10"/>
      <c r="P206" s="10"/>
    </row>
    <row r="207" spans="1:16" x14ac:dyDescent="0.2">
      <c r="A207" s="11">
        <v>155</v>
      </c>
      <c r="B207" s="125"/>
      <c r="C207" s="12" t="s">
        <v>705</v>
      </c>
      <c r="D207" s="13" t="s">
        <v>191</v>
      </c>
      <c r="E207" s="11">
        <v>88</v>
      </c>
      <c r="F207" s="11">
        <f t="shared" si="14"/>
        <v>88</v>
      </c>
      <c r="G207" s="14"/>
      <c r="H207" s="15"/>
      <c r="I207" s="10"/>
      <c r="J207" s="10"/>
      <c r="K207" s="10"/>
      <c r="L207" s="10"/>
      <c r="M207" s="10"/>
      <c r="N207" s="10"/>
      <c r="O207" s="10"/>
      <c r="P207" s="10"/>
    </row>
    <row r="208" spans="1:16" x14ac:dyDescent="0.2">
      <c r="A208" s="68">
        <v>156</v>
      </c>
      <c r="B208" s="125"/>
      <c r="C208" s="12" t="s">
        <v>192</v>
      </c>
      <c r="D208" s="13" t="s">
        <v>193</v>
      </c>
      <c r="E208" s="11">
        <v>108</v>
      </c>
      <c r="F208" s="11">
        <f t="shared" si="14"/>
        <v>108</v>
      </c>
      <c r="G208" s="14"/>
      <c r="H208" s="15"/>
      <c r="I208" s="10"/>
      <c r="J208" s="10"/>
      <c r="K208" s="10"/>
      <c r="L208" s="10"/>
      <c r="M208" s="10"/>
      <c r="N208" s="10"/>
      <c r="O208" s="10"/>
      <c r="P208" s="10"/>
    </row>
    <row r="209" spans="1:16" x14ac:dyDescent="0.2">
      <c r="A209" s="11">
        <v>157</v>
      </c>
      <c r="B209" s="125"/>
      <c r="C209" s="12" t="s">
        <v>194</v>
      </c>
      <c r="D209" s="13" t="s">
        <v>195</v>
      </c>
      <c r="E209" s="11">
        <v>88</v>
      </c>
      <c r="F209" s="11">
        <f t="shared" si="14"/>
        <v>88</v>
      </c>
      <c r="G209" s="14"/>
      <c r="H209" s="15"/>
      <c r="I209" s="10"/>
      <c r="J209" s="10"/>
      <c r="K209" s="10"/>
      <c r="L209" s="10"/>
      <c r="M209" s="10"/>
      <c r="N209" s="10"/>
      <c r="O209" s="10"/>
      <c r="P209" s="10"/>
    </row>
    <row r="210" spans="1:16" x14ac:dyDescent="0.2">
      <c r="A210" s="68">
        <v>158</v>
      </c>
      <c r="B210" s="125"/>
      <c r="C210" s="22" t="s">
        <v>196</v>
      </c>
      <c r="D210" s="13" t="s">
        <v>197</v>
      </c>
      <c r="E210" s="17">
        <v>96</v>
      </c>
      <c r="F210" s="17"/>
      <c r="G210" s="25"/>
      <c r="H210" s="38">
        <f>SUM(E210)</f>
        <v>96</v>
      </c>
      <c r="I210" s="10"/>
      <c r="J210" s="10"/>
      <c r="K210" s="10"/>
      <c r="L210" s="10"/>
      <c r="M210" s="10"/>
      <c r="N210" s="10"/>
      <c r="O210" s="10"/>
      <c r="P210" s="10"/>
    </row>
    <row r="211" spans="1:16" x14ac:dyDescent="0.2">
      <c r="A211" s="11">
        <v>159</v>
      </c>
      <c r="B211" s="125"/>
      <c r="C211" s="22" t="s">
        <v>198</v>
      </c>
      <c r="D211" s="22"/>
      <c r="E211" s="17">
        <v>36</v>
      </c>
      <c r="F211" s="17"/>
      <c r="G211" s="25"/>
      <c r="H211" s="38">
        <f>SUM(E211)</f>
        <v>36</v>
      </c>
      <c r="I211" s="10"/>
      <c r="J211" s="10"/>
      <c r="K211" s="10"/>
      <c r="L211" s="10"/>
      <c r="M211" s="10"/>
      <c r="N211" s="10"/>
      <c r="O211" s="10"/>
      <c r="P211" s="10"/>
    </row>
    <row r="212" spans="1:16" ht="13.5" customHeight="1" x14ac:dyDescent="0.2">
      <c r="A212" s="68">
        <v>160</v>
      </c>
      <c r="B212" s="125"/>
      <c r="C212" s="12" t="s">
        <v>199</v>
      </c>
      <c r="D212" s="13" t="s">
        <v>200</v>
      </c>
      <c r="E212" s="11">
        <v>88</v>
      </c>
      <c r="F212" s="17">
        <f>SUM(E212)</f>
        <v>88</v>
      </c>
      <c r="G212" s="14"/>
      <c r="H212" s="15"/>
      <c r="I212" s="10"/>
      <c r="J212" s="10"/>
      <c r="K212" s="10"/>
      <c r="L212" s="10"/>
      <c r="M212" s="10"/>
      <c r="N212" s="10"/>
      <c r="O212" s="10"/>
      <c r="P212" s="10"/>
    </row>
    <row r="213" spans="1:16" ht="15.75" customHeight="1" x14ac:dyDescent="0.2">
      <c r="A213" s="11">
        <v>161</v>
      </c>
      <c r="B213" s="125"/>
      <c r="C213" s="12" t="s">
        <v>201</v>
      </c>
      <c r="D213" s="13" t="s">
        <v>202</v>
      </c>
      <c r="E213" s="17">
        <v>88</v>
      </c>
      <c r="F213" s="75">
        <f t="shared" ref="F213:F218" si="15">SUM(E213)</f>
        <v>88</v>
      </c>
      <c r="G213" s="14"/>
      <c r="H213" s="15"/>
      <c r="I213" s="10"/>
      <c r="J213" s="10"/>
      <c r="K213" s="10"/>
      <c r="L213" s="10"/>
      <c r="M213" s="10"/>
      <c r="N213" s="10"/>
      <c r="O213" s="10"/>
      <c r="P213" s="10"/>
    </row>
    <row r="214" spans="1:16" x14ac:dyDescent="0.2">
      <c r="A214" s="68">
        <v>162</v>
      </c>
      <c r="B214" s="125"/>
      <c r="C214" s="12" t="s">
        <v>203</v>
      </c>
      <c r="D214" s="13" t="s">
        <v>204</v>
      </c>
      <c r="E214" s="11">
        <v>108</v>
      </c>
      <c r="F214" s="75">
        <f t="shared" si="15"/>
        <v>108</v>
      </c>
      <c r="G214" s="14"/>
      <c r="H214" s="15"/>
      <c r="I214" s="10"/>
      <c r="J214" s="10"/>
      <c r="K214" s="10"/>
      <c r="L214" s="10"/>
      <c r="M214" s="10"/>
      <c r="N214" s="10"/>
      <c r="O214" s="10"/>
      <c r="P214" s="10"/>
    </row>
    <row r="215" spans="1:16" ht="13.5" customHeight="1" x14ac:dyDescent="0.2">
      <c r="A215" s="11">
        <v>163</v>
      </c>
      <c r="B215" s="125"/>
      <c r="C215" s="12" t="s">
        <v>205</v>
      </c>
      <c r="D215" s="13" t="s">
        <v>206</v>
      </c>
      <c r="E215" s="17">
        <v>88</v>
      </c>
      <c r="F215" s="75">
        <f t="shared" si="15"/>
        <v>88</v>
      </c>
      <c r="G215" s="14"/>
      <c r="H215" s="15"/>
      <c r="I215" s="10"/>
      <c r="J215" s="10"/>
      <c r="K215" s="10"/>
      <c r="L215" s="10"/>
      <c r="M215" s="10"/>
      <c r="N215" s="10"/>
      <c r="O215" s="10"/>
      <c r="P215" s="10"/>
    </row>
    <row r="216" spans="1:16" ht="14.25" customHeight="1" x14ac:dyDescent="0.2">
      <c r="A216" s="68">
        <v>164</v>
      </c>
      <c r="B216" s="125"/>
      <c r="C216" s="12" t="s">
        <v>207</v>
      </c>
      <c r="D216" s="13" t="s">
        <v>208</v>
      </c>
      <c r="E216" s="17">
        <v>88</v>
      </c>
      <c r="F216" s="75">
        <f t="shared" si="15"/>
        <v>88</v>
      </c>
      <c r="G216" s="14"/>
      <c r="H216" s="15"/>
      <c r="I216" s="10"/>
      <c r="J216" s="10"/>
      <c r="K216" s="10"/>
      <c r="L216" s="10"/>
      <c r="M216" s="10"/>
      <c r="N216" s="10"/>
      <c r="O216" s="10"/>
      <c r="P216" s="10"/>
    </row>
    <row r="217" spans="1:16" x14ac:dyDescent="0.2">
      <c r="A217" s="11">
        <v>165</v>
      </c>
      <c r="B217" s="125"/>
      <c r="C217" s="12" t="s">
        <v>209</v>
      </c>
      <c r="D217" s="13" t="s">
        <v>210</v>
      </c>
      <c r="E217" s="11">
        <v>196</v>
      </c>
      <c r="F217" s="75">
        <f>SUM(E217)</f>
        <v>196</v>
      </c>
      <c r="G217" s="14"/>
      <c r="H217" s="15"/>
      <c r="I217" s="10"/>
      <c r="J217" s="10"/>
      <c r="K217" s="10"/>
      <c r="L217" s="10"/>
      <c r="M217" s="10"/>
      <c r="N217" s="10"/>
      <c r="O217" s="10"/>
      <c r="P217" s="10"/>
    </row>
    <row r="218" spans="1:16" ht="13.5" customHeight="1" x14ac:dyDescent="0.2">
      <c r="A218" s="68">
        <v>166</v>
      </c>
      <c r="B218" s="125"/>
      <c r="C218" s="12" t="s">
        <v>211</v>
      </c>
      <c r="D218" s="13" t="s">
        <v>212</v>
      </c>
      <c r="E218" s="17">
        <v>44</v>
      </c>
      <c r="F218" s="75">
        <f t="shared" si="15"/>
        <v>44</v>
      </c>
      <c r="G218" s="14"/>
      <c r="H218" s="15"/>
      <c r="I218" s="10"/>
      <c r="J218" s="10"/>
      <c r="K218" s="10"/>
      <c r="L218" s="10"/>
      <c r="M218" s="10"/>
      <c r="N218" s="10"/>
      <c r="O218" s="10"/>
      <c r="P218" s="10"/>
    </row>
    <row r="219" spans="1:16" x14ac:dyDescent="0.2">
      <c r="A219" s="11"/>
      <c r="B219" s="125"/>
      <c r="C219" s="12" t="s">
        <v>125</v>
      </c>
      <c r="D219" s="13"/>
      <c r="E219" s="11">
        <v>276.625</v>
      </c>
      <c r="F219" s="17"/>
      <c r="G219" s="16"/>
      <c r="H219" s="29"/>
      <c r="I219" s="10"/>
      <c r="J219" s="10"/>
      <c r="K219" s="10"/>
      <c r="L219" s="10"/>
      <c r="M219" s="10"/>
      <c r="N219" s="10"/>
      <c r="O219" s="10"/>
      <c r="P219" s="10"/>
    </row>
    <row r="220" spans="1:16" x14ac:dyDescent="0.2">
      <c r="A220" s="11">
        <v>167</v>
      </c>
      <c r="B220" s="126"/>
      <c r="C220" s="12" t="s">
        <v>213</v>
      </c>
      <c r="D220" s="13" t="s">
        <v>214</v>
      </c>
      <c r="E220" s="11">
        <v>120</v>
      </c>
      <c r="F220" s="17">
        <v>120</v>
      </c>
      <c r="G220" s="16"/>
      <c r="H220" s="29"/>
      <c r="I220" s="10"/>
      <c r="J220" s="10"/>
      <c r="K220" s="10"/>
      <c r="L220" s="10"/>
      <c r="M220" s="10"/>
      <c r="N220" s="10"/>
      <c r="O220" s="10"/>
      <c r="P220" s="10"/>
    </row>
    <row r="221" spans="1:16" ht="15.75" customHeight="1" x14ac:dyDescent="0.2">
      <c r="A221" s="11">
        <v>168</v>
      </c>
      <c r="B221" s="133" t="s">
        <v>26</v>
      </c>
      <c r="C221" s="12" t="s">
        <v>215</v>
      </c>
      <c r="D221" s="13" t="s">
        <v>216</v>
      </c>
      <c r="E221" s="17">
        <v>44</v>
      </c>
      <c r="F221" s="17">
        <f>SUM(E221)</f>
        <v>44</v>
      </c>
      <c r="G221" s="14"/>
      <c r="H221" s="15"/>
      <c r="I221" s="10"/>
      <c r="J221" s="10"/>
      <c r="K221" s="10"/>
      <c r="L221" s="10"/>
      <c r="M221" s="10"/>
      <c r="N221" s="10"/>
      <c r="O221" s="10"/>
      <c r="P221" s="10"/>
    </row>
    <row r="222" spans="1:16" x14ac:dyDescent="0.2">
      <c r="A222" s="44">
        <v>169</v>
      </c>
      <c r="B222" s="133"/>
      <c r="C222" s="16" t="s">
        <v>217</v>
      </c>
      <c r="D222" s="45" t="s">
        <v>218</v>
      </c>
      <c r="E222" s="14">
        <v>116</v>
      </c>
      <c r="F222" s="25"/>
      <c r="G222" s="14"/>
      <c r="H222" s="46">
        <v>136</v>
      </c>
      <c r="I222" s="47"/>
      <c r="J222" s="47"/>
      <c r="K222" s="47"/>
      <c r="L222" s="47"/>
      <c r="M222" s="47"/>
      <c r="N222" s="47"/>
      <c r="O222" s="47"/>
      <c r="P222" s="47"/>
    </row>
    <row r="223" spans="1:16" s="4" customFormat="1" x14ac:dyDescent="0.2">
      <c r="A223" s="11">
        <v>170</v>
      </c>
      <c r="B223" s="133"/>
      <c r="C223" s="12" t="s">
        <v>219</v>
      </c>
      <c r="D223" s="13" t="s">
        <v>220</v>
      </c>
      <c r="E223" s="11">
        <v>80</v>
      </c>
      <c r="F223" s="17">
        <f>SUM(E223)</f>
        <v>80</v>
      </c>
      <c r="G223" s="14"/>
      <c r="H223" s="15"/>
      <c r="I223" s="10"/>
      <c r="J223" s="10"/>
      <c r="K223" s="10"/>
      <c r="L223" s="10"/>
      <c r="M223" s="10"/>
      <c r="N223" s="10"/>
      <c r="O223" s="10"/>
      <c r="P223" s="10"/>
    </row>
    <row r="224" spans="1:16" x14ac:dyDescent="0.2">
      <c r="A224" s="44">
        <v>171</v>
      </c>
      <c r="B224" s="133"/>
      <c r="C224" s="12" t="s">
        <v>221</v>
      </c>
      <c r="D224" s="13" t="s">
        <v>222</v>
      </c>
      <c r="E224" s="11">
        <v>88</v>
      </c>
      <c r="F224" s="75">
        <f t="shared" ref="F224:F237" si="16">SUM(E224)</f>
        <v>88</v>
      </c>
      <c r="G224" s="14"/>
      <c r="H224" s="15"/>
      <c r="I224" s="10"/>
      <c r="J224" s="10"/>
      <c r="K224" s="10"/>
      <c r="L224" s="10"/>
      <c r="M224" s="10"/>
      <c r="N224" s="10"/>
      <c r="O224" s="10"/>
      <c r="P224" s="10"/>
    </row>
    <row r="225" spans="1:16" x14ac:dyDescent="0.2">
      <c r="A225" s="11">
        <v>172</v>
      </c>
      <c r="B225" s="133"/>
      <c r="C225" s="12" t="s">
        <v>223</v>
      </c>
      <c r="D225" s="13" t="s">
        <v>224</v>
      </c>
      <c r="E225" s="17">
        <v>88</v>
      </c>
      <c r="F225" s="75">
        <f t="shared" si="16"/>
        <v>88</v>
      </c>
      <c r="G225" s="25"/>
      <c r="H225" s="38"/>
      <c r="I225" s="10"/>
      <c r="J225" s="10"/>
      <c r="K225" s="10"/>
      <c r="L225" s="10"/>
      <c r="M225" s="10"/>
      <c r="N225" s="10"/>
      <c r="O225" s="10"/>
      <c r="P225" s="10"/>
    </row>
    <row r="226" spans="1:16" x14ac:dyDescent="0.2">
      <c r="A226" s="44">
        <v>173</v>
      </c>
      <c r="B226" s="133"/>
      <c r="C226" s="12" t="s">
        <v>225</v>
      </c>
      <c r="D226" s="13" t="s">
        <v>226</v>
      </c>
      <c r="E226" s="11">
        <v>108</v>
      </c>
      <c r="F226" s="75">
        <f t="shared" si="16"/>
        <v>108</v>
      </c>
      <c r="G226" s="14"/>
      <c r="H226" s="15"/>
      <c r="I226" s="10"/>
      <c r="J226" s="10"/>
      <c r="K226" s="10"/>
      <c r="L226" s="10"/>
      <c r="M226" s="10"/>
      <c r="N226" s="10"/>
      <c r="O226" s="10"/>
      <c r="P226" s="10"/>
    </row>
    <row r="227" spans="1:16" x14ac:dyDescent="0.2">
      <c r="A227" s="11">
        <v>174</v>
      </c>
      <c r="B227" s="133"/>
      <c r="C227" s="12" t="s">
        <v>227</v>
      </c>
      <c r="D227" s="13" t="s">
        <v>228</v>
      </c>
      <c r="E227" s="11">
        <v>88</v>
      </c>
      <c r="F227" s="75">
        <f t="shared" si="16"/>
        <v>88</v>
      </c>
      <c r="G227" s="14"/>
      <c r="H227" s="15"/>
      <c r="I227" s="10"/>
      <c r="J227" s="10"/>
      <c r="K227" s="10"/>
      <c r="L227" s="10"/>
      <c r="M227" s="10"/>
      <c r="N227" s="10"/>
      <c r="O227" s="10"/>
      <c r="P227" s="10"/>
    </row>
    <row r="228" spans="1:16" x14ac:dyDescent="0.2">
      <c r="A228" s="44">
        <v>175</v>
      </c>
      <c r="B228" s="133"/>
      <c r="C228" s="12" t="s">
        <v>229</v>
      </c>
      <c r="D228" s="13" t="s">
        <v>230</v>
      </c>
      <c r="E228" s="11">
        <v>88</v>
      </c>
      <c r="F228" s="75">
        <f t="shared" si="16"/>
        <v>88</v>
      </c>
      <c r="G228" s="14"/>
      <c r="H228" s="15"/>
      <c r="I228" s="10"/>
      <c r="J228" s="10"/>
      <c r="K228" s="10"/>
      <c r="L228" s="10"/>
      <c r="M228" s="10"/>
      <c r="N228" s="10"/>
      <c r="O228" s="10"/>
      <c r="P228" s="10"/>
    </row>
    <row r="229" spans="1:16" x14ac:dyDescent="0.2">
      <c r="A229" s="11">
        <v>176</v>
      </c>
      <c r="B229" s="133"/>
      <c r="C229" s="12" t="s">
        <v>231</v>
      </c>
      <c r="D229" s="13" t="s">
        <v>232</v>
      </c>
      <c r="E229" s="11">
        <v>88</v>
      </c>
      <c r="F229" s="75">
        <f t="shared" si="16"/>
        <v>88</v>
      </c>
      <c r="G229" s="14"/>
      <c r="H229" s="15"/>
      <c r="I229" s="10"/>
      <c r="J229" s="10"/>
      <c r="K229" s="10"/>
      <c r="L229" s="10"/>
      <c r="M229" s="10"/>
      <c r="N229" s="10"/>
      <c r="O229" s="10"/>
      <c r="P229" s="10"/>
    </row>
    <row r="230" spans="1:16" x14ac:dyDescent="0.2">
      <c r="A230" s="44">
        <v>177</v>
      </c>
      <c r="B230" s="133"/>
      <c r="C230" s="12" t="s">
        <v>233</v>
      </c>
      <c r="D230" s="13" t="s">
        <v>234</v>
      </c>
      <c r="E230" s="11">
        <v>44</v>
      </c>
      <c r="F230" s="75">
        <f t="shared" si="16"/>
        <v>44</v>
      </c>
      <c r="G230" s="14"/>
      <c r="H230" s="15"/>
      <c r="I230" s="10"/>
      <c r="J230" s="10"/>
      <c r="K230" s="10"/>
      <c r="L230" s="10"/>
      <c r="M230" s="10"/>
      <c r="N230" s="10"/>
      <c r="O230" s="10"/>
      <c r="P230" s="10"/>
    </row>
    <row r="231" spans="1:16" x14ac:dyDescent="0.2">
      <c r="A231" s="11">
        <v>178</v>
      </c>
      <c r="B231" s="133"/>
      <c r="C231" s="12" t="s">
        <v>235</v>
      </c>
      <c r="D231" s="13" t="s">
        <v>236</v>
      </c>
      <c r="E231" s="17">
        <v>88</v>
      </c>
      <c r="F231" s="75">
        <f t="shared" si="16"/>
        <v>88</v>
      </c>
      <c r="G231" s="25"/>
      <c r="H231" s="38"/>
      <c r="I231" s="10"/>
      <c r="J231" s="10"/>
      <c r="K231" s="10"/>
      <c r="L231" s="10"/>
      <c r="M231" s="10"/>
      <c r="N231" s="10"/>
      <c r="O231" s="10"/>
      <c r="P231" s="10"/>
    </row>
    <row r="232" spans="1:16" x14ac:dyDescent="0.2">
      <c r="A232" s="44">
        <v>179</v>
      </c>
      <c r="B232" s="133"/>
      <c r="C232" s="12" t="s">
        <v>237</v>
      </c>
      <c r="D232" s="13" t="s">
        <v>238</v>
      </c>
      <c r="E232" s="11">
        <v>108</v>
      </c>
      <c r="F232" s="75">
        <f t="shared" si="16"/>
        <v>108</v>
      </c>
      <c r="G232" s="14"/>
      <c r="H232" s="15"/>
      <c r="I232" s="10"/>
      <c r="J232" s="10"/>
      <c r="K232" s="10"/>
      <c r="L232" s="10"/>
      <c r="M232" s="10"/>
      <c r="N232" s="10"/>
      <c r="O232" s="10"/>
      <c r="P232" s="10"/>
    </row>
    <row r="233" spans="1:16" s="4" customFormat="1" x14ac:dyDescent="0.2">
      <c r="A233" s="14">
        <v>180</v>
      </c>
      <c r="B233" s="133"/>
      <c r="C233" s="16" t="s">
        <v>239</v>
      </c>
      <c r="D233" s="45" t="s">
        <v>240</v>
      </c>
      <c r="E233" s="14">
        <v>88</v>
      </c>
      <c r="F233" s="77">
        <f t="shared" si="16"/>
        <v>88</v>
      </c>
      <c r="G233" s="77"/>
      <c r="H233" s="84"/>
      <c r="I233" s="47"/>
      <c r="J233" s="47"/>
      <c r="K233" s="47"/>
      <c r="L233" s="47"/>
      <c r="M233" s="47"/>
      <c r="N233" s="47"/>
      <c r="O233" s="47"/>
      <c r="P233" s="47"/>
    </row>
    <row r="234" spans="1:16" s="4" customFormat="1" x14ac:dyDescent="0.2">
      <c r="A234" s="44">
        <v>181</v>
      </c>
      <c r="B234" s="133"/>
      <c r="C234" s="16" t="s">
        <v>241</v>
      </c>
      <c r="D234" s="45" t="s">
        <v>242</v>
      </c>
      <c r="E234" s="14">
        <v>88</v>
      </c>
      <c r="F234" s="77">
        <f t="shared" si="16"/>
        <v>88</v>
      </c>
      <c r="G234" s="77"/>
      <c r="H234" s="84"/>
      <c r="I234" s="47"/>
      <c r="J234" s="47"/>
      <c r="K234" s="47"/>
      <c r="L234" s="47"/>
      <c r="M234" s="47"/>
      <c r="N234" s="47"/>
      <c r="O234" s="47"/>
      <c r="P234" s="47"/>
    </row>
    <row r="235" spans="1:16" s="4" customFormat="1" x14ac:dyDescent="0.2">
      <c r="A235" s="14">
        <v>182</v>
      </c>
      <c r="B235" s="133"/>
      <c r="C235" s="16" t="s">
        <v>243</v>
      </c>
      <c r="D235" s="45" t="s">
        <v>244</v>
      </c>
      <c r="E235" s="14">
        <v>88</v>
      </c>
      <c r="F235" s="77">
        <f t="shared" si="16"/>
        <v>88</v>
      </c>
      <c r="G235" s="77"/>
      <c r="H235" s="84"/>
      <c r="I235" s="47"/>
      <c r="J235" s="47"/>
      <c r="K235" s="47"/>
      <c r="L235" s="47"/>
      <c r="M235" s="47"/>
      <c r="N235" s="47"/>
      <c r="O235" s="47"/>
      <c r="P235" s="47"/>
    </row>
    <row r="236" spans="1:16" s="4" customFormat="1" x14ac:dyDescent="0.2">
      <c r="A236" s="44">
        <v>183</v>
      </c>
      <c r="B236" s="133"/>
      <c r="C236" s="16" t="s">
        <v>245</v>
      </c>
      <c r="D236" s="45" t="s">
        <v>246</v>
      </c>
      <c r="E236" s="14">
        <v>88</v>
      </c>
      <c r="F236" s="77">
        <f t="shared" si="16"/>
        <v>88</v>
      </c>
      <c r="G236" s="77"/>
      <c r="H236" s="84"/>
      <c r="I236" s="47"/>
      <c r="J236" s="47"/>
      <c r="K236" s="47"/>
      <c r="L236" s="47"/>
      <c r="M236" s="47"/>
      <c r="N236" s="47"/>
      <c r="O236" s="47"/>
      <c r="P236" s="47"/>
    </row>
    <row r="237" spans="1:16" s="4" customFormat="1" x14ac:dyDescent="0.2">
      <c r="A237" s="14">
        <v>184</v>
      </c>
      <c r="B237" s="133"/>
      <c r="C237" s="16" t="s">
        <v>247</v>
      </c>
      <c r="D237" s="45" t="s">
        <v>248</v>
      </c>
      <c r="E237" s="14">
        <v>88</v>
      </c>
      <c r="F237" s="77">
        <f t="shared" si="16"/>
        <v>88</v>
      </c>
      <c r="G237" s="77"/>
      <c r="H237" s="84"/>
      <c r="I237" s="47"/>
      <c r="J237" s="47"/>
      <c r="K237" s="47"/>
      <c r="L237" s="47"/>
      <c r="M237" s="47"/>
      <c r="N237" s="47"/>
      <c r="O237" s="47"/>
      <c r="P237" s="47"/>
    </row>
    <row r="238" spans="1:16" s="4" customFormat="1" x14ac:dyDescent="0.2">
      <c r="A238" s="44">
        <v>185</v>
      </c>
      <c r="B238" s="133"/>
      <c r="C238" s="16" t="s">
        <v>249</v>
      </c>
      <c r="D238" s="45" t="s">
        <v>250</v>
      </c>
      <c r="E238" s="14">
        <v>64</v>
      </c>
      <c r="F238" s="77"/>
      <c r="G238" s="77"/>
      <c r="H238" s="84">
        <f>SUM(E238)</f>
        <v>64</v>
      </c>
      <c r="I238" s="47"/>
      <c r="J238" s="47"/>
      <c r="K238" s="47"/>
      <c r="L238" s="47"/>
      <c r="M238" s="47"/>
      <c r="N238" s="47"/>
      <c r="O238" s="47"/>
      <c r="P238" s="47"/>
    </row>
    <row r="239" spans="1:16" x14ac:dyDescent="0.2">
      <c r="A239" s="11"/>
      <c r="B239" s="133"/>
      <c r="C239" s="12" t="s">
        <v>125</v>
      </c>
      <c r="D239" s="13"/>
      <c r="E239" s="11">
        <v>276.625</v>
      </c>
      <c r="F239" s="17"/>
      <c r="G239" s="16"/>
      <c r="H239" s="29"/>
      <c r="I239" s="10"/>
      <c r="J239" s="10"/>
      <c r="K239" s="10"/>
      <c r="L239" s="10"/>
      <c r="M239" s="10"/>
      <c r="N239" s="10"/>
      <c r="O239" s="10"/>
      <c r="P239" s="10"/>
    </row>
    <row r="240" spans="1:16" x14ac:dyDescent="0.2">
      <c r="A240" s="11">
        <v>186</v>
      </c>
      <c r="B240" s="124" t="s">
        <v>94</v>
      </c>
      <c r="C240" s="12" t="s">
        <v>251</v>
      </c>
      <c r="D240" s="13" t="s">
        <v>252</v>
      </c>
      <c r="E240" s="11">
        <v>44</v>
      </c>
      <c r="F240" s="17">
        <f>SUM(E240)</f>
        <v>44</v>
      </c>
      <c r="G240" s="14"/>
      <c r="H240" s="15"/>
      <c r="I240" s="10"/>
      <c r="J240" s="10"/>
      <c r="K240" s="10"/>
      <c r="L240" s="10"/>
      <c r="M240" s="10"/>
      <c r="N240" s="10"/>
      <c r="O240" s="10"/>
      <c r="P240" s="10"/>
    </row>
    <row r="241" spans="1:16" x14ac:dyDescent="0.2">
      <c r="A241" s="41">
        <v>187</v>
      </c>
      <c r="B241" s="125"/>
      <c r="C241" s="12" t="s">
        <v>253</v>
      </c>
      <c r="D241" s="13" t="s">
        <v>254</v>
      </c>
      <c r="E241" s="11">
        <v>64</v>
      </c>
      <c r="F241" s="75">
        <f t="shared" ref="F241:F255" si="17">SUM(E241)</f>
        <v>64</v>
      </c>
      <c r="G241" s="14"/>
      <c r="H241" s="15"/>
      <c r="I241" s="10"/>
      <c r="J241" s="10"/>
      <c r="K241" s="10"/>
      <c r="L241" s="10"/>
      <c r="M241" s="10"/>
      <c r="N241" s="10"/>
      <c r="O241" s="10"/>
      <c r="P241" s="10"/>
    </row>
    <row r="242" spans="1:16" x14ac:dyDescent="0.2">
      <c r="A242" s="11">
        <v>188</v>
      </c>
      <c r="B242" s="125"/>
      <c r="C242" s="12" t="s">
        <v>255</v>
      </c>
      <c r="D242" s="13" t="s">
        <v>256</v>
      </c>
      <c r="E242" s="11">
        <v>88</v>
      </c>
      <c r="F242" s="75">
        <f t="shared" si="17"/>
        <v>88</v>
      </c>
      <c r="G242" s="14"/>
      <c r="H242" s="15"/>
      <c r="I242" s="10"/>
      <c r="J242" s="10"/>
      <c r="K242" s="10"/>
      <c r="L242" s="10"/>
      <c r="M242" s="10"/>
      <c r="N242" s="10"/>
      <c r="O242" s="10"/>
      <c r="P242" s="10"/>
    </row>
    <row r="243" spans="1:16" x14ac:dyDescent="0.2">
      <c r="A243" s="68">
        <v>189</v>
      </c>
      <c r="B243" s="125"/>
      <c r="C243" s="12" t="s">
        <v>257</v>
      </c>
      <c r="D243" s="13" t="s">
        <v>258</v>
      </c>
      <c r="E243" s="11">
        <v>132</v>
      </c>
      <c r="F243" s="75">
        <f t="shared" si="17"/>
        <v>132</v>
      </c>
      <c r="G243" s="14"/>
      <c r="H243" s="15"/>
      <c r="I243" s="10"/>
      <c r="J243" s="10"/>
      <c r="K243" s="10"/>
      <c r="L243" s="10"/>
      <c r="M243" s="10"/>
      <c r="N243" s="10"/>
      <c r="O243" s="10"/>
      <c r="P243" s="10"/>
    </row>
    <row r="244" spans="1:16" x14ac:dyDescent="0.2">
      <c r="A244" s="11">
        <v>190</v>
      </c>
      <c r="B244" s="125"/>
      <c r="C244" s="12" t="s">
        <v>259</v>
      </c>
      <c r="D244" s="13" t="s">
        <v>260</v>
      </c>
      <c r="E244" s="11">
        <v>88</v>
      </c>
      <c r="F244" s="75">
        <f t="shared" si="17"/>
        <v>88</v>
      </c>
      <c r="G244" s="14"/>
      <c r="H244" s="15"/>
      <c r="I244" s="10"/>
      <c r="J244" s="10"/>
      <c r="K244" s="10"/>
      <c r="L244" s="10"/>
      <c r="M244" s="10"/>
      <c r="N244" s="10"/>
      <c r="O244" s="10"/>
      <c r="P244" s="10"/>
    </row>
    <row r="245" spans="1:16" x14ac:dyDescent="0.2">
      <c r="A245" s="68">
        <v>191</v>
      </c>
      <c r="B245" s="125"/>
      <c r="C245" s="12" t="s">
        <v>261</v>
      </c>
      <c r="D245" s="13" t="s">
        <v>262</v>
      </c>
      <c r="E245" s="17">
        <v>88</v>
      </c>
      <c r="F245" s="75">
        <f t="shared" si="17"/>
        <v>88</v>
      </c>
      <c r="G245" s="25"/>
      <c r="H245" s="38"/>
      <c r="I245" s="10"/>
      <c r="J245" s="10"/>
      <c r="K245" s="10"/>
      <c r="L245" s="10"/>
      <c r="M245" s="10"/>
      <c r="N245" s="10"/>
      <c r="O245" s="10"/>
      <c r="P245" s="10"/>
    </row>
    <row r="246" spans="1:16" ht="15" customHeight="1" x14ac:dyDescent="0.2">
      <c r="A246" s="11">
        <v>192</v>
      </c>
      <c r="B246" s="125"/>
      <c r="C246" s="12" t="s">
        <v>263</v>
      </c>
      <c r="D246" s="13" t="s">
        <v>264</v>
      </c>
      <c r="E246" s="11">
        <v>64</v>
      </c>
      <c r="F246" s="75">
        <f t="shared" si="17"/>
        <v>64</v>
      </c>
      <c r="G246" s="14"/>
      <c r="H246" s="15"/>
      <c r="I246" s="10"/>
      <c r="J246" s="10"/>
      <c r="K246" s="10"/>
      <c r="L246" s="10"/>
      <c r="M246" s="10"/>
      <c r="N246" s="10"/>
      <c r="O246" s="10"/>
      <c r="P246" s="10"/>
    </row>
    <row r="247" spans="1:16" ht="14.25" customHeight="1" x14ac:dyDescent="0.2">
      <c r="A247" s="68">
        <v>193</v>
      </c>
      <c r="B247" s="125"/>
      <c r="C247" s="12" t="s">
        <v>265</v>
      </c>
      <c r="D247" s="13" t="s">
        <v>266</v>
      </c>
      <c r="E247" s="11">
        <v>88</v>
      </c>
      <c r="F247" s="75">
        <f t="shared" si="17"/>
        <v>88</v>
      </c>
      <c r="G247" s="14"/>
      <c r="H247" s="15"/>
      <c r="I247" s="10"/>
      <c r="J247" s="10"/>
      <c r="K247" s="10"/>
      <c r="L247" s="10"/>
      <c r="M247" s="10"/>
      <c r="N247" s="10"/>
      <c r="O247" s="10"/>
      <c r="P247" s="10"/>
    </row>
    <row r="248" spans="1:16" ht="14.25" customHeight="1" x14ac:dyDescent="0.2">
      <c r="A248" s="11">
        <v>194</v>
      </c>
      <c r="B248" s="125"/>
      <c r="C248" s="12" t="s">
        <v>267</v>
      </c>
      <c r="D248" s="13" t="s">
        <v>268</v>
      </c>
      <c r="E248" s="11">
        <v>132</v>
      </c>
      <c r="F248" s="75">
        <f t="shared" si="17"/>
        <v>132</v>
      </c>
      <c r="G248" s="14"/>
      <c r="H248" s="15"/>
      <c r="I248" s="10"/>
      <c r="J248" s="10"/>
      <c r="K248" s="10"/>
      <c r="L248" s="10"/>
      <c r="M248" s="10"/>
      <c r="N248" s="10"/>
      <c r="O248" s="10"/>
      <c r="P248" s="10"/>
    </row>
    <row r="249" spans="1:16" ht="13.5" customHeight="1" x14ac:dyDescent="0.2">
      <c r="A249" s="68">
        <v>195</v>
      </c>
      <c r="B249" s="125"/>
      <c r="C249" s="12" t="s">
        <v>269</v>
      </c>
      <c r="D249" s="13" t="s">
        <v>270</v>
      </c>
      <c r="E249" s="11">
        <v>132</v>
      </c>
      <c r="F249" s="75">
        <f t="shared" si="17"/>
        <v>132</v>
      </c>
      <c r="G249" s="14"/>
      <c r="H249" s="15"/>
      <c r="I249" s="10"/>
      <c r="J249" s="10"/>
      <c r="K249" s="10"/>
      <c r="L249" s="10"/>
      <c r="M249" s="10"/>
      <c r="N249" s="10"/>
      <c r="O249" s="10"/>
      <c r="P249" s="10"/>
    </row>
    <row r="250" spans="1:16" x14ac:dyDescent="0.2">
      <c r="A250" s="11">
        <v>196</v>
      </c>
      <c r="B250" s="125"/>
      <c r="C250" s="12" t="s">
        <v>271</v>
      </c>
      <c r="D250" s="13" t="s">
        <v>272</v>
      </c>
      <c r="E250" s="11">
        <v>88</v>
      </c>
      <c r="F250" s="75">
        <f t="shared" si="17"/>
        <v>88</v>
      </c>
      <c r="G250" s="14"/>
      <c r="H250" s="15"/>
      <c r="I250" s="10"/>
      <c r="J250" s="10"/>
      <c r="K250" s="10"/>
      <c r="L250" s="10"/>
      <c r="M250" s="10"/>
      <c r="N250" s="10"/>
      <c r="O250" s="10"/>
      <c r="P250" s="10"/>
    </row>
    <row r="251" spans="1:16" x14ac:dyDescent="0.2">
      <c r="A251" s="68">
        <v>197</v>
      </c>
      <c r="B251" s="125"/>
      <c r="C251" s="12" t="s">
        <v>273</v>
      </c>
      <c r="D251" s="13" t="s">
        <v>274</v>
      </c>
      <c r="E251" s="17">
        <v>64</v>
      </c>
      <c r="F251" s="75">
        <f>SUM(E251)</f>
        <v>64</v>
      </c>
      <c r="G251" s="14"/>
      <c r="H251" s="15"/>
      <c r="I251" s="10"/>
      <c r="J251" s="10"/>
      <c r="K251" s="10"/>
      <c r="L251" s="10"/>
      <c r="M251" s="10"/>
      <c r="N251" s="10"/>
      <c r="O251" s="10"/>
      <c r="P251" s="10"/>
    </row>
    <row r="252" spans="1:16" x14ac:dyDescent="0.2">
      <c r="A252" s="11">
        <v>198</v>
      </c>
      <c r="B252" s="125"/>
      <c r="C252" s="12" t="s">
        <v>275</v>
      </c>
      <c r="D252" s="13" t="s">
        <v>276</v>
      </c>
      <c r="E252" s="11">
        <v>88</v>
      </c>
      <c r="F252" s="75">
        <f t="shared" si="17"/>
        <v>88</v>
      </c>
      <c r="G252" s="14"/>
      <c r="H252" s="15"/>
      <c r="I252" s="10"/>
      <c r="J252" s="10"/>
      <c r="K252" s="10"/>
      <c r="L252" s="10"/>
      <c r="M252" s="10"/>
      <c r="N252" s="10"/>
      <c r="O252" s="10"/>
      <c r="P252" s="10"/>
    </row>
    <row r="253" spans="1:16" x14ac:dyDescent="0.2">
      <c r="A253" s="68">
        <v>199</v>
      </c>
      <c r="B253" s="125"/>
      <c r="C253" s="12" t="s">
        <v>277</v>
      </c>
      <c r="D253" s="13" t="s">
        <v>278</v>
      </c>
      <c r="E253" s="11">
        <v>132</v>
      </c>
      <c r="F253" s="75">
        <f t="shared" si="17"/>
        <v>132</v>
      </c>
      <c r="G253" s="14"/>
      <c r="H253" s="15"/>
      <c r="I253" s="10"/>
      <c r="J253" s="10"/>
      <c r="K253" s="10"/>
      <c r="L253" s="10"/>
      <c r="M253" s="10"/>
      <c r="N253" s="10"/>
      <c r="O253" s="10"/>
      <c r="P253" s="10"/>
    </row>
    <row r="254" spans="1:16" ht="14.25" customHeight="1" x14ac:dyDescent="0.2">
      <c r="A254" s="11">
        <v>200</v>
      </c>
      <c r="B254" s="125"/>
      <c r="C254" s="12" t="s">
        <v>279</v>
      </c>
      <c r="D254" s="13" t="s">
        <v>280</v>
      </c>
      <c r="E254" s="11">
        <v>132</v>
      </c>
      <c r="F254" s="75">
        <f t="shared" si="17"/>
        <v>132</v>
      </c>
      <c r="G254" s="14"/>
      <c r="H254" s="15"/>
      <c r="I254" s="10"/>
      <c r="J254" s="10"/>
      <c r="K254" s="10"/>
      <c r="L254" s="10"/>
      <c r="M254" s="10"/>
      <c r="N254" s="10"/>
      <c r="O254" s="10"/>
      <c r="P254" s="10"/>
    </row>
    <row r="255" spans="1:16" x14ac:dyDescent="0.2">
      <c r="A255" s="68">
        <v>201</v>
      </c>
      <c r="B255" s="125"/>
      <c r="C255" s="12" t="s">
        <v>281</v>
      </c>
      <c r="D255" s="13" t="s">
        <v>282</v>
      </c>
      <c r="E255" s="11">
        <v>64</v>
      </c>
      <c r="F255" s="75">
        <f t="shared" si="17"/>
        <v>64</v>
      </c>
      <c r="G255" s="25"/>
      <c r="H255" s="38"/>
      <c r="I255" s="10"/>
      <c r="J255" s="10"/>
      <c r="K255" s="10"/>
      <c r="L255" s="10"/>
      <c r="M255" s="10"/>
      <c r="N255" s="10"/>
      <c r="O255" s="10"/>
      <c r="P255" s="10"/>
    </row>
    <row r="256" spans="1:16" x14ac:dyDescent="0.2">
      <c r="A256" s="11">
        <v>202</v>
      </c>
      <c r="B256" s="125"/>
      <c r="C256" s="12" t="s">
        <v>251</v>
      </c>
      <c r="D256" s="13" t="s">
        <v>283</v>
      </c>
      <c r="E256" s="11">
        <v>44</v>
      </c>
      <c r="F256" s="17"/>
      <c r="G256" s="25"/>
      <c r="H256" s="38"/>
      <c r="I256" s="10"/>
      <c r="J256" s="10"/>
      <c r="K256" s="10"/>
      <c r="L256" s="10"/>
      <c r="M256" s="10"/>
      <c r="N256" s="10"/>
      <c r="O256" s="10"/>
      <c r="P256" s="10"/>
    </row>
    <row r="257" spans="1:16" x14ac:dyDescent="0.2">
      <c r="A257" s="11">
        <v>6</v>
      </c>
      <c r="B257" s="126"/>
      <c r="C257" s="12" t="s">
        <v>125</v>
      </c>
      <c r="D257" s="13"/>
      <c r="E257" s="11">
        <v>276.625</v>
      </c>
      <c r="F257" s="11"/>
      <c r="G257" s="16"/>
      <c r="H257" s="29"/>
      <c r="I257" s="10"/>
      <c r="J257" s="10"/>
      <c r="K257" s="10"/>
      <c r="L257" s="10"/>
      <c r="M257" s="10"/>
      <c r="N257" s="10"/>
      <c r="O257" s="10"/>
      <c r="P257" s="10"/>
    </row>
    <row r="258" spans="1:16" ht="20.25" customHeight="1" x14ac:dyDescent="0.2">
      <c r="A258" s="102" t="s">
        <v>680</v>
      </c>
      <c r="B258" s="103"/>
      <c r="C258" s="103"/>
      <c r="D258" s="7"/>
      <c r="E258" s="7"/>
      <c r="F258" s="5"/>
      <c r="G258" s="8"/>
      <c r="H258" s="9"/>
      <c r="I258" s="10"/>
      <c r="J258" s="10"/>
      <c r="K258" s="10"/>
      <c r="L258" s="10"/>
      <c r="M258" s="10"/>
      <c r="N258" s="10"/>
      <c r="O258" s="10"/>
      <c r="P258" s="10"/>
    </row>
    <row r="259" spans="1:16" x14ac:dyDescent="0.2">
      <c r="A259" s="11">
        <v>203</v>
      </c>
      <c r="B259" s="127" t="s">
        <v>13</v>
      </c>
      <c r="C259" s="12" t="s">
        <v>284</v>
      </c>
      <c r="D259" s="13"/>
      <c r="E259" s="11">
        <v>35</v>
      </c>
      <c r="F259" s="11"/>
      <c r="G259" s="14"/>
      <c r="H259" s="15"/>
      <c r="I259" s="10"/>
      <c r="J259" s="10"/>
      <c r="K259" s="10"/>
      <c r="L259" s="10"/>
      <c r="M259" s="10"/>
      <c r="N259" s="10"/>
      <c r="O259" s="10"/>
      <c r="P259" s="10"/>
    </row>
    <row r="260" spans="1:16" x14ac:dyDescent="0.2">
      <c r="A260" s="11">
        <v>204</v>
      </c>
      <c r="B260" s="127"/>
      <c r="C260" s="12" t="s">
        <v>285</v>
      </c>
      <c r="D260" s="13"/>
      <c r="E260" s="11">
        <v>35</v>
      </c>
      <c r="F260" s="11"/>
      <c r="G260" s="14"/>
      <c r="H260" s="15"/>
      <c r="I260" s="10"/>
      <c r="J260" s="10"/>
      <c r="K260" s="10"/>
      <c r="L260" s="10"/>
      <c r="M260" s="10"/>
      <c r="N260" s="10"/>
      <c r="O260" s="10"/>
      <c r="P260" s="10"/>
    </row>
    <row r="261" spans="1:16" x14ac:dyDescent="0.2">
      <c r="A261" s="11">
        <v>205</v>
      </c>
      <c r="B261" s="127"/>
      <c r="C261" s="12" t="s">
        <v>286</v>
      </c>
      <c r="D261" s="13"/>
      <c r="E261" s="11">
        <v>11</v>
      </c>
      <c r="F261" s="11"/>
      <c r="G261" s="14"/>
      <c r="H261" s="15"/>
      <c r="I261" s="10"/>
      <c r="J261" s="10"/>
      <c r="K261" s="10"/>
      <c r="L261" s="10"/>
      <c r="M261" s="10"/>
      <c r="N261" s="10"/>
      <c r="O261" s="10"/>
      <c r="P261" s="10"/>
    </row>
    <row r="262" spans="1:16" x14ac:dyDescent="0.2">
      <c r="A262" s="11"/>
      <c r="B262" s="127"/>
      <c r="C262" s="22" t="s">
        <v>287</v>
      </c>
      <c r="D262" s="13"/>
      <c r="E262" s="11">
        <v>55</v>
      </c>
      <c r="F262" s="11"/>
      <c r="G262" s="14"/>
      <c r="H262" s="15"/>
      <c r="I262" s="10"/>
      <c r="J262" s="10"/>
      <c r="K262" s="10"/>
      <c r="L262" s="10"/>
      <c r="M262" s="10"/>
      <c r="N262" s="10"/>
      <c r="O262" s="10"/>
      <c r="P262" s="10"/>
    </row>
    <row r="263" spans="1:16" s="4" customFormat="1" x14ac:dyDescent="0.2">
      <c r="A263" s="14">
        <v>206</v>
      </c>
      <c r="B263" s="127"/>
      <c r="C263" s="16" t="s">
        <v>288</v>
      </c>
      <c r="D263" s="45" t="s">
        <v>289</v>
      </c>
      <c r="E263" s="14">
        <v>81</v>
      </c>
      <c r="F263" s="14">
        <f>SUM(E263)</f>
        <v>81</v>
      </c>
      <c r="G263" s="14"/>
      <c r="H263" s="46"/>
      <c r="I263" s="47"/>
      <c r="J263" s="47"/>
      <c r="K263" s="47"/>
      <c r="L263" s="47"/>
      <c r="M263" s="47"/>
      <c r="N263" s="47"/>
      <c r="O263" s="47"/>
      <c r="P263" s="47"/>
    </row>
    <row r="264" spans="1:16" s="4" customFormat="1" x14ac:dyDescent="0.2">
      <c r="A264" s="14">
        <v>207</v>
      </c>
      <c r="B264" s="127"/>
      <c r="C264" s="16" t="s">
        <v>290</v>
      </c>
      <c r="D264" s="45" t="s">
        <v>291</v>
      </c>
      <c r="E264" s="14">
        <v>81</v>
      </c>
      <c r="F264" s="14">
        <f t="shared" ref="F264:F265" si="18">SUM(E264)</f>
        <v>81</v>
      </c>
      <c r="G264" s="14"/>
      <c r="H264" s="46"/>
      <c r="I264" s="47"/>
      <c r="J264" s="47"/>
      <c r="K264" s="47"/>
      <c r="L264" s="47"/>
      <c r="M264" s="47"/>
      <c r="N264" s="47"/>
      <c r="O264" s="47"/>
      <c r="P264" s="47"/>
    </row>
    <row r="265" spans="1:16" s="4" customFormat="1" x14ac:dyDescent="0.2">
      <c r="A265" s="14">
        <v>208</v>
      </c>
      <c r="B265" s="127"/>
      <c r="C265" s="16" t="s">
        <v>292</v>
      </c>
      <c r="D265" s="45" t="s">
        <v>293</v>
      </c>
      <c r="E265" s="14">
        <v>81</v>
      </c>
      <c r="F265" s="14">
        <f t="shared" si="18"/>
        <v>81</v>
      </c>
      <c r="G265" s="14"/>
      <c r="H265" s="46"/>
      <c r="I265" s="47"/>
      <c r="J265" s="47"/>
      <c r="K265" s="47"/>
      <c r="L265" s="47"/>
      <c r="M265" s="47"/>
      <c r="N265" s="47"/>
      <c r="O265" s="47"/>
      <c r="P265" s="47"/>
    </row>
    <row r="266" spans="1:16" s="4" customFormat="1" x14ac:dyDescent="0.2">
      <c r="A266" s="14">
        <v>209</v>
      </c>
      <c r="B266" s="127"/>
      <c r="C266" s="31" t="s">
        <v>294</v>
      </c>
      <c r="D266" s="31"/>
      <c r="E266" s="77">
        <v>16.5</v>
      </c>
      <c r="F266" s="14"/>
      <c r="G266" s="31"/>
      <c r="H266" s="94"/>
      <c r="I266" s="47"/>
      <c r="J266" s="47"/>
      <c r="K266" s="47"/>
      <c r="L266" s="47"/>
      <c r="M266" s="47"/>
      <c r="N266" s="47"/>
      <c r="O266" s="47"/>
      <c r="P266" s="47"/>
    </row>
    <row r="267" spans="1:16" s="4" customFormat="1" x14ac:dyDescent="0.2">
      <c r="A267" s="14"/>
      <c r="B267" s="127"/>
      <c r="C267" s="31" t="s">
        <v>287</v>
      </c>
      <c r="D267" s="31"/>
      <c r="E267" s="77">
        <v>55</v>
      </c>
      <c r="F267" s="14"/>
      <c r="G267" s="31"/>
      <c r="H267" s="94"/>
      <c r="I267" s="47"/>
      <c r="J267" s="47"/>
      <c r="K267" s="47"/>
      <c r="L267" s="47"/>
      <c r="M267" s="47"/>
      <c r="N267" s="47"/>
      <c r="O267" s="47"/>
      <c r="P267" s="47"/>
    </row>
    <row r="268" spans="1:16" x14ac:dyDescent="0.2">
      <c r="A268" s="11">
        <v>210</v>
      </c>
      <c r="B268" s="127"/>
      <c r="C268" s="12" t="s">
        <v>295</v>
      </c>
      <c r="D268" s="22" t="s">
        <v>296</v>
      </c>
      <c r="E268" s="17">
        <v>44</v>
      </c>
      <c r="F268" s="11">
        <f>SUM(E268)</f>
        <v>44</v>
      </c>
      <c r="G268" s="31"/>
      <c r="H268" s="32"/>
      <c r="I268" s="10"/>
      <c r="J268" s="10"/>
      <c r="K268" s="10"/>
      <c r="L268" s="10"/>
      <c r="M268" s="10"/>
      <c r="N268" s="10"/>
      <c r="O268" s="10"/>
      <c r="P268" s="10"/>
    </row>
    <row r="269" spans="1:16" x14ac:dyDescent="0.2">
      <c r="A269" s="11">
        <v>211</v>
      </c>
      <c r="B269" s="127"/>
      <c r="C269" s="12" t="s">
        <v>297</v>
      </c>
      <c r="D269" s="22" t="s">
        <v>298</v>
      </c>
      <c r="E269" s="17">
        <v>162</v>
      </c>
      <c r="F269" s="11">
        <f t="shared" ref="F269:F270" si="19">SUM(E269)</f>
        <v>162</v>
      </c>
      <c r="G269" s="25"/>
      <c r="H269" s="38"/>
      <c r="I269" s="10"/>
      <c r="J269" s="10"/>
      <c r="K269" s="10"/>
      <c r="L269" s="10"/>
      <c r="M269" s="10"/>
      <c r="N269" s="10"/>
      <c r="O269" s="10"/>
      <c r="P269" s="10"/>
    </row>
    <row r="270" spans="1:16" x14ac:dyDescent="0.2">
      <c r="A270" s="11">
        <v>212</v>
      </c>
      <c r="B270" s="127"/>
      <c r="C270" s="12" t="s">
        <v>299</v>
      </c>
      <c r="D270" s="22" t="s">
        <v>300</v>
      </c>
      <c r="E270" s="17">
        <v>81</v>
      </c>
      <c r="F270" s="11">
        <f t="shared" si="19"/>
        <v>81</v>
      </c>
      <c r="G270" s="25"/>
      <c r="H270" s="38"/>
      <c r="I270" s="10"/>
      <c r="J270" s="10"/>
      <c r="K270" s="10"/>
      <c r="L270" s="10"/>
      <c r="M270" s="10"/>
      <c r="N270" s="10"/>
      <c r="O270" s="10"/>
      <c r="P270" s="10"/>
    </row>
    <row r="271" spans="1:16" x14ac:dyDescent="0.2">
      <c r="A271" s="11"/>
      <c r="B271" s="127"/>
      <c r="C271" s="12" t="s">
        <v>287</v>
      </c>
      <c r="D271" s="22" t="s">
        <v>301</v>
      </c>
      <c r="E271" s="17">
        <v>55</v>
      </c>
      <c r="F271" s="11"/>
      <c r="G271" s="25"/>
      <c r="H271" s="38"/>
      <c r="I271" s="10"/>
      <c r="J271" s="10"/>
      <c r="K271" s="10"/>
      <c r="L271" s="10"/>
      <c r="M271" s="10"/>
      <c r="N271" s="10"/>
      <c r="O271" s="10"/>
      <c r="P271" s="10"/>
    </row>
    <row r="272" spans="1:16" x14ac:dyDescent="0.2">
      <c r="A272" s="11">
        <v>213</v>
      </c>
      <c r="B272" s="127"/>
      <c r="C272" s="12" t="s">
        <v>302</v>
      </c>
      <c r="D272" s="13" t="s">
        <v>303</v>
      </c>
      <c r="E272" s="11">
        <v>81</v>
      </c>
      <c r="F272" s="11">
        <f>SUM(E272)</f>
        <v>81</v>
      </c>
      <c r="G272" s="14"/>
      <c r="H272" s="15"/>
      <c r="I272" s="10"/>
      <c r="J272" s="10"/>
      <c r="K272" s="10"/>
      <c r="L272" s="10"/>
      <c r="M272" s="10"/>
      <c r="N272" s="10"/>
      <c r="O272" s="10"/>
      <c r="P272" s="10"/>
    </row>
    <row r="273" spans="1:16" x14ac:dyDescent="0.2">
      <c r="A273" s="11">
        <v>214</v>
      </c>
      <c r="B273" s="127"/>
      <c r="C273" s="12" t="s">
        <v>304</v>
      </c>
      <c r="D273" s="13" t="s">
        <v>305</v>
      </c>
      <c r="E273" s="11">
        <v>80</v>
      </c>
      <c r="F273" s="11">
        <f t="shared" ref="F273:F274" si="20">SUM(E273)</f>
        <v>80</v>
      </c>
      <c r="G273" s="14"/>
      <c r="H273" s="15"/>
      <c r="I273" s="10"/>
      <c r="J273" s="10"/>
      <c r="K273" s="10"/>
      <c r="L273" s="10"/>
      <c r="M273" s="10"/>
      <c r="N273" s="10"/>
      <c r="O273" s="10"/>
      <c r="P273" s="10"/>
    </row>
    <row r="274" spans="1:16" x14ac:dyDescent="0.2">
      <c r="A274" s="11">
        <v>215</v>
      </c>
      <c r="B274" s="127"/>
      <c r="C274" s="12" t="s">
        <v>306</v>
      </c>
      <c r="D274" s="13" t="s">
        <v>307</v>
      </c>
      <c r="E274" s="11">
        <v>81</v>
      </c>
      <c r="F274" s="11">
        <f t="shared" si="20"/>
        <v>81</v>
      </c>
      <c r="G274" s="14"/>
      <c r="H274" s="15"/>
      <c r="I274" s="10"/>
      <c r="J274" s="10"/>
      <c r="K274" s="10"/>
      <c r="L274" s="10"/>
      <c r="M274" s="10"/>
      <c r="N274" s="10"/>
      <c r="O274" s="10"/>
      <c r="P274" s="10"/>
    </row>
    <row r="275" spans="1:16" x14ac:dyDescent="0.2">
      <c r="A275" s="11"/>
      <c r="B275" s="127"/>
      <c r="C275" s="12" t="s">
        <v>287</v>
      </c>
      <c r="D275" s="13"/>
      <c r="E275" s="11">
        <v>55</v>
      </c>
      <c r="F275" s="11"/>
      <c r="G275" s="14"/>
      <c r="H275" s="15"/>
      <c r="I275" s="10"/>
      <c r="J275" s="10"/>
      <c r="K275" s="10"/>
      <c r="L275" s="10"/>
      <c r="M275" s="10"/>
      <c r="N275" s="10"/>
      <c r="O275" s="10"/>
      <c r="P275" s="10"/>
    </row>
    <row r="276" spans="1:16" x14ac:dyDescent="0.2">
      <c r="A276" s="11">
        <v>216</v>
      </c>
      <c r="B276" s="127"/>
      <c r="C276" s="12" t="s">
        <v>308</v>
      </c>
      <c r="D276" s="13" t="s">
        <v>309</v>
      </c>
      <c r="E276" s="11">
        <v>46</v>
      </c>
      <c r="F276" s="11"/>
      <c r="G276" s="14"/>
      <c r="H276" s="15"/>
      <c r="I276" s="10"/>
      <c r="J276" s="10"/>
      <c r="K276" s="10"/>
      <c r="L276" s="10"/>
      <c r="M276" s="10"/>
      <c r="N276" s="10"/>
      <c r="O276" s="10"/>
      <c r="P276" s="10"/>
    </row>
    <row r="277" spans="1:16" s="4" customFormat="1" x14ac:dyDescent="0.2">
      <c r="A277" s="14">
        <v>217</v>
      </c>
      <c r="B277" s="127"/>
      <c r="C277" s="16" t="s">
        <v>310</v>
      </c>
      <c r="D277" s="45" t="s">
        <v>311</v>
      </c>
      <c r="E277" s="14">
        <v>81</v>
      </c>
      <c r="F277" s="14">
        <f>SUM(E277)</f>
        <v>81</v>
      </c>
      <c r="G277" s="14"/>
      <c r="H277" s="46"/>
      <c r="I277" s="47"/>
      <c r="J277" s="47"/>
      <c r="K277" s="47"/>
      <c r="L277" s="47"/>
      <c r="M277" s="47"/>
      <c r="N277" s="47"/>
      <c r="O277" s="47"/>
      <c r="P277" s="47"/>
    </row>
    <row r="278" spans="1:16" s="4" customFormat="1" x14ac:dyDescent="0.2">
      <c r="A278" s="14">
        <v>218</v>
      </c>
      <c r="B278" s="127"/>
      <c r="C278" s="16" t="s">
        <v>312</v>
      </c>
      <c r="D278" s="45" t="s">
        <v>313</v>
      </c>
      <c r="E278" s="14">
        <v>81</v>
      </c>
      <c r="F278" s="14">
        <f t="shared" ref="F278:F280" si="21">SUM(E278)</f>
        <v>81</v>
      </c>
      <c r="G278" s="14"/>
      <c r="H278" s="46"/>
      <c r="I278" s="47"/>
      <c r="J278" s="47"/>
      <c r="K278" s="47"/>
      <c r="L278" s="47"/>
      <c r="M278" s="47"/>
      <c r="N278" s="47"/>
      <c r="O278" s="47"/>
      <c r="P278" s="47"/>
    </row>
    <row r="279" spans="1:16" s="4" customFormat="1" x14ac:dyDescent="0.2">
      <c r="A279" s="14">
        <v>219</v>
      </c>
      <c r="B279" s="127"/>
      <c r="C279" s="16" t="s">
        <v>314</v>
      </c>
      <c r="D279" s="45" t="s">
        <v>315</v>
      </c>
      <c r="E279" s="14">
        <v>81</v>
      </c>
      <c r="F279" s="14">
        <f t="shared" si="21"/>
        <v>81</v>
      </c>
      <c r="G279" s="14"/>
      <c r="H279" s="46"/>
      <c r="I279" s="47"/>
      <c r="J279" s="47"/>
      <c r="K279" s="47"/>
      <c r="L279" s="47"/>
      <c r="M279" s="47"/>
      <c r="N279" s="47"/>
      <c r="O279" s="47"/>
      <c r="P279" s="47"/>
    </row>
    <row r="280" spans="1:16" s="4" customFormat="1" x14ac:dyDescent="0.2">
      <c r="A280" s="14">
        <v>220</v>
      </c>
      <c r="B280" s="127"/>
      <c r="C280" s="16" t="s">
        <v>316</v>
      </c>
      <c r="D280" s="45" t="s">
        <v>317</v>
      </c>
      <c r="E280" s="14">
        <v>79.2</v>
      </c>
      <c r="F280" s="14">
        <f t="shared" si="21"/>
        <v>79.2</v>
      </c>
      <c r="G280" s="14"/>
      <c r="H280" s="46"/>
      <c r="I280" s="47"/>
      <c r="J280" s="47"/>
      <c r="K280" s="47"/>
      <c r="L280" s="47"/>
      <c r="M280" s="47"/>
      <c r="N280" s="47"/>
      <c r="O280" s="47"/>
      <c r="P280" s="47"/>
    </row>
    <row r="281" spans="1:16" s="4" customFormat="1" x14ac:dyDescent="0.2">
      <c r="A281" s="14"/>
      <c r="B281" s="127"/>
      <c r="C281" s="16" t="s">
        <v>287</v>
      </c>
      <c r="D281" s="45"/>
      <c r="E281" s="14">
        <v>55</v>
      </c>
      <c r="F281" s="14"/>
      <c r="G281" s="14"/>
      <c r="H281" s="46"/>
      <c r="I281" s="47"/>
      <c r="J281" s="47"/>
      <c r="K281" s="47"/>
      <c r="L281" s="47"/>
      <c r="M281" s="47"/>
      <c r="N281" s="47"/>
      <c r="O281" s="47"/>
      <c r="P281" s="47"/>
    </row>
    <row r="282" spans="1:16" x14ac:dyDescent="0.2">
      <c r="A282" s="11">
        <v>221</v>
      </c>
      <c r="B282" s="127"/>
      <c r="C282" s="12" t="s">
        <v>318</v>
      </c>
      <c r="D282" s="13" t="s">
        <v>319</v>
      </c>
      <c r="E282" s="11">
        <v>192</v>
      </c>
      <c r="F282" s="11">
        <f>SUM(E282)</f>
        <v>192</v>
      </c>
      <c r="G282" s="14"/>
      <c r="H282" s="15"/>
      <c r="I282" s="10"/>
      <c r="J282" s="10"/>
      <c r="K282" s="10"/>
      <c r="L282" s="10"/>
      <c r="M282" s="10"/>
      <c r="N282" s="10"/>
      <c r="O282" s="10"/>
      <c r="P282" s="10"/>
    </row>
    <row r="283" spans="1:16" x14ac:dyDescent="0.2">
      <c r="A283" s="11">
        <v>222</v>
      </c>
      <c r="B283" s="127"/>
      <c r="C283" s="12" t="s">
        <v>320</v>
      </c>
      <c r="D283" s="13" t="s">
        <v>321</v>
      </c>
      <c r="E283" s="11">
        <v>224</v>
      </c>
      <c r="F283" s="11">
        <f t="shared" ref="F283:F285" si="22">SUM(E283)</f>
        <v>224</v>
      </c>
      <c r="G283" s="14"/>
      <c r="H283" s="15"/>
      <c r="I283" s="10"/>
      <c r="J283" s="10"/>
      <c r="K283" s="10"/>
      <c r="L283" s="10"/>
      <c r="M283" s="10"/>
      <c r="N283" s="10"/>
      <c r="O283" s="10"/>
      <c r="P283" s="10"/>
    </row>
    <row r="284" spans="1:16" x14ac:dyDescent="0.2">
      <c r="A284" s="11">
        <v>223</v>
      </c>
      <c r="B284" s="127"/>
      <c r="C284" s="12" t="s">
        <v>322</v>
      </c>
      <c r="D284" s="13" t="s">
        <v>323</v>
      </c>
      <c r="E284" s="11">
        <v>40</v>
      </c>
      <c r="F284" s="11">
        <f t="shared" si="22"/>
        <v>40</v>
      </c>
      <c r="G284" s="14"/>
      <c r="H284" s="15"/>
      <c r="I284" s="10"/>
      <c r="J284" s="10"/>
      <c r="K284" s="10"/>
      <c r="L284" s="10"/>
      <c r="M284" s="10"/>
      <c r="N284" s="10"/>
      <c r="O284" s="10"/>
      <c r="P284" s="10"/>
    </row>
    <row r="285" spans="1:16" x14ac:dyDescent="0.2">
      <c r="A285" s="11">
        <v>224</v>
      </c>
      <c r="B285" s="127"/>
      <c r="C285" s="12" t="s">
        <v>324</v>
      </c>
      <c r="D285" s="13" t="s">
        <v>325</v>
      </c>
      <c r="E285" s="11">
        <v>140</v>
      </c>
      <c r="F285" s="11">
        <f t="shared" si="22"/>
        <v>140</v>
      </c>
      <c r="G285" s="14"/>
      <c r="H285" s="15"/>
      <c r="I285" s="10"/>
      <c r="J285" s="10"/>
      <c r="K285" s="10"/>
      <c r="L285" s="10"/>
      <c r="M285" s="10"/>
      <c r="N285" s="10"/>
      <c r="O285" s="10"/>
      <c r="P285" s="10"/>
    </row>
    <row r="286" spans="1:16" x14ac:dyDescent="0.2">
      <c r="A286" s="11">
        <v>225</v>
      </c>
      <c r="B286" s="127"/>
      <c r="C286" s="12" t="s">
        <v>326</v>
      </c>
      <c r="D286" s="13" t="s">
        <v>327</v>
      </c>
      <c r="E286" s="11">
        <v>62</v>
      </c>
      <c r="F286" s="11"/>
      <c r="G286" s="14"/>
      <c r="H286" s="15"/>
      <c r="I286" s="10"/>
      <c r="J286" s="10"/>
      <c r="K286" s="10"/>
      <c r="L286" s="10"/>
      <c r="M286" s="10"/>
      <c r="N286" s="10"/>
      <c r="O286" s="10"/>
      <c r="P286" s="10"/>
    </row>
    <row r="287" spans="1:16" x14ac:dyDescent="0.2">
      <c r="A287" s="11">
        <v>226</v>
      </c>
      <c r="B287" s="127"/>
      <c r="C287" s="12" t="s">
        <v>328</v>
      </c>
      <c r="D287" s="13" t="s">
        <v>329</v>
      </c>
      <c r="E287" s="11">
        <v>46</v>
      </c>
      <c r="F287" s="11"/>
      <c r="G287" s="14"/>
      <c r="H287" s="15"/>
      <c r="I287" s="10"/>
      <c r="J287" s="10"/>
      <c r="K287" s="10"/>
      <c r="L287" s="10"/>
      <c r="M287" s="10"/>
      <c r="N287" s="10"/>
      <c r="O287" s="10"/>
      <c r="P287" s="10"/>
    </row>
    <row r="288" spans="1:16" x14ac:dyDescent="0.2">
      <c r="A288" s="11">
        <v>227</v>
      </c>
      <c r="B288" s="127"/>
      <c r="C288" s="12" t="s">
        <v>330</v>
      </c>
      <c r="D288" s="13" t="s">
        <v>331</v>
      </c>
      <c r="E288" s="11">
        <v>154</v>
      </c>
      <c r="F288" s="11">
        <v>154</v>
      </c>
      <c r="G288" s="14"/>
      <c r="H288" s="15"/>
      <c r="I288" s="10"/>
      <c r="J288" s="10"/>
      <c r="K288" s="10"/>
      <c r="L288" s="10"/>
      <c r="M288" s="10"/>
      <c r="N288" s="10"/>
      <c r="O288" s="10"/>
      <c r="P288" s="10"/>
    </row>
    <row r="289" spans="1:16" x14ac:dyDescent="0.2">
      <c r="A289" s="11"/>
      <c r="B289" s="127"/>
      <c r="C289" s="12" t="s">
        <v>125</v>
      </c>
      <c r="D289" s="13"/>
      <c r="E289" s="11">
        <v>373.5</v>
      </c>
      <c r="F289" s="11"/>
      <c r="G289" s="16"/>
      <c r="H289" s="29"/>
      <c r="I289" s="10"/>
      <c r="J289" s="10"/>
      <c r="K289" s="10"/>
      <c r="L289" s="10"/>
      <c r="M289" s="10"/>
      <c r="N289" s="10"/>
      <c r="O289" s="10"/>
      <c r="P289" s="10"/>
    </row>
    <row r="290" spans="1:16" s="4" customFormat="1" x14ac:dyDescent="0.2">
      <c r="A290" s="14">
        <v>228</v>
      </c>
      <c r="B290" s="127" t="s">
        <v>26</v>
      </c>
      <c r="C290" s="16" t="s">
        <v>350</v>
      </c>
      <c r="D290" s="45" t="s">
        <v>332</v>
      </c>
      <c r="E290" s="14">
        <v>79</v>
      </c>
      <c r="F290" s="39"/>
      <c r="G290" s="39">
        <v>79</v>
      </c>
      <c r="H290" s="50"/>
      <c r="I290" s="47"/>
      <c r="J290" s="47"/>
      <c r="K290" s="47"/>
      <c r="L290" s="47"/>
      <c r="M290" s="47"/>
      <c r="N290" s="47"/>
      <c r="O290" s="47"/>
      <c r="P290" s="47"/>
    </row>
    <row r="291" spans="1:16" s="4" customFormat="1" x14ac:dyDescent="0.2">
      <c r="A291" s="14"/>
      <c r="B291" s="127"/>
      <c r="C291" s="16" t="s">
        <v>287</v>
      </c>
      <c r="D291" s="45"/>
      <c r="E291" s="14"/>
      <c r="F291" s="39"/>
      <c r="G291" s="39"/>
      <c r="H291" s="50"/>
      <c r="I291" s="47"/>
      <c r="J291" s="47"/>
      <c r="K291" s="47"/>
      <c r="L291" s="47"/>
      <c r="M291" s="47"/>
      <c r="N291" s="47"/>
      <c r="O291" s="47"/>
      <c r="P291" s="47"/>
    </row>
    <row r="292" spans="1:16" s="4" customFormat="1" x14ac:dyDescent="0.2">
      <c r="A292" s="14">
        <v>229</v>
      </c>
      <c r="B292" s="127"/>
      <c r="C292" s="16" t="s">
        <v>333</v>
      </c>
      <c r="D292" s="45" t="s">
        <v>334</v>
      </c>
      <c r="E292" s="14">
        <v>128</v>
      </c>
      <c r="F292" s="14"/>
      <c r="G292" s="14">
        <f>SUM(E292)</f>
        <v>128</v>
      </c>
      <c r="H292" s="46"/>
      <c r="I292" s="47"/>
      <c r="J292" s="47"/>
      <c r="K292" s="47"/>
      <c r="L292" s="47"/>
      <c r="M292" s="47"/>
      <c r="N292" s="47"/>
      <c r="O292" s="47"/>
      <c r="P292" s="47"/>
    </row>
    <row r="293" spans="1:16" s="4" customFormat="1" x14ac:dyDescent="0.2">
      <c r="A293" s="14">
        <v>230</v>
      </c>
      <c r="B293" s="127"/>
      <c r="C293" s="16" t="s">
        <v>350</v>
      </c>
      <c r="D293" s="45" t="s">
        <v>335</v>
      </c>
      <c r="E293" s="14">
        <v>64</v>
      </c>
      <c r="F293" s="14"/>
      <c r="G293" s="14">
        <f t="shared" ref="G293:G297" si="23">SUM(E293)</f>
        <v>64</v>
      </c>
      <c r="H293" s="46"/>
      <c r="I293" s="47"/>
      <c r="J293" s="47"/>
      <c r="K293" s="47"/>
      <c r="L293" s="47"/>
      <c r="M293" s="47"/>
      <c r="N293" s="47"/>
      <c r="O293" s="47"/>
      <c r="P293" s="47"/>
    </row>
    <row r="294" spans="1:16" s="4" customFormat="1" x14ac:dyDescent="0.2">
      <c r="A294" s="14">
        <v>231</v>
      </c>
      <c r="B294" s="127"/>
      <c r="C294" s="16" t="s">
        <v>350</v>
      </c>
      <c r="D294" s="45" t="s">
        <v>336</v>
      </c>
      <c r="E294" s="14">
        <v>60.5</v>
      </c>
      <c r="F294" s="14"/>
      <c r="G294" s="14">
        <f t="shared" si="23"/>
        <v>60.5</v>
      </c>
      <c r="H294" s="46"/>
      <c r="I294" s="47"/>
      <c r="J294" s="47"/>
      <c r="K294" s="47"/>
      <c r="L294" s="47"/>
      <c r="M294" s="47"/>
      <c r="N294" s="47"/>
      <c r="O294" s="47"/>
      <c r="P294" s="47"/>
    </row>
    <row r="295" spans="1:16" s="4" customFormat="1" x14ac:dyDescent="0.2">
      <c r="A295" s="14">
        <v>232</v>
      </c>
      <c r="B295" s="127"/>
      <c r="C295" s="16" t="s">
        <v>350</v>
      </c>
      <c r="D295" s="45" t="s">
        <v>337</v>
      </c>
      <c r="E295" s="14">
        <v>64</v>
      </c>
      <c r="F295" s="14"/>
      <c r="G295" s="14">
        <f t="shared" si="23"/>
        <v>64</v>
      </c>
      <c r="H295" s="46"/>
      <c r="I295" s="47"/>
      <c r="J295" s="47"/>
      <c r="K295" s="47"/>
      <c r="L295" s="47"/>
      <c r="M295" s="47"/>
      <c r="N295" s="47"/>
      <c r="O295" s="47"/>
      <c r="P295" s="47"/>
    </row>
    <row r="296" spans="1:16" s="4" customFormat="1" x14ac:dyDescent="0.2">
      <c r="A296" s="14">
        <v>233</v>
      </c>
      <c r="B296" s="127"/>
      <c r="C296" s="16" t="s">
        <v>350</v>
      </c>
      <c r="D296" s="45" t="s">
        <v>338</v>
      </c>
      <c r="E296" s="14">
        <v>64</v>
      </c>
      <c r="F296" s="14"/>
      <c r="G296" s="14">
        <f t="shared" si="23"/>
        <v>64</v>
      </c>
      <c r="H296" s="46"/>
      <c r="I296" s="47"/>
      <c r="J296" s="47"/>
      <c r="K296" s="47"/>
      <c r="L296" s="47"/>
      <c r="M296" s="47"/>
      <c r="N296" s="47"/>
      <c r="O296" s="47"/>
      <c r="P296" s="47"/>
    </row>
    <row r="297" spans="1:16" s="4" customFormat="1" x14ac:dyDescent="0.2">
      <c r="A297" s="14">
        <v>234</v>
      </c>
      <c r="B297" s="127"/>
      <c r="C297" s="16" t="s">
        <v>350</v>
      </c>
      <c r="D297" s="45" t="s">
        <v>339</v>
      </c>
      <c r="E297" s="14">
        <v>64</v>
      </c>
      <c r="F297" s="14"/>
      <c r="G297" s="14">
        <f t="shared" si="23"/>
        <v>64</v>
      </c>
      <c r="H297" s="46"/>
      <c r="I297" s="47"/>
      <c r="J297" s="47"/>
      <c r="K297" s="47"/>
      <c r="L297" s="47"/>
      <c r="M297" s="47"/>
      <c r="N297" s="47"/>
      <c r="O297" s="47"/>
      <c r="P297" s="47"/>
    </row>
    <row r="298" spans="1:16" s="4" customFormat="1" x14ac:dyDescent="0.2">
      <c r="A298" s="14"/>
      <c r="B298" s="127"/>
      <c r="C298" s="16" t="s">
        <v>287</v>
      </c>
      <c r="D298" s="45"/>
      <c r="E298" s="14"/>
      <c r="F298" s="14"/>
      <c r="G298" s="14"/>
      <c r="H298" s="46"/>
      <c r="I298" s="47"/>
      <c r="J298" s="47"/>
      <c r="K298" s="47"/>
      <c r="L298" s="47"/>
      <c r="M298" s="47"/>
      <c r="N298" s="47"/>
      <c r="O298" s="47"/>
      <c r="P298" s="47"/>
    </row>
    <row r="299" spans="1:16" s="4" customFormat="1" x14ac:dyDescent="0.2">
      <c r="A299" s="14">
        <v>235</v>
      </c>
      <c r="B299" s="127"/>
      <c r="C299" s="16" t="s">
        <v>340</v>
      </c>
      <c r="D299" s="45" t="s">
        <v>341</v>
      </c>
      <c r="E299" s="14">
        <v>16.5</v>
      </c>
      <c r="F299" s="39"/>
      <c r="G299" s="39"/>
      <c r="H299" s="50"/>
      <c r="I299" s="47"/>
      <c r="J299" s="47"/>
      <c r="K299" s="47"/>
      <c r="L299" s="47"/>
      <c r="M299" s="47"/>
      <c r="N299" s="47"/>
      <c r="O299" s="47"/>
      <c r="P299" s="47"/>
    </row>
    <row r="300" spans="1:16" s="4" customFormat="1" x14ac:dyDescent="0.2">
      <c r="A300" s="14">
        <v>236</v>
      </c>
      <c r="B300" s="127"/>
      <c r="C300" s="16" t="s">
        <v>350</v>
      </c>
      <c r="D300" s="45" t="s">
        <v>342</v>
      </c>
      <c r="E300" s="14">
        <v>64</v>
      </c>
      <c r="F300" s="14"/>
      <c r="G300" s="14">
        <f>SUM(E300)</f>
        <v>64</v>
      </c>
      <c r="H300" s="46"/>
      <c r="I300" s="47"/>
      <c r="J300" s="47"/>
      <c r="K300" s="47"/>
      <c r="L300" s="47"/>
      <c r="M300" s="47"/>
      <c r="N300" s="47"/>
      <c r="O300" s="47"/>
      <c r="P300" s="47"/>
    </row>
    <row r="301" spans="1:16" s="4" customFormat="1" x14ac:dyDescent="0.2">
      <c r="A301" s="14">
        <v>237</v>
      </c>
      <c r="B301" s="127"/>
      <c r="C301" s="16" t="s">
        <v>350</v>
      </c>
      <c r="D301" s="45" t="s">
        <v>343</v>
      </c>
      <c r="E301" s="14">
        <v>64</v>
      </c>
      <c r="F301" s="14"/>
      <c r="G301" s="14">
        <f t="shared" ref="G301:G302" si="24">SUM(E301)</f>
        <v>64</v>
      </c>
      <c r="H301" s="46"/>
      <c r="I301" s="47"/>
      <c r="J301" s="47"/>
      <c r="K301" s="47"/>
      <c r="L301" s="47"/>
      <c r="M301" s="47"/>
      <c r="N301" s="47"/>
      <c r="O301" s="47"/>
      <c r="P301" s="47"/>
    </row>
    <row r="302" spans="1:16" s="4" customFormat="1" x14ac:dyDescent="0.2">
      <c r="A302" s="14">
        <v>238</v>
      </c>
      <c r="B302" s="127"/>
      <c r="C302" s="16" t="s">
        <v>350</v>
      </c>
      <c r="D302" s="45" t="s">
        <v>344</v>
      </c>
      <c r="E302" s="14">
        <v>64</v>
      </c>
      <c r="F302" s="14"/>
      <c r="G302" s="14">
        <f t="shared" si="24"/>
        <v>64</v>
      </c>
      <c r="H302" s="46"/>
      <c r="I302" s="47"/>
      <c r="J302" s="47"/>
      <c r="K302" s="47"/>
      <c r="L302" s="47"/>
      <c r="M302" s="47"/>
      <c r="N302" s="47"/>
      <c r="O302" s="47"/>
      <c r="P302" s="47"/>
    </row>
    <row r="303" spans="1:16" s="4" customFormat="1" x14ac:dyDescent="0.2">
      <c r="A303" s="14">
        <v>239</v>
      </c>
      <c r="B303" s="127"/>
      <c r="C303" s="16" t="s">
        <v>426</v>
      </c>
      <c r="D303" s="45" t="s">
        <v>345</v>
      </c>
      <c r="E303" s="14">
        <v>60.5</v>
      </c>
      <c r="F303" s="14"/>
      <c r="G303" s="14"/>
      <c r="H303" s="46"/>
      <c r="I303" s="47"/>
      <c r="J303" s="47"/>
      <c r="K303" s="47"/>
      <c r="L303" s="47"/>
      <c r="M303" s="47"/>
      <c r="N303" s="47"/>
      <c r="O303" s="47"/>
      <c r="P303" s="47"/>
    </row>
    <row r="304" spans="1:16" s="4" customFormat="1" x14ac:dyDescent="0.2">
      <c r="A304" s="11"/>
      <c r="B304" s="127"/>
      <c r="C304" s="12" t="s">
        <v>287</v>
      </c>
      <c r="D304" s="13"/>
      <c r="E304" s="11"/>
      <c r="F304" s="11"/>
      <c r="G304" s="14"/>
      <c r="H304" s="15"/>
      <c r="I304" s="10"/>
      <c r="J304" s="10"/>
      <c r="K304" s="10"/>
      <c r="L304" s="10"/>
      <c r="M304" s="10"/>
      <c r="N304" s="10"/>
      <c r="O304" s="10"/>
      <c r="P304" s="10"/>
    </row>
    <row r="305" spans="1:16" s="4" customFormat="1" x14ac:dyDescent="0.2">
      <c r="A305" s="14">
        <v>240</v>
      </c>
      <c r="B305" s="127"/>
      <c r="C305" s="16" t="s">
        <v>350</v>
      </c>
      <c r="D305" s="45" t="s">
        <v>346</v>
      </c>
      <c r="E305" s="14">
        <v>64</v>
      </c>
      <c r="F305" s="14"/>
      <c r="G305" s="14">
        <f>SUM(E305)</f>
        <v>64</v>
      </c>
      <c r="H305" s="46"/>
      <c r="I305" s="47"/>
      <c r="J305" s="47"/>
      <c r="K305" s="47"/>
      <c r="L305" s="47"/>
      <c r="M305" s="47"/>
      <c r="N305" s="47"/>
      <c r="O305" s="47"/>
      <c r="P305" s="47"/>
    </row>
    <row r="306" spans="1:16" s="4" customFormat="1" x14ac:dyDescent="0.2">
      <c r="A306" s="14">
        <v>241</v>
      </c>
      <c r="B306" s="127"/>
      <c r="C306" s="16" t="s">
        <v>350</v>
      </c>
      <c r="D306" s="45" t="s">
        <v>347</v>
      </c>
      <c r="E306" s="14">
        <v>64</v>
      </c>
      <c r="F306" s="14"/>
      <c r="G306" s="14">
        <f t="shared" ref="G306:G308" si="25">SUM(E306)</f>
        <v>64</v>
      </c>
      <c r="H306" s="46"/>
      <c r="I306" s="47"/>
      <c r="J306" s="47"/>
      <c r="K306" s="47"/>
      <c r="L306" s="47"/>
      <c r="M306" s="47"/>
      <c r="N306" s="47"/>
      <c r="O306" s="47"/>
      <c r="P306" s="47"/>
    </row>
    <row r="307" spans="1:16" s="4" customFormat="1" x14ac:dyDescent="0.2">
      <c r="A307" s="14">
        <v>242</v>
      </c>
      <c r="B307" s="127"/>
      <c r="C307" s="16" t="s">
        <v>350</v>
      </c>
      <c r="D307" s="45" t="s">
        <v>348</v>
      </c>
      <c r="E307" s="14">
        <v>64</v>
      </c>
      <c r="F307" s="14"/>
      <c r="G307" s="14">
        <f t="shared" si="25"/>
        <v>64</v>
      </c>
      <c r="H307" s="46"/>
      <c r="I307" s="47"/>
      <c r="J307" s="47"/>
      <c r="K307" s="47"/>
      <c r="L307" s="47"/>
      <c r="M307" s="47"/>
      <c r="N307" s="47"/>
      <c r="O307" s="47"/>
      <c r="P307" s="47"/>
    </row>
    <row r="308" spans="1:16" s="4" customFormat="1" x14ac:dyDescent="0.2">
      <c r="A308" s="14">
        <v>243</v>
      </c>
      <c r="B308" s="127"/>
      <c r="C308" s="16" t="s">
        <v>350</v>
      </c>
      <c r="D308" s="45" t="s">
        <v>349</v>
      </c>
      <c r="E308" s="14">
        <v>79</v>
      </c>
      <c r="F308" s="39"/>
      <c r="G308" s="14">
        <f t="shared" si="25"/>
        <v>79</v>
      </c>
      <c r="H308" s="50"/>
      <c r="I308" s="47"/>
      <c r="J308" s="47"/>
      <c r="K308" s="47"/>
      <c r="L308" s="47"/>
      <c r="M308" s="47"/>
      <c r="N308" s="47"/>
      <c r="O308" s="47"/>
      <c r="P308" s="47"/>
    </row>
    <row r="309" spans="1:16" s="4" customFormat="1" x14ac:dyDescent="0.2">
      <c r="A309" s="14"/>
      <c r="B309" s="127"/>
      <c r="C309" s="16" t="s">
        <v>125</v>
      </c>
      <c r="D309" s="45"/>
      <c r="E309" s="14">
        <v>373.5</v>
      </c>
      <c r="F309" s="14"/>
      <c r="G309" s="16"/>
      <c r="H309" s="86"/>
      <c r="I309" s="47"/>
      <c r="J309" s="47"/>
      <c r="K309" s="47"/>
      <c r="L309" s="47"/>
      <c r="M309" s="47"/>
      <c r="N309" s="47"/>
      <c r="O309" s="47"/>
      <c r="P309" s="47"/>
    </row>
    <row r="310" spans="1:16" s="4" customFormat="1" x14ac:dyDescent="0.2">
      <c r="A310" s="14">
        <v>244</v>
      </c>
      <c r="B310" s="127" t="s">
        <v>94</v>
      </c>
      <c r="C310" s="16" t="s">
        <v>350</v>
      </c>
      <c r="D310" s="45" t="s">
        <v>351</v>
      </c>
      <c r="E310" s="14">
        <v>79</v>
      </c>
      <c r="F310" s="14"/>
      <c r="G310" s="14">
        <v>79</v>
      </c>
      <c r="H310" s="46"/>
      <c r="I310" s="47"/>
      <c r="J310" s="47"/>
      <c r="K310" s="47"/>
      <c r="L310" s="47"/>
      <c r="M310" s="47"/>
      <c r="N310" s="47"/>
      <c r="O310" s="47"/>
      <c r="P310" s="47"/>
    </row>
    <row r="311" spans="1:16" s="4" customFormat="1" x14ac:dyDescent="0.2">
      <c r="A311" s="14"/>
      <c r="B311" s="127"/>
      <c r="C311" s="16" t="s">
        <v>287</v>
      </c>
      <c r="D311" s="45"/>
      <c r="E311" s="14"/>
      <c r="F311" s="14"/>
      <c r="G311" s="14"/>
      <c r="H311" s="46"/>
      <c r="I311" s="47"/>
      <c r="J311" s="47"/>
      <c r="K311" s="47"/>
      <c r="L311" s="47"/>
      <c r="M311" s="47"/>
      <c r="N311" s="47"/>
      <c r="O311" s="47"/>
      <c r="P311" s="47"/>
    </row>
    <row r="312" spans="1:16" s="4" customFormat="1" x14ac:dyDescent="0.2">
      <c r="A312" s="14">
        <v>245</v>
      </c>
      <c r="B312" s="127"/>
      <c r="C312" s="16" t="s">
        <v>350</v>
      </c>
      <c r="D312" s="45" t="s">
        <v>352</v>
      </c>
      <c r="E312" s="14">
        <v>64</v>
      </c>
      <c r="F312" s="14"/>
      <c r="G312" s="14">
        <f>SUM(E312)</f>
        <v>64</v>
      </c>
      <c r="H312" s="46"/>
      <c r="I312" s="47"/>
      <c r="J312" s="47"/>
      <c r="K312" s="47"/>
      <c r="L312" s="47"/>
      <c r="M312" s="47"/>
      <c r="N312" s="47"/>
      <c r="O312" s="47"/>
      <c r="P312" s="47"/>
    </row>
    <row r="313" spans="1:16" s="4" customFormat="1" x14ac:dyDescent="0.2">
      <c r="A313" s="14">
        <v>246</v>
      </c>
      <c r="B313" s="127"/>
      <c r="C313" s="16" t="s">
        <v>350</v>
      </c>
      <c r="D313" s="45" t="s">
        <v>353</v>
      </c>
      <c r="E313" s="14">
        <v>64</v>
      </c>
      <c r="F313" s="14"/>
      <c r="G313" s="14">
        <f t="shared" ref="G313:G318" si="26">SUM(E313)</f>
        <v>64</v>
      </c>
      <c r="H313" s="50"/>
      <c r="I313" s="47"/>
      <c r="J313" s="47"/>
      <c r="K313" s="47"/>
      <c r="L313" s="47"/>
      <c r="M313" s="47"/>
      <c r="N313" s="47"/>
      <c r="O313" s="47"/>
      <c r="P313" s="47"/>
    </row>
    <row r="314" spans="1:16" s="4" customFormat="1" x14ac:dyDescent="0.2">
      <c r="A314" s="14">
        <v>247</v>
      </c>
      <c r="B314" s="127"/>
      <c r="C314" s="16" t="s">
        <v>350</v>
      </c>
      <c r="D314" s="45" t="s">
        <v>354</v>
      </c>
      <c r="E314" s="14">
        <v>64</v>
      </c>
      <c r="F314" s="14"/>
      <c r="G314" s="14">
        <f t="shared" si="26"/>
        <v>64</v>
      </c>
      <c r="H314" s="50"/>
      <c r="I314" s="47"/>
      <c r="J314" s="47"/>
      <c r="K314" s="47"/>
      <c r="L314" s="47"/>
      <c r="M314" s="47"/>
      <c r="N314" s="47"/>
      <c r="O314" s="47"/>
      <c r="P314" s="47"/>
    </row>
    <row r="315" spans="1:16" s="4" customFormat="1" x14ac:dyDescent="0.2">
      <c r="A315" s="14">
        <v>248</v>
      </c>
      <c r="B315" s="127"/>
      <c r="C315" s="16" t="s">
        <v>350</v>
      </c>
      <c r="D315" s="45" t="s">
        <v>355</v>
      </c>
      <c r="E315" s="14">
        <v>60.5</v>
      </c>
      <c r="F315" s="14"/>
      <c r="G315" s="14">
        <f t="shared" si="26"/>
        <v>60.5</v>
      </c>
      <c r="H315" s="50"/>
      <c r="I315" s="47"/>
      <c r="J315" s="47"/>
      <c r="K315" s="47"/>
      <c r="L315" s="47"/>
      <c r="M315" s="47"/>
      <c r="N315" s="47"/>
      <c r="O315" s="47"/>
      <c r="P315" s="47"/>
    </row>
    <row r="316" spans="1:16" s="4" customFormat="1" x14ac:dyDescent="0.2">
      <c r="A316" s="14">
        <v>249</v>
      </c>
      <c r="B316" s="127"/>
      <c r="C316" s="16" t="s">
        <v>350</v>
      </c>
      <c r="D316" s="45" t="s">
        <v>356</v>
      </c>
      <c r="E316" s="14">
        <v>79</v>
      </c>
      <c r="F316" s="39"/>
      <c r="G316" s="14">
        <f t="shared" si="26"/>
        <v>79</v>
      </c>
      <c r="H316" s="50"/>
      <c r="I316" s="47"/>
      <c r="J316" s="47"/>
      <c r="K316" s="47"/>
      <c r="L316" s="47"/>
      <c r="M316" s="47"/>
      <c r="N316" s="47"/>
      <c r="O316" s="47"/>
      <c r="P316" s="47"/>
    </row>
    <row r="317" spans="1:16" s="4" customFormat="1" x14ac:dyDescent="0.2">
      <c r="A317" s="14">
        <v>250</v>
      </c>
      <c r="B317" s="127"/>
      <c r="C317" s="16" t="s">
        <v>350</v>
      </c>
      <c r="D317" s="45" t="s">
        <v>357</v>
      </c>
      <c r="E317" s="14">
        <v>64</v>
      </c>
      <c r="F317" s="39"/>
      <c r="G317" s="14">
        <f t="shared" si="26"/>
        <v>64</v>
      </c>
      <c r="H317" s="50"/>
      <c r="I317" s="47"/>
      <c r="J317" s="47"/>
      <c r="K317" s="47"/>
      <c r="L317" s="47"/>
      <c r="M317" s="47"/>
      <c r="N317" s="47"/>
      <c r="O317" s="47"/>
      <c r="P317" s="47"/>
    </row>
    <row r="318" spans="1:16" s="4" customFormat="1" x14ac:dyDescent="0.2">
      <c r="A318" s="14">
        <v>251</v>
      </c>
      <c r="B318" s="127"/>
      <c r="C318" s="16" t="s">
        <v>350</v>
      </c>
      <c r="D318" s="45" t="s">
        <v>358</v>
      </c>
      <c r="E318" s="14">
        <v>64</v>
      </c>
      <c r="F318" s="39"/>
      <c r="G318" s="14">
        <f t="shared" si="26"/>
        <v>64</v>
      </c>
      <c r="H318" s="50"/>
      <c r="I318" s="47"/>
      <c r="J318" s="47"/>
      <c r="K318" s="47"/>
      <c r="L318" s="47"/>
      <c r="M318" s="47"/>
      <c r="N318" s="47"/>
      <c r="O318" s="47"/>
      <c r="P318" s="47"/>
    </row>
    <row r="319" spans="1:16" s="4" customFormat="1" x14ac:dyDescent="0.2">
      <c r="A319" s="14"/>
      <c r="B319" s="127"/>
      <c r="C319" s="16" t="s">
        <v>287</v>
      </c>
      <c r="D319" s="45"/>
      <c r="E319" s="14"/>
      <c r="F319" s="39"/>
      <c r="G319" s="14"/>
      <c r="H319" s="50"/>
      <c r="I319" s="47"/>
      <c r="J319" s="47"/>
      <c r="K319" s="47"/>
      <c r="L319" s="47"/>
      <c r="M319" s="47"/>
      <c r="N319" s="47"/>
      <c r="O319" s="47"/>
      <c r="P319" s="47"/>
    </row>
    <row r="320" spans="1:16" x14ac:dyDescent="0.2">
      <c r="A320" s="11">
        <v>252</v>
      </c>
      <c r="B320" s="127"/>
      <c r="C320" s="12" t="s">
        <v>359</v>
      </c>
      <c r="D320" s="13" t="s">
        <v>360</v>
      </c>
      <c r="E320" s="11">
        <v>16.5</v>
      </c>
      <c r="F320" s="19"/>
      <c r="G320" s="39"/>
      <c r="H320" s="40"/>
      <c r="I320" s="10"/>
      <c r="J320" s="10"/>
      <c r="K320" s="10"/>
      <c r="L320" s="10"/>
      <c r="M320" s="10"/>
      <c r="N320" s="10"/>
      <c r="O320" s="10"/>
      <c r="P320" s="10"/>
    </row>
    <row r="321" spans="1:16" s="4" customFormat="1" x14ac:dyDescent="0.2">
      <c r="A321" s="14">
        <v>253</v>
      </c>
      <c r="B321" s="127"/>
      <c r="C321" s="16" t="s">
        <v>350</v>
      </c>
      <c r="D321" s="45" t="s">
        <v>361</v>
      </c>
      <c r="E321" s="14">
        <v>64</v>
      </c>
      <c r="F321" s="39"/>
      <c r="G321" s="39">
        <f>SUM(E321)</f>
        <v>64</v>
      </c>
      <c r="H321" s="50"/>
      <c r="I321" s="47"/>
      <c r="J321" s="47"/>
      <c r="K321" s="47"/>
      <c r="L321" s="47"/>
      <c r="M321" s="47"/>
      <c r="N321" s="47"/>
      <c r="O321" s="47"/>
      <c r="P321" s="47"/>
    </row>
    <row r="322" spans="1:16" s="4" customFormat="1" x14ac:dyDescent="0.2">
      <c r="A322" s="14">
        <v>254</v>
      </c>
      <c r="B322" s="127"/>
      <c r="C322" s="16" t="s">
        <v>350</v>
      </c>
      <c r="D322" s="45" t="s">
        <v>362</v>
      </c>
      <c r="E322" s="14">
        <v>64</v>
      </c>
      <c r="F322" s="39"/>
      <c r="G322" s="39">
        <f t="shared" ref="G322:G324" si="27">SUM(E322)</f>
        <v>64</v>
      </c>
      <c r="H322" s="50"/>
      <c r="I322" s="47"/>
      <c r="J322" s="47"/>
      <c r="K322" s="47"/>
      <c r="L322" s="47"/>
      <c r="M322" s="47"/>
      <c r="N322" s="47"/>
      <c r="O322" s="47"/>
      <c r="P322" s="47"/>
    </row>
    <row r="323" spans="1:16" s="4" customFormat="1" x14ac:dyDescent="0.2">
      <c r="A323" s="14">
        <v>255</v>
      </c>
      <c r="B323" s="127"/>
      <c r="C323" s="16" t="s">
        <v>350</v>
      </c>
      <c r="D323" s="45" t="s">
        <v>363</v>
      </c>
      <c r="E323" s="14">
        <v>64</v>
      </c>
      <c r="F323" s="39"/>
      <c r="G323" s="39">
        <f t="shared" si="27"/>
        <v>64</v>
      </c>
      <c r="H323" s="50"/>
      <c r="I323" s="47"/>
      <c r="J323" s="47"/>
      <c r="K323" s="47"/>
      <c r="L323" s="47"/>
      <c r="M323" s="47"/>
      <c r="N323" s="47"/>
      <c r="O323" s="47"/>
      <c r="P323" s="47"/>
    </row>
    <row r="324" spans="1:16" s="4" customFormat="1" x14ac:dyDescent="0.2">
      <c r="A324" s="14">
        <v>256</v>
      </c>
      <c r="B324" s="127"/>
      <c r="C324" s="16" t="s">
        <v>350</v>
      </c>
      <c r="D324" s="45" t="s">
        <v>364</v>
      </c>
      <c r="E324" s="14">
        <v>60.5</v>
      </c>
      <c r="F324" s="39"/>
      <c r="G324" s="39">
        <f t="shared" si="27"/>
        <v>60.5</v>
      </c>
      <c r="H324" s="50"/>
      <c r="I324" s="47"/>
      <c r="J324" s="47"/>
      <c r="K324" s="47"/>
      <c r="L324" s="47"/>
      <c r="M324" s="47"/>
      <c r="N324" s="47"/>
      <c r="O324" s="47"/>
      <c r="P324" s="47"/>
    </row>
    <row r="325" spans="1:16" s="4" customFormat="1" x14ac:dyDescent="0.2">
      <c r="A325" s="14"/>
      <c r="B325" s="127"/>
      <c r="C325" s="16" t="s">
        <v>287</v>
      </c>
      <c r="D325" s="45"/>
      <c r="E325" s="14"/>
      <c r="F325" s="39"/>
      <c r="G325" s="39"/>
      <c r="H325" s="50"/>
      <c r="I325" s="47"/>
      <c r="J325" s="47"/>
      <c r="K325" s="47"/>
      <c r="L325" s="47"/>
      <c r="M325" s="47"/>
      <c r="N325" s="47"/>
      <c r="O325" s="47"/>
      <c r="P325" s="47"/>
    </row>
    <row r="326" spans="1:16" s="4" customFormat="1" x14ac:dyDescent="0.2">
      <c r="A326" s="14">
        <v>257</v>
      </c>
      <c r="B326" s="127"/>
      <c r="C326" s="16" t="s">
        <v>350</v>
      </c>
      <c r="D326" s="45" t="s">
        <v>365</v>
      </c>
      <c r="E326" s="14">
        <v>64</v>
      </c>
      <c r="F326" s="39"/>
      <c r="G326" s="39">
        <f>SUM(E326)</f>
        <v>64</v>
      </c>
      <c r="H326" s="50"/>
      <c r="I326" s="47"/>
      <c r="J326" s="47"/>
      <c r="K326" s="47"/>
      <c r="L326" s="47"/>
      <c r="M326" s="47"/>
      <c r="N326" s="47"/>
      <c r="O326" s="47"/>
      <c r="P326" s="47"/>
    </row>
    <row r="327" spans="1:16" s="4" customFormat="1" x14ac:dyDescent="0.2">
      <c r="A327" s="14">
        <v>258</v>
      </c>
      <c r="B327" s="127"/>
      <c r="C327" s="16" t="s">
        <v>350</v>
      </c>
      <c r="D327" s="45" t="s">
        <v>366</v>
      </c>
      <c r="E327" s="14">
        <v>64</v>
      </c>
      <c r="F327" s="39"/>
      <c r="G327" s="39">
        <f t="shared" ref="G327:G329" si="28">SUM(E327)</f>
        <v>64</v>
      </c>
      <c r="H327" s="50"/>
      <c r="I327" s="47"/>
      <c r="J327" s="47"/>
      <c r="K327" s="47"/>
      <c r="L327" s="47"/>
      <c r="M327" s="47"/>
      <c r="N327" s="47"/>
      <c r="O327" s="47"/>
      <c r="P327" s="47"/>
    </row>
    <row r="328" spans="1:16" s="4" customFormat="1" x14ac:dyDescent="0.2">
      <c r="A328" s="14">
        <v>259</v>
      </c>
      <c r="B328" s="127"/>
      <c r="C328" s="16" t="s">
        <v>350</v>
      </c>
      <c r="D328" s="45" t="s">
        <v>367</v>
      </c>
      <c r="E328" s="14">
        <v>64</v>
      </c>
      <c r="F328" s="39"/>
      <c r="G328" s="39">
        <f t="shared" si="28"/>
        <v>64</v>
      </c>
      <c r="H328" s="50"/>
      <c r="I328" s="47"/>
      <c r="J328" s="47"/>
      <c r="K328" s="47"/>
      <c r="L328" s="47"/>
      <c r="M328" s="47"/>
      <c r="N328" s="47"/>
      <c r="O328" s="47"/>
      <c r="P328" s="47"/>
    </row>
    <row r="329" spans="1:16" s="4" customFormat="1" x14ac:dyDescent="0.2">
      <c r="A329" s="14">
        <v>260</v>
      </c>
      <c r="B329" s="127"/>
      <c r="C329" s="16" t="s">
        <v>350</v>
      </c>
      <c r="D329" s="45" t="s">
        <v>368</v>
      </c>
      <c r="E329" s="14">
        <v>79</v>
      </c>
      <c r="F329" s="39"/>
      <c r="G329" s="39">
        <f t="shared" si="28"/>
        <v>79</v>
      </c>
      <c r="H329" s="50"/>
      <c r="I329" s="47"/>
      <c r="J329" s="47"/>
      <c r="K329" s="47"/>
      <c r="L329" s="47"/>
      <c r="M329" s="47"/>
      <c r="N329" s="47"/>
      <c r="O329" s="47"/>
      <c r="P329" s="47"/>
    </row>
    <row r="330" spans="1:16" s="4" customFormat="1" x14ac:dyDescent="0.2">
      <c r="A330" s="14"/>
      <c r="B330" s="127"/>
      <c r="C330" s="16" t="s">
        <v>125</v>
      </c>
      <c r="D330" s="45"/>
      <c r="E330" s="14">
        <v>373.5</v>
      </c>
      <c r="F330" s="14"/>
      <c r="G330" s="16"/>
      <c r="H330" s="86"/>
      <c r="I330" s="47"/>
      <c r="J330" s="47"/>
      <c r="K330" s="47"/>
      <c r="L330" s="47"/>
      <c r="M330" s="47"/>
      <c r="N330" s="47"/>
      <c r="O330" s="47"/>
      <c r="P330" s="47"/>
    </row>
    <row r="331" spans="1:16" ht="20.25" customHeight="1" x14ac:dyDescent="0.2">
      <c r="A331" s="102" t="s">
        <v>681</v>
      </c>
      <c r="B331" s="103"/>
      <c r="C331" s="103"/>
      <c r="D331" s="7"/>
      <c r="E331" s="7"/>
      <c r="F331" s="5"/>
      <c r="G331" s="8"/>
      <c r="H331" s="9"/>
      <c r="I331" s="10"/>
      <c r="J331" s="10"/>
      <c r="K331" s="10"/>
      <c r="L331" s="10"/>
      <c r="M331" s="10"/>
      <c r="N331" s="10"/>
      <c r="O331" s="10"/>
      <c r="P331" s="10"/>
    </row>
    <row r="332" spans="1:16" s="4" customFormat="1" x14ac:dyDescent="0.2">
      <c r="A332" s="14">
        <v>261</v>
      </c>
      <c r="B332" s="119" t="s">
        <v>13</v>
      </c>
      <c r="C332" s="16" t="s">
        <v>350</v>
      </c>
      <c r="D332" s="45" t="s">
        <v>369</v>
      </c>
      <c r="E332" s="14">
        <v>36.4</v>
      </c>
      <c r="F332" s="39"/>
      <c r="G332" s="39">
        <f>SUM(E332)</f>
        <v>36.4</v>
      </c>
      <c r="H332" s="50"/>
      <c r="I332" s="47"/>
      <c r="J332" s="47"/>
      <c r="K332" s="47"/>
      <c r="L332" s="47"/>
      <c r="M332" s="47"/>
      <c r="N332" s="47"/>
      <c r="O332" s="47"/>
      <c r="P332" s="47"/>
    </row>
    <row r="333" spans="1:16" s="4" customFormat="1" x14ac:dyDescent="0.2">
      <c r="A333" s="14">
        <v>262</v>
      </c>
      <c r="B333" s="119"/>
      <c r="C333" s="16" t="s">
        <v>464</v>
      </c>
      <c r="D333" s="45" t="s">
        <v>370</v>
      </c>
      <c r="E333" s="14">
        <v>72.8</v>
      </c>
      <c r="F333" s="39">
        <f>SUM(E333)</f>
        <v>72.8</v>
      </c>
      <c r="G333" s="39">
        <f>SUM(E333)</f>
        <v>72.8</v>
      </c>
      <c r="H333" s="50"/>
      <c r="I333" s="47"/>
      <c r="J333" s="47"/>
      <c r="K333" s="47"/>
      <c r="L333" s="47"/>
      <c r="M333" s="47"/>
      <c r="N333" s="47"/>
      <c r="O333" s="47"/>
      <c r="P333" s="47"/>
    </row>
    <row r="334" spans="1:16" s="4" customFormat="1" x14ac:dyDescent="0.2">
      <c r="A334" s="14">
        <v>263</v>
      </c>
      <c r="B334" s="119"/>
      <c r="C334" s="16" t="s">
        <v>435</v>
      </c>
      <c r="D334" s="45" t="s">
        <v>371</v>
      </c>
      <c r="E334" s="14">
        <v>55.6</v>
      </c>
      <c r="F334" s="39">
        <v>55.6</v>
      </c>
      <c r="G334" s="39"/>
      <c r="H334" s="50"/>
      <c r="I334" s="47"/>
      <c r="J334" s="47"/>
      <c r="K334" s="47"/>
      <c r="L334" s="47"/>
      <c r="M334" s="47"/>
      <c r="N334" s="47"/>
      <c r="O334" s="47"/>
      <c r="P334" s="47"/>
    </row>
    <row r="335" spans="1:16" ht="20.25" customHeight="1" x14ac:dyDescent="0.2">
      <c r="A335" s="102" t="s">
        <v>682</v>
      </c>
      <c r="B335" s="103"/>
      <c r="C335" s="103"/>
      <c r="D335" s="7"/>
      <c r="E335" s="7"/>
      <c r="F335" s="5"/>
      <c r="G335" s="8"/>
      <c r="H335" s="9"/>
      <c r="I335" s="10"/>
      <c r="J335" s="10"/>
      <c r="K335" s="10"/>
      <c r="L335" s="10"/>
      <c r="M335" s="10"/>
      <c r="N335" s="10"/>
      <c r="O335" s="10"/>
      <c r="P335" s="10"/>
    </row>
    <row r="336" spans="1:16" s="4" customFormat="1" x14ac:dyDescent="0.2">
      <c r="A336" s="14">
        <v>264</v>
      </c>
      <c r="B336" s="119" t="s">
        <v>13</v>
      </c>
      <c r="C336" s="16" t="s">
        <v>350</v>
      </c>
      <c r="D336" s="45" t="s">
        <v>372</v>
      </c>
      <c r="E336" s="14">
        <v>68.2</v>
      </c>
      <c r="F336" s="39"/>
      <c r="G336" s="39">
        <v>68.2</v>
      </c>
      <c r="H336" s="50"/>
      <c r="I336" s="47"/>
      <c r="J336" s="47"/>
      <c r="K336" s="47"/>
      <c r="L336" s="47"/>
      <c r="M336" s="47"/>
      <c r="N336" s="47"/>
      <c r="O336" s="47"/>
      <c r="P336" s="47"/>
    </row>
    <row r="337" spans="1:16" s="4" customFormat="1" x14ac:dyDescent="0.2">
      <c r="A337" s="14">
        <v>265</v>
      </c>
      <c r="B337" s="119"/>
      <c r="C337" s="16" t="s">
        <v>350</v>
      </c>
      <c r="D337" s="45" t="s">
        <v>373</v>
      </c>
      <c r="E337" s="14">
        <v>68.2</v>
      </c>
      <c r="F337" s="39"/>
      <c r="G337" s="39">
        <v>68.2</v>
      </c>
      <c r="H337" s="50"/>
      <c r="I337" s="47"/>
      <c r="J337" s="47"/>
      <c r="K337" s="47"/>
      <c r="L337" s="47"/>
      <c r="M337" s="47"/>
      <c r="N337" s="47"/>
      <c r="O337" s="47"/>
      <c r="P337" s="47"/>
    </row>
    <row r="338" spans="1:16" s="4" customFormat="1" x14ac:dyDescent="0.2">
      <c r="A338" s="14">
        <v>266</v>
      </c>
      <c r="B338" s="119"/>
      <c r="C338" s="16" t="s">
        <v>350</v>
      </c>
      <c r="D338" s="45" t="s">
        <v>374</v>
      </c>
      <c r="E338" s="14">
        <v>49.6</v>
      </c>
      <c r="F338" s="39"/>
      <c r="G338" s="39">
        <v>49.6</v>
      </c>
      <c r="H338" s="50"/>
      <c r="I338" s="47"/>
      <c r="J338" s="47"/>
      <c r="K338" s="47"/>
      <c r="L338" s="47"/>
      <c r="M338" s="47"/>
      <c r="N338" s="47"/>
      <c r="O338" s="47"/>
      <c r="P338" s="47"/>
    </row>
    <row r="339" spans="1:16" s="4" customFormat="1" x14ac:dyDescent="0.2">
      <c r="A339" s="14">
        <v>267</v>
      </c>
      <c r="B339" s="119"/>
      <c r="C339" s="16" t="s">
        <v>350</v>
      </c>
      <c r="D339" s="45" t="s">
        <v>375</v>
      </c>
      <c r="E339" s="14">
        <v>49.6</v>
      </c>
      <c r="F339" s="39"/>
      <c r="G339" s="39">
        <v>49.6</v>
      </c>
      <c r="H339" s="50"/>
      <c r="I339" s="47"/>
      <c r="J339" s="47"/>
      <c r="K339" s="47"/>
      <c r="L339" s="47"/>
      <c r="M339" s="47"/>
      <c r="N339" s="47"/>
      <c r="O339" s="47"/>
      <c r="P339" s="47"/>
    </row>
    <row r="340" spans="1:16" s="4" customFormat="1" ht="11.25" customHeight="1" x14ac:dyDescent="0.2">
      <c r="A340" s="14">
        <v>268</v>
      </c>
      <c r="B340" s="119"/>
      <c r="C340" s="16" t="s">
        <v>376</v>
      </c>
      <c r="D340" s="45" t="s">
        <v>377</v>
      </c>
      <c r="E340" s="14">
        <v>98</v>
      </c>
      <c r="F340" s="39">
        <v>98</v>
      </c>
      <c r="G340" s="20"/>
      <c r="H340" s="88"/>
      <c r="I340" s="47"/>
      <c r="J340" s="47"/>
      <c r="K340" s="47"/>
      <c r="L340" s="47"/>
      <c r="M340" s="47"/>
      <c r="N340" s="47"/>
      <c r="O340" s="47"/>
      <c r="P340" s="47"/>
    </row>
    <row r="341" spans="1:16" x14ac:dyDescent="0.2">
      <c r="A341" s="11"/>
      <c r="B341" s="17"/>
      <c r="C341" s="12" t="s">
        <v>36</v>
      </c>
      <c r="D341" s="13"/>
      <c r="E341" s="11">
        <v>90</v>
      </c>
      <c r="F341" s="11"/>
      <c r="G341" s="16"/>
      <c r="H341" s="29"/>
      <c r="I341" s="10"/>
      <c r="J341" s="10"/>
      <c r="K341" s="10"/>
      <c r="L341" s="10"/>
      <c r="M341" s="10"/>
      <c r="N341" s="10"/>
      <c r="O341" s="10"/>
      <c r="P341" s="10"/>
    </row>
    <row r="342" spans="1:16" ht="20.25" customHeight="1" x14ac:dyDescent="0.2">
      <c r="A342" s="102" t="s">
        <v>683</v>
      </c>
      <c r="B342" s="103"/>
      <c r="C342" s="103"/>
      <c r="D342" s="7"/>
      <c r="E342" s="7"/>
      <c r="F342" s="5"/>
      <c r="G342" s="8"/>
      <c r="H342" s="9"/>
      <c r="I342" s="10"/>
      <c r="J342" s="10"/>
      <c r="K342" s="10"/>
      <c r="L342" s="10"/>
      <c r="M342" s="10"/>
      <c r="N342" s="10"/>
      <c r="O342" s="10"/>
      <c r="P342" s="10"/>
    </row>
    <row r="343" spans="1:16" x14ac:dyDescent="0.2">
      <c r="A343" s="13">
        <v>269</v>
      </c>
      <c r="B343" s="121" t="s">
        <v>13</v>
      </c>
      <c r="C343" s="12" t="s">
        <v>642</v>
      </c>
      <c r="D343" s="13" t="s">
        <v>378</v>
      </c>
      <c r="E343" s="11">
        <v>41.8</v>
      </c>
      <c r="F343" s="19">
        <f>SUM(E343)</f>
        <v>41.8</v>
      </c>
      <c r="G343" s="20"/>
      <c r="H343" s="37"/>
      <c r="I343" s="10"/>
      <c r="J343" s="10"/>
      <c r="K343" s="10"/>
      <c r="L343" s="10"/>
      <c r="M343" s="10"/>
      <c r="N343" s="10"/>
      <c r="O343" s="10"/>
      <c r="P343" s="10"/>
    </row>
    <row r="344" spans="1:16" x14ac:dyDescent="0.2">
      <c r="A344" s="13">
        <v>270</v>
      </c>
      <c r="B344" s="122"/>
      <c r="C344" s="12" t="s">
        <v>466</v>
      </c>
      <c r="D344" s="13" t="s">
        <v>379</v>
      </c>
      <c r="E344" s="11">
        <v>72.2</v>
      </c>
      <c r="F344" s="19">
        <f t="shared" ref="F344:F346" si="29">SUM(E344)</f>
        <v>72.2</v>
      </c>
      <c r="G344" s="20"/>
      <c r="H344" s="37"/>
      <c r="I344" s="10"/>
      <c r="J344" s="10"/>
      <c r="K344" s="10"/>
      <c r="L344" s="10"/>
      <c r="M344" s="10"/>
      <c r="N344" s="10"/>
      <c r="O344" s="10"/>
      <c r="P344" s="10"/>
    </row>
    <row r="345" spans="1:16" x14ac:dyDescent="0.2">
      <c r="A345" s="13">
        <v>271</v>
      </c>
      <c r="B345" s="122"/>
      <c r="C345" s="12" t="s">
        <v>643</v>
      </c>
      <c r="D345" s="13" t="s">
        <v>424</v>
      </c>
      <c r="E345" s="11">
        <v>41.8</v>
      </c>
      <c r="F345" s="19">
        <f t="shared" si="29"/>
        <v>41.8</v>
      </c>
      <c r="G345" s="48"/>
      <c r="H345" s="37"/>
      <c r="I345" s="10"/>
      <c r="J345" s="10"/>
      <c r="K345" s="10"/>
      <c r="L345" s="10"/>
      <c r="M345" s="10"/>
      <c r="N345" s="10"/>
      <c r="O345" s="10"/>
      <c r="P345" s="10"/>
    </row>
    <row r="346" spans="1:16" x14ac:dyDescent="0.2">
      <c r="A346" s="13">
        <v>272</v>
      </c>
      <c r="B346" s="123"/>
      <c r="C346" s="12" t="s">
        <v>644</v>
      </c>
      <c r="D346" s="13" t="s">
        <v>425</v>
      </c>
      <c r="E346" s="11">
        <v>83.6</v>
      </c>
      <c r="F346" s="19">
        <f t="shared" si="29"/>
        <v>83.6</v>
      </c>
      <c r="G346" s="20"/>
      <c r="H346" s="37"/>
      <c r="I346" s="10"/>
      <c r="J346" s="10"/>
      <c r="K346" s="10"/>
      <c r="L346" s="10"/>
      <c r="M346" s="10"/>
      <c r="N346" s="10"/>
      <c r="O346" s="10"/>
      <c r="P346" s="10"/>
    </row>
    <row r="347" spans="1:16" ht="20.25" customHeight="1" x14ac:dyDescent="0.2">
      <c r="A347" s="102" t="s">
        <v>684</v>
      </c>
      <c r="B347" s="103"/>
      <c r="C347" s="103"/>
      <c r="D347" s="7"/>
      <c r="E347" s="7"/>
      <c r="F347" s="5"/>
      <c r="G347" s="8"/>
      <c r="H347" s="9"/>
      <c r="I347" s="10"/>
      <c r="J347" s="10"/>
      <c r="K347" s="10"/>
      <c r="L347" s="10"/>
      <c r="M347" s="10"/>
      <c r="N347" s="10"/>
      <c r="O347" s="10"/>
      <c r="P347" s="10"/>
    </row>
    <row r="348" spans="1:16" x14ac:dyDescent="0.2">
      <c r="A348" s="13">
        <v>273</v>
      </c>
      <c r="B348" s="121" t="s">
        <v>13</v>
      </c>
      <c r="C348" s="12" t="s">
        <v>646</v>
      </c>
      <c r="D348" s="13" t="s">
        <v>649</v>
      </c>
      <c r="E348" s="11">
        <v>41.8</v>
      </c>
      <c r="F348" s="19">
        <f>SUM(E348)</f>
        <v>41.8</v>
      </c>
      <c r="G348" s="20"/>
      <c r="H348" s="37"/>
      <c r="I348" s="10"/>
      <c r="J348" s="10"/>
      <c r="K348" s="10"/>
      <c r="L348" s="10"/>
      <c r="M348" s="10"/>
      <c r="N348" s="10"/>
      <c r="O348" s="10"/>
      <c r="P348" s="10"/>
    </row>
    <row r="349" spans="1:16" x14ac:dyDescent="0.2">
      <c r="A349" s="13">
        <v>274</v>
      </c>
      <c r="B349" s="122"/>
      <c r="C349" s="12" t="s">
        <v>645</v>
      </c>
      <c r="D349" s="13" t="s">
        <v>648</v>
      </c>
      <c r="E349" s="11">
        <v>72.2</v>
      </c>
      <c r="F349" s="19">
        <f t="shared" ref="F349:F351" si="30">SUM(E349)</f>
        <v>72.2</v>
      </c>
      <c r="G349" s="20"/>
      <c r="H349" s="37"/>
      <c r="I349" s="10"/>
      <c r="J349" s="10"/>
      <c r="K349" s="10"/>
      <c r="L349" s="10"/>
      <c r="M349" s="10"/>
      <c r="N349" s="10"/>
      <c r="O349" s="10"/>
      <c r="P349" s="10"/>
    </row>
    <row r="350" spans="1:16" x14ac:dyDescent="0.2">
      <c r="A350" s="13">
        <v>275</v>
      </c>
      <c r="B350" s="122"/>
      <c r="C350" s="12" t="s">
        <v>647</v>
      </c>
      <c r="D350" s="13" t="s">
        <v>650</v>
      </c>
      <c r="E350" s="11">
        <v>15.2</v>
      </c>
      <c r="F350" s="19">
        <f t="shared" si="30"/>
        <v>15.2</v>
      </c>
      <c r="G350" s="48"/>
      <c r="H350" s="37"/>
      <c r="I350" s="10"/>
      <c r="J350" s="10"/>
      <c r="K350" s="10"/>
      <c r="L350" s="10"/>
      <c r="M350" s="10"/>
      <c r="N350" s="10"/>
      <c r="O350" s="10"/>
      <c r="P350" s="10"/>
    </row>
    <row r="351" spans="1:16" x14ac:dyDescent="0.2">
      <c r="A351" s="13">
        <v>276</v>
      </c>
      <c r="B351" s="122"/>
      <c r="C351" s="12" t="s">
        <v>651</v>
      </c>
      <c r="D351" s="13" t="s">
        <v>425</v>
      </c>
      <c r="E351" s="11">
        <v>83.6</v>
      </c>
      <c r="F351" s="19">
        <f t="shared" si="30"/>
        <v>83.6</v>
      </c>
      <c r="G351" s="48"/>
      <c r="H351" s="37"/>
      <c r="I351" s="10"/>
      <c r="J351" s="10"/>
      <c r="K351" s="10"/>
      <c r="L351" s="10"/>
      <c r="M351" s="10"/>
      <c r="N351" s="10"/>
      <c r="O351" s="10"/>
      <c r="P351" s="10"/>
    </row>
    <row r="352" spans="1:16" x14ac:dyDescent="0.2">
      <c r="A352" s="13">
        <v>277</v>
      </c>
      <c r="B352" s="123"/>
      <c r="C352" s="12" t="s">
        <v>437</v>
      </c>
      <c r="D352" s="13" t="s">
        <v>436</v>
      </c>
      <c r="E352" s="11">
        <v>26.6</v>
      </c>
      <c r="F352" s="19"/>
      <c r="G352" s="20"/>
      <c r="H352" s="37">
        <f>SUM(E352)</f>
        <v>26.6</v>
      </c>
      <c r="I352" s="10"/>
      <c r="J352" s="10"/>
      <c r="K352" s="10"/>
      <c r="L352" s="10"/>
      <c r="M352" s="10"/>
      <c r="N352" s="10"/>
      <c r="O352" s="10"/>
      <c r="P352" s="10"/>
    </row>
    <row r="353" spans="1:16" x14ac:dyDescent="0.2">
      <c r="A353" s="13"/>
      <c r="B353" s="64"/>
      <c r="C353" s="12" t="s">
        <v>438</v>
      </c>
      <c r="D353" s="13"/>
      <c r="E353" s="11"/>
      <c r="F353" s="19"/>
      <c r="G353" s="20"/>
      <c r="H353" s="37"/>
      <c r="I353" s="10"/>
      <c r="J353" s="10"/>
      <c r="K353" s="10"/>
      <c r="L353" s="10"/>
      <c r="M353" s="10"/>
      <c r="N353" s="10"/>
      <c r="O353" s="10"/>
      <c r="P353" s="10"/>
    </row>
    <row r="354" spans="1:16" ht="20.25" customHeight="1" x14ac:dyDescent="0.2">
      <c r="A354" s="102" t="s">
        <v>685</v>
      </c>
      <c r="B354" s="103"/>
      <c r="C354" s="103"/>
      <c r="D354" s="7"/>
      <c r="E354" s="7"/>
      <c r="F354" s="5"/>
      <c r="G354" s="8"/>
      <c r="H354" s="9"/>
      <c r="I354" s="10"/>
      <c r="J354" s="10"/>
      <c r="K354" s="10"/>
      <c r="L354" s="10"/>
      <c r="M354" s="10"/>
      <c r="N354" s="10"/>
      <c r="O354" s="10"/>
      <c r="P354" s="10"/>
    </row>
    <row r="355" spans="1:16" ht="12" customHeight="1" x14ac:dyDescent="0.2">
      <c r="A355" s="14">
        <v>280</v>
      </c>
      <c r="B355" s="117" t="s">
        <v>13</v>
      </c>
      <c r="C355" s="16" t="s">
        <v>510</v>
      </c>
      <c r="D355" s="45" t="s">
        <v>511</v>
      </c>
      <c r="E355" s="14">
        <v>60</v>
      </c>
      <c r="F355" s="39"/>
      <c r="G355" s="39"/>
      <c r="H355" s="50"/>
      <c r="I355" s="10"/>
      <c r="J355" s="10"/>
      <c r="K355" s="10"/>
      <c r="L355" s="10"/>
      <c r="M355" s="10"/>
      <c r="N355" s="10"/>
      <c r="O355" s="10"/>
      <c r="P355" s="10"/>
    </row>
    <row r="356" spans="1:16" x14ac:dyDescent="0.2">
      <c r="A356" s="14"/>
      <c r="B356" s="118"/>
      <c r="C356" s="16" t="s">
        <v>380</v>
      </c>
      <c r="D356" s="45" t="s">
        <v>512</v>
      </c>
      <c r="E356" s="14">
        <v>62</v>
      </c>
      <c r="F356" s="39"/>
      <c r="G356" s="39"/>
      <c r="H356" s="50">
        <f>SUM(E356)</f>
        <v>62</v>
      </c>
      <c r="I356" s="10"/>
      <c r="J356" s="10"/>
      <c r="K356" s="10"/>
      <c r="L356" s="10"/>
      <c r="M356" s="10"/>
      <c r="N356" s="10"/>
      <c r="O356" s="10"/>
      <c r="P356" s="10"/>
    </row>
    <row r="357" spans="1:16" s="4" customFormat="1" x14ac:dyDescent="0.2">
      <c r="A357" s="14"/>
      <c r="B357" s="118"/>
      <c r="C357" s="16" t="s">
        <v>41</v>
      </c>
      <c r="D357" s="45"/>
      <c r="E357" s="14">
        <v>24</v>
      </c>
      <c r="F357" s="39"/>
      <c r="G357" s="39"/>
      <c r="H357" s="50"/>
      <c r="I357" s="47"/>
      <c r="J357" s="47"/>
      <c r="K357" s="47"/>
      <c r="L357" s="47"/>
      <c r="M357" s="47"/>
      <c r="N357" s="47"/>
      <c r="O357" s="47"/>
      <c r="P357" s="47"/>
    </row>
    <row r="358" spans="1:16" s="4" customFormat="1" x14ac:dyDescent="0.2">
      <c r="A358" s="14"/>
      <c r="B358" s="118"/>
      <c r="C358" s="16" t="s">
        <v>35</v>
      </c>
      <c r="D358" s="45"/>
      <c r="E358" s="14">
        <v>6</v>
      </c>
      <c r="F358" s="39"/>
      <c r="G358" s="39"/>
      <c r="H358" s="50">
        <f t="shared" ref="H358" si="31">SUM(E358)</f>
        <v>6</v>
      </c>
      <c r="I358" s="47"/>
      <c r="J358" s="47"/>
      <c r="K358" s="47"/>
      <c r="L358" s="47"/>
      <c r="M358" s="47"/>
      <c r="N358" s="47"/>
      <c r="O358" s="47"/>
      <c r="P358" s="47"/>
    </row>
    <row r="359" spans="1:16" s="4" customFormat="1" x14ac:dyDescent="0.2">
      <c r="A359" s="14"/>
      <c r="B359" s="118"/>
      <c r="C359" s="16" t="s">
        <v>513</v>
      </c>
      <c r="D359" s="45"/>
      <c r="E359" s="14">
        <v>18</v>
      </c>
      <c r="F359" s="39"/>
      <c r="G359" s="39"/>
      <c r="H359" s="50">
        <f>SUM(E359)</f>
        <v>18</v>
      </c>
      <c r="I359" s="47"/>
      <c r="J359" s="47"/>
      <c r="K359" s="47"/>
      <c r="L359" s="47"/>
      <c r="M359" s="47"/>
      <c r="N359" s="47"/>
      <c r="O359" s="47"/>
      <c r="P359" s="47"/>
    </row>
    <row r="360" spans="1:16" s="4" customFormat="1" x14ac:dyDescent="0.2">
      <c r="A360" s="14"/>
      <c r="B360" s="118"/>
      <c r="C360" s="16" t="s">
        <v>515</v>
      </c>
      <c r="D360" s="45" t="s">
        <v>514</v>
      </c>
      <c r="E360" s="14">
        <v>117</v>
      </c>
      <c r="F360" s="39"/>
      <c r="G360" s="39">
        <f>SUM(E360)</f>
        <v>117</v>
      </c>
      <c r="H360" s="50"/>
      <c r="I360" s="47"/>
      <c r="J360" s="47"/>
      <c r="K360" s="47"/>
      <c r="L360" s="47"/>
      <c r="M360" s="47"/>
      <c r="N360" s="47"/>
      <c r="O360" s="47"/>
      <c r="P360" s="47"/>
    </row>
    <row r="361" spans="1:16" s="4" customFormat="1" x14ac:dyDescent="0.2">
      <c r="A361" s="14"/>
      <c r="B361" s="118"/>
      <c r="C361" s="16" t="s">
        <v>517</v>
      </c>
      <c r="D361" s="45" t="s">
        <v>516</v>
      </c>
      <c r="E361" s="14">
        <f>SUM(108-33)</f>
        <v>75</v>
      </c>
      <c r="F361" s="39">
        <f>SUM(E361)</f>
        <v>75</v>
      </c>
      <c r="G361" s="39"/>
      <c r="H361" s="50"/>
      <c r="I361" s="47"/>
      <c r="J361" s="47"/>
      <c r="K361" s="47"/>
      <c r="L361" s="47"/>
      <c r="M361" s="47"/>
      <c r="N361" s="47"/>
      <c r="O361" s="47"/>
      <c r="P361" s="47"/>
    </row>
    <row r="362" spans="1:16" s="4" customFormat="1" x14ac:dyDescent="0.2">
      <c r="A362" s="14"/>
      <c r="B362" s="118"/>
      <c r="C362" s="16" t="s">
        <v>518</v>
      </c>
      <c r="D362" s="45"/>
      <c r="E362" s="14">
        <v>33</v>
      </c>
      <c r="F362" s="39"/>
      <c r="G362" s="39"/>
      <c r="H362" s="50">
        <f>SUM(F361)</f>
        <v>75</v>
      </c>
      <c r="I362" s="47"/>
      <c r="J362" s="47"/>
      <c r="K362" s="47"/>
      <c r="L362" s="47"/>
      <c r="M362" s="47"/>
      <c r="N362" s="47"/>
      <c r="O362" s="47"/>
      <c r="P362" s="47"/>
    </row>
    <row r="363" spans="1:16" s="4" customFormat="1" x14ac:dyDescent="0.2">
      <c r="A363" s="14"/>
      <c r="B363" s="118"/>
      <c r="C363" s="16" t="s">
        <v>527</v>
      </c>
      <c r="D363" s="45"/>
      <c r="E363" s="14">
        <v>27</v>
      </c>
      <c r="F363" s="39"/>
      <c r="G363" s="39"/>
      <c r="H363" s="50"/>
      <c r="I363" s="47"/>
      <c r="J363" s="47"/>
      <c r="K363" s="47"/>
      <c r="L363" s="47"/>
      <c r="M363" s="47"/>
      <c r="N363" s="47"/>
      <c r="O363" s="47"/>
      <c r="P363" s="47"/>
    </row>
    <row r="364" spans="1:16" s="4" customFormat="1" x14ac:dyDescent="0.2">
      <c r="A364" s="14"/>
      <c r="B364" s="118"/>
      <c r="C364" s="16" t="s">
        <v>520</v>
      </c>
      <c r="D364" s="45" t="s">
        <v>519</v>
      </c>
      <c r="E364" s="14">
        <v>33</v>
      </c>
      <c r="F364" s="39">
        <f>SUM(E364)</f>
        <v>33</v>
      </c>
      <c r="G364" s="39"/>
      <c r="H364" s="50"/>
      <c r="I364" s="47"/>
      <c r="J364" s="47"/>
      <c r="K364" s="47"/>
      <c r="L364" s="47"/>
      <c r="M364" s="47"/>
      <c r="N364" s="47"/>
      <c r="O364" s="47"/>
      <c r="P364" s="47"/>
    </row>
    <row r="365" spans="1:16" s="4" customFormat="1" x14ac:dyDescent="0.2">
      <c r="A365" s="14"/>
      <c r="B365" s="118"/>
      <c r="C365" s="16" t="s">
        <v>515</v>
      </c>
      <c r="D365" s="45" t="s">
        <v>521</v>
      </c>
      <c r="E365" s="14">
        <v>132</v>
      </c>
      <c r="F365" s="39"/>
      <c r="G365" s="39">
        <f>SUM(E365)</f>
        <v>132</v>
      </c>
      <c r="H365" s="50"/>
      <c r="I365" s="47"/>
      <c r="J365" s="47"/>
      <c r="K365" s="47"/>
      <c r="L365" s="47"/>
      <c r="M365" s="47"/>
      <c r="N365" s="47"/>
      <c r="O365" s="47"/>
      <c r="P365" s="47"/>
    </row>
    <row r="366" spans="1:16" s="4" customFormat="1" x14ac:dyDescent="0.2">
      <c r="A366" s="14"/>
      <c r="B366" s="118"/>
      <c r="C366" s="16" t="s">
        <v>515</v>
      </c>
      <c r="D366" s="45" t="s">
        <v>522</v>
      </c>
      <c r="E366" s="14">
        <v>96</v>
      </c>
      <c r="F366" s="39"/>
      <c r="G366" s="39">
        <f>SUM(E366)</f>
        <v>96</v>
      </c>
      <c r="H366" s="50"/>
      <c r="I366" s="47"/>
      <c r="J366" s="47"/>
      <c r="K366" s="47"/>
      <c r="L366" s="47"/>
      <c r="M366" s="47"/>
      <c r="N366" s="47"/>
      <c r="O366" s="47"/>
      <c r="P366" s="47"/>
    </row>
    <row r="367" spans="1:16" s="4" customFormat="1" x14ac:dyDescent="0.2">
      <c r="A367" s="14"/>
      <c r="B367" s="118"/>
      <c r="C367" s="16" t="s">
        <v>524</v>
      </c>
      <c r="D367" s="45" t="s">
        <v>523</v>
      </c>
      <c r="E367" s="14">
        <v>39</v>
      </c>
      <c r="F367" s="39"/>
      <c r="G367" s="39"/>
      <c r="H367" s="50">
        <f>SUM(E367)</f>
        <v>39</v>
      </c>
      <c r="I367" s="47"/>
      <c r="J367" s="47"/>
      <c r="K367" s="47"/>
      <c r="L367" s="47"/>
      <c r="M367" s="47"/>
      <c r="N367" s="47"/>
      <c r="O367" s="47"/>
      <c r="P367" s="47"/>
    </row>
    <row r="368" spans="1:16" s="4" customFormat="1" x14ac:dyDescent="0.2">
      <c r="A368" s="14"/>
      <c r="B368" s="118"/>
      <c r="C368" s="16" t="s">
        <v>525</v>
      </c>
      <c r="D368" s="45"/>
      <c r="E368" s="14">
        <f>SUM(7.8*4.9)</f>
        <v>38.22</v>
      </c>
      <c r="F368" s="39"/>
      <c r="G368" s="39"/>
      <c r="H368" s="50">
        <f>SUM(E368)</f>
        <v>38.22</v>
      </c>
      <c r="I368" s="47"/>
      <c r="J368" s="47"/>
      <c r="K368" s="47"/>
      <c r="L368" s="47"/>
      <c r="M368" s="47"/>
      <c r="N368" s="47"/>
      <c r="O368" s="47"/>
      <c r="P368" s="47"/>
    </row>
    <row r="369" spans="1:16" s="4" customFormat="1" x14ac:dyDescent="0.2">
      <c r="A369" s="14">
        <v>281</v>
      </c>
      <c r="B369" s="118"/>
      <c r="C369" s="16" t="s">
        <v>526</v>
      </c>
      <c r="D369" s="45" t="s">
        <v>523</v>
      </c>
      <c r="E369" s="14">
        <v>21</v>
      </c>
      <c r="F369" s="39"/>
      <c r="G369" s="39"/>
      <c r="H369" s="50">
        <f>SUM(E369)</f>
        <v>21</v>
      </c>
      <c r="I369" s="47"/>
      <c r="J369" s="47"/>
      <c r="K369" s="47"/>
      <c r="L369" s="47"/>
      <c r="M369" s="47"/>
      <c r="N369" s="47"/>
      <c r="O369" s="47"/>
      <c r="P369" s="47"/>
    </row>
    <row r="370" spans="1:16" s="4" customFormat="1" x14ac:dyDescent="0.2">
      <c r="A370" s="14">
        <v>282</v>
      </c>
      <c r="B370" s="118"/>
      <c r="C370" s="16" t="s">
        <v>382</v>
      </c>
      <c r="D370" s="45"/>
      <c r="E370" s="14">
        <f>SUM(2.35*4.1)</f>
        <v>9.6349999999999998</v>
      </c>
      <c r="F370" s="39"/>
      <c r="G370" s="39"/>
      <c r="H370" s="50"/>
      <c r="I370" s="47"/>
      <c r="J370" s="47"/>
      <c r="K370" s="47"/>
      <c r="L370" s="47"/>
      <c r="M370" s="47"/>
      <c r="N370" s="47"/>
      <c r="O370" s="47"/>
      <c r="P370" s="47"/>
    </row>
    <row r="371" spans="1:16" s="4" customFormat="1" x14ac:dyDescent="0.2">
      <c r="A371" s="14"/>
      <c r="B371" s="118"/>
      <c r="C371" s="16" t="s">
        <v>467</v>
      </c>
      <c r="D371" s="45"/>
      <c r="E371" s="14">
        <v>32</v>
      </c>
      <c r="F371" s="39"/>
      <c r="G371" s="39"/>
      <c r="H371" s="50"/>
      <c r="I371" s="47"/>
      <c r="J371" s="47"/>
      <c r="K371" s="47"/>
      <c r="L371" s="47"/>
      <c r="M371" s="47"/>
      <c r="N371" s="47"/>
      <c r="O371" s="47"/>
      <c r="P371" s="47"/>
    </row>
    <row r="372" spans="1:16" s="4" customFormat="1" x14ac:dyDescent="0.2">
      <c r="A372" s="14"/>
      <c r="B372" s="118"/>
      <c r="C372" s="16" t="s">
        <v>528</v>
      </c>
      <c r="D372" s="45"/>
      <c r="E372" s="14">
        <v>160</v>
      </c>
      <c r="F372" s="39"/>
      <c r="G372" s="39"/>
      <c r="H372" s="50"/>
      <c r="I372" s="47"/>
      <c r="J372" s="47"/>
      <c r="K372" s="47"/>
      <c r="L372" s="47"/>
      <c r="M372" s="47"/>
      <c r="N372" s="47"/>
      <c r="O372" s="47"/>
      <c r="P372" s="47"/>
    </row>
    <row r="373" spans="1:16" s="4" customFormat="1" x14ac:dyDescent="0.2">
      <c r="A373" s="14">
        <v>283</v>
      </c>
      <c r="B373" s="120"/>
      <c r="C373" s="16" t="s">
        <v>386</v>
      </c>
      <c r="D373" s="45"/>
      <c r="E373" s="14">
        <f>SUM(29.5*40-982.8)</f>
        <v>197.20000000000005</v>
      </c>
      <c r="F373" s="39"/>
      <c r="G373" s="39"/>
      <c r="H373" s="50"/>
      <c r="I373" s="47"/>
      <c r="J373" s="47"/>
      <c r="K373" s="47"/>
      <c r="L373" s="47"/>
      <c r="M373" s="47"/>
      <c r="N373" s="47"/>
      <c r="O373" s="47"/>
      <c r="P373" s="47"/>
    </row>
    <row r="374" spans="1:16" s="4" customFormat="1" x14ac:dyDescent="0.2">
      <c r="A374" s="14">
        <v>284</v>
      </c>
      <c r="B374" s="117" t="s">
        <v>26</v>
      </c>
      <c r="C374" s="16" t="s">
        <v>546</v>
      </c>
      <c r="D374" s="45" t="s">
        <v>530</v>
      </c>
      <c r="E374" s="14">
        <v>58</v>
      </c>
      <c r="F374" s="39"/>
      <c r="G374" s="39"/>
      <c r="H374" s="50">
        <f>SUM(E374)</f>
        <v>58</v>
      </c>
      <c r="I374" s="47"/>
      <c r="J374" s="47"/>
      <c r="K374" s="47"/>
      <c r="L374" s="47"/>
      <c r="M374" s="47"/>
      <c r="N374" s="47"/>
      <c r="O374" s="47"/>
      <c r="P374" s="47"/>
    </row>
    <row r="375" spans="1:16" s="4" customFormat="1" x14ac:dyDescent="0.2">
      <c r="A375" s="14"/>
      <c r="B375" s="118"/>
      <c r="C375" s="16" t="s">
        <v>546</v>
      </c>
      <c r="D375" s="45" t="s">
        <v>531</v>
      </c>
      <c r="E375" s="14">
        <v>35</v>
      </c>
      <c r="F375" s="39"/>
      <c r="G375" s="39"/>
      <c r="H375" s="50">
        <f t="shared" ref="H375:H389" si="32">SUM(E375)</f>
        <v>35</v>
      </c>
      <c r="I375" s="47"/>
      <c r="J375" s="47"/>
      <c r="K375" s="47"/>
      <c r="L375" s="47"/>
      <c r="M375" s="47"/>
      <c r="N375" s="47"/>
      <c r="O375" s="47"/>
      <c r="P375" s="47"/>
    </row>
    <row r="376" spans="1:16" s="4" customFormat="1" x14ac:dyDescent="0.2">
      <c r="A376" s="14"/>
      <c r="B376" s="118"/>
      <c r="C376" s="16" t="s">
        <v>546</v>
      </c>
      <c r="D376" s="45" t="s">
        <v>532</v>
      </c>
      <c r="E376" s="14">
        <v>32</v>
      </c>
      <c r="F376" s="39"/>
      <c r="G376" s="39"/>
      <c r="H376" s="50">
        <f t="shared" si="32"/>
        <v>32</v>
      </c>
      <c r="I376" s="47"/>
      <c r="J376" s="47"/>
      <c r="K376" s="47"/>
      <c r="L376" s="47"/>
      <c r="M376" s="47"/>
      <c r="N376" s="47"/>
      <c r="O376" s="47"/>
      <c r="P376" s="47"/>
    </row>
    <row r="377" spans="1:16" s="4" customFormat="1" x14ac:dyDescent="0.2">
      <c r="A377" s="14"/>
      <c r="B377" s="118"/>
      <c r="C377" s="16" t="s">
        <v>546</v>
      </c>
      <c r="D377" s="45" t="s">
        <v>533</v>
      </c>
      <c r="E377" s="14">
        <v>31</v>
      </c>
      <c r="F377" s="39"/>
      <c r="G377" s="39"/>
      <c r="H377" s="50">
        <f t="shared" si="32"/>
        <v>31</v>
      </c>
      <c r="I377" s="47"/>
      <c r="J377" s="47"/>
      <c r="K377" s="47"/>
      <c r="L377" s="47"/>
      <c r="M377" s="47"/>
      <c r="N377" s="47"/>
      <c r="O377" s="47"/>
      <c r="P377" s="47"/>
    </row>
    <row r="378" spans="1:16" s="4" customFormat="1" x14ac:dyDescent="0.2">
      <c r="A378" s="14"/>
      <c r="B378" s="118"/>
      <c r="C378" s="16" t="s">
        <v>546</v>
      </c>
      <c r="D378" s="45" t="s">
        <v>534</v>
      </c>
      <c r="E378" s="14">
        <v>31</v>
      </c>
      <c r="F378" s="39"/>
      <c r="G378" s="39"/>
      <c r="H378" s="50">
        <f t="shared" si="32"/>
        <v>31</v>
      </c>
      <c r="I378" s="47"/>
      <c r="J378" s="47"/>
      <c r="K378" s="47"/>
      <c r="L378" s="47"/>
      <c r="M378" s="47"/>
      <c r="N378" s="47"/>
      <c r="O378" s="47"/>
      <c r="P378" s="47"/>
    </row>
    <row r="379" spans="1:16" s="4" customFormat="1" x14ac:dyDescent="0.2">
      <c r="A379" s="14"/>
      <c r="B379" s="118"/>
      <c r="C379" s="16" t="s">
        <v>546</v>
      </c>
      <c r="D379" s="45" t="s">
        <v>535</v>
      </c>
      <c r="E379" s="14">
        <v>32</v>
      </c>
      <c r="F379" s="39"/>
      <c r="G379" s="39"/>
      <c r="H379" s="50">
        <f t="shared" si="32"/>
        <v>32</v>
      </c>
      <c r="I379" s="47"/>
      <c r="J379" s="47"/>
      <c r="K379" s="47"/>
      <c r="L379" s="47"/>
      <c r="M379" s="47"/>
      <c r="N379" s="47"/>
      <c r="O379" s="47"/>
      <c r="P379" s="47"/>
    </row>
    <row r="380" spans="1:16" s="4" customFormat="1" x14ac:dyDescent="0.2">
      <c r="A380" s="14"/>
      <c r="B380" s="118"/>
      <c r="C380" s="16" t="s">
        <v>546</v>
      </c>
      <c r="D380" s="45" t="s">
        <v>536</v>
      </c>
      <c r="E380" s="14">
        <v>35</v>
      </c>
      <c r="F380" s="39"/>
      <c r="G380" s="39"/>
      <c r="H380" s="50">
        <f t="shared" si="32"/>
        <v>35</v>
      </c>
      <c r="I380" s="47"/>
      <c r="J380" s="47"/>
      <c r="K380" s="47"/>
      <c r="L380" s="47"/>
      <c r="M380" s="47"/>
      <c r="N380" s="47"/>
      <c r="O380" s="47"/>
      <c r="P380" s="47"/>
    </row>
    <row r="381" spans="1:16" s="4" customFormat="1" x14ac:dyDescent="0.2">
      <c r="A381" s="14"/>
      <c r="B381" s="118"/>
      <c r="C381" s="16" t="s">
        <v>546</v>
      </c>
      <c r="D381" s="45" t="s">
        <v>537</v>
      </c>
      <c r="E381" s="14">
        <v>64</v>
      </c>
      <c r="F381" s="39"/>
      <c r="G381" s="39"/>
      <c r="H381" s="50">
        <f t="shared" si="32"/>
        <v>64</v>
      </c>
      <c r="I381" s="47"/>
      <c r="J381" s="47"/>
      <c r="K381" s="47"/>
      <c r="L381" s="47"/>
      <c r="M381" s="47"/>
      <c r="N381" s="47"/>
      <c r="O381" s="47"/>
      <c r="P381" s="47"/>
    </row>
    <row r="382" spans="1:16" s="4" customFormat="1" x14ac:dyDescent="0.2">
      <c r="A382" s="14"/>
      <c r="B382" s="118"/>
      <c r="C382" s="16" t="s">
        <v>546</v>
      </c>
      <c r="D382" s="45" t="s">
        <v>538</v>
      </c>
      <c r="E382" s="14">
        <v>94</v>
      </c>
      <c r="F382" s="39"/>
      <c r="G382" s="39"/>
      <c r="H382" s="50">
        <f t="shared" si="32"/>
        <v>94</v>
      </c>
      <c r="I382" s="47"/>
      <c r="J382" s="47"/>
      <c r="K382" s="47"/>
      <c r="L382" s="47"/>
      <c r="M382" s="47"/>
      <c r="N382" s="47"/>
      <c r="O382" s="47"/>
      <c r="P382" s="47"/>
    </row>
    <row r="383" spans="1:16" s="4" customFormat="1" x14ac:dyDescent="0.2">
      <c r="A383" s="14"/>
      <c r="B383" s="118"/>
      <c r="C383" s="16" t="s">
        <v>546</v>
      </c>
      <c r="D383" s="45" t="s">
        <v>539</v>
      </c>
      <c r="E383" s="14">
        <v>35</v>
      </c>
      <c r="F383" s="39"/>
      <c r="G383" s="39"/>
      <c r="H383" s="50">
        <f t="shared" si="32"/>
        <v>35</v>
      </c>
      <c r="I383" s="47"/>
      <c r="J383" s="47"/>
      <c r="K383" s="47"/>
      <c r="L383" s="47"/>
      <c r="M383" s="47"/>
      <c r="N383" s="47"/>
      <c r="O383" s="47"/>
      <c r="P383" s="47"/>
    </row>
    <row r="384" spans="1:16" s="4" customFormat="1" x14ac:dyDescent="0.2">
      <c r="A384" s="14"/>
      <c r="B384" s="118"/>
      <c r="C384" s="16" t="s">
        <v>546</v>
      </c>
      <c r="D384" s="45" t="s">
        <v>540</v>
      </c>
      <c r="E384" s="14">
        <v>32</v>
      </c>
      <c r="F384" s="39"/>
      <c r="G384" s="39"/>
      <c r="H384" s="50">
        <f t="shared" si="32"/>
        <v>32</v>
      </c>
      <c r="I384" s="47"/>
      <c r="J384" s="47"/>
      <c r="K384" s="47"/>
      <c r="L384" s="47"/>
      <c r="M384" s="47"/>
      <c r="N384" s="47"/>
      <c r="O384" s="47"/>
      <c r="P384" s="47"/>
    </row>
    <row r="385" spans="1:16" s="4" customFormat="1" x14ac:dyDescent="0.2">
      <c r="A385" s="14"/>
      <c r="B385" s="118"/>
      <c r="C385" s="16" t="s">
        <v>546</v>
      </c>
      <c r="D385" s="45" t="s">
        <v>541</v>
      </c>
      <c r="E385" s="14">
        <v>31</v>
      </c>
      <c r="F385" s="39"/>
      <c r="G385" s="39"/>
      <c r="H385" s="50">
        <f t="shared" si="32"/>
        <v>31</v>
      </c>
      <c r="I385" s="47"/>
      <c r="J385" s="47"/>
      <c r="K385" s="47"/>
      <c r="L385" s="47"/>
      <c r="M385" s="47"/>
      <c r="N385" s="47"/>
      <c r="O385" s="47"/>
      <c r="P385" s="47"/>
    </row>
    <row r="386" spans="1:16" s="4" customFormat="1" x14ac:dyDescent="0.2">
      <c r="A386" s="14"/>
      <c r="B386" s="118"/>
      <c r="C386" s="16" t="s">
        <v>546</v>
      </c>
      <c r="D386" s="45" t="s">
        <v>542</v>
      </c>
      <c r="E386" s="14">
        <v>31</v>
      </c>
      <c r="F386" s="39"/>
      <c r="G386" s="39"/>
      <c r="H386" s="50">
        <f t="shared" si="32"/>
        <v>31</v>
      </c>
      <c r="I386" s="47"/>
      <c r="J386" s="47"/>
      <c r="K386" s="47"/>
      <c r="L386" s="47"/>
      <c r="M386" s="47"/>
      <c r="N386" s="47"/>
      <c r="O386" s="47"/>
      <c r="P386" s="47"/>
    </row>
    <row r="387" spans="1:16" s="4" customFormat="1" x14ac:dyDescent="0.2">
      <c r="A387" s="14"/>
      <c r="B387" s="118"/>
      <c r="C387" s="16" t="s">
        <v>546</v>
      </c>
      <c r="D387" s="45" t="s">
        <v>543</v>
      </c>
      <c r="E387" s="14">
        <v>32</v>
      </c>
      <c r="F387" s="39"/>
      <c r="G387" s="39"/>
      <c r="H387" s="50">
        <f t="shared" si="32"/>
        <v>32</v>
      </c>
      <c r="I387" s="47"/>
      <c r="J387" s="47"/>
      <c r="K387" s="47"/>
      <c r="L387" s="47"/>
      <c r="M387" s="47"/>
      <c r="N387" s="47"/>
      <c r="O387" s="47"/>
      <c r="P387" s="47"/>
    </row>
    <row r="388" spans="1:16" s="4" customFormat="1" x14ac:dyDescent="0.2">
      <c r="A388" s="14"/>
      <c r="B388" s="118"/>
      <c r="C388" s="16" t="s">
        <v>546</v>
      </c>
      <c r="D388" s="45" t="s">
        <v>544</v>
      </c>
      <c r="E388" s="14">
        <v>35</v>
      </c>
      <c r="F388" s="39"/>
      <c r="G388" s="39"/>
      <c r="H388" s="50">
        <f t="shared" si="32"/>
        <v>35</v>
      </c>
      <c r="I388" s="47"/>
      <c r="J388" s="47"/>
      <c r="K388" s="47"/>
      <c r="L388" s="47"/>
      <c r="M388" s="47"/>
      <c r="N388" s="47"/>
      <c r="O388" s="47"/>
      <c r="P388" s="47"/>
    </row>
    <row r="389" spans="1:16" s="4" customFormat="1" x14ac:dyDescent="0.2">
      <c r="A389" s="14"/>
      <c r="B389" s="118"/>
      <c r="C389" s="16" t="s">
        <v>546</v>
      </c>
      <c r="D389" s="45" t="s">
        <v>545</v>
      </c>
      <c r="E389" s="14">
        <v>58</v>
      </c>
      <c r="F389" s="39"/>
      <c r="G389" s="39"/>
      <c r="H389" s="50">
        <f t="shared" si="32"/>
        <v>58</v>
      </c>
      <c r="I389" s="47"/>
      <c r="J389" s="47"/>
      <c r="K389" s="47"/>
      <c r="L389" s="47"/>
      <c r="M389" s="47"/>
      <c r="N389" s="47"/>
      <c r="O389" s="47"/>
      <c r="P389" s="47"/>
    </row>
    <row r="390" spans="1:16" s="4" customFormat="1" x14ac:dyDescent="0.2">
      <c r="A390" s="14"/>
      <c r="B390" s="118"/>
      <c r="C390" s="16" t="s">
        <v>382</v>
      </c>
      <c r="D390" s="45"/>
      <c r="E390" s="14">
        <f>SUM(2.35*4.1)</f>
        <v>9.6349999999999998</v>
      </c>
      <c r="F390" s="39"/>
      <c r="G390" s="39"/>
      <c r="H390" s="50"/>
      <c r="I390" s="47"/>
      <c r="J390" s="47"/>
      <c r="K390" s="47"/>
      <c r="L390" s="47"/>
      <c r="M390" s="47"/>
      <c r="N390" s="47"/>
      <c r="O390" s="47"/>
      <c r="P390" s="47"/>
    </row>
    <row r="391" spans="1:16" s="4" customFormat="1" x14ac:dyDescent="0.2">
      <c r="A391" s="14">
        <v>285</v>
      </c>
      <c r="B391" s="118"/>
      <c r="C391" s="16" t="s">
        <v>467</v>
      </c>
      <c r="D391" s="45"/>
      <c r="E391" s="14">
        <v>32</v>
      </c>
      <c r="F391" s="39"/>
      <c r="G391" s="39"/>
      <c r="H391" s="50"/>
      <c r="I391" s="47"/>
      <c r="J391" s="47"/>
      <c r="K391" s="47"/>
      <c r="L391" s="47"/>
      <c r="M391" s="47"/>
      <c r="N391" s="47"/>
      <c r="O391" s="47"/>
      <c r="P391" s="47"/>
    </row>
    <row r="392" spans="1:16" s="4" customFormat="1" x14ac:dyDescent="0.2">
      <c r="A392" s="14">
        <v>286</v>
      </c>
      <c r="B392" s="118"/>
      <c r="C392" s="16" t="s">
        <v>529</v>
      </c>
      <c r="D392" s="45"/>
      <c r="E392" s="14">
        <v>160</v>
      </c>
      <c r="F392" s="39"/>
      <c r="G392" s="39"/>
      <c r="H392" s="50"/>
      <c r="I392" s="47"/>
      <c r="J392" s="47"/>
      <c r="K392" s="47"/>
      <c r="L392" s="47"/>
      <c r="M392" s="47"/>
      <c r="N392" s="47"/>
      <c r="O392" s="47"/>
      <c r="P392" s="47"/>
    </row>
    <row r="393" spans="1:16" s="4" customFormat="1" x14ac:dyDescent="0.2">
      <c r="A393" s="14">
        <v>287</v>
      </c>
      <c r="B393" s="120"/>
      <c r="C393" s="16" t="s">
        <v>386</v>
      </c>
      <c r="D393" s="45"/>
      <c r="E393" s="14">
        <f>SUM(29.5*40-867.6)</f>
        <v>312.39999999999998</v>
      </c>
      <c r="F393" s="39"/>
      <c r="G393" s="39"/>
      <c r="H393" s="50"/>
      <c r="I393" s="47"/>
      <c r="J393" s="47"/>
      <c r="K393" s="47"/>
      <c r="L393" s="47"/>
      <c r="M393" s="47"/>
      <c r="N393" s="47"/>
      <c r="O393" s="47"/>
      <c r="P393" s="47"/>
    </row>
    <row r="394" spans="1:16" s="4" customFormat="1" x14ac:dyDescent="0.2">
      <c r="A394" s="14">
        <v>284</v>
      </c>
      <c r="B394" s="117" t="s">
        <v>94</v>
      </c>
      <c r="C394" s="16" t="s">
        <v>546</v>
      </c>
      <c r="D394" s="45" t="s">
        <v>610</v>
      </c>
      <c r="E394" s="14">
        <v>58</v>
      </c>
      <c r="F394" s="39"/>
      <c r="G394" s="39"/>
      <c r="H394" s="50">
        <f>SUM(E394)</f>
        <v>58</v>
      </c>
      <c r="I394" s="47"/>
      <c r="J394" s="47"/>
      <c r="K394" s="47"/>
      <c r="L394" s="47"/>
      <c r="M394" s="47"/>
      <c r="N394" s="47"/>
      <c r="O394" s="47"/>
      <c r="P394" s="47"/>
    </row>
    <row r="395" spans="1:16" s="4" customFormat="1" x14ac:dyDescent="0.2">
      <c r="A395" s="14"/>
      <c r="B395" s="118"/>
      <c r="C395" s="16" t="s">
        <v>546</v>
      </c>
      <c r="D395" s="45" t="s">
        <v>611</v>
      </c>
      <c r="E395" s="14">
        <v>35</v>
      </c>
      <c r="F395" s="39"/>
      <c r="G395" s="39"/>
      <c r="H395" s="50">
        <f t="shared" ref="H395:H409" si="33">SUM(E395)</f>
        <v>35</v>
      </c>
      <c r="I395" s="47"/>
      <c r="J395" s="47"/>
      <c r="K395" s="47"/>
      <c r="L395" s="47"/>
      <c r="M395" s="47"/>
      <c r="N395" s="47"/>
      <c r="O395" s="47"/>
      <c r="P395" s="47"/>
    </row>
    <row r="396" spans="1:16" x14ac:dyDescent="0.2">
      <c r="A396" s="14"/>
      <c r="B396" s="118"/>
      <c r="C396" s="16" t="s">
        <v>546</v>
      </c>
      <c r="D396" s="45" t="s">
        <v>612</v>
      </c>
      <c r="E396" s="14">
        <v>32</v>
      </c>
      <c r="F396" s="39"/>
      <c r="G396" s="39"/>
      <c r="H396" s="50">
        <f t="shared" si="33"/>
        <v>32</v>
      </c>
      <c r="I396" s="10"/>
      <c r="J396" s="10"/>
      <c r="K396" s="10"/>
      <c r="L396" s="10"/>
      <c r="M396" s="10"/>
      <c r="N396" s="10"/>
      <c r="O396" s="10"/>
      <c r="P396" s="10"/>
    </row>
    <row r="397" spans="1:16" x14ac:dyDescent="0.2">
      <c r="A397" s="14"/>
      <c r="B397" s="118"/>
      <c r="C397" s="16" t="s">
        <v>546</v>
      </c>
      <c r="D397" s="45" t="s">
        <v>613</v>
      </c>
      <c r="E397" s="14">
        <v>31</v>
      </c>
      <c r="F397" s="39"/>
      <c r="G397" s="39"/>
      <c r="H397" s="50">
        <f t="shared" si="33"/>
        <v>31</v>
      </c>
      <c r="I397" s="10"/>
      <c r="J397" s="10"/>
      <c r="K397" s="10"/>
      <c r="L397" s="10"/>
      <c r="M397" s="10"/>
      <c r="N397" s="10"/>
      <c r="O397" s="10"/>
      <c r="P397" s="10"/>
    </row>
    <row r="398" spans="1:16" x14ac:dyDescent="0.2">
      <c r="A398" s="14"/>
      <c r="B398" s="118"/>
      <c r="C398" s="16" t="s">
        <v>546</v>
      </c>
      <c r="D398" s="45" t="s">
        <v>614</v>
      </c>
      <c r="E398" s="14">
        <v>31</v>
      </c>
      <c r="F398" s="39"/>
      <c r="G398" s="39"/>
      <c r="H398" s="50">
        <f t="shared" si="33"/>
        <v>31</v>
      </c>
      <c r="I398" s="10"/>
      <c r="J398" s="10"/>
      <c r="K398" s="10"/>
      <c r="L398" s="10"/>
      <c r="M398" s="10"/>
      <c r="N398" s="10"/>
      <c r="O398" s="10"/>
      <c r="P398" s="10"/>
    </row>
    <row r="399" spans="1:16" x14ac:dyDescent="0.2">
      <c r="A399" s="14"/>
      <c r="B399" s="118"/>
      <c r="C399" s="16" t="s">
        <v>546</v>
      </c>
      <c r="D399" s="45" t="s">
        <v>615</v>
      </c>
      <c r="E399" s="14">
        <v>32</v>
      </c>
      <c r="F399" s="39"/>
      <c r="G399" s="39"/>
      <c r="H399" s="50">
        <f t="shared" si="33"/>
        <v>32</v>
      </c>
      <c r="I399" s="10"/>
      <c r="J399" s="10"/>
      <c r="K399" s="10"/>
      <c r="L399" s="10"/>
      <c r="M399" s="10"/>
      <c r="N399" s="10"/>
      <c r="O399" s="10"/>
      <c r="P399" s="10"/>
    </row>
    <row r="400" spans="1:16" x14ac:dyDescent="0.2">
      <c r="A400" s="14"/>
      <c r="B400" s="118"/>
      <c r="C400" s="16" t="s">
        <v>546</v>
      </c>
      <c r="D400" s="45" t="s">
        <v>616</v>
      </c>
      <c r="E400" s="14">
        <v>35</v>
      </c>
      <c r="F400" s="39"/>
      <c r="G400" s="39"/>
      <c r="H400" s="50">
        <f t="shared" si="33"/>
        <v>35</v>
      </c>
      <c r="I400" s="10"/>
      <c r="J400" s="10"/>
      <c r="K400" s="10"/>
      <c r="L400" s="10"/>
      <c r="M400" s="10"/>
      <c r="N400" s="10"/>
      <c r="O400" s="10"/>
      <c r="P400" s="10"/>
    </row>
    <row r="401" spans="1:16" x14ac:dyDescent="0.2">
      <c r="A401" s="14"/>
      <c r="B401" s="118"/>
      <c r="C401" s="16" t="s">
        <v>546</v>
      </c>
      <c r="D401" s="45" t="s">
        <v>617</v>
      </c>
      <c r="E401" s="14">
        <v>64</v>
      </c>
      <c r="F401" s="39"/>
      <c r="G401" s="39"/>
      <c r="H401" s="50">
        <f t="shared" si="33"/>
        <v>64</v>
      </c>
      <c r="I401" s="10"/>
      <c r="J401" s="10"/>
      <c r="K401" s="10"/>
      <c r="L401" s="10"/>
      <c r="M401" s="10"/>
      <c r="N401" s="10"/>
      <c r="O401" s="10"/>
      <c r="P401" s="10"/>
    </row>
    <row r="402" spans="1:16" x14ac:dyDescent="0.2">
      <c r="A402" s="14"/>
      <c r="B402" s="118"/>
      <c r="C402" s="16" t="s">
        <v>546</v>
      </c>
      <c r="D402" s="45" t="s">
        <v>618</v>
      </c>
      <c r="E402" s="14">
        <v>94</v>
      </c>
      <c r="F402" s="39"/>
      <c r="G402" s="39"/>
      <c r="H402" s="50">
        <f t="shared" si="33"/>
        <v>94</v>
      </c>
      <c r="I402" s="10"/>
      <c r="J402" s="10"/>
      <c r="K402" s="10"/>
      <c r="L402" s="10"/>
      <c r="M402" s="10"/>
      <c r="N402" s="10"/>
      <c r="O402" s="10"/>
      <c r="P402" s="10"/>
    </row>
    <row r="403" spans="1:16" x14ac:dyDescent="0.2">
      <c r="A403" s="14"/>
      <c r="B403" s="118"/>
      <c r="C403" s="16" t="s">
        <v>546</v>
      </c>
      <c r="D403" s="45" t="s">
        <v>619</v>
      </c>
      <c r="E403" s="14">
        <v>35</v>
      </c>
      <c r="F403" s="39"/>
      <c r="G403" s="39"/>
      <c r="H403" s="50">
        <f t="shared" si="33"/>
        <v>35</v>
      </c>
      <c r="I403" s="10"/>
      <c r="J403" s="10"/>
      <c r="K403" s="10"/>
      <c r="L403" s="10"/>
      <c r="M403" s="10"/>
      <c r="N403" s="10"/>
      <c r="O403" s="10"/>
      <c r="P403" s="10"/>
    </row>
    <row r="404" spans="1:16" x14ac:dyDescent="0.2">
      <c r="A404" s="14"/>
      <c r="B404" s="118"/>
      <c r="C404" s="16" t="s">
        <v>546</v>
      </c>
      <c r="D404" s="45" t="s">
        <v>620</v>
      </c>
      <c r="E404" s="14">
        <v>32</v>
      </c>
      <c r="F404" s="39"/>
      <c r="G404" s="39"/>
      <c r="H404" s="50">
        <f t="shared" si="33"/>
        <v>32</v>
      </c>
      <c r="I404" s="10"/>
      <c r="J404" s="10"/>
      <c r="K404" s="10"/>
      <c r="L404" s="10"/>
      <c r="M404" s="10"/>
      <c r="N404" s="10"/>
      <c r="O404" s="10"/>
      <c r="P404" s="10"/>
    </row>
    <row r="405" spans="1:16" x14ac:dyDescent="0.2">
      <c r="A405" s="14"/>
      <c r="B405" s="118"/>
      <c r="C405" s="16" t="s">
        <v>546</v>
      </c>
      <c r="D405" s="45" t="s">
        <v>621</v>
      </c>
      <c r="E405" s="14">
        <v>31</v>
      </c>
      <c r="F405" s="39"/>
      <c r="G405" s="39"/>
      <c r="H405" s="50">
        <f t="shared" si="33"/>
        <v>31</v>
      </c>
      <c r="I405" s="10"/>
      <c r="J405" s="10"/>
      <c r="K405" s="10"/>
      <c r="L405" s="10"/>
      <c r="M405" s="10"/>
      <c r="N405" s="10"/>
      <c r="O405" s="10"/>
      <c r="P405" s="10"/>
    </row>
    <row r="406" spans="1:16" x14ac:dyDescent="0.2">
      <c r="A406" s="14"/>
      <c r="B406" s="118"/>
      <c r="C406" s="16" t="s">
        <v>546</v>
      </c>
      <c r="D406" s="45" t="s">
        <v>622</v>
      </c>
      <c r="E406" s="14">
        <v>31</v>
      </c>
      <c r="F406" s="39"/>
      <c r="G406" s="39"/>
      <c r="H406" s="50">
        <f t="shared" si="33"/>
        <v>31</v>
      </c>
      <c r="I406" s="10"/>
      <c r="J406" s="10"/>
      <c r="K406" s="10"/>
      <c r="L406" s="10"/>
      <c r="M406" s="10"/>
      <c r="N406" s="10"/>
      <c r="O406" s="10"/>
      <c r="P406" s="10"/>
    </row>
    <row r="407" spans="1:16" x14ac:dyDescent="0.2">
      <c r="A407" s="14"/>
      <c r="B407" s="118"/>
      <c r="C407" s="16" t="s">
        <v>546</v>
      </c>
      <c r="D407" s="45" t="s">
        <v>623</v>
      </c>
      <c r="E407" s="14">
        <v>32</v>
      </c>
      <c r="F407" s="39"/>
      <c r="G407" s="39"/>
      <c r="H407" s="50">
        <f t="shared" si="33"/>
        <v>32</v>
      </c>
      <c r="I407" s="10"/>
      <c r="J407" s="10"/>
      <c r="K407" s="10"/>
      <c r="L407" s="10"/>
      <c r="M407" s="10"/>
      <c r="N407" s="10"/>
      <c r="O407" s="10"/>
      <c r="P407" s="10"/>
    </row>
    <row r="408" spans="1:16" x14ac:dyDescent="0.2">
      <c r="A408" s="14"/>
      <c r="B408" s="118"/>
      <c r="C408" s="16" t="s">
        <v>546</v>
      </c>
      <c r="D408" s="45" t="s">
        <v>624</v>
      </c>
      <c r="E408" s="14">
        <v>35</v>
      </c>
      <c r="F408" s="39"/>
      <c r="G408" s="39"/>
      <c r="H408" s="50">
        <f t="shared" si="33"/>
        <v>35</v>
      </c>
      <c r="I408" s="10"/>
      <c r="J408" s="10"/>
      <c r="K408" s="10"/>
      <c r="L408" s="10"/>
      <c r="M408" s="10"/>
      <c r="N408" s="10"/>
      <c r="O408" s="10"/>
      <c r="P408" s="10"/>
    </row>
    <row r="409" spans="1:16" x14ac:dyDescent="0.2">
      <c r="A409" s="14"/>
      <c r="B409" s="118"/>
      <c r="C409" s="16" t="s">
        <v>546</v>
      </c>
      <c r="D409" s="45" t="s">
        <v>625</v>
      </c>
      <c r="E409" s="14">
        <v>58</v>
      </c>
      <c r="F409" s="39"/>
      <c r="G409" s="39"/>
      <c r="H409" s="50">
        <f t="shared" si="33"/>
        <v>58</v>
      </c>
      <c r="I409" s="10"/>
      <c r="J409" s="10"/>
      <c r="K409" s="10"/>
      <c r="L409" s="10"/>
      <c r="M409" s="10"/>
      <c r="N409" s="10"/>
      <c r="O409" s="10"/>
      <c r="P409" s="10"/>
    </row>
    <row r="410" spans="1:16" x14ac:dyDescent="0.2">
      <c r="A410" s="14"/>
      <c r="B410" s="118"/>
      <c r="C410" s="16" t="s">
        <v>382</v>
      </c>
      <c r="D410" s="45"/>
      <c r="E410" s="14">
        <f>SUM(2.35*4.1)</f>
        <v>9.6349999999999998</v>
      </c>
      <c r="F410" s="39"/>
      <c r="G410" s="39"/>
      <c r="H410" s="50"/>
      <c r="I410" s="10"/>
      <c r="J410" s="10"/>
      <c r="K410" s="10"/>
      <c r="L410" s="10"/>
      <c r="M410" s="10"/>
      <c r="N410" s="10"/>
      <c r="O410" s="10"/>
      <c r="P410" s="10"/>
    </row>
    <row r="411" spans="1:16" x14ac:dyDescent="0.2">
      <c r="A411" s="14">
        <v>285</v>
      </c>
      <c r="B411" s="118"/>
      <c r="C411" s="16" t="s">
        <v>467</v>
      </c>
      <c r="D411" s="45"/>
      <c r="E411" s="14">
        <v>32</v>
      </c>
      <c r="F411" s="39"/>
      <c r="G411" s="39"/>
      <c r="H411" s="50"/>
      <c r="I411" s="10"/>
      <c r="J411" s="10"/>
      <c r="K411" s="10"/>
      <c r="L411" s="10"/>
      <c r="M411" s="10"/>
      <c r="N411" s="10"/>
      <c r="O411" s="10"/>
      <c r="P411" s="10"/>
    </row>
    <row r="412" spans="1:16" x14ac:dyDescent="0.2">
      <c r="A412" s="14">
        <v>286</v>
      </c>
      <c r="B412" s="118"/>
      <c r="C412" s="16" t="s">
        <v>529</v>
      </c>
      <c r="D412" s="45"/>
      <c r="E412" s="14">
        <v>160</v>
      </c>
      <c r="F412" s="39"/>
      <c r="G412" s="39"/>
      <c r="H412" s="50"/>
      <c r="I412" s="10"/>
      <c r="J412" s="10"/>
      <c r="K412" s="10"/>
      <c r="L412" s="10"/>
      <c r="M412" s="10"/>
      <c r="N412" s="10"/>
      <c r="O412" s="10"/>
      <c r="P412" s="10"/>
    </row>
    <row r="413" spans="1:16" x14ac:dyDescent="0.2">
      <c r="A413" s="14">
        <v>287</v>
      </c>
      <c r="B413" s="120"/>
      <c r="C413" s="16" t="s">
        <v>386</v>
      </c>
      <c r="D413" s="45"/>
      <c r="E413" s="14">
        <f>SUM(29.5*40-867.6)</f>
        <v>312.39999999999998</v>
      </c>
      <c r="F413" s="39"/>
      <c r="G413" s="39"/>
      <c r="H413" s="50"/>
      <c r="I413" s="10"/>
      <c r="J413" s="10"/>
      <c r="K413" s="10"/>
      <c r="L413" s="10"/>
      <c r="M413" s="10"/>
      <c r="N413" s="10"/>
      <c r="O413" s="10"/>
      <c r="P413" s="10"/>
    </row>
    <row r="414" spans="1:16" x14ac:dyDescent="0.2">
      <c r="A414" s="14">
        <v>284</v>
      </c>
      <c r="B414" s="117" t="s">
        <v>477</v>
      </c>
      <c r="C414" s="16" t="s">
        <v>546</v>
      </c>
      <c r="D414" s="45" t="s">
        <v>626</v>
      </c>
      <c r="E414" s="14">
        <v>58</v>
      </c>
      <c r="F414" s="39"/>
      <c r="G414" s="39"/>
      <c r="H414" s="50">
        <f>SUM(E414)</f>
        <v>58</v>
      </c>
      <c r="I414" s="10"/>
      <c r="J414" s="10"/>
      <c r="K414" s="10"/>
      <c r="L414" s="10"/>
      <c r="M414" s="10"/>
      <c r="N414" s="10"/>
      <c r="O414" s="10"/>
      <c r="P414" s="10"/>
    </row>
    <row r="415" spans="1:16" x14ac:dyDescent="0.2">
      <c r="A415" s="14"/>
      <c r="B415" s="118"/>
      <c r="C415" s="16" t="s">
        <v>546</v>
      </c>
      <c r="D415" s="45" t="s">
        <v>627</v>
      </c>
      <c r="E415" s="14">
        <v>35</v>
      </c>
      <c r="F415" s="39"/>
      <c r="G415" s="39"/>
      <c r="H415" s="50">
        <f t="shared" ref="H415:H429" si="34">SUM(E415)</f>
        <v>35</v>
      </c>
      <c r="I415" s="10"/>
      <c r="J415" s="10"/>
      <c r="K415" s="10"/>
      <c r="L415" s="10"/>
      <c r="M415" s="10"/>
      <c r="N415" s="10"/>
      <c r="O415" s="10"/>
      <c r="P415" s="10"/>
    </row>
    <row r="416" spans="1:16" x14ac:dyDescent="0.2">
      <c r="A416" s="14"/>
      <c r="B416" s="118"/>
      <c r="C416" s="16" t="s">
        <v>546</v>
      </c>
      <c r="D416" s="45" t="s">
        <v>628</v>
      </c>
      <c r="E416" s="14">
        <v>32</v>
      </c>
      <c r="F416" s="39"/>
      <c r="G416" s="39"/>
      <c r="H416" s="50">
        <f t="shared" si="34"/>
        <v>32</v>
      </c>
      <c r="I416" s="10"/>
      <c r="J416" s="10"/>
      <c r="K416" s="10"/>
      <c r="L416" s="10"/>
      <c r="M416" s="10"/>
      <c r="N416" s="10"/>
      <c r="O416" s="10"/>
      <c r="P416" s="10"/>
    </row>
    <row r="417" spans="1:16" x14ac:dyDescent="0.2">
      <c r="A417" s="14"/>
      <c r="B417" s="118"/>
      <c r="C417" s="16" t="s">
        <v>546</v>
      </c>
      <c r="D417" s="45" t="s">
        <v>629</v>
      </c>
      <c r="E417" s="14">
        <v>31</v>
      </c>
      <c r="F417" s="39"/>
      <c r="G417" s="39"/>
      <c r="H417" s="50">
        <f t="shared" si="34"/>
        <v>31</v>
      </c>
      <c r="I417" s="10"/>
      <c r="J417" s="10"/>
      <c r="K417" s="10"/>
      <c r="L417" s="10"/>
      <c r="M417" s="10"/>
      <c r="N417" s="10"/>
      <c r="O417" s="10"/>
      <c r="P417" s="10"/>
    </row>
    <row r="418" spans="1:16" x14ac:dyDescent="0.2">
      <c r="A418" s="14"/>
      <c r="B418" s="118"/>
      <c r="C418" s="16" t="s">
        <v>546</v>
      </c>
      <c r="D418" s="45" t="s">
        <v>630</v>
      </c>
      <c r="E418" s="14">
        <v>31</v>
      </c>
      <c r="F418" s="39"/>
      <c r="G418" s="39"/>
      <c r="H418" s="50">
        <f t="shared" si="34"/>
        <v>31</v>
      </c>
      <c r="I418" s="10"/>
      <c r="J418" s="10"/>
      <c r="K418" s="10"/>
      <c r="L418" s="10"/>
      <c r="M418" s="10"/>
      <c r="N418" s="10"/>
      <c r="O418" s="10"/>
      <c r="P418" s="10"/>
    </row>
    <row r="419" spans="1:16" x14ac:dyDescent="0.2">
      <c r="A419" s="14"/>
      <c r="B419" s="118"/>
      <c r="C419" s="16" t="s">
        <v>546</v>
      </c>
      <c r="D419" s="45" t="s">
        <v>631</v>
      </c>
      <c r="E419" s="14">
        <v>32</v>
      </c>
      <c r="F419" s="39"/>
      <c r="G419" s="39"/>
      <c r="H419" s="50">
        <f t="shared" si="34"/>
        <v>32</v>
      </c>
      <c r="I419" s="10"/>
      <c r="J419" s="10"/>
      <c r="K419" s="10"/>
      <c r="L419" s="10"/>
      <c r="M419" s="10"/>
      <c r="N419" s="10"/>
      <c r="O419" s="10"/>
      <c r="P419" s="10"/>
    </row>
    <row r="420" spans="1:16" x14ac:dyDescent="0.2">
      <c r="A420" s="14"/>
      <c r="B420" s="118"/>
      <c r="C420" s="16" t="s">
        <v>546</v>
      </c>
      <c r="D420" s="45" t="s">
        <v>632</v>
      </c>
      <c r="E420" s="14">
        <v>35</v>
      </c>
      <c r="F420" s="39"/>
      <c r="G420" s="39"/>
      <c r="H420" s="50">
        <f t="shared" si="34"/>
        <v>35</v>
      </c>
      <c r="I420" s="10"/>
      <c r="J420" s="10"/>
      <c r="K420" s="10"/>
      <c r="L420" s="10"/>
      <c r="M420" s="10"/>
      <c r="N420" s="10"/>
      <c r="O420" s="10"/>
      <c r="P420" s="10"/>
    </row>
    <row r="421" spans="1:16" x14ac:dyDescent="0.2">
      <c r="A421" s="14"/>
      <c r="B421" s="118"/>
      <c r="C421" s="16" t="s">
        <v>546</v>
      </c>
      <c r="D421" s="45" t="s">
        <v>633</v>
      </c>
      <c r="E421" s="14">
        <v>64</v>
      </c>
      <c r="F421" s="39"/>
      <c r="G421" s="39"/>
      <c r="H421" s="50">
        <f t="shared" si="34"/>
        <v>64</v>
      </c>
      <c r="I421" s="10"/>
      <c r="J421" s="10"/>
      <c r="K421" s="10"/>
      <c r="L421" s="10"/>
      <c r="M421" s="10"/>
      <c r="N421" s="10"/>
      <c r="O421" s="10"/>
      <c r="P421" s="10"/>
    </row>
    <row r="422" spans="1:16" x14ac:dyDescent="0.2">
      <c r="A422" s="14"/>
      <c r="B422" s="118"/>
      <c r="C422" s="16" t="s">
        <v>546</v>
      </c>
      <c r="D422" s="45" t="s">
        <v>634</v>
      </c>
      <c r="E422" s="14">
        <v>94</v>
      </c>
      <c r="F422" s="39"/>
      <c r="G422" s="39"/>
      <c r="H422" s="50">
        <f t="shared" si="34"/>
        <v>94</v>
      </c>
      <c r="I422" s="10"/>
      <c r="J422" s="10"/>
      <c r="K422" s="10"/>
      <c r="L422" s="10"/>
      <c r="M422" s="10"/>
      <c r="N422" s="10"/>
      <c r="O422" s="10"/>
      <c r="P422" s="10"/>
    </row>
    <row r="423" spans="1:16" x14ac:dyDescent="0.2">
      <c r="A423" s="14"/>
      <c r="B423" s="118"/>
      <c r="C423" s="16" t="s">
        <v>546</v>
      </c>
      <c r="D423" s="45" t="s">
        <v>635</v>
      </c>
      <c r="E423" s="14">
        <v>35</v>
      </c>
      <c r="F423" s="39"/>
      <c r="G423" s="39"/>
      <c r="H423" s="50">
        <f t="shared" si="34"/>
        <v>35</v>
      </c>
      <c r="I423" s="10"/>
      <c r="J423" s="10"/>
      <c r="K423" s="10"/>
      <c r="L423" s="10"/>
      <c r="M423" s="10"/>
      <c r="N423" s="10"/>
      <c r="O423" s="10"/>
      <c r="P423" s="10"/>
    </row>
    <row r="424" spans="1:16" x14ac:dyDescent="0.2">
      <c r="A424" s="14"/>
      <c r="B424" s="118"/>
      <c r="C424" s="16" t="s">
        <v>546</v>
      </c>
      <c r="D424" s="45" t="s">
        <v>636</v>
      </c>
      <c r="E424" s="14">
        <v>32</v>
      </c>
      <c r="F424" s="39"/>
      <c r="G424" s="39"/>
      <c r="H424" s="50">
        <f t="shared" si="34"/>
        <v>32</v>
      </c>
      <c r="I424" s="10"/>
      <c r="J424" s="10"/>
      <c r="K424" s="10"/>
      <c r="L424" s="10"/>
      <c r="M424" s="10"/>
      <c r="N424" s="10"/>
      <c r="O424" s="10"/>
      <c r="P424" s="10"/>
    </row>
    <row r="425" spans="1:16" x14ac:dyDescent="0.2">
      <c r="A425" s="14"/>
      <c r="B425" s="118"/>
      <c r="C425" s="16" t="s">
        <v>546</v>
      </c>
      <c r="D425" s="45" t="s">
        <v>637</v>
      </c>
      <c r="E425" s="14">
        <v>31</v>
      </c>
      <c r="F425" s="39"/>
      <c r="G425" s="39"/>
      <c r="H425" s="50">
        <f t="shared" si="34"/>
        <v>31</v>
      </c>
      <c r="I425" s="10"/>
      <c r="J425" s="10"/>
      <c r="K425" s="10"/>
      <c r="L425" s="10"/>
      <c r="M425" s="10"/>
      <c r="N425" s="10"/>
      <c r="O425" s="10"/>
      <c r="P425" s="10"/>
    </row>
    <row r="426" spans="1:16" x14ac:dyDescent="0.2">
      <c r="A426" s="14"/>
      <c r="B426" s="118"/>
      <c r="C426" s="16" t="s">
        <v>546</v>
      </c>
      <c r="D426" s="45" t="s">
        <v>638</v>
      </c>
      <c r="E426" s="14">
        <v>31</v>
      </c>
      <c r="F426" s="39"/>
      <c r="G426" s="39"/>
      <c r="H426" s="50">
        <f t="shared" si="34"/>
        <v>31</v>
      </c>
      <c r="I426" s="10"/>
      <c r="J426" s="10"/>
      <c r="K426" s="10"/>
      <c r="L426" s="10"/>
      <c r="M426" s="10"/>
      <c r="N426" s="10"/>
      <c r="O426" s="10"/>
      <c r="P426" s="10"/>
    </row>
    <row r="427" spans="1:16" x14ac:dyDescent="0.2">
      <c r="A427" s="14"/>
      <c r="B427" s="118"/>
      <c r="C427" s="16" t="s">
        <v>546</v>
      </c>
      <c r="D427" s="45" t="s">
        <v>639</v>
      </c>
      <c r="E427" s="14">
        <v>32</v>
      </c>
      <c r="F427" s="39"/>
      <c r="G427" s="39"/>
      <c r="H427" s="50">
        <f t="shared" si="34"/>
        <v>32</v>
      </c>
      <c r="I427" s="10"/>
      <c r="J427" s="10"/>
      <c r="K427" s="10"/>
      <c r="L427" s="10"/>
      <c r="M427" s="10"/>
      <c r="N427" s="10"/>
      <c r="O427" s="10"/>
      <c r="P427" s="10"/>
    </row>
    <row r="428" spans="1:16" x14ac:dyDescent="0.2">
      <c r="A428" s="14"/>
      <c r="B428" s="118"/>
      <c r="C428" s="16" t="s">
        <v>546</v>
      </c>
      <c r="D428" s="45" t="s">
        <v>640</v>
      </c>
      <c r="E428" s="14">
        <v>35</v>
      </c>
      <c r="F428" s="39"/>
      <c r="G428" s="39"/>
      <c r="H428" s="50">
        <f t="shared" si="34"/>
        <v>35</v>
      </c>
      <c r="I428" s="10"/>
      <c r="J428" s="10"/>
      <c r="K428" s="10"/>
      <c r="L428" s="10"/>
      <c r="M428" s="10"/>
      <c r="N428" s="10"/>
      <c r="O428" s="10"/>
      <c r="P428" s="10"/>
    </row>
    <row r="429" spans="1:16" x14ac:dyDescent="0.2">
      <c r="A429" s="14"/>
      <c r="B429" s="118"/>
      <c r="C429" s="16" t="s">
        <v>546</v>
      </c>
      <c r="D429" s="45" t="s">
        <v>641</v>
      </c>
      <c r="E429" s="14">
        <v>58</v>
      </c>
      <c r="F429" s="39"/>
      <c r="G429" s="39"/>
      <c r="H429" s="50">
        <f t="shared" si="34"/>
        <v>58</v>
      </c>
      <c r="I429" s="10"/>
      <c r="J429" s="10"/>
      <c r="K429" s="10"/>
      <c r="L429" s="10"/>
      <c r="M429" s="10"/>
      <c r="N429" s="10"/>
      <c r="O429" s="10"/>
      <c r="P429" s="10"/>
    </row>
    <row r="430" spans="1:16" x14ac:dyDescent="0.2">
      <c r="A430" s="14"/>
      <c r="B430" s="118"/>
      <c r="C430" s="16" t="s">
        <v>382</v>
      </c>
      <c r="D430" s="45"/>
      <c r="E430" s="14">
        <f>SUM(2.35*4.1)</f>
        <v>9.6349999999999998</v>
      </c>
      <c r="F430" s="39"/>
      <c r="G430" s="39"/>
      <c r="H430" s="50"/>
      <c r="I430" s="10"/>
      <c r="J430" s="10"/>
      <c r="K430" s="10"/>
      <c r="L430" s="10"/>
      <c r="M430" s="10"/>
      <c r="N430" s="10"/>
      <c r="O430" s="10"/>
      <c r="P430" s="10"/>
    </row>
    <row r="431" spans="1:16" x14ac:dyDescent="0.2">
      <c r="A431" s="14">
        <v>285</v>
      </c>
      <c r="B431" s="118"/>
      <c r="C431" s="16" t="s">
        <v>467</v>
      </c>
      <c r="D431" s="45"/>
      <c r="E431" s="14">
        <v>32</v>
      </c>
      <c r="F431" s="39"/>
      <c r="G431" s="39"/>
      <c r="H431" s="50"/>
      <c r="I431" s="10"/>
      <c r="J431" s="10"/>
      <c r="K431" s="10"/>
      <c r="L431" s="10"/>
      <c r="M431" s="10"/>
      <c r="N431" s="10"/>
      <c r="O431" s="10"/>
      <c r="P431" s="10"/>
    </row>
    <row r="432" spans="1:16" x14ac:dyDescent="0.2">
      <c r="A432" s="14">
        <v>286</v>
      </c>
      <c r="B432" s="118"/>
      <c r="C432" s="16" t="s">
        <v>529</v>
      </c>
      <c r="D432" s="45"/>
      <c r="E432" s="14">
        <v>160</v>
      </c>
      <c r="F432" s="39"/>
      <c r="G432" s="39"/>
      <c r="H432" s="50"/>
      <c r="I432" s="10"/>
      <c r="J432" s="10"/>
      <c r="K432" s="10"/>
      <c r="L432" s="10"/>
      <c r="M432" s="10"/>
      <c r="N432" s="10"/>
      <c r="O432" s="10"/>
      <c r="P432" s="10"/>
    </row>
    <row r="433" spans="1:16" x14ac:dyDescent="0.2">
      <c r="A433" s="14">
        <v>287</v>
      </c>
      <c r="B433" s="120"/>
      <c r="C433" s="16" t="s">
        <v>386</v>
      </c>
      <c r="D433" s="45"/>
      <c r="E433" s="14">
        <f>SUM(29.5*40-867.6)</f>
        <v>312.39999999999998</v>
      </c>
      <c r="F433" s="39"/>
      <c r="G433" s="39"/>
      <c r="H433" s="50"/>
      <c r="I433" s="10"/>
      <c r="J433" s="10"/>
      <c r="K433" s="10"/>
      <c r="L433" s="10"/>
      <c r="M433" s="10"/>
      <c r="N433" s="10"/>
      <c r="O433" s="10"/>
      <c r="P433" s="10"/>
    </row>
    <row r="434" spans="1:16" x14ac:dyDescent="0.2">
      <c r="A434" s="14">
        <v>284</v>
      </c>
      <c r="B434" s="117" t="s">
        <v>478</v>
      </c>
      <c r="C434" s="16" t="s">
        <v>546</v>
      </c>
      <c r="D434" s="45" t="s">
        <v>547</v>
      </c>
      <c r="E434" s="14">
        <v>58</v>
      </c>
      <c r="F434" s="39"/>
      <c r="G434" s="39"/>
      <c r="H434" s="50">
        <f>SUM(E434)</f>
        <v>58</v>
      </c>
      <c r="I434" s="10"/>
      <c r="J434" s="10"/>
      <c r="K434" s="10"/>
      <c r="L434" s="10"/>
      <c r="M434" s="10"/>
      <c r="N434" s="10"/>
      <c r="O434" s="10"/>
      <c r="P434" s="10"/>
    </row>
    <row r="435" spans="1:16" x14ac:dyDescent="0.2">
      <c r="A435" s="14"/>
      <c r="B435" s="118"/>
      <c r="C435" s="16" t="s">
        <v>546</v>
      </c>
      <c r="D435" s="45" t="s">
        <v>548</v>
      </c>
      <c r="E435" s="14">
        <v>35</v>
      </c>
      <c r="F435" s="39"/>
      <c r="G435" s="39"/>
      <c r="H435" s="50">
        <f t="shared" ref="H435:H449" si="35">SUM(E435)</f>
        <v>35</v>
      </c>
      <c r="I435" s="10"/>
      <c r="J435" s="10"/>
      <c r="K435" s="10"/>
      <c r="L435" s="10"/>
      <c r="M435" s="10"/>
      <c r="N435" s="10"/>
      <c r="O435" s="10"/>
      <c r="P435" s="10"/>
    </row>
    <row r="436" spans="1:16" x14ac:dyDescent="0.2">
      <c r="A436" s="14"/>
      <c r="B436" s="118"/>
      <c r="C436" s="16" t="s">
        <v>546</v>
      </c>
      <c r="D436" s="45" t="s">
        <v>549</v>
      </c>
      <c r="E436" s="14">
        <v>32</v>
      </c>
      <c r="F436" s="39"/>
      <c r="G436" s="39"/>
      <c r="H436" s="50">
        <f t="shared" si="35"/>
        <v>32</v>
      </c>
      <c r="I436" s="10"/>
      <c r="J436" s="10"/>
      <c r="K436" s="10"/>
      <c r="L436" s="10"/>
      <c r="M436" s="10"/>
      <c r="N436" s="10"/>
      <c r="O436" s="10"/>
      <c r="P436" s="10"/>
    </row>
    <row r="437" spans="1:16" x14ac:dyDescent="0.2">
      <c r="A437" s="14"/>
      <c r="B437" s="118"/>
      <c r="C437" s="16" t="s">
        <v>546</v>
      </c>
      <c r="D437" s="45" t="s">
        <v>550</v>
      </c>
      <c r="E437" s="14">
        <v>31</v>
      </c>
      <c r="F437" s="39"/>
      <c r="G437" s="39"/>
      <c r="H437" s="50">
        <f t="shared" si="35"/>
        <v>31</v>
      </c>
      <c r="I437" s="10"/>
      <c r="J437" s="10"/>
      <c r="K437" s="10"/>
      <c r="L437" s="10"/>
      <c r="M437" s="10"/>
      <c r="N437" s="10"/>
      <c r="O437" s="10"/>
      <c r="P437" s="10"/>
    </row>
    <row r="438" spans="1:16" x14ac:dyDescent="0.2">
      <c r="A438" s="14"/>
      <c r="B438" s="118"/>
      <c r="C438" s="16" t="s">
        <v>546</v>
      </c>
      <c r="D438" s="45" t="s">
        <v>551</v>
      </c>
      <c r="E438" s="14">
        <v>31</v>
      </c>
      <c r="F438" s="39"/>
      <c r="G438" s="39"/>
      <c r="H438" s="50">
        <f t="shared" si="35"/>
        <v>31</v>
      </c>
      <c r="I438" s="10"/>
      <c r="J438" s="10"/>
      <c r="K438" s="10"/>
      <c r="L438" s="10"/>
      <c r="M438" s="10"/>
      <c r="N438" s="10"/>
      <c r="O438" s="10"/>
      <c r="P438" s="10"/>
    </row>
    <row r="439" spans="1:16" x14ac:dyDescent="0.2">
      <c r="A439" s="14"/>
      <c r="B439" s="118"/>
      <c r="C439" s="16" t="s">
        <v>546</v>
      </c>
      <c r="D439" s="45" t="s">
        <v>552</v>
      </c>
      <c r="E439" s="14">
        <v>32</v>
      </c>
      <c r="F439" s="39"/>
      <c r="G439" s="39"/>
      <c r="H439" s="50">
        <f t="shared" si="35"/>
        <v>32</v>
      </c>
      <c r="I439" s="10"/>
      <c r="J439" s="10"/>
      <c r="K439" s="10"/>
      <c r="L439" s="10"/>
      <c r="M439" s="10"/>
      <c r="N439" s="10"/>
      <c r="O439" s="10"/>
      <c r="P439" s="10"/>
    </row>
    <row r="440" spans="1:16" x14ac:dyDescent="0.2">
      <c r="A440" s="14"/>
      <c r="B440" s="118"/>
      <c r="C440" s="16" t="s">
        <v>546</v>
      </c>
      <c r="D440" s="45" t="s">
        <v>553</v>
      </c>
      <c r="E440" s="14">
        <v>35</v>
      </c>
      <c r="F440" s="39"/>
      <c r="G440" s="39"/>
      <c r="H440" s="50">
        <f t="shared" si="35"/>
        <v>35</v>
      </c>
      <c r="I440" s="10"/>
      <c r="J440" s="10"/>
      <c r="K440" s="10"/>
      <c r="L440" s="10"/>
      <c r="M440" s="10"/>
      <c r="N440" s="10"/>
      <c r="O440" s="10"/>
      <c r="P440" s="10"/>
    </row>
    <row r="441" spans="1:16" x14ac:dyDescent="0.2">
      <c r="A441" s="14"/>
      <c r="B441" s="118"/>
      <c r="C441" s="16" t="s">
        <v>546</v>
      </c>
      <c r="D441" s="45" t="s">
        <v>554</v>
      </c>
      <c r="E441" s="14">
        <v>64</v>
      </c>
      <c r="F441" s="39"/>
      <c r="G441" s="39"/>
      <c r="H441" s="50">
        <f t="shared" si="35"/>
        <v>64</v>
      </c>
      <c r="I441" s="10"/>
      <c r="J441" s="10"/>
      <c r="K441" s="10"/>
      <c r="L441" s="10"/>
      <c r="M441" s="10"/>
      <c r="N441" s="10"/>
      <c r="O441" s="10"/>
      <c r="P441" s="10"/>
    </row>
    <row r="442" spans="1:16" x14ac:dyDescent="0.2">
      <c r="A442" s="14"/>
      <c r="B442" s="118"/>
      <c r="C442" s="16" t="s">
        <v>546</v>
      </c>
      <c r="D442" s="45" t="s">
        <v>555</v>
      </c>
      <c r="E442" s="14">
        <v>94</v>
      </c>
      <c r="F442" s="39"/>
      <c r="G442" s="39"/>
      <c r="H442" s="50">
        <f t="shared" si="35"/>
        <v>94</v>
      </c>
      <c r="I442" s="10"/>
      <c r="J442" s="10"/>
      <c r="K442" s="10"/>
      <c r="L442" s="10"/>
      <c r="M442" s="10"/>
      <c r="N442" s="10"/>
      <c r="O442" s="10"/>
      <c r="P442" s="10"/>
    </row>
    <row r="443" spans="1:16" x14ac:dyDescent="0.2">
      <c r="A443" s="14"/>
      <c r="B443" s="118"/>
      <c r="C443" s="16" t="s">
        <v>546</v>
      </c>
      <c r="D443" s="45" t="s">
        <v>556</v>
      </c>
      <c r="E443" s="14">
        <v>35</v>
      </c>
      <c r="F443" s="39"/>
      <c r="G443" s="39"/>
      <c r="H443" s="50">
        <f t="shared" si="35"/>
        <v>35</v>
      </c>
      <c r="I443" s="10"/>
      <c r="J443" s="10"/>
      <c r="K443" s="10"/>
      <c r="L443" s="10"/>
      <c r="M443" s="10"/>
      <c r="N443" s="10"/>
      <c r="O443" s="10"/>
      <c r="P443" s="10"/>
    </row>
    <row r="444" spans="1:16" x14ac:dyDescent="0.2">
      <c r="A444" s="14"/>
      <c r="B444" s="118"/>
      <c r="C444" s="16" t="s">
        <v>546</v>
      </c>
      <c r="D444" s="45" t="s">
        <v>557</v>
      </c>
      <c r="E444" s="14">
        <v>32</v>
      </c>
      <c r="F444" s="39"/>
      <c r="G444" s="39"/>
      <c r="H444" s="50">
        <f t="shared" si="35"/>
        <v>32</v>
      </c>
      <c r="I444" s="10"/>
      <c r="J444" s="10"/>
      <c r="K444" s="10"/>
      <c r="L444" s="10"/>
      <c r="M444" s="10"/>
      <c r="N444" s="10"/>
      <c r="O444" s="10"/>
      <c r="P444" s="10"/>
    </row>
    <row r="445" spans="1:16" x14ac:dyDescent="0.2">
      <c r="A445" s="14"/>
      <c r="B445" s="118"/>
      <c r="C445" s="16" t="s">
        <v>546</v>
      </c>
      <c r="D445" s="45" t="s">
        <v>558</v>
      </c>
      <c r="E445" s="14">
        <v>31</v>
      </c>
      <c r="F445" s="39"/>
      <c r="G445" s="39"/>
      <c r="H445" s="50">
        <f t="shared" si="35"/>
        <v>31</v>
      </c>
      <c r="I445" s="10"/>
      <c r="J445" s="10"/>
      <c r="K445" s="10"/>
      <c r="L445" s="10"/>
      <c r="M445" s="10"/>
      <c r="N445" s="10"/>
      <c r="O445" s="10"/>
      <c r="P445" s="10"/>
    </row>
    <row r="446" spans="1:16" x14ac:dyDescent="0.2">
      <c r="A446" s="14"/>
      <c r="B446" s="118"/>
      <c r="C446" s="16" t="s">
        <v>546</v>
      </c>
      <c r="D446" s="45" t="s">
        <v>559</v>
      </c>
      <c r="E446" s="14">
        <v>31</v>
      </c>
      <c r="F446" s="39"/>
      <c r="G446" s="39"/>
      <c r="H446" s="50">
        <f t="shared" si="35"/>
        <v>31</v>
      </c>
      <c r="I446" s="10"/>
      <c r="J446" s="10"/>
      <c r="K446" s="10"/>
      <c r="L446" s="10"/>
      <c r="M446" s="10"/>
      <c r="N446" s="10"/>
      <c r="O446" s="10"/>
      <c r="P446" s="10"/>
    </row>
    <row r="447" spans="1:16" x14ac:dyDescent="0.2">
      <c r="A447" s="14"/>
      <c r="B447" s="118"/>
      <c r="C447" s="16" t="s">
        <v>546</v>
      </c>
      <c r="D447" s="45" t="s">
        <v>560</v>
      </c>
      <c r="E447" s="14">
        <v>32</v>
      </c>
      <c r="F447" s="39"/>
      <c r="G447" s="39"/>
      <c r="H447" s="50">
        <f t="shared" si="35"/>
        <v>32</v>
      </c>
      <c r="I447" s="10"/>
      <c r="J447" s="10"/>
      <c r="K447" s="10"/>
      <c r="L447" s="10"/>
      <c r="M447" s="10"/>
      <c r="N447" s="10"/>
      <c r="O447" s="10"/>
      <c r="P447" s="10"/>
    </row>
    <row r="448" spans="1:16" x14ac:dyDescent="0.2">
      <c r="A448" s="14"/>
      <c r="B448" s="118"/>
      <c r="C448" s="16" t="s">
        <v>546</v>
      </c>
      <c r="D448" s="45" t="s">
        <v>561</v>
      </c>
      <c r="E448" s="14">
        <v>35</v>
      </c>
      <c r="F448" s="39"/>
      <c r="G448" s="39"/>
      <c r="H448" s="50">
        <f t="shared" si="35"/>
        <v>35</v>
      </c>
      <c r="I448" s="10"/>
      <c r="J448" s="10"/>
      <c r="K448" s="10"/>
      <c r="L448" s="10"/>
      <c r="M448" s="10"/>
      <c r="N448" s="10"/>
      <c r="O448" s="10"/>
      <c r="P448" s="10"/>
    </row>
    <row r="449" spans="1:16" x14ac:dyDescent="0.2">
      <c r="A449" s="14"/>
      <c r="B449" s="118"/>
      <c r="C449" s="16" t="s">
        <v>546</v>
      </c>
      <c r="D449" s="45" t="s">
        <v>562</v>
      </c>
      <c r="E449" s="14">
        <v>58</v>
      </c>
      <c r="F449" s="39"/>
      <c r="G449" s="39"/>
      <c r="H449" s="50">
        <f t="shared" si="35"/>
        <v>58</v>
      </c>
      <c r="I449" s="10"/>
      <c r="J449" s="10"/>
      <c r="K449" s="10"/>
      <c r="L449" s="10"/>
      <c r="M449" s="10"/>
      <c r="N449" s="10"/>
      <c r="O449" s="10"/>
      <c r="P449" s="10"/>
    </row>
    <row r="450" spans="1:16" x14ac:dyDescent="0.2">
      <c r="A450" s="14"/>
      <c r="B450" s="118"/>
      <c r="C450" s="16" t="s">
        <v>382</v>
      </c>
      <c r="D450" s="45"/>
      <c r="E450" s="14">
        <f>SUM(2.35*4.1)</f>
        <v>9.6349999999999998</v>
      </c>
      <c r="F450" s="39"/>
      <c r="G450" s="39"/>
      <c r="H450" s="50"/>
      <c r="I450" s="10"/>
      <c r="J450" s="10"/>
      <c r="K450" s="10"/>
      <c r="L450" s="10"/>
      <c r="M450" s="10"/>
      <c r="N450" s="10"/>
      <c r="O450" s="10"/>
      <c r="P450" s="10"/>
    </row>
    <row r="451" spans="1:16" x14ac:dyDescent="0.2">
      <c r="A451" s="14">
        <v>285</v>
      </c>
      <c r="B451" s="118"/>
      <c r="C451" s="16" t="s">
        <v>467</v>
      </c>
      <c r="D451" s="45"/>
      <c r="E451" s="14">
        <v>32</v>
      </c>
      <c r="F451" s="39"/>
      <c r="G451" s="39"/>
      <c r="H451" s="50"/>
      <c r="I451" s="10"/>
      <c r="J451" s="10"/>
      <c r="K451" s="10"/>
      <c r="L451" s="10"/>
      <c r="M451" s="10"/>
      <c r="N451" s="10"/>
      <c r="O451" s="10"/>
      <c r="P451" s="10"/>
    </row>
    <row r="452" spans="1:16" x14ac:dyDescent="0.2">
      <c r="A452" s="14">
        <v>286</v>
      </c>
      <c r="B452" s="118"/>
      <c r="C452" s="16" t="s">
        <v>529</v>
      </c>
      <c r="D452" s="45"/>
      <c r="E452" s="14">
        <v>160</v>
      </c>
      <c r="F452" s="39"/>
      <c r="G452" s="39"/>
      <c r="H452" s="50"/>
      <c r="I452" s="10"/>
      <c r="J452" s="10"/>
      <c r="K452" s="10"/>
      <c r="L452" s="10"/>
      <c r="M452" s="10"/>
      <c r="N452" s="10"/>
      <c r="O452" s="10"/>
      <c r="P452" s="10"/>
    </row>
    <row r="453" spans="1:16" x14ac:dyDescent="0.2">
      <c r="A453" s="14">
        <v>287</v>
      </c>
      <c r="B453" s="120"/>
      <c r="C453" s="16" t="s">
        <v>386</v>
      </c>
      <c r="D453" s="45"/>
      <c r="E453" s="14">
        <f>SUM(29.5*40-867.6)</f>
        <v>312.39999999999998</v>
      </c>
      <c r="F453" s="39"/>
      <c r="G453" s="39"/>
      <c r="H453" s="50"/>
      <c r="I453" s="10"/>
      <c r="J453" s="10"/>
      <c r="K453" s="10"/>
      <c r="L453" s="10"/>
      <c r="M453" s="10"/>
      <c r="N453" s="10"/>
      <c r="O453" s="10"/>
      <c r="P453" s="10"/>
    </row>
    <row r="454" spans="1:16" x14ac:dyDescent="0.2">
      <c r="A454" s="14">
        <v>284</v>
      </c>
      <c r="B454" s="117" t="s">
        <v>479</v>
      </c>
      <c r="C454" s="16" t="s">
        <v>546</v>
      </c>
      <c r="D454" s="45" t="s">
        <v>563</v>
      </c>
      <c r="E454" s="14">
        <v>58</v>
      </c>
      <c r="F454" s="39"/>
      <c r="G454" s="39"/>
      <c r="H454" s="50">
        <f>SUM(E454)</f>
        <v>58</v>
      </c>
      <c r="I454" s="10"/>
      <c r="J454" s="10"/>
      <c r="K454" s="10"/>
      <c r="L454" s="10"/>
      <c r="M454" s="10"/>
      <c r="N454" s="10"/>
      <c r="O454" s="10"/>
      <c r="P454" s="10"/>
    </row>
    <row r="455" spans="1:16" x14ac:dyDescent="0.2">
      <c r="A455" s="14"/>
      <c r="B455" s="118"/>
      <c r="C455" s="16" t="s">
        <v>546</v>
      </c>
      <c r="D455" s="45" t="s">
        <v>564</v>
      </c>
      <c r="E455" s="14">
        <v>35</v>
      </c>
      <c r="F455" s="39"/>
      <c r="G455" s="39"/>
      <c r="H455" s="50">
        <f t="shared" ref="H455:H469" si="36">SUM(E455)</f>
        <v>35</v>
      </c>
      <c r="I455" s="10"/>
      <c r="J455" s="10"/>
      <c r="K455" s="10"/>
      <c r="L455" s="10"/>
      <c r="M455" s="10"/>
      <c r="N455" s="10"/>
      <c r="O455" s="10"/>
      <c r="P455" s="10"/>
    </row>
    <row r="456" spans="1:16" x14ac:dyDescent="0.2">
      <c r="A456" s="14"/>
      <c r="B456" s="118"/>
      <c r="C456" s="16" t="s">
        <v>546</v>
      </c>
      <c r="D456" s="45" t="s">
        <v>565</v>
      </c>
      <c r="E456" s="14">
        <v>32</v>
      </c>
      <c r="F456" s="39"/>
      <c r="G456" s="39"/>
      <c r="H456" s="50">
        <f t="shared" si="36"/>
        <v>32</v>
      </c>
      <c r="I456" s="10"/>
      <c r="J456" s="10"/>
      <c r="K456" s="10"/>
      <c r="L456" s="10"/>
      <c r="M456" s="10"/>
      <c r="N456" s="10"/>
      <c r="O456" s="10"/>
      <c r="P456" s="10"/>
    </row>
    <row r="457" spans="1:16" x14ac:dyDescent="0.2">
      <c r="A457" s="14"/>
      <c r="B457" s="118"/>
      <c r="C457" s="16" t="s">
        <v>546</v>
      </c>
      <c r="D457" s="45" t="s">
        <v>566</v>
      </c>
      <c r="E457" s="14">
        <v>31</v>
      </c>
      <c r="F457" s="39"/>
      <c r="G457" s="39"/>
      <c r="H457" s="50">
        <f t="shared" si="36"/>
        <v>31</v>
      </c>
      <c r="I457" s="10"/>
      <c r="J457" s="10"/>
      <c r="K457" s="10"/>
      <c r="L457" s="10"/>
      <c r="M457" s="10"/>
      <c r="N457" s="10"/>
      <c r="O457" s="10"/>
      <c r="P457" s="10"/>
    </row>
    <row r="458" spans="1:16" x14ac:dyDescent="0.2">
      <c r="A458" s="14"/>
      <c r="B458" s="118"/>
      <c r="C458" s="16" t="s">
        <v>546</v>
      </c>
      <c r="D458" s="45" t="s">
        <v>567</v>
      </c>
      <c r="E458" s="14">
        <v>31</v>
      </c>
      <c r="F458" s="39"/>
      <c r="G458" s="39"/>
      <c r="H458" s="50">
        <f t="shared" si="36"/>
        <v>31</v>
      </c>
      <c r="I458" s="10"/>
      <c r="J458" s="10"/>
      <c r="K458" s="10"/>
      <c r="L458" s="10"/>
      <c r="M458" s="10"/>
      <c r="N458" s="10"/>
      <c r="O458" s="10"/>
      <c r="P458" s="10"/>
    </row>
    <row r="459" spans="1:16" x14ac:dyDescent="0.2">
      <c r="A459" s="14"/>
      <c r="B459" s="118"/>
      <c r="C459" s="16" t="s">
        <v>546</v>
      </c>
      <c r="D459" s="45" t="s">
        <v>568</v>
      </c>
      <c r="E459" s="14">
        <v>32</v>
      </c>
      <c r="F459" s="39"/>
      <c r="G459" s="39"/>
      <c r="H459" s="50">
        <f t="shared" si="36"/>
        <v>32</v>
      </c>
      <c r="I459" s="10"/>
      <c r="J459" s="10"/>
      <c r="K459" s="10"/>
      <c r="L459" s="10"/>
      <c r="M459" s="10"/>
      <c r="N459" s="10"/>
      <c r="O459" s="10"/>
      <c r="P459" s="10"/>
    </row>
    <row r="460" spans="1:16" x14ac:dyDescent="0.2">
      <c r="A460" s="14"/>
      <c r="B460" s="118"/>
      <c r="C460" s="16" t="s">
        <v>546</v>
      </c>
      <c r="D460" s="45" t="s">
        <v>569</v>
      </c>
      <c r="E460" s="14">
        <v>35</v>
      </c>
      <c r="F460" s="39"/>
      <c r="G460" s="39"/>
      <c r="H460" s="50">
        <f t="shared" si="36"/>
        <v>35</v>
      </c>
      <c r="I460" s="10"/>
      <c r="J460" s="10"/>
      <c r="K460" s="10"/>
      <c r="L460" s="10"/>
      <c r="M460" s="10"/>
      <c r="N460" s="10"/>
      <c r="O460" s="10"/>
      <c r="P460" s="10"/>
    </row>
    <row r="461" spans="1:16" x14ac:dyDescent="0.2">
      <c r="A461" s="14"/>
      <c r="B461" s="118"/>
      <c r="C461" s="16" t="s">
        <v>546</v>
      </c>
      <c r="D461" s="45" t="s">
        <v>570</v>
      </c>
      <c r="E461" s="14">
        <v>64</v>
      </c>
      <c r="F461" s="39"/>
      <c r="G461" s="39"/>
      <c r="H461" s="50">
        <f t="shared" si="36"/>
        <v>64</v>
      </c>
      <c r="I461" s="10"/>
      <c r="J461" s="10"/>
      <c r="K461" s="10"/>
      <c r="L461" s="10"/>
      <c r="M461" s="10"/>
      <c r="N461" s="10"/>
      <c r="O461" s="10"/>
      <c r="P461" s="10"/>
    </row>
    <row r="462" spans="1:16" x14ac:dyDescent="0.2">
      <c r="A462" s="14"/>
      <c r="B462" s="118"/>
      <c r="C462" s="16" t="s">
        <v>546</v>
      </c>
      <c r="D462" s="45" t="s">
        <v>571</v>
      </c>
      <c r="E462" s="14">
        <v>94</v>
      </c>
      <c r="F462" s="39"/>
      <c r="G462" s="39"/>
      <c r="H462" s="50">
        <f t="shared" si="36"/>
        <v>94</v>
      </c>
      <c r="I462" s="10"/>
      <c r="J462" s="10"/>
      <c r="K462" s="10"/>
      <c r="L462" s="10"/>
      <c r="M462" s="10"/>
      <c r="N462" s="10"/>
      <c r="O462" s="10"/>
      <c r="P462" s="10"/>
    </row>
    <row r="463" spans="1:16" x14ac:dyDescent="0.2">
      <c r="A463" s="14"/>
      <c r="B463" s="118"/>
      <c r="C463" s="16" t="s">
        <v>546</v>
      </c>
      <c r="D463" s="45" t="s">
        <v>572</v>
      </c>
      <c r="E463" s="14">
        <v>35</v>
      </c>
      <c r="F463" s="39"/>
      <c r="G463" s="39"/>
      <c r="H463" s="50">
        <f t="shared" si="36"/>
        <v>35</v>
      </c>
      <c r="I463" s="10"/>
      <c r="J463" s="10"/>
      <c r="K463" s="10"/>
      <c r="L463" s="10"/>
      <c r="M463" s="10"/>
      <c r="N463" s="10"/>
      <c r="O463" s="10"/>
      <c r="P463" s="10"/>
    </row>
    <row r="464" spans="1:16" x14ac:dyDescent="0.2">
      <c r="A464" s="14"/>
      <c r="B464" s="118"/>
      <c r="C464" s="16" t="s">
        <v>546</v>
      </c>
      <c r="D464" s="45" t="s">
        <v>573</v>
      </c>
      <c r="E464" s="14">
        <v>32</v>
      </c>
      <c r="F464" s="39"/>
      <c r="G464" s="39"/>
      <c r="H464" s="50">
        <f t="shared" si="36"/>
        <v>32</v>
      </c>
      <c r="I464" s="10"/>
      <c r="J464" s="10"/>
      <c r="K464" s="10"/>
      <c r="L464" s="10"/>
      <c r="M464" s="10"/>
      <c r="N464" s="10"/>
      <c r="O464" s="10"/>
      <c r="P464" s="10"/>
    </row>
    <row r="465" spans="1:16" x14ac:dyDescent="0.2">
      <c r="A465" s="14"/>
      <c r="B465" s="118"/>
      <c r="C465" s="16" t="s">
        <v>546</v>
      </c>
      <c r="D465" s="45" t="s">
        <v>574</v>
      </c>
      <c r="E465" s="14">
        <v>31</v>
      </c>
      <c r="F465" s="39"/>
      <c r="G465" s="39"/>
      <c r="H465" s="50">
        <f t="shared" si="36"/>
        <v>31</v>
      </c>
      <c r="I465" s="10"/>
      <c r="J465" s="10"/>
      <c r="K465" s="10"/>
      <c r="L465" s="10"/>
      <c r="M465" s="10"/>
      <c r="N465" s="10"/>
      <c r="O465" s="10"/>
      <c r="P465" s="10"/>
    </row>
    <row r="466" spans="1:16" x14ac:dyDescent="0.2">
      <c r="A466" s="14"/>
      <c r="B466" s="118"/>
      <c r="C466" s="16" t="s">
        <v>546</v>
      </c>
      <c r="D466" s="45" t="s">
        <v>575</v>
      </c>
      <c r="E466" s="14">
        <v>31</v>
      </c>
      <c r="F466" s="39"/>
      <c r="G466" s="39"/>
      <c r="H466" s="50">
        <f t="shared" si="36"/>
        <v>31</v>
      </c>
      <c r="I466" s="10"/>
      <c r="J466" s="10"/>
      <c r="K466" s="10"/>
      <c r="L466" s="10"/>
      <c r="M466" s="10"/>
      <c r="N466" s="10"/>
      <c r="O466" s="10"/>
      <c r="P466" s="10"/>
    </row>
    <row r="467" spans="1:16" x14ac:dyDescent="0.2">
      <c r="A467" s="14"/>
      <c r="B467" s="118"/>
      <c r="C467" s="16" t="s">
        <v>546</v>
      </c>
      <c r="D467" s="45" t="s">
        <v>576</v>
      </c>
      <c r="E467" s="14">
        <v>32</v>
      </c>
      <c r="F467" s="39"/>
      <c r="G467" s="39"/>
      <c r="H467" s="50">
        <f t="shared" si="36"/>
        <v>32</v>
      </c>
      <c r="I467" s="10"/>
      <c r="J467" s="10"/>
      <c r="K467" s="10"/>
      <c r="L467" s="10"/>
      <c r="M467" s="10"/>
      <c r="N467" s="10"/>
      <c r="O467" s="10"/>
      <c r="P467" s="10"/>
    </row>
    <row r="468" spans="1:16" x14ac:dyDescent="0.2">
      <c r="A468" s="14"/>
      <c r="B468" s="118"/>
      <c r="C468" s="16" t="s">
        <v>546</v>
      </c>
      <c r="D468" s="45" t="s">
        <v>577</v>
      </c>
      <c r="E468" s="14">
        <v>35</v>
      </c>
      <c r="F468" s="39"/>
      <c r="G468" s="39"/>
      <c r="H468" s="50">
        <f t="shared" si="36"/>
        <v>35</v>
      </c>
      <c r="I468" s="10"/>
      <c r="J468" s="10"/>
      <c r="K468" s="10"/>
      <c r="L468" s="10"/>
      <c r="M468" s="10"/>
      <c r="N468" s="10"/>
      <c r="O468" s="10"/>
      <c r="P468" s="10"/>
    </row>
    <row r="469" spans="1:16" x14ac:dyDescent="0.2">
      <c r="A469" s="14"/>
      <c r="B469" s="118"/>
      <c r="C469" s="16" t="s">
        <v>546</v>
      </c>
      <c r="D469" s="45" t="s">
        <v>578</v>
      </c>
      <c r="E469" s="14">
        <v>58</v>
      </c>
      <c r="F469" s="39"/>
      <c r="G469" s="39"/>
      <c r="H469" s="50">
        <f t="shared" si="36"/>
        <v>58</v>
      </c>
      <c r="I469" s="10"/>
      <c r="J469" s="10"/>
      <c r="K469" s="10"/>
      <c r="L469" s="10"/>
      <c r="M469" s="10"/>
      <c r="N469" s="10"/>
      <c r="O469" s="10"/>
      <c r="P469" s="10"/>
    </row>
    <row r="470" spans="1:16" x14ac:dyDescent="0.2">
      <c r="A470" s="14"/>
      <c r="B470" s="118"/>
      <c r="C470" s="16" t="s">
        <v>382</v>
      </c>
      <c r="D470" s="45"/>
      <c r="E470" s="14">
        <f>SUM(2.35*4.1)</f>
        <v>9.6349999999999998</v>
      </c>
      <c r="F470" s="39"/>
      <c r="G470" s="39"/>
      <c r="H470" s="50"/>
      <c r="I470" s="10"/>
      <c r="J470" s="10"/>
      <c r="K470" s="10"/>
      <c r="L470" s="10"/>
      <c r="M470" s="10"/>
      <c r="N470" s="10"/>
      <c r="O470" s="10"/>
      <c r="P470" s="10"/>
    </row>
    <row r="471" spans="1:16" x14ac:dyDescent="0.2">
      <c r="A471" s="14">
        <v>285</v>
      </c>
      <c r="B471" s="118"/>
      <c r="C471" s="16" t="s">
        <v>467</v>
      </c>
      <c r="D471" s="45"/>
      <c r="E471" s="14">
        <v>32</v>
      </c>
      <c r="F471" s="39"/>
      <c r="G471" s="39"/>
      <c r="H471" s="50"/>
      <c r="I471" s="10"/>
      <c r="J471" s="10"/>
      <c r="K471" s="10"/>
      <c r="L471" s="10"/>
      <c r="M471" s="10"/>
      <c r="N471" s="10"/>
      <c r="O471" s="10"/>
      <c r="P471" s="10"/>
    </row>
    <row r="472" spans="1:16" x14ac:dyDescent="0.2">
      <c r="A472" s="14">
        <v>286</v>
      </c>
      <c r="B472" s="118"/>
      <c r="C472" s="16" t="s">
        <v>529</v>
      </c>
      <c r="D472" s="45"/>
      <c r="E472" s="14">
        <v>160</v>
      </c>
      <c r="F472" s="39"/>
      <c r="G472" s="39"/>
      <c r="H472" s="50"/>
      <c r="I472" s="10"/>
      <c r="J472" s="10"/>
      <c r="K472" s="10"/>
      <c r="L472" s="10"/>
      <c r="M472" s="10"/>
      <c r="N472" s="10"/>
      <c r="O472" s="10"/>
      <c r="P472" s="10"/>
    </row>
    <row r="473" spans="1:16" x14ac:dyDescent="0.2">
      <c r="A473" s="14">
        <v>287</v>
      </c>
      <c r="B473" s="120"/>
      <c r="C473" s="16" t="s">
        <v>386</v>
      </c>
      <c r="D473" s="45"/>
      <c r="E473" s="14">
        <f>SUM(29.5*40-867.6)</f>
        <v>312.39999999999998</v>
      </c>
      <c r="F473" s="39"/>
      <c r="G473" s="39"/>
      <c r="H473" s="50"/>
      <c r="I473" s="10"/>
      <c r="J473" s="10"/>
      <c r="K473" s="10"/>
      <c r="L473" s="10"/>
      <c r="M473" s="10"/>
      <c r="N473" s="10"/>
      <c r="O473" s="10"/>
      <c r="P473" s="10"/>
    </row>
    <row r="474" spans="1:16" x14ac:dyDescent="0.2">
      <c r="A474" s="14">
        <v>284</v>
      </c>
      <c r="B474" s="117" t="s">
        <v>579</v>
      </c>
      <c r="C474" s="16" t="s">
        <v>546</v>
      </c>
      <c r="D474" s="45" t="s">
        <v>580</v>
      </c>
      <c r="E474" s="14">
        <v>58</v>
      </c>
      <c r="F474" s="39"/>
      <c r="G474" s="39"/>
      <c r="H474" s="50">
        <f>SUM(E474)</f>
        <v>58</v>
      </c>
      <c r="I474" s="10"/>
      <c r="J474" s="10"/>
      <c r="K474" s="10"/>
      <c r="L474" s="10"/>
      <c r="M474" s="10"/>
      <c r="N474" s="10"/>
      <c r="O474" s="10"/>
      <c r="P474" s="10"/>
    </row>
    <row r="475" spans="1:16" x14ac:dyDescent="0.2">
      <c r="A475" s="14"/>
      <c r="B475" s="118"/>
      <c r="C475" s="16" t="s">
        <v>546</v>
      </c>
      <c r="D475" s="45" t="s">
        <v>581</v>
      </c>
      <c r="E475" s="14">
        <v>35</v>
      </c>
      <c r="F475" s="39"/>
      <c r="G475" s="39"/>
      <c r="H475" s="50">
        <f t="shared" ref="H475:H489" si="37">SUM(E475)</f>
        <v>35</v>
      </c>
      <c r="I475" s="10"/>
      <c r="J475" s="10"/>
      <c r="K475" s="10"/>
      <c r="L475" s="10"/>
      <c r="M475" s="10"/>
      <c r="N475" s="10"/>
      <c r="O475" s="10"/>
      <c r="P475" s="10"/>
    </row>
    <row r="476" spans="1:16" x14ac:dyDescent="0.2">
      <c r="A476" s="14"/>
      <c r="B476" s="118"/>
      <c r="C476" s="16" t="s">
        <v>546</v>
      </c>
      <c r="D476" s="45" t="s">
        <v>582</v>
      </c>
      <c r="E476" s="14">
        <v>32</v>
      </c>
      <c r="F476" s="39"/>
      <c r="G476" s="39"/>
      <c r="H476" s="50">
        <f t="shared" si="37"/>
        <v>32</v>
      </c>
      <c r="I476" s="10"/>
      <c r="J476" s="10"/>
      <c r="K476" s="10"/>
      <c r="L476" s="10"/>
      <c r="M476" s="10"/>
      <c r="N476" s="10"/>
      <c r="O476" s="10"/>
      <c r="P476" s="10"/>
    </row>
    <row r="477" spans="1:16" x14ac:dyDescent="0.2">
      <c r="A477" s="14"/>
      <c r="B477" s="118"/>
      <c r="C477" s="16" t="s">
        <v>546</v>
      </c>
      <c r="D477" s="45" t="s">
        <v>583</v>
      </c>
      <c r="E477" s="14">
        <v>31</v>
      </c>
      <c r="F477" s="39"/>
      <c r="G477" s="39"/>
      <c r="H477" s="50">
        <f t="shared" si="37"/>
        <v>31</v>
      </c>
      <c r="I477" s="10"/>
      <c r="J477" s="10"/>
      <c r="K477" s="10"/>
      <c r="L477" s="10"/>
      <c r="M477" s="10"/>
      <c r="N477" s="10"/>
      <c r="O477" s="10"/>
      <c r="P477" s="10"/>
    </row>
    <row r="478" spans="1:16" x14ac:dyDescent="0.2">
      <c r="A478" s="14"/>
      <c r="B478" s="118"/>
      <c r="C478" s="16" t="s">
        <v>546</v>
      </c>
      <c r="D478" s="45" t="s">
        <v>584</v>
      </c>
      <c r="E478" s="14">
        <v>31</v>
      </c>
      <c r="F478" s="39"/>
      <c r="G478" s="39"/>
      <c r="H478" s="50">
        <f t="shared" si="37"/>
        <v>31</v>
      </c>
      <c r="I478" s="10"/>
      <c r="J478" s="10"/>
      <c r="K478" s="10"/>
      <c r="L478" s="10"/>
      <c r="M478" s="10"/>
      <c r="N478" s="10"/>
      <c r="O478" s="10"/>
      <c r="P478" s="10"/>
    </row>
    <row r="479" spans="1:16" x14ac:dyDescent="0.2">
      <c r="A479" s="14"/>
      <c r="B479" s="118"/>
      <c r="C479" s="16" t="s">
        <v>546</v>
      </c>
      <c r="D479" s="45" t="s">
        <v>585</v>
      </c>
      <c r="E479" s="14">
        <v>32</v>
      </c>
      <c r="F479" s="39"/>
      <c r="G479" s="39"/>
      <c r="H479" s="50">
        <f t="shared" si="37"/>
        <v>32</v>
      </c>
      <c r="I479" s="10"/>
      <c r="J479" s="10"/>
      <c r="K479" s="10"/>
      <c r="L479" s="10"/>
      <c r="M479" s="10"/>
      <c r="N479" s="10"/>
      <c r="O479" s="10"/>
      <c r="P479" s="10"/>
    </row>
    <row r="480" spans="1:16" x14ac:dyDescent="0.2">
      <c r="A480" s="14"/>
      <c r="B480" s="118"/>
      <c r="C480" s="16" t="s">
        <v>546</v>
      </c>
      <c r="D480" s="45" t="s">
        <v>586</v>
      </c>
      <c r="E480" s="14">
        <v>35</v>
      </c>
      <c r="F480" s="39"/>
      <c r="G480" s="39"/>
      <c r="H480" s="50">
        <f t="shared" si="37"/>
        <v>35</v>
      </c>
      <c r="I480" s="10"/>
      <c r="J480" s="10"/>
      <c r="K480" s="10"/>
      <c r="L480" s="10"/>
      <c r="M480" s="10"/>
      <c r="N480" s="10"/>
      <c r="O480" s="10"/>
      <c r="P480" s="10"/>
    </row>
    <row r="481" spans="1:16" x14ac:dyDescent="0.2">
      <c r="A481" s="14"/>
      <c r="B481" s="118"/>
      <c r="C481" s="16" t="s">
        <v>546</v>
      </c>
      <c r="D481" s="45" t="s">
        <v>587</v>
      </c>
      <c r="E481" s="14">
        <v>64</v>
      </c>
      <c r="F481" s="39"/>
      <c r="G481" s="39"/>
      <c r="H481" s="50">
        <f t="shared" si="37"/>
        <v>64</v>
      </c>
      <c r="I481" s="10"/>
      <c r="J481" s="10"/>
      <c r="K481" s="10"/>
      <c r="L481" s="10"/>
      <c r="M481" s="10"/>
      <c r="N481" s="10"/>
      <c r="O481" s="10"/>
      <c r="P481" s="10"/>
    </row>
    <row r="482" spans="1:16" x14ac:dyDescent="0.2">
      <c r="A482" s="14"/>
      <c r="B482" s="118"/>
      <c r="C482" s="16" t="s">
        <v>546</v>
      </c>
      <c r="D482" s="45" t="s">
        <v>588</v>
      </c>
      <c r="E482" s="14">
        <v>94</v>
      </c>
      <c r="F482" s="39"/>
      <c r="G482" s="39"/>
      <c r="H482" s="50">
        <f t="shared" si="37"/>
        <v>94</v>
      </c>
      <c r="I482" s="10"/>
      <c r="J482" s="10"/>
      <c r="K482" s="10"/>
      <c r="L482" s="10"/>
      <c r="M482" s="10"/>
      <c r="N482" s="10"/>
      <c r="O482" s="10"/>
      <c r="P482" s="10"/>
    </row>
    <row r="483" spans="1:16" x14ac:dyDescent="0.2">
      <c r="A483" s="14"/>
      <c r="B483" s="118"/>
      <c r="C483" s="16" t="s">
        <v>546</v>
      </c>
      <c r="D483" s="45" t="s">
        <v>589</v>
      </c>
      <c r="E483" s="14">
        <v>35</v>
      </c>
      <c r="F483" s="39"/>
      <c r="G483" s="39"/>
      <c r="H483" s="50">
        <f t="shared" si="37"/>
        <v>35</v>
      </c>
      <c r="I483" s="10"/>
      <c r="J483" s="10"/>
      <c r="K483" s="10"/>
      <c r="L483" s="10"/>
      <c r="M483" s="10"/>
      <c r="N483" s="10"/>
      <c r="O483" s="10"/>
      <c r="P483" s="10"/>
    </row>
    <row r="484" spans="1:16" x14ac:dyDescent="0.2">
      <c r="A484" s="14"/>
      <c r="B484" s="118"/>
      <c r="C484" s="16" t="s">
        <v>546</v>
      </c>
      <c r="D484" s="45" t="s">
        <v>590</v>
      </c>
      <c r="E484" s="14">
        <v>32</v>
      </c>
      <c r="F484" s="39"/>
      <c r="G484" s="39"/>
      <c r="H484" s="50">
        <f t="shared" si="37"/>
        <v>32</v>
      </c>
      <c r="I484" s="10"/>
      <c r="J484" s="10"/>
      <c r="K484" s="10"/>
      <c r="L484" s="10"/>
      <c r="M484" s="10"/>
      <c r="N484" s="10"/>
      <c r="O484" s="10"/>
      <c r="P484" s="10"/>
    </row>
    <row r="485" spans="1:16" x14ac:dyDescent="0.2">
      <c r="A485" s="14"/>
      <c r="B485" s="118"/>
      <c r="C485" s="16" t="s">
        <v>546</v>
      </c>
      <c r="D485" s="45" t="s">
        <v>591</v>
      </c>
      <c r="E485" s="14">
        <v>31</v>
      </c>
      <c r="F485" s="39"/>
      <c r="G485" s="39"/>
      <c r="H485" s="50">
        <f t="shared" si="37"/>
        <v>31</v>
      </c>
      <c r="I485" s="10"/>
      <c r="J485" s="10"/>
      <c r="K485" s="10"/>
      <c r="L485" s="10"/>
      <c r="M485" s="10"/>
      <c r="N485" s="10"/>
      <c r="O485" s="10"/>
      <c r="P485" s="10"/>
    </row>
    <row r="486" spans="1:16" x14ac:dyDescent="0.2">
      <c r="A486" s="14"/>
      <c r="B486" s="118"/>
      <c r="C486" s="16" t="s">
        <v>546</v>
      </c>
      <c r="D486" s="45" t="s">
        <v>592</v>
      </c>
      <c r="E486" s="14">
        <v>31</v>
      </c>
      <c r="F486" s="39"/>
      <c r="G486" s="39"/>
      <c r="H486" s="50">
        <f t="shared" si="37"/>
        <v>31</v>
      </c>
      <c r="I486" s="10"/>
      <c r="J486" s="10"/>
      <c r="K486" s="10"/>
      <c r="L486" s="10"/>
      <c r="M486" s="10"/>
      <c r="N486" s="10"/>
      <c r="O486" s="10"/>
      <c r="P486" s="10"/>
    </row>
    <row r="487" spans="1:16" x14ac:dyDescent="0.2">
      <c r="A487" s="14"/>
      <c r="B487" s="118"/>
      <c r="C487" s="16" t="s">
        <v>546</v>
      </c>
      <c r="D487" s="45" t="s">
        <v>593</v>
      </c>
      <c r="E487" s="14">
        <v>32</v>
      </c>
      <c r="F487" s="39"/>
      <c r="G487" s="39"/>
      <c r="H487" s="50">
        <f t="shared" si="37"/>
        <v>32</v>
      </c>
      <c r="I487" s="10"/>
      <c r="J487" s="10"/>
      <c r="K487" s="10"/>
      <c r="L487" s="10"/>
      <c r="M487" s="10"/>
      <c r="N487" s="10"/>
      <c r="O487" s="10"/>
      <c r="P487" s="10"/>
    </row>
    <row r="488" spans="1:16" x14ac:dyDescent="0.2">
      <c r="A488" s="14"/>
      <c r="B488" s="118"/>
      <c r="C488" s="16" t="s">
        <v>546</v>
      </c>
      <c r="D488" s="45" t="s">
        <v>594</v>
      </c>
      <c r="E488" s="14">
        <v>35</v>
      </c>
      <c r="F488" s="39"/>
      <c r="G488" s="39"/>
      <c r="H488" s="50">
        <f t="shared" si="37"/>
        <v>35</v>
      </c>
      <c r="I488" s="10"/>
      <c r="J488" s="10"/>
      <c r="K488" s="10"/>
      <c r="L488" s="10"/>
      <c r="M488" s="10"/>
      <c r="N488" s="10"/>
      <c r="O488" s="10"/>
      <c r="P488" s="10"/>
    </row>
    <row r="489" spans="1:16" x14ac:dyDescent="0.2">
      <c r="A489" s="14"/>
      <c r="B489" s="118"/>
      <c r="C489" s="16" t="s">
        <v>546</v>
      </c>
      <c r="D489" s="45" t="s">
        <v>595</v>
      </c>
      <c r="E489" s="14">
        <v>58</v>
      </c>
      <c r="F489" s="39"/>
      <c r="G489" s="39"/>
      <c r="H489" s="50">
        <f t="shared" si="37"/>
        <v>58</v>
      </c>
      <c r="I489" s="10"/>
      <c r="J489" s="10"/>
      <c r="K489" s="10"/>
      <c r="L489" s="10"/>
      <c r="M489" s="10"/>
      <c r="N489" s="10"/>
      <c r="O489" s="10"/>
      <c r="P489" s="10"/>
    </row>
    <row r="490" spans="1:16" x14ac:dyDescent="0.2">
      <c r="A490" s="14"/>
      <c r="B490" s="118"/>
      <c r="C490" s="16" t="s">
        <v>382</v>
      </c>
      <c r="D490" s="45"/>
      <c r="E490" s="14">
        <f>SUM(2.35*4.1)</f>
        <v>9.6349999999999998</v>
      </c>
      <c r="F490" s="39"/>
      <c r="G490" s="39"/>
      <c r="H490" s="50"/>
      <c r="I490" s="10"/>
      <c r="J490" s="10"/>
      <c r="K490" s="10"/>
      <c r="L490" s="10"/>
      <c r="M490" s="10"/>
      <c r="N490" s="10"/>
      <c r="O490" s="10"/>
      <c r="P490" s="10"/>
    </row>
    <row r="491" spans="1:16" x14ac:dyDescent="0.2">
      <c r="A491" s="14">
        <v>285</v>
      </c>
      <c r="B491" s="118"/>
      <c r="C491" s="16" t="s">
        <v>467</v>
      </c>
      <c r="D491" s="45"/>
      <c r="E491" s="14">
        <v>32</v>
      </c>
      <c r="F491" s="39"/>
      <c r="G491" s="39"/>
      <c r="H491" s="50"/>
      <c r="I491" s="10"/>
      <c r="J491" s="10"/>
      <c r="K491" s="10"/>
      <c r="L491" s="10"/>
      <c r="M491" s="10"/>
      <c r="N491" s="10"/>
      <c r="O491" s="10"/>
      <c r="P491" s="10"/>
    </row>
    <row r="492" spans="1:16" x14ac:dyDescent="0.2">
      <c r="A492" s="14">
        <v>286</v>
      </c>
      <c r="B492" s="118"/>
      <c r="C492" s="16" t="s">
        <v>529</v>
      </c>
      <c r="D492" s="45"/>
      <c r="E492" s="14">
        <v>160</v>
      </c>
      <c r="F492" s="39"/>
      <c r="G492" s="39"/>
      <c r="H492" s="50"/>
      <c r="I492" s="10"/>
      <c r="J492" s="10"/>
      <c r="K492" s="10"/>
      <c r="L492" s="10"/>
      <c r="M492" s="10"/>
      <c r="N492" s="10"/>
      <c r="O492" s="10"/>
      <c r="P492" s="10"/>
    </row>
    <row r="493" spans="1:16" x14ac:dyDescent="0.2">
      <c r="A493" s="14">
        <v>287</v>
      </c>
      <c r="B493" s="120"/>
      <c r="C493" s="16" t="s">
        <v>386</v>
      </c>
      <c r="D493" s="45"/>
      <c r="E493" s="14">
        <f>SUM(29.5*40-867.6)</f>
        <v>312.39999999999998</v>
      </c>
      <c r="F493" s="39"/>
      <c r="G493" s="39"/>
      <c r="H493" s="50"/>
      <c r="I493" s="10"/>
      <c r="J493" s="10"/>
      <c r="K493" s="10"/>
      <c r="L493" s="10"/>
      <c r="M493" s="10"/>
      <c r="N493" s="10"/>
      <c r="O493" s="10"/>
      <c r="P493" s="10"/>
    </row>
    <row r="494" spans="1:16" ht="20.25" customHeight="1" x14ac:dyDescent="0.2">
      <c r="A494" s="102" t="s">
        <v>686</v>
      </c>
      <c r="B494" s="103"/>
      <c r="C494" s="103"/>
      <c r="D494" s="7"/>
      <c r="E494" s="7"/>
      <c r="F494" s="5"/>
      <c r="G494" s="8"/>
      <c r="H494" s="9"/>
      <c r="I494" s="10"/>
      <c r="J494" s="10"/>
      <c r="K494" s="10"/>
      <c r="L494" s="10"/>
      <c r="M494" s="10"/>
      <c r="N494" s="10"/>
      <c r="O494" s="10"/>
      <c r="P494" s="10"/>
    </row>
    <row r="495" spans="1:16" ht="12" customHeight="1" x14ac:dyDescent="0.2">
      <c r="A495" s="14">
        <v>280</v>
      </c>
      <c r="B495" s="117" t="s">
        <v>147</v>
      </c>
      <c r="C495" s="16" t="s">
        <v>41</v>
      </c>
      <c r="D495" s="45" t="s">
        <v>381</v>
      </c>
      <c r="E495" s="14">
        <v>7.8000000000000007</v>
      </c>
      <c r="F495" s="39"/>
      <c r="G495" s="39"/>
      <c r="H495" s="50"/>
      <c r="I495" s="10"/>
      <c r="J495" s="10"/>
      <c r="K495" s="10"/>
      <c r="L495" s="10"/>
      <c r="M495" s="10"/>
      <c r="N495" s="10"/>
      <c r="O495" s="10"/>
      <c r="P495" s="10"/>
    </row>
    <row r="496" spans="1:16" x14ac:dyDescent="0.2">
      <c r="A496" s="14">
        <v>281</v>
      </c>
      <c r="B496" s="118"/>
      <c r="C496" s="16" t="s">
        <v>382</v>
      </c>
      <c r="D496" s="45" t="s">
        <v>383</v>
      </c>
      <c r="E496" s="14">
        <v>19.32</v>
      </c>
      <c r="F496" s="39"/>
      <c r="G496" s="39"/>
      <c r="H496" s="50"/>
      <c r="I496" s="10"/>
      <c r="J496" s="10"/>
      <c r="K496" s="10"/>
      <c r="L496" s="10"/>
      <c r="M496" s="10"/>
      <c r="N496" s="10"/>
      <c r="O496" s="10"/>
      <c r="P496" s="10"/>
    </row>
    <row r="497" spans="1:16" x14ac:dyDescent="0.2">
      <c r="A497" s="14">
        <v>282</v>
      </c>
      <c r="B497" s="118"/>
      <c r="C497" s="16" t="s">
        <v>384</v>
      </c>
      <c r="D497" s="45" t="s">
        <v>385</v>
      </c>
      <c r="E497" s="14">
        <v>28.52</v>
      </c>
      <c r="F497" s="39"/>
      <c r="G497" s="39"/>
      <c r="H497" s="50"/>
      <c r="I497" s="10"/>
      <c r="J497" s="10"/>
      <c r="K497" s="10"/>
      <c r="L497" s="10"/>
      <c r="M497" s="10"/>
      <c r="N497" s="10"/>
      <c r="O497" s="10"/>
      <c r="P497" s="10"/>
    </row>
    <row r="498" spans="1:16" x14ac:dyDescent="0.2">
      <c r="A498" s="14">
        <v>283</v>
      </c>
      <c r="B498" s="120"/>
      <c r="C498" s="16" t="s">
        <v>386</v>
      </c>
      <c r="D498" s="45" t="s">
        <v>387</v>
      </c>
      <c r="E498" s="14">
        <v>124.36</v>
      </c>
      <c r="F498" s="39"/>
      <c r="G498" s="39"/>
      <c r="H498" s="50"/>
      <c r="I498" s="10"/>
      <c r="J498" s="10"/>
      <c r="K498" s="10"/>
      <c r="L498" s="10"/>
      <c r="M498" s="10"/>
      <c r="N498" s="10"/>
      <c r="O498" s="10"/>
      <c r="P498" s="10"/>
    </row>
    <row r="499" spans="1:16" x14ac:dyDescent="0.2">
      <c r="A499" s="14">
        <v>284</v>
      </c>
      <c r="B499" s="117" t="s">
        <v>388</v>
      </c>
      <c r="C499" s="16" t="s">
        <v>467</v>
      </c>
      <c r="D499" s="45" t="s">
        <v>389</v>
      </c>
      <c r="E499" s="14">
        <v>10.4</v>
      </c>
      <c r="F499" s="39"/>
      <c r="G499" s="39"/>
      <c r="H499" s="50"/>
      <c r="I499" s="10"/>
      <c r="J499" s="10"/>
      <c r="K499" s="10"/>
      <c r="L499" s="10"/>
      <c r="M499" s="10"/>
      <c r="N499" s="10"/>
      <c r="O499" s="10"/>
      <c r="P499" s="10"/>
    </row>
    <row r="500" spans="1:16" x14ac:dyDescent="0.2">
      <c r="A500" s="14">
        <v>285</v>
      </c>
      <c r="B500" s="118"/>
      <c r="C500" s="16" t="s">
        <v>382</v>
      </c>
      <c r="D500" s="45" t="s">
        <v>390</v>
      </c>
      <c r="E500" s="14">
        <v>19.32</v>
      </c>
      <c r="F500" s="39"/>
      <c r="G500" s="39"/>
      <c r="H500" s="50"/>
      <c r="I500" s="10"/>
      <c r="J500" s="10"/>
      <c r="K500" s="10"/>
      <c r="L500" s="10"/>
      <c r="M500" s="10"/>
      <c r="N500" s="10"/>
      <c r="O500" s="10"/>
      <c r="P500" s="10"/>
    </row>
    <row r="501" spans="1:16" x14ac:dyDescent="0.2">
      <c r="A501" s="14">
        <v>286</v>
      </c>
      <c r="B501" s="118"/>
      <c r="C501" s="16" t="s">
        <v>384</v>
      </c>
      <c r="D501" s="45" t="s">
        <v>391</v>
      </c>
      <c r="E501" s="14">
        <v>28.52</v>
      </c>
      <c r="F501" s="39"/>
      <c r="G501" s="39"/>
      <c r="H501" s="50"/>
      <c r="I501" s="10"/>
      <c r="J501" s="10"/>
      <c r="K501" s="10"/>
      <c r="L501" s="10"/>
      <c r="M501" s="10"/>
      <c r="N501" s="10"/>
      <c r="O501" s="10"/>
      <c r="P501" s="10"/>
    </row>
    <row r="502" spans="1:16" x14ac:dyDescent="0.2">
      <c r="A502" s="14">
        <v>287</v>
      </c>
      <c r="B502" s="120"/>
      <c r="C502" s="16" t="s">
        <v>392</v>
      </c>
      <c r="D502" s="45" t="s">
        <v>393</v>
      </c>
      <c r="E502" s="14">
        <v>121.76</v>
      </c>
      <c r="F502" s="39"/>
      <c r="G502" s="39"/>
      <c r="H502" s="50">
        <v>121.76</v>
      </c>
      <c r="I502" s="10"/>
      <c r="J502" s="10"/>
      <c r="K502" s="10"/>
      <c r="L502" s="10"/>
      <c r="M502" s="10"/>
      <c r="N502" s="10"/>
      <c r="O502" s="10"/>
      <c r="P502" s="10"/>
    </row>
    <row r="503" spans="1:16" x14ac:dyDescent="0.2">
      <c r="A503" s="14">
        <v>288</v>
      </c>
      <c r="B503" s="119" t="s">
        <v>394</v>
      </c>
      <c r="C503" s="16" t="s">
        <v>395</v>
      </c>
      <c r="D503" s="45" t="s">
        <v>396</v>
      </c>
      <c r="E503" s="14">
        <v>7.8000000000000007</v>
      </c>
      <c r="F503" s="39"/>
      <c r="G503" s="39"/>
      <c r="H503" s="39"/>
      <c r="I503" s="10"/>
      <c r="J503" s="10"/>
      <c r="K503" s="10"/>
      <c r="L503" s="10"/>
      <c r="M503" s="10"/>
      <c r="N503" s="10"/>
      <c r="O503" s="10"/>
      <c r="P503" s="10"/>
    </row>
    <row r="504" spans="1:16" x14ac:dyDescent="0.2">
      <c r="A504" s="14">
        <v>289</v>
      </c>
      <c r="B504" s="119"/>
      <c r="C504" s="16" t="s">
        <v>467</v>
      </c>
      <c r="D504" s="45" t="s">
        <v>397</v>
      </c>
      <c r="E504" s="14">
        <v>10.4</v>
      </c>
      <c r="F504" s="39"/>
      <c r="G504" s="39"/>
      <c r="H504" s="39"/>
      <c r="I504" s="10"/>
      <c r="J504" s="10"/>
      <c r="K504" s="10"/>
      <c r="L504" s="10"/>
      <c r="M504" s="10"/>
      <c r="N504" s="10"/>
      <c r="O504" s="10"/>
      <c r="P504" s="10"/>
    </row>
    <row r="505" spans="1:16" ht="12.75" customHeight="1" x14ac:dyDescent="0.2">
      <c r="A505" s="14">
        <v>290</v>
      </c>
      <c r="B505" s="119"/>
      <c r="C505" s="16" t="s">
        <v>382</v>
      </c>
      <c r="D505" s="45" t="s">
        <v>398</v>
      </c>
      <c r="E505" s="14">
        <v>19.32</v>
      </c>
      <c r="F505" s="39"/>
      <c r="G505" s="39"/>
      <c r="H505" s="39"/>
      <c r="I505" s="10"/>
      <c r="J505" s="10"/>
      <c r="K505" s="10"/>
      <c r="L505" s="10"/>
      <c r="M505" s="10"/>
      <c r="N505" s="10"/>
      <c r="O505" s="10"/>
      <c r="P505" s="10"/>
    </row>
    <row r="506" spans="1:16" s="95" customFormat="1" x14ac:dyDescent="0.2">
      <c r="A506" s="14">
        <v>291</v>
      </c>
      <c r="B506" s="119"/>
      <c r="C506" s="16" t="s">
        <v>350</v>
      </c>
      <c r="D506" s="45" t="s">
        <v>399</v>
      </c>
      <c r="E506" s="14">
        <v>47.16</v>
      </c>
      <c r="F506" s="39"/>
      <c r="G506" s="39">
        <v>47.16</v>
      </c>
      <c r="H506" s="39"/>
      <c r="I506" s="87"/>
      <c r="J506" s="77"/>
      <c r="K506" s="77"/>
      <c r="L506" s="77"/>
      <c r="M506" s="77"/>
      <c r="N506" s="77"/>
      <c r="O506" s="77"/>
      <c r="P506" s="77"/>
    </row>
    <row r="507" spans="1:16" s="95" customFormat="1" x14ac:dyDescent="0.2">
      <c r="A507" s="14">
        <v>292</v>
      </c>
      <c r="B507" s="119"/>
      <c r="C507" s="16" t="s">
        <v>350</v>
      </c>
      <c r="D507" s="45" t="s">
        <v>400</v>
      </c>
      <c r="E507" s="14">
        <v>39.24</v>
      </c>
      <c r="F507" s="39"/>
      <c r="G507" s="39">
        <v>39.24</v>
      </c>
      <c r="H507" s="39"/>
      <c r="I507" s="87"/>
      <c r="J507" s="77"/>
      <c r="K507" s="77"/>
      <c r="L507" s="77"/>
      <c r="M507" s="77"/>
      <c r="N507" s="77"/>
      <c r="O507" s="77"/>
      <c r="P507" s="77"/>
    </row>
    <row r="508" spans="1:16" s="4" customFormat="1" x14ac:dyDescent="0.2">
      <c r="A508" s="14">
        <v>293</v>
      </c>
      <c r="B508" s="119"/>
      <c r="C508" s="16" t="s">
        <v>401</v>
      </c>
      <c r="D508" s="45" t="s">
        <v>402</v>
      </c>
      <c r="E508" s="14">
        <v>21.6</v>
      </c>
      <c r="F508" s="39"/>
      <c r="G508" s="39">
        <f>SUM(E508)</f>
        <v>21.6</v>
      </c>
      <c r="H508" s="39"/>
      <c r="I508" s="47"/>
      <c r="J508" s="47"/>
      <c r="K508" s="47"/>
      <c r="L508" s="47"/>
      <c r="M508" s="47"/>
      <c r="N508" s="47"/>
      <c r="O508" s="47"/>
      <c r="P508" s="47"/>
    </row>
    <row r="509" spans="1:16" x14ac:dyDescent="0.2">
      <c r="A509" s="14">
        <v>294</v>
      </c>
      <c r="B509" s="119"/>
      <c r="C509" s="16" t="s">
        <v>386</v>
      </c>
      <c r="D509" s="45" t="s">
        <v>403</v>
      </c>
      <c r="E509" s="14">
        <v>34.47999999999999</v>
      </c>
      <c r="F509" s="39"/>
      <c r="G509" s="39"/>
      <c r="H509" s="39"/>
      <c r="I509" s="10"/>
      <c r="J509" s="10"/>
      <c r="K509" s="10"/>
      <c r="L509" s="10"/>
      <c r="M509" s="10"/>
      <c r="N509" s="10"/>
      <c r="O509" s="10"/>
      <c r="P509" s="10"/>
    </row>
    <row r="510" spans="1:16" x14ac:dyDescent="0.2">
      <c r="A510" s="14">
        <v>295</v>
      </c>
      <c r="B510" s="119" t="s">
        <v>404</v>
      </c>
      <c r="C510" s="16" t="s">
        <v>41</v>
      </c>
      <c r="D510" s="45" t="s">
        <v>405</v>
      </c>
      <c r="E510" s="14">
        <v>7.8000000000000007</v>
      </c>
      <c r="F510" s="39"/>
      <c r="G510" s="39"/>
      <c r="H510" s="50"/>
      <c r="I510" s="10"/>
      <c r="J510" s="10"/>
      <c r="K510" s="10"/>
      <c r="L510" s="10"/>
      <c r="M510" s="10"/>
      <c r="N510" s="10"/>
      <c r="O510" s="10"/>
      <c r="P510" s="10"/>
    </row>
    <row r="511" spans="1:16" x14ac:dyDescent="0.2">
      <c r="A511" s="14">
        <v>296</v>
      </c>
      <c r="B511" s="119"/>
      <c r="C511" s="16" t="s">
        <v>467</v>
      </c>
      <c r="D511" s="45" t="s">
        <v>406</v>
      </c>
      <c r="E511" s="14">
        <v>10.4</v>
      </c>
      <c r="F511" s="39"/>
      <c r="G511" s="39"/>
      <c r="H511" s="50"/>
      <c r="I511" s="10"/>
      <c r="J511" s="10"/>
      <c r="K511" s="10"/>
      <c r="L511" s="10"/>
      <c r="M511" s="10"/>
      <c r="N511" s="10"/>
      <c r="O511" s="10"/>
      <c r="P511" s="10"/>
    </row>
    <row r="512" spans="1:16" x14ac:dyDescent="0.2">
      <c r="A512" s="14">
        <v>297</v>
      </c>
      <c r="B512" s="119"/>
      <c r="C512" s="16" t="s">
        <v>382</v>
      </c>
      <c r="D512" s="45" t="s">
        <v>407</v>
      </c>
      <c r="E512" s="14">
        <v>39.24</v>
      </c>
      <c r="F512" s="39"/>
      <c r="G512" s="39"/>
      <c r="H512" s="50"/>
      <c r="I512" s="10"/>
      <c r="J512" s="10"/>
      <c r="K512" s="10"/>
      <c r="L512" s="10"/>
      <c r="M512" s="10"/>
      <c r="N512" s="10"/>
      <c r="O512" s="10"/>
      <c r="P512" s="10"/>
    </row>
    <row r="513" spans="1:16" x14ac:dyDescent="0.2">
      <c r="A513" s="14">
        <v>298</v>
      </c>
      <c r="B513" s="119"/>
      <c r="C513" s="16" t="s">
        <v>35</v>
      </c>
      <c r="D513" s="45" t="s">
        <v>408</v>
      </c>
      <c r="E513" s="14">
        <v>6.72</v>
      </c>
      <c r="F513" s="39"/>
      <c r="G513" s="39"/>
      <c r="H513" s="50"/>
      <c r="I513" s="10"/>
      <c r="J513" s="10"/>
      <c r="K513" s="10"/>
      <c r="L513" s="10"/>
      <c r="M513" s="10"/>
      <c r="N513" s="10"/>
      <c r="O513" s="10"/>
      <c r="P513" s="10"/>
    </row>
    <row r="514" spans="1:16" x14ac:dyDescent="0.2">
      <c r="A514" s="14">
        <v>299</v>
      </c>
      <c r="B514" s="119"/>
      <c r="C514" s="16" t="s">
        <v>29</v>
      </c>
      <c r="D514" s="45" t="s">
        <v>409</v>
      </c>
      <c r="E514" s="14">
        <v>25.92</v>
      </c>
      <c r="F514" s="39"/>
      <c r="G514" s="39"/>
      <c r="H514" s="50">
        <f t="shared" ref="H514:H515" si="38">SUM(E514)</f>
        <v>25.92</v>
      </c>
      <c r="I514" s="10"/>
      <c r="J514" s="10"/>
      <c r="K514" s="10"/>
      <c r="L514" s="10"/>
      <c r="M514" s="10"/>
      <c r="N514" s="10"/>
      <c r="O514" s="10"/>
      <c r="P514" s="10"/>
    </row>
    <row r="515" spans="1:16" x14ac:dyDescent="0.2">
      <c r="A515" s="14">
        <v>300</v>
      </c>
      <c r="B515" s="119"/>
      <c r="C515" s="16" t="s">
        <v>410</v>
      </c>
      <c r="D515" s="45" t="s">
        <v>411</v>
      </c>
      <c r="E515" s="14">
        <v>11.889999999999999</v>
      </c>
      <c r="F515" s="39"/>
      <c r="G515" s="39"/>
      <c r="H515" s="50">
        <f t="shared" si="38"/>
        <v>11.889999999999999</v>
      </c>
      <c r="I515" s="10"/>
      <c r="J515" s="10"/>
      <c r="K515" s="10"/>
      <c r="L515" s="10"/>
      <c r="M515" s="10"/>
      <c r="N515" s="10"/>
      <c r="O515" s="10"/>
      <c r="P515" s="10"/>
    </row>
    <row r="516" spans="1:16" x14ac:dyDescent="0.2">
      <c r="A516" s="14">
        <v>301</v>
      </c>
      <c r="B516" s="119"/>
      <c r="C516" s="16" t="s">
        <v>412</v>
      </c>
      <c r="D516" s="45" t="s">
        <v>413</v>
      </c>
      <c r="E516" s="14">
        <v>11.889999999999999</v>
      </c>
      <c r="F516" s="39"/>
      <c r="G516" s="39"/>
      <c r="H516" s="50">
        <v>11.889999999999999</v>
      </c>
      <c r="I516" s="10"/>
      <c r="J516" s="10"/>
      <c r="K516" s="10"/>
      <c r="L516" s="10"/>
      <c r="M516" s="10"/>
      <c r="N516" s="10"/>
      <c r="O516" s="10"/>
      <c r="P516" s="10"/>
    </row>
    <row r="517" spans="1:16" x14ac:dyDescent="0.2">
      <c r="A517" s="14">
        <v>302</v>
      </c>
      <c r="B517" s="119"/>
      <c r="C517" s="16" t="s">
        <v>386</v>
      </c>
      <c r="D517" s="45" t="s">
        <v>414</v>
      </c>
      <c r="E517" s="14">
        <v>73.939999999999984</v>
      </c>
      <c r="F517" s="39"/>
      <c r="G517" s="39"/>
      <c r="H517" s="50"/>
      <c r="I517" s="10"/>
      <c r="J517" s="10"/>
      <c r="K517" s="10"/>
      <c r="L517" s="10"/>
      <c r="M517" s="10"/>
      <c r="N517" s="10"/>
      <c r="O517" s="10"/>
      <c r="P517" s="10"/>
    </row>
    <row r="518" spans="1:16" ht="20.25" customHeight="1" x14ac:dyDescent="0.2">
      <c r="A518" s="102" t="s">
        <v>687</v>
      </c>
      <c r="B518" s="103"/>
      <c r="C518" s="103"/>
      <c r="D518" s="7"/>
      <c r="E518" s="7"/>
      <c r="F518" s="5"/>
      <c r="G518" s="8"/>
      <c r="H518" s="9"/>
      <c r="I518" s="10"/>
      <c r="J518" s="10"/>
      <c r="K518" s="10"/>
      <c r="L518" s="10"/>
      <c r="M518" s="10"/>
      <c r="N518" s="10"/>
      <c r="O518" s="10"/>
      <c r="P518" s="10"/>
    </row>
    <row r="519" spans="1:16" x14ac:dyDescent="0.2">
      <c r="A519" s="14">
        <v>306</v>
      </c>
      <c r="B519" s="119" t="s">
        <v>474</v>
      </c>
      <c r="C519" s="16" t="s">
        <v>35</v>
      </c>
      <c r="D519" s="45" t="s">
        <v>706</v>
      </c>
      <c r="E519" s="14">
        <v>25.76</v>
      </c>
      <c r="F519" s="39"/>
      <c r="G519" s="39"/>
      <c r="H519" s="50"/>
      <c r="I519" s="10"/>
      <c r="J519" s="10"/>
      <c r="K519" s="10"/>
      <c r="L519" s="10"/>
      <c r="M519" s="10"/>
      <c r="N519" s="10"/>
      <c r="O519" s="10"/>
      <c r="P519" s="10"/>
    </row>
    <row r="520" spans="1:16" ht="14.25" customHeight="1" x14ac:dyDescent="0.2">
      <c r="A520" s="14">
        <v>307</v>
      </c>
      <c r="B520" s="119"/>
      <c r="C520" s="16" t="s">
        <v>35</v>
      </c>
      <c r="D520" s="45" t="s">
        <v>707</v>
      </c>
      <c r="E520" s="14">
        <v>43</v>
      </c>
      <c r="F520" s="39"/>
      <c r="G520" s="39"/>
      <c r="H520" s="50"/>
      <c r="I520" s="10"/>
      <c r="J520" s="10"/>
      <c r="K520" s="10"/>
      <c r="L520" s="10"/>
      <c r="M520" s="10"/>
      <c r="N520" s="10"/>
      <c r="O520" s="10"/>
      <c r="P520" s="10"/>
    </row>
    <row r="521" spans="1:16" x14ac:dyDescent="0.2">
      <c r="A521" s="14">
        <v>308</v>
      </c>
      <c r="B521" s="119"/>
      <c r="C521" s="16" t="s">
        <v>475</v>
      </c>
      <c r="D521" s="45" t="s">
        <v>708</v>
      </c>
      <c r="E521" s="14">
        <v>1936</v>
      </c>
      <c r="F521" s="39"/>
      <c r="G521" s="39"/>
      <c r="H521" s="50"/>
      <c r="I521" s="10"/>
      <c r="J521" s="10"/>
      <c r="K521" s="10"/>
      <c r="L521" s="10"/>
      <c r="M521" s="10"/>
      <c r="N521" s="10"/>
      <c r="O521" s="10"/>
      <c r="P521" s="10"/>
    </row>
    <row r="522" spans="1:16" s="4" customFormat="1" x14ac:dyDescent="0.2">
      <c r="A522" s="14">
        <v>309</v>
      </c>
      <c r="B522" s="117" t="s">
        <v>13</v>
      </c>
      <c r="C522" s="16" t="s">
        <v>350</v>
      </c>
      <c r="D522" s="45" t="s">
        <v>709</v>
      </c>
      <c r="E522" s="14">
        <v>85</v>
      </c>
      <c r="F522" s="39"/>
      <c r="G522" s="39">
        <f>SUM(E522)</f>
        <v>85</v>
      </c>
      <c r="H522" s="50"/>
      <c r="I522" s="47"/>
      <c r="J522" s="47"/>
      <c r="K522" s="47"/>
      <c r="L522" s="47"/>
      <c r="M522" s="47"/>
      <c r="N522" s="47"/>
      <c r="O522" s="47"/>
      <c r="P522" s="47"/>
    </row>
    <row r="523" spans="1:16" s="4" customFormat="1" x14ac:dyDescent="0.2">
      <c r="A523" s="14">
        <v>310</v>
      </c>
      <c r="B523" s="118"/>
      <c r="C523" s="16" t="s">
        <v>350</v>
      </c>
      <c r="D523" s="45" t="s">
        <v>710</v>
      </c>
      <c r="E523" s="14">
        <v>97.5</v>
      </c>
      <c r="F523" s="39"/>
      <c r="G523" s="39">
        <f t="shared" ref="G523:G526" si="39">SUM(E523)</f>
        <v>97.5</v>
      </c>
      <c r="H523" s="50"/>
      <c r="I523" s="47"/>
      <c r="J523" s="47"/>
      <c r="K523" s="47"/>
      <c r="L523" s="47"/>
      <c r="M523" s="47"/>
      <c r="N523" s="47"/>
      <c r="O523" s="47"/>
      <c r="P523" s="47"/>
    </row>
    <row r="524" spans="1:16" s="4" customFormat="1" x14ac:dyDescent="0.2">
      <c r="A524" s="14">
        <v>311</v>
      </c>
      <c r="B524" s="118"/>
      <c r="C524" s="16" t="s">
        <v>350</v>
      </c>
      <c r="D524" s="45" t="s">
        <v>711</v>
      </c>
      <c r="E524" s="14">
        <v>97.5</v>
      </c>
      <c r="F524" s="39"/>
      <c r="G524" s="39">
        <f t="shared" si="39"/>
        <v>97.5</v>
      </c>
      <c r="H524" s="50"/>
      <c r="I524" s="47"/>
      <c r="J524" s="47"/>
      <c r="K524" s="47"/>
      <c r="L524" s="47"/>
      <c r="M524" s="47"/>
      <c r="N524" s="47"/>
      <c r="O524" s="47"/>
      <c r="P524" s="47"/>
    </row>
    <row r="525" spans="1:16" s="4" customFormat="1" x14ac:dyDescent="0.2">
      <c r="A525" s="14">
        <v>312</v>
      </c>
      <c r="B525" s="118"/>
      <c r="C525" s="16" t="s">
        <v>350</v>
      </c>
      <c r="D525" s="45" t="s">
        <v>712</v>
      </c>
      <c r="E525" s="14">
        <v>97.5</v>
      </c>
      <c r="F525" s="39"/>
      <c r="G525" s="39">
        <f t="shared" si="39"/>
        <v>97.5</v>
      </c>
      <c r="H525" s="50"/>
      <c r="I525" s="47"/>
      <c r="J525" s="47"/>
      <c r="K525" s="47"/>
      <c r="L525" s="47"/>
      <c r="M525" s="47"/>
      <c r="N525" s="47"/>
      <c r="O525" s="47"/>
      <c r="P525" s="47"/>
    </row>
    <row r="526" spans="1:16" s="4" customFormat="1" x14ac:dyDescent="0.2">
      <c r="A526" s="14">
        <v>313</v>
      </c>
      <c r="B526" s="118"/>
      <c r="C526" s="16" t="s">
        <v>350</v>
      </c>
      <c r="D526" s="45" t="s">
        <v>713</v>
      </c>
      <c r="E526" s="14">
        <v>97.5</v>
      </c>
      <c r="F526" s="39"/>
      <c r="G526" s="39">
        <f t="shared" si="39"/>
        <v>97.5</v>
      </c>
      <c r="H526" s="50"/>
      <c r="I526" s="47"/>
      <c r="J526" s="47"/>
      <c r="K526" s="47"/>
      <c r="L526" s="47"/>
      <c r="M526" s="47"/>
      <c r="N526" s="47"/>
      <c r="O526" s="47"/>
      <c r="P526" s="47"/>
    </row>
    <row r="527" spans="1:16" s="4" customFormat="1" x14ac:dyDescent="0.2">
      <c r="A527" s="14">
        <v>314</v>
      </c>
      <c r="B527" s="118"/>
      <c r="C527" s="16" t="s">
        <v>483</v>
      </c>
      <c r="D527" s="45"/>
      <c r="E527" s="14">
        <v>67.95</v>
      </c>
      <c r="F527" s="39"/>
      <c r="G527" s="39"/>
      <c r="H527" s="50"/>
      <c r="I527" s="47"/>
      <c r="J527" s="47"/>
      <c r="K527" s="47"/>
      <c r="L527" s="47"/>
      <c r="M527" s="47"/>
      <c r="N527" s="47"/>
      <c r="O527" s="47"/>
      <c r="P527" s="47"/>
    </row>
    <row r="528" spans="1:16" s="4" customFormat="1" x14ac:dyDescent="0.2">
      <c r="A528" s="14">
        <v>315</v>
      </c>
      <c r="B528" s="118"/>
      <c r="C528" s="16" t="s">
        <v>484</v>
      </c>
      <c r="D528" s="45"/>
      <c r="E528" s="14">
        <v>67.95</v>
      </c>
      <c r="F528" s="39"/>
      <c r="G528" s="39"/>
      <c r="H528" s="50"/>
      <c r="I528" s="47"/>
      <c r="J528" s="47"/>
      <c r="K528" s="47"/>
      <c r="L528" s="47"/>
      <c r="M528" s="47"/>
      <c r="N528" s="47"/>
      <c r="O528" s="47"/>
      <c r="P528" s="47"/>
    </row>
    <row r="529" spans="1:16" s="4" customFormat="1" x14ac:dyDescent="0.2">
      <c r="A529" s="14">
        <v>316</v>
      </c>
      <c r="B529" s="118"/>
      <c r="C529" s="16" t="s">
        <v>350</v>
      </c>
      <c r="D529" s="45" t="s">
        <v>714</v>
      </c>
      <c r="E529" s="14">
        <v>97.5</v>
      </c>
      <c r="F529" s="39"/>
      <c r="G529" s="39">
        <f>SUM(E529)</f>
        <v>97.5</v>
      </c>
      <c r="H529" s="50"/>
      <c r="I529" s="47"/>
      <c r="J529" s="47"/>
      <c r="K529" s="47"/>
      <c r="L529" s="47"/>
      <c r="M529" s="47"/>
      <c r="N529" s="47"/>
      <c r="O529" s="47"/>
      <c r="P529" s="47"/>
    </row>
    <row r="530" spans="1:16" s="4" customFormat="1" x14ac:dyDescent="0.2">
      <c r="A530" s="14">
        <v>317</v>
      </c>
      <c r="B530" s="118"/>
      <c r="C530" s="16" t="s">
        <v>350</v>
      </c>
      <c r="D530" s="45" t="s">
        <v>715</v>
      </c>
      <c r="E530" s="14">
        <v>97.5</v>
      </c>
      <c r="F530" s="39"/>
      <c r="G530" s="39">
        <f t="shared" ref="G530:G534" si="40">SUM(E530)</f>
        <v>97.5</v>
      </c>
      <c r="H530" s="50"/>
      <c r="I530" s="47"/>
      <c r="J530" s="47"/>
      <c r="K530" s="47"/>
      <c r="L530" s="47"/>
      <c r="M530" s="47"/>
      <c r="N530" s="47"/>
      <c r="O530" s="47"/>
      <c r="P530" s="47"/>
    </row>
    <row r="531" spans="1:16" s="4" customFormat="1" x14ac:dyDescent="0.2">
      <c r="A531" s="14">
        <v>318</v>
      </c>
      <c r="B531" s="118"/>
      <c r="C531" s="16" t="s">
        <v>350</v>
      </c>
      <c r="D531" s="45" t="s">
        <v>716</v>
      </c>
      <c r="E531" s="14">
        <v>97.5</v>
      </c>
      <c r="F531" s="39"/>
      <c r="G531" s="39">
        <f t="shared" si="40"/>
        <v>97.5</v>
      </c>
      <c r="H531" s="50"/>
      <c r="I531" s="47"/>
      <c r="J531" s="47"/>
      <c r="K531" s="47"/>
      <c r="L531" s="47"/>
      <c r="M531" s="47"/>
      <c r="N531" s="47"/>
      <c r="O531" s="47"/>
      <c r="P531" s="47"/>
    </row>
    <row r="532" spans="1:16" s="4" customFormat="1" x14ac:dyDescent="0.2">
      <c r="A532" s="14">
        <v>319</v>
      </c>
      <c r="B532" s="118"/>
      <c r="C532" s="16" t="s">
        <v>350</v>
      </c>
      <c r="D532" s="45" t="s">
        <v>717</v>
      </c>
      <c r="E532" s="14">
        <v>97.5</v>
      </c>
      <c r="F532" s="39"/>
      <c r="G532" s="39">
        <f t="shared" si="40"/>
        <v>97.5</v>
      </c>
      <c r="H532" s="50"/>
      <c r="I532" s="47"/>
      <c r="J532" s="47"/>
      <c r="K532" s="47"/>
      <c r="L532" s="47"/>
      <c r="M532" s="47"/>
      <c r="N532" s="47"/>
      <c r="O532" s="47"/>
      <c r="P532" s="47"/>
    </row>
    <row r="533" spans="1:16" s="4" customFormat="1" x14ac:dyDescent="0.2">
      <c r="A533" s="14">
        <v>320</v>
      </c>
      <c r="B533" s="118"/>
      <c r="C533" s="16" t="s">
        <v>350</v>
      </c>
      <c r="D533" s="45" t="s">
        <v>718</v>
      </c>
      <c r="E533" s="14">
        <v>97.5</v>
      </c>
      <c r="F533" s="39"/>
      <c r="G533" s="39">
        <f t="shared" si="40"/>
        <v>97.5</v>
      </c>
      <c r="H533" s="50"/>
      <c r="I533" s="47"/>
      <c r="J533" s="47"/>
      <c r="K533" s="47"/>
      <c r="L533" s="47"/>
      <c r="M533" s="47"/>
      <c r="N533" s="47"/>
      <c r="O533" s="47"/>
      <c r="P533" s="47"/>
    </row>
    <row r="534" spans="1:16" s="4" customFormat="1" x14ac:dyDescent="0.2">
      <c r="A534" s="14">
        <v>321</v>
      </c>
      <c r="B534" s="118"/>
      <c r="C534" s="16" t="s">
        <v>350</v>
      </c>
      <c r="D534" s="45" t="s">
        <v>719</v>
      </c>
      <c r="E534" s="14">
        <v>85</v>
      </c>
      <c r="F534" s="39"/>
      <c r="G534" s="39">
        <f t="shared" si="40"/>
        <v>85</v>
      </c>
      <c r="H534" s="50"/>
      <c r="I534" s="47"/>
      <c r="J534" s="47"/>
      <c r="K534" s="47"/>
      <c r="L534" s="47"/>
      <c r="M534" s="47"/>
      <c r="N534" s="47"/>
      <c r="O534" s="47"/>
      <c r="P534" s="47"/>
    </row>
    <row r="535" spans="1:16" s="4" customFormat="1" x14ac:dyDescent="0.2">
      <c r="A535" s="14">
        <v>322</v>
      </c>
      <c r="B535" s="118"/>
      <c r="C535" s="16" t="s">
        <v>485</v>
      </c>
      <c r="D535" s="45"/>
      <c r="E535" s="14">
        <v>32.479999999999997</v>
      </c>
      <c r="F535" s="39"/>
      <c r="G535" s="39"/>
      <c r="H535" s="50"/>
      <c r="I535" s="47"/>
      <c r="J535" s="47"/>
      <c r="K535" s="47"/>
      <c r="L535" s="47"/>
      <c r="M535" s="47"/>
      <c r="N535" s="47"/>
      <c r="O535" s="47"/>
      <c r="P535" s="47"/>
    </row>
    <row r="536" spans="1:16" s="4" customFormat="1" x14ac:dyDescent="0.2">
      <c r="A536" s="14">
        <v>323</v>
      </c>
      <c r="B536" s="118"/>
      <c r="C536" s="16" t="s">
        <v>35</v>
      </c>
      <c r="D536" s="45"/>
      <c r="E536" s="14">
        <v>25.76</v>
      </c>
      <c r="F536" s="39"/>
      <c r="G536" s="39"/>
      <c r="H536" s="50"/>
      <c r="I536" s="47"/>
      <c r="J536" s="47"/>
      <c r="K536" s="47"/>
      <c r="L536" s="47"/>
      <c r="M536" s="47"/>
      <c r="N536" s="47"/>
      <c r="O536" s="47"/>
      <c r="P536" s="47"/>
    </row>
    <row r="537" spans="1:16" s="4" customFormat="1" x14ac:dyDescent="0.2">
      <c r="A537" s="14">
        <v>324</v>
      </c>
      <c r="B537" s="120"/>
      <c r="C537" s="16" t="s">
        <v>386</v>
      </c>
      <c r="D537" s="45"/>
      <c r="E537" s="14">
        <v>461</v>
      </c>
      <c r="F537" s="39"/>
      <c r="G537" s="39"/>
      <c r="H537" s="50"/>
      <c r="I537" s="47"/>
      <c r="J537" s="47"/>
      <c r="K537" s="47"/>
      <c r="L537" s="47"/>
      <c r="M537" s="47"/>
      <c r="N537" s="47"/>
      <c r="O537" s="47"/>
      <c r="P537" s="47"/>
    </row>
    <row r="538" spans="1:16" x14ac:dyDescent="0.2">
      <c r="A538" s="14">
        <v>325</v>
      </c>
      <c r="B538" s="117" t="s">
        <v>26</v>
      </c>
      <c r="C538" s="16" t="s">
        <v>480</v>
      </c>
      <c r="D538" s="45" t="s">
        <v>720</v>
      </c>
      <c r="E538" s="14">
        <v>85</v>
      </c>
      <c r="F538" s="39">
        <f>SUM(E538)</f>
        <v>85</v>
      </c>
      <c r="G538" s="39"/>
      <c r="H538" s="50"/>
      <c r="I538" s="10"/>
      <c r="J538" s="10"/>
      <c r="K538" s="10"/>
      <c r="L538" s="10"/>
      <c r="M538" s="10"/>
      <c r="N538" s="10"/>
      <c r="O538" s="10"/>
      <c r="P538" s="10"/>
    </row>
    <row r="539" spans="1:16" x14ac:dyDescent="0.2">
      <c r="A539" s="14">
        <v>326</v>
      </c>
      <c r="B539" s="118"/>
      <c r="C539" s="16" t="s">
        <v>476</v>
      </c>
      <c r="D539" s="45" t="s">
        <v>721</v>
      </c>
      <c r="E539" s="14">
        <v>97.5</v>
      </c>
      <c r="F539" s="39"/>
      <c r="G539" s="39"/>
      <c r="H539" s="50"/>
      <c r="I539" s="10"/>
      <c r="J539" s="10"/>
      <c r="K539" s="10"/>
      <c r="L539" s="10"/>
      <c r="M539" s="10"/>
      <c r="N539" s="10"/>
      <c r="O539" s="10"/>
      <c r="P539" s="10"/>
    </row>
    <row r="540" spans="1:16" x14ac:dyDescent="0.2">
      <c r="A540" s="14">
        <v>327</v>
      </c>
      <c r="B540" s="118"/>
      <c r="C540" s="16" t="s">
        <v>480</v>
      </c>
      <c r="D540" s="45" t="s">
        <v>722</v>
      </c>
      <c r="E540" s="14">
        <v>150</v>
      </c>
      <c r="F540" s="39">
        <f>SUM(E540)</f>
        <v>150</v>
      </c>
      <c r="G540" s="39"/>
      <c r="H540" s="50"/>
      <c r="I540" s="10"/>
      <c r="J540" s="10"/>
      <c r="K540" s="10"/>
      <c r="L540" s="10"/>
      <c r="M540" s="10"/>
      <c r="N540" s="10"/>
      <c r="O540" s="10"/>
      <c r="P540" s="10"/>
    </row>
    <row r="541" spans="1:16" x14ac:dyDescent="0.2">
      <c r="A541" s="14">
        <v>328</v>
      </c>
      <c r="B541" s="118"/>
      <c r="C541" s="16" t="s">
        <v>480</v>
      </c>
      <c r="D541" s="45" t="s">
        <v>723</v>
      </c>
      <c r="E541" s="14">
        <v>150</v>
      </c>
      <c r="F541" s="39">
        <f>SUM(E541)</f>
        <v>150</v>
      </c>
      <c r="G541" s="39"/>
      <c r="H541" s="50"/>
      <c r="I541" s="10"/>
      <c r="J541" s="10"/>
      <c r="K541" s="10"/>
      <c r="L541" s="10"/>
      <c r="M541" s="10"/>
      <c r="N541" s="10"/>
      <c r="O541" s="10"/>
      <c r="P541" s="10"/>
    </row>
    <row r="542" spans="1:16" x14ac:dyDescent="0.2">
      <c r="A542" s="14">
        <v>329</v>
      </c>
      <c r="B542" s="118"/>
      <c r="C542" s="16" t="s">
        <v>483</v>
      </c>
      <c r="D542" s="45"/>
      <c r="E542" s="14">
        <v>67.95</v>
      </c>
      <c r="F542" s="39"/>
      <c r="G542" s="39"/>
      <c r="H542" s="50"/>
      <c r="I542" s="10"/>
      <c r="J542" s="10"/>
      <c r="K542" s="10"/>
      <c r="L542" s="10"/>
      <c r="M542" s="10"/>
      <c r="N542" s="10"/>
      <c r="O542" s="10"/>
      <c r="P542" s="10"/>
    </row>
    <row r="543" spans="1:16" x14ac:dyDescent="0.2">
      <c r="A543" s="14">
        <v>330</v>
      </c>
      <c r="B543" s="118"/>
      <c r="C543" s="16" t="s">
        <v>484</v>
      </c>
      <c r="D543" s="45"/>
      <c r="E543" s="14">
        <v>67.95</v>
      </c>
      <c r="F543" s="39"/>
      <c r="G543" s="39"/>
      <c r="H543" s="50"/>
      <c r="I543" s="10"/>
      <c r="J543" s="10"/>
      <c r="K543" s="10"/>
      <c r="L543" s="10"/>
      <c r="M543" s="10"/>
      <c r="N543" s="10"/>
      <c r="O543" s="10"/>
      <c r="P543" s="10"/>
    </row>
    <row r="544" spans="1:16" x14ac:dyDescent="0.2">
      <c r="A544" s="14">
        <v>331</v>
      </c>
      <c r="B544" s="118"/>
      <c r="C544" s="16" t="s">
        <v>480</v>
      </c>
      <c r="D544" s="45" t="s">
        <v>724</v>
      </c>
      <c r="E544" s="14">
        <v>195</v>
      </c>
      <c r="F544" s="39">
        <f>SUM(E544)</f>
        <v>195</v>
      </c>
      <c r="G544" s="39"/>
      <c r="H544" s="50"/>
      <c r="I544" s="10"/>
      <c r="J544" s="10"/>
      <c r="K544" s="10"/>
      <c r="L544" s="10"/>
      <c r="M544" s="10"/>
      <c r="N544" s="10"/>
      <c r="O544" s="10"/>
      <c r="P544" s="10"/>
    </row>
    <row r="545" spans="1:16" x14ac:dyDescent="0.2">
      <c r="A545" s="14">
        <v>332</v>
      </c>
      <c r="B545" s="118"/>
      <c r="C545" s="16" t="s">
        <v>480</v>
      </c>
      <c r="D545" s="45" t="s">
        <v>725</v>
      </c>
      <c r="E545" s="14">
        <v>195</v>
      </c>
      <c r="F545" s="39">
        <f t="shared" ref="F545:F546" si="41">SUM(E545)</f>
        <v>195</v>
      </c>
      <c r="G545" s="39"/>
      <c r="H545" s="50"/>
      <c r="I545" s="10"/>
      <c r="J545" s="10"/>
      <c r="K545" s="10"/>
      <c r="L545" s="10"/>
      <c r="M545" s="10"/>
      <c r="N545" s="10"/>
      <c r="O545" s="10"/>
      <c r="P545" s="10"/>
    </row>
    <row r="546" spans="1:16" x14ac:dyDescent="0.2">
      <c r="A546" s="14">
        <v>333</v>
      </c>
      <c r="B546" s="118"/>
      <c r="C546" s="16" t="s">
        <v>480</v>
      </c>
      <c r="D546" s="45" t="s">
        <v>726</v>
      </c>
      <c r="E546" s="14">
        <v>182.5</v>
      </c>
      <c r="F546" s="39">
        <f t="shared" si="41"/>
        <v>182.5</v>
      </c>
      <c r="G546" s="39"/>
      <c r="H546" s="50"/>
      <c r="I546" s="10"/>
      <c r="J546" s="10"/>
      <c r="K546" s="10"/>
      <c r="L546" s="10"/>
      <c r="M546" s="10"/>
      <c r="N546" s="10"/>
      <c r="O546" s="10"/>
      <c r="P546" s="10"/>
    </row>
    <row r="547" spans="1:16" x14ac:dyDescent="0.2">
      <c r="A547" s="14">
        <v>334</v>
      </c>
      <c r="B547" s="118"/>
      <c r="C547" s="16" t="s">
        <v>485</v>
      </c>
      <c r="D547" s="45"/>
      <c r="E547" s="14">
        <v>32.479999999999997</v>
      </c>
      <c r="F547" s="39"/>
      <c r="G547" s="39"/>
      <c r="H547" s="50"/>
      <c r="I547" s="10"/>
      <c r="J547" s="10"/>
      <c r="K547" s="10"/>
      <c r="L547" s="10"/>
      <c r="M547" s="10"/>
      <c r="N547" s="10"/>
      <c r="O547" s="10"/>
      <c r="P547" s="10"/>
    </row>
    <row r="548" spans="1:16" x14ac:dyDescent="0.2">
      <c r="A548" s="14">
        <v>335</v>
      </c>
      <c r="B548" s="118"/>
      <c r="C548" s="16" t="s">
        <v>35</v>
      </c>
      <c r="D548" s="45"/>
      <c r="E548" s="14">
        <v>25.76</v>
      </c>
      <c r="F548" s="39"/>
      <c r="G548" s="39"/>
      <c r="H548" s="50"/>
      <c r="I548" s="10"/>
      <c r="J548" s="10"/>
      <c r="K548" s="10"/>
      <c r="L548" s="10"/>
      <c r="M548" s="10"/>
      <c r="N548" s="10"/>
      <c r="O548" s="10"/>
      <c r="P548" s="10"/>
    </row>
    <row r="549" spans="1:16" x14ac:dyDescent="0.2">
      <c r="A549" s="14">
        <v>336</v>
      </c>
      <c r="B549" s="120"/>
      <c r="C549" s="16" t="s">
        <v>386</v>
      </c>
      <c r="D549" s="45"/>
      <c r="E549" s="14">
        <v>461</v>
      </c>
      <c r="F549" s="39"/>
      <c r="G549" s="39"/>
      <c r="H549" s="50"/>
      <c r="I549" s="10"/>
      <c r="J549" s="10"/>
      <c r="K549" s="10"/>
      <c r="L549" s="10"/>
      <c r="M549" s="10"/>
      <c r="N549" s="10"/>
      <c r="O549" s="10"/>
      <c r="P549" s="10"/>
    </row>
    <row r="550" spans="1:16" x14ac:dyDescent="0.2">
      <c r="A550" s="14">
        <v>337</v>
      </c>
      <c r="B550" s="117" t="s">
        <v>94</v>
      </c>
      <c r="C550" s="16" t="s">
        <v>480</v>
      </c>
      <c r="D550" s="45" t="s">
        <v>727</v>
      </c>
      <c r="E550" s="14">
        <v>182.5</v>
      </c>
      <c r="F550" s="39">
        <f>SUM(E550)</f>
        <v>182.5</v>
      </c>
      <c r="G550" s="39"/>
      <c r="H550" s="50"/>
      <c r="I550" s="10"/>
      <c r="J550" s="10"/>
      <c r="K550" s="10"/>
      <c r="L550" s="10"/>
      <c r="M550" s="10"/>
      <c r="N550" s="10"/>
      <c r="O550" s="10"/>
      <c r="P550" s="10"/>
    </row>
    <row r="551" spans="1:16" x14ac:dyDescent="0.2">
      <c r="A551" s="14">
        <v>338</v>
      </c>
      <c r="B551" s="118"/>
      <c r="C551" s="16" t="s">
        <v>480</v>
      </c>
      <c r="D551" s="45" t="s">
        <v>728</v>
      </c>
      <c r="E551" s="14">
        <v>150</v>
      </c>
      <c r="F551" s="39">
        <f t="shared" ref="F551:F552" si="42">SUM(E551)</f>
        <v>150</v>
      </c>
      <c r="G551" s="39"/>
      <c r="H551" s="50"/>
      <c r="I551" s="10"/>
      <c r="J551" s="10"/>
      <c r="K551" s="10"/>
      <c r="L551" s="10"/>
      <c r="M551" s="10"/>
      <c r="N551" s="10"/>
      <c r="O551" s="10"/>
      <c r="P551" s="10"/>
    </row>
    <row r="552" spans="1:16" x14ac:dyDescent="0.2">
      <c r="A552" s="14">
        <v>339</v>
      </c>
      <c r="B552" s="118"/>
      <c r="C552" s="16" t="s">
        <v>480</v>
      </c>
      <c r="D552" s="45" t="s">
        <v>729</v>
      </c>
      <c r="E552" s="14">
        <v>150</v>
      </c>
      <c r="F552" s="39">
        <f t="shared" si="42"/>
        <v>150</v>
      </c>
      <c r="G552" s="39"/>
      <c r="H552" s="50"/>
      <c r="I552" s="10"/>
      <c r="J552" s="10"/>
      <c r="K552" s="10"/>
      <c r="L552" s="10"/>
      <c r="M552" s="10"/>
      <c r="N552" s="10"/>
      <c r="O552" s="10"/>
      <c r="P552" s="10"/>
    </row>
    <row r="553" spans="1:16" x14ac:dyDescent="0.2">
      <c r="A553" s="14">
        <v>340</v>
      </c>
      <c r="B553" s="118"/>
      <c r="C553" s="16" t="s">
        <v>483</v>
      </c>
      <c r="D553" s="45"/>
      <c r="E553" s="14">
        <v>67.95</v>
      </c>
      <c r="F553" s="39"/>
      <c r="G553" s="39"/>
      <c r="H553" s="50"/>
      <c r="I553" s="10"/>
      <c r="J553" s="10"/>
      <c r="K553" s="10"/>
      <c r="L553" s="10"/>
      <c r="M553" s="10"/>
      <c r="N553" s="10"/>
      <c r="O553" s="10"/>
      <c r="P553" s="10"/>
    </row>
    <row r="554" spans="1:16" x14ac:dyDescent="0.2">
      <c r="A554" s="14">
        <v>341</v>
      </c>
      <c r="B554" s="118"/>
      <c r="C554" s="16" t="s">
        <v>484</v>
      </c>
      <c r="D554" s="45"/>
      <c r="E554" s="14">
        <v>67.95</v>
      </c>
      <c r="F554" s="39"/>
      <c r="G554" s="39"/>
      <c r="H554" s="50"/>
      <c r="I554" s="10"/>
      <c r="J554" s="10"/>
      <c r="K554" s="10"/>
      <c r="L554" s="10"/>
      <c r="M554" s="10"/>
      <c r="N554" s="10"/>
      <c r="O554" s="10"/>
      <c r="P554" s="10"/>
    </row>
    <row r="555" spans="1:16" x14ac:dyDescent="0.2">
      <c r="A555" s="14">
        <v>342</v>
      </c>
      <c r="B555" s="118"/>
      <c r="C555" s="16" t="s">
        <v>480</v>
      </c>
      <c r="D555" s="45" t="s">
        <v>730</v>
      </c>
      <c r="E555" s="14">
        <v>195</v>
      </c>
      <c r="F555" s="39">
        <f>SUM(E555)</f>
        <v>195</v>
      </c>
      <c r="G555" s="39"/>
      <c r="H555" s="50"/>
      <c r="I555" s="10"/>
      <c r="J555" s="10"/>
      <c r="K555" s="10"/>
      <c r="L555" s="10"/>
      <c r="M555" s="10"/>
      <c r="N555" s="10"/>
      <c r="O555" s="10"/>
      <c r="P555" s="10"/>
    </row>
    <row r="556" spans="1:16" x14ac:dyDescent="0.2">
      <c r="A556" s="14">
        <v>343</v>
      </c>
      <c r="B556" s="118"/>
      <c r="C556" s="16" t="s">
        <v>480</v>
      </c>
      <c r="D556" s="45" t="s">
        <v>731</v>
      </c>
      <c r="E556" s="14">
        <v>195</v>
      </c>
      <c r="F556" s="39">
        <f t="shared" ref="F556:F557" si="43">SUM(E556)</f>
        <v>195</v>
      </c>
      <c r="G556" s="39"/>
      <c r="H556" s="50"/>
      <c r="I556" s="10"/>
      <c r="J556" s="10"/>
      <c r="K556" s="10"/>
      <c r="L556" s="10"/>
      <c r="M556" s="10"/>
      <c r="N556" s="10"/>
      <c r="O556" s="10"/>
      <c r="P556" s="10"/>
    </row>
    <row r="557" spans="1:16" x14ac:dyDescent="0.2">
      <c r="A557" s="14">
        <v>344</v>
      </c>
      <c r="B557" s="118"/>
      <c r="C557" s="16" t="s">
        <v>480</v>
      </c>
      <c r="D557" s="45" t="s">
        <v>732</v>
      </c>
      <c r="E557" s="14">
        <v>182.5</v>
      </c>
      <c r="F557" s="39">
        <f t="shared" si="43"/>
        <v>182.5</v>
      </c>
      <c r="G557" s="39"/>
      <c r="H557" s="50"/>
      <c r="I557" s="10"/>
      <c r="J557" s="10"/>
      <c r="K557" s="10"/>
      <c r="L557" s="10"/>
      <c r="M557" s="10"/>
      <c r="N557" s="10"/>
      <c r="O557" s="10"/>
      <c r="P557" s="10"/>
    </row>
    <row r="558" spans="1:16" x14ac:dyDescent="0.2">
      <c r="A558" s="14">
        <v>345</v>
      </c>
      <c r="B558" s="118"/>
      <c r="C558" s="16" t="s">
        <v>485</v>
      </c>
      <c r="D558" s="45"/>
      <c r="E558" s="14">
        <v>32.479999999999997</v>
      </c>
      <c r="F558" s="39"/>
      <c r="G558" s="39"/>
      <c r="H558" s="50"/>
      <c r="I558" s="10"/>
      <c r="J558" s="10"/>
      <c r="K558" s="10"/>
      <c r="L558" s="10"/>
      <c r="M558" s="10"/>
      <c r="N558" s="10"/>
      <c r="O558" s="10"/>
      <c r="P558" s="10"/>
    </row>
    <row r="559" spans="1:16" x14ac:dyDescent="0.2">
      <c r="A559" s="14">
        <v>346</v>
      </c>
      <c r="B559" s="118"/>
      <c r="C559" s="16" t="s">
        <v>35</v>
      </c>
      <c r="D559" s="45"/>
      <c r="E559" s="14">
        <v>25.76</v>
      </c>
      <c r="F559" s="39"/>
      <c r="G559" s="39"/>
      <c r="H559" s="50"/>
      <c r="I559" s="10"/>
      <c r="J559" s="10"/>
      <c r="K559" s="10"/>
      <c r="L559" s="10"/>
      <c r="M559" s="10"/>
      <c r="N559" s="10"/>
      <c r="O559" s="10"/>
      <c r="P559" s="10"/>
    </row>
    <row r="560" spans="1:16" x14ac:dyDescent="0.2">
      <c r="A560" s="14">
        <v>347</v>
      </c>
      <c r="B560" s="118"/>
      <c r="C560" s="16" t="s">
        <v>386</v>
      </c>
      <c r="D560" s="45"/>
      <c r="E560" s="14">
        <v>461</v>
      </c>
      <c r="F560" s="39"/>
      <c r="G560" s="39"/>
      <c r="H560" s="50"/>
      <c r="I560" s="10"/>
      <c r="J560" s="10"/>
      <c r="K560" s="10"/>
      <c r="L560" s="10"/>
      <c r="M560" s="10"/>
      <c r="N560" s="10"/>
      <c r="O560" s="10"/>
      <c r="P560" s="10"/>
    </row>
    <row r="561" spans="1:16" x14ac:dyDescent="0.2">
      <c r="A561" s="14">
        <v>348</v>
      </c>
      <c r="B561" s="119" t="s">
        <v>477</v>
      </c>
      <c r="C561" s="16" t="s">
        <v>509</v>
      </c>
      <c r="D561" s="45" t="s">
        <v>733</v>
      </c>
      <c r="E561" s="14">
        <v>182.5</v>
      </c>
      <c r="F561" s="39">
        <f>SUM(E561)</f>
        <v>182.5</v>
      </c>
      <c r="G561" s="39"/>
      <c r="H561" s="50"/>
      <c r="I561" s="10"/>
      <c r="J561" s="10"/>
      <c r="K561" s="10"/>
      <c r="L561" s="10"/>
      <c r="M561" s="10"/>
      <c r="N561" s="10"/>
      <c r="O561" s="10"/>
      <c r="P561" s="10"/>
    </row>
    <row r="562" spans="1:16" x14ac:dyDescent="0.2">
      <c r="A562" s="14">
        <v>349</v>
      </c>
      <c r="B562" s="119"/>
      <c r="C562" s="16" t="s">
        <v>481</v>
      </c>
      <c r="D562" s="45" t="s">
        <v>734</v>
      </c>
      <c r="E562" s="14">
        <v>97.5</v>
      </c>
      <c r="F562" s="39">
        <f t="shared" ref="F562:F564" si="44">SUM(E562)</f>
        <v>97.5</v>
      </c>
      <c r="G562" s="39"/>
      <c r="H562" s="50"/>
      <c r="I562" s="10"/>
      <c r="J562" s="10"/>
      <c r="K562" s="10"/>
      <c r="L562" s="10"/>
      <c r="M562" s="10"/>
      <c r="N562" s="10"/>
      <c r="O562" s="10"/>
      <c r="P562" s="10"/>
    </row>
    <row r="563" spans="1:16" x14ac:dyDescent="0.2">
      <c r="A563" s="14">
        <v>350</v>
      </c>
      <c r="B563" s="119"/>
      <c r="C563" s="16" t="s">
        <v>481</v>
      </c>
      <c r="D563" s="45" t="s">
        <v>735</v>
      </c>
      <c r="E563" s="14">
        <v>97.5</v>
      </c>
      <c r="F563" s="39">
        <f t="shared" si="44"/>
        <v>97.5</v>
      </c>
      <c r="G563" s="39"/>
      <c r="H563" s="50"/>
      <c r="I563" s="10"/>
      <c r="J563" s="10"/>
      <c r="K563" s="10"/>
      <c r="L563" s="10"/>
      <c r="M563" s="10"/>
      <c r="N563" s="10"/>
      <c r="O563" s="10"/>
      <c r="P563" s="10"/>
    </row>
    <row r="564" spans="1:16" x14ac:dyDescent="0.2">
      <c r="A564" s="14">
        <v>351</v>
      </c>
      <c r="B564" s="119"/>
      <c r="C564" s="16" t="s">
        <v>481</v>
      </c>
      <c r="D564" s="45" t="s">
        <v>736</v>
      </c>
      <c r="E564" s="14">
        <v>97.5</v>
      </c>
      <c r="F564" s="39">
        <f t="shared" si="44"/>
        <v>97.5</v>
      </c>
      <c r="G564" s="39"/>
      <c r="H564" s="50"/>
      <c r="I564" s="10"/>
      <c r="J564" s="10"/>
      <c r="K564" s="10"/>
      <c r="L564" s="10"/>
      <c r="M564" s="10"/>
      <c r="N564" s="10"/>
      <c r="O564" s="10"/>
      <c r="P564" s="10"/>
    </row>
    <row r="565" spans="1:16" x14ac:dyDescent="0.2">
      <c r="A565" s="14">
        <v>352</v>
      </c>
      <c r="B565" s="119"/>
      <c r="C565" s="16" t="s">
        <v>483</v>
      </c>
      <c r="D565" s="45"/>
      <c r="E565" s="14">
        <v>67.95</v>
      </c>
      <c r="F565" s="39"/>
      <c r="G565" s="39"/>
      <c r="H565" s="50"/>
      <c r="I565" s="10"/>
      <c r="J565" s="10"/>
      <c r="K565" s="10"/>
      <c r="L565" s="10"/>
      <c r="M565" s="10"/>
      <c r="N565" s="10"/>
      <c r="O565" s="10"/>
      <c r="P565" s="10"/>
    </row>
    <row r="566" spans="1:16" x14ac:dyDescent="0.2">
      <c r="A566" s="14">
        <v>353</v>
      </c>
      <c r="B566" s="119"/>
      <c r="C566" s="16" t="s">
        <v>484</v>
      </c>
      <c r="D566" s="45"/>
      <c r="E566" s="14">
        <v>67.95</v>
      </c>
      <c r="F566" s="39"/>
      <c r="G566" s="39"/>
      <c r="H566" s="50"/>
      <c r="I566" s="10"/>
      <c r="J566" s="10"/>
      <c r="K566" s="10"/>
      <c r="L566" s="10"/>
      <c r="M566" s="10"/>
      <c r="N566" s="10"/>
      <c r="O566" s="10"/>
      <c r="P566" s="10"/>
    </row>
    <row r="567" spans="1:16" x14ac:dyDescent="0.2">
      <c r="A567" s="14">
        <v>354</v>
      </c>
      <c r="B567" s="119"/>
      <c r="C567" s="16" t="s">
        <v>481</v>
      </c>
      <c r="D567" s="45" t="s">
        <v>737</v>
      </c>
      <c r="E567" s="14">
        <v>97.5</v>
      </c>
      <c r="F567" s="39">
        <f>SUM(E567)</f>
        <v>97.5</v>
      </c>
      <c r="G567" s="39"/>
      <c r="H567" s="50"/>
      <c r="I567" s="10"/>
      <c r="J567" s="10"/>
      <c r="K567" s="10"/>
      <c r="L567" s="10"/>
      <c r="M567" s="10"/>
      <c r="N567" s="10"/>
      <c r="O567" s="10"/>
      <c r="P567" s="10"/>
    </row>
    <row r="568" spans="1:16" x14ac:dyDescent="0.2">
      <c r="A568" s="14">
        <v>355</v>
      </c>
      <c r="B568" s="119"/>
      <c r="C568" s="16" t="s">
        <v>481</v>
      </c>
      <c r="D568" s="45" t="s">
        <v>738</v>
      </c>
      <c r="E568" s="14">
        <v>97.5</v>
      </c>
      <c r="F568" s="39">
        <f t="shared" ref="F568:F572" si="45">SUM(E568)</f>
        <v>97.5</v>
      </c>
      <c r="G568" s="39"/>
      <c r="H568" s="50"/>
      <c r="I568" s="10"/>
      <c r="J568" s="10"/>
      <c r="K568" s="10"/>
      <c r="L568" s="10"/>
      <c r="M568" s="10"/>
      <c r="N568" s="10"/>
      <c r="O568" s="10"/>
      <c r="P568" s="10"/>
    </row>
    <row r="569" spans="1:16" x14ac:dyDescent="0.2">
      <c r="A569" s="14">
        <v>356</v>
      </c>
      <c r="B569" s="119"/>
      <c r="C569" s="16" t="s">
        <v>481</v>
      </c>
      <c r="D569" s="45" t="s">
        <v>739</v>
      </c>
      <c r="E569" s="14">
        <v>97.5</v>
      </c>
      <c r="F569" s="39">
        <f t="shared" si="45"/>
        <v>97.5</v>
      </c>
      <c r="G569" s="39"/>
      <c r="H569" s="50"/>
      <c r="I569" s="10"/>
      <c r="J569" s="10"/>
      <c r="K569" s="10"/>
      <c r="L569" s="10"/>
      <c r="M569" s="10"/>
      <c r="N569" s="10"/>
      <c r="O569" s="10"/>
      <c r="P569" s="10"/>
    </row>
    <row r="570" spans="1:16" x14ac:dyDescent="0.2">
      <c r="A570" s="14">
        <v>357</v>
      </c>
      <c r="B570" s="119"/>
      <c r="C570" s="16" t="s">
        <v>481</v>
      </c>
      <c r="D570" s="45" t="s">
        <v>740</v>
      </c>
      <c r="E570" s="14">
        <v>97.5</v>
      </c>
      <c r="F570" s="39">
        <f t="shared" si="45"/>
        <v>97.5</v>
      </c>
      <c r="G570" s="39"/>
      <c r="H570" s="50"/>
      <c r="I570" s="10"/>
      <c r="J570" s="10"/>
      <c r="K570" s="10"/>
      <c r="L570" s="10"/>
      <c r="M570" s="10"/>
      <c r="N570" s="10"/>
      <c r="O570" s="10"/>
      <c r="P570" s="10"/>
    </row>
    <row r="571" spans="1:16" x14ac:dyDescent="0.2">
      <c r="A571" s="14">
        <v>358</v>
      </c>
      <c r="B571" s="119"/>
      <c r="C571" s="16" t="s">
        <v>482</v>
      </c>
      <c r="D571" s="45" t="s">
        <v>741</v>
      </c>
      <c r="E571" s="14">
        <v>97.5</v>
      </c>
      <c r="F571" s="39">
        <f t="shared" si="45"/>
        <v>97.5</v>
      </c>
      <c r="G571" s="39"/>
      <c r="H571" s="50"/>
      <c r="I571" s="10"/>
      <c r="J571" s="10"/>
      <c r="K571" s="10"/>
      <c r="L571" s="10"/>
      <c r="M571" s="10"/>
      <c r="N571" s="10"/>
      <c r="O571" s="10"/>
      <c r="P571" s="10"/>
    </row>
    <row r="572" spans="1:16" x14ac:dyDescent="0.2">
      <c r="A572" s="14">
        <v>359</v>
      </c>
      <c r="B572" s="119"/>
      <c r="C572" s="16" t="s">
        <v>481</v>
      </c>
      <c r="D572" s="45" t="s">
        <v>742</v>
      </c>
      <c r="E572" s="14">
        <v>85</v>
      </c>
      <c r="F572" s="39">
        <f t="shared" si="45"/>
        <v>85</v>
      </c>
      <c r="G572" s="39"/>
      <c r="H572" s="50"/>
      <c r="I572" s="10"/>
      <c r="J572" s="10"/>
      <c r="K572" s="10"/>
      <c r="L572" s="10"/>
      <c r="M572" s="10"/>
      <c r="N572" s="10"/>
      <c r="O572" s="10"/>
      <c r="P572" s="10"/>
    </row>
    <row r="573" spans="1:16" x14ac:dyDescent="0.2">
      <c r="A573" s="14">
        <v>360</v>
      </c>
      <c r="B573" s="119"/>
      <c r="C573" s="16" t="s">
        <v>485</v>
      </c>
      <c r="D573" s="45"/>
      <c r="E573" s="14">
        <v>32.479999999999997</v>
      </c>
      <c r="F573" s="39"/>
      <c r="G573" s="39"/>
      <c r="H573" s="50"/>
      <c r="I573" s="10"/>
      <c r="J573" s="10"/>
      <c r="K573" s="10"/>
      <c r="L573" s="10"/>
      <c r="M573" s="10"/>
      <c r="N573" s="10"/>
      <c r="O573" s="10"/>
      <c r="P573" s="10"/>
    </row>
    <row r="574" spans="1:16" x14ac:dyDescent="0.2">
      <c r="A574" s="14">
        <v>361</v>
      </c>
      <c r="B574" s="119"/>
      <c r="C574" s="16" t="s">
        <v>35</v>
      </c>
      <c r="D574" s="45"/>
      <c r="E574" s="14">
        <v>25.76</v>
      </c>
      <c r="F574" s="39"/>
      <c r="G574" s="39"/>
      <c r="H574" s="50"/>
      <c r="I574" s="10"/>
      <c r="J574" s="10"/>
      <c r="K574" s="10"/>
      <c r="L574" s="10"/>
      <c r="M574" s="10"/>
      <c r="N574" s="10"/>
      <c r="O574" s="10"/>
      <c r="P574" s="10"/>
    </row>
    <row r="575" spans="1:16" x14ac:dyDescent="0.2">
      <c r="A575" s="14">
        <v>362</v>
      </c>
      <c r="B575" s="119"/>
      <c r="C575" s="16" t="s">
        <v>386</v>
      </c>
      <c r="D575" s="45"/>
      <c r="E575" s="14">
        <v>461</v>
      </c>
      <c r="F575" s="39"/>
      <c r="G575" s="39"/>
      <c r="H575" s="50"/>
      <c r="I575" s="10"/>
      <c r="J575" s="10"/>
      <c r="K575" s="10"/>
      <c r="L575" s="10"/>
      <c r="M575" s="10"/>
      <c r="N575" s="10"/>
      <c r="O575" s="10"/>
      <c r="P575" s="10"/>
    </row>
    <row r="576" spans="1:16" x14ac:dyDescent="0.2">
      <c r="A576" s="14">
        <v>363</v>
      </c>
      <c r="B576" s="117" t="s">
        <v>478</v>
      </c>
      <c r="C576" s="16" t="s">
        <v>481</v>
      </c>
      <c r="D576" s="45" t="s">
        <v>743</v>
      </c>
      <c r="E576" s="14">
        <v>85</v>
      </c>
      <c r="F576" s="39">
        <f>SUM(E576)</f>
        <v>85</v>
      </c>
      <c r="G576" s="39"/>
      <c r="H576" s="50"/>
      <c r="I576" s="10"/>
      <c r="J576" s="10"/>
      <c r="K576" s="10"/>
      <c r="L576" s="10"/>
      <c r="M576" s="10"/>
      <c r="N576" s="10"/>
      <c r="O576" s="10"/>
      <c r="P576" s="10"/>
    </row>
    <row r="577" spans="1:16" x14ac:dyDescent="0.2">
      <c r="A577" s="14">
        <v>364</v>
      </c>
      <c r="B577" s="118"/>
      <c r="C577" s="16" t="s">
        <v>481</v>
      </c>
      <c r="D577" s="45" t="s">
        <v>744</v>
      </c>
      <c r="E577" s="14">
        <v>97.5</v>
      </c>
      <c r="F577" s="39">
        <f t="shared" ref="F577:F580" si="46">SUM(E577)</f>
        <v>97.5</v>
      </c>
      <c r="G577" s="39"/>
      <c r="H577" s="50"/>
      <c r="I577" s="10"/>
      <c r="J577" s="10"/>
      <c r="K577" s="10"/>
      <c r="L577" s="10"/>
      <c r="M577" s="10"/>
      <c r="N577" s="10"/>
      <c r="O577" s="10"/>
      <c r="P577" s="10"/>
    </row>
    <row r="578" spans="1:16" x14ac:dyDescent="0.2">
      <c r="A578" s="14">
        <v>365</v>
      </c>
      <c r="B578" s="118"/>
      <c r="C578" s="16" t="s">
        <v>481</v>
      </c>
      <c r="D578" s="45" t="s">
        <v>745</v>
      </c>
      <c r="E578" s="14">
        <v>97.5</v>
      </c>
      <c r="F578" s="39">
        <f t="shared" si="46"/>
        <v>97.5</v>
      </c>
      <c r="G578" s="39"/>
      <c r="H578" s="50"/>
      <c r="I578" s="10"/>
      <c r="J578" s="10"/>
      <c r="K578" s="10"/>
      <c r="L578" s="10"/>
      <c r="M578" s="10"/>
      <c r="N578" s="10"/>
      <c r="O578" s="10"/>
      <c r="P578" s="10"/>
    </row>
    <row r="579" spans="1:16" x14ac:dyDescent="0.2">
      <c r="A579" s="14">
        <v>366</v>
      </c>
      <c r="B579" s="118"/>
      <c r="C579" s="16" t="s">
        <v>481</v>
      </c>
      <c r="D579" s="45" t="s">
        <v>746</v>
      </c>
      <c r="E579" s="14">
        <v>97.5</v>
      </c>
      <c r="F579" s="39">
        <f t="shared" si="46"/>
        <v>97.5</v>
      </c>
      <c r="G579" s="39"/>
      <c r="H579" s="50"/>
      <c r="I579" s="10"/>
      <c r="J579" s="10"/>
      <c r="K579" s="10"/>
      <c r="L579" s="10"/>
      <c r="M579" s="10"/>
      <c r="N579" s="10"/>
      <c r="O579" s="10"/>
      <c r="P579" s="10"/>
    </row>
    <row r="580" spans="1:16" x14ac:dyDescent="0.2">
      <c r="A580" s="14">
        <v>367</v>
      </c>
      <c r="B580" s="118"/>
      <c r="C580" s="16" t="s">
        <v>481</v>
      </c>
      <c r="D580" s="45" t="s">
        <v>747</v>
      </c>
      <c r="E580" s="14">
        <v>97.5</v>
      </c>
      <c r="F580" s="39">
        <f t="shared" si="46"/>
        <v>97.5</v>
      </c>
      <c r="G580" s="39"/>
      <c r="H580" s="50"/>
      <c r="I580" s="10"/>
      <c r="J580" s="10"/>
      <c r="K580" s="10"/>
      <c r="L580" s="10"/>
      <c r="M580" s="10"/>
      <c r="N580" s="10"/>
      <c r="O580" s="10"/>
      <c r="P580" s="10"/>
    </row>
    <row r="581" spans="1:16" x14ac:dyDescent="0.2">
      <c r="A581" s="14">
        <v>368</v>
      </c>
      <c r="B581" s="118"/>
      <c r="C581" s="16" t="s">
        <v>483</v>
      </c>
      <c r="D581" s="45"/>
      <c r="E581" s="14">
        <v>67.95</v>
      </c>
      <c r="F581" s="39"/>
      <c r="G581" s="39"/>
      <c r="H581" s="50"/>
      <c r="I581" s="10"/>
      <c r="J581" s="10"/>
      <c r="K581" s="10"/>
      <c r="L581" s="10"/>
      <c r="M581" s="10"/>
      <c r="N581" s="10"/>
      <c r="O581" s="10"/>
      <c r="P581" s="10"/>
    </row>
    <row r="582" spans="1:16" x14ac:dyDescent="0.2">
      <c r="A582" s="14">
        <v>369</v>
      </c>
      <c r="B582" s="118"/>
      <c r="C582" s="16" t="s">
        <v>484</v>
      </c>
      <c r="D582" s="45"/>
      <c r="E582" s="14">
        <v>67.95</v>
      </c>
      <c r="F582" s="39"/>
      <c r="G582" s="39"/>
      <c r="H582" s="50"/>
      <c r="I582" s="10"/>
      <c r="J582" s="10"/>
      <c r="K582" s="10"/>
      <c r="L582" s="10"/>
      <c r="M582" s="10"/>
      <c r="N582" s="10"/>
      <c r="O582" s="10"/>
      <c r="P582" s="10"/>
    </row>
    <row r="583" spans="1:16" x14ac:dyDescent="0.2">
      <c r="A583" s="14">
        <v>370</v>
      </c>
      <c r="B583" s="118"/>
      <c r="C583" s="16" t="s">
        <v>481</v>
      </c>
      <c r="D583" s="45" t="s">
        <v>748</v>
      </c>
      <c r="E583" s="14">
        <v>97.5</v>
      </c>
      <c r="F583" s="39">
        <f>SUM(E583)</f>
        <v>97.5</v>
      </c>
      <c r="G583" s="39"/>
      <c r="H583" s="50"/>
      <c r="I583" s="10"/>
      <c r="J583" s="10"/>
      <c r="K583" s="10"/>
      <c r="L583" s="10"/>
      <c r="M583" s="10"/>
      <c r="N583" s="10"/>
      <c r="O583" s="10"/>
      <c r="P583" s="10"/>
    </row>
    <row r="584" spans="1:16" x14ac:dyDescent="0.2">
      <c r="A584" s="14">
        <v>371</v>
      </c>
      <c r="B584" s="118"/>
      <c r="C584" s="16" t="s">
        <v>481</v>
      </c>
      <c r="D584" s="45" t="s">
        <v>749</v>
      </c>
      <c r="E584" s="14">
        <v>97.5</v>
      </c>
      <c r="F584" s="39">
        <f t="shared" ref="F584:F588" si="47">SUM(E584)</f>
        <v>97.5</v>
      </c>
      <c r="G584" s="39"/>
      <c r="H584" s="50"/>
      <c r="I584" s="10"/>
      <c r="J584" s="10"/>
      <c r="K584" s="10"/>
      <c r="L584" s="10"/>
      <c r="M584" s="10"/>
      <c r="N584" s="10"/>
      <c r="O584" s="10"/>
      <c r="P584" s="10"/>
    </row>
    <row r="585" spans="1:16" x14ac:dyDescent="0.2">
      <c r="A585" s="14">
        <v>372</v>
      </c>
      <c r="B585" s="118"/>
      <c r="C585" s="16" t="s">
        <v>481</v>
      </c>
      <c r="D585" s="45" t="s">
        <v>750</v>
      </c>
      <c r="E585" s="14">
        <v>97.5</v>
      </c>
      <c r="F585" s="39">
        <f t="shared" si="47"/>
        <v>97.5</v>
      </c>
      <c r="G585" s="39"/>
      <c r="H585" s="50"/>
      <c r="I585" s="10"/>
      <c r="J585" s="10"/>
      <c r="K585" s="10"/>
      <c r="L585" s="10"/>
      <c r="M585" s="10"/>
      <c r="N585" s="10"/>
      <c r="O585" s="10"/>
      <c r="P585" s="10"/>
    </row>
    <row r="586" spans="1:16" x14ac:dyDescent="0.2">
      <c r="A586" s="14">
        <v>373</v>
      </c>
      <c r="B586" s="118"/>
      <c r="C586" s="16" t="s">
        <v>481</v>
      </c>
      <c r="D586" s="45" t="s">
        <v>751</v>
      </c>
      <c r="E586" s="14">
        <v>97.5</v>
      </c>
      <c r="F586" s="39">
        <f t="shared" si="47"/>
        <v>97.5</v>
      </c>
      <c r="G586" s="39"/>
      <c r="H586" s="50"/>
      <c r="I586" s="10"/>
      <c r="J586" s="10"/>
      <c r="K586" s="10"/>
      <c r="L586" s="10"/>
      <c r="M586" s="10"/>
      <c r="N586" s="10"/>
      <c r="O586" s="10"/>
      <c r="P586" s="10"/>
    </row>
    <row r="587" spans="1:16" x14ac:dyDescent="0.2">
      <c r="A587" s="14">
        <v>374</v>
      </c>
      <c r="B587" s="118"/>
      <c r="C587" s="16" t="s">
        <v>481</v>
      </c>
      <c r="D587" s="45" t="s">
        <v>752</v>
      </c>
      <c r="E587" s="14">
        <v>97.5</v>
      </c>
      <c r="F587" s="39">
        <f t="shared" si="47"/>
        <v>97.5</v>
      </c>
      <c r="G587" s="39"/>
      <c r="H587" s="50"/>
      <c r="I587" s="10"/>
      <c r="J587" s="10"/>
      <c r="K587" s="10"/>
      <c r="L587" s="10"/>
      <c r="M587" s="10"/>
      <c r="N587" s="10"/>
      <c r="O587" s="10"/>
      <c r="P587" s="10"/>
    </row>
    <row r="588" spans="1:16" x14ac:dyDescent="0.2">
      <c r="A588" s="14">
        <v>375</v>
      </c>
      <c r="B588" s="118"/>
      <c r="C588" s="16" t="s">
        <v>481</v>
      </c>
      <c r="D588" s="45" t="s">
        <v>753</v>
      </c>
      <c r="E588" s="14">
        <v>85</v>
      </c>
      <c r="F588" s="39">
        <f t="shared" si="47"/>
        <v>85</v>
      </c>
      <c r="G588" s="39"/>
      <c r="H588" s="50"/>
      <c r="I588" s="10"/>
      <c r="J588" s="10"/>
      <c r="K588" s="10"/>
      <c r="L588" s="10"/>
      <c r="M588" s="10"/>
      <c r="N588" s="10"/>
      <c r="O588" s="10"/>
      <c r="P588" s="10"/>
    </row>
    <row r="589" spans="1:16" x14ac:dyDescent="0.2">
      <c r="A589" s="14">
        <v>376</v>
      </c>
      <c r="B589" s="118"/>
      <c r="C589" s="16" t="s">
        <v>485</v>
      </c>
      <c r="D589" s="45"/>
      <c r="E589" s="14">
        <v>32.479999999999997</v>
      </c>
      <c r="F589" s="39"/>
      <c r="G589" s="39"/>
      <c r="H589" s="50"/>
      <c r="I589" s="10"/>
      <c r="J589" s="10"/>
      <c r="K589" s="10"/>
      <c r="L589" s="10"/>
      <c r="M589" s="10"/>
      <c r="N589" s="10"/>
      <c r="O589" s="10"/>
      <c r="P589" s="10"/>
    </row>
    <row r="590" spans="1:16" x14ac:dyDescent="0.2">
      <c r="A590" s="14">
        <v>377</v>
      </c>
      <c r="B590" s="118"/>
      <c r="C590" s="16" t="s">
        <v>35</v>
      </c>
      <c r="D590" s="45"/>
      <c r="E590" s="14">
        <v>25.76</v>
      </c>
      <c r="F590" s="39"/>
      <c r="G590" s="39"/>
      <c r="H590" s="50"/>
      <c r="I590" s="10"/>
      <c r="J590" s="10"/>
      <c r="K590" s="10"/>
      <c r="L590" s="10"/>
      <c r="M590" s="10"/>
      <c r="N590" s="10"/>
      <c r="O590" s="10"/>
      <c r="P590" s="10"/>
    </row>
    <row r="591" spans="1:16" x14ac:dyDescent="0.2">
      <c r="A591" s="14">
        <v>378</v>
      </c>
      <c r="B591" s="118"/>
      <c r="C591" s="16" t="s">
        <v>386</v>
      </c>
      <c r="D591" s="45"/>
      <c r="E591" s="14">
        <v>461</v>
      </c>
      <c r="F591" s="39"/>
      <c r="G591" s="39"/>
      <c r="H591" s="50"/>
      <c r="I591" s="10"/>
      <c r="J591" s="10"/>
      <c r="K591" s="10"/>
      <c r="L591" s="10"/>
      <c r="M591" s="10"/>
      <c r="N591" s="10"/>
      <c r="O591" s="10"/>
      <c r="P591" s="10"/>
    </row>
    <row r="592" spans="1:16" x14ac:dyDescent="0.2">
      <c r="A592" s="14">
        <v>379</v>
      </c>
      <c r="B592" s="117" t="s">
        <v>479</v>
      </c>
      <c r="C592" s="16" t="s">
        <v>481</v>
      </c>
      <c r="D592" s="45" t="s">
        <v>754</v>
      </c>
      <c r="E592" s="14">
        <v>85</v>
      </c>
      <c r="F592" s="39">
        <f>SUM(E592)</f>
        <v>85</v>
      </c>
      <c r="G592" s="39"/>
      <c r="H592" s="50"/>
      <c r="I592" s="10"/>
      <c r="J592" s="10"/>
      <c r="K592" s="10"/>
      <c r="L592" s="10"/>
      <c r="M592" s="10"/>
      <c r="N592" s="10"/>
      <c r="O592" s="10"/>
      <c r="P592" s="10"/>
    </row>
    <row r="593" spans="1:16" x14ac:dyDescent="0.2">
      <c r="A593" s="14">
        <v>380</v>
      </c>
      <c r="B593" s="118"/>
      <c r="C593" s="16" t="s">
        <v>481</v>
      </c>
      <c r="D593" s="45" t="s">
        <v>755</v>
      </c>
      <c r="E593" s="14">
        <v>97.5</v>
      </c>
      <c r="F593" s="39">
        <f t="shared" ref="F593:F596" si="48">SUM(E593)</f>
        <v>97.5</v>
      </c>
      <c r="G593" s="39"/>
      <c r="H593" s="50"/>
      <c r="I593" s="10"/>
      <c r="J593" s="10"/>
      <c r="K593" s="10"/>
      <c r="L593" s="10"/>
      <c r="M593" s="10"/>
      <c r="N593" s="10"/>
      <c r="O593" s="10"/>
      <c r="P593" s="10"/>
    </row>
    <row r="594" spans="1:16" x14ac:dyDescent="0.2">
      <c r="A594" s="14">
        <v>381</v>
      </c>
      <c r="B594" s="118"/>
      <c r="C594" s="16" t="s">
        <v>481</v>
      </c>
      <c r="D594" s="45" t="s">
        <v>756</v>
      </c>
      <c r="E594" s="14">
        <v>97.5</v>
      </c>
      <c r="F594" s="39">
        <f t="shared" si="48"/>
        <v>97.5</v>
      </c>
      <c r="G594" s="39"/>
      <c r="H594" s="50"/>
      <c r="I594" s="10"/>
      <c r="J594" s="10"/>
      <c r="K594" s="10"/>
      <c r="L594" s="10"/>
      <c r="M594" s="10"/>
      <c r="N594" s="10"/>
      <c r="O594" s="10"/>
      <c r="P594" s="10"/>
    </row>
    <row r="595" spans="1:16" x14ac:dyDescent="0.2">
      <c r="A595" s="14">
        <v>382</v>
      </c>
      <c r="B595" s="118"/>
      <c r="C595" s="16" t="s">
        <v>481</v>
      </c>
      <c r="D595" s="45" t="s">
        <v>757</v>
      </c>
      <c r="E595" s="14">
        <v>97.5</v>
      </c>
      <c r="F595" s="39">
        <f t="shared" si="48"/>
        <v>97.5</v>
      </c>
      <c r="G595" s="39"/>
      <c r="H595" s="50"/>
      <c r="I595" s="10"/>
      <c r="J595" s="10"/>
      <c r="K595" s="10"/>
      <c r="L595" s="10"/>
      <c r="M595" s="10"/>
      <c r="N595" s="10"/>
      <c r="O595" s="10"/>
      <c r="P595" s="10"/>
    </row>
    <row r="596" spans="1:16" x14ac:dyDescent="0.2">
      <c r="A596" s="14">
        <v>383</v>
      </c>
      <c r="B596" s="118"/>
      <c r="C596" s="16" t="s">
        <v>481</v>
      </c>
      <c r="D596" s="45" t="s">
        <v>758</v>
      </c>
      <c r="E596" s="14">
        <v>97.5</v>
      </c>
      <c r="F596" s="39">
        <f t="shared" si="48"/>
        <v>97.5</v>
      </c>
      <c r="G596" s="39"/>
      <c r="H596" s="50"/>
      <c r="I596" s="10"/>
      <c r="J596" s="10"/>
      <c r="K596" s="10"/>
      <c r="L596" s="10"/>
      <c r="M596" s="10"/>
      <c r="N596" s="10"/>
      <c r="O596" s="10"/>
      <c r="P596" s="10"/>
    </row>
    <row r="597" spans="1:16" x14ac:dyDescent="0.2">
      <c r="A597" s="14">
        <v>384</v>
      </c>
      <c r="B597" s="118"/>
      <c r="C597" s="16" t="s">
        <v>483</v>
      </c>
      <c r="D597" s="45"/>
      <c r="E597" s="14">
        <v>67.95</v>
      </c>
      <c r="F597" s="39"/>
      <c r="G597" s="39"/>
      <c r="H597" s="50"/>
      <c r="I597" s="10"/>
      <c r="J597" s="10"/>
      <c r="K597" s="10"/>
      <c r="L597" s="10"/>
      <c r="M597" s="10"/>
      <c r="N597" s="10"/>
      <c r="O597" s="10"/>
      <c r="P597" s="10"/>
    </row>
    <row r="598" spans="1:16" x14ac:dyDescent="0.2">
      <c r="A598" s="14">
        <v>385</v>
      </c>
      <c r="B598" s="118"/>
      <c r="C598" s="16" t="s">
        <v>484</v>
      </c>
      <c r="D598" s="45"/>
      <c r="E598" s="14">
        <v>67.95</v>
      </c>
      <c r="F598" s="39"/>
      <c r="G598" s="39"/>
      <c r="H598" s="50"/>
      <c r="I598" s="10"/>
      <c r="J598" s="10"/>
      <c r="K598" s="10"/>
      <c r="L598" s="10"/>
      <c r="M598" s="10"/>
      <c r="N598" s="10"/>
      <c r="O598" s="10"/>
      <c r="P598" s="10"/>
    </row>
    <row r="599" spans="1:16" x14ac:dyDescent="0.2">
      <c r="A599" s="14">
        <v>386</v>
      </c>
      <c r="B599" s="118"/>
      <c r="C599" s="16" t="s">
        <v>481</v>
      </c>
      <c r="D599" s="45" t="s">
        <v>759</v>
      </c>
      <c r="E599" s="14">
        <v>97.5</v>
      </c>
      <c r="F599" s="39">
        <f>SUM(E599)</f>
        <v>97.5</v>
      </c>
      <c r="G599" s="39"/>
      <c r="H599" s="50"/>
      <c r="I599" s="10"/>
      <c r="J599" s="10"/>
      <c r="K599" s="10"/>
      <c r="L599" s="10"/>
      <c r="M599" s="10"/>
      <c r="N599" s="10"/>
      <c r="O599" s="10"/>
      <c r="P599" s="10"/>
    </row>
    <row r="600" spans="1:16" x14ac:dyDescent="0.2">
      <c r="A600" s="14">
        <v>387</v>
      </c>
      <c r="B600" s="118"/>
      <c r="C600" s="16" t="s">
        <v>481</v>
      </c>
      <c r="D600" s="45" t="s">
        <v>760</v>
      </c>
      <c r="E600" s="14">
        <v>97.5</v>
      </c>
      <c r="F600" s="39">
        <f t="shared" ref="F600:F604" si="49">SUM(E600)</f>
        <v>97.5</v>
      </c>
      <c r="G600" s="39"/>
      <c r="H600" s="50"/>
      <c r="I600" s="10"/>
      <c r="J600" s="10"/>
      <c r="K600" s="10"/>
      <c r="L600" s="10"/>
      <c r="M600" s="10"/>
      <c r="N600" s="10"/>
      <c r="O600" s="10"/>
      <c r="P600" s="10"/>
    </row>
    <row r="601" spans="1:16" x14ac:dyDescent="0.2">
      <c r="A601" s="14">
        <v>388</v>
      </c>
      <c r="B601" s="118"/>
      <c r="C601" s="16" t="s">
        <v>481</v>
      </c>
      <c r="D601" s="45" t="s">
        <v>761</v>
      </c>
      <c r="E601" s="14">
        <v>97.5</v>
      </c>
      <c r="F601" s="39">
        <f t="shared" si="49"/>
        <v>97.5</v>
      </c>
      <c r="G601" s="39"/>
      <c r="H601" s="50"/>
      <c r="I601" s="10"/>
      <c r="J601" s="10"/>
      <c r="K601" s="10"/>
      <c r="L601" s="10"/>
      <c r="M601" s="10"/>
      <c r="N601" s="10"/>
      <c r="O601" s="10"/>
      <c r="P601" s="10"/>
    </row>
    <row r="602" spans="1:16" x14ac:dyDescent="0.2">
      <c r="A602" s="14">
        <v>389</v>
      </c>
      <c r="B602" s="118"/>
      <c r="C602" s="16" t="s">
        <v>481</v>
      </c>
      <c r="D602" s="45" t="s">
        <v>762</v>
      </c>
      <c r="E602" s="14">
        <v>97.5</v>
      </c>
      <c r="F602" s="39">
        <f t="shared" si="49"/>
        <v>97.5</v>
      </c>
      <c r="G602" s="39"/>
      <c r="H602" s="50"/>
      <c r="I602" s="10"/>
      <c r="J602" s="10"/>
      <c r="K602" s="10"/>
      <c r="L602" s="10"/>
      <c r="M602" s="10"/>
      <c r="N602" s="10"/>
      <c r="O602" s="10"/>
      <c r="P602" s="10"/>
    </row>
    <row r="603" spans="1:16" x14ac:dyDescent="0.2">
      <c r="A603" s="14">
        <v>390</v>
      </c>
      <c r="B603" s="118"/>
      <c r="C603" s="16" t="s">
        <v>481</v>
      </c>
      <c r="D603" s="45" t="s">
        <v>763</v>
      </c>
      <c r="E603" s="14">
        <v>97.5</v>
      </c>
      <c r="F603" s="39">
        <f t="shared" si="49"/>
        <v>97.5</v>
      </c>
      <c r="G603" s="39"/>
      <c r="H603" s="50"/>
      <c r="I603" s="10"/>
      <c r="J603" s="10"/>
      <c r="K603" s="10"/>
      <c r="L603" s="10"/>
      <c r="M603" s="10"/>
      <c r="N603" s="10"/>
      <c r="O603" s="10"/>
      <c r="P603" s="10"/>
    </row>
    <row r="604" spans="1:16" x14ac:dyDescent="0.2">
      <c r="A604" s="14">
        <v>391</v>
      </c>
      <c r="B604" s="118"/>
      <c r="C604" s="16" t="s">
        <v>481</v>
      </c>
      <c r="D604" s="45" t="s">
        <v>764</v>
      </c>
      <c r="E604" s="14">
        <v>85</v>
      </c>
      <c r="F604" s="39">
        <f t="shared" si="49"/>
        <v>85</v>
      </c>
      <c r="G604" s="39"/>
      <c r="H604" s="50"/>
      <c r="I604" s="10"/>
      <c r="J604" s="10"/>
      <c r="K604" s="10"/>
      <c r="L604" s="10"/>
      <c r="M604" s="10"/>
      <c r="N604" s="10"/>
      <c r="O604" s="10"/>
      <c r="P604" s="10"/>
    </row>
    <row r="605" spans="1:16" x14ac:dyDescent="0.2">
      <c r="A605" s="14">
        <v>392</v>
      </c>
      <c r="B605" s="118"/>
      <c r="C605" s="16" t="s">
        <v>485</v>
      </c>
      <c r="D605" s="45"/>
      <c r="E605" s="14">
        <v>32.479999999999997</v>
      </c>
      <c r="F605" s="39"/>
      <c r="G605" s="39"/>
      <c r="H605" s="50"/>
      <c r="I605" s="10"/>
      <c r="J605" s="10"/>
      <c r="K605" s="10"/>
      <c r="L605" s="10"/>
      <c r="M605" s="10"/>
      <c r="N605" s="10"/>
      <c r="O605" s="10"/>
      <c r="P605" s="10"/>
    </row>
    <row r="606" spans="1:16" x14ac:dyDescent="0.2">
      <c r="A606" s="14">
        <v>393</v>
      </c>
      <c r="B606" s="118"/>
      <c r="C606" s="16" t="s">
        <v>35</v>
      </c>
      <c r="D606" s="45"/>
      <c r="E606" s="14">
        <v>25.76</v>
      </c>
      <c r="F606" s="39"/>
      <c r="G606" s="39"/>
      <c r="H606" s="50"/>
      <c r="I606" s="10"/>
      <c r="J606" s="10"/>
      <c r="K606" s="10"/>
      <c r="L606" s="10"/>
      <c r="M606" s="10"/>
      <c r="N606" s="10"/>
      <c r="O606" s="10"/>
      <c r="P606" s="10"/>
    </row>
    <row r="607" spans="1:16" x14ac:dyDescent="0.2">
      <c r="A607" s="14">
        <v>394</v>
      </c>
      <c r="B607" s="118"/>
      <c r="C607" s="16" t="s">
        <v>386</v>
      </c>
      <c r="D607" s="45"/>
      <c r="E607" s="14">
        <v>461</v>
      </c>
      <c r="F607" s="39"/>
      <c r="G607" s="39"/>
      <c r="H607" s="50"/>
      <c r="I607" s="10"/>
      <c r="J607" s="10"/>
      <c r="K607" s="10"/>
      <c r="L607" s="10"/>
      <c r="M607" s="10"/>
      <c r="N607" s="10"/>
      <c r="O607" s="10"/>
      <c r="P607" s="10"/>
    </row>
    <row r="608" spans="1:16" x14ac:dyDescent="0.2">
      <c r="A608" s="14">
        <v>395</v>
      </c>
      <c r="B608" s="119" t="s">
        <v>486</v>
      </c>
      <c r="C608" s="16" t="s">
        <v>487</v>
      </c>
      <c r="D608" s="45" t="s">
        <v>765</v>
      </c>
      <c r="E608" s="14">
        <v>512.5</v>
      </c>
      <c r="F608" s="39"/>
      <c r="G608" s="39"/>
      <c r="H608" s="50"/>
      <c r="I608" s="10"/>
      <c r="J608" s="10"/>
      <c r="K608" s="10"/>
      <c r="L608" s="10"/>
      <c r="M608" s="10"/>
      <c r="N608" s="10"/>
      <c r="O608" s="10"/>
      <c r="P608" s="10"/>
    </row>
    <row r="609" spans="1:16" x14ac:dyDescent="0.2">
      <c r="A609" s="14">
        <v>396</v>
      </c>
      <c r="B609" s="119"/>
      <c r="C609" s="16" t="s">
        <v>488</v>
      </c>
      <c r="D609" s="45"/>
      <c r="E609" s="14">
        <v>32</v>
      </c>
      <c r="F609" s="39"/>
      <c r="G609" s="39"/>
      <c r="H609" s="50"/>
      <c r="I609" s="10"/>
      <c r="J609" s="10"/>
      <c r="K609" s="10"/>
      <c r="L609" s="10"/>
      <c r="M609" s="10"/>
      <c r="N609" s="10"/>
      <c r="O609" s="10"/>
      <c r="P609" s="10"/>
    </row>
    <row r="610" spans="1:16" x14ac:dyDescent="0.2">
      <c r="A610" s="14">
        <v>397</v>
      </c>
      <c r="B610" s="119"/>
      <c r="C610" s="16" t="s">
        <v>483</v>
      </c>
      <c r="D610" s="45"/>
      <c r="E610" s="14">
        <v>32.479999999999997</v>
      </c>
      <c r="F610" s="39"/>
      <c r="G610" s="39"/>
      <c r="H610" s="50"/>
      <c r="I610" s="10"/>
      <c r="J610" s="10"/>
      <c r="K610" s="10"/>
      <c r="L610" s="10"/>
      <c r="M610" s="10"/>
      <c r="N610" s="10"/>
      <c r="O610" s="10"/>
      <c r="P610" s="10"/>
    </row>
    <row r="611" spans="1:16" x14ac:dyDescent="0.2">
      <c r="A611" s="14">
        <v>398</v>
      </c>
      <c r="B611" s="119"/>
      <c r="C611" s="16" t="s">
        <v>35</v>
      </c>
      <c r="D611" s="45"/>
      <c r="E611" s="14">
        <v>25.76</v>
      </c>
      <c r="F611" s="39"/>
      <c r="G611" s="39"/>
      <c r="H611" s="50"/>
      <c r="I611" s="10"/>
      <c r="J611" s="10"/>
      <c r="K611" s="10"/>
      <c r="L611" s="10"/>
      <c r="M611" s="10"/>
      <c r="N611" s="10"/>
      <c r="O611" s="10"/>
      <c r="P611" s="10"/>
    </row>
    <row r="612" spans="1:16" x14ac:dyDescent="0.2">
      <c r="A612" s="14">
        <v>399</v>
      </c>
      <c r="B612" s="119"/>
      <c r="C612" s="16" t="s">
        <v>386</v>
      </c>
      <c r="D612" s="45"/>
      <c r="E612" s="14">
        <v>1009</v>
      </c>
      <c r="F612" s="39"/>
      <c r="G612" s="39"/>
      <c r="H612" s="50"/>
      <c r="I612" s="10"/>
      <c r="J612" s="10"/>
      <c r="K612" s="10"/>
      <c r="L612" s="10"/>
      <c r="M612" s="10"/>
      <c r="N612" s="10"/>
      <c r="O612" s="10"/>
      <c r="P612" s="10"/>
    </row>
    <row r="613" spans="1:16" ht="20.25" customHeight="1" x14ac:dyDescent="0.2">
      <c r="A613" s="102" t="s">
        <v>688</v>
      </c>
      <c r="B613" s="103"/>
      <c r="C613" s="103"/>
      <c r="D613" s="7"/>
      <c r="E613" s="7"/>
      <c r="F613" s="5"/>
      <c r="G613" s="8"/>
      <c r="H613" s="9"/>
      <c r="I613" s="10"/>
      <c r="J613" s="10"/>
      <c r="K613" s="10"/>
      <c r="L613" s="10"/>
      <c r="M613" s="10"/>
      <c r="N613" s="10"/>
      <c r="O613" s="10"/>
      <c r="P613" s="10"/>
    </row>
    <row r="614" spans="1:16" x14ac:dyDescent="0.2">
      <c r="A614" s="11">
        <v>278</v>
      </c>
      <c r="B614" s="131"/>
      <c r="C614" s="132"/>
      <c r="D614" s="13"/>
      <c r="E614" s="11">
        <v>663.32399999999996</v>
      </c>
      <c r="F614" s="19"/>
      <c r="G614" s="39"/>
      <c r="H614" s="40"/>
      <c r="I614" s="10"/>
      <c r="J614" s="10"/>
      <c r="K614" s="10"/>
      <c r="L614" s="10"/>
      <c r="M614" s="10"/>
      <c r="N614" s="10"/>
      <c r="O614" s="10"/>
      <c r="P614" s="10"/>
    </row>
    <row r="615" spans="1:16" ht="20.25" customHeight="1" x14ac:dyDescent="0.2">
      <c r="A615" s="102" t="s">
        <v>689</v>
      </c>
      <c r="B615" s="103"/>
      <c r="C615" s="103"/>
      <c r="D615" s="7"/>
      <c r="E615" s="7"/>
      <c r="F615" s="5"/>
      <c r="G615" s="8"/>
      <c r="H615" s="9"/>
      <c r="I615" s="10"/>
      <c r="J615" s="10"/>
      <c r="K615" s="10"/>
      <c r="L615" s="10"/>
      <c r="M615" s="10"/>
      <c r="N615" s="10"/>
      <c r="O615" s="10"/>
      <c r="P615" s="10"/>
    </row>
    <row r="616" spans="1:16" s="4" customFormat="1" ht="15" customHeight="1" x14ac:dyDescent="0.2">
      <c r="A616" s="8"/>
      <c r="B616" s="8"/>
      <c r="C616" s="8" t="s">
        <v>690</v>
      </c>
      <c r="D616" s="35"/>
      <c r="E616" s="35"/>
      <c r="F616" s="6"/>
      <c r="G616" s="8"/>
      <c r="H616" s="89"/>
      <c r="I616" s="47"/>
      <c r="J616" s="47"/>
      <c r="K616" s="47"/>
      <c r="L616" s="47"/>
      <c r="M616" s="47"/>
      <c r="N616" s="47"/>
      <c r="O616" s="47"/>
      <c r="P616" s="47"/>
    </row>
    <row r="617" spans="1:16" s="4" customFormat="1" ht="14.25" customHeight="1" x14ac:dyDescent="0.2">
      <c r="A617" s="8"/>
      <c r="B617" s="8"/>
      <c r="C617" s="8" t="s">
        <v>691</v>
      </c>
      <c r="D617" s="35"/>
      <c r="E617" s="35"/>
      <c r="F617" s="6"/>
      <c r="G617" s="8"/>
      <c r="H617" s="89"/>
      <c r="I617" s="47"/>
      <c r="J617" s="47"/>
      <c r="K617" s="47"/>
      <c r="L617" s="47"/>
      <c r="M617" s="47"/>
      <c r="N617" s="47"/>
      <c r="O617" s="47"/>
      <c r="P617" s="47"/>
    </row>
    <row r="618" spans="1:16" s="4" customFormat="1" x14ac:dyDescent="0.2">
      <c r="A618" s="14">
        <v>279</v>
      </c>
      <c r="B618" s="90"/>
      <c r="C618" s="91" t="s">
        <v>692</v>
      </c>
      <c r="D618" s="45"/>
      <c r="E618" s="14">
        <v>8700</v>
      </c>
      <c r="F618" s="39"/>
      <c r="G618" s="39"/>
      <c r="H618" s="50"/>
      <c r="I618" s="47"/>
      <c r="J618" s="47"/>
      <c r="K618" s="47"/>
      <c r="L618" s="47"/>
      <c r="M618" s="47"/>
      <c r="N618" s="47"/>
      <c r="O618" s="47"/>
      <c r="P618" s="47"/>
    </row>
    <row r="619" spans="1:16" x14ac:dyDescent="0.2">
      <c r="A619" s="128" t="s">
        <v>415</v>
      </c>
      <c r="B619" s="129"/>
      <c r="C619" s="129"/>
      <c r="D619" s="130"/>
      <c r="E619" s="30"/>
      <c r="F619" s="51"/>
      <c r="G619" s="52"/>
      <c r="H619" s="53"/>
      <c r="I619" s="10"/>
      <c r="J619" s="10"/>
      <c r="K619" s="10"/>
      <c r="L619" s="10"/>
      <c r="M619" s="10"/>
      <c r="N619" s="10"/>
      <c r="O619" s="10"/>
      <c r="P619" s="10"/>
    </row>
    <row r="620" spans="1:16" x14ac:dyDescent="0.2">
      <c r="A620" s="128" t="s">
        <v>416</v>
      </c>
      <c r="B620" s="129"/>
      <c r="C620" s="129"/>
      <c r="D620" s="130"/>
      <c r="E620" s="30">
        <f>SUM(E11:E619)</f>
        <v>65163.775000000009</v>
      </c>
      <c r="F620" s="30">
        <f t="shared" ref="F620:H620" si="50">SUM(F11:F619)</f>
        <v>14631.9</v>
      </c>
      <c r="G620" s="30">
        <f t="shared" si="50"/>
        <v>6710.4000000000015</v>
      </c>
      <c r="H620" s="30">
        <f t="shared" si="50"/>
        <v>8676.7999999999993</v>
      </c>
      <c r="I620" s="10"/>
      <c r="J620" s="10"/>
      <c r="K620" s="10"/>
      <c r="L620" s="10"/>
      <c r="M620" s="10"/>
      <c r="N620" s="10"/>
      <c r="O620" s="10"/>
      <c r="P620" s="10"/>
    </row>
    <row r="621" spans="1:16" x14ac:dyDescent="0.2">
      <c r="A621" s="54"/>
      <c r="B621" s="55"/>
      <c r="C621" s="56"/>
      <c r="D621" s="57"/>
      <c r="E621" s="54"/>
      <c r="F621" s="58"/>
      <c r="G621" s="59"/>
      <c r="H621" s="54"/>
    </row>
    <row r="622" spans="1:16" x14ac:dyDescent="0.2">
      <c r="A622" s="54"/>
      <c r="B622" s="54"/>
      <c r="C622" s="54"/>
      <c r="D622" s="57"/>
      <c r="E622" s="54"/>
      <c r="F622" s="58"/>
      <c r="G622" s="59"/>
      <c r="H622" s="54"/>
    </row>
    <row r="623" spans="1:16" x14ac:dyDescent="0.2">
      <c r="A623" s="54"/>
      <c r="B623" s="54" t="s">
        <v>439</v>
      </c>
      <c r="C623" s="54"/>
      <c r="D623" s="57"/>
      <c r="E623" s="54"/>
      <c r="F623" s="58"/>
      <c r="G623" s="59"/>
      <c r="H623" s="54"/>
    </row>
    <row r="624" spans="1:16" x14ac:dyDescent="0.2">
      <c r="A624" s="54"/>
      <c r="B624" s="54" t="s">
        <v>429</v>
      </c>
      <c r="C624" s="54"/>
      <c r="D624" s="57"/>
      <c r="E624" s="54"/>
      <c r="F624" s="58"/>
      <c r="G624" s="59"/>
      <c r="H624" s="54"/>
    </row>
    <row r="625" spans="1:16" x14ac:dyDescent="0.2">
      <c r="A625" s="54"/>
      <c r="B625" s="54" t="s">
        <v>428</v>
      </c>
      <c r="C625" s="54"/>
      <c r="D625" s="57"/>
      <c r="E625" s="54"/>
      <c r="F625" s="58"/>
      <c r="G625" s="59"/>
      <c r="H625" s="54"/>
    </row>
    <row r="626" spans="1:16" x14ac:dyDescent="0.2">
      <c r="A626" s="54"/>
      <c r="B626" s="54" t="s">
        <v>427</v>
      </c>
      <c r="C626" s="54"/>
      <c r="D626" s="57"/>
      <c r="E626" s="54"/>
      <c r="F626" s="58"/>
      <c r="G626" s="59"/>
      <c r="H626" s="54"/>
    </row>
    <row r="627" spans="1:16" x14ac:dyDescent="0.2">
      <c r="A627" s="54"/>
      <c r="B627" s="54"/>
      <c r="C627" s="54"/>
      <c r="D627" s="57"/>
      <c r="E627" s="54"/>
      <c r="F627" s="58"/>
      <c r="G627" s="59"/>
      <c r="H627" s="54"/>
    </row>
    <row r="628" spans="1:16" x14ac:dyDescent="0.2">
      <c r="A628" s="54"/>
      <c r="B628" s="54"/>
      <c r="C628" s="54"/>
      <c r="D628" s="57"/>
      <c r="E628" s="54"/>
      <c r="F628" s="58"/>
      <c r="G628" s="59"/>
      <c r="H628" s="54"/>
    </row>
    <row r="629" spans="1:16" x14ac:dyDescent="0.2">
      <c r="A629" s="54"/>
      <c r="B629" s="54"/>
      <c r="C629" s="54"/>
      <c r="D629" s="57"/>
      <c r="E629" s="54"/>
      <c r="F629" s="58"/>
      <c r="G629" s="59"/>
      <c r="H629" s="54"/>
    </row>
    <row r="630" spans="1:16" x14ac:dyDescent="0.2">
      <c r="A630" s="60"/>
      <c r="B630" s="60"/>
      <c r="C630" s="60"/>
      <c r="D630" s="61"/>
      <c r="E630" s="60"/>
      <c r="F630" s="62"/>
      <c r="H630" s="60"/>
    </row>
    <row r="631" spans="1:16" x14ac:dyDescent="0.2">
      <c r="A631" s="60"/>
      <c r="B631" s="60"/>
      <c r="C631" s="60"/>
      <c r="D631" s="61"/>
      <c r="E631" s="76"/>
      <c r="F631" s="62"/>
      <c r="G631" s="63"/>
      <c r="H631" s="62"/>
    </row>
    <row r="632" spans="1:16" x14ac:dyDescent="0.2">
      <c r="A632" s="60"/>
      <c r="B632" s="60"/>
      <c r="C632" s="60"/>
      <c r="D632" s="61"/>
      <c r="E632" s="60"/>
      <c r="F632" s="62"/>
      <c r="H632" s="60"/>
    </row>
    <row r="633" spans="1:16" x14ac:dyDescent="0.2">
      <c r="A633" s="60"/>
      <c r="B633" s="60"/>
      <c r="C633" s="60"/>
      <c r="D633" s="61"/>
      <c r="E633" s="60"/>
      <c r="F633" s="62"/>
      <c r="H633" s="1"/>
    </row>
    <row r="634" spans="1:16" ht="15" customHeight="1" x14ac:dyDescent="0.2">
      <c r="A634" s="60"/>
      <c r="B634" s="60"/>
      <c r="C634" s="60"/>
      <c r="D634" s="61"/>
      <c r="E634" s="60"/>
      <c r="F634" s="62"/>
      <c r="G634" s="96" t="s">
        <v>766</v>
      </c>
      <c r="H634" s="96"/>
      <c r="I634" s="96"/>
      <c r="J634" s="96"/>
    </row>
    <row r="635" spans="1:16" x14ac:dyDescent="0.2">
      <c r="A635" s="60"/>
      <c r="B635" s="60"/>
      <c r="C635" s="60"/>
      <c r="D635" s="61"/>
      <c r="E635" s="60"/>
      <c r="F635" s="62"/>
      <c r="G635" s="97" t="s">
        <v>417</v>
      </c>
      <c r="H635" s="97"/>
      <c r="I635" s="97"/>
      <c r="J635" s="97"/>
      <c r="K635" s="70"/>
      <c r="L635" s="70"/>
      <c r="M635" s="70"/>
      <c r="N635" s="70"/>
      <c r="O635" s="70"/>
      <c r="P635" s="70"/>
    </row>
    <row r="636" spans="1:16" ht="15" customHeight="1" x14ac:dyDescent="0.2">
      <c r="A636" s="60"/>
      <c r="B636" s="60"/>
      <c r="C636" s="60"/>
      <c r="D636" s="61"/>
      <c r="E636" s="60"/>
      <c r="F636" s="62"/>
      <c r="H636" s="60"/>
    </row>
    <row r="637" spans="1:16" x14ac:dyDescent="0.2">
      <c r="A637" s="60"/>
      <c r="B637" s="60"/>
      <c r="C637" s="60"/>
      <c r="D637" s="61"/>
      <c r="E637" s="60"/>
      <c r="F637" s="62"/>
      <c r="H637" s="60"/>
    </row>
    <row r="638" spans="1:16" x14ac:dyDescent="0.2">
      <c r="A638" s="60"/>
      <c r="B638" s="60"/>
      <c r="C638" s="60"/>
      <c r="D638" s="61"/>
      <c r="E638" s="60"/>
      <c r="F638" s="62"/>
      <c r="H638" s="60"/>
    </row>
    <row r="639" spans="1:16" x14ac:dyDescent="0.2">
      <c r="A639" s="60"/>
      <c r="B639" s="60"/>
      <c r="C639" s="60"/>
      <c r="D639" s="61"/>
      <c r="E639" s="60"/>
      <c r="F639" s="62"/>
      <c r="H639" s="60"/>
    </row>
    <row r="640" spans="1:16" x14ac:dyDescent="0.2">
      <c r="A640" s="60"/>
      <c r="B640" s="60"/>
      <c r="C640" s="60"/>
      <c r="D640" s="61"/>
      <c r="E640" s="60"/>
      <c r="F640" s="62"/>
      <c r="G640" s="97" t="s">
        <v>418</v>
      </c>
      <c r="H640" s="97"/>
      <c r="I640" s="97"/>
      <c r="J640" s="97"/>
      <c r="K640" s="70"/>
      <c r="L640" s="70"/>
      <c r="M640" s="70"/>
      <c r="N640" s="70"/>
      <c r="O640" s="70"/>
      <c r="P640" s="70"/>
    </row>
    <row r="641" s="3" customFormat="1" ht="15" customHeight="1" x14ac:dyDescent="0.2"/>
  </sheetData>
  <mergeCells count="113">
    <mergeCell ref="A10:C10"/>
    <mergeCell ref="B57:B71"/>
    <mergeCell ref="B11:B18"/>
    <mergeCell ref="B27:B33"/>
    <mergeCell ref="B105:B112"/>
    <mergeCell ref="B120:B126"/>
    <mergeCell ref="B19:B25"/>
    <mergeCell ref="B97:B103"/>
    <mergeCell ref="B52:B53"/>
    <mergeCell ref="B54:B55"/>
    <mergeCell ref="A46:C46"/>
    <mergeCell ref="A51:C51"/>
    <mergeCell ref="A56:C56"/>
    <mergeCell ref="A82:C82"/>
    <mergeCell ref="A104:C104"/>
    <mergeCell ref="B47:B50"/>
    <mergeCell ref="B44:B45"/>
    <mergeCell ref="A133:C133"/>
    <mergeCell ref="A136:C136"/>
    <mergeCell ref="A139:C139"/>
    <mergeCell ref="A143:C143"/>
    <mergeCell ref="A158:C158"/>
    <mergeCell ref="A173:C173"/>
    <mergeCell ref="A178:C178"/>
    <mergeCell ref="A190:C190"/>
    <mergeCell ref="A201:C201"/>
    <mergeCell ref="B191:B193"/>
    <mergeCell ref="B153:B157"/>
    <mergeCell ref="A620:D620"/>
    <mergeCell ref="B332:B334"/>
    <mergeCell ref="B137:B138"/>
    <mergeCell ref="B144:B148"/>
    <mergeCell ref="B149:B152"/>
    <mergeCell ref="B179:B180"/>
    <mergeCell ref="B181:B189"/>
    <mergeCell ref="B310:B330"/>
    <mergeCell ref="B159:B164"/>
    <mergeCell ref="B259:B289"/>
    <mergeCell ref="B495:B498"/>
    <mergeCell ref="B336:B340"/>
    <mergeCell ref="B343:B346"/>
    <mergeCell ref="B194:B200"/>
    <mergeCell ref="B290:B309"/>
    <mergeCell ref="B165:B172"/>
    <mergeCell ref="B174:B177"/>
    <mergeCell ref="A258:C258"/>
    <mergeCell ref="B221:B239"/>
    <mergeCell ref="B34:B42"/>
    <mergeCell ref="B202:B220"/>
    <mergeCell ref="B240:B257"/>
    <mergeCell ref="B510:B517"/>
    <mergeCell ref="B72:B81"/>
    <mergeCell ref="B83:B89"/>
    <mergeCell ref="B90:B96"/>
    <mergeCell ref="A619:D619"/>
    <mergeCell ref="B499:B502"/>
    <mergeCell ref="B503:B509"/>
    <mergeCell ref="B614:C614"/>
    <mergeCell ref="B348:B352"/>
    <mergeCell ref="B355:B373"/>
    <mergeCell ref="B374:B393"/>
    <mergeCell ref="B394:B413"/>
    <mergeCell ref="B414:B433"/>
    <mergeCell ref="B434:B453"/>
    <mergeCell ref="B454:B473"/>
    <mergeCell ref="B474:B493"/>
    <mergeCell ref="B113:B119"/>
    <mergeCell ref="B128:B130"/>
    <mergeCell ref="B131:B132"/>
    <mergeCell ref="B134:B135"/>
    <mergeCell ref="A127:C127"/>
    <mergeCell ref="B576:B591"/>
    <mergeCell ref="B592:B607"/>
    <mergeCell ref="B608:B612"/>
    <mergeCell ref="B519:B521"/>
    <mergeCell ref="B538:B549"/>
    <mergeCell ref="B550:B560"/>
    <mergeCell ref="B561:B575"/>
    <mergeCell ref="B140:B142"/>
    <mergeCell ref="B522:B537"/>
    <mergeCell ref="N8:N9"/>
    <mergeCell ref="O8:O9"/>
    <mergeCell ref="B7:B9"/>
    <mergeCell ref="C7:C9"/>
    <mergeCell ref="D7:D9"/>
    <mergeCell ref="E7:E9"/>
    <mergeCell ref="H7:H9"/>
    <mergeCell ref="G7:G9"/>
    <mergeCell ref="F7:F9"/>
    <mergeCell ref="G634:J634"/>
    <mergeCell ref="G635:J635"/>
    <mergeCell ref="G640:J640"/>
    <mergeCell ref="A7:A9"/>
    <mergeCell ref="A4:P4"/>
    <mergeCell ref="A5:P5"/>
    <mergeCell ref="E1:P1"/>
    <mergeCell ref="E2:P2"/>
    <mergeCell ref="A331:C331"/>
    <mergeCell ref="A335:C335"/>
    <mergeCell ref="A342:C342"/>
    <mergeCell ref="A347:C347"/>
    <mergeCell ref="A354:C354"/>
    <mergeCell ref="A494:C494"/>
    <mergeCell ref="A518:C518"/>
    <mergeCell ref="A613:C613"/>
    <mergeCell ref="A615:C615"/>
    <mergeCell ref="A26:C26"/>
    <mergeCell ref="A43:C43"/>
    <mergeCell ref="K8:M8"/>
    <mergeCell ref="P7:P9"/>
    <mergeCell ref="I7:O7"/>
    <mergeCell ref="I8:I9"/>
    <mergeCell ref="J8:J9"/>
  </mergeCells>
  <pageMargins left="0" right="0" top="0" bottom="0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640"/>
  <sheetViews>
    <sheetView topLeftCell="A170" workbookViewId="0">
      <selection activeCell="C74" sqref="C74"/>
    </sheetView>
  </sheetViews>
  <sheetFormatPr defaultRowHeight="15" x14ac:dyDescent="0.2"/>
  <cols>
    <col min="1" max="1" width="4.7109375" style="3" customWidth="1"/>
    <col min="2" max="2" width="6.140625" style="3" customWidth="1"/>
    <col min="3" max="3" width="34.5703125" style="3" customWidth="1"/>
    <col min="4" max="4" width="8.5703125" style="3" customWidth="1"/>
    <col min="5" max="5" width="7.5703125" style="3" customWidth="1"/>
    <col min="6" max="6" width="6.7109375" style="3" customWidth="1"/>
    <col min="7" max="7" width="6.5703125" style="4" customWidth="1"/>
    <col min="8" max="8" width="6.85546875" style="3" customWidth="1"/>
    <col min="9" max="9" width="7.5703125" style="3" customWidth="1"/>
    <col min="10" max="10" width="7.140625" style="3" customWidth="1"/>
    <col min="11" max="12" width="6.85546875" style="3" customWidth="1"/>
    <col min="13" max="13" width="7.28515625" style="3" customWidth="1"/>
    <col min="14" max="14" width="7" style="3" customWidth="1"/>
    <col min="15" max="15" width="7.140625" style="3" customWidth="1"/>
    <col min="16" max="16" width="11.85546875" style="3" customWidth="1"/>
    <col min="17" max="16384" width="9.140625" style="3"/>
  </cols>
  <sheetData>
    <row r="1" spans="1:16" ht="15" customHeight="1" x14ac:dyDescent="0.2">
      <c r="A1" s="1" t="s">
        <v>0</v>
      </c>
      <c r="B1" s="1"/>
      <c r="C1" s="2"/>
      <c r="D1" s="2"/>
      <c r="E1" s="97" t="s">
        <v>1</v>
      </c>
      <c r="F1" s="97"/>
      <c r="G1" s="97"/>
      <c r="H1" s="97"/>
      <c r="I1" s="97"/>
      <c r="J1" s="97"/>
      <c r="K1" s="97"/>
      <c r="L1" s="97"/>
      <c r="M1" s="97"/>
      <c r="N1" s="97"/>
      <c r="O1" s="97"/>
      <c r="P1" s="97"/>
    </row>
    <row r="2" spans="1:16" ht="15" customHeight="1" x14ac:dyDescent="0.2">
      <c r="A2" s="1" t="s">
        <v>2</v>
      </c>
      <c r="B2" s="1"/>
      <c r="C2" s="2"/>
      <c r="D2" s="2"/>
      <c r="E2" s="97" t="s">
        <v>3</v>
      </c>
      <c r="F2" s="97"/>
      <c r="G2" s="97"/>
      <c r="H2" s="97"/>
      <c r="I2" s="97"/>
      <c r="J2" s="97"/>
      <c r="K2" s="97"/>
      <c r="L2" s="97"/>
      <c r="M2" s="97"/>
      <c r="N2" s="97"/>
      <c r="O2" s="97"/>
      <c r="P2" s="97"/>
    </row>
    <row r="3" spans="1:16" ht="12" x14ac:dyDescent="0.2">
      <c r="A3" s="2" t="s">
        <v>4</v>
      </c>
      <c r="B3" s="2"/>
      <c r="C3" s="2"/>
    </row>
    <row r="4" spans="1:16" ht="12" x14ac:dyDescent="0.2">
      <c r="A4" s="97" t="s">
        <v>767</v>
      </c>
      <c r="B4" s="97"/>
      <c r="C4" s="97"/>
      <c r="D4" s="97"/>
      <c r="E4" s="97"/>
      <c r="F4" s="97"/>
      <c r="G4" s="97"/>
      <c r="H4" s="97"/>
      <c r="I4" s="97"/>
      <c r="J4" s="97"/>
      <c r="K4" s="97"/>
      <c r="L4" s="97"/>
      <c r="M4" s="97"/>
      <c r="N4" s="97"/>
      <c r="O4" s="97"/>
      <c r="P4" s="97"/>
    </row>
    <row r="5" spans="1:16" ht="12" x14ac:dyDescent="0.2">
      <c r="A5" s="101" t="s">
        <v>652</v>
      </c>
      <c r="B5" s="101"/>
      <c r="C5" s="101"/>
      <c r="D5" s="101"/>
      <c r="E5" s="101"/>
      <c r="F5" s="101"/>
      <c r="G5" s="101"/>
      <c r="H5" s="101"/>
      <c r="I5" s="101"/>
      <c r="J5" s="101"/>
      <c r="K5" s="101"/>
      <c r="L5" s="101"/>
      <c r="M5" s="101"/>
      <c r="N5" s="101"/>
      <c r="O5" s="101"/>
      <c r="P5" s="101"/>
    </row>
    <row r="7" spans="1:16" ht="15.75" customHeight="1" x14ac:dyDescent="0.2">
      <c r="A7" s="98" t="s">
        <v>5</v>
      </c>
      <c r="B7" s="105" t="s">
        <v>6</v>
      </c>
      <c r="C7" s="108" t="s">
        <v>7</v>
      </c>
      <c r="D7" s="111" t="s">
        <v>8</v>
      </c>
      <c r="E7" s="111" t="s">
        <v>9</v>
      </c>
      <c r="F7" s="111" t="s">
        <v>10</v>
      </c>
      <c r="G7" s="114" t="s">
        <v>11</v>
      </c>
      <c r="H7" s="111" t="s">
        <v>12</v>
      </c>
      <c r="I7" s="104" t="s">
        <v>657</v>
      </c>
      <c r="J7" s="104"/>
      <c r="K7" s="104"/>
      <c r="L7" s="104"/>
      <c r="M7" s="104"/>
      <c r="N7" s="104"/>
      <c r="O7" s="104"/>
      <c r="P7" s="104" t="s">
        <v>419</v>
      </c>
    </row>
    <row r="8" spans="1:16" ht="18" customHeight="1" x14ac:dyDescent="0.2">
      <c r="A8" s="99"/>
      <c r="B8" s="106"/>
      <c r="C8" s="109"/>
      <c r="D8" s="112"/>
      <c r="E8" s="112"/>
      <c r="F8" s="112"/>
      <c r="G8" s="115"/>
      <c r="H8" s="112"/>
      <c r="I8" s="104" t="s">
        <v>656</v>
      </c>
      <c r="J8" s="104" t="s">
        <v>658</v>
      </c>
      <c r="K8" s="104" t="s">
        <v>659</v>
      </c>
      <c r="L8" s="104"/>
      <c r="M8" s="104"/>
      <c r="N8" s="104" t="s">
        <v>663</v>
      </c>
      <c r="O8" s="104" t="s">
        <v>664</v>
      </c>
      <c r="P8" s="104"/>
    </row>
    <row r="9" spans="1:16" ht="25.5" customHeight="1" x14ac:dyDescent="0.2">
      <c r="A9" s="100"/>
      <c r="B9" s="107"/>
      <c r="C9" s="110"/>
      <c r="D9" s="113"/>
      <c r="E9" s="113"/>
      <c r="F9" s="113"/>
      <c r="G9" s="116"/>
      <c r="H9" s="113"/>
      <c r="I9" s="104"/>
      <c r="J9" s="104"/>
      <c r="K9" s="83" t="s">
        <v>660</v>
      </c>
      <c r="L9" s="83" t="s">
        <v>661</v>
      </c>
      <c r="M9" s="83" t="s">
        <v>662</v>
      </c>
      <c r="N9" s="104"/>
      <c r="O9" s="104"/>
      <c r="P9" s="104"/>
    </row>
    <row r="10" spans="1:16" ht="19.5" customHeight="1" x14ac:dyDescent="0.2">
      <c r="A10" s="102" t="s">
        <v>655</v>
      </c>
      <c r="B10" s="103"/>
      <c r="C10" s="103"/>
      <c r="D10" s="7"/>
      <c r="E10" s="7"/>
      <c r="F10" s="83"/>
      <c r="G10" s="8"/>
      <c r="H10" s="9"/>
      <c r="I10" s="10"/>
      <c r="J10" s="10"/>
      <c r="K10" s="10"/>
      <c r="L10" s="10"/>
      <c r="M10" s="10"/>
      <c r="N10" s="10"/>
      <c r="O10" s="10"/>
      <c r="P10" s="10"/>
    </row>
    <row r="11" spans="1:16" ht="15.75" customHeight="1" x14ac:dyDescent="0.2">
      <c r="A11" s="11">
        <v>1</v>
      </c>
      <c r="B11" s="127" t="s">
        <v>13</v>
      </c>
      <c r="C11" s="12" t="s">
        <v>440</v>
      </c>
      <c r="D11" s="13" t="s">
        <v>15</v>
      </c>
      <c r="E11" s="11">
        <v>27.900000000000002</v>
      </c>
      <c r="F11" s="11"/>
      <c r="G11" s="14"/>
      <c r="H11" s="15">
        <f>SUM(E11)</f>
        <v>27.900000000000002</v>
      </c>
      <c r="I11" s="10"/>
      <c r="J11" s="10"/>
      <c r="K11" s="10"/>
      <c r="L11" s="10"/>
      <c r="M11" s="10"/>
      <c r="N11" s="10"/>
      <c r="O11" s="10"/>
      <c r="P11" s="10"/>
    </row>
    <row r="12" spans="1:16" ht="16.5" customHeight="1" x14ac:dyDescent="0.2">
      <c r="A12" s="11">
        <v>2</v>
      </c>
      <c r="B12" s="127"/>
      <c r="C12" s="12" t="s">
        <v>16</v>
      </c>
      <c r="D12" s="13" t="s">
        <v>17</v>
      </c>
      <c r="E12" s="11">
        <v>37.200000000000003</v>
      </c>
      <c r="F12" s="11"/>
      <c r="G12" s="14"/>
      <c r="H12" s="15">
        <f t="shared" ref="H12:H14" si="0">SUM(E12)</f>
        <v>37.200000000000003</v>
      </c>
      <c r="I12" s="10"/>
      <c r="J12" s="10"/>
      <c r="K12" s="10"/>
      <c r="L12" s="10"/>
      <c r="M12" s="10"/>
      <c r="N12" s="10"/>
      <c r="O12" s="10"/>
      <c r="P12" s="10"/>
    </row>
    <row r="13" spans="1:16" ht="15.75" customHeight="1" x14ac:dyDescent="0.2">
      <c r="A13" s="11">
        <v>3</v>
      </c>
      <c r="B13" s="127"/>
      <c r="C13" s="12" t="s">
        <v>16</v>
      </c>
      <c r="D13" s="13" t="s">
        <v>18</v>
      </c>
      <c r="E13" s="11">
        <v>37.200000000000003</v>
      </c>
      <c r="F13" s="11"/>
      <c r="G13" s="14"/>
      <c r="H13" s="15">
        <f t="shared" si="0"/>
        <v>37.200000000000003</v>
      </c>
      <c r="I13" s="10"/>
      <c r="J13" s="10"/>
      <c r="K13" s="10"/>
      <c r="L13" s="10"/>
      <c r="M13" s="10"/>
      <c r="N13" s="10"/>
      <c r="O13" s="10"/>
      <c r="P13" s="10"/>
    </row>
    <row r="14" spans="1:16" ht="15.75" customHeight="1" x14ac:dyDescent="0.2">
      <c r="A14" s="11">
        <v>4</v>
      </c>
      <c r="B14" s="127"/>
      <c r="C14" s="12" t="s">
        <v>19</v>
      </c>
      <c r="D14" s="13" t="s">
        <v>20</v>
      </c>
      <c r="E14" s="11">
        <v>27.900000000000002</v>
      </c>
      <c r="F14" s="11"/>
      <c r="G14" s="14"/>
      <c r="H14" s="15">
        <f t="shared" si="0"/>
        <v>27.900000000000002</v>
      </c>
      <c r="I14" s="10"/>
      <c r="J14" s="10"/>
      <c r="K14" s="10"/>
      <c r="L14" s="10"/>
      <c r="M14" s="10"/>
      <c r="N14" s="10"/>
      <c r="O14" s="10"/>
      <c r="P14" s="10"/>
    </row>
    <row r="15" spans="1:16" ht="15.75" customHeight="1" x14ac:dyDescent="0.2">
      <c r="A15" s="11">
        <v>5</v>
      </c>
      <c r="B15" s="127"/>
      <c r="C15" s="12" t="s">
        <v>441</v>
      </c>
      <c r="D15" s="13" t="s">
        <v>21</v>
      </c>
      <c r="E15" s="11">
        <v>17.98</v>
      </c>
      <c r="F15" s="11"/>
      <c r="G15" s="16"/>
      <c r="H15" s="15"/>
      <c r="I15" s="10"/>
      <c r="J15" s="10"/>
      <c r="K15" s="10"/>
      <c r="L15" s="10"/>
      <c r="M15" s="10"/>
      <c r="N15" s="10"/>
      <c r="O15" s="10"/>
      <c r="P15" s="10"/>
    </row>
    <row r="16" spans="1:16" ht="16.5" customHeight="1" x14ac:dyDescent="0.2">
      <c r="A16" s="11">
        <v>6</v>
      </c>
      <c r="B16" s="127"/>
      <c r="C16" s="12" t="s">
        <v>22</v>
      </c>
      <c r="D16" s="13" t="s">
        <v>23</v>
      </c>
      <c r="E16" s="11">
        <v>13.5</v>
      </c>
      <c r="F16" s="11"/>
      <c r="G16" s="16"/>
      <c r="H16" s="15"/>
      <c r="I16" s="10"/>
      <c r="J16" s="10"/>
      <c r="K16" s="10"/>
      <c r="L16" s="10"/>
      <c r="M16" s="10"/>
      <c r="N16" s="10"/>
      <c r="O16" s="10"/>
      <c r="P16" s="10"/>
    </row>
    <row r="17" spans="1:16" ht="15.75" customHeight="1" x14ac:dyDescent="0.2">
      <c r="A17" s="11">
        <v>7</v>
      </c>
      <c r="B17" s="127"/>
      <c r="C17" s="12" t="s">
        <v>24</v>
      </c>
      <c r="D17" s="13"/>
      <c r="E17" s="11">
        <v>44</v>
      </c>
      <c r="F17" s="11"/>
      <c r="G17" s="16"/>
      <c r="H17" s="15"/>
      <c r="I17" s="10"/>
      <c r="J17" s="10"/>
      <c r="K17" s="10"/>
      <c r="L17" s="10"/>
      <c r="M17" s="10"/>
      <c r="N17" s="10"/>
      <c r="O17" s="10"/>
      <c r="P17" s="10"/>
    </row>
    <row r="18" spans="1:16" ht="15" customHeight="1" x14ac:dyDescent="0.2">
      <c r="A18" s="11"/>
      <c r="B18" s="127"/>
      <c r="C18" s="12" t="s">
        <v>25</v>
      </c>
      <c r="D18" s="13"/>
      <c r="E18" s="11">
        <v>95.55</v>
      </c>
      <c r="F18" s="11"/>
      <c r="G18" s="16"/>
      <c r="H18" s="15"/>
      <c r="I18" s="10"/>
      <c r="J18" s="10"/>
      <c r="K18" s="10"/>
      <c r="L18" s="10"/>
      <c r="M18" s="10"/>
      <c r="N18" s="10"/>
      <c r="O18" s="10"/>
      <c r="P18" s="10"/>
    </row>
    <row r="19" spans="1:16" ht="16.5" customHeight="1" x14ac:dyDescent="0.2">
      <c r="A19" s="11">
        <v>8</v>
      </c>
      <c r="B19" s="121" t="s">
        <v>26</v>
      </c>
      <c r="C19" s="12" t="s">
        <v>442</v>
      </c>
      <c r="D19" s="13" t="s">
        <v>27</v>
      </c>
      <c r="E19" s="11">
        <v>47.12</v>
      </c>
      <c r="F19" s="11"/>
      <c r="G19" s="14"/>
      <c r="H19" s="15">
        <f>SUM(E19)</f>
        <v>47.12</v>
      </c>
      <c r="I19" s="10"/>
      <c r="J19" s="10"/>
      <c r="K19" s="10"/>
      <c r="L19" s="10"/>
      <c r="M19" s="10"/>
      <c r="N19" s="10"/>
      <c r="O19" s="10"/>
      <c r="P19" s="10"/>
    </row>
    <row r="20" spans="1:16" s="4" customFormat="1" ht="14.25" customHeight="1" x14ac:dyDescent="0.2">
      <c r="A20" s="14">
        <v>9</v>
      </c>
      <c r="B20" s="122"/>
      <c r="C20" s="16" t="s">
        <v>492</v>
      </c>
      <c r="D20" s="45" t="s">
        <v>28</v>
      </c>
      <c r="E20" s="14">
        <v>27.900000000000002</v>
      </c>
      <c r="F20" s="14"/>
      <c r="G20" s="14"/>
      <c r="H20" s="46">
        <f t="shared" ref="H20:H24" si="1">SUM(E20)</f>
        <v>27.900000000000002</v>
      </c>
      <c r="I20" s="47"/>
      <c r="J20" s="47"/>
      <c r="K20" s="47"/>
      <c r="L20" s="47"/>
      <c r="M20" s="47"/>
      <c r="N20" s="47"/>
      <c r="O20" s="47"/>
      <c r="P20" s="47"/>
    </row>
    <row r="21" spans="1:16" s="4" customFormat="1" ht="14.25" customHeight="1" x14ac:dyDescent="0.2">
      <c r="A21" s="14">
        <v>10</v>
      </c>
      <c r="B21" s="122"/>
      <c r="C21" s="16" t="s">
        <v>443</v>
      </c>
      <c r="D21" s="45" t="s">
        <v>30</v>
      </c>
      <c r="E21" s="14">
        <v>55.800000000000004</v>
      </c>
      <c r="F21" s="14"/>
      <c r="G21" s="16"/>
      <c r="H21" s="46">
        <f t="shared" si="1"/>
        <v>55.800000000000004</v>
      </c>
      <c r="I21" s="47"/>
      <c r="J21" s="47"/>
      <c r="K21" s="47"/>
      <c r="L21" s="47"/>
      <c r="M21" s="47"/>
      <c r="N21" s="47"/>
      <c r="O21" s="47"/>
      <c r="P21" s="47"/>
    </row>
    <row r="22" spans="1:16" s="4" customFormat="1" ht="15.75" customHeight="1" x14ac:dyDescent="0.2">
      <c r="A22" s="14">
        <v>11</v>
      </c>
      <c r="B22" s="122"/>
      <c r="C22" s="16" t="s">
        <v>491</v>
      </c>
      <c r="D22" s="45" t="s">
        <v>31</v>
      </c>
      <c r="E22" s="14">
        <v>27.900000000000002</v>
      </c>
      <c r="F22" s="14"/>
      <c r="G22" s="16"/>
      <c r="H22" s="46">
        <f t="shared" si="1"/>
        <v>27.900000000000002</v>
      </c>
      <c r="I22" s="47"/>
      <c r="J22" s="47"/>
      <c r="K22" s="47"/>
      <c r="L22" s="47"/>
      <c r="M22" s="47"/>
      <c r="N22" s="47"/>
      <c r="O22" s="47"/>
      <c r="P22" s="47"/>
    </row>
    <row r="23" spans="1:16" s="4" customFormat="1" ht="15" customHeight="1" x14ac:dyDescent="0.2">
      <c r="A23" s="14">
        <v>12</v>
      </c>
      <c r="B23" s="122"/>
      <c r="C23" s="16" t="s">
        <v>490</v>
      </c>
      <c r="D23" s="45" t="s">
        <v>32</v>
      </c>
      <c r="E23" s="14">
        <v>36</v>
      </c>
      <c r="F23" s="14"/>
      <c r="G23" s="16"/>
      <c r="H23" s="46">
        <f t="shared" si="1"/>
        <v>36</v>
      </c>
      <c r="I23" s="47"/>
      <c r="J23" s="47"/>
      <c r="K23" s="47"/>
      <c r="L23" s="47"/>
      <c r="M23" s="47"/>
      <c r="N23" s="47"/>
      <c r="O23" s="47"/>
      <c r="P23" s="47"/>
    </row>
    <row r="24" spans="1:16" s="4" customFormat="1" ht="15" customHeight="1" x14ac:dyDescent="0.2">
      <c r="A24" s="14">
        <v>13</v>
      </c>
      <c r="B24" s="122"/>
      <c r="C24" s="16" t="s">
        <v>33</v>
      </c>
      <c r="D24" s="45" t="s">
        <v>34</v>
      </c>
      <c r="E24" s="14">
        <v>44</v>
      </c>
      <c r="F24" s="14"/>
      <c r="G24" s="16"/>
      <c r="H24" s="46">
        <f t="shared" si="1"/>
        <v>44</v>
      </c>
      <c r="I24" s="47"/>
      <c r="J24" s="47"/>
      <c r="K24" s="47"/>
      <c r="L24" s="47"/>
      <c r="M24" s="47"/>
      <c r="N24" s="47"/>
      <c r="O24" s="47"/>
      <c r="P24" s="47"/>
    </row>
    <row r="25" spans="1:16" ht="15.75" customHeight="1" x14ac:dyDescent="0.2">
      <c r="A25" s="11"/>
      <c r="B25" s="123"/>
      <c r="C25" s="12" t="s">
        <v>25</v>
      </c>
      <c r="D25" s="13"/>
      <c r="E25" s="11">
        <v>95.55</v>
      </c>
      <c r="F25" s="11"/>
      <c r="G25" s="16"/>
      <c r="H25" s="15"/>
      <c r="I25" s="10"/>
      <c r="J25" s="10"/>
      <c r="K25" s="10"/>
      <c r="L25" s="10"/>
      <c r="M25" s="10"/>
      <c r="N25" s="10"/>
      <c r="O25" s="10"/>
      <c r="P25" s="10"/>
    </row>
    <row r="26" spans="1:16" ht="18.75" customHeight="1" x14ac:dyDescent="0.2">
      <c r="A26" s="102" t="s">
        <v>654</v>
      </c>
      <c r="B26" s="103"/>
      <c r="C26" s="103"/>
      <c r="D26" s="7"/>
      <c r="E26" s="7"/>
      <c r="F26" s="83"/>
      <c r="G26" s="8"/>
      <c r="H26" s="9"/>
      <c r="I26" s="10"/>
      <c r="J26" s="10"/>
      <c r="K26" s="10"/>
      <c r="L26" s="10"/>
      <c r="M26" s="10"/>
      <c r="N26" s="10"/>
      <c r="O26" s="10"/>
      <c r="P26" s="10"/>
    </row>
    <row r="27" spans="1:16" ht="15.75" customHeight="1" x14ac:dyDescent="0.2">
      <c r="A27" s="11">
        <v>14</v>
      </c>
      <c r="B27" s="121" t="s">
        <v>13</v>
      </c>
      <c r="C27" s="12" t="s">
        <v>445</v>
      </c>
      <c r="D27" s="13" t="s">
        <v>596</v>
      </c>
      <c r="E27" s="11">
        <v>12</v>
      </c>
      <c r="F27" s="11"/>
      <c r="G27" s="16"/>
      <c r="H27" s="15">
        <f>SUM(E27)</f>
        <v>12</v>
      </c>
      <c r="I27" s="10"/>
      <c r="J27" s="10"/>
      <c r="K27" s="10"/>
      <c r="L27" s="10"/>
      <c r="M27" s="10"/>
      <c r="N27" s="10"/>
      <c r="O27" s="10"/>
      <c r="P27" s="10"/>
    </row>
    <row r="28" spans="1:16" ht="15" customHeight="1" x14ac:dyDescent="0.2">
      <c r="A28" s="11">
        <v>15</v>
      </c>
      <c r="B28" s="122"/>
      <c r="C28" s="72" t="s">
        <v>14</v>
      </c>
      <c r="D28" s="13" t="s">
        <v>597</v>
      </c>
      <c r="E28" s="11">
        <v>62</v>
      </c>
      <c r="F28" s="11"/>
      <c r="G28" s="16"/>
      <c r="H28" s="15">
        <f t="shared" ref="H28:H29" si="2">SUM(E28)</f>
        <v>62</v>
      </c>
      <c r="I28" s="10"/>
      <c r="J28" s="10"/>
      <c r="K28" s="10"/>
      <c r="L28" s="10"/>
      <c r="M28" s="10"/>
      <c r="N28" s="10"/>
      <c r="O28" s="10"/>
      <c r="P28" s="10"/>
    </row>
    <row r="29" spans="1:16" ht="14.25" customHeight="1" x14ac:dyDescent="0.2">
      <c r="A29" s="11">
        <v>16</v>
      </c>
      <c r="B29" s="122"/>
      <c r="C29" s="72" t="s">
        <v>444</v>
      </c>
      <c r="D29" s="13" t="s">
        <v>598</v>
      </c>
      <c r="E29" s="11">
        <v>26</v>
      </c>
      <c r="F29" s="11"/>
      <c r="G29" s="16"/>
      <c r="H29" s="15">
        <f t="shared" si="2"/>
        <v>26</v>
      </c>
      <c r="I29" s="10"/>
      <c r="J29" s="10"/>
      <c r="K29" s="10"/>
      <c r="L29" s="10"/>
      <c r="M29" s="10"/>
      <c r="N29" s="10"/>
      <c r="O29" s="10"/>
      <c r="P29" s="10"/>
    </row>
    <row r="30" spans="1:16" ht="15.75" customHeight="1" x14ac:dyDescent="0.2">
      <c r="A30" s="11">
        <v>17</v>
      </c>
      <c r="B30" s="122"/>
      <c r="C30" s="72" t="s">
        <v>41</v>
      </c>
      <c r="D30" s="13"/>
      <c r="E30" s="11">
        <v>26</v>
      </c>
      <c r="F30" s="11"/>
      <c r="G30" s="16"/>
      <c r="H30" s="15"/>
      <c r="I30" s="10"/>
      <c r="J30" s="10"/>
      <c r="K30" s="10"/>
      <c r="L30" s="10"/>
      <c r="M30" s="10"/>
      <c r="N30" s="10"/>
      <c r="O30" s="10"/>
      <c r="P30" s="10"/>
    </row>
    <row r="31" spans="1:16" ht="17.25" customHeight="1" x14ac:dyDescent="0.2">
      <c r="A31" s="11">
        <v>18</v>
      </c>
      <c r="B31" s="122"/>
      <c r="C31" s="12" t="s">
        <v>446</v>
      </c>
      <c r="D31" s="13" t="s">
        <v>599</v>
      </c>
      <c r="E31" s="11">
        <v>62</v>
      </c>
      <c r="F31" s="11"/>
      <c r="G31" s="16"/>
      <c r="H31" s="15">
        <f>SUM(E31)</f>
        <v>62</v>
      </c>
      <c r="I31" s="10"/>
      <c r="J31" s="10"/>
      <c r="K31" s="10"/>
      <c r="L31" s="10"/>
      <c r="M31" s="10"/>
      <c r="N31" s="10"/>
      <c r="O31" s="10"/>
      <c r="P31" s="10"/>
    </row>
    <row r="32" spans="1:16" ht="15.75" customHeight="1" x14ac:dyDescent="0.2">
      <c r="A32" s="11">
        <v>19</v>
      </c>
      <c r="B32" s="122"/>
      <c r="C32" s="12" t="s">
        <v>447</v>
      </c>
      <c r="D32" s="13" t="s">
        <v>600</v>
      </c>
      <c r="E32" s="11">
        <v>12</v>
      </c>
      <c r="F32" s="11"/>
      <c r="G32" s="16"/>
      <c r="H32" s="15">
        <f>SUM(E32)</f>
        <v>12</v>
      </c>
      <c r="I32" s="10"/>
      <c r="J32" s="10"/>
      <c r="K32" s="10"/>
      <c r="L32" s="10"/>
      <c r="M32" s="10"/>
      <c r="N32" s="10"/>
      <c r="O32" s="10"/>
      <c r="P32" s="10"/>
    </row>
    <row r="33" spans="1:16" ht="14.25" customHeight="1" x14ac:dyDescent="0.2">
      <c r="A33" s="11"/>
      <c r="B33" s="123"/>
      <c r="C33" s="12" t="s">
        <v>601</v>
      </c>
      <c r="D33" s="13"/>
      <c r="E33" s="11">
        <f>SUM(14.35*28.8-(2.56*5.6+253.06))</f>
        <v>145.88399999999996</v>
      </c>
      <c r="F33" s="11"/>
      <c r="G33" s="16"/>
      <c r="H33" s="15"/>
      <c r="I33" s="10"/>
      <c r="J33" s="10"/>
      <c r="K33" s="10"/>
      <c r="L33" s="10"/>
      <c r="M33" s="10"/>
      <c r="N33" s="10"/>
      <c r="O33" s="10"/>
      <c r="P33" s="10"/>
    </row>
    <row r="34" spans="1:16" ht="14.25" customHeight="1" x14ac:dyDescent="0.2">
      <c r="A34" s="11">
        <v>20</v>
      </c>
      <c r="B34" s="121" t="s">
        <v>26</v>
      </c>
      <c r="C34" s="12" t="s">
        <v>448</v>
      </c>
      <c r="D34" s="13" t="s">
        <v>602</v>
      </c>
      <c r="E34" s="11">
        <v>26</v>
      </c>
      <c r="F34" s="11"/>
      <c r="G34" s="16"/>
      <c r="H34" s="15">
        <f>SUM(E34)</f>
        <v>26</v>
      </c>
      <c r="I34" s="93"/>
      <c r="J34" s="93"/>
      <c r="K34" s="93"/>
      <c r="L34" s="93"/>
      <c r="M34" s="93"/>
      <c r="N34" s="93"/>
      <c r="O34" s="93"/>
      <c r="P34" s="93"/>
    </row>
    <row r="35" spans="1:16" ht="15" customHeight="1" x14ac:dyDescent="0.2">
      <c r="A35" s="11">
        <v>21</v>
      </c>
      <c r="B35" s="122"/>
      <c r="C35" s="12" t="s">
        <v>449</v>
      </c>
      <c r="D35" s="13" t="s">
        <v>603</v>
      </c>
      <c r="E35" s="11">
        <v>62</v>
      </c>
      <c r="F35" s="11"/>
      <c r="G35" s="16"/>
      <c r="H35" s="15">
        <f>SUM(E35)</f>
        <v>62</v>
      </c>
      <c r="I35" s="93"/>
      <c r="J35" s="93"/>
      <c r="K35" s="93"/>
      <c r="L35" s="93"/>
      <c r="M35" s="93"/>
      <c r="N35" s="93"/>
      <c r="O35" s="93"/>
      <c r="P35" s="93"/>
    </row>
    <row r="36" spans="1:16" ht="15" customHeight="1" x14ac:dyDescent="0.2">
      <c r="A36" s="11">
        <v>22</v>
      </c>
      <c r="B36" s="122"/>
      <c r="C36" s="12" t="s">
        <v>450</v>
      </c>
      <c r="D36" s="13" t="s">
        <v>604</v>
      </c>
      <c r="E36" s="11">
        <f>SUM(2.9*5)</f>
        <v>14.5</v>
      </c>
      <c r="F36" s="11"/>
      <c r="G36" s="16"/>
      <c r="H36" s="15"/>
      <c r="I36" s="93"/>
      <c r="J36" s="93"/>
      <c r="K36" s="93"/>
      <c r="L36" s="93"/>
      <c r="M36" s="93"/>
      <c r="N36" s="93"/>
      <c r="O36" s="93"/>
      <c r="P36" s="93"/>
    </row>
    <row r="37" spans="1:16" ht="15" customHeight="1" x14ac:dyDescent="0.2">
      <c r="A37" s="11"/>
      <c r="B37" s="122"/>
      <c r="C37" s="12" t="s">
        <v>608</v>
      </c>
      <c r="D37" s="13"/>
      <c r="E37" s="11">
        <f>SUM(E36)</f>
        <v>14.5</v>
      </c>
      <c r="F37" s="11"/>
      <c r="G37" s="16"/>
      <c r="H37" s="15"/>
      <c r="I37" s="93"/>
      <c r="J37" s="93"/>
      <c r="K37" s="93"/>
      <c r="L37" s="93"/>
      <c r="M37" s="93"/>
      <c r="N37" s="93"/>
      <c r="O37" s="93"/>
      <c r="P37" s="93"/>
    </row>
    <row r="38" spans="1:16" ht="15" customHeight="1" x14ac:dyDescent="0.2">
      <c r="A38" s="11">
        <v>23</v>
      </c>
      <c r="B38" s="122"/>
      <c r="C38" s="12" t="s">
        <v>451</v>
      </c>
      <c r="D38" s="13" t="s">
        <v>605</v>
      </c>
      <c r="E38" s="11">
        <v>26</v>
      </c>
      <c r="F38" s="11"/>
      <c r="G38" s="16"/>
      <c r="H38" s="15">
        <f>SUM(E38)</f>
        <v>26</v>
      </c>
      <c r="I38" s="93"/>
      <c r="J38" s="93"/>
      <c r="K38" s="93"/>
      <c r="L38" s="93"/>
      <c r="M38" s="93"/>
      <c r="N38" s="93"/>
      <c r="O38" s="93"/>
      <c r="P38" s="93"/>
    </row>
    <row r="39" spans="1:16" ht="15" customHeight="1" x14ac:dyDescent="0.2">
      <c r="A39" s="11">
        <v>24</v>
      </c>
      <c r="B39" s="122"/>
      <c r="C39" s="12" t="s">
        <v>452</v>
      </c>
      <c r="D39" s="13" t="s">
        <v>606</v>
      </c>
      <c r="E39" s="11">
        <v>26</v>
      </c>
      <c r="F39" s="11"/>
      <c r="G39" s="16"/>
      <c r="H39" s="15"/>
      <c r="I39" s="93"/>
      <c r="J39" s="93"/>
      <c r="K39" s="93"/>
      <c r="L39" s="93"/>
      <c r="M39" s="93"/>
      <c r="N39" s="93"/>
      <c r="O39" s="93"/>
      <c r="P39" s="93"/>
    </row>
    <row r="40" spans="1:16" ht="15.75" customHeight="1" x14ac:dyDescent="0.2">
      <c r="A40" s="11">
        <v>25</v>
      </c>
      <c r="B40" s="122"/>
      <c r="C40" s="12" t="s">
        <v>453</v>
      </c>
      <c r="D40" s="13" t="s">
        <v>607</v>
      </c>
      <c r="E40" s="11">
        <v>26</v>
      </c>
      <c r="F40" s="11"/>
      <c r="G40" s="16"/>
      <c r="H40" s="15">
        <f>SUM(E40)</f>
        <v>26</v>
      </c>
      <c r="I40" s="93"/>
      <c r="J40" s="93"/>
      <c r="K40" s="93"/>
      <c r="L40" s="93"/>
      <c r="M40" s="93"/>
      <c r="N40" s="93"/>
      <c r="O40" s="93"/>
      <c r="P40" s="93"/>
    </row>
    <row r="41" spans="1:16" ht="15" customHeight="1" x14ac:dyDescent="0.2">
      <c r="A41" s="11">
        <v>26</v>
      </c>
      <c r="B41" s="122"/>
      <c r="C41" s="12" t="s">
        <v>454</v>
      </c>
      <c r="D41" s="13" t="s">
        <v>609</v>
      </c>
      <c r="E41" s="11">
        <v>26</v>
      </c>
      <c r="F41" s="11"/>
      <c r="G41" s="16"/>
      <c r="H41" s="15">
        <f>SUM(E41)</f>
        <v>26</v>
      </c>
      <c r="I41" s="93"/>
      <c r="J41" s="93"/>
      <c r="K41" s="93"/>
      <c r="L41" s="93"/>
      <c r="M41" s="93"/>
      <c r="N41" s="93"/>
      <c r="O41" s="93"/>
      <c r="P41" s="93"/>
    </row>
    <row r="42" spans="1:16" ht="15" customHeight="1" x14ac:dyDescent="0.2">
      <c r="A42" s="11"/>
      <c r="B42" s="123"/>
      <c r="C42" s="12" t="s">
        <v>601</v>
      </c>
      <c r="D42" s="13"/>
      <c r="E42" s="19">
        <f>SUM(14.35*28.8+5.6*2.55-16-5.6*2.2-221)</f>
        <v>178.23999999999995</v>
      </c>
      <c r="F42" s="19"/>
      <c r="G42" s="20"/>
      <c r="H42" s="15"/>
      <c r="I42" s="93"/>
      <c r="J42" s="93"/>
      <c r="K42" s="93"/>
      <c r="L42" s="93"/>
      <c r="M42" s="93"/>
      <c r="N42" s="93"/>
      <c r="O42" s="93"/>
      <c r="P42" s="93"/>
    </row>
    <row r="43" spans="1:16" ht="16.5" customHeight="1" x14ac:dyDescent="0.2">
      <c r="A43" s="102" t="s">
        <v>653</v>
      </c>
      <c r="B43" s="103"/>
      <c r="C43" s="103"/>
      <c r="D43" s="7"/>
      <c r="E43" s="7"/>
      <c r="F43" s="83"/>
      <c r="G43" s="8"/>
      <c r="H43" s="9"/>
      <c r="I43" s="10"/>
      <c r="J43" s="10"/>
      <c r="K43" s="10"/>
      <c r="L43" s="10"/>
      <c r="M43" s="10"/>
      <c r="N43" s="10"/>
      <c r="O43" s="10"/>
      <c r="P43" s="10"/>
    </row>
    <row r="44" spans="1:16" ht="15.75" customHeight="1" x14ac:dyDescent="0.2">
      <c r="A44" s="11">
        <v>27</v>
      </c>
      <c r="B44" s="127" t="s">
        <v>13</v>
      </c>
      <c r="C44" s="18" t="s">
        <v>37</v>
      </c>
      <c r="D44" s="13" t="s">
        <v>38</v>
      </c>
      <c r="E44" s="19">
        <v>64</v>
      </c>
      <c r="F44" s="19"/>
      <c r="G44" s="20"/>
      <c r="H44" s="15">
        <f>SUM(E44)</f>
        <v>64</v>
      </c>
      <c r="I44" s="10"/>
      <c r="J44" s="10"/>
      <c r="K44" s="10"/>
      <c r="L44" s="10"/>
      <c r="M44" s="10"/>
      <c r="N44" s="10"/>
      <c r="O44" s="10"/>
      <c r="P44" s="10"/>
    </row>
    <row r="45" spans="1:16" ht="14.25" customHeight="1" x14ac:dyDescent="0.2">
      <c r="A45" s="11"/>
      <c r="B45" s="127"/>
      <c r="C45" s="12" t="s">
        <v>36</v>
      </c>
      <c r="D45" s="13"/>
      <c r="E45" s="11">
        <v>80</v>
      </c>
      <c r="F45" s="11"/>
      <c r="G45" s="16"/>
      <c r="H45" s="15"/>
      <c r="I45" s="10"/>
      <c r="J45" s="10"/>
      <c r="K45" s="10"/>
      <c r="L45" s="10"/>
      <c r="M45" s="10"/>
      <c r="N45" s="10"/>
      <c r="O45" s="10"/>
      <c r="P45" s="10"/>
    </row>
    <row r="46" spans="1:16" ht="17.25" customHeight="1" x14ac:dyDescent="0.2">
      <c r="A46" s="102" t="s">
        <v>665</v>
      </c>
      <c r="B46" s="103"/>
      <c r="C46" s="103"/>
      <c r="D46" s="7"/>
      <c r="E46" s="7"/>
      <c r="F46" s="83"/>
      <c r="G46" s="8"/>
      <c r="H46" s="9"/>
      <c r="I46" s="10"/>
      <c r="J46" s="10"/>
      <c r="K46" s="10"/>
      <c r="L46" s="10"/>
      <c r="M46" s="10"/>
      <c r="N46" s="10"/>
      <c r="O46" s="10"/>
      <c r="P46" s="10"/>
    </row>
    <row r="47" spans="1:16" ht="16.5" customHeight="1" x14ac:dyDescent="0.2">
      <c r="A47" s="11">
        <v>28</v>
      </c>
      <c r="B47" s="127" t="s">
        <v>13</v>
      </c>
      <c r="C47" s="18" t="s">
        <v>39</v>
      </c>
      <c r="D47" s="13" t="s">
        <v>40</v>
      </c>
      <c r="E47" s="19">
        <v>25.5</v>
      </c>
      <c r="F47" s="19"/>
      <c r="G47" s="20"/>
      <c r="H47" s="15">
        <v>25.5</v>
      </c>
      <c r="I47" s="10"/>
      <c r="J47" s="10"/>
      <c r="K47" s="10"/>
      <c r="L47" s="10"/>
      <c r="M47" s="10"/>
      <c r="N47" s="10"/>
      <c r="O47" s="10"/>
      <c r="P47" s="10"/>
    </row>
    <row r="48" spans="1:16" ht="15.75" customHeight="1" x14ac:dyDescent="0.2">
      <c r="A48" s="11">
        <v>29</v>
      </c>
      <c r="B48" s="127"/>
      <c r="C48" s="18" t="s">
        <v>41</v>
      </c>
      <c r="D48" s="13" t="s">
        <v>40</v>
      </c>
      <c r="E48" s="19">
        <v>5.7799999999999994</v>
      </c>
      <c r="F48" s="19"/>
      <c r="G48" s="20"/>
      <c r="H48" s="15"/>
      <c r="I48" s="10"/>
      <c r="J48" s="10"/>
      <c r="K48" s="10"/>
      <c r="L48" s="10"/>
      <c r="M48" s="10"/>
      <c r="N48" s="10"/>
      <c r="O48" s="10"/>
      <c r="P48" s="10"/>
    </row>
    <row r="49" spans="1:16" ht="15.75" customHeight="1" x14ac:dyDescent="0.2">
      <c r="A49" s="11">
        <v>30</v>
      </c>
      <c r="B49" s="127"/>
      <c r="C49" s="18" t="s">
        <v>43</v>
      </c>
      <c r="D49" s="13" t="s">
        <v>42</v>
      </c>
      <c r="E49" s="19">
        <v>25.5</v>
      </c>
      <c r="F49" s="19"/>
      <c r="G49" s="20"/>
      <c r="H49" s="15">
        <v>25.5</v>
      </c>
      <c r="I49" s="10"/>
      <c r="J49" s="10"/>
      <c r="K49" s="10"/>
      <c r="L49" s="10"/>
      <c r="M49" s="10"/>
      <c r="N49" s="10"/>
      <c r="O49" s="10"/>
      <c r="P49" s="10"/>
    </row>
    <row r="50" spans="1:16" ht="16.5" customHeight="1" x14ac:dyDescent="0.2">
      <c r="A50" s="11">
        <v>31</v>
      </c>
      <c r="B50" s="127"/>
      <c r="C50" s="18" t="s">
        <v>43</v>
      </c>
      <c r="D50" s="13" t="s">
        <v>44</v>
      </c>
      <c r="E50" s="19">
        <v>25.5</v>
      </c>
      <c r="F50" s="19"/>
      <c r="G50" s="20"/>
      <c r="H50" s="15">
        <v>25.5</v>
      </c>
      <c r="I50" s="10"/>
      <c r="J50" s="10"/>
      <c r="K50" s="10"/>
      <c r="L50" s="10"/>
      <c r="M50" s="10"/>
      <c r="N50" s="10"/>
      <c r="O50" s="10"/>
      <c r="P50" s="10"/>
    </row>
    <row r="51" spans="1:16" ht="15.75" customHeight="1" x14ac:dyDescent="0.2">
      <c r="A51" s="102" t="s">
        <v>666</v>
      </c>
      <c r="B51" s="103"/>
      <c r="C51" s="103"/>
      <c r="D51" s="7"/>
      <c r="E51" s="7"/>
      <c r="F51" s="83"/>
      <c r="G51" s="8"/>
      <c r="H51" s="9"/>
      <c r="I51" s="10"/>
      <c r="J51" s="10"/>
      <c r="K51" s="10"/>
      <c r="L51" s="10"/>
      <c r="M51" s="10"/>
      <c r="N51" s="10"/>
      <c r="O51" s="10"/>
      <c r="P51" s="10"/>
    </row>
    <row r="52" spans="1:16" ht="17.25" customHeight="1" x14ac:dyDescent="0.2">
      <c r="A52" s="11">
        <v>32</v>
      </c>
      <c r="B52" s="127" t="s">
        <v>13</v>
      </c>
      <c r="C52" s="18" t="s">
        <v>45</v>
      </c>
      <c r="D52" s="13" t="s">
        <v>46</v>
      </c>
      <c r="E52" s="19">
        <v>2696</v>
      </c>
      <c r="F52" s="19"/>
      <c r="G52" s="20"/>
      <c r="H52" s="15"/>
      <c r="I52" s="10"/>
      <c r="J52" s="10"/>
      <c r="K52" s="10"/>
      <c r="L52" s="10"/>
      <c r="M52" s="10"/>
      <c r="N52" s="10"/>
      <c r="O52" s="10"/>
      <c r="P52" s="10"/>
    </row>
    <row r="53" spans="1:16" ht="18.75" customHeight="1" x14ac:dyDescent="0.2">
      <c r="A53" s="11">
        <v>33</v>
      </c>
      <c r="B53" s="127"/>
      <c r="C53" s="12" t="s">
        <v>47</v>
      </c>
      <c r="D53" s="13"/>
      <c r="E53" s="11">
        <v>240</v>
      </c>
      <c r="F53" s="11"/>
      <c r="G53" s="16"/>
      <c r="H53" s="15"/>
      <c r="I53" s="10"/>
      <c r="J53" s="10"/>
      <c r="K53" s="10"/>
      <c r="L53" s="10"/>
      <c r="M53" s="10"/>
      <c r="N53" s="10"/>
      <c r="O53" s="10"/>
      <c r="P53" s="10"/>
    </row>
    <row r="54" spans="1:16" ht="18" customHeight="1" x14ac:dyDescent="0.2">
      <c r="A54" s="11">
        <v>34</v>
      </c>
      <c r="B54" s="127" t="s">
        <v>13</v>
      </c>
      <c r="C54" s="18" t="s">
        <v>48</v>
      </c>
      <c r="D54" s="13" t="s">
        <v>49</v>
      </c>
      <c r="E54" s="19">
        <v>3042.1149999999998</v>
      </c>
      <c r="F54" s="19"/>
      <c r="G54" s="20"/>
      <c r="H54" s="15"/>
      <c r="I54" s="10"/>
      <c r="J54" s="10"/>
      <c r="K54" s="10"/>
      <c r="L54" s="10"/>
      <c r="M54" s="10"/>
      <c r="N54" s="10"/>
      <c r="O54" s="10"/>
      <c r="P54" s="10"/>
    </row>
    <row r="55" spans="1:16" ht="16.5" customHeight="1" x14ac:dyDescent="0.2">
      <c r="A55" s="11">
        <v>35</v>
      </c>
      <c r="B55" s="127"/>
      <c r="C55" s="21" t="s">
        <v>24</v>
      </c>
      <c r="D55" s="36"/>
      <c r="E55" s="72">
        <v>1797.77</v>
      </c>
      <c r="F55" s="11"/>
      <c r="G55" s="16"/>
      <c r="H55" s="15"/>
      <c r="I55" s="10"/>
      <c r="J55" s="10"/>
      <c r="K55" s="10"/>
      <c r="L55" s="10"/>
      <c r="M55" s="10"/>
      <c r="N55" s="10"/>
      <c r="O55" s="10"/>
      <c r="P55" s="10"/>
    </row>
    <row r="56" spans="1:16" ht="20.25" customHeight="1" x14ac:dyDescent="0.2">
      <c r="A56" s="102" t="s">
        <v>674</v>
      </c>
      <c r="B56" s="103"/>
      <c r="C56" s="103"/>
      <c r="D56" s="7"/>
      <c r="E56" s="7"/>
      <c r="F56" s="83"/>
      <c r="G56" s="8"/>
      <c r="H56" s="9"/>
      <c r="I56" s="10"/>
      <c r="J56" s="10"/>
      <c r="K56" s="10"/>
      <c r="L56" s="10"/>
      <c r="M56" s="10"/>
      <c r="N56" s="10"/>
      <c r="O56" s="10"/>
      <c r="P56" s="10"/>
    </row>
    <row r="57" spans="1:16" ht="12" x14ac:dyDescent="0.2">
      <c r="A57" s="11">
        <v>101</v>
      </c>
      <c r="B57" s="127" t="s">
        <v>13</v>
      </c>
      <c r="C57" s="12" t="s">
        <v>697</v>
      </c>
      <c r="D57" s="13" t="s">
        <v>130</v>
      </c>
      <c r="E57" s="11">
        <v>61</v>
      </c>
      <c r="F57" s="11">
        <v>61</v>
      </c>
      <c r="G57" s="14"/>
      <c r="H57" s="15"/>
      <c r="I57" s="10"/>
      <c r="J57" s="10"/>
      <c r="K57" s="10"/>
      <c r="L57" s="10"/>
      <c r="M57" s="10"/>
      <c r="N57" s="10"/>
      <c r="O57" s="10"/>
      <c r="P57" s="10"/>
    </row>
    <row r="58" spans="1:16" ht="12" x14ac:dyDescent="0.2">
      <c r="A58" s="11">
        <v>102</v>
      </c>
      <c r="B58" s="127"/>
      <c r="C58" s="12" t="s">
        <v>698</v>
      </c>
      <c r="D58" s="13" t="s">
        <v>131</v>
      </c>
      <c r="E58" s="11">
        <v>91</v>
      </c>
      <c r="F58" s="11">
        <v>91</v>
      </c>
      <c r="G58" s="14"/>
      <c r="H58" s="15"/>
      <c r="I58" s="10"/>
      <c r="J58" s="10"/>
      <c r="K58" s="10"/>
      <c r="L58" s="10"/>
      <c r="M58" s="10"/>
      <c r="N58" s="10"/>
      <c r="O58" s="10"/>
      <c r="P58" s="10"/>
    </row>
    <row r="59" spans="1:16" ht="12" x14ac:dyDescent="0.2">
      <c r="A59" s="11">
        <v>103</v>
      </c>
      <c r="B59" s="127"/>
      <c r="C59" s="12" t="s">
        <v>699</v>
      </c>
      <c r="D59" s="45" t="s">
        <v>132</v>
      </c>
      <c r="E59" s="14">
        <v>91</v>
      </c>
      <c r="F59" s="14">
        <v>91</v>
      </c>
      <c r="G59" s="14"/>
      <c r="H59" s="46"/>
      <c r="I59" s="65"/>
      <c r="J59" s="65"/>
      <c r="K59" s="65"/>
      <c r="L59" s="65"/>
      <c r="M59" s="65"/>
      <c r="N59" s="65"/>
      <c r="O59" s="65"/>
      <c r="P59" s="65"/>
    </row>
    <row r="60" spans="1:16" s="59" customFormat="1" ht="12" x14ac:dyDescent="0.2">
      <c r="A60" s="11">
        <v>104</v>
      </c>
      <c r="B60" s="127"/>
      <c r="C60" s="12" t="s">
        <v>133</v>
      </c>
      <c r="D60" s="13" t="s">
        <v>134</v>
      </c>
      <c r="E60" s="11">
        <v>91</v>
      </c>
      <c r="F60" s="11"/>
      <c r="G60" s="11"/>
      <c r="H60" s="15"/>
      <c r="I60" s="74"/>
      <c r="J60" s="74"/>
      <c r="K60" s="74"/>
      <c r="L60" s="74"/>
      <c r="M60" s="74"/>
      <c r="N60" s="74"/>
      <c r="O60" s="74"/>
      <c r="P60" s="74"/>
    </row>
    <row r="61" spans="1:16" s="54" customFormat="1" ht="12" x14ac:dyDescent="0.2">
      <c r="A61" s="11"/>
      <c r="B61" s="127"/>
      <c r="C61" s="12" t="s">
        <v>125</v>
      </c>
      <c r="D61" s="13"/>
      <c r="E61" s="11">
        <v>54.69</v>
      </c>
      <c r="F61" s="11"/>
      <c r="G61" s="12"/>
      <c r="H61" s="29"/>
      <c r="I61" s="74"/>
      <c r="J61" s="74"/>
      <c r="K61" s="74"/>
      <c r="L61" s="74"/>
      <c r="M61" s="74"/>
      <c r="N61" s="74"/>
      <c r="O61" s="74"/>
      <c r="P61" s="74"/>
    </row>
    <row r="62" spans="1:16" s="54" customFormat="1" ht="12" x14ac:dyDescent="0.2">
      <c r="A62" s="11">
        <v>105</v>
      </c>
      <c r="B62" s="127" t="s">
        <v>26</v>
      </c>
      <c r="C62" s="12" t="s">
        <v>700</v>
      </c>
      <c r="D62" s="13" t="s">
        <v>135</v>
      </c>
      <c r="E62" s="11">
        <v>124</v>
      </c>
      <c r="F62" s="11">
        <f>SUM(E62)</f>
        <v>124</v>
      </c>
      <c r="G62" s="14"/>
      <c r="H62" s="15"/>
      <c r="I62" s="10"/>
      <c r="J62" s="10"/>
      <c r="K62" s="10"/>
      <c r="L62" s="10"/>
      <c r="M62" s="10"/>
      <c r="N62" s="10"/>
      <c r="O62" s="10"/>
      <c r="P62" s="10"/>
    </row>
    <row r="63" spans="1:16" s="67" customFormat="1" ht="12" x14ac:dyDescent="0.2">
      <c r="A63" s="11">
        <v>106</v>
      </c>
      <c r="B63" s="127"/>
      <c r="C63" s="12" t="s">
        <v>701</v>
      </c>
      <c r="D63" s="13" t="s">
        <v>136</v>
      </c>
      <c r="E63" s="11">
        <v>63</v>
      </c>
      <c r="F63" s="11">
        <f t="shared" ref="F63" si="3">SUM(E63)</f>
        <v>63</v>
      </c>
      <c r="G63" s="14"/>
      <c r="H63" s="15"/>
      <c r="I63" s="66"/>
      <c r="J63" s="66"/>
      <c r="K63" s="66"/>
      <c r="L63" s="66"/>
      <c r="M63" s="66"/>
      <c r="N63" s="66"/>
      <c r="O63" s="66"/>
      <c r="P63" s="66"/>
    </row>
    <row r="64" spans="1:16" s="67" customFormat="1" ht="12" x14ac:dyDescent="0.2">
      <c r="A64" s="11">
        <v>107</v>
      </c>
      <c r="B64" s="127"/>
      <c r="C64" s="12" t="s">
        <v>138</v>
      </c>
      <c r="D64" s="13" t="s">
        <v>137</v>
      </c>
      <c r="E64" s="11">
        <v>63</v>
      </c>
      <c r="F64" s="11"/>
      <c r="G64" s="14"/>
      <c r="H64" s="15"/>
      <c r="I64" s="66"/>
      <c r="J64" s="66"/>
      <c r="K64" s="66"/>
      <c r="L64" s="66"/>
      <c r="M64" s="66"/>
      <c r="N64" s="66"/>
      <c r="O64" s="66"/>
      <c r="P64" s="66"/>
    </row>
    <row r="65" spans="1:16" s="67" customFormat="1" ht="12" x14ac:dyDescent="0.2">
      <c r="A65" s="11"/>
      <c r="B65" s="127"/>
      <c r="C65" s="12" t="s">
        <v>125</v>
      </c>
      <c r="D65" s="13"/>
      <c r="E65" s="11">
        <v>128.93</v>
      </c>
      <c r="F65" s="11"/>
      <c r="G65" s="16"/>
      <c r="H65" s="29"/>
      <c r="I65" s="66"/>
      <c r="J65" s="66"/>
      <c r="K65" s="66"/>
      <c r="L65" s="66"/>
      <c r="M65" s="66"/>
      <c r="N65" s="66"/>
      <c r="O65" s="66"/>
      <c r="P65" s="66"/>
    </row>
    <row r="66" spans="1:16" s="67" customFormat="1" ht="12" x14ac:dyDescent="0.2">
      <c r="A66" s="11">
        <v>107</v>
      </c>
      <c r="B66" s="127" t="s">
        <v>94</v>
      </c>
      <c r="C66" s="12" t="s">
        <v>139</v>
      </c>
      <c r="D66" s="13" t="s">
        <v>140</v>
      </c>
      <c r="E66" s="11">
        <v>61</v>
      </c>
      <c r="F66" s="11"/>
      <c r="G66" s="14"/>
      <c r="H66" s="15"/>
      <c r="I66" s="66"/>
      <c r="J66" s="66"/>
      <c r="K66" s="66"/>
      <c r="L66" s="66"/>
      <c r="M66" s="66"/>
      <c r="N66" s="66"/>
      <c r="O66" s="66"/>
      <c r="P66" s="66"/>
    </row>
    <row r="67" spans="1:16" s="67" customFormat="1" ht="12" x14ac:dyDescent="0.2">
      <c r="A67" s="11">
        <v>108</v>
      </c>
      <c r="B67" s="127"/>
      <c r="C67" s="12" t="s">
        <v>141</v>
      </c>
      <c r="D67" s="13" t="s">
        <v>142</v>
      </c>
      <c r="E67" s="11">
        <v>63</v>
      </c>
      <c r="F67" s="11"/>
      <c r="G67" s="14"/>
      <c r="H67" s="15"/>
      <c r="I67" s="66"/>
      <c r="J67" s="66"/>
      <c r="K67" s="66"/>
      <c r="L67" s="66"/>
      <c r="M67" s="66"/>
      <c r="N67" s="66"/>
      <c r="O67" s="66"/>
      <c r="P67" s="66"/>
    </row>
    <row r="68" spans="1:16" s="67" customFormat="1" ht="12" x14ac:dyDescent="0.2">
      <c r="A68" s="11">
        <v>109</v>
      </c>
      <c r="B68" s="127"/>
      <c r="C68" s="12" t="s">
        <v>143</v>
      </c>
      <c r="D68" s="13" t="s">
        <v>144</v>
      </c>
      <c r="E68" s="11">
        <v>63</v>
      </c>
      <c r="F68" s="11"/>
      <c r="G68" s="14"/>
      <c r="H68" s="15"/>
      <c r="I68" s="66"/>
      <c r="J68" s="66"/>
      <c r="K68" s="66"/>
      <c r="L68" s="66"/>
      <c r="M68" s="66"/>
      <c r="N68" s="66"/>
      <c r="O68" s="66"/>
      <c r="P68" s="66"/>
    </row>
    <row r="69" spans="1:16" s="67" customFormat="1" ht="12" x14ac:dyDescent="0.2">
      <c r="A69" s="11">
        <v>110</v>
      </c>
      <c r="B69" s="127"/>
      <c r="C69" s="12" t="s">
        <v>145</v>
      </c>
      <c r="D69" s="13" t="s">
        <v>146</v>
      </c>
      <c r="E69" s="11">
        <v>63</v>
      </c>
      <c r="F69" s="11"/>
      <c r="G69" s="14"/>
      <c r="H69" s="15"/>
      <c r="I69" s="66"/>
      <c r="J69" s="66"/>
      <c r="K69" s="66"/>
      <c r="L69" s="66"/>
      <c r="M69" s="66"/>
      <c r="N69" s="66"/>
      <c r="O69" s="66"/>
      <c r="P69" s="66"/>
    </row>
    <row r="70" spans="1:16" s="67" customFormat="1" ht="12" x14ac:dyDescent="0.2">
      <c r="A70" s="11"/>
      <c r="B70" s="127"/>
      <c r="C70" s="12" t="s">
        <v>125</v>
      </c>
      <c r="D70" s="13"/>
      <c r="E70" s="11">
        <v>128.93</v>
      </c>
      <c r="F70" s="11"/>
      <c r="G70" s="16"/>
      <c r="H70" s="29"/>
      <c r="I70" s="66"/>
      <c r="J70" s="66"/>
      <c r="K70" s="66"/>
      <c r="L70" s="66"/>
      <c r="M70" s="66"/>
      <c r="N70" s="66"/>
      <c r="O70" s="66"/>
      <c r="P70" s="66"/>
    </row>
    <row r="71" spans="1:16" ht="20.25" customHeight="1" x14ac:dyDescent="0.2">
      <c r="A71" s="102" t="s">
        <v>686</v>
      </c>
      <c r="B71" s="103"/>
      <c r="C71" s="103"/>
      <c r="D71" s="7"/>
      <c r="E71" s="7"/>
      <c r="F71" s="83"/>
      <c r="G71" s="8"/>
      <c r="H71" s="9"/>
      <c r="I71" s="10"/>
      <c r="J71" s="10"/>
      <c r="K71" s="10"/>
      <c r="L71" s="10"/>
      <c r="M71" s="10"/>
      <c r="N71" s="10"/>
      <c r="O71" s="10"/>
      <c r="P71" s="10"/>
    </row>
    <row r="72" spans="1:16" ht="12" customHeight="1" x14ac:dyDescent="0.2">
      <c r="A72" s="14">
        <v>280</v>
      </c>
      <c r="B72" s="117" t="s">
        <v>147</v>
      </c>
      <c r="C72" s="16" t="s">
        <v>41</v>
      </c>
      <c r="D72" s="45" t="s">
        <v>381</v>
      </c>
      <c r="E72" s="14">
        <v>7.8000000000000007</v>
      </c>
      <c r="F72" s="39"/>
      <c r="G72" s="39"/>
      <c r="H72" s="50"/>
      <c r="I72" s="10"/>
      <c r="J72" s="10"/>
      <c r="K72" s="10"/>
      <c r="L72" s="10"/>
      <c r="M72" s="10"/>
      <c r="N72" s="10"/>
      <c r="O72" s="10"/>
      <c r="P72" s="10"/>
    </row>
    <row r="73" spans="1:16" ht="12" x14ac:dyDescent="0.2">
      <c r="A73" s="14">
        <v>281</v>
      </c>
      <c r="B73" s="118"/>
      <c r="C73" s="16" t="s">
        <v>382</v>
      </c>
      <c r="D73" s="45" t="s">
        <v>383</v>
      </c>
      <c r="E73" s="14">
        <v>19.32</v>
      </c>
      <c r="F73" s="39"/>
      <c r="G73" s="39"/>
      <c r="H73" s="50"/>
      <c r="I73" s="10"/>
      <c r="J73" s="10"/>
      <c r="K73" s="10"/>
      <c r="L73" s="10"/>
      <c r="M73" s="10"/>
      <c r="N73" s="10"/>
      <c r="O73" s="10"/>
      <c r="P73" s="10"/>
    </row>
    <row r="74" spans="1:16" ht="12" x14ac:dyDescent="0.2">
      <c r="A74" s="14">
        <v>282</v>
      </c>
      <c r="B74" s="118"/>
      <c r="C74" s="16" t="s">
        <v>384</v>
      </c>
      <c r="D74" s="45" t="s">
        <v>385</v>
      </c>
      <c r="E74" s="14">
        <v>28.52</v>
      </c>
      <c r="F74" s="39"/>
      <c r="G74" s="39"/>
      <c r="H74" s="50"/>
      <c r="I74" s="10"/>
      <c r="J74" s="10"/>
      <c r="K74" s="10"/>
      <c r="L74" s="10"/>
      <c r="M74" s="10"/>
      <c r="N74" s="10"/>
      <c r="O74" s="10"/>
      <c r="P74" s="10"/>
    </row>
    <row r="75" spans="1:16" ht="12" x14ac:dyDescent="0.2">
      <c r="A75" s="14">
        <v>283</v>
      </c>
      <c r="B75" s="120"/>
      <c r="C75" s="16" t="s">
        <v>386</v>
      </c>
      <c r="D75" s="45" t="s">
        <v>387</v>
      </c>
      <c r="E75" s="14">
        <v>124.36</v>
      </c>
      <c r="F75" s="39"/>
      <c r="G75" s="39"/>
      <c r="H75" s="50"/>
      <c r="I75" s="10"/>
      <c r="J75" s="10"/>
      <c r="K75" s="10"/>
      <c r="L75" s="10"/>
      <c r="M75" s="10"/>
      <c r="N75" s="10"/>
      <c r="O75" s="10"/>
      <c r="P75" s="10"/>
    </row>
    <row r="76" spans="1:16" ht="12" x14ac:dyDescent="0.2">
      <c r="A76" s="14">
        <v>284</v>
      </c>
      <c r="B76" s="117" t="s">
        <v>388</v>
      </c>
      <c r="C76" s="16" t="s">
        <v>467</v>
      </c>
      <c r="D76" s="45" t="s">
        <v>389</v>
      </c>
      <c r="E76" s="14">
        <v>10.4</v>
      </c>
      <c r="F76" s="39"/>
      <c r="G76" s="39"/>
      <c r="H76" s="50"/>
      <c r="I76" s="10"/>
      <c r="J76" s="10"/>
      <c r="K76" s="10"/>
      <c r="L76" s="10"/>
      <c r="M76" s="10"/>
      <c r="N76" s="10"/>
      <c r="O76" s="10"/>
      <c r="P76" s="10"/>
    </row>
    <row r="77" spans="1:16" ht="12" x14ac:dyDescent="0.2">
      <c r="A77" s="14">
        <v>285</v>
      </c>
      <c r="B77" s="118"/>
      <c r="C77" s="16" t="s">
        <v>382</v>
      </c>
      <c r="D77" s="45" t="s">
        <v>390</v>
      </c>
      <c r="E77" s="14">
        <v>19.32</v>
      </c>
      <c r="F77" s="39"/>
      <c r="G77" s="39"/>
      <c r="H77" s="50"/>
      <c r="I77" s="10"/>
      <c r="J77" s="10"/>
      <c r="K77" s="10"/>
      <c r="L77" s="10"/>
      <c r="M77" s="10"/>
      <c r="N77" s="10"/>
      <c r="O77" s="10"/>
      <c r="P77" s="10"/>
    </row>
    <row r="78" spans="1:16" ht="12" x14ac:dyDescent="0.2">
      <c r="A78" s="14">
        <v>286</v>
      </c>
      <c r="B78" s="118"/>
      <c r="C78" s="16" t="s">
        <v>384</v>
      </c>
      <c r="D78" s="45" t="s">
        <v>391</v>
      </c>
      <c r="E78" s="14">
        <v>28.52</v>
      </c>
      <c r="F78" s="39"/>
      <c r="G78" s="39"/>
      <c r="H78" s="50"/>
      <c r="I78" s="10"/>
      <c r="J78" s="10"/>
      <c r="K78" s="10"/>
      <c r="L78" s="10"/>
      <c r="M78" s="10"/>
      <c r="N78" s="10"/>
      <c r="O78" s="10"/>
      <c r="P78" s="10"/>
    </row>
    <row r="79" spans="1:16" ht="12" x14ac:dyDescent="0.2">
      <c r="A79" s="14">
        <v>287</v>
      </c>
      <c r="B79" s="120"/>
      <c r="C79" s="16" t="s">
        <v>392</v>
      </c>
      <c r="D79" s="45" t="s">
        <v>393</v>
      </c>
      <c r="E79" s="14">
        <v>121.76</v>
      </c>
      <c r="F79" s="39"/>
      <c r="G79" s="39"/>
      <c r="H79" s="50">
        <v>121.76</v>
      </c>
      <c r="I79" s="10"/>
      <c r="J79" s="10"/>
      <c r="K79" s="10"/>
      <c r="L79" s="10"/>
      <c r="M79" s="10"/>
      <c r="N79" s="10"/>
      <c r="O79" s="10"/>
      <c r="P79" s="10"/>
    </row>
    <row r="80" spans="1:16" ht="12" x14ac:dyDescent="0.2">
      <c r="A80" s="14">
        <v>288</v>
      </c>
      <c r="B80" s="119" t="s">
        <v>394</v>
      </c>
      <c r="C80" s="16" t="s">
        <v>395</v>
      </c>
      <c r="D80" s="45" t="s">
        <v>396</v>
      </c>
      <c r="E80" s="14">
        <v>7.8000000000000007</v>
      </c>
      <c r="F80" s="39"/>
      <c r="G80" s="39"/>
      <c r="H80" s="39"/>
      <c r="I80" s="10"/>
      <c r="J80" s="10"/>
      <c r="K80" s="10"/>
      <c r="L80" s="10"/>
      <c r="M80" s="10"/>
      <c r="N80" s="10"/>
      <c r="O80" s="10"/>
      <c r="P80" s="10"/>
    </row>
    <row r="81" spans="1:16" ht="12" x14ac:dyDescent="0.2">
      <c r="A81" s="14">
        <v>289</v>
      </c>
      <c r="B81" s="119"/>
      <c r="C81" s="16" t="s">
        <v>467</v>
      </c>
      <c r="D81" s="45" t="s">
        <v>397</v>
      </c>
      <c r="E81" s="14">
        <v>10.4</v>
      </c>
      <c r="F81" s="39"/>
      <c r="G81" s="39"/>
      <c r="H81" s="39"/>
      <c r="I81" s="10"/>
      <c r="J81" s="10"/>
      <c r="K81" s="10"/>
      <c r="L81" s="10"/>
      <c r="M81" s="10"/>
      <c r="N81" s="10"/>
      <c r="O81" s="10"/>
      <c r="P81" s="10"/>
    </row>
    <row r="82" spans="1:16" ht="12.75" customHeight="1" x14ac:dyDescent="0.2">
      <c r="A82" s="14">
        <v>290</v>
      </c>
      <c r="B82" s="119"/>
      <c r="C82" s="16" t="s">
        <v>382</v>
      </c>
      <c r="D82" s="45" t="s">
        <v>398</v>
      </c>
      <c r="E82" s="14">
        <v>19.32</v>
      </c>
      <c r="F82" s="39"/>
      <c r="G82" s="39"/>
      <c r="H82" s="39"/>
      <c r="I82" s="10"/>
      <c r="J82" s="10"/>
      <c r="K82" s="10"/>
      <c r="L82" s="10"/>
      <c r="M82" s="10"/>
      <c r="N82" s="10"/>
      <c r="O82" s="10"/>
      <c r="P82" s="10"/>
    </row>
    <row r="83" spans="1:16" s="95" customFormat="1" ht="12" x14ac:dyDescent="0.2">
      <c r="A83" s="14">
        <v>291</v>
      </c>
      <c r="B83" s="119"/>
      <c r="C83" s="16" t="s">
        <v>350</v>
      </c>
      <c r="D83" s="45" t="s">
        <v>399</v>
      </c>
      <c r="E83" s="14">
        <v>47.16</v>
      </c>
      <c r="F83" s="39"/>
      <c r="G83" s="39">
        <v>47.16</v>
      </c>
      <c r="H83" s="39"/>
      <c r="I83" s="87"/>
      <c r="J83" s="82"/>
      <c r="K83" s="82"/>
      <c r="L83" s="82"/>
      <c r="M83" s="82"/>
      <c r="N83" s="82"/>
      <c r="O83" s="82"/>
      <c r="P83" s="82"/>
    </row>
    <row r="84" spans="1:16" s="95" customFormat="1" ht="12" x14ac:dyDescent="0.2">
      <c r="A84" s="14">
        <v>292</v>
      </c>
      <c r="B84" s="119"/>
      <c r="C84" s="16" t="s">
        <v>350</v>
      </c>
      <c r="D84" s="45" t="s">
        <v>400</v>
      </c>
      <c r="E84" s="14">
        <v>39.24</v>
      </c>
      <c r="F84" s="39"/>
      <c r="G84" s="39">
        <v>39.24</v>
      </c>
      <c r="H84" s="39"/>
      <c r="I84" s="87"/>
      <c r="J84" s="82"/>
      <c r="K84" s="82"/>
      <c r="L84" s="82"/>
      <c r="M84" s="82"/>
      <c r="N84" s="82"/>
      <c r="O84" s="82"/>
      <c r="P84" s="82"/>
    </row>
    <row r="85" spans="1:16" s="4" customFormat="1" ht="12" x14ac:dyDescent="0.2">
      <c r="A85" s="14">
        <v>293</v>
      </c>
      <c r="B85" s="119"/>
      <c r="C85" s="16" t="s">
        <v>401</v>
      </c>
      <c r="D85" s="45" t="s">
        <v>402</v>
      </c>
      <c r="E85" s="14">
        <v>21.6</v>
      </c>
      <c r="F85" s="39"/>
      <c r="G85" s="39">
        <f>SUM(E85)</f>
        <v>21.6</v>
      </c>
      <c r="H85" s="39"/>
      <c r="I85" s="47"/>
      <c r="J85" s="47"/>
      <c r="K85" s="47"/>
      <c r="L85" s="47"/>
      <c r="M85" s="47"/>
      <c r="N85" s="47"/>
      <c r="O85" s="47"/>
      <c r="P85" s="47"/>
    </row>
    <row r="86" spans="1:16" ht="12" x14ac:dyDescent="0.2">
      <c r="A86" s="14">
        <v>294</v>
      </c>
      <c r="B86" s="119"/>
      <c r="C86" s="16" t="s">
        <v>386</v>
      </c>
      <c r="D86" s="45" t="s">
        <v>403</v>
      </c>
      <c r="E86" s="14">
        <v>34.47999999999999</v>
      </c>
      <c r="F86" s="39"/>
      <c r="G86" s="39"/>
      <c r="H86" s="39"/>
      <c r="I86" s="10"/>
      <c r="J86" s="10"/>
      <c r="K86" s="10"/>
      <c r="L86" s="10"/>
      <c r="M86" s="10"/>
      <c r="N86" s="10"/>
      <c r="O86" s="10"/>
      <c r="P86" s="10"/>
    </row>
    <row r="87" spans="1:16" ht="12" x14ac:dyDescent="0.2">
      <c r="A87" s="14">
        <v>295</v>
      </c>
      <c r="B87" s="119" t="s">
        <v>404</v>
      </c>
      <c r="C87" s="16" t="s">
        <v>41</v>
      </c>
      <c r="D87" s="45" t="s">
        <v>405</v>
      </c>
      <c r="E87" s="14">
        <v>7.8000000000000007</v>
      </c>
      <c r="F87" s="39"/>
      <c r="G87" s="39"/>
      <c r="H87" s="50"/>
      <c r="I87" s="10"/>
      <c r="J87" s="10"/>
      <c r="K87" s="10"/>
      <c r="L87" s="10"/>
      <c r="M87" s="10"/>
      <c r="N87" s="10"/>
      <c r="O87" s="10"/>
      <c r="P87" s="10"/>
    </row>
    <row r="88" spans="1:16" ht="12" x14ac:dyDescent="0.2">
      <c r="A88" s="14">
        <v>296</v>
      </c>
      <c r="B88" s="119"/>
      <c r="C88" s="16" t="s">
        <v>467</v>
      </c>
      <c r="D88" s="45" t="s">
        <v>406</v>
      </c>
      <c r="E88" s="14">
        <v>10.4</v>
      </c>
      <c r="F88" s="39"/>
      <c r="G88" s="39"/>
      <c r="H88" s="50"/>
      <c r="I88" s="10"/>
      <c r="J88" s="10"/>
      <c r="K88" s="10"/>
      <c r="L88" s="10"/>
      <c r="M88" s="10"/>
      <c r="N88" s="10"/>
      <c r="O88" s="10"/>
      <c r="P88" s="10"/>
    </row>
    <row r="89" spans="1:16" ht="12" x14ac:dyDescent="0.2">
      <c r="A89" s="14">
        <v>297</v>
      </c>
      <c r="B89" s="119"/>
      <c r="C89" s="16" t="s">
        <v>382</v>
      </c>
      <c r="D89" s="45" t="s">
        <v>407</v>
      </c>
      <c r="E89" s="14">
        <v>39.24</v>
      </c>
      <c r="F89" s="39"/>
      <c r="G89" s="39"/>
      <c r="H89" s="50"/>
      <c r="I89" s="10"/>
      <c r="J89" s="10"/>
      <c r="K89" s="10"/>
      <c r="L89" s="10"/>
      <c r="M89" s="10"/>
      <c r="N89" s="10"/>
      <c r="O89" s="10"/>
      <c r="P89" s="10"/>
    </row>
    <row r="90" spans="1:16" ht="12" x14ac:dyDescent="0.2">
      <c r="A90" s="14">
        <v>298</v>
      </c>
      <c r="B90" s="119"/>
      <c r="C90" s="16" t="s">
        <v>35</v>
      </c>
      <c r="D90" s="45" t="s">
        <v>408</v>
      </c>
      <c r="E90" s="14">
        <v>6.72</v>
      </c>
      <c r="F90" s="39"/>
      <c r="G90" s="39"/>
      <c r="H90" s="50"/>
      <c r="I90" s="10"/>
      <c r="J90" s="10"/>
      <c r="K90" s="10"/>
      <c r="L90" s="10"/>
      <c r="M90" s="10"/>
      <c r="N90" s="10"/>
      <c r="O90" s="10"/>
      <c r="P90" s="10"/>
    </row>
    <row r="91" spans="1:16" ht="12" x14ac:dyDescent="0.2">
      <c r="A91" s="14">
        <v>299</v>
      </c>
      <c r="B91" s="119"/>
      <c r="C91" s="16" t="s">
        <v>29</v>
      </c>
      <c r="D91" s="45" t="s">
        <v>409</v>
      </c>
      <c r="E91" s="14">
        <v>25.92</v>
      </c>
      <c r="F91" s="39"/>
      <c r="G91" s="39"/>
      <c r="H91" s="50">
        <f t="shared" ref="H91:H92" si="4">SUM(E91)</f>
        <v>25.92</v>
      </c>
      <c r="I91" s="10"/>
      <c r="J91" s="10"/>
      <c r="K91" s="10"/>
      <c r="L91" s="10"/>
      <c r="M91" s="10"/>
      <c r="N91" s="10"/>
      <c r="O91" s="10"/>
      <c r="P91" s="10"/>
    </row>
    <row r="92" spans="1:16" ht="12" x14ac:dyDescent="0.2">
      <c r="A92" s="14">
        <v>300</v>
      </c>
      <c r="B92" s="119"/>
      <c r="C92" s="16" t="s">
        <v>410</v>
      </c>
      <c r="D92" s="45" t="s">
        <v>411</v>
      </c>
      <c r="E92" s="14">
        <v>11.889999999999999</v>
      </c>
      <c r="F92" s="39"/>
      <c r="G92" s="39"/>
      <c r="H92" s="50">
        <f t="shared" si="4"/>
        <v>11.889999999999999</v>
      </c>
      <c r="I92" s="10"/>
      <c r="J92" s="10"/>
      <c r="K92" s="10"/>
      <c r="L92" s="10"/>
      <c r="M92" s="10"/>
      <c r="N92" s="10"/>
      <c r="O92" s="10"/>
      <c r="P92" s="10"/>
    </row>
    <row r="93" spans="1:16" ht="12" x14ac:dyDescent="0.2">
      <c r="A93" s="14">
        <v>301</v>
      </c>
      <c r="B93" s="119"/>
      <c r="C93" s="16" t="s">
        <v>412</v>
      </c>
      <c r="D93" s="45" t="s">
        <v>413</v>
      </c>
      <c r="E93" s="14">
        <v>11.889999999999999</v>
      </c>
      <c r="F93" s="39"/>
      <c r="G93" s="39"/>
      <c r="H93" s="50">
        <v>11.889999999999999</v>
      </c>
      <c r="I93" s="10"/>
      <c r="J93" s="10"/>
      <c r="K93" s="10"/>
      <c r="L93" s="10"/>
      <c r="M93" s="10"/>
      <c r="N93" s="10"/>
      <c r="O93" s="10"/>
      <c r="P93" s="10"/>
    </row>
    <row r="94" spans="1:16" ht="12" x14ac:dyDescent="0.2">
      <c r="A94" s="14">
        <v>302</v>
      </c>
      <c r="B94" s="119"/>
      <c r="C94" s="16" t="s">
        <v>386</v>
      </c>
      <c r="D94" s="45" t="s">
        <v>414</v>
      </c>
      <c r="E94" s="14">
        <v>73.939999999999984</v>
      </c>
      <c r="F94" s="39"/>
      <c r="G94" s="39"/>
      <c r="H94" s="50"/>
      <c r="I94" s="10"/>
      <c r="J94" s="10"/>
      <c r="K94" s="10"/>
      <c r="L94" s="10"/>
      <c r="M94" s="10"/>
      <c r="N94" s="10"/>
      <c r="O94" s="10"/>
      <c r="P94" s="10"/>
    </row>
    <row r="95" spans="1:16" ht="20.25" customHeight="1" x14ac:dyDescent="0.2">
      <c r="A95" s="102" t="s">
        <v>687</v>
      </c>
      <c r="B95" s="103"/>
      <c r="C95" s="103"/>
      <c r="D95" s="7"/>
      <c r="E95" s="7"/>
      <c r="F95" s="83"/>
      <c r="G95" s="8"/>
      <c r="H95" s="9"/>
      <c r="I95" s="10"/>
      <c r="J95" s="10"/>
      <c r="K95" s="10"/>
      <c r="L95" s="10"/>
      <c r="M95" s="10"/>
      <c r="N95" s="10"/>
      <c r="O95" s="10"/>
      <c r="P95" s="10"/>
    </row>
    <row r="96" spans="1:16" ht="12" x14ac:dyDescent="0.2">
      <c r="A96" s="14">
        <v>306</v>
      </c>
      <c r="B96" s="119" t="s">
        <v>474</v>
      </c>
      <c r="C96" s="16" t="s">
        <v>35</v>
      </c>
      <c r="D96" s="45" t="s">
        <v>706</v>
      </c>
      <c r="E96" s="14">
        <v>25.76</v>
      </c>
      <c r="F96" s="39"/>
      <c r="G96" s="39"/>
      <c r="H96" s="50"/>
      <c r="I96" s="10"/>
      <c r="J96" s="10"/>
      <c r="K96" s="10"/>
      <c r="L96" s="10"/>
      <c r="M96" s="10"/>
      <c r="N96" s="10"/>
      <c r="O96" s="10"/>
      <c r="P96" s="10"/>
    </row>
    <row r="97" spans="1:16" ht="14.25" customHeight="1" x14ac:dyDescent="0.2">
      <c r="A97" s="14">
        <v>307</v>
      </c>
      <c r="B97" s="119"/>
      <c r="C97" s="16" t="s">
        <v>35</v>
      </c>
      <c r="D97" s="45" t="s">
        <v>707</v>
      </c>
      <c r="E97" s="14">
        <v>43</v>
      </c>
      <c r="F97" s="39"/>
      <c r="G97" s="39"/>
      <c r="H97" s="50"/>
      <c r="I97" s="10"/>
      <c r="J97" s="10"/>
      <c r="K97" s="10"/>
      <c r="L97" s="10"/>
      <c r="M97" s="10"/>
      <c r="N97" s="10"/>
      <c r="O97" s="10"/>
      <c r="P97" s="10"/>
    </row>
    <row r="98" spans="1:16" ht="12" x14ac:dyDescent="0.2">
      <c r="A98" s="14">
        <v>308</v>
      </c>
      <c r="B98" s="119"/>
      <c r="C98" s="16" t="s">
        <v>475</v>
      </c>
      <c r="D98" s="45" t="s">
        <v>708</v>
      </c>
      <c r="E98" s="14">
        <v>1936</v>
      </c>
      <c r="F98" s="39"/>
      <c r="G98" s="39"/>
      <c r="H98" s="50"/>
      <c r="I98" s="10"/>
      <c r="J98" s="10"/>
      <c r="K98" s="10"/>
      <c r="L98" s="10"/>
      <c r="M98" s="10"/>
      <c r="N98" s="10"/>
      <c r="O98" s="10"/>
      <c r="P98" s="10"/>
    </row>
    <row r="99" spans="1:16" s="4" customFormat="1" ht="12" x14ac:dyDescent="0.2">
      <c r="A99" s="14">
        <v>309</v>
      </c>
      <c r="B99" s="117" t="s">
        <v>13</v>
      </c>
      <c r="C99" s="16" t="s">
        <v>350</v>
      </c>
      <c r="D99" s="45" t="s">
        <v>709</v>
      </c>
      <c r="E99" s="14">
        <v>85</v>
      </c>
      <c r="F99" s="39"/>
      <c r="G99" s="39">
        <f>SUM(E99)</f>
        <v>85</v>
      </c>
      <c r="H99" s="50"/>
      <c r="I99" s="47"/>
      <c r="J99" s="47"/>
      <c r="K99" s="47"/>
      <c r="L99" s="47"/>
      <c r="M99" s="47"/>
      <c r="N99" s="47"/>
      <c r="O99" s="47"/>
      <c r="P99" s="47"/>
    </row>
    <row r="100" spans="1:16" s="4" customFormat="1" ht="12" x14ac:dyDescent="0.2">
      <c r="A100" s="14">
        <v>310</v>
      </c>
      <c r="B100" s="118"/>
      <c r="C100" s="16" t="s">
        <v>350</v>
      </c>
      <c r="D100" s="45" t="s">
        <v>710</v>
      </c>
      <c r="E100" s="14">
        <v>97.5</v>
      </c>
      <c r="F100" s="39"/>
      <c r="G100" s="39">
        <f t="shared" ref="G100:G103" si="5">SUM(E100)</f>
        <v>97.5</v>
      </c>
      <c r="H100" s="50"/>
      <c r="I100" s="47"/>
      <c r="J100" s="47"/>
      <c r="K100" s="47"/>
      <c r="L100" s="47"/>
      <c r="M100" s="47"/>
      <c r="N100" s="47"/>
      <c r="O100" s="47"/>
      <c r="P100" s="47"/>
    </row>
    <row r="101" spans="1:16" s="4" customFormat="1" ht="12" x14ac:dyDescent="0.2">
      <c r="A101" s="14">
        <v>311</v>
      </c>
      <c r="B101" s="118"/>
      <c r="C101" s="16" t="s">
        <v>350</v>
      </c>
      <c r="D101" s="45" t="s">
        <v>711</v>
      </c>
      <c r="E101" s="14">
        <v>97.5</v>
      </c>
      <c r="F101" s="39"/>
      <c r="G101" s="39">
        <f t="shared" si="5"/>
        <v>97.5</v>
      </c>
      <c r="H101" s="50"/>
      <c r="I101" s="47"/>
      <c r="J101" s="47"/>
      <c r="K101" s="47"/>
      <c r="L101" s="47"/>
      <c r="M101" s="47"/>
      <c r="N101" s="47"/>
      <c r="O101" s="47"/>
      <c r="P101" s="47"/>
    </row>
    <row r="102" spans="1:16" s="4" customFormat="1" ht="12" x14ac:dyDescent="0.2">
      <c r="A102" s="14">
        <v>312</v>
      </c>
      <c r="B102" s="118"/>
      <c r="C102" s="16" t="s">
        <v>350</v>
      </c>
      <c r="D102" s="45" t="s">
        <v>712</v>
      </c>
      <c r="E102" s="14">
        <v>97.5</v>
      </c>
      <c r="F102" s="39"/>
      <c r="G102" s="39">
        <f t="shared" si="5"/>
        <v>97.5</v>
      </c>
      <c r="H102" s="50"/>
      <c r="I102" s="47"/>
      <c r="J102" s="47"/>
      <c r="K102" s="47"/>
      <c r="L102" s="47"/>
      <c r="M102" s="47"/>
      <c r="N102" s="47"/>
      <c r="O102" s="47"/>
      <c r="P102" s="47"/>
    </row>
    <row r="103" spans="1:16" s="4" customFormat="1" ht="12" x14ac:dyDescent="0.2">
      <c r="A103" s="14">
        <v>313</v>
      </c>
      <c r="B103" s="118"/>
      <c r="C103" s="16" t="s">
        <v>350</v>
      </c>
      <c r="D103" s="45" t="s">
        <v>713</v>
      </c>
      <c r="E103" s="14">
        <v>97.5</v>
      </c>
      <c r="F103" s="39"/>
      <c r="G103" s="39">
        <f t="shared" si="5"/>
        <v>97.5</v>
      </c>
      <c r="H103" s="50"/>
      <c r="I103" s="47"/>
      <c r="J103" s="47"/>
      <c r="K103" s="47"/>
      <c r="L103" s="47"/>
      <c r="M103" s="47"/>
      <c r="N103" s="47"/>
      <c r="O103" s="47"/>
      <c r="P103" s="47"/>
    </row>
    <row r="104" spans="1:16" s="4" customFormat="1" ht="12" x14ac:dyDescent="0.2">
      <c r="A104" s="14">
        <v>314</v>
      </c>
      <c r="B104" s="118"/>
      <c r="C104" s="16" t="s">
        <v>483</v>
      </c>
      <c r="D104" s="45"/>
      <c r="E104" s="14">
        <v>67.95</v>
      </c>
      <c r="F104" s="39"/>
      <c r="G104" s="39"/>
      <c r="H104" s="50"/>
      <c r="I104" s="47"/>
      <c r="J104" s="47"/>
      <c r="K104" s="47"/>
      <c r="L104" s="47"/>
      <c r="M104" s="47"/>
      <c r="N104" s="47"/>
      <c r="O104" s="47"/>
      <c r="P104" s="47"/>
    </row>
    <row r="105" spans="1:16" s="4" customFormat="1" ht="12" x14ac:dyDescent="0.2">
      <c r="A105" s="14">
        <v>315</v>
      </c>
      <c r="B105" s="118"/>
      <c r="C105" s="16" t="s">
        <v>484</v>
      </c>
      <c r="D105" s="45"/>
      <c r="E105" s="14">
        <v>67.95</v>
      </c>
      <c r="F105" s="39"/>
      <c r="G105" s="39"/>
      <c r="H105" s="50"/>
      <c r="I105" s="47"/>
      <c r="J105" s="47"/>
      <c r="K105" s="47"/>
      <c r="L105" s="47"/>
      <c r="M105" s="47"/>
      <c r="N105" s="47"/>
      <c r="O105" s="47"/>
      <c r="P105" s="47"/>
    </row>
    <row r="106" spans="1:16" s="4" customFormat="1" ht="12" x14ac:dyDescent="0.2">
      <c r="A106" s="14">
        <v>316</v>
      </c>
      <c r="B106" s="118"/>
      <c r="C106" s="16" t="s">
        <v>350</v>
      </c>
      <c r="D106" s="45" t="s">
        <v>714</v>
      </c>
      <c r="E106" s="14">
        <v>97.5</v>
      </c>
      <c r="F106" s="39"/>
      <c r="G106" s="39">
        <f>SUM(E106)</f>
        <v>97.5</v>
      </c>
      <c r="H106" s="50"/>
      <c r="I106" s="47"/>
      <c r="J106" s="47"/>
      <c r="K106" s="47"/>
      <c r="L106" s="47"/>
      <c r="M106" s="47"/>
      <c r="N106" s="47"/>
      <c r="O106" s="47"/>
      <c r="P106" s="47"/>
    </row>
    <row r="107" spans="1:16" s="4" customFormat="1" ht="12" x14ac:dyDescent="0.2">
      <c r="A107" s="14">
        <v>317</v>
      </c>
      <c r="B107" s="118"/>
      <c r="C107" s="16" t="s">
        <v>350</v>
      </c>
      <c r="D107" s="45" t="s">
        <v>715</v>
      </c>
      <c r="E107" s="14">
        <v>97.5</v>
      </c>
      <c r="F107" s="39"/>
      <c r="G107" s="39">
        <f t="shared" ref="G107:G111" si="6">SUM(E107)</f>
        <v>97.5</v>
      </c>
      <c r="H107" s="50"/>
      <c r="I107" s="47"/>
      <c r="J107" s="47"/>
      <c r="K107" s="47"/>
      <c r="L107" s="47"/>
      <c r="M107" s="47"/>
      <c r="N107" s="47"/>
      <c r="O107" s="47"/>
      <c r="P107" s="47"/>
    </row>
    <row r="108" spans="1:16" s="4" customFormat="1" ht="12" x14ac:dyDescent="0.2">
      <c r="A108" s="14">
        <v>318</v>
      </c>
      <c r="B108" s="118"/>
      <c r="C108" s="16" t="s">
        <v>350</v>
      </c>
      <c r="D108" s="45" t="s">
        <v>716</v>
      </c>
      <c r="E108" s="14">
        <v>97.5</v>
      </c>
      <c r="F108" s="39"/>
      <c r="G108" s="39">
        <f t="shared" si="6"/>
        <v>97.5</v>
      </c>
      <c r="H108" s="50"/>
      <c r="I108" s="47"/>
      <c r="J108" s="47"/>
      <c r="K108" s="47"/>
      <c r="L108" s="47"/>
      <c r="M108" s="47"/>
      <c r="N108" s="47"/>
      <c r="O108" s="47"/>
      <c r="P108" s="47"/>
    </row>
    <row r="109" spans="1:16" s="4" customFormat="1" ht="12" x14ac:dyDescent="0.2">
      <c r="A109" s="14">
        <v>319</v>
      </c>
      <c r="B109" s="118"/>
      <c r="C109" s="16" t="s">
        <v>350</v>
      </c>
      <c r="D109" s="45" t="s">
        <v>717</v>
      </c>
      <c r="E109" s="14">
        <v>97.5</v>
      </c>
      <c r="F109" s="39"/>
      <c r="G109" s="39">
        <f t="shared" si="6"/>
        <v>97.5</v>
      </c>
      <c r="H109" s="50"/>
      <c r="I109" s="47"/>
      <c r="J109" s="47"/>
      <c r="K109" s="47"/>
      <c r="L109" s="47"/>
      <c r="M109" s="47"/>
      <c r="N109" s="47"/>
      <c r="O109" s="47"/>
      <c r="P109" s="47"/>
    </row>
    <row r="110" spans="1:16" s="4" customFormat="1" ht="12" x14ac:dyDescent="0.2">
      <c r="A110" s="14">
        <v>320</v>
      </c>
      <c r="B110" s="118"/>
      <c r="C110" s="16" t="s">
        <v>350</v>
      </c>
      <c r="D110" s="45" t="s">
        <v>718</v>
      </c>
      <c r="E110" s="14">
        <v>97.5</v>
      </c>
      <c r="F110" s="39"/>
      <c r="G110" s="39">
        <f t="shared" si="6"/>
        <v>97.5</v>
      </c>
      <c r="H110" s="50"/>
      <c r="I110" s="47"/>
      <c r="J110" s="47"/>
      <c r="K110" s="47"/>
      <c r="L110" s="47"/>
      <c r="M110" s="47"/>
      <c r="N110" s="47"/>
      <c r="O110" s="47"/>
      <c r="P110" s="47"/>
    </row>
    <row r="111" spans="1:16" s="4" customFormat="1" ht="12" x14ac:dyDescent="0.2">
      <c r="A111" s="14">
        <v>321</v>
      </c>
      <c r="B111" s="118"/>
      <c r="C111" s="16" t="s">
        <v>350</v>
      </c>
      <c r="D111" s="45" t="s">
        <v>719</v>
      </c>
      <c r="E111" s="14">
        <v>85</v>
      </c>
      <c r="F111" s="39"/>
      <c r="G111" s="39">
        <f t="shared" si="6"/>
        <v>85</v>
      </c>
      <c r="H111" s="50"/>
      <c r="I111" s="47"/>
      <c r="J111" s="47"/>
      <c r="K111" s="47"/>
      <c r="L111" s="47"/>
      <c r="M111" s="47"/>
      <c r="N111" s="47"/>
      <c r="O111" s="47"/>
      <c r="P111" s="47"/>
    </row>
    <row r="112" spans="1:16" s="4" customFormat="1" ht="12" x14ac:dyDescent="0.2">
      <c r="A112" s="14">
        <v>322</v>
      </c>
      <c r="B112" s="118"/>
      <c r="C112" s="16" t="s">
        <v>485</v>
      </c>
      <c r="D112" s="45"/>
      <c r="E112" s="14">
        <v>32.479999999999997</v>
      </c>
      <c r="F112" s="39"/>
      <c r="G112" s="39"/>
      <c r="H112" s="50"/>
      <c r="I112" s="47"/>
      <c r="J112" s="47"/>
      <c r="K112" s="47"/>
      <c r="L112" s="47"/>
      <c r="M112" s="47"/>
      <c r="N112" s="47"/>
      <c r="O112" s="47"/>
      <c r="P112" s="47"/>
    </row>
    <row r="113" spans="1:16" s="4" customFormat="1" ht="12" x14ac:dyDescent="0.2">
      <c r="A113" s="14">
        <v>323</v>
      </c>
      <c r="B113" s="118"/>
      <c r="C113" s="16" t="s">
        <v>35</v>
      </c>
      <c r="D113" s="45"/>
      <c r="E113" s="14">
        <v>25.76</v>
      </c>
      <c r="F113" s="39"/>
      <c r="G113" s="39"/>
      <c r="H113" s="50"/>
      <c r="I113" s="47"/>
      <c r="J113" s="47"/>
      <c r="K113" s="47"/>
      <c r="L113" s="47"/>
      <c r="M113" s="47"/>
      <c r="N113" s="47"/>
      <c r="O113" s="47"/>
      <c r="P113" s="47"/>
    </row>
    <row r="114" spans="1:16" s="4" customFormat="1" ht="12" x14ac:dyDescent="0.2">
      <c r="A114" s="14">
        <v>324</v>
      </c>
      <c r="B114" s="120"/>
      <c r="C114" s="16" t="s">
        <v>386</v>
      </c>
      <c r="D114" s="45"/>
      <c r="E114" s="14">
        <v>461</v>
      </c>
      <c r="F114" s="39"/>
      <c r="G114" s="39"/>
      <c r="H114" s="50"/>
      <c r="I114" s="47"/>
      <c r="J114" s="47"/>
      <c r="K114" s="47"/>
      <c r="L114" s="47"/>
      <c r="M114" s="47"/>
      <c r="N114" s="47"/>
      <c r="O114" s="47"/>
      <c r="P114" s="47"/>
    </row>
    <row r="115" spans="1:16" ht="12" x14ac:dyDescent="0.2">
      <c r="A115" s="14">
        <v>325</v>
      </c>
      <c r="B115" s="117" t="s">
        <v>26</v>
      </c>
      <c r="C115" s="16" t="s">
        <v>480</v>
      </c>
      <c r="D115" s="45" t="s">
        <v>720</v>
      </c>
      <c r="E115" s="14">
        <v>85</v>
      </c>
      <c r="F115" s="39">
        <f>SUM(E115)</f>
        <v>85</v>
      </c>
      <c r="G115" s="39"/>
      <c r="H115" s="50"/>
      <c r="I115" s="10"/>
      <c r="J115" s="10"/>
      <c r="K115" s="10"/>
      <c r="L115" s="10"/>
      <c r="M115" s="10"/>
      <c r="N115" s="10"/>
      <c r="O115" s="10"/>
      <c r="P115" s="10"/>
    </row>
    <row r="116" spans="1:16" ht="12" x14ac:dyDescent="0.2">
      <c r="A116" s="14">
        <v>326</v>
      </c>
      <c r="B116" s="118"/>
      <c r="C116" s="16" t="s">
        <v>476</v>
      </c>
      <c r="D116" s="45" t="s">
        <v>721</v>
      </c>
      <c r="E116" s="14">
        <v>97.5</v>
      </c>
      <c r="F116" s="39"/>
      <c r="G116" s="39"/>
      <c r="H116" s="50"/>
      <c r="I116" s="10"/>
      <c r="J116" s="10"/>
      <c r="K116" s="10"/>
      <c r="L116" s="10"/>
      <c r="M116" s="10"/>
      <c r="N116" s="10"/>
      <c r="O116" s="10"/>
      <c r="P116" s="10"/>
    </row>
    <row r="117" spans="1:16" ht="12" x14ac:dyDescent="0.2">
      <c r="A117" s="14">
        <v>327</v>
      </c>
      <c r="B117" s="118"/>
      <c r="C117" s="16" t="s">
        <v>480</v>
      </c>
      <c r="D117" s="45" t="s">
        <v>722</v>
      </c>
      <c r="E117" s="14">
        <v>150</v>
      </c>
      <c r="F117" s="39">
        <f>SUM(E117)</f>
        <v>150</v>
      </c>
      <c r="G117" s="39"/>
      <c r="H117" s="50"/>
      <c r="I117" s="10"/>
      <c r="J117" s="10"/>
      <c r="K117" s="10"/>
      <c r="L117" s="10"/>
      <c r="M117" s="10"/>
      <c r="N117" s="10"/>
      <c r="O117" s="10"/>
      <c r="P117" s="10"/>
    </row>
    <row r="118" spans="1:16" ht="12" x14ac:dyDescent="0.2">
      <c r="A118" s="14">
        <v>328</v>
      </c>
      <c r="B118" s="118"/>
      <c r="C118" s="16" t="s">
        <v>480</v>
      </c>
      <c r="D118" s="45" t="s">
        <v>723</v>
      </c>
      <c r="E118" s="14">
        <v>150</v>
      </c>
      <c r="F118" s="39">
        <f>SUM(E118)</f>
        <v>150</v>
      </c>
      <c r="G118" s="39"/>
      <c r="H118" s="50"/>
      <c r="I118" s="10"/>
      <c r="J118" s="10"/>
      <c r="K118" s="10"/>
      <c r="L118" s="10"/>
      <c r="M118" s="10"/>
      <c r="N118" s="10"/>
      <c r="O118" s="10"/>
      <c r="P118" s="10"/>
    </row>
    <row r="119" spans="1:16" ht="12" x14ac:dyDescent="0.2">
      <c r="A119" s="14">
        <v>329</v>
      </c>
      <c r="B119" s="118"/>
      <c r="C119" s="16" t="s">
        <v>483</v>
      </c>
      <c r="D119" s="45"/>
      <c r="E119" s="14">
        <v>67.95</v>
      </c>
      <c r="F119" s="39"/>
      <c r="G119" s="39"/>
      <c r="H119" s="50"/>
      <c r="I119" s="10"/>
      <c r="J119" s="10"/>
      <c r="K119" s="10"/>
      <c r="L119" s="10"/>
      <c r="M119" s="10"/>
      <c r="N119" s="10"/>
      <c r="O119" s="10"/>
      <c r="P119" s="10"/>
    </row>
    <row r="120" spans="1:16" ht="12" x14ac:dyDescent="0.2">
      <c r="A120" s="14">
        <v>330</v>
      </c>
      <c r="B120" s="118"/>
      <c r="C120" s="16" t="s">
        <v>484</v>
      </c>
      <c r="D120" s="45"/>
      <c r="E120" s="14">
        <v>67.95</v>
      </c>
      <c r="F120" s="39"/>
      <c r="G120" s="39"/>
      <c r="H120" s="50"/>
      <c r="I120" s="10"/>
      <c r="J120" s="10"/>
      <c r="K120" s="10"/>
      <c r="L120" s="10"/>
      <c r="M120" s="10"/>
      <c r="N120" s="10"/>
      <c r="O120" s="10"/>
      <c r="P120" s="10"/>
    </row>
    <row r="121" spans="1:16" ht="12" x14ac:dyDescent="0.2">
      <c r="A121" s="14">
        <v>331</v>
      </c>
      <c r="B121" s="118"/>
      <c r="C121" s="16" t="s">
        <v>480</v>
      </c>
      <c r="D121" s="45" t="s">
        <v>724</v>
      </c>
      <c r="E121" s="14">
        <v>195</v>
      </c>
      <c r="F121" s="39">
        <f>SUM(E121)</f>
        <v>195</v>
      </c>
      <c r="G121" s="39"/>
      <c r="H121" s="50"/>
      <c r="I121" s="10"/>
      <c r="J121" s="10"/>
      <c r="K121" s="10"/>
      <c r="L121" s="10"/>
      <c r="M121" s="10"/>
      <c r="N121" s="10"/>
      <c r="O121" s="10"/>
      <c r="P121" s="10"/>
    </row>
    <row r="122" spans="1:16" ht="12" x14ac:dyDescent="0.2">
      <c r="A122" s="14">
        <v>332</v>
      </c>
      <c r="B122" s="118"/>
      <c r="C122" s="16" t="s">
        <v>480</v>
      </c>
      <c r="D122" s="45" t="s">
        <v>725</v>
      </c>
      <c r="E122" s="14">
        <v>195</v>
      </c>
      <c r="F122" s="39">
        <f t="shared" ref="F122:F123" si="7">SUM(E122)</f>
        <v>195</v>
      </c>
      <c r="G122" s="39"/>
      <c r="H122" s="50"/>
      <c r="I122" s="10"/>
      <c r="J122" s="10"/>
      <c r="K122" s="10"/>
      <c r="L122" s="10"/>
      <c r="M122" s="10"/>
      <c r="N122" s="10"/>
      <c r="O122" s="10"/>
      <c r="P122" s="10"/>
    </row>
    <row r="123" spans="1:16" ht="12" x14ac:dyDescent="0.2">
      <c r="A123" s="14">
        <v>333</v>
      </c>
      <c r="B123" s="118"/>
      <c r="C123" s="16" t="s">
        <v>480</v>
      </c>
      <c r="D123" s="45" t="s">
        <v>726</v>
      </c>
      <c r="E123" s="14">
        <v>182.5</v>
      </c>
      <c r="F123" s="39">
        <f t="shared" si="7"/>
        <v>182.5</v>
      </c>
      <c r="G123" s="39"/>
      <c r="H123" s="50"/>
      <c r="I123" s="10"/>
      <c r="J123" s="10"/>
      <c r="K123" s="10"/>
      <c r="L123" s="10"/>
      <c r="M123" s="10"/>
      <c r="N123" s="10"/>
      <c r="O123" s="10"/>
      <c r="P123" s="10"/>
    </row>
    <row r="124" spans="1:16" ht="12" x14ac:dyDescent="0.2">
      <c r="A124" s="14">
        <v>334</v>
      </c>
      <c r="B124" s="118"/>
      <c r="C124" s="16" t="s">
        <v>485</v>
      </c>
      <c r="D124" s="45"/>
      <c r="E124" s="14">
        <v>32.479999999999997</v>
      </c>
      <c r="F124" s="39"/>
      <c r="G124" s="39"/>
      <c r="H124" s="50"/>
      <c r="I124" s="10"/>
      <c r="J124" s="10"/>
      <c r="K124" s="10"/>
      <c r="L124" s="10"/>
      <c r="M124" s="10"/>
      <c r="N124" s="10"/>
      <c r="O124" s="10"/>
      <c r="P124" s="10"/>
    </row>
    <row r="125" spans="1:16" ht="12" x14ac:dyDescent="0.2">
      <c r="A125" s="14">
        <v>335</v>
      </c>
      <c r="B125" s="118"/>
      <c r="C125" s="16" t="s">
        <v>35</v>
      </c>
      <c r="D125" s="45"/>
      <c r="E125" s="14">
        <v>25.76</v>
      </c>
      <c r="F125" s="39"/>
      <c r="G125" s="39"/>
      <c r="H125" s="50"/>
      <c r="I125" s="10"/>
      <c r="J125" s="10"/>
      <c r="K125" s="10"/>
      <c r="L125" s="10"/>
      <c r="M125" s="10"/>
      <c r="N125" s="10"/>
      <c r="O125" s="10"/>
      <c r="P125" s="10"/>
    </row>
    <row r="126" spans="1:16" ht="12" x14ac:dyDescent="0.2">
      <c r="A126" s="14">
        <v>336</v>
      </c>
      <c r="B126" s="120"/>
      <c r="C126" s="16" t="s">
        <v>386</v>
      </c>
      <c r="D126" s="45"/>
      <c r="E126" s="14">
        <v>461</v>
      </c>
      <c r="F126" s="39"/>
      <c r="G126" s="39"/>
      <c r="H126" s="50"/>
      <c r="I126" s="10"/>
      <c r="J126" s="10"/>
      <c r="K126" s="10"/>
      <c r="L126" s="10"/>
      <c r="M126" s="10"/>
      <c r="N126" s="10"/>
      <c r="O126" s="10"/>
      <c r="P126" s="10"/>
    </row>
    <row r="127" spans="1:16" ht="12" x14ac:dyDescent="0.2">
      <c r="A127" s="14">
        <v>337</v>
      </c>
      <c r="B127" s="117" t="s">
        <v>94</v>
      </c>
      <c r="C127" s="16" t="s">
        <v>480</v>
      </c>
      <c r="D127" s="45" t="s">
        <v>727</v>
      </c>
      <c r="E127" s="14">
        <v>182.5</v>
      </c>
      <c r="F127" s="39">
        <f>SUM(E127)</f>
        <v>182.5</v>
      </c>
      <c r="G127" s="39"/>
      <c r="H127" s="50"/>
      <c r="I127" s="10"/>
      <c r="J127" s="10"/>
      <c r="K127" s="10"/>
      <c r="L127" s="10"/>
      <c r="M127" s="10"/>
      <c r="N127" s="10"/>
      <c r="O127" s="10"/>
      <c r="P127" s="10"/>
    </row>
    <row r="128" spans="1:16" ht="12" x14ac:dyDescent="0.2">
      <c r="A128" s="14">
        <v>338</v>
      </c>
      <c r="B128" s="118"/>
      <c r="C128" s="16" t="s">
        <v>480</v>
      </c>
      <c r="D128" s="45" t="s">
        <v>728</v>
      </c>
      <c r="E128" s="14">
        <v>150</v>
      </c>
      <c r="F128" s="39">
        <f t="shared" ref="F128:F129" si="8">SUM(E128)</f>
        <v>150</v>
      </c>
      <c r="G128" s="39"/>
      <c r="H128" s="50"/>
      <c r="I128" s="10"/>
      <c r="J128" s="10"/>
      <c r="K128" s="10"/>
      <c r="L128" s="10"/>
      <c r="M128" s="10"/>
      <c r="N128" s="10"/>
      <c r="O128" s="10"/>
      <c r="P128" s="10"/>
    </row>
    <row r="129" spans="1:16" ht="12" x14ac:dyDescent="0.2">
      <c r="A129" s="14">
        <v>339</v>
      </c>
      <c r="B129" s="118"/>
      <c r="C129" s="16" t="s">
        <v>480</v>
      </c>
      <c r="D129" s="45" t="s">
        <v>729</v>
      </c>
      <c r="E129" s="14">
        <v>150</v>
      </c>
      <c r="F129" s="39">
        <f t="shared" si="8"/>
        <v>150</v>
      </c>
      <c r="G129" s="39"/>
      <c r="H129" s="50"/>
      <c r="I129" s="10"/>
      <c r="J129" s="10"/>
      <c r="K129" s="10"/>
      <c r="L129" s="10"/>
      <c r="M129" s="10"/>
      <c r="N129" s="10"/>
      <c r="O129" s="10"/>
      <c r="P129" s="10"/>
    </row>
    <row r="130" spans="1:16" ht="12" x14ac:dyDescent="0.2">
      <c r="A130" s="14">
        <v>340</v>
      </c>
      <c r="B130" s="118"/>
      <c r="C130" s="16" t="s">
        <v>483</v>
      </c>
      <c r="D130" s="45"/>
      <c r="E130" s="14">
        <v>67.95</v>
      </c>
      <c r="F130" s="39"/>
      <c r="G130" s="39"/>
      <c r="H130" s="50"/>
      <c r="I130" s="10"/>
      <c r="J130" s="10"/>
      <c r="K130" s="10"/>
      <c r="L130" s="10"/>
      <c r="M130" s="10"/>
      <c r="N130" s="10"/>
      <c r="O130" s="10"/>
      <c r="P130" s="10"/>
    </row>
    <row r="131" spans="1:16" ht="12" x14ac:dyDescent="0.2">
      <c r="A131" s="14">
        <v>341</v>
      </c>
      <c r="B131" s="118"/>
      <c r="C131" s="16" t="s">
        <v>484</v>
      </c>
      <c r="D131" s="45"/>
      <c r="E131" s="14">
        <v>67.95</v>
      </c>
      <c r="F131" s="39"/>
      <c r="G131" s="39"/>
      <c r="H131" s="50"/>
      <c r="I131" s="10"/>
      <c r="J131" s="10"/>
      <c r="K131" s="10"/>
      <c r="L131" s="10"/>
      <c r="M131" s="10"/>
      <c r="N131" s="10"/>
      <c r="O131" s="10"/>
      <c r="P131" s="10"/>
    </row>
    <row r="132" spans="1:16" ht="12" x14ac:dyDescent="0.2">
      <c r="A132" s="14">
        <v>342</v>
      </c>
      <c r="B132" s="118"/>
      <c r="C132" s="16" t="s">
        <v>480</v>
      </c>
      <c r="D132" s="45" t="s">
        <v>730</v>
      </c>
      <c r="E132" s="14">
        <v>195</v>
      </c>
      <c r="F132" s="39">
        <f>SUM(E132)</f>
        <v>195</v>
      </c>
      <c r="G132" s="39"/>
      <c r="H132" s="50"/>
      <c r="I132" s="10"/>
      <c r="J132" s="10"/>
      <c r="K132" s="10"/>
      <c r="L132" s="10"/>
      <c r="M132" s="10"/>
      <c r="N132" s="10"/>
      <c r="O132" s="10"/>
      <c r="P132" s="10"/>
    </row>
    <row r="133" spans="1:16" ht="12" x14ac:dyDescent="0.2">
      <c r="A133" s="14">
        <v>343</v>
      </c>
      <c r="B133" s="118"/>
      <c r="C133" s="16" t="s">
        <v>480</v>
      </c>
      <c r="D133" s="45" t="s">
        <v>731</v>
      </c>
      <c r="E133" s="14">
        <v>195</v>
      </c>
      <c r="F133" s="39">
        <f t="shared" ref="F133:F134" si="9">SUM(E133)</f>
        <v>195</v>
      </c>
      <c r="G133" s="39"/>
      <c r="H133" s="50"/>
      <c r="I133" s="10"/>
      <c r="J133" s="10"/>
      <c r="K133" s="10"/>
      <c r="L133" s="10"/>
      <c r="M133" s="10"/>
      <c r="N133" s="10"/>
      <c r="O133" s="10"/>
      <c r="P133" s="10"/>
    </row>
    <row r="134" spans="1:16" ht="12" x14ac:dyDescent="0.2">
      <c r="A134" s="14">
        <v>344</v>
      </c>
      <c r="B134" s="118"/>
      <c r="C134" s="16" t="s">
        <v>480</v>
      </c>
      <c r="D134" s="45" t="s">
        <v>732</v>
      </c>
      <c r="E134" s="14">
        <v>182.5</v>
      </c>
      <c r="F134" s="39">
        <f t="shared" si="9"/>
        <v>182.5</v>
      </c>
      <c r="G134" s="39"/>
      <c r="H134" s="50"/>
      <c r="I134" s="10"/>
      <c r="J134" s="10"/>
      <c r="K134" s="10"/>
      <c r="L134" s="10"/>
      <c r="M134" s="10"/>
      <c r="N134" s="10"/>
      <c r="O134" s="10"/>
      <c r="P134" s="10"/>
    </row>
    <row r="135" spans="1:16" ht="12" x14ac:dyDescent="0.2">
      <c r="A135" s="14">
        <v>345</v>
      </c>
      <c r="B135" s="118"/>
      <c r="C135" s="16" t="s">
        <v>485</v>
      </c>
      <c r="D135" s="45"/>
      <c r="E135" s="14">
        <v>32.479999999999997</v>
      </c>
      <c r="F135" s="39"/>
      <c r="G135" s="39"/>
      <c r="H135" s="50"/>
      <c r="I135" s="10"/>
      <c r="J135" s="10"/>
      <c r="K135" s="10"/>
      <c r="L135" s="10"/>
      <c r="M135" s="10"/>
      <c r="N135" s="10"/>
      <c r="O135" s="10"/>
      <c r="P135" s="10"/>
    </row>
    <row r="136" spans="1:16" ht="12" x14ac:dyDescent="0.2">
      <c r="A136" s="14">
        <v>346</v>
      </c>
      <c r="B136" s="118"/>
      <c r="C136" s="16" t="s">
        <v>35</v>
      </c>
      <c r="D136" s="45"/>
      <c r="E136" s="14">
        <v>25.76</v>
      </c>
      <c r="F136" s="39"/>
      <c r="G136" s="39"/>
      <c r="H136" s="50"/>
      <c r="I136" s="10"/>
      <c r="J136" s="10"/>
      <c r="K136" s="10"/>
      <c r="L136" s="10"/>
      <c r="M136" s="10"/>
      <c r="N136" s="10"/>
      <c r="O136" s="10"/>
      <c r="P136" s="10"/>
    </row>
    <row r="137" spans="1:16" ht="12" x14ac:dyDescent="0.2">
      <c r="A137" s="14">
        <v>347</v>
      </c>
      <c r="B137" s="118"/>
      <c r="C137" s="16" t="s">
        <v>386</v>
      </c>
      <c r="D137" s="45"/>
      <c r="E137" s="14">
        <v>461</v>
      </c>
      <c r="F137" s="39"/>
      <c r="G137" s="39"/>
      <c r="H137" s="50"/>
      <c r="I137" s="10"/>
      <c r="J137" s="10"/>
      <c r="K137" s="10"/>
      <c r="L137" s="10"/>
      <c r="M137" s="10"/>
      <c r="N137" s="10"/>
      <c r="O137" s="10"/>
      <c r="P137" s="10"/>
    </row>
    <row r="138" spans="1:16" ht="12" x14ac:dyDescent="0.2">
      <c r="A138" s="14">
        <v>348</v>
      </c>
      <c r="B138" s="119" t="s">
        <v>477</v>
      </c>
      <c r="C138" s="16" t="s">
        <v>509</v>
      </c>
      <c r="D138" s="45" t="s">
        <v>733</v>
      </c>
      <c r="E138" s="14">
        <v>182.5</v>
      </c>
      <c r="F138" s="39">
        <f>SUM(E138)</f>
        <v>182.5</v>
      </c>
      <c r="G138" s="39"/>
      <c r="H138" s="50"/>
      <c r="I138" s="10"/>
      <c r="J138" s="10"/>
      <c r="K138" s="10"/>
      <c r="L138" s="10"/>
      <c r="M138" s="10"/>
      <c r="N138" s="10"/>
      <c r="O138" s="10"/>
      <c r="P138" s="10"/>
    </row>
    <row r="139" spans="1:16" ht="12" x14ac:dyDescent="0.2">
      <c r="A139" s="14">
        <v>349</v>
      </c>
      <c r="B139" s="119"/>
      <c r="C139" s="16" t="s">
        <v>481</v>
      </c>
      <c r="D139" s="45" t="s">
        <v>734</v>
      </c>
      <c r="E139" s="14">
        <v>97.5</v>
      </c>
      <c r="F139" s="39">
        <f t="shared" ref="F139:F141" si="10">SUM(E139)</f>
        <v>97.5</v>
      </c>
      <c r="G139" s="39"/>
      <c r="H139" s="50"/>
      <c r="I139" s="10"/>
      <c r="J139" s="10"/>
      <c r="K139" s="10"/>
      <c r="L139" s="10"/>
      <c r="M139" s="10"/>
      <c r="N139" s="10"/>
      <c r="O139" s="10"/>
      <c r="P139" s="10"/>
    </row>
    <row r="140" spans="1:16" ht="12" x14ac:dyDescent="0.2">
      <c r="A140" s="14">
        <v>350</v>
      </c>
      <c r="B140" s="119"/>
      <c r="C140" s="16" t="s">
        <v>481</v>
      </c>
      <c r="D140" s="45" t="s">
        <v>735</v>
      </c>
      <c r="E140" s="14">
        <v>97.5</v>
      </c>
      <c r="F140" s="39">
        <f t="shared" si="10"/>
        <v>97.5</v>
      </c>
      <c r="G140" s="39"/>
      <c r="H140" s="50"/>
      <c r="I140" s="10"/>
      <c r="J140" s="10"/>
      <c r="K140" s="10"/>
      <c r="L140" s="10"/>
      <c r="M140" s="10"/>
      <c r="N140" s="10"/>
      <c r="O140" s="10"/>
      <c r="P140" s="10"/>
    </row>
    <row r="141" spans="1:16" ht="12" x14ac:dyDescent="0.2">
      <c r="A141" s="14">
        <v>351</v>
      </c>
      <c r="B141" s="119"/>
      <c r="C141" s="16" t="s">
        <v>481</v>
      </c>
      <c r="D141" s="45" t="s">
        <v>736</v>
      </c>
      <c r="E141" s="14">
        <v>97.5</v>
      </c>
      <c r="F141" s="39">
        <f t="shared" si="10"/>
        <v>97.5</v>
      </c>
      <c r="G141" s="39"/>
      <c r="H141" s="50"/>
      <c r="I141" s="10"/>
      <c r="J141" s="10"/>
      <c r="K141" s="10"/>
      <c r="L141" s="10"/>
      <c r="M141" s="10"/>
      <c r="N141" s="10"/>
      <c r="O141" s="10"/>
      <c r="P141" s="10"/>
    </row>
    <row r="142" spans="1:16" ht="12" x14ac:dyDescent="0.2">
      <c r="A142" s="14">
        <v>352</v>
      </c>
      <c r="B142" s="119"/>
      <c r="C142" s="16" t="s">
        <v>483</v>
      </c>
      <c r="D142" s="45"/>
      <c r="E142" s="14">
        <v>67.95</v>
      </c>
      <c r="F142" s="39"/>
      <c r="G142" s="39"/>
      <c r="H142" s="50"/>
      <c r="I142" s="10"/>
      <c r="J142" s="10"/>
      <c r="K142" s="10"/>
      <c r="L142" s="10"/>
      <c r="M142" s="10"/>
      <c r="N142" s="10"/>
      <c r="O142" s="10"/>
      <c r="P142" s="10"/>
    </row>
    <row r="143" spans="1:16" ht="12" x14ac:dyDescent="0.2">
      <c r="A143" s="14">
        <v>353</v>
      </c>
      <c r="B143" s="119"/>
      <c r="C143" s="16" t="s">
        <v>484</v>
      </c>
      <c r="D143" s="45"/>
      <c r="E143" s="14">
        <v>67.95</v>
      </c>
      <c r="F143" s="39"/>
      <c r="G143" s="39"/>
      <c r="H143" s="50"/>
      <c r="I143" s="10"/>
      <c r="J143" s="10"/>
      <c r="K143" s="10"/>
      <c r="L143" s="10"/>
      <c r="M143" s="10"/>
      <c r="N143" s="10"/>
      <c r="O143" s="10"/>
      <c r="P143" s="10"/>
    </row>
    <row r="144" spans="1:16" ht="12" x14ac:dyDescent="0.2">
      <c r="A144" s="14">
        <v>354</v>
      </c>
      <c r="B144" s="119"/>
      <c r="C144" s="16" t="s">
        <v>481</v>
      </c>
      <c r="D144" s="45" t="s">
        <v>737</v>
      </c>
      <c r="E144" s="14">
        <v>97.5</v>
      </c>
      <c r="F144" s="39">
        <f>SUM(E144)</f>
        <v>97.5</v>
      </c>
      <c r="G144" s="39"/>
      <c r="H144" s="50"/>
      <c r="I144" s="10"/>
      <c r="J144" s="10"/>
      <c r="K144" s="10"/>
      <c r="L144" s="10"/>
      <c r="M144" s="10"/>
      <c r="N144" s="10"/>
      <c r="O144" s="10"/>
      <c r="P144" s="10"/>
    </row>
    <row r="145" spans="1:16" ht="12" x14ac:dyDescent="0.2">
      <c r="A145" s="14">
        <v>355</v>
      </c>
      <c r="B145" s="119"/>
      <c r="C145" s="16" t="s">
        <v>481</v>
      </c>
      <c r="D145" s="45" t="s">
        <v>738</v>
      </c>
      <c r="E145" s="14">
        <v>97.5</v>
      </c>
      <c r="F145" s="39">
        <f t="shared" ref="F145:F149" si="11">SUM(E145)</f>
        <v>97.5</v>
      </c>
      <c r="G145" s="39"/>
      <c r="H145" s="50"/>
      <c r="I145" s="10"/>
      <c r="J145" s="10"/>
      <c r="K145" s="10"/>
      <c r="L145" s="10"/>
      <c r="M145" s="10"/>
      <c r="N145" s="10"/>
      <c r="O145" s="10"/>
      <c r="P145" s="10"/>
    </row>
    <row r="146" spans="1:16" ht="12" x14ac:dyDescent="0.2">
      <c r="A146" s="14">
        <v>356</v>
      </c>
      <c r="B146" s="119"/>
      <c r="C146" s="16" t="s">
        <v>481</v>
      </c>
      <c r="D146" s="45" t="s">
        <v>739</v>
      </c>
      <c r="E146" s="14">
        <v>97.5</v>
      </c>
      <c r="F146" s="39">
        <f t="shared" si="11"/>
        <v>97.5</v>
      </c>
      <c r="G146" s="39"/>
      <c r="H146" s="50"/>
      <c r="I146" s="10"/>
      <c r="J146" s="10"/>
      <c r="K146" s="10"/>
      <c r="L146" s="10"/>
      <c r="M146" s="10"/>
      <c r="N146" s="10"/>
      <c r="O146" s="10"/>
      <c r="P146" s="10"/>
    </row>
    <row r="147" spans="1:16" ht="12" x14ac:dyDescent="0.2">
      <c r="A147" s="14">
        <v>357</v>
      </c>
      <c r="B147" s="119"/>
      <c r="C147" s="16" t="s">
        <v>481</v>
      </c>
      <c r="D147" s="45" t="s">
        <v>740</v>
      </c>
      <c r="E147" s="14">
        <v>97.5</v>
      </c>
      <c r="F147" s="39">
        <f t="shared" si="11"/>
        <v>97.5</v>
      </c>
      <c r="G147" s="39"/>
      <c r="H147" s="50"/>
      <c r="I147" s="10"/>
      <c r="J147" s="10"/>
      <c r="K147" s="10"/>
      <c r="L147" s="10"/>
      <c r="M147" s="10"/>
      <c r="N147" s="10"/>
      <c r="O147" s="10"/>
      <c r="P147" s="10"/>
    </row>
    <row r="148" spans="1:16" ht="12" x14ac:dyDescent="0.2">
      <c r="A148" s="14">
        <v>358</v>
      </c>
      <c r="B148" s="119"/>
      <c r="C148" s="16" t="s">
        <v>482</v>
      </c>
      <c r="D148" s="45" t="s">
        <v>741</v>
      </c>
      <c r="E148" s="14">
        <v>97.5</v>
      </c>
      <c r="F148" s="39">
        <f t="shared" si="11"/>
        <v>97.5</v>
      </c>
      <c r="G148" s="39"/>
      <c r="H148" s="50"/>
      <c r="I148" s="10"/>
      <c r="J148" s="10"/>
      <c r="K148" s="10"/>
      <c r="L148" s="10"/>
      <c r="M148" s="10"/>
      <c r="N148" s="10"/>
      <c r="O148" s="10"/>
      <c r="P148" s="10"/>
    </row>
    <row r="149" spans="1:16" ht="12" x14ac:dyDescent="0.2">
      <c r="A149" s="14">
        <v>359</v>
      </c>
      <c r="B149" s="119"/>
      <c r="C149" s="16" t="s">
        <v>481</v>
      </c>
      <c r="D149" s="45" t="s">
        <v>742</v>
      </c>
      <c r="E149" s="14">
        <v>85</v>
      </c>
      <c r="F149" s="39">
        <f t="shared" si="11"/>
        <v>85</v>
      </c>
      <c r="G149" s="39"/>
      <c r="H149" s="50"/>
      <c r="I149" s="10"/>
      <c r="J149" s="10"/>
      <c r="K149" s="10"/>
      <c r="L149" s="10"/>
      <c r="M149" s="10"/>
      <c r="N149" s="10"/>
      <c r="O149" s="10"/>
      <c r="P149" s="10"/>
    </row>
    <row r="150" spans="1:16" ht="12" x14ac:dyDescent="0.2">
      <c r="A150" s="14">
        <v>360</v>
      </c>
      <c r="B150" s="119"/>
      <c r="C150" s="16" t="s">
        <v>485</v>
      </c>
      <c r="D150" s="45"/>
      <c r="E150" s="14">
        <v>32.479999999999997</v>
      </c>
      <c r="F150" s="39"/>
      <c r="G150" s="39"/>
      <c r="H150" s="50"/>
      <c r="I150" s="10"/>
      <c r="J150" s="10"/>
      <c r="K150" s="10"/>
      <c r="L150" s="10"/>
      <c r="M150" s="10"/>
      <c r="N150" s="10"/>
      <c r="O150" s="10"/>
      <c r="P150" s="10"/>
    </row>
    <row r="151" spans="1:16" ht="12" x14ac:dyDescent="0.2">
      <c r="A151" s="14">
        <v>361</v>
      </c>
      <c r="B151" s="119"/>
      <c r="C151" s="16" t="s">
        <v>35</v>
      </c>
      <c r="D151" s="45"/>
      <c r="E151" s="14">
        <v>25.76</v>
      </c>
      <c r="F151" s="39"/>
      <c r="G151" s="39"/>
      <c r="H151" s="50"/>
      <c r="I151" s="10"/>
      <c r="J151" s="10"/>
      <c r="K151" s="10"/>
      <c r="L151" s="10"/>
      <c r="M151" s="10"/>
      <c r="N151" s="10"/>
      <c r="O151" s="10"/>
      <c r="P151" s="10"/>
    </row>
    <row r="152" spans="1:16" ht="12" x14ac:dyDescent="0.2">
      <c r="A152" s="14">
        <v>362</v>
      </c>
      <c r="B152" s="119"/>
      <c r="C152" s="16" t="s">
        <v>386</v>
      </c>
      <c r="D152" s="45"/>
      <c r="E152" s="14">
        <v>461</v>
      </c>
      <c r="F152" s="39"/>
      <c r="G152" s="39"/>
      <c r="H152" s="50"/>
      <c r="I152" s="10"/>
      <c r="J152" s="10"/>
      <c r="K152" s="10"/>
      <c r="L152" s="10"/>
      <c r="M152" s="10"/>
      <c r="N152" s="10"/>
      <c r="O152" s="10"/>
      <c r="P152" s="10"/>
    </row>
    <row r="153" spans="1:16" ht="12" x14ac:dyDescent="0.2">
      <c r="A153" s="14">
        <v>363</v>
      </c>
      <c r="B153" s="117" t="s">
        <v>478</v>
      </c>
      <c r="C153" s="16" t="s">
        <v>481</v>
      </c>
      <c r="D153" s="45" t="s">
        <v>743</v>
      </c>
      <c r="E153" s="14">
        <v>85</v>
      </c>
      <c r="F153" s="39">
        <f>SUM(E153)</f>
        <v>85</v>
      </c>
      <c r="G153" s="39"/>
      <c r="H153" s="50"/>
      <c r="I153" s="10"/>
      <c r="J153" s="10"/>
      <c r="K153" s="10"/>
      <c r="L153" s="10"/>
      <c r="M153" s="10"/>
      <c r="N153" s="10"/>
      <c r="O153" s="10"/>
      <c r="P153" s="10"/>
    </row>
    <row r="154" spans="1:16" ht="12" x14ac:dyDescent="0.2">
      <c r="A154" s="14">
        <v>364</v>
      </c>
      <c r="B154" s="118"/>
      <c r="C154" s="16" t="s">
        <v>481</v>
      </c>
      <c r="D154" s="45" t="s">
        <v>744</v>
      </c>
      <c r="E154" s="14">
        <v>97.5</v>
      </c>
      <c r="F154" s="39">
        <f t="shared" ref="F154:F157" si="12">SUM(E154)</f>
        <v>97.5</v>
      </c>
      <c r="G154" s="39"/>
      <c r="H154" s="50"/>
      <c r="I154" s="10"/>
      <c r="J154" s="10"/>
      <c r="K154" s="10"/>
      <c r="L154" s="10"/>
      <c r="M154" s="10"/>
      <c r="N154" s="10"/>
      <c r="O154" s="10"/>
      <c r="P154" s="10"/>
    </row>
    <row r="155" spans="1:16" ht="12" x14ac:dyDescent="0.2">
      <c r="A155" s="14">
        <v>365</v>
      </c>
      <c r="B155" s="118"/>
      <c r="C155" s="16" t="s">
        <v>481</v>
      </c>
      <c r="D155" s="45" t="s">
        <v>745</v>
      </c>
      <c r="E155" s="14">
        <v>97.5</v>
      </c>
      <c r="F155" s="39">
        <f t="shared" si="12"/>
        <v>97.5</v>
      </c>
      <c r="G155" s="39"/>
      <c r="H155" s="50"/>
      <c r="I155" s="10"/>
      <c r="J155" s="10"/>
      <c r="K155" s="10"/>
      <c r="L155" s="10"/>
      <c r="M155" s="10"/>
      <c r="N155" s="10"/>
      <c r="O155" s="10"/>
      <c r="P155" s="10"/>
    </row>
    <row r="156" spans="1:16" ht="12" x14ac:dyDescent="0.2">
      <c r="A156" s="14">
        <v>366</v>
      </c>
      <c r="B156" s="118"/>
      <c r="C156" s="16" t="s">
        <v>481</v>
      </c>
      <c r="D156" s="45" t="s">
        <v>746</v>
      </c>
      <c r="E156" s="14">
        <v>97.5</v>
      </c>
      <c r="F156" s="39">
        <f t="shared" si="12"/>
        <v>97.5</v>
      </c>
      <c r="G156" s="39"/>
      <c r="H156" s="50"/>
      <c r="I156" s="10"/>
      <c r="J156" s="10"/>
      <c r="K156" s="10"/>
      <c r="L156" s="10"/>
      <c r="M156" s="10"/>
      <c r="N156" s="10"/>
      <c r="O156" s="10"/>
      <c r="P156" s="10"/>
    </row>
    <row r="157" spans="1:16" ht="12" x14ac:dyDescent="0.2">
      <c r="A157" s="14">
        <v>367</v>
      </c>
      <c r="B157" s="118"/>
      <c r="C157" s="16" t="s">
        <v>481</v>
      </c>
      <c r="D157" s="45" t="s">
        <v>747</v>
      </c>
      <c r="E157" s="14">
        <v>97.5</v>
      </c>
      <c r="F157" s="39">
        <f t="shared" si="12"/>
        <v>97.5</v>
      </c>
      <c r="G157" s="39"/>
      <c r="H157" s="50"/>
      <c r="I157" s="10"/>
      <c r="J157" s="10"/>
      <c r="K157" s="10"/>
      <c r="L157" s="10"/>
      <c r="M157" s="10"/>
      <c r="N157" s="10"/>
      <c r="O157" s="10"/>
      <c r="P157" s="10"/>
    </row>
    <row r="158" spans="1:16" ht="12" x14ac:dyDescent="0.2">
      <c r="A158" s="14">
        <v>368</v>
      </c>
      <c r="B158" s="118"/>
      <c r="C158" s="16" t="s">
        <v>483</v>
      </c>
      <c r="D158" s="45"/>
      <c r="E158" s="14">
        <v>67.95</v>
      </c>
      <c r="F158" s="39"/>
      <c r="G158" s="39"/>
      <c r="H158" s="50"/>
      <c r="I158" s="10"/>
      <c r="J158" s="10"/>
      <c r="K158" s="10"/>
      <c r="L158" s="10"/>
      <c r="M158" s="10"/>
      <c r="N158" s="10"/>
      <c r="O158" s="10"/>
      <c r="P158" s="10"/>
    </row>
    <row r="159" spans="1:16" ht="12" x14ac:dyDescent="0.2">
      <c r="A159" s="14">
        <v>369</v>
      </c>
      <c r="B159" s="118"/>
      <c r="C159" s="16" t="s">
        <v>484</v>
      </c>
      <c r="D159" s="45"/>
      <c r="E159" s="14">
        <v>67.95</v>
      </c>
      <c r="F159" s="39"/>
      <c r="G159" s="39"/>
      <c r="H159" s="50"/>
      <c r="I159" s="10"/>
      <c r="J159" s="10"/>
      <c r="K159" s="10"/>
      <c r="L159" s="10"/>
      <c r="M159" s="10"/>
      <c r="N159" s="10"/>
      <c r="O159" s="10"/>
      <c r="P159" s="10"/>
    </row>
    <row r="160" spans="1:16" ht="12" x14ac:dyDescent="0.2">
      <c r="A160" s="14">
        <v>370</v>
      </c>
      <c r="B160" s="118"/>
      <c r="C160" s="16" t="s">
        <v>481</v>
      </c>
      <c r="D160" s="45" t="s">
        <v>748</v>
      </c>
      <c r="E160" s="14">
        <v>97.5</v>
      </c>
      <c r="F160" s="39">
        <f>SUM(E160)</f>
        <v>97.5</v>
      </c>
      <c r="G160" s="39"/>
      <c r="H160" s="50"/>
      <c r="I160" s="10"/>
      <c r="J160" s="10"/>
      <c r="K160" s="10"/>
      <c r="L160" s="10"/>
      <c r="M160" s="10"/>
      <c r="N160" s="10"/>
      <c r="O160" s="10"/>
      <c r="P160" s="10"/>
    </row>
    <row r="161" spans="1:16" ht="12" x14ac:dyDescent="0.2">
      <c r="A161" s="14">
        <v>371</v>
      </c>
      <c r="B161" s="118"/>
      <c r="C161" s="16" t="s">
        <v>481</v>
      </c>
      <c r="D161" s="45" t="s">
        <v>749</v>
      </c>
      <c r="E161" s="14">
        <v>97.5</v>
      </c>
      <c r="F161" s="39">
        <f t="shared" ref="F161:F165" si="13">SUM(E161)</f>
        <v>97.5</v>
      </c>
      <c r="G161" s="39"/>
      <c r="H161" s="50"/>
      <c r="I161" s="10"/>
      <c r="J161" s="10"/>
      <c r="K161" s="10"/>
      <c r="L161" s="10"/>
      <c r="M161" s="10"/>
      <c r="N161" s="10"/>
      <c r="O161" s="10"/>
      <c r="P161" s="10"/>
    </row>
    <row r="162" spans="1:16" ht="12" x14ac:dyDescent="0.2">
      <c r="A162" s="14">
        <v>372</v>
      </c>
      <c r="B162" s="118"/>
      <c r="C162" s="16" t="s">
        <v>481</v>
      </c>
      <c r="D162" s="45" t="s">
        <v>750</v>
      </c>
      <c r="E162" s="14">
        <v>97.5</v>
      </c>
      <c r="F162" s="39">
        <f t="shared" si="13"/>
        <v>97.5</v>
      </c>
      <c r="G162" s="39"/>
      <c r="H162" s="50"/>
      <c r="I162" s="10"/>
      <c r="J162" s="10"/>
      <c r="K162" s="10"/>
      <c r="L162" s="10"/>
      <c r="M162" s="10"/>
      <c r="N162" s="10"/>
      <c r="O162" s="10"/>
      <c r="P162" s="10"/>
    </row>
    <row r="163" spans="1:16" ht="12" x14ac:dyDescent="0.2">
      <c r="A163" s="14">
        <v>373</v>
      </c>
      <c r="B163" s="118"/>
      <c r="C163" s="16" t="s">
        <v>481</v>
      </c>
      <c r="D163" s="45" t="s">
        <v>751</v>
      </c>
      <c r="E163" s="14">
        <v>97.5</v>
      </c>
      <c r="F163" s="39">
        <f t="shared" si="13"/>
        <v>97.5</v>
      </c>
      <c r="G163" s="39"/>
      <c r="H163" s="50"/>
      <c r="I163" s="10"/>
      <c r="J163" s="10"/>
      <c r="K163" s="10"/>
      <c r="L163" s="10"/>
      <c r="M163" s="10"/>
      <c r="N163" s="10"/>
      <c r="O163" s="10"/>
      <c r="P163" s="10"/>
    </row>
    <row r="164" spans="1:16" ht="12" x14ac:dyDescent="0.2">
      <c r="A164" s="14">
        <v>374</v>
      </c>
      <c r="B164" s="118"/>
      <c r="C164" s="16" t="s">
        <v>481</v>
      </c>
      <c r="D164" s="45" t="s">
        <v>752</v>
      </c>
      <c r="E164" s="14">
        <v>97.5</v>
      </c>
      <c r="F164" s="39">
        <f t="shared" si="13"/>
        <v>97.5</v>
      </c>
      <c r="G164" s="39"/>
      <c r="H164" s="50"/>
      <c r="I164" s="10"/>
      <c r="J164" s="10"/>
      <c r="K164" s="10"/>
      <c r="L164" s="10"/>
      <c r="M164" s="10"/>
      <c r="N164" s="10"/>
      <c r="O164" s="10"/>
      <c r="P164" s="10"/>
    </row>
    <row r="165" spans="1:16" ht="12" x14ac:dyDescent="0.2">
      <c r="A165" s="14">
        <v>375</v>
      </c>
      <c r="B165" s="118"/>
      <c r="C165" s="16" t="s">
        <v>481</v>
      </c>
      <c r="D165" s="45" t="s">
        <v>753</v>
      </c>
      <c r="E165" s="14">
        <v>85</v>
      </c>
      <c r="F165" s="39">
        <f t="shared" si="13"/>
        <v>85</v>
      </c>
      <c r="G165" s="39"/>
      <c r="H165" s="50"/>
      <c r="I165" s="10"/>
      <c r="J165" s="10"/>
      <c r="K165" s="10"/>
      <c r="L165" s="10"/>
      <c r="M165" s="10"/>
      <c r="N165" s="10"/>
      <c r="O165" s="10"/>
      <c r="P165" s="10"/>
    </row>
    <row r="166" spans="1:16" ht="12" x14ac:dyDescent="0.2">
      <c r="A166" s="14">
        <v>376</v>
      </c>
      <c r="B166" s="118"/>
      <c r="C166" s="16" t="s">
        <v>485</v>
      </c>
      <c r="D166" s="45"/>
      <c r="E166" s="14">
        <v>32.479999999999997</v>
      </c>
      <c r="F166" s="39"/>
      <c r="G166" s="39"/>
      <c r="H166" s="50"/>
      <c r="I166" s="10"/>
      <c r="J166" s="10"/>
      <c r="K166" s="10"/>
      <c r="L166" s="10"/>
      <c r="M166" s="10"/>
      <c r="N166" s="10"/>
      <c r="O166" s="10"/>
      <c r="P166" s="10"/>
    </row>
    <row r="167" spans="1:16" ht="12" x14ac:dyDescent="0.2">
      <c r="A167" s="14">
        <v>377</v>
      </c>
      <c r="B167" s="118"/>
      <c r="C167" s="16" t="s">
        <v>35</v>
      </c>
      <c r="D167" s="45"/>
      <c r="E167" s="14">
        <v>25.76</v>
      </c>
      <c r="F167" s="39"/>
      <c r="G167" s="39"/>
      <c r="H167" s="50"/>
      <c r="I167" s="10"/>
      <c r="J167" s="10"/>
      <c r="K167" s="10"/>
      <c r="L167" s="10"/>
      <c r="M167" s="10"/>
      <c r="N167" s="10"/>
      <c r="O167" s="10"/>
      <c r="P167" s="10"/>
    </row>
    <row r="168" spans="1:16" ht="12" x14ac:dyDescent="0.2">
      <c r="A168" s="14">
        <v>378</v>
      </c>
      <c r="B168" s="118"/>
      <c r="C168" s="16" t="s">
        <v>386</v>
      </c>
      <c r="D168" s="45"/>
      <c r="E168" s="14">
        <v>461</v>
      </c>
      <c r="F168" s="39"/>
      <c r="G168" s="39"/>
      <c r="H168" s="50"/>
      <c r="I168" s="10"/>
      <c r="J168" s="10"/>
      <c r="K168" s="10"/>
      <c r="L168" s="10"/>
      <c r="M168" s="10"/>
      <c r="N168" s="10"/>
      <c r="O168" s="10"/>
      <c r="P168" s="10"/>
    </row>
    <row r="169" spans="1:16" ht="12" x14ac:dyDescent="0.2">
      <c r="A169" s="14">
        <v>379</v>
      </c>
      <c r="B169" s="117" t="s">
        <v>479</v>
      </c>
      <c r="C169" s="16" t="s">
        <v>481</v>
      </c>
      <c r="D169" s="45" t="s">
        <v>754</v>
      </c>
      <c r="E169" s="14">
        <v>85</v>
      </c>
      <c r="F169" s="39">
        <f>SUM(E169)</f>
        <v>85</v>
      </c>
      <c r="G169" s="39"/>
      <c r="H169" s="50"/>
      <c r="I169" s="10"/>
      <c r="J169" s="10"/>
      <c r="K169" s="10"/>
      <c r="L169" s="10"/>
      <c r="M169" s="10"/>
      <c r="N169" s="10"/>
      <c r="O169" s="10"/>
      <c r="P169" s="10"/>
    </row>
    <row r="170" spans="1:16" ht="12" x14ac:dyDescent="0.2">
      <c r="A170" s="14">
        <v>380</v>
      </c>
      <c r="B170" s="118"/>
      <c r="C170" s="16" t="s">
        <v>481</v>
      </c>
      <c r="D170" s="45" t="s">
        <v>755</v>
      </c>
      <c r="E170" s="14">
        <v>97.5</v>
      </c>
      <c r="F170" s="39">
        <f t="shared" ref="F170:F173" si="14">SUM(E170)</f>
        <v>97.5</v>
      </c>
      <c r="G170" s="39"/>
      <c r="H170" s="50"/>
      <c r="I170" s="10"/>
      <c r="J170" s="10"/>
      <c r="K170" s="10"/>
      <c r="L170" s="10"/>
      <c r="M170" s="10"/>
      <c r="N170" s="10"/>
      <c r="O170" s="10"/>
      <c r="P170" s="10"/>
    </row>
    <row r="171" spans="1:16" ht="12" x14ac:dyDescent="0.2">
      <c r="A171" s="14">
        <v>381</v>
      </c>
      <c r="B171" s="118"/>
      <c r="C171" s="16" t="s">
        <v>481</v>
      </c>
      <c r="D171" s="45" t="s">
        <v>756</v>
      </c>
      <c r="E171" s="14">
        <v>97.5</v>
      </c>
      <c r="F171" s="39">
        <f t="shared" si="14"/>
        <v>97.5</v>
      </c>
      <c r="G171" s="39"/>
      <c r="H171" s="50"/>
      <c r="I171" s="10"/>
      <c r="J171" s="10"/>
      <c r="K171" s="10"/>
      <c r="L171" s="10"/>
      <c r="M171" s="10"/>
      <c r="N171" s="10"/>
      <c r="O171" s="10"/>
      <c r="P171" s="10"/>
    </row>
    <row r="172" spans="1:16" ht="12" x14ac:dyDescent="0.2">
      <c r="A172" s="14">
        <v>382</v>
      </c>
      <c r="B172" s="118"/>
      <c r="C172" s="16" t="s">
        <v>481</v>
      </c>
      <c r="D172" s="45" t="s">
        <v>757</v>
      </c>
      <c r="E172" s="14">
        <v>97.5</v>
      </c>
      <c r="F172" s="39">
        <f t="shared" si="14"/>
        <v>97.5</v>
      </c>
      <c r="G172" s="39"/>
      <c r="H172" s="50"/>
      <c r="I172" s="10"/>
      <c r="J172" s="10"/>
      <c r="K172" s="10"/>
      <c r="L172" s="10"/>
      <c r="M172" s="10"/>
      <c r="N172" s="10"/>
      <c r="O172" s="10"/>
      <c r="P172" s="10"/>
    </row>
    <row r="173" spans="1:16" ht="12" x14ac:dyDescent="0.2">
      <c r="A173" s="14">
        <v>383</v>
      </c>
      <c r="B173" s="118"/>
      <c r="C173" s="16" t="s">
        <v>481</v>
      </c>
      <c r="D173" s="45" t="s">
        <v>758</v>
      </c>
      <c r="E173" s="14">
        <v>97.5</v>
      </c>
      <c r="F173" s="39">
        <f t="shared" si="14"/>
        <v>97.5</v>
      </c>
      <c r="G173" s="39"/>
      <c r="H173" s="50"/>
      <c r="I173" s="10"/>
      <c r="J173" s="10"/>
      <c r="K173" s="10"/>
      <c r="L173" s="10"/>
      <c r="M173" s="10"/>
      <c r="N173" s="10"/>
      <c r="O173" s="10"/>
      <c r="P173" s="10"/>
    </row>
    <row r="174" spans="1:16" ht="12" x14ac:dyDescent="0.2">
      <c r="A174" s="14">
        <v>384</v>
      </c>
      <c r="B174" s="118"/>
      <c r="C174" s="16" t="s">
        <v>483</v>
      </c>
      <c r="D174" s="45"/>
      <c r="E174" s="14">
        <v>67.95</v>
      </c>
      <c r="F174" s="39"/>
      <c r="G174" s="39"/>
      <c r="H174" s="50"/>
      <c r="I174" s="10"/>
      <c r="J174" s="10"/>
      <c r="K174" s="10"/>
      <c r="L174" s="10"/>
      <c r="M174" s="10"/>
      <c r="N174" s="10"/>
      <c r="O174" s="10"/>
      <c r="P174" s="10"/>
    </row>
    <row r="175" spans="1:16" ht="12" x14ac:dyDescent="0.2">
      <c r="A175" s="14">
        <v>385</v>
      </c>
      <c r="B175" s="118"/>
      <c r="C175" s="16" t="s">
        <v>484</v>
      </c>
      <c r="D175" s="45"/>
      <c r="E175" s="14">
        <v>67.95</v>
      </c>
      <c r="F175" s="39"/>
      <c r="G175" s="39"/>
      <c r="H175" s="50"/>
      <c r="I175" s="10"/>
      <c r="J175" s="10"/>
      <c r="K175" s="10"/>
      <c r="L175" s="10"/>
      <c r="M175" s="10"/>
      <c r="N175" s="10"/>
      <c r="O175" s="10"/>
      <c r="P175" s="10"/>
    </row>
    <row r="176" spans="1:16" ht="12" x14ac:dyDescent="0.2">
      <c r="A176" s="14">
        <v>386</v>
      </c>
      <c r="B176" s="118"/>
      <c r="C176" s="16" t="s">
        <v>481</v>
      </c>
      <c r="D176" s="45" t="s">
        <v>759</v>
      </c>
      <c r="E176" s="14">
        <v>97.5</v>
      </c>
      <c r="F176" s="39">
        <f>SUM(E176)</f>
        <v>97.5</v>
      </c>
      <c r="G176" s="39"/>
      <c r="H176" s="50"/>
      <c r="I176" s="10"/>
      <c r="J176" s="10"/>
      <c r="K176" s="10"/>
      <c r="L176" s="10"/>
      <c r="M176" s="10"/>
      <c r="N176" s="10"/>
      <c r="O176" s="10"/>
      <c r="P176" s="10"/>
    </row>
    <row r="177" spans="1:16" ht="12" x14ac:dyDescent="0.2">
      <c r="A177" s="14">
        <v>387</v>
      </c>
      <c r="B177" s="118"/>
      <c r="C177" s="16" t="s">
        <v>481</v>
      </c>
      <c r="D177" s="45" t="s">
        <v>760</v>
      </c>
      <c r="E177" s="14">
        <v>97.5</v>
      </c>
      <c r="F177" s="39">
        <f t="shared" ref="F177:F181" si="15">SUM(E177)</f>
        <v>97.5</v>
      </c>
      <c r="G177" s="39"/>
      <c r="H177" s="50"/>
      <c r="I177" s="10"/>
      <c r="J177" s="10"/>
      <c r="K177" s="10"/>
      <c r="L177" s="10"/>
      <c r="M177" s="10"/>
      <c r="N177" s="10"/>
      <c r="O177" s="10"/>
      <c r="P177" s="10"/>
    </row>
    <row r="178" spans="1:16" ht="12" x14ac:dyDescent="0.2">
      <c r="A178" s="14">
        <v>388</v>
      </c>
      <c r="B178" s="118"/>
      <c r="C178" s="16" t="s">
        <v>481</v>
      </c>
      <c r="D178" s="45" t="s">
        <v>761</v>
      </c>
      <c r="E178" s="14">
        <v>97.5</v>
      </c>
      <c r="F178" s="39">
        <f t="shared" si="15"/>
        <v>97.5</v>
      </c>
      <c r="G178" s="39"/>
      <c r="H178" s="50"/>
      <c r="I178" s="10"/>
      <c r="J178" s="10"/>
      <c r="K178" s="10"/>
      <c r="L178" s="10"/>
      <c r="M178" s="10"/>
      <c r="N178" s="10"/>
      <c r="O178" s="10"/>
      <c r="P178" s="10"/>
    </row>
    <row r="179" spans="1:16" ht="12" x14ac:dyDescent="0.2">
      <c r="A179" s="14">
        <v>389</v>
      </c>
      <c r="B179" s="118"/>
      <c r="C179" s="16" t="s">
        <v>481</v>
      </c>
      <c r="D179" s="45" t="s">
        <v>762</v>
      </c>
      <c r="E179" s="14">
        <v>97.5</v>
      </c>
      <c r="F179" s="39">
        <f t="shared" si="15"/>
        <v>97.5</v>
      </c>
      <c r="G179" s="39"/>
      <c r="H179" s="50"/>
      <c r="I179" s="10"/>
      <c r="J179" s="10"/>
      <c r="K179" s="10"/>
      <c r="L179" s="10"/>
      <c r="M179" s="10"/>
      <c r="N179" s="10"/>
      <c r="O179" s="10"/>
      <c r="P179" s="10"/>
    </row>
    <row r="180" spans="1:16" ht="12" x14ac:dyDescent="0.2">
      <c r="A180" s="14">
        <v>390</v>
      </c>
      <c r="B180" s="118"/>
      <c r="C180" s="16" t="s">
        <v>481</v>
      </c>
      <c r="D180" s="45" t="s">
        <v>763</v>
      </c>
      <c r="E180" s="14">
        <v>97.5</v>
      </c>
      <c r="F180" s="39">
        <f t="shared" si="15"/>
        <v>97.5</v>
      </c>
      <c r="G180" s="39"/>
      <c r="H180" s="50"/>
      <c r="I180" s="10"/>
      <c r="J180" s="10"/>
      <c r="K180" s="10"/>
      <c r="L180" s="10"/>
      <c r="M180" s="10"/>
      <c r="N180" s="10"/>
      <c r="O180" s="10"/>
      <c r="P180" s="10"/>
    </row>
    <row r="181" spans="1:16" ht="12" x14ac:dyDescent="0.2">
      <c r="A181" s="14">
        <v>391</v>
      </c>
      <c r="B181" s="118"/>
      <c r="C181" s="16" t="s">
        <v>481</v>
      </c>
      <c r="D181" s="45" t="s">
        <v>764</v>
      </c>
      <c r="E181" s="14">
        <v>85</v>
      </c>
      <c r="F181" s="39">
        <f t="shared" si="15"/>
        <v>85</v>
      </c>
      <c r="G181" s="39"/>
      <c r="H181" s="50"/>
      <c r="I181" s="10"/>
      <c r="J181" s="10"/>
      <c r="K181" s="10"/>
      <c r="L181" s="10"/>
      <c r="M181" s="10"/>
      <c r="N181" s="10"/>
      <c r="O181" s="10"/>
      <c r="P181" s="10"/>
    </row>
    <row r="182" spans="1:16" ht="12" x14ac:dyDescent="0.2">
      <c r="A182" s="14">
        <v>392</v>
      </c>
      <c r="B182" s="118"/>
      <c r="C182" s="16" t="s">
        <v>485</v>
      </c>
      <c r="D182" s="45"/>
      <c r="E182" s="14">
        <v>32.479999999999997</v>
      </c>
      <c r="F182" s="39"/>
      <c r="G182" s="39"/>
      <c r="H182" s="50"/>
      <c r="I182" s="10"/>
      <c r="J182" s="10"/>
      <c r="K182" s="10"/>
      <c r="L182" s="10"/>
      <c r="M182" s="10"/>
      <c r="N182" s="10"/>
      <c r="O182" s="10"/>
      <c r="P182" s="10"/>
    </row>
    <row r="183" spans="1:16" ht="12" x14ac:dyDescent="0.2">
      <c r="A183" s="14">
        <v>393</v>
      </c>
      <c r="B183" s="118"/>
      <c r="C183" s="16" t="s">
        <v>35</v>
      </c>
      <c r="D183" s="45"/>
      <c r="E183" s="14">
        <v>25.76</v>
      </c>
      <c r="F183" s="39"/>
      <c r="G183" s="39"/>
      <c r="H183" s="50"/>
      <c r="I183" s="10"/>
      <c r="J183" s="10"/>
      <c r="K183" s="10"/>
      <c r="L183" s="10"/>
      <c r="M183" s="10"/>
      <c r="N183" s="10"/>
      <c r="O183" s="10"/>
      <c r="P183" s="10"/>
    </row>
    <row r="184" spans="1:16" ht="12" x14ac:dyDescent="0.2">
      <c r="A184" s="14">
        <v>394</v>
      </c>
      <c r="B184" s="118"/>
      <c r="C184" s="16" t="s">
        <v>386</v>
      </c>
      <c r="D184" s="45"/>
      <c r="E184" s="14">
        <v>461</v>
      </c>
      <c r="F184" s="39"/>
      <c r="G184" s="39"/>
      <c r="H184" s="50"/>
      <c r="I184" s="10"/>
      <c r="J184" s="10"/>
      <c r="K184" s="10"/>
      <c r="L184" s="10"/>
      <c r="M184" s="10"/>
      <c r="N184" s="10"/>
      <c r="O184" s="10"/>
      <c r="P184" s="10"/>
    </row>
    <row r="185" spans="1:16" ht="12" x14ac:dyDescent="0.2">
      <c r="A185" s="14">
        <v>395</v>
      </c>
      <c r="B185" s="119" t="s">
        <v>486</v>
      </c>
      <c r="C185" s="16" t="s">
        <v>487</v>
      </c>
      <c r="D185" s="45" t="s">
        <v>765</v>
      </c>
      <c r="E185" s="14">
        <v>512.5</v>
      </c>
      <c r="F185" s="39"/>
      <c r="G185" s="39"/>
      <c r="H185" s="50"/>
      <c r="I185" s="10"/>
      <c r="J185" s="10"/>
      <c r="K185" s="10"/>
      <c r="L185" s="10"/>
      <c r="M185" s="10"/>
      <c r="N185" s="10"/>
      <c r="O185" s="10"/>
      <c r="P185" s="10"/>
    </row>
    <row r="186" spans="1:16" ht="12" x14ac:dyDescent="0.2">
      <c r="A186" s="14">
        <v>396</v>
      </c>
      <c r="B186" s="119"/>
      <c r="C186" s="16" t="s">
        <v>488</v>
      </c>
      <c r="D186" s="45"/>
      <c r="E186" s="14">
        <v>32</v>
      </c>
      <c r="F186" s="39"/>
      <c r="G186" s="39"/>
      <c r="H186" s="50"/>
      <c r="I186" s="10"/>
      <c r="J186" s="10"/>
      <c r="K186" s="10"/>
      <c r="L186" s="10"/>
      <c r="M186" s="10"/>
      <c r="N186" s="10"/>
      <c r="O186" s="10"/>
      <c r="P186" s="10"/>
    </row>
    <row r="187" spans="1:16" ht="12" x14ac:dyDescent="0.2">
      <c r="A187" s="14">
        <v>397</v>
      </c>
      <c r="B187" s="119"/>
      <c r="C187" s="16" t="s">
        <v>483</v>
      </c>
      <c r="D187" s="45"/>
      <c r="E187" s="14">
        <v>32.479999999999997</v>
      </c>
      <c r="F187" s="39"/>
      <c r="G187" s="39"/>
      <c r="H187" s="50"/>
      <c r="I187" s="10"/>
      <c r="J187" s="10"/>
      <c r="K187" s="10"/>
      <c r="L187" s="10"/>
      <c r="M187" s="10"/>
      <c r="N187" s="10"/>
      <c r="O187" s="10"/>
      <c r="P187" s="10"/>
    </row>
    <row r="188" spans="1:16" ht="12" x14ac:dyDescent="0.2">
      <c r="A188" s="14">
        <v>398</v>
      </c>
      <c r="B188" s="119"/>
      <c r="C188" s="16" t="s">
        <v>35</v>
      </c>
      <c r="D188" s="45"/>
      <c r="E188" s="14">
        <v>25.76</v>
      </c>
      <c r="F188" s="39"/>
      <c r="G188" s="39"/>
      <c r="H188" s="50"/>
      <c r="I188" s="10"/>
      <c r="J188" s="10"/>
      <c r="K188" s="10"/>
      <c r="L188" s="10"/>
      <c r="M188" s="10"/>
      <c r="N188" s="10"/>
      <c r="O188" s="10"/>
      <c r="P188" s="10"/>
    </row>
    <row r="189" spans="1:16" ht="12" x14ac:dyDescent="0.2">
      <c r="A189" s="14">
        <v>399</v>
      </c>
      <c r="B189" s="119"/>
      <c r="C189" s="16" t="s">
        <v>386</v>
      </c>
      <c r="D189" s="45"/>
      <c r="E189" s="14">
        <v>1009</v>
      </c>
      <c r="F189" s="39"/>
      <c r="G189" s="39"/>
      <c r="H189" s="50"/>
      <c r="I189" s="10"/>
      <c r="J189" s="10"/>
      <c r="K189" s="10"/>
      <c r="L189" s="10"/>
      <c r="M189" s="10"/>
      <c r="N189" s="10"/>
      <c r="O189" s="10"/>
      <c r="P189" s="10"/>
    </row>
    <row r="190" spans="1:16" ht="20.25" customHeight="1" x14ac:dyDescent="0.2">
      <c r="A190" s="102" t="s">
        <v>688</v>
      </c>
      <c r="B190" s="103"/>
      <c r="C190" s="103"/>
      <c r="D190" s="7"/>
      <c r="E190" s="7"/>
      <c r="F190" s="83"/>
      <c r="G190" s="8"/>
      <c r="H190" s="9"/>
      <c r="I190" s="10"/>
      <c r="J190" s="10"/>
      <c r="K190" s="10"/>
      <c r="L190" s="10"/>
      <c r="M190" s="10"/>
      <c r="N190" s="10"/>
      <c r="O190" s="10"/>
      <c r="P190" s="10"/>
    </row>
    <row r="191" spans="1:16" ht="12" x14ac:dyDescent="0.2">
      <c r="A191" s="11">
        <v>278</v>
      </c>
      <c r="B191" s="131"/>
      <c r="C191" s="132"/>
      <c r="D191" s="13"/>
      <c r="E191" s="11">
        <v>663.32399999999996</v>
      </c>
      <c r="F191" s="19"/>
      <c r="G191" s="39"/>
      <c r="H191" s="40"/>
      <c r="I191" s="10"/>
      <c r="J191" s="10"/>
      <c r="K191" s="10"/>
      <c r="L191" s="10"/>
      <c r="M191" s="10"/>
      <c r="N191" s="10"/>
      <c r="O191" s="10"/>
      <c r="P191" s="10"/>
    </row>
    <row r="192" spans="1:16" ht="20.25" customHeight="1" x14ac:dyDescent="0.2">
      <c r="A192" s="102" t="s">
        <v>689</v>
      </c>
      <c r="B192" s="103"/>
      <c r="C192" s="103"/>
      <c r="D192" s="7"/>
      <c r="E192" s="7"/>
      <c r="F192" s="83"/>
      <c r="G192" s="8"/>
      <c r="H192" s="9"/>
      <c r="I192" s="10"/>
      <c r="J192" s="10"/>
      <c r="K192" s="10"/>
      <c r="L192" s="10"/>
      <c r="M192" s="10"/>
      <c r="N192" s="10"/>
      <c r="O192" s="10"/>
      <c r="P192" s="10"/>
    </row>
    <row r="193" spans="1:16" s="4" customFormat="1" ht="15" customHeight="1" x14ac:dyDescent="0.2">
      <c r="A193" s="8"/>
      <c r="B193" s="8"/>
      <c r="C193" s="8" t="s">
        <v>690</v>
      </c>
      <c r="D193" s="35"/>
      <c r="E193" s="35"/>
      <c r="F193" s="6"/>
      <c r="G193" s="8"/>
      <c r="H193" s="89"/>
      <c r="I193" s="47"/>
      <c r="J193" s="47"/>
      <c r="K193" s="47"/>
      <c r="L193" s="47"/>
      <c r="M193" s="47"/>
      <c r="N193" s="47"/>
      <c r="O193" s="47"/>
      <c r="P193" s="47"/>
    </row>
    <row r="194" spans="1:16" s="4" customFormat="1" ht="14.25" customHeight="1" x14ac:dyDescent="0.2">
      <c r="A194" s="8"/>
      <c r="B194" s="8"/>
      <c r="C194" s="8" t="s">
        <v>691</v>
      </c>
      <c r="D194" s="35"/>
      <c r="E194" s="35"/>
      <c r="F194" s="6"/>
      <c r="G194" s="8"/>
      <c r="H194" s="89"/>
      <c r="I194" s="47"/>
      <c r="J194" s="47"/>
      <c r="K194" s="47"/>
      <c r="L194" s="47"/>
      <c r="M194" s="47"/>
      <c r="N194" s="47"/>
      <c r="O194" s="47"/>
      <c r="P194" s="47"/>
    </row>
    <row r="195" spans="1:16" s="4" customFormat="1" ht="12" x14ac:dyDescent="0.2">
      <c r="A195" s="14">
        <v>279</v>
      </c>
      <c r="B195" s="90"/>
      <c r="C195" s="91" t="s">
        <v>692</v>
      </c>
      <c r="D195" s="45"/>
      <c r="E195" s="14">
        <v>8700</v>
      </c>
      <c r="F195" s="39"/>
      <c r="G195" s="39"/>
      <c r="H195" s="50"/>
      <c r="I195" s="47"/>
      <c r="J195" s="47"/>
      <c r="K195" s="47"/>
      <c r="L195" s="47"/>
      <c r="M195" s="47"/>
      <c r="N195" s="47"/>
      <c r="O195" s="47"/>
      <c r="P195" s="47"/>
    </row>
    <row r="196" spans="1:16" ht="12" x14ac:dyDescent="0.2">
      <c r="A196" s="128" t="s">
        <v>415</v>
      </c>
      <c r="B196" s="129"/>
      <c r="C196" s="129"/>
      <c r="D196" s="130"/>
      <c r="E196" s="30"/>
      <c r="F196" s="51"/>
      <c r="G196" s="52"/>
      <c r="H196" s="53"/>
      <c r="I196" s="10"/>
      <c r="J196" s="10"/>
      <c r="K196" s="10"/>
      <c r="L196" s="10"/>
      <c r="M196" s="10"/>
      <c r="N196" s="10"/>
      <c r="O196" s="10"/>
      <c r="P196" s="10"/>
    </row>
    <row r="197" spans="1:16" ht="12" x14ac:dyDescent="0.2">
      <c r="A197" s="128" t="s">
        <v>416</v>
      </c>
      <c r="B197" s="129"/>
      <c r="C197" s="129"/>
      <c r="D197" s="130"/>
      <c r="E197" s="30">
        <f>SUM(E11:E196)</f>
        <v>34467.803</v>
      </c>
      <c r="F197" s="30">
        <f t="shared" ref="F197:H197" si="16">SUM(F11:F196)</f>
        <v>5585</v>
      </c>
      <c r="G197" s="30">
        <f t="shared" si="16"/>
        <v>1155.5</v>
      </c>
      <c r="H197" s="30">
        <f t="shared" si="16"/>
        <v>1020.88</v>
      </c>
      <c r="I197" s="10"/>
      <c r="J197" s="10"/>
      <c r="K197" s="10"/>
      <c r="L197" s="10"/>
      <c r="M197" s="10"/>
      <c r="N197" s="10"/>
      <c r="O197" s="10"/>
      <c r="P197" s="10"/>
    </row>
    <row r="198" spans="1:16" ht="12" x14ac:dyDescent="0.2">
      <c r="A198" s="54"/>
      <c r="B198" s="55"/>
      <c r="C198" s="56"/>
      <c r="D198" s="57"/>
      <c r="E198" s="54"/>
      <c r="F198" s="58"/>
      <c r="G198" s="59"/>
      <c r="H198" s="54"/>
    </row>
    <row r="199" spans="1:16" ht="12" x14ac:dyDescent="0.2">
      <c r="A199" s="54"/>
      <c r="B199" s="54"/>
      <c r="C199" s="54"/>
      <c r="D199" s="57"/>
      <c r="E199" s="54"/>
      <c r="F199" s="58"/>
      <c r="G199" s="59"/>
      <c r="H199" s="54"/>
    </row>
    <row r="200" spans="1:16" ht="12" x14ac:dyDescent="0.2">
      <c r="A200" s="54"/>
      <c r="B200" s="54" t="s">
        <v>439</v>
      </c>
      <c r="C200" s="54"/>
      <c r="D200" s="57"/>
      <c r="E200" s="54"/>
      <c r="F200" s="58"/>
      <c r="G200" s="59"/>
      <c r="H200" s="54"/>
    </row>
    <row r="201" spans="1:16" ht="12" x14ac:dyDescent="0.2">
      <c r="A201" s="54"/>
      <c r="B201" s="54" t="s">
        <v>429</v>
      </c>
      <c r="C201" s="54"/>
      <c r="D201" s="57"/>
      <c r="E201" s="54"/>
      <c r="F201" s="58"/>
      <c r="G201" s="59"/>
      <c r="H201" s="54"/>
    </row>
    <row r="202" spans="1:16" ht="12" x14ac:dyDescent="0.2">
      <c r="A202" s="54"/>
      <c r="B202" s="54" t="s">
        <v>428</v>
      </c>
      <c r="C202" s="54"/>
      <c r="D202" s="57"/>
      <c r="E202" s="54"/>
      <c r="F202" s="58"/>
      <c r="G202" s="59"/>
      <c r="H202" s="54"/>
    </row>
    <row r="203" spans="1:16" ht="12" x14ac:dyDescent="0.2">
      <c r="A203" s="54"/>
      <c r="B203" s="54" t="s">
        <v>427</v>
      </c>
      <c r="C203" s="54"/>
      <c r="D203" s="57"/>
      <c r="E203" s="54"/>
      <c r="F203" s="58"/>
      <c r="G203" s="59"/>
      <c r="H203" s="54"/>
    </row>
    <row r="204" spans="1:16" ht="12" x14ac:dyDescent="0.2">
      <c r="A204" s="54"/>
      <c r="B204" s="54"/>
      <c r="C204" s="54"/>
      <c r="D204" s="57"/>
      <c r="E204" s="54"/>
      <c r="F204" s="58"/>
      <c r="G204" s="59"/>
      <c r="H204" s="54"/>
    </row>
    <row r="205" spans="1:16" ht="12" x14ac:dyDescent="0.2">
      <c r="A205" s="54"/>
      <c r="B205" s="54"/>
      <c r="C205" s="54"/>
      <c r="D205" s="57"/>
      <c r="E205" s="54"/>
      <c r="F205" s="58"/>
      <c r="G205" s="59"/>
      <c r="H205" s="54"/>
    </row>
    <row r="206" spans="1:16" ht="12" x14ac:dyDescent="0.2">
      <c r="A206" s="54"/>
      <c r="B206" s="54"/>
      <c r="C206" s="54"/>
      <c r="D206" s="57"/>
      <c r="E206" s="54"/>
      <c r="F206" s="58"/>
      <c r="G206" s="59"/>
      <c r="H206" s="54"/>
    </row>
    <row r="207" spans="1:16" ht="12" x14ac:dyDescent="0.2">
      <c r="A207" s="60"/>
      <c r="B207" s="60"/>
      <c r="C207" s="60"/>
      <c r="D207" s="61"/>
      <c r="E207" s="60"/>
      <c r="F207" s="92"/>
      <c r="H207" s="60"/>
    </row>
    <row r="208" spans="1:16" ht="12" x14ac:dyDescent="0.2">
      <c r="A208" s="60"/>
      <c r="B208" s="60"/>
      <c r="C208" s="60"/>
      <c r="D208" s="61"/>
      <c r="E208" s="92"/>
      <c r="F208" s="92"/>
      <c r="G208" s="63"/>
      <c r="H208" s="92"/>
    </row>
    <row r="209" spans="1:16" ht="12" x14ac:dyDescent="0.2">
      <c r="A209" s="60"/>
      <c r="B209" s="60"/>
      <c r="C209" s="60"/>
      <c r="D209" s="61"/>
      <c r="E209" s="60"/>
      <c r="F209" s="92"/>
      <c r="H209" s="60"/>
    </row>
    <row r="210" spans="1:16" ht="12" x14ac:dyDescent="0.2">
      <c r="A210" s="60"/>
      <c r="B210" s="60"/>
      <c r="C210" s="60"/>
      <c r="D210" s="61"/>
      <c r="E210" s="60"/>
      <c r="F210" s="92"/>
      <c r="H210" s="1"/>
    </row>
    <row r="211" spans="1:16" ht="15" customHeight="1" x14ac:dyDescent="0.2">
      <c r="A211" s="60"/>
      <c r="B211" s="60"/>
      <c r="C211" s="60"/>
      <c r="D211" s="61"/>
      <c r="E211" s="60"/>
      <c r="F211" s="92"/>
      <c r="G211" s="96" t="s">
        <v>766</v>
      </c>
      <c r="H211" s="96"/>
      <c r="I211" s="96"/>
      <c r="J211" s="96"/>
    </row>
    <row r="212" spans="1:16" ht="12" x14ac:dyDescent="0.2">
      <c r="A212" s="60"/>
      <c r="B212" s="60"/>
      <c r="C212" s="60"/>
      <c r="D212" s="61"/>
      <c r="E212" s="60"/>
      <c r="F212" s="92"/>
      <c r="G212" s="97" t="s">
        <v>417</v>
      </c>
      <c r="H212" s="97"/>
      <c r="I212" s="97"/>
      <c r="J212" s="97"/>
      <c r="K212" s="78"/>
      <c r="L212" s="78"/>
      <c r="M212" s="78"/>
      <c r="N212" s="78"/>
      <c r="O212" s="78"/>
      <c r="P212" s="78"/>
    </row>
    <row r="213" spans="1:16" ht="15" customHeight="1" x14ac:dyDescent="0.2">
      <c r="A213" s="60"/>
      <c r="B213" s="60"/>
      <c r="C213" s="60"/>
      <c r="D213" s="61"/>
      <c r="E213" s="60"/>
      <c r="F213" s="92"/>
      <c r="H213" s="60"/>
    </row>
    <row r="214" spans="1:16" ht="12" x14ac:dyDescent="0.2">
      <c r="A214" s="60"/>
      <c r="B214" s="60"/>
      <c r="C214" s="60"/>
      <c r="D214" s="61"/>
      <c r="E214" s="60"/>
      <c r="F214" s="92"/>
      <c r="H214" s="60"/>
    </row>
    <row r="215" spans="1:16" ht="12" x14ac:dyDescent="0.2">
      <c r="A215" s="60"/>
      <c r="B215" s="60"/>
      <c r="C215" s="60"/>
      <c r="D215" s="61"/>
      <c r="E215" s="60"/>
      <c r="F215" s="92"/>
      <c r="H215" s="60"/>
    </row>
    <row r="216" spans="1:16" ht="12" x14ac:dyDescent="0.2">
      <c r="A216" s="60"/>
      <c r="B216" s="60"/>
      <c r="C216" s="60"/>
      <c r="D216" s="61"/>
      <c r="E216" s="60"/>
      <c r="F216" s="92"/>
      <c r="H216" s="60"/>
    </row>
    <row r="217" spans="1:16" ht="12" x14ac:dyDescent="0.2">
      <c r="A217" s="60"/>
      <c r="B217" s="60"/>
      <c r="C217" s="60"/>
      <c r="D217" s="61"/>
      <c r="E217" s="60"/>
      <c r="F217" s="92"/>
      <c r="G217" s="97" t="s">
        <v>418</v>
      </c>
      <c r="H217" s="97"/>
      <c r="I217" s="97"/>
      <c r="J217" s="97"/>
      <c r="K217" s="78"/>
      <c r="L217" s="78"/>
      <c r="M217" s="78"/>
      <c r="N217" s="78"/>
      <c r="O217" s="78"/>
      <c r="P217" s="78"/>
    </row>
    <row r="218" spans="1:16" ht="12" x14ac:dyDescent="0.2">
      <c r="G218" s="3"/>
    </row>
    <row r="219" spans="1:16" ht="12" x14ac:dyDescent="0.2"/>
    <row r="220" spans="1:16" ht="12" x14ac:dyDescent="0.2"/>
    <row r="221" spans="1:16" ht="12" x14ac:dyDescent="0.2"/>
    <row r="222" spans="1:16" ht="12" x14ac:dyDescent="0.2"/>
    <row r="223" spans="1:16" ht="12" x14ac:dyDescent="0.2"/>
    <row r="224" spans="1:16" ht="12" x14ac:dyDescent="0.2"/>
    <row r="225" ht="12" x14ac:dyDescent="0.2"/>
    <row r="226" ht="12" x14ac:dyDescent="0.2"/>
    <row r="227" ht="12" x14ac:dyDescent="0.2"/>
    <row r="228" ht="12" x14ac:dyDescent="0.2"/>
    <row r="229" ht="12" x14ac:dyDescent="0.2"/>
    <row r="230" ht="12" x14ac:dyDescent="0.2"/>
    <row r="231" ht="12" x14ac:dyDescent="0.2"/>
    <row r="232" ht="12" x14ac:dyDescent="0.2"/>
    <row r="233" ht="12" x14ac:dyDescent="0.2"/>
    <row r="234" ht="12" x14ac:dyDescent="0.2"/>
    <row r="235" ht="12" x14ac:dyDescent="0.2"/>
    <row r="236" ht="12" x14ac:dyDescent="0.2"/>
    <row r="237" ht="12" x14ac:dyDescent="0.2"/>
    <row r="238" ht="12" x14ac:dyDescent="0.2"/>
    <row r="239" ht="12" x14ac:dyDescent="0.2"/>
    <row r="240" ht="12" x14ac:dyDescent="0.2"/>
    <row r="241" ht="12" x14ac:dyDescent="0.2"/>
    <row r="242" ht="12" x14ac:dyDescent="0.2"/>
    <row r="243" ht="12" x14ac:dyDescent="0.2"/>
    <row r="244" ht="12" x14ac:dyDescent="0.2"/>
    <row r="245" ht="12" x14ac:dyDescent="0.2"/>
    <row r="246" ht="12" x14ac:dyDescent="0.2"/>
    <row r="247" ht="12" x14ac:dyDescent="0.2"/>
    <row r="248" ht="12" x14ac:dyDescent="0.2"/>
    <row r="249" ht="12" x14ac:dyDescent="0.2"/>
    <row r="250" ht="12" x14ac:dyDescent="0.2"/>
    <row r="251" ht="12" x14ac:dyDescent="0.2"/>
    <row r="252" ht="12" x14ac:dyDescent="0.2"/>
    <row r="253" ht="12" x14ac:dyDescent="0.2"/>
    <row r="254" ht="12" x14ac:dyDescent="0.2"/>
    <row r="255" ht="12" x14ac:dyDescent="0.2"/>
    <row r="256" ht="12" x14ac:dyDescent="0.2"/>
    <row r="257" ht="12" x14ac:dyDescent="0.2"/>
    <row r="258" ht="12" x14ac:dyDescent="0.2"/>
    <row r="259" ht="12" x14ac:dyDescent="0.2"/>
    <row r="260" ht="12" x14ac:dyDescent="0.2"/>
    <row r="261" ht="12" x14ac:dyDescent="0.2"/>
    <row r="262" ht="12" x14ac:dyDescent="0.2"/>
    <row r="263" ht="12" x14ac:dyDescent="0.2"/>
    <row r="264" ht="12" x14ac:dyDescent="0.2"/>
    <row r="265" ht="12" x14ac:dyDescent="0.2"/>
    <row r="266" ht="12" x14ac:dyDescent="0.2"/>
    <row r="267" ht="12" x14ac:dyDescent="0.2"/>
    <row r="268" ht="12" x14ac:dyDescent="0.2"/>
    <row r="269" ht="12" x14ac:dyDescent="0.2"/>
    <row r="270" ht="12" x14ac:dyDescent="0.2"/>
    <row r="271" ht="12" x14ac:dyDescent="0.2"/>
    <row r="272" ht="12" x14ac:dyDescent="0.2"/>
    <row r="273" ht="12" x14ac:dyDescent="0.2"/>
    <row r="274" ht="12" x14ac:dyDescent="0.2"/>
    <row r="275" ht="12" x14ac:dyDescent="0.2"/>
    <row r="276" ht="12" x14ac:dyDescent="0.2"/>
    <row r="277" ht="12" x14ac:dyDescent="0.2"/>
    <row r="278" ht="12" x14ac:dyDescent="0.2"/>
    <row r="279" ht="12" x14ac:dyDescent="0.2"/>
    <row r="280" ht="12" x14ac:dyDescent="0.2"/>
    <row r="281" ht="12" x14ac:dyDescent="0.2"/>
    <row r="282" ht="12" x14ac:dyDescent="0.2"/>
    <row r="283" ht="12" x14ac:dyDescent="0.2"/>
    <row r="284" ht="12" x14ac:dyDescent="0.2"/>
    <row r="285" ht="12" x14ac:dyDescent="0.2"/>
    <row r="286" ht="12" x14ac:dyDescent="0.2"/>
    <row r="287" ht="12" x14ac:dyDescent="0.2"/>
    <row r="288" ht="12" x14ac:dyDescent="0.2"/>
    <row r="289" ht="12" x14ac:dyDescent="0.2"/>
    <row r="290" ht="12" x14ac:dyDescent="0.2"/>
    <row r="291" ht="12" x14ac:dyDescent="0.2"/>
    <row r="292" ht="12" x14ac:dyDescent="0.2"/>
    <row r="293" ht="12" x14ac:dyDescent="0.2"/>
    <row r="299" ht="12" x14ac:dyDescent="0.2"/>
    <row r="304" ht="12" x14ac:dyDescent="0.2"/>
    <row r="306" ht="12" x14ac:dyDescent="0.2"/>
    <row r="307" ht="12" x14ac:dyDescent="0.2"/>
    <row r="313" ht="12" x14ac:dyDescent="0.2"/>
    <row r="318" ht="12" x14ac:dyDescent="0.2"/>
    <row r="320" ht="12" x14ac:dyDescent="0.2"/>
    <row r="321" ht="12" x14ac:dyDescent="0.2"/>
    <row r="322" ht="12" x14ac:dyDescent="0.2"/>
    <row r="323" ht="12" x14ac:dyDescent="0.2"/>
    <row r="324" ht="12" x14ac:dyDescent="0.2"/>
    <row r="325" ht="12" x14ac:dyDescent="0.2"/>
    <row r="326" ht="12" x14ac:dyDescent="0.2"/>
    <row r="327" ht="12" x14ac:dyDescent="0.2"/>
    <row r="328" ht="12" x14ac:dyDescent="0.2"/>
    <row r="329" ht="12" x14ac:dyDescent="0.2"/>
    <row r="330" ht="12" x14ac:dyDescent="0.2"/>
    <row r="331" ht="12" x14ac:dyDescent="0.2"/>
    <row r="332" ht="12" x14ac:dyDescent="0.2"/>
    <row r="333" ht="12" x14ac:dyDescent="0.2"/>
    <row r="334" ht="12" x14ac:dyDescent="0.2"/>
    <row r="335" ht="12" x14ac:dyDescent="0.2"/>
    <row r="336" ht="12" x14ac:dyDescent="0.2"/>
    <row r="337" ht="12" x14ac:dyDescent="0.2"/>
    <row r="338" ht="12" x14ac:dyDescent="0.2"/>
    <row r="339" ht="12" x14ac:dyDescent="0.2"/>
    <row r="340" ht="12" x14ac:dyDescent="0.2"/>
    <row r="341" ht="12" x14ac:dyDescent="0.2"/>
    <row r="342" ht="12" x14ac:dyDescent="0.2"/>
    <row r="343" ht="12" x14ac:dyDescent="0.2"/>
    <row r="344" ht="12" x14ac:dyDescent="0.2"/>
    <row r="345" ht="12" x14ac:dyDescent="0.2"/>
    <row r="346" ht="12" x14ac:dyDescent="0.2"/>
    <row r="347" ht="12" x14ac:dyDescent="0.2"/>
    <row r="348" ht="12" x14ac:dyDescent="0.2"/>
    <row r="349" ht="12" x14ac:dyDescent="0.2"/>
    <row r="350" ht="12" x14ac:dyDescent="0.2"/>
    <row r="351" ht="12" x14ac:dyDescent="0.2"/>
    <row r="352" ht="12" x14ac:dyDescent="0.2"/>
    <row r="353" ht="12" x14ac:dyDescent="0.2"/>
    <row r="354" ht="12" x14ac:dyDescent="0.2"/>
    <row r="355" ht="12" x14ac:dyDescent="0.2"/>
    <row r="356" ht="12" x14ac:dyDescent="0.2"/>
    <row r="357" ht="12" x14ac:dyDescent="0.2"/>
    <row r="358" ht="12" x14ac:dyDescent="0.2"/>
    <row r="359" ht="12" x14ac:dyDescent="0.2"/>
    <row r="360" ht="12" x14ac:dyDescent="0.2"/>
    <row r="361" ht="12" x14ac:dyDescent="0.2"/>
    <row r="362" ht="12" x14ac:dyDescent="0.2"/>
    <row r="363" ht="12" x14ac:dyDescent="0.2"/>
    <row r="364" ht="12" x14ac:dyDescent="0.2"/>
    <row r="365" ht="12" x14ac:dyDescent="0.2"/>
    <row r="366" ht="12" x14ac:dyDescent="0.2"/>
    <row r="367" ht="12" x14ac:dyDescent="0.2"/>
    <row r="368" ht="12" x14ac:dyDescent="0.2"/>
    <row r="369" ht="12" x14ac:dyDescent="0.2"/>
    <row r="370" ht="12" x14ac:dyDescent="0.2"/>
    <row r="371" ht="12" x14ac:dyDescent="0.2"/>
    <row r="372" ht="12" x14ac:dyDescent="0.2"/>
    <row r="373" ht="12" x14ac:dyDescent="0.2"/>
    <row r="374" ht="12" x14ac:dyDescent="0.2"/>
    <row r="375" ht="12" x14ac:dyDescent="0.2"/>
    <row r="376" ht="12" x14ac:dyDescent="0.2"/>
    <row r="377" ht="12" x14ac:dyDescent="0.2"/>
    <row r="378" ht="12" x14ac:dyDescent="0.2"/>
    <row r="379" ht="12" x14ac:dyDescent="0.2"/>
    <row r="380" ht="12" x14ac:dyDescent="0.2"/>
    <row r="381" ht="12" x14ac:dyDescent="0.2"/>
    <row r="382" ht="12" x14ac:dyDescent="0.2"/>
    <row r="383" ht="12" x14ac:dyDescent="0.2"/>
    <row r="384" ht="12" x14ac:dyDescent="0.2"/>
    <row r="385" ht="12" x14ac:dyDescent="0.2"/>
    <row r="386" ht="12" x14ac:dyDescent="0.2"/>
    <row r="387" ht="12" x14ac:dyDescent="0.2"/>
    <row r="388" ht="12" x14ac:dyDescent="0.2"/>
    <row r="389" ht="12" x14ac:dyDescent="0.2"/>
    <row r="390" ht="12" x14ac:dyDescent="0.2"/>
    <row r="391" ht="12" x14ac:dyDescent="0.2"/>
    <row r="392" ht="12" x14ac:dyDescent="0.2"/>
    <row r="393" ht="12" x14ac:dyDescent="0.2"/>
    <row r="394" ht="12" x14ac:dyDescent="0.2"/>
    <row r="400" ht="12" x14ac:dyDescent="0.2"/>
    <row r="405" ht="12" x14ac:dyDescent="0.2"/>
    <row r="407" ht="12" x14ac:dyDescent="0.2"/>
    <row r="408" ht="12" x14ac:dyDescent="0.2"/>
    <row r="409" ht="12" x14ac:dyDescent="0.2"/>
    <row r="410" ht="12" x14ac:dyDescent="0.2"/>
    <row r="411" ht="12" x14ac:dyDescent="0.2"/>
    <row r="412" ht="12" x14ac:dyDescent="0.2"/>
    <row r="413" ht="12" x14ac:dyDescent="0.2"/>
    <row r="414" ht="12" x14ac:dyDescent="0.2"/>
    <row r="415" ht="12" x14ac:dyDescent="0.2"/>
    <row r="416" ht="12" x14ac:dyDescent="0.2"/>
    <row r="417" ht="12" x14ac:dyDescent="0.2"/>
    <row r="418" ht="12" x14ac:dyDescent="0.2"/>
    <row r="419" ht="12" x14ac:dyDescent="0.2"/>
    <row r="420" ht="12" x14ac:dyDescent="0.2"/>
    <row r="421" ht="12" x14ac:dyDescent="0.2"/>
    <row r="422" ht="12" x14ac:dyDescent="0.2"/>
    <row r="423" ht="12" x14ac:dyDescent="0.2"/>
    <row r="424" ht="12" x14ac:dyDescent="0.2"/>
    <row r="425" ht="12" x14ac:dyDescent="0.2"/>
    <row r="426" ht="12" x14ac:dyDescent="0.2"/>
    <row r="427" ht="12" x14ac:dyDescent="0.2"/>
    <row r="428" ht="12" x14ac:dyDescent="0.2"/>
    <row r="429" ht="12" x14ac:dyDescent="0.2"/>
    <row r="430" ht="12" x14ac:dyDescent="0.2"/>
    <row r="431" ht="12" x14ac:dyDescent="0.2"/>
    <row r="432" ht="12" x14ac:dyDescent="0.2"/>
    <row r="433" ht="12" x14ac:dyDescent="0.2"/>
    <row r="434" ht="12" x14ac:dyDescent="0.2"/>
    <row r="435" ht="12" x14ac:dyDescent="0.2"/>
    <row r="436" ht="12" x14ac:dyDescent="0.2"/>
    <row r="437" ht="12" x14ac:dyDescent="0.2"/>
    <row r="438" ht="12" x14ac:dyDescent="0.2"/>
    <row r="439" ht="12" x14ac:dyDescent="0.2"/>
    <row r="440" ht="12" x14ac:dyDescent="0.2"/>
    <row r="441" ht="12" x14ac:dyDescent="0.2"/>
    <row r="447" ht="12" x14ac:dyDescent="0.2"/>
    <row r="452" ht="12" x14ac:dyDescent="0.2"/>
    <row r="454" ht="12" x14ac:dyDescent="0.2"/>
    <row r="455" ht="12" x14ac:dyDescent="0.2"/>
    <row r="456" ht="12" x14ac:dyDescent="0.2"/>
    <row r="457" ht="12" x14ac:dyDescent="0.2"/>
    <row r="458" ht="12" x14ac:dyDescent="0.2"/>
    <row r="459" ht="12" x14ac:dyDescent="0.2"/>
    <row r="460" ht="12" x14ac:dyDescent="0.2"/>
    <row r="461" ht="12" x14ac:dyDescent="0.2"/>
    <row r="462" ht="12" x14ac:dyDescent="0.2"/>
    <row r="463" ht="12" x14ac:dyDescent="0.2"/>
    <row r="464" ht="12" x14ac:dyDescent="0.2"/>
    <row r="465" ht="12" x14ac:dyDescent="0.2"/>
    <row r="466" ht="12" x14ac:dyDescent="0.2"/>
    <row r="467" ht="12" x14ac:dyDescent="0.2"/>
    <row r="468" ht="12" x14ac:dyDescent="0.2"/>
    <row r="469" ht="12" x14ac:dyDescent="0.2"/>
    <row r="470" ht="12" x14ac:dyDescent="0.2"/>
    <row r="471" ht="12" x14ac:dyDescent="0.2"/>
    <row r="472" ht="12" x14ac:dyDescent="0.2"/>
    <row r="473" ht="12" x14ac:dyDescent="0.2"/>
    <row r="474" ht="12" x14ac:dyDescent="0.2"/>
    <row r="475" ht="12" x14ac:dyDescent="0.2"/>
    <row r="476" ht="12" x14ac:dyDescent="0.2"/>
    <row r="477" ht="12" x14ac:dyDescent="0.2"/>
    <row r="478" ht="12" x14ac:dyDescent="0.2"/>
    <row r="479" ht="12" x14ac:dyDescent="0.2"/>
    <row r="480" ht="12" x14ac:dyDescent="0.2"/>
    <row r="481" ht="12" x14ac:dyDescent="0.2"/>
    <row r="482" ht="12" x14ac:dyDescent="0.2"/>
    <row r="483" ht="12" x14ac:dyDescent="0.2"/>
    <row r="484" ht="12" x14ac:dyDescent="0.2"/>
    <row r="485" ht="12" x14ac:dyDescent="0.2"/>
    <row r="486" ht="12" x14ac:dyDescent="0.2"/>
    <row r="487" ht="12" x14ac:dyDescent="0.2"/>
    <row r="488" ht="12" x14ac:dyDescent="0.2"/>
    <row r="489" ht="12" x14ac:dyDescent="0.2"/>
    <row r="490" ht="12" x14ac:dyDescent="0.2"/>
    <row r="491" ht="12" x14ac:dyDescent="0.2"/>
    <row r="492" ht="12" x14ac:dyDescent="0.2"/>
    <row r="493" ht="12" x14ac:dyDescent="0.2"/>
    <row r="494" ht="12" x14ac:dyDescent="0.2"/>
    <row r="495" ht="12" x14ac:dyDescent="0.2"/>
    <row r="496" ht="12" x14ac:dyDescent="0.2"/>
    <row r="497" ht="12" x14ac:dyDescent="0.2"/>
    <row r="498" ht="12" x14ac:dyDescent="0.2"/>
    <row r="499" ht="12" x14ac:dyDescent="0.2"/>
    <row r="500" ht="12" x14ac:dyDescent="0.2"/>
    <row r="501" ht="12" x14ac:dyDescent="0.2"/>
    <row r="502" ht="12" x14ac:dyDescent="0.2"/>
    <row r="503" ht="12" x14ac:dyDescent="0.2"/>
    <row r="504" ht="12" x14ac:dyDescent="0.2"/>
    <row r="505" ht="12" x14ac:dyDescent="0.2"/>
    <row r="506" ht="12" x14ac:dyDescent="0.2"/>
    <row r="507" ht="12" x14ac:dyDescent="0.2"/>
    <row r="508" ht="12" x14ac:dyDescent="0.2"/>
    <row r="509" ht="12" x14ac:dyDescent="0.2"/>
    <row r="510" ht="12" x14ac:dyDescent="0.2"/>
    <row r="511" ht="12" x14ac:dyDescent="0.2"/>
    <row r="512" ht="12" x14ac:dyDescent="0.2"/>
    <row r="513" ht="12" x14ac:dyDescent="0.2"/>
    <row r="514" ht="12" x14ac:dyDescent="0.2"/>
    <row r="515" ht="12" x14ac:dyDescent="0.2"/>
    <row r="516" ht="12" x14ac:dyDescent="0.2"/>
    <row r="517" ht="12" x14ac:dyDescent="0.2"/>
    <row r="518" ht="12" x14ac:dyDescent="0.2"/>
    <row r="519" ht="12" x14ac:dyDescent="0.2"/>
    <row r="520" ht="12" x14ac:dyDescent="0.2"/>
    <row r="521" ht="12" x14ac:dyDescent="0.2"/>
    <row r="522" ht="12" x14ac:dyDescent="0.2"/>
    <row r="523" ht="12" x14ac:dyDescent="0.2"/>
    <row r="524" ht="12" x14ac:dyDescent="0.2"/>
    <row r="525" ht="12" x14ac:dyDescent="0.2"/>
    <row r="526" ht="12" x14ac:dyDescent="0.2"/>
    <row r="527" ht="12" x14ac:dyDescent="0.2"/>
    <row r="528" ht="12" x14ac:dyDescent="0.2"/>
    <row r="534" ht="12" x14ac:dyDescent="0.2"/>
    <row r="539" ht="12" x14ac:dyDescent="0.2"/>
    <row r="541" ht="12" x14ac:dyDescent="0.2"/>
    <row r="542" ht="12" x14ac:dyDescent="0.2"/>
    <row r="548" ht="12" x14ac:dyDescent="0.2"/>
    <row r="553" ht="12" x14ac:dyDescent="0.2"/>
    <row r="555" ht="12" x14ac:dyDescent="0.2"/>
    <row r="556" ht="12" x14ac:dyDescent="0.2"/>
    <row r="557" ht="12" x14ac:dyDescent="0.2"/>
    <row r="558" ht="12" x14ac:dyDescent="0.2"/>
    <row r="559" ht="12" x14ac:dyDescent="0.2"/>
    <row r="560" ht="12" x14ac:dyDescent="0.2"/>
    <row r="561" ht="12" x14ac:dyDescent="0.2"/>
    <row r="562" ht="12" x14ac:dyDescent="0.2"/>
    <row r="563" ht="12" x14ac:dyDescent="0.2"/>
    <row r="564" ht="12" x14ac:dyDescent="0.2"/>
    <row r="565" ht="12" x14ac:dyDescent="0.2"/>
    <row r="566" ht="12" x14ac:dyDescent="0.2"/>
    <row r="567" ht="12" x14ac:dyDescent="0.2"/>
    <row r="568" ht="12" x14ac:dyDescent="0.2"/>
    <row r="569" ht="12" x14ac:dyDescent="0.2"/>
    <row r="570" ht="12" x14ac:dyDescent="0.2"/>
    <row r="571" ht="12" x14ac:dyDescent="0.2"/>
    <row r="572" ht="12" x14ac:dyDescent="0.2"/>
    <row r="573" ht="12" x14ac:dyDescent="0.2"/>
    <row r="574" ht="12" x14ac:dyDescent="0.2"/>
    <row r="575" ht="12" x14ac:dyDescent="0.2"/>
    <row r="576" ht="12" x14ac:dyDescent="0.2"/>
    <row r="577" ht="12" x14ac:dyDescent="0.2"/>
    <row r="578" ht="12" x14ac:dyDescent="0.2"/>
    <row r="579" ht="12" x14ac:dyDescent="0.2"/>
    <row r="580" ht="12" x14ac:dyDescent="0.2"/>
    <row r="581" ht="12" x14ac:dyDescent="0.2"/>
    <row r="582" ht="12" x14ac:dyDescent="0.2"/>
    <row r="583" ht="12" x14ac:dyDescent="0.2"/>
    <row r="584" ht="12" x14ac:dyDescent="0.2"/>
    <row r="585" ht="12" x14ac:dyDescent="0.2"/>
    <row r="586" ht="12" x14ac:dyDescent="0.2"/>
    <row r="587" ht="12" x14ac:dyDescent="0.2"/>
    <row r="588" ht="12" x14ac:dyDescent="0.2"/>
    <row r="589" ht="12" x14ac:dyDescent="0.2"/>
    <row r="590" ht="12" x14ac:dyDescent="0.2"/>
    <row r="591" ht="12" x14ac:dyDescent="0.2"/>
    <row r="592" ht="12" x14ac:dyDescent="0.2"/>
    <row r="593" ht="12" x14ac:dyDescent="0.2"/>
    <row r="594" ht="12" x14ac:dyDescent="0.2"/>
    <row r="595" ht="12" x14ac:dyDescent="0.2"/>
    <row r="596" ht="12" x14ac:dyDescent="0.2"/>
    <row r="597" ht="12" x14ac:dyDescent="0.2"/>
    <row r="598" ht="12" x14ac:dyDescent="0.2"/>
    <row r="599" ht="12" x14ac:dyDescent="0.2"/>
    <row r="600" ht="12" x14ac:dyDescent="0.2"/>
    <row r="601" ht="12" x14ac:dyDescent="0.2"/>
    <row r="602" ht="12" x14ac:dyDescent="0.2"/>
    <row r="603" ht="12" x14ac:dyDescent="0.2"/>
    <row r="604" ht="12" x14ac:dyDescent="0.2"/>
    <row r="605" ht="12" x14ac:dyDescent="0.2"/>
    <row r="606" ht="12" x14ac:dyDescent="0.2"/>
    <row r="607" ht="12" x14ac:dyDescent="0.2"/>
    <row r="608" ht="12" x14ac:dyDescent="0.2"/>
    <row r="609" ht="12" x14ac:dyDescent="0.2"/>
    <row r="610" ht="12" x14ac:dyDescent="0.2"/>
    <row r="611" ht="12" x14ac:dyDescent="0.2"/>
    <row r="612" ht="12" x14ac:dyDescent="0.2"/>
    <row r="613" ht="12" x14ac:dyDescent="0.2"/>
    <row r="614" ht="12" x14ac:dyDescent="0.2"/>
    <row r="615" ht="12" x14ac:dyDescent="0.2"/>
    <row r="616" ht="12" x14ac:dyDescent="0.2"/>
    <row r="617" ht="12" x14ac:dyDescent="0.2"/>
    <row r="618" ht="12" x14ac:dyDescent="0.2"/>
    <row r="619" ht="12" x14ac:dyDescent="0.2"/>
    <row r="620" ht="12" x14ac:dyDescent="0.2"/>
    <row r="621" ht="12" x14ac:dyDescent="0.2"/>
    <row r="622" ht="12" x14ac:dyDescent="0.2"/>
    <row r="623" ht="12" x14ac:dyDescent="0.2"/>
    <row r="624" ht="12" x14ac:dyDescent="0.2"/>
    <row r="625" ht="12" x14ac:dyDescent="0.2"/>
    <row r="626" ht="12" x14ac:dyDescent="0.2"/>
    <row r="627" ht="12" x14ac:dyDescent="0.2"/>
    <row r="628" ht="12" x14ac:dyDescent="0.2"/>
    <row r="629" ht="12" x14ac:dyDescent="0.2"/>
    <row r="635" ht="12" x14ac:dyDescent="0.2"/>
    <row r="640" ht="12" x14ac:dyDescent="0.2"/>
  </sheetData>
  <mergeCells count="58">
    <mergeCell ref="A197:D197"/>
    <mergeCell ref="G211:J211"/>
    <mergeCell ref="G212:J212"/>
    <mergeCell ref="G217:J217"/>
    <mergeCell ref="B169:B184"/>
    <mergeCell ref="B185:B189"/>
    <mergeCell ref="A190:C190"/>
    <mergeCell ref="B191:C191"/>
    <mergeCell ref="A192:C192"/>
    <mergeCell ref="A196:D196"/>
    <mergeCell ref="B96:B98"/>
    <mergeCell ref="B99:B114"/>
    <mergeCell ref="B115:B126"/>
    <mergeCell ref="B127:B137"/>
    <mergeCell ref="B138:B152"/>
    <mergeCell ref="B153:B168"/>
    <mergeCell ref="A71:C71"/>
    <mergeCell ref="B72:B75"/>
    <mergeCell ref="B76:B79"/>
    <mergeCell ref="B80:B86"/>
    <mergeCell ref="B87:B94"/>
    <mergeCell ref="A95:C95"/>
    <mergeCell ref="B66:B70"/>
    <mergeCell ref="A56:C56"/>
    <mergeCell ref="B57:B61"/>
    <mergeCell ref="B62:B65"/>
    <mergeCell ref="B54:B55"/>
    <mergeCell ref="A43:C43"/>
    <mergeCell ref="B44:B45"/>
    <mergeCell ref="A46:C46"/>
    <mergeCell ref="B47:B50"/>
    <mergeCell ref="A51:C51"/>
    <mergeCell ref="B52:B53"/>
    <mergeCell ref="A10:C10"/>
    <mergeCell ref="B11:B18"/>
    <mergeCell ref="B19:B25"/>
    <mergeCell ref="A26:C26"/>
    <mergeCell ref="B27:B33"/>
    <mergeCell ref="B34:B42"/>
    <mergeCell ref="G7:G9"/>
    <mergeCell ref="H7:H9"/>
    <mergeCell ref="I7:O7"/>
    <mergeCell ref="P7:P9"/>
    <mergeCell ref="I8:I9"/>
    <mergeCell ref="J8:J9"/>
    <mergeCell ref="K8:M8"/>
    <mergeCell ref="N8:N9"/>
    <mergeCell ref="O8:O9"/>
    <mergeCell ref="E1:P1"/>
    <mergeCell ref="E2:P2"/>
    <mergeCell ref="A4:P4"/>
    <mergeCell ref="A5:P5"/>
    <mergeCell ref="A7:A9"/>
    <mergeCell ref="B7:B9"/>
    <mergeCell ref="C7:C9"/>
    <mergeCell ref="D7:D9"/>
    <mergeCell ref="E7:E9"/>
    <mergeCell ref="F7:F9"/>
  </mergeCells>
  <pageMargins left="0" right="0" top="0" bottom="0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624"/>
  <sheetViews>
    <sheetView topLeftCell="A66" workbookViewId="0">
      <selection activeCell="C87" sqref="C87"/>
    </sheetView>
  </sheetViews>
  <sheetFormatPr defaultRowHeight="15" x14ac:dyDescent="0.2"/>
  <cols>
    <col min="1" max="1" width="4.7109375" style="3" customWidth="1"/>
    <col min="2" max="2" width="6.140625" style="3" customWidth="1"/>
    <col min="3" max="3" width="34.5703125" style="3" customWidth="1"/>
    <col min="4" max="4" width="8.5703125" style="3" customWidth="1"/>
    <col min="5" max="5" width="7.5703125" style="3" customWidth="1"/>
    <col min="6" max="6" width="6.7109375" style="3" customWidth="1"/>
    <col min="7" max="7" width="6.5703125" style="4" customWidth="1"/>
    <col min="8" max="8" width="6.85546875" style="3" customWidth="1"/>
    <col min="9" max="9" width="7.5703125" style="3" customWidth="1"/>
    <col min="10" max="10" width="7.140625" style="3" customWidth="1"/>
    <col min="11" max="12" width="6.85546875" style="3" customWidth="1"/>
    <col min="13" max="13" width="7.28515625" style="3" customWidth="1"/>
    <col min="14" max="14" width="7" style="3" customWidth="1"/>
    <col min="15" max="15" width="7.140625" style="3" customWidth="1"/>
    <col min="16" max="16" width="11.85546875" style="3" customWidth="1"/>
    <col min="17" max="16384" width="9.140625" style="3"/>
  </cols>
  <sheetData>
    <row r="1" spans="1:16" ht="15" customHeight="1" x14ac:dyDescent="0.2">
      <c r="A1" s="1" t="s">
        <v>0</v>
      </c>
      <c r="B1" s="1"/>
      <c r="C1" s="2"/>
      <c r="D1" s="2"/>
      <c r="E1" s="97" t="s">
        <v>1</v>
      </c>
      <c r="F1" s="97"/>
      <c r="G1" s="97"/>
      <c r="H1" s="97"/>
      <c r="I1" s="97"/>
      <c r="J1" s="97"/>
      <c r="K1" s="97"/>
      <c r="L1" s="97"/>
      <c r="M1" s="97"/>
      <c r="N1" s="97"/>
      <c r="O1" s="97"/>
      <c r="P1" s="97"/>
    </row>
    <row r="2" spans="1:16" ht="15" customHeight="1" x14ac:dyDescent="0.2">
      <c r="A2" s="1" t="s">
        <v>2</v>
      </c>
      <c r="B2" s="1"/>
      <c r="C2" s="2"/>
      <c r="D2" s="2"/>
      <c r="E2" s="97" t="s">
        <v>3</v>
      </c>
      <c r="F2" s="97"/>
      <c r="G2" s="97"/>
      <c r="H2" s="97"/>
      <c r="I2" s="97"/>
      <c r="J2" s="97"/>
      <c r="K2" s="97"/>
      <c r="L2" s="97"/>
      <c r="M2" s="97"/>
      <c r="N2" s="97"/>
      <c r="O2" s="97"/>
      <c r="P2" s="97"/>
    </row>
    <row r="3" spans="1:16" ht="12" x14ac:dyDescent="0.2">
      <c r="A3" s="2" t="s">
        <v>4</v>
      </c>
      <c r="B3" s="2"/>
      <c r="C3" s="2"/>
    </row>
    <row r="4" spans="1:16" ht="12" x14ac:dyDescent="0.2">
      <c r="A4" s="97" t="s">
        <v>767</v>
      </c>
      <c r="B4" s="97"/>
      <c r="C4" s="97"/>
      <c r="D4" s="97"/>
      <c r="E4" s="97"/>
      <c r="F4" s="97"/>
      <c r="G4" s="97"/>
      <c r="H4" s="97"/>
      <c r="I4" s="97"/>
      <c r="J4" s="97"/>
      <c r="K4" s="97"/>
      <c r="L4" s="97"/>
      <c r="M4" s="97"/>
      <c r="N4" s="97"/>
      <c r="O4" s="97"/>
      <c r="P4" s="97"/>
    </row>
    <row r="5" spans="1:16" ht="12" x14ac:dyDescent="0.2">
      <c r="A5" s="101" t="s">
        <v>652</v>
      </c>
      <c r="B5" s="101"/>
      <c r="C5" s="101"/>
      <c r="D5" s="101"/>
      <c r="E5" s="101"/>
      <c r="F5" s="101"/>
      <c r="G5" s="101"/>
      <c r="H5" s="101"/>
      <c r="I5" s="101"/>
      <c r="J5" s="101"/>
      <c r="K5" s="101"/>
      <c r="L5" s="101"/>
      <c r="M5" s="101"/>
      <c r="N5" s="101"/>
      <c r="O5" s="101"/>
      <c r="P5" s="101"/>
    </row>
    <row r="7" spans="1:16" ht="15.75" customHeight="1" x14ac:dyDescent="0.2">
      <c r="A7" s="98" t="s">
        <v>5</v>
      </c>
      <c r="B7" s="105" t="s">
        <v>6</v>
      </c>
      <c r="C7" s="108" t="s">
        <v>7</v>
      </c>
      <c r="D7" s="111" t="s">
        <v>8</v>
      </c>
      <c r="E7" s="111" t="s">
        <v>9</v>
      </c>
      <c r="F7" s="111" t="s">
        <v>10</v>
      </c>
      <c r="G7" s="114" t="s">
        <v>11</v>
      </c>
      <c r="H7" s="111" t="s">
        <v>12</v>
      </c>
      <c r="I7" s="104" t="s">
        <v>657</v>
      </c>
      <c r="J7" s="104"/>
      <c r="K7" s="104"/>
      <c r="L7" s="104"/>
      <c r="M7" s="104"/>
      <c r="N7" s="104"/>
      <c r="O7" s="104"/>
      <c r="P7" s="104" t="s">
        <v>419</v>
      </c>
    </row>
    <row r="8" spans="1:16" ht="18" customHeight="1" x14ac:dyDescent="0.2">
      <c r="A8" s="99"/>
      <c r="B8" s="106"/>
      <c r="C8" s="109"/>
      <c r="D8" s="112"/>
      <c r="E8" s="112"/>
      <c r="F8" s="112"/>
      <c r="G8" s="115"/>
      <c r="H8" s="112"/>
      <c r="I8" s="104" t="s">
        <v>656</v>
      </c>
      <c r="J8" s="104" t="s">
        <v>658</v>
      </c>
      <c r="K8" s="104" t="s">
        <v>659</v>
      </c>
      <c r="L8" s="104"/>
      <c r="M8" s="104"/>
      <c r="N8" s="104" t="s">
        <v>663</v>
      </c>
      <c r="O8" s="104" t="s">
        <v>664</v>
      </c>
      <c r="P8" s="104"/>
    </row>
    <row r="9" spans="1:16" ht="25.5" customHeight="1" x14ac:dyDescent="0.2">
      <c r="A9" s="100"/>
      <c r="B9" s="107"/>
      <c r="C9" s="110"/>
      <c r="D9" s="113"/>
      <c r="E9" s="113"/>
      <c r="F9" s="113"/>
      <c r="G9" s="116"/>
      <c r="H9" s="113"/>
      <c r="I9" s="104"/>
      <c r="J9" s="104"/>
      <c r="K9" s="83" t="s">
        <v>660</v>
      </c>
      <c r="L9" s="83" t="s">
        <v>661</v>
      </c>
      <c r="M9" s="83" t="s">
        <v>662</v>
      </c>
      <c r="N9" s="104"/>
      <c r="O9" s="104"/>
      <c r="P9" s="104"/>
    </row>
    <row r="10" spans="1:16" ht="16.5" customHeight="1" x14ac:dyDescent="0.2">
      <c r="A10" s="102" t="s">
        <v>667</v>
      </c>
      <c r="B10" s="103"/>
      <c r="C10" s="103"/>
      <c r="D10" s="7"/>
      <c r="E10" s="7"/>
      <c r="F10" s="83"/>
      <c r="G10" s="8"/>
      <c r="H10" s="9"/>
      <c r="I10" s="10"/>
      <c r="J10" s="10"/>
      <c r="K10" s="10"/>
      <c r="L10" s="10"/>
      <c r="M10" s="10"/>
      <c r="N10" s="10"/>
      <c r="O10" s="10"/>
      <c r="P10" s="10"/>
    </row>
    <row r="11" spans="1:16" ht="15.75" customHeight="1" x14ac:dyDescent="0.2">
      <c r="A11" s="11">
        <v>36</v>
      </c>
      <c r="B11" s="127" t="s">
        <v>13</v>
      </c>
      <c r="C11" s="72" t="s">
        <v>58</v>
      </c>
      <c r="D11" s="13" t="s">
        <v>50</v>
      </c>
      <c r="E11" s="11">
        <v>74.25</v>
      </c>
      <c r="F11" s="11"/>
      <c r="G11" s="14"/>
      <c r="H11" s="15">
        <f>SUM(E11)</f>
        <v>74.25</v>
      </c>
      <c r="I11" s="10"/>
      <c r="J11" s="10"/>
      <c r="K11" s="10"/>
      <c r="L11" s="10"/>
      <c r="M11" s="10"/>
      <c r="N11" s="10"/>
      <c r="O11" s="10"/>
      <c r="P11" s="10"/>
    </row>
    <row r="12" spans="1:16" ht="16.5" customHeight="1" x14ac:dyDescent="0.2">
      <c r="A12" s="11">
        <v>37</v>
      </c>
      <c r="B12" s="127"/>
      <c r="C12" s="12" t="s">
        <v>51</v>
      </c>
      <c r="D12" s="24"/>
      <c r="E12" s="19">
        <v>8</v>
      </c>
      <c r="F12" s="11"/>
      <c r="G12" s="14"/>
      <c r="H12" s="15"/>
      <c r="I12" s="10"/>
      <c r="J12" s="10"/>
      <c r="K12" s="10"/>
      <c r="L12" s="10"/>
      <c r="M12" s="10"/>
      <c r="N12" s="10"/>
      <c r="O12" s="10"/>
      <c r="P12" s="10"/>
    </row>
    <row r="13" spans="1:16" ht="16.5" customHeight="1" x14ac:dyDescent="0.2">
      <c r="A13" s="11">
        <v>38</v>
      </c>
      <c r="B13" s="127"/>
      <c r="C13" s="18" t="s">
        <v>465</v>
      </c>
      <c r="D13" s="72" t="s">
        <v>52</v>
      </c>
      <c r="E13" s="79">
        <v>24</v>
      </c>
      <c r="F13" s="11"/>
      <c r="G13" s="14"/>
      <c r="H13" s="15">
        <f>SUM(E13)</f>
        <v>24</v>
      </c>
      <c r="I13" s="10"/>
      <c r="J13" s="10"/>
      <c r="K13" s="10"/>
      <c r="L13" s="10"/>
      <c r="M13" s="10"/>
      <c r="N13" s="10"/>
      <c r="O13" s="10"/>
      <c r="P13" s="10"/>
    </row>
    <row r="14" spans="1:16" ht="15" customHeight="1" x14ac:dyDescent="0.2">
      <c r="A14" s="11">
        <v>39</v>
      </c>
      <c r="B14" s="127"/>
      <c r="C14" s="72" t="s">
        <v>53</v>
      </c>
      <c r="D14" s="72" t="s">
        <v>54</v>
      </c>
      <c r="E14" s="79">
        <v>18</v>
      </c>
      <c r="F14" s="79"/>
      <c r="G14" s="82"/>
      <c r="H14" s="15">
        <f>SUM(E14)</f>
        <v>18</v>
      </c>
      <c r="I14" s="10"/>
      <c r="J14" s="10"/>
      <c r="K14" s="10"/>
      <c r="L14" s="10"/>
      <c r="M14" s="10"/>
      <c r="N14" s="10"/>
      <c r="O14" s="10"/>
      <c r="P14" s="10"/>
    </row>
    <row r="15" spans="1:16" ht="17.25" customHeight="1" x14ac:dyDescent="0.2">
      <c r="A15" s="11">
        <v>40</v>
      </c>
      <c r="B15" s="127"/>
      <c r="C15" s="26" t="s">
        <v>55</v>
      </c>
      <c r="D15" s="13" t="s">
        <v>56</v>
      </c>
      <c r="E15" s="11">
        <v>18</v>
      </c>
      <c r="F15" s="11"/>
      <c r="G15" s="14"/>
      <c r="H15" s="15">
        <f>SUM(E15)</f>
        <v>18</v>
      </c>
      <c r="I15" s="10"/>
      <c r="J15" s="10"/>
      <c r="K15" s="10"/>
      <c r="L15" s="10"/>
      <c r="M15" s="10"/>
      <c r="N15" s="10"/>
      <c r="O15" s="10"/>
      <c r="P15" s="10"/>
    </row>
    <row r="16" spans="1:16" ht="14.25" customHeight="1" x14ac:dyDescent="0.2">
      <c r="A16" s="11">
        <v>41</v>
      </c>
      <c r="B16" s="127"/>
      <c r="C16" s="26" t="s">
        <v>57</v>
      </c>
      <c r="D16" s="13"/>
      <c r="E16" s="11">
        <v>8</v>
      </c>
      <c r="F16" s="11"/>
      <c r="G16" s="14"/>
      <c r="H16" s="15">
        <v>8</v>
      </c>
      <c r="I16" s="10"/>
      <c r="J16" s="10"/>
      <c r="K16" s="10"/>
      <c r="L16" s="10"/>
      <c r="M16" s="10"/>
      <c r="N16" s="10"/>
      <c r="O16" s="10"/>
      <c r="P16" s="10"/>
    </row>
    <row r="17" spans="1:16" ht="16.5" customHeight="1" x14ac:dyDescent="0.2">
      <c r="A17" s="11"/>
      <c r="B17" s="127"/>
      <c r="C17" s="26" t="s">
        <v>693</v>
      </c>
      <c r="D17" s="72" t="s">
        <v>78</v>
      </c>
      <c r="E17" s="79">
        <v>32</v>
      </c>
      <c r="F17" s="79"/>
      <c r="G17" s="82"/>
      <c r="H17" s="15">
        <f>SUM(E17)</f>
        <v>32</v>
      </c>
      <c r="I17" s="10"/>
      <c r="J17" s="10"/>
      <c r="K17" s="10"/>
      <c r="L17" s="10"/>
      <c r="M17" s="10"/>
      <c r="N17" s="10"/>
      <c r="O17" s="10"/>
      <c r="P17" s="10"/>
    </row>
    <row r="18" spans="1:16" ht="16.5" customHeight="1" x14ac:dyDescent="0.2">
      <c r="A18" s="11">
        <v>42</v>
      </c>
      <c r="B18" s="127"/>
      <c r="C18" s="26" t="s">
        <v>70</v>
      </c>
      <c r="D18" s="72" t="s">
        <v>59</v>
      </c>
      <c r="E18" s="79">
        <v>56</v>
      </c>
      <c r="F18" s="79"/>
      <c r="G18" s="82"/>
      <c r="H18" s="15">
        <f>SUM(E18)</f>
        <v>56</v>
      </c>
      <c r="I18" s="10"/>
      <c r="J18" s="10"/>
      <c r="K18" s="10"/>
      <c r="L18" s="10"/>
      <c r="M18" s="10"/>
      <c r="N18" s="10"/>
      <c r="O18" s="10"/>
      <c r="P18" s="10"/>
    </row>
    <row r="19" spans="1:16" ht="16.5" customHeight="1" x14ac:dyDescent="0.2">
      <c r="A19" s="11">
        <v>44</v>
      </c>
      <c r="B19" s="127"/>
      <c r="C19" s="26" t="s">
        <v>60</v>
      </c>
      <c r="D19" s="13" t="s">
        <v>61</v>
      </c>
      <c r="E19" s="11">
        <v>33</v>
      </c>
      <c r="F19" s="11"/>
      <c r="G19" s="14"/>
      <c r="H19" s="15">
        <f t="shared" ref="H19" si="0">SUM(E19)</f>
        <v>33</v>
      </c>
      <c r="I19" s="10"/>
      <c r="J19" s="10"/>
      <c r="K19" s="10"/>
      <c r="L19" s="10"/>
      <c r="M19" s="10"/>
      <c r="N19" s="10"/>
      <c r="O19" s="10"/>
      <c r="P19" s="10"/>
    </row>
    <row r="20" spans="1:16" ht="15" customHeight="1" x14ac:dyDescent="0.2">
      <c r="A20" s="11">
        <v>45</v>
      </c>
      <c r="B20" s="127"/>
      <c r="C20" s="26" t="s">
        <v>62</v>
      </c>
      <c r="D20" s="13" t="s">
        <v>63</v>
      </c>
      <c r="E20" s="11">
        <v>16.5</v>
      </c>
      <c r="F20" s="11"/>
      <c r="G20" s="14"/>
      <c r="H20" s="15"/>
      <c r="I20" s="10"/>
      <c r="J20" s="10"/>
      <c r="K20" s="10"/>
      <c r="L20" s="10"/>
      <c r="M20" s="10"/>
      <c r="N20" s="10"/>
      <c r="O20" s="10"/>
      <c r="P20" s="10"/>
    </row>
    <row r="21" spans="1:16" ht="13.5" customHeight="1" x14ac:dyDescent="0.2">
      <c r="A21" s="11">
        <v>46</v>
      </c>
      <c r="B21" s="127"/>
      <c r="C21" s="26" t="s">
        <v>64</v>
      </c>
      <c r="D21" s="13" t="s">
        <v>65</v>
      </c>
      <c r="E21" s="11">
        <v>56</v>
      </c>
      <c r="F21" s="11"/>
      <c r="G21" s="14"/>
      <c r="H21" s="15">
        <v>56</v>
      </c>
      <c r="I21" s="10"/>
      <c r="J21" s="10"/>
      <c r="K21" s="10"/>
      <c r="L21" s="10"/>
      <c r="M21" s="10"/>
      <c r="N21" s="10"/>
      <c r="O21" s="10"/>
      <c r="P21" s="10"/>
    </row>
    <row r="22" spans="1:16" ht="15.75" customHeight="1" x14ac:dyDescent="0.2">
      <c r="A22" s="11">
        <v>47</v>
      </c>
      <c r="B22" s="127"/>
      <c r="C22" s="26" t="s">
        <v>66</v>
      </c>
      <c r="D22" s="13" t="s">
        <v>67</v>
      </c>
      <c r="E22" s="11">
        <v>19</v>
      </c>
      <c r="F22" s="11"/>
      <c r="G22" s="14"/>
      <c r="H22" s="15"/>
      <c r="I22" s="10"/>
      <c r="J22" s="10"/>
      <c r="K22" s="10"/>
      <c r="L22" s="10"/>
      <c r="M22" s="10"/>
      <c r="N22" s="10"/>
      <c r="O22" s="10"/>
      <c r="P22" s="10"/>
    </row>
    <row r="23" spans="1:16" ht="16.5" customHeight="1" x14ac:dyDescent="0.2">
      <c r="A23" s="11">
        <v>48</v>
      </c>
      <c r="B23" s="127"/>
      <c r="C23" s="26" t="s">
        <v>68</v>
      </c>
      <c r="D23" s="13" t="s">
        <v>69</v>
      </c>
      <c r="E23" s="11">
        <v>19</v>
      </c>
      <c r="F23" s="11"/>
      <c r="G23" s="14"/>
      <c r="H23" s="15"/>
      <c r="I23" s="10"/>
      <c r="J23" s="10"/>
      <c r="K23" s="10"/>
      <c r="L23" s="10"/>
      <c r="M23" s="10"/>
      <c r="N23" s="10"/>
      <c r="O23" s="10"/>
      <c r="P23" s="10"/>
    </row>
    <row r="24" spans="1:16" s="4" customFormat="1" ht="16.5" customHeight="1" x14ac:dyDescent="0.2">
      <c r="A24" s="14">
        <v>49</v>
      </c>
      <c r="B24" s="127"/>
      <c r="C24" s="31" t="s">
        <v>489</v>
      </c>
      <c r="D24" s="45" t="s">
        <v>71</v>
      </c>
      <c r="E24" s="14">
        <v>81.400000000000006</v>
      </c>
      <c r="F24" s="14"/>
      <c r="G24" s="14">
        <v>81.400000000000006</v>
      </c>
      <c r="H24" s="46"/>
      <c r="I24" s="47"/>
      <c r="J24" s="47"/>
      <c r="K24" s="47"/>
      <c r="L24" s="47"/>
      <c r="M24" s="47"/>
      <c r="N24" s="47"/>
      <c r="O24" s="47"/>
      <c r="P24" s="47"/>
    </row>
    <row r="25" spans="1:16" s="4" customFormat="1" ht="15" customHeight="1" x14ac:dyDescent="0.2">
      <c r="A25" s="14"/>
      <c r="B25" s="127"/>
      <c r="C25" s="16" t="s">
        <v>25</v>
      </c>
      <c r="D25" s="45"/>
      <c r="E25" s="14">
        <v>191</v>
      </c>
      <c r="F25" s="14"/>
      <c r="G25" s="16"/>
      <c r="H25" s="46"/>
      <c r="I25" s="47"/>
      <c r="J25" s="47"/>
      <c r="K25" s="47"/>
      <c r="L25" s="47"/>
      <c r="M25" s="47"/>
      <c r="N25" s="47"/>
      <c r="O25" s="47"/>
      <c r="P25" s="47"/>
    </row>
    <row r="26" spans="1:16" ht="17.25" customHeight="1" x14ac:dyDescent="0.2">
      <c r="A26" s="11">
        <v>50</v>
      </c>
      <c r="B26" s="127" t="s">
        <v>26</v>
      </c>
      <c r="C26" s="26" t="s">
        <v>57</v>
      </c>
      <c r="D26" s="13" t="s">
        <v>72</v>
      </c>
      <c r="E26" s="11">
        <v>15.75</v>
      </c>
      <c r="F26" s="11"/>
      <c r="G26" s="14"/>
      <c r="H26" s="15"/>
      <c r="I26" s="10"/>
      <c r="J26" s="10"/>
      <c r="K26" s="10"/>
      <c r="L26" s="10"/>
      <c r="M26" s="10"/>
      <c r="N26" s="10"/>
      <c r="O26" s="10"/>
      <c r="P26" s="10"/>
    </row>
    <row r="27" spans="1:16" ht="16.5" customHeight="1" x14ac:dyDescent="0.2">
      <c r="A27" s="11">
        <v>51</v>
      </c>
      <c r="B27" s="127"/>
      <c r="C27" s="12" t="s">
        <v>75</v>
      </c>
      <c r="D27" s="72" t="s">
        <v>74</v>
      </c>
      <c r="E27" s="19">
        <v>29.700000000000003</v>
      </c>
      <c r="F27" s="11"/>
      <c r="G27" s="14"/>
      <c r="H27" s="15">
        <f>SUM(E27)</f>
        <v>29.700000000000003</v>
      </c>
      <c r="I27" s="10"/>
      <c r="J27" s="10"/>
      <c r="K27" s="10"/>
      <c r="L27" s="10"/>
      <c r="M27" s="10"/>
      <c r="N27" s="10"/>
      <c r="O27" s="10"/>
      <c r="P27" s="10"/>
    </row>
    <row r="28" spans="1:16" ht="15.75" customHeight="1" x14ac:dyDescent="0.2">
      <c r="A28" s="11">
        <v>52</v>
      </c>
      <c r="B28" s="127"/>
      <c r="C28" s="72" t="s">
        <v>73</v>
      </c>
      <c r="D28" s="72" t="s">
        <v>76</v>
      </c>
      <c r="E28" s="79">
        <v>35.700000000000003</v>
      </c>
      <c r="F28" s="11"/>
      <c r="G28" s="14"/>
      <c r="H28" s="15">
        <f>SUM(E28)</f>
        <v>35.700000000000003</v>
      </c>
      <c r="I28" s="10"/>
      <c r="J28" s="10"/>
      <c r="K28" s="10"/>
      <c r="L28" s="10"/>
      <c r="M28" s="10"/>
      <c r="N28" s="10"/>
      <c r="O28" s="10"/>
      <c r="P28" s="10"/>
    </row>
    <row r="29" spans="1:16" s="4" customFormat="1" ht="17.25" customHeight="1" x14ac:dyDescent="0.2">
      <c r="A29" s="14">
        <v>53</v>
      </c>
      <c r="B29" s="127"/>
      <c r="C29" s="31" t="s">
        <v>694</v>
      </c>
      <c r="D29" s="31" t="s">
        <v>54</v>
      </c>
      <c r="E29" s="82">
        <v>55.800000000000004</v>
      </c>
      <c r="F29" s="82"/>
      <c r="G29" s="82">
        <v>55.800000000000004</v>
      </c>
      <c r="H29" s="46"/>
      <c r="I29" s="47"/>
      <c r="J29" s="47"/>
      <c r="K29" s="47"/>
      <c r="L29" s="47"/>
      <c r="M29" s="47"/>
      <c r="N29" s="47"/>
      <c r="O29" s="47"/>
      <c r="P29" s="47"/>
    </row>
    <row r="30" spans="1:16" s="4" customFormat="1" ht="17.25" customHeight="1" x14ac:dyDescent="0.2">
      <c r="A30" s="14">
        <v>54</v>
      </c>
      <c r="B30" s="127"/>
      <c r="C30" s="33" t="s">
        <v>77</v>
      </c>
      <c r="D30" s="45" t="s">
        <v>56</v>
      </c>
      <c r="E30" s="14">
        <v>122.50000000000001</v>
      </c>
      <c r="F30" s="14"/>
      <c r="G30" s="14"/>
      <c r="H30" s="46">
        <v>122.50000000000001</v>
      </c>
      <c r="I30" s="47"/>
      <c r="J30" s="47"/>
      <c r="K30" s="47"/>
      <c r="L30" s="47"/>
      <c r="M30" s="47"/>
      <c r="N30" s="47"/>
      <c r="O30" s="47"/>
      <c r="P30" s="47"/>
    </row>
    <row r="31" spans="1:16" s="4" customFormat="1" ht="18" customHeight="1" x14ac:dyDescent="0.2">
      <c r="A31" s="14">
        <v>55</v>
      </c>
      <c r="B31" s="127"/>
      <c r="C31" s="31" t="s">
        <v>695</v>
      </c>
      <c r="D31" s="45" t="s">
        <v>78</v>
      </c>
      <c r="E31" s="14">
        <v>55.800000000000004</v>
      </c>
      <c r="F31" s="14"/>
      <c r="G31" s="14">
        <v>55.800000000000004</v>
      </c>
      <c r="H31" s="46"/>
      <c r="I31" s="47"/>
      <c r="J31" s="47"/>
      <c r="K31" s="47"/>
      <c r="L31" s="47"/>
      <c r="M31" s="47"/>
      <c r="N31" s="47"/>
      <c r="O31" s="47"/>
      <c r="P31" s="47"/>
    </row>
    <row r="32" spans="1:16" s="4" customFormat="1" ht="16.5" customHeight="1" x14ac:dyDescent="0.2">
      <c r="A32" s="14">
        <v>56</v>
      </c>
      <c r="B32" s="127"/>
      <c r="C32" s="31" t="s">
        <v>420</v>
      </c>
      <c r="D32" s="31" t="s">
        <v>59</v>
      </c>
      <c r="E32" s="82">
        <v>33</v>
      </c>
      <c r="F32" s="82"/>
      <c r="G32" s="82"/>
      <c r="H32" s="46">
        <v>33</v>
      </c>
      <c r="I32" s="47"/>
      <c r="J32" s="47"/>
      <c r="K32" s="47"/>
      <c r="L32" s="47"/>
      <c r="M32" s="47"/>
      <c r="N32" s="47"/>
      <c r="O32" s="47"/>
      <c r="P32" s="47"/>
    </row>
    <row r="33" spans="1:16" s="4" customFormat="1" ht="16.5" customHeight="1" x14ac:dyDescent="0.2">
      <c r="A33" s="14">
        <v>57</v>
      </c>
      <c r="B33" s="127"/>
      <c r="C33" s="31" t="s">
        <v>420</v>
      </c>
      <c r="D33" s="45" t="s">
        <v>61</v>
      </c>
      <c r="E33" s="14">
        <v>26.950000000000003</v>
      </c>
      <c r="F33" s="14"/>
      <c r="G33" s="14"/>
      <c r="H33" s="46">
        <f>SUM(E33)</f>
        <v>26.950000000000003</v>
      </c>
      <c r="I33" s="47"/>
      <c r="J33" s="47"/>
      <c r="K33" s="47"/>
      <c r="L33" s="47"/>
      <c r="M33" s="47"/>
      <c r="N33" s="47"/>
      <c r="O33" s="47"/>
      <c r="P33" s="47"/>
    </row>
    <row r="34" spans="1:16" s="27" customFormat="1" ht="15" customHeight="1" x14ac:dyDescent="0.2">
      <c r="A34" s="11">
        <v>58</v>
      </c>
      <c r="B34" s="127"/>
      <c r="C34" s="26" t="s">
        <v>57</v>
      </c>
      <c r="D34" s="13" t="s">
        <v>63</v>
      </c>
      <c r="E34" s="11">
        <v>15.75</v>
      </c>
      <c r="F34" s="11"/>
      <c r="G34" s="14"/>
      <c r="H34" s="15"/>
      <c r="I34" s="10"/>
      <c r="J34" s="10"/>
      <c r="K34" s="10"/>
      <c r="L34" s="10"/>
      <c r="M34" s="10"/>
      <c r="N34" s="10"/>
      <c r="O34" s="10"/>
      <c r="P34" s="10"/>
    </row>
    <row r="35" spans="1:16" ht="14.25" customHeight="1" x14ac:dyDescent="0.2">
      <c r="A35" s="11"/>
      <c r="B35" s="127"/>
      <c r="C35" s="12" t="s">
        <v>25</v>
      </c>
      <c r="D35" s="13"/>
      <c r="E35" s="11">
        <v>71.400000000000006</v>
      </c>
      <c r="F35" s="11"/>
      <c r="G35" s="16"/>
      <c r="H35" s="15"/>
      <c r="I35" s="10"/>
      <c r="J35" s="10"/>
      <c r="K35" s="10"/>
      <c r="L35" s="10"/>
      <c r="M35" s="10"/>
      <c r="N35" s="10"/>
      <c r="O35" s="10"/>
      <c r="P35" s="10"/>
    </row>
    <row r="36" spans="1:16" ht="16.5" customHeight="1" x14ac:dyDescent="0.2">
      <c r="A36" s="102" t="s">
        <v>668</v>
      </c>
      <c r="B36" s="103"/>
      <c r="C36" s="103"/>
      <c r="D36" s="7"/>
      <c r="E36" s="7"/>
      <c r="F36" s="83"/>
      <c r="G36" s="8"/>
      <c r="H36" s="9"/>
      <c r="I36" s="10"/>
      <c r="J36" s="10"/>
      <c r="K36" s="10"/>
      <c r="L36" s="10"/>
      <c r="M36" s="10"/>
      <c r="N36" s="10"/>
      <c r="O36" s="10"/>
      <c r="P36" s="10"/>
    </row>
    <row r="37" spans="1:16" s="4" customFormat="1" ht="12" x14ac:dyDescent="0.2">
      <c r="A37" s="14">
        <v>59</v>
      </c>
      <c r="B37" s="119" t="s">
        <v>13</v>
      </c>
      <c r="C37" s="16" t="s">
        <v>79</v>
      </c>
      <c r="D37" s="45" t="s">
        <v>80</v>
      </c>
      <c r="E37" s="14">
        <v>68.399999999999991</v>
      </c>
      <c r="F37" s="14">
        <f>SUM(E37)</f>
        <v>68.399999999999991</v>
      </c>
      <c r="G37" s="14"/>
      <c r="H37" s="46"/>
      <c r="I37" s="47"/>
      <c r="J37" s="47"/>
      <c r="K37" s="47"/>
      <c r="L37" s="47"/>
      <c r="M37" s="47"/>
      <c r="N37" s="47"/>
      <c r="O37" s="47"/>
      <c r="P37" s="47"/>
    </row>
    <row r="38" spans="1:16" s="4" customFormat="1" ht="12" x14ac:dyDescent="0.2">
      <c r="A38" s="14">
        <v>60</v>
      </c>
      <c r="B38" s="119"/>
      <c r="C38" s="16" t="s">
        <v>696</v>
      </c>
      <c r="D38" s="45" t="s">
        <v>81</v>
      </c>
      <c r="E38" s="14">
        <v>68.399999999999991</v>
      </c>
      <c r="F38" s="14"/>
      <c r="G38" s="14">
        <f>SUM(E38)</f>
        <v>68.399999999999991</v>
      </c>
      <c r="H38" s="46"/>
      <c r="I38" s="47"/>
      <c r="J38" s="47"/>
      <c r="K38" s="47"/>
      <c r="L38" s="47"/>
      <c r="M38" s="47"/>
      <c r="N38" s="47"/>
      <c r="O38" s="47"/>
      <c r="P38" s="47"/>
    </row>
    <row r="39" spans="1:16" s="4" customFormat="1" ht="12" x14ac:dyDescent="0.2">
      <c r="A39" s="14">
        <v>61</v>
      </c>
      <c r="B39" s="119"/>
      <c r="C39" s="16" t="s">
        <v>696</v>
      </c>
      <c r="D39" s="45" t="s">
        <v>82</v>
      </c>
      <c r="E39" s="14">
        <v>68.399999999999991</v>
      </c>
      <c r="F39" s="14"/>
      <c r="G39" s="14">
        <f t="shared" ref="G39:G41" si="1">SUM(E39)</f>
        <v>68.399999999999991</v>
      </c>
      <c r="H39" s="46"/>
      <c r="I39" s="47"/>
      <c r="J39" s="47"/>
      <c r="K39" s="47"/>
      <c r="L39" s="47"/>
      <c r="M39" s="47"/>
      <c r="N39" s="47"/>
      <c r="O39" s="47"/>
      <c r="P39" s="47"/>
    </row>
    <row r="40" spans="1:16" s="4" customFormat="1" ht="12" x14ac:dyDescent="0.2">
      <c r="A40" s="14">
        <v>62</v>
      </c>
      <c r="B40" s="119"/>
      <c r="C40" s="16" t="s">
        <v>696</v>
      </c>
      <c r="D40" s="45" t="s">
        <v>83</v>
      </c>
      <c r="E40" s="14">
        <v>68.399999999999991</v>
      </c>
      <c r="F40" s="14"/>
      <c r="G40" s="14">
        <f t="shared" si="1"/>
        <v>68.399999999999991</v>
      </c>
      <c r="H40" s="46"/>
      <c r="I40" s="47"/>
      <c r="J40" s="47"/>
      <c r="K40" s="47"/>
      <c r="L40" s="47"/>
      <c r="M40" s="47"/>
      <c r="N40" s="47"/>
      <c r="O40" s="47"/>
      <c r="P40" s="47"/>
    </row>
    <row r="41" spans="1:16" s="4" customFormat="1" ht="12" x14ac:dyDescent="0.2">
      <c r="A41" s="14">
        <v>63</v>
      </c>
      <c r="B41" s="119"/>
      <c r="C41" s="16" t="s">
        <v>696</v>
      </c>
      <c r="D41" s="45" t="s">
        <v>84</v>
      </c>
      <c r="E41" s="14">
        <v>68.399999999999991</v>
      </c>
      <c r="F41" s="14"/>
      <c r="G41" s="14">
        <f t="shared" si="1"/>
        <v>68.399999999999991</v>
      </c>
      <c r="H41" s="46"/>
      <c r="I41" s="47"/>
      <c r="J41" s="47"/>
      <c r="K41" s="47"/>
      <c r="L41" s="47"/>
      <c r="M41" s="47"/>
      <c r="N41" s="47"/>
      <c r="O41" s="47"/>
      <c r="P41" s="47"/>
    </row>
    <row r="42" spans="1:16" s="4" customFormat="1" ht="12" x14ac:dyDescent="0.2">
      <c r="A42" s="14">
        <v>64</v>
      </c>
      <c r="B42" s="119"/>
      <c r="C42" s="16" t="s">
        <v>85</v>
      </c>
      <c r="D42" s="45" t="s">
        <v>86</v>
      </c>
      <c r="E42" s="14">
        <v>68.399999999999991</v>
      </c>
      <c r="F42" s="14"/>
      <c r="G42" s="14"/>
      <c r="H42" s="46"/>
      <c r="I42" s="47"/>
      <c r="J42" s="47"/>
      <c r="K42" s="47"/>
      <c r="L42" s="47"/>
      <c r="M42" s="47"/>
      <c r="N42" s="47"/>
      <c r="O42" s="47"/>
      <c r="P42" s="47"/>
    </row>
    <row r="43" spans="1:16" s="4" customFormat="1" ht="12" x14ac:dyDescent="0.2">
      <c r="A43" s="14"/>
      <c r="B43" s="119"/>
      <c r="C43" s="16" t="s">
        <v>25</v>
      </c>
      <c r="D43" s="45"/>
      <c r="E43" s="14">
        <v>272.5</v>
      </c>
      <c r="F43" s="14"/>
      <c r="G43" s="16"/>
      <c r="H43" s="86"/>
      <c r="I43" s="47"/>
      <c r="J43" s="47"/>
      <c r="K43" s="47"/>
      <c r="L43" s="47"/>
      <c r="M43" s="47"/>
      <c r="N43" s="47"/>
      <c r="O43" s="47"/>
      <c r="P43" s="47"/>
    </row>
    <row r="44" spans="1:16" s="4" customFormat="1" ht="12" x14ac:dyDescent="0.2">
      <c r="A44" s="14">
        <v>65</v>
      </c>
      <c r="B44" s="119" t="s">
        <v>26</v>
      </c>
      <c r="C44" s="16" t="s">
        <v>421</v>
      </c>
      <c r="D44" s="45" t="s">
        <v>87</v>
      </c>
      <c r="E44" s="14">
        <v>68.399999999999991</v>
      </c>
      <c r="F44" s="14"/>
      <c r="G44" s="14">
        <f>SUM(E44)</f>
        <v>68.399999999999991</v>
      </c>
      <c r="H44" s="46"/>
      <c r="I44" s="47"/>
      <c r="J44" s="47"/>
      <c r="K44" s="47"/>
      <c r="L44" s="47"/>
      <c r="M44" s="47"/>
      <c r="N44" s="47"/>
      <c r="O44" s="47"/>
      <c r="P44" s="47"/>
    </row>
    <row r="45" spans="1:16" s="4" customFormat="1" ht="12" x14ac:dyDescent="0.2">
      <c r="A45" s="14">
        <v>66</v>
      </c>
      <c r="B45" s="119"/>
      <c r="C45" s="16" t="s">
        <v>421</v>
      </c>
      <c r="D45" s="45" t="s">
        <v>88</v>
      </c>
      <c r="E45" s="14">
        <v>68.399999999999991</v>
      </c>
      <c r="F45" s="14"/>
      <c r="G45" s="14">
        <f t="shared" ref="G45:G48" si="2">SUM(E45)</f>
        <v>68.399999999999991</v>
      </c>
      <c r="H45" s="46"/>
      <c r="I45" s="47"/>
      <c r="J45" s="47"/>
      <c r="K45" s="47"/>
      <c r="L45" s="47"/>
      <c r="M45" s="47"/>
      <c r="N45" s="47"/>
      <c r="O45" s="47"/>
      <c r="P45" s="47"/>
    </row>
    <row r="46" spans="1:16" s="4" customFormat="1" ht="12" x14ac:dyDescent="0.2">
      <c r="A46" s="14">
        <v>67</v>
      </c>
      <c r="B46" s="119"/>
      <c r="C46" s="16" t="s">
        <v>421</v>
      </c>
      <c r="D46" s="45" t="s">
        <v>89</v>
      </c>
      <c r="E46" s="14">
        <v>68.399999999999991</v>
      </c>
      <c r="F46" s="14"/>
      <c r="G46" s="14">
        <f t="shared" si="2"/>
        <v>68.399999999999991</v>
      </c>
      <c r="H46" s="46"/>
      <c r="I46" s="47"/>
      <c r="J46" s="47"/>
      <c r="K46" s="47"/>
      <c r="L46" s="47"/>
      <c r="M46" s="47"/>
      <c r="N46" s="47"/>
      <c r="O46" s="47"/>
      <c r="P46" s="47"/>
    </row>
    <row r="47" spans="1:16" s="4" customFormat="1" ht="12" x14ac:dyDescent="0.2">
      <c r="A47" s="14">
        <v>68</v>
      </c>
      <c r="B47" s="119"/>
      <c r="C47" s="16" t="s">
        <v>421</v>
      </c>
      <c r="D47" s="45" t="s">
        <v>90</v>
      </c>
      <c r="E47" s="14">
        <v>68.399999999999991</v>
      </c>
      <c r="F47" s="14"/>
      <c r="G47" s="14">
        <f t="shared" si="2"/>
        <v>68.399999999999991</v>
      </c>
      <c r="H47" s="46"/>
      <c r="I47" s="47"/>
      <c r="J47" s="47"/>
      <c r="K47" s="47"/>
      <c r="L47" s="47"/>
      <c r="M47" s="47"/>
      <c r="N47" s="47"/>
      <c r="O47" s="47"/>
      <c r="P47" s="47"/>
    </row>
    <row r="48" spans="1:16" s="4" customFormat="1" ht="12" x14ac:dyDescent="0.2">
      <c r="A48" s="14">
        <v>69</v>
      </c>
      <c r="B48" s="119"/>
      <c r="C48" s="16" t="s">
        <v>421</v>
      </c>
      <c r="D48" s="45" t="s">
        <v>91</v>
      </c>
      <c r="E48" s="14">
        <v>68.399999999999991</v>
      </c>
      <c r="F48" s="14"/>
      <c r="G48" s="14">
        <f t="shared" si="2"/>
        <v>68.399999999999991</v>
      </c>
      <c r="H48" s="46"/>
      <c r="I48" s="47"/>
      <c r="J48" s="47"/>
      <c r="K48" s="47"/>
      <c r="L48" s="47"/>
      <c r="M48" s="47"/>
      <c r="N48" s="47"/>
      <c r="O48" s="47"/>
      <c r="P48" s="47"/>
    </row>
    <row r="49" spans="1:16" s="4" customFormat="1" ht="12" x14ac:dyDescent="0.2">
      <c r="A49" s="14">
        <v>70</v>
      </c>
      <c r="B49" s="119"/>
      <c r="C49" s="16" t="s">
        <v>92</v>
      </c>
      <c r="D49" s="45" t="s">
        <v>93</v>
      </c>
      <c r="E49" s="14">
        <v>68.399999999999991</v>
      </c>
      <c r="F49" s="14"/>
      <c r="G49" s="14"/>
      <c r="H49" s="46"/>
      <c r="I49" s="47"/>
      <c r="J49" s="47"/>
      <c r="K49" s="47"/>
      <c r="L49" s="47"/>
      <c r="M49" s="47"/>
      <c r="N49" s="47"/>
      <c r="O49" s="47"/>
      <c r="P49" s="47"/>
    </row>
    <row r="50" spans="1:16" s="4" customFormat="1" ht="12" x14ac:dyDescent="0.2">
      <c r="A50" s="14"/>
      <c r="B50" s="119"/>
      <c r="C50" s="16" t="s">
        <v>25</v>
      </c>
      <c r="D50" s="45"/>
      <c r="E50" s="14">
        <v>182.5</v>
      </c>
      <c r="F50" s="14"/>
      <c r="G50" s="16"/>
      <c r="H50" s="86"/>
      <c r="I50" s="47"/>
      <c r="J50" s="47"/>
      <c r="K50" s="47"/>
      <c r="L50" s="47"/>
      <c r="M50" s="47"/>
      <c r="N50" s="47"/>
      <c r="O50" s="47"/>
      <c r="P50" s="47"/>
    </row>
    <row r="51" spans="1:16" s="4" customFormat="1" ht="12" x14ac:dyDescent="0.2">
      <c r="A51" s="14">
        <v>71</v>
      </c>
      <c r="B51" s="119" t="s">
        <v>94</v>
      </c>
      <c r="C51" s="16" t="s">
        <v>421</v>
      </c>
      <c r="D51" s="45" t="s">
        <v>95</v>
      </c>
      <c r="E51" s="14">
        <v>68.399999999999991</v>
      </c>
      <c r="F51" s="14"/>
      <c r="G51" s="14">
        <f>SUM(E51)</f>
        <v>68.399999999999991</v>
      </c>
      <c r="H51" s="46"/>
      <c r="I51" s="47"/>
      <c r="J51" s="47"/>
      <c r="K51" s="47"/>
      <c r="L51" s="47"/>
      <c r="M51" s="47"/>
      <c r="N51" s="47"/>
      <c r="O51" s="47"/>
      <c r="P51" s="47"/>
    </row>
    <row r="52" spans="1:16" s="4" customFormat="1" ht="12" x14ac:dyDescent="0.2">
      <c r="A52" s="14">
        <v>72</v>
      </c>
      <c r="B52" s="119"/>
      <c r="C52" s="16" t="s">
        <v>421</v>
      </c>
      <c r="D52" s="45" t="s">
        <v>96</v>
      </c>
      <c r="E52" s="14">
        <v>68.399999999999991</v>
      </c>
      <c r="F52" s="14"/>
      <c r="G52" s="14">
        <f t="shared" ref="G52:G55" si="3">SUM(E52)</f>
        <v>68.399999999999991</v>
      </c>
      <c r="H52" s="46"/>
      <c r="I52" s="47"/>
      <c r="J52" s="47"/>
      <c r="K52" s="47"/>
      <c r="L52" s="47"/>
      <c r="M52" s="47"/>
      <c r="N52" s="47"/>
      <c r="O52" s="47"/>
      <c r="P52" s="47"/>
    </row>
    <row r="53" spans="1:16" s="4" customFormat="1" ht="12" x14ac:dyDescent="0.2">
      <c r="A53" s="14">
        <v>73</v>
      </c>
      <c r="B53" s="119"/>
      <c r="C53" s="16" t="s">
        <v>421</v>
      </c>
      <c r="D53" s="45" t="s">
        <v>97</v>
      </c>
      <c r="E53" s="14">
        <v>68.399999999999991</v>
      </c>
      <c r="F53" s="14"/>
      <c r="G53" s="14">
        <f t="shared" si="3"/>
        <v>68.399999999999991</v>
      </c>
      <c r="H53" s="46"/>
      <c r="I53" s="47"/>
      <c r="J53" s="47"/>
      <c r="K53" s="47"/>
      <c r="L53" s="47"/>
      <c r="M53" s="47"/>
      <c r="N53" s="47"/>
      <c r="O53" s="47"/>
      <c r="P53" s="47"/>
    </row>
    <row r="54" spans="1:16" s="4" customFormat="1" ht="12" x14ac:dyDescent="0.2">
      <c r="A54" s="14">
        <v>74</v>
      </c>
      <c r="B54" s="119"/>
      <c r="C54" s="16" t="s">
        <v>421</v>
      </c>
      <c r="D54" s="45" t="s">
        <v>98</v>
      </c>
      <c r="E54" s="14">
        <v>68.399999999999991</v>
      </c>
      <c r="F54" s="14"/>
      <c r="G54" s="14">
        <f t="shared" si="3"/>
        <v>68.399999999999991</v>
      </c>
      <c r="H54" s="46"/>
      <c r="I54" s="47"/>
      <c r="J54" s="47"/>
      <c r="K54" s="47"/>
      <c r="L54" s="47"/>
      <c r="M54" s="47"/>
      <c r="N54" s="47"/>
      <c r="O54" s="47"/>
      <c r="P54" s="47"/>
    </row>
    <row r="55" spans="1:16" s="4" customFormat="1" ht="12" x14ac:dyDescent="0.2">
      <c r="A55" s="14">
        <v>75</v>
      </c>
      <c r="B55" s="119"/>
      <c r="C55" s="16" t="s">
        <v>421</v>
      </c>
      <c r="D55" s="45" t="s">
        <v>99</v>
      </c>
      <c r="E55" s="14">
        <v>68.399999999999991</v>
      </c>
      <c r="F55" s="14"/>
      <c r="G55" s="14">
        <f t="shared" si="3"/>
        <v>68.399999999999991</v>
      </c>
      <c r="H55" s="46"/>
      <c r="I55" s="47"/>
      <c r="J55" s="47"/>
      <c r="K55" s="47"/>
      <c r="L55" s="47"/>
      <c r="M55" s="47"/>
      <c r="N55" s="47"/>
      <c r="O55" s="47"/>
      <c r="P55" s="47"/>
    </row>
    <row r="56" spans="1:16" s="4" customFormat="1" ht="12" x14ac:dyDescent="0.2">
      <c r="A56" s="14">
        <v>76</v>
      </c>
      <c r="B56" s="119"/>
      <c r="C56" s="16" t="s">
        <v>92</v>
      </c>
      <c r="D56" s="45" t="s">
        <v>100</v>
      </c>
      <c r="E56" s="14">
        <v>68.399999999999991</v>
      </c>
      <c r="F56" s="14"/>
      <c r="G56" s="14"/>
      <c r="H56" s="46"/>
      <c r="I56" s="47"/>
      <c r="J56" s="47"/>
      <c r="K56" s="47"/>
      <c r="L56" s="47"/>
      <c r="M56" s="47"/>
      <c r="N56" s="47"/>
      <c r="O56" s="47"/>
      <c r="P56" s="47"/>
    </row>
    <row r="57" spans="1:16" s="4" customFormat="1" ht="12" x14ac:dyDescent="0.2">
      <c r="A57" s="14"/>
      <c r="B57" s="119"/>
      <c r="C57" s="16" t="s">
        <v>25</v>
      </c>
      <c r="D57" s="45"/>
      <c r="E57" s="14">
        <v>182.5</v>
      </c>
      <c r="F57" s="14"/>
      <c r="G57" s="16"/>
      <c r="H57" s="86"/>
      <c r="I57" s="47"/>
      <c r="J57" s="47"/>
      <c r="K57" s="47"/>
      <c r="L57" s="47"/>
      <c r="M57" s="47"/>
      <c r="N57" s="47"/>
      <c r="O57" s="47"/>
      <c r="P57" s="47"/>
    </row>
    <row r="58" spans="1:16" ht="14.25" customHeight="1" x14ac:dyDescent="0.2">
      <c r="A58" s="102" t="s">
        <v>669</v>
      </c>
      <c r="B58" s="103"/>
      <c r="C58" s="103"/>
      <c r="D58" s="7"/>
      <c r="E58" s="7"/>
      <c r="F58" s="83"/>
      <c r="G58" s="8"/>
      <c r="H58" s="9"/>
      <c r="I58" s="10"/>
      <c r="J58" s="10"/>
      <c r="K58" s="10"/>
      <c r="L58" s="10"/>
      <c r="M58" s="10"/>
      <c r="N58" s="10"/>
      <c r="O58" s="10"/>
      <c r="P58" s="10"/>
    </row>
    <row r="59" spans="1:16" s="4" customFormat="1" ht="12" x14ac:dyDescent="0.2">
      <c r="A59" s="14">
        <v>77</v>
      </c>
      <c r="B59" s="119" t="s">
        <v>13</v>
      </c>
      <c r="C59" s="16" t="s">
        <v>101</v>
      </c>
      <c r="D59" s="45"/>
      <c r="E59" s="14">
        <v>8</v>
      </c>
      <c r="F59" s="14"/>
      <c r="G59" s="14"/>
      <c r="H59" s="46"/>
      <c r="I59" s="47"/>
      <c r="J59" s="47"/>
      <c r="K59" s="47"/>
      <c r="L59" s="47"/>
      <c r="M59" s="47"/>
      <c r="N59" s="47"/>
      <c r="O59" s="47"/>
      <c r="P59" s="47"/>
    </row>
    <row r="60" spans="1:16" s="4" customFormat="1" ht="12" x14ac:dyDescent="0.2">
      <c r="A60" s="14">
        <v>78</v>
      </c>
      <c r="B60" s="119"/>
      <c r="C60" s="16" t="s">
        <v>696</v>
      </c>
      <c r="D60" s="45" t="s">
        <v>102</v>
      </c>
      <c r="E60" s="14">
        <v>68.399999999999991</v>
      </c>
      <c r="F60" s="14"/>
      <c r="G60" s="14">
        <f>SUM(E60)</f>
        <v>68.399999999999991</v>
      </c>
      <c r="H60" s="46"/>
      <c r="I60" s="47"/>
      <c r="J60" s="47"/>
      <c r="K60" s="47"/>
      <c r="L60" s="47"/>
      <c r="M60" s="47"/>
      <c r="N60" s="47"/>
      <c r="O60" s="47"/>
      <c r="P60" s="47"/>
    </row>
    <row r="61" spans="1:16" s="4" customFormat="1" ht="12" x14ac:dyDescent="0.2">
      <c r="A61" s="14">
        <v>79</v>
      </c>
      <c r="B61" s="119"/>
      <c r="C61" s="16" t="s">
        <v>696</v>
      </c>
      <c r="D61" s="45" t="s">
        <v>103</v>
      </c>
      <c r="E61" s="14">
        <v>68.399999999999991</v>
      </c>
      <c r="F61" s="14"/>
      <c r="G61" s="14">
        <f t="shared" ref="G61:G64" si="4">SUM(E61)</f>
        <v>68.399999999999991</v>
      </c>
      <c r="H61" s="46"/>
      <c r="I61" s="47"/>
      <c r="J61" s="47"/>
      <c r="K61" s="47"/>
      <c r="L61" s="47"/>
      <c r="M61" s="47"/>
      <c r="N61" s="47"/>
      <c r="O61" s="47"/>
      <c r="P61" s="47"/>
    </row>
    <row r="62" spans="1:16" s="4" customFormat="1" ht="12" x14ac:dyDescent="0.2">
      <c r="A62" s="14">
        <v>80</v>
      </c>
      <c r="B62" s="119"/>
      <c r="C62" s="16" t="s">
        <v>696</v>
      </c>
      <c r="D62" s="45" t="s">
        <v>104</v>
      </c>
      <c r="E62" s="14">
        <v>68.399999999999991</v>
      </c>
      <c r="F62" s="14"/>
      <c r="G62" s="14">
        <f t="shared" si="4"/>
        <v>68.399999999999991</v>
      </c>
      <c r="H62" s="46"/>
      <c r="I62" s="47"/>
      <c r="J62" s="47"/>
      <c r="K62" s="47"/>
      <c r="L62" s="47"/>
      <c r="M62" s="47"/>
      <c r="N62" s="47"/>
      <c r="O62" s="47"/>
      <c r="P62" s="47"/>
    </row>
    <row r="63" spans="1:16" s="4" customFormat="1" ht="12" x14ac:dyDescent="0.2">
      <c r="A63" s="14">
        <v>81</v>
      </c>
      <c r="B63" s="119"/>
      <c r="C63" s="16" t="s">
        <v>696</v>
      </c>
      <c r="D63" s="45" t="s">
        <v>105</v>
      </c>
      <c r="E63" s="14">
        <v>68.399999999999991</v>
      </c>
      <c r="F63" s="14"/>
      <c r="G63" s="14">
        <f t="shared" si="4"/>
        <v>68.399999999999991</v>
      </c>
      <c r="H63" s="46"/>
      <c r="I63" s="47"/>
      <c r="J63" s="47"/>
      <c r="K63" s="47"/>
      <c r="L63" s="47"/>
      <c r="M63" s="47"/>
      <c r="N63" s="47"/>
      <c r="O63" s="47"/>
      <c r="P63" s="47"/>
    </row>
    <row r="64" spans="1:16" s="4" customFormat="1" ht="12" x14ac:dyDescent="0.2">
      <c r="A64" s="14">
        <v>82</v>
      </c>
      <c r="B64" s="119"/>
      <c r="C64" s="16" t="s">
        <v>696</v>
      </c>
      <c r="D64" s="45" t="s">
        <v>106</v>
      </c>
      <c r="E64" s="14">
        <v>68.399999999999991</v>
      </c>
      <c r="F64" s="14"/>
      <c r="G64" s="14">
        <f t="shared" si="4"/>
        <v>68.399999999999991</v>
      </c>
      <c r="H64" s="46"/>
      <c r="I64" s="47"/>
      <c r="J64" s="47"/>
      <c r="K64" s="47"/>
      <c r="L64" s="47"/>
      <c r="M64" s="47"/>
      <c r="N64" s="47"/>
      <c r="O64" s="47"/>
      <c r="P64" s="47"/>
    </row>
    <row r="65" spans="1:16" s="4" customFormat="1" ht="12" x14ac:dyDescent="0.2">
      <c r="A65" s="14">
        <v>83</v>
      </c>
      <c r="B65" s="119"/>
      <c r="C65" s="16" t="s">
        <v>107</v>
      </c>
      <c r="D65" s="45" t="s">
        <v>108</v>
      </c>
      <c r="E65" s="14">
        <v>68.399999999999991</v>
      </c>
      <c r="F65" s="14"/>
      <c r="G65" s="14"/>
      <c r="H65" s="46"/>
      <c r="I65" s="47"/>
      <c r="J65" s="47"/>
      <c r="K65" s="47"/>
      <c r="L65" s="47"/>
      <c r="M65" s="47"/>
      <c r="N65" s="47"/>
      <c r="O65" s="47"/>
      <c r="P65" s="47"/>
    </row>
    <row r="66" spans="1:16" s="4" customFormat="1" ht="12" x14ac:dyDescent="0.2">
      <c r="A66" s="14"/>
      <c r="B66" s="119"/>
      <c r="C66" s="16" t="s">
        <v>25</v>
      </c>
      <c r="D66" s="45"/>
      <c r="E66" s="14">
        <v>182.5</v>
      </c>
      <c r="F66" s="14"/>
      <c r="G66" s="16"/>
      <c r="H66" s="86"/>
      <c r="I66" s="47"/>
      <c r="J66" s="47"/>
      <c r="K66" s="47"/>
      <c r="L66" s="47"/>
      <c r="M66" s="47"/>
      <c r="N66" s="47"/>
      <c r="O66" s="47"/>
      <c r="P66" s="47"/>
    </row>
    <row r="67" spans="1:16" s="4" customFormat="1" ht="12" x14ac:dyDescent="0.2">
      <c r="A67" s="14">
        <v>84</v>
      </c>
      <c r="B67" s="119" t="s">
        <v>26</v>
      </c>
      <c r="C67" s="16" t="s">
        <v>421</v>
      </c>
      <c r="D67" s="45" t="s">
        <v>109</v>
      </c>
      <c r="E67" s="14">
        <v>68.399999999999991</v>
      </c>
      <c r="F67" s="14"/>
      <c r="G67" s="14">
        <f>SUM(E67)</f>
        <v>68.399999999999991</v>
      </c>
      <c r="H67" s="46"/>
      <c r="I67" s="47"/>
      <c r="J67" s="47"/>
      <c r="K67" s="47"/>
      <c r="L67" s="47"/>
      <c r="M67" s="47"/>
      <c r="N67" s="47"/>
      <c r="O67" s="47"/>
      <c r="P67" s="47"/>
    </row>
    <row r="68" spans="1:16" s="4" customFormat="1" ht="12" x14ac:dyDescent="0.2">
      <c r="A68" s="14">
        <v>85</v>
      </c>
      <c r="B68" s="119"/>
      <c r="C68" s="16" t="s">
        <v>421</v>
      </c>
      <c r="D68" s="45" t="s">
        <v>110</v>
      </c>
      <c r="E68" s="14">
        <v>68.399999999999991</v>
      </c>
      <c r="F68" s="14"/>
      <c r="G68" s="14">
        <f t="shared" ref="G68:G71" si="5">SUM(E68)</f>
        <v>68.399999999999991</v>
      </c>
      <c r="H68" s="46"/>
      <c r="I68" s="47"/>
      <c r="J68" s="47"/>
      <c r="K68" s="47"/>
      <c r="L68" s="47"/>
      <c r="M68" s="47"/>
      <c r="N68" s="47"/>
      <c r="O68" s="47"/>
      <c r="P68" s="47"/>
    </row>
    <row r="69" spans="1:16" s="4" customFormat="1" ht="12" x14ac:dyDescent="0.2">
      <c r="A69" s="14">
        <v>86</v>
      </c>
      <c r="B69" s="119"/>
      <c r="C69" s="16" t="s">
        <v>421</v>
      </c>
      <c r="D69" s="45" t="s">
        <v>111</v>
      </c>
      <c r="E69" s="14">
        <v>68.399999999999991</v>
      </c>
      <c r="F69" s="14"/>
      <c r="G69" s="14">
        <f t="shared" si="5"/>
        <v>68.399999999999991</v>
      </c>
      <c r="H69" s="46"/>
      <c r="I69" s="47"/>
      <c r="J69" s="47"/>
      <c r="K69" s="47"/>
      <c r="L69" s="47"/>
      <c r="M69" s="47"/>
      <c r="N69" s="47"/>
      <c r="O69" s="47"/>
      <c r="P69" s="47"/>
    </row>
    <row r="70" spans="1:16" s="4" customFormat="1" ht="12" x14ac:dyDescent="0.2">
      <c r="A70" s="14">
        <v>87</v>
      </c>
      <c r="B70" s="119"/>
      <c r="C70" s="16" t="s">
        <v>421</v>
      </c>
      <c r="D70" s="45" t="s">
        <v>112</v>
      </c>
      <c r="E70" s="14">
        <v>68.399999999999991</v>
      </c>
      <c r="F70" s="14"/>
      <c r="G70" s="14">
        <f t="shared" si="5"/>
        <v>68.399999999999991</v>
      </c>
      <c r="H70" s="46"/>
      <c r="I70" s="47"/>
      <c r="J70" s="47"/>
      <c r="K70" s="47"/>
      <c r="L70" s="47"/>
      <c r="M70" s="47"/>
      <c r="N70" s="47"/>
      <c r="O70" s="47"/>
      <c r="P70" s="47"/>
    </row>
    <row r="71" spans="1:16" s="4" customFormat="1" ht="12" x14ac:dyDescent="0.2">
      <c r="A71" s="14">
        <v>88</v>
      </c>
      <c r="B71" s="119"/>
      <c r="C71" s="16" t="s">
        <v>421</v>
      </c>
      <c r="D71" s="45" t="s">
        <v>113</v>
      </c>
      <c r="E71" s="14">
        <v>68.399999999999991</v>
      </c>
      <c r="F71" s="14"/>
      <c r="G71" s="14">
        <f t="shared" si="5"/>
        <v>68.399999999999991</v>
      </c>
      <c r="H71" s="46"/>
      <c r="I71" s="47"/>
      <c r="J71" s="47"/>
      <c r="K71" s="47"/>
      <c r="L71" s="47"/>
      <c r="M71" s="47"/>
      <c r="N71" s="47"/>
      <c r="O71" s="47"/>
      <c r="P71" s="47"/>
    </row>
    <row r="72" spans="1:16" s="4" customFormat="1" ht="12" x14ac:dyDescent="0.2">
      <c r="A72" s="14">
        <v>89</v>
      </c>
      <c r="B72" s="119"/>
      <c r="C72" s="16" t="s">
        <v>114</v>
      </c>
      <c r="D72" s="45" t="s">
        <v>115</v>
      </c>
      <c r="E72" s="14">
        <v>68.399999999999991</v>
      </c>
      <c r="F72" s="14"/>
      <c r="G72" s="14"/>
      <c r="H72" s="46"/>
      <c r="I72" s="47"/>
      <c r="J72" s="47"/>
      <c r="K72" s="47"/>
      <c r="L72" s="47"/>
      <c r="M72" s="47"/>
      <c r="N72" s="47"/>
      <c r="O72" s="47"/>
      <c r="P72" s="47"/>
    </row>
    <row r="73" spans="1:16" s="4" customFormat="1" ht="12" x14ac:dyDescent="0.2">
      <c r="A73" s="14"/>
      <c r="B73" s="119"/>
      <c r="C73" s="16" t="s">
        <v>25</v>
      </c>
      <c r="D73" s="45"/>
      <c r="E73" s="14">
        <v>182.5</v>
      </c>
      <c r="F73" s="14"/>
      <c r="G73" s="16"/>
      <c r="H73" s="86"/>
      <c r="I73" s="47"/>
      <c r="J73" s="47"/>
      <c r="K73" s="47"/>
      <c r="L73" s="47"/>
      <c r="M73" s="47"/>
      <c r="N73" s="47"/>
      <c r="O73" s="47"/>
      <c r="P73" s="47"/>
    </row>
    <row r="74" spans="1:16" s="4" customFormat="1" ht="12" x14ac:dyDescent="0.2">
      <c r="A74" s="14">
        <v>90</v>
      </c>
      <c r="B74" s="119" t="s">
        <v>94</v>
      </c>
      <c r="C74" s="16" t="s">
        <v>422</v>
      </c>
      <c r="D74" s="45" t="s">
        <v>116</v>
      </c>
      <c r="E74" s="14">
        <v>68.399999999999991</v>
      </c>
      <c r="F74" s="14"/>
      <c r="G74" s="14">
        <f>SUM(E74)</f>
        <v>68.399999999999991</v>
      </c>
      <c r="H74" s="46"/>
      <c r="I74" s="47"/>
      <c r="J74" s="47"/>
      <c r="K74" s="47"/>
      <c r="L74" s="47"/>
      <c r="M74" s="47"/>
      <c r="N74" s="47"/>
      <c r="O74" s="47"/>
      <c r="P74" s="47"/>
    </row>
    <row r="75" spans="1:16" s="4" customFormat="1" ht="12" x14ac:dyDescent="0.2">
      <c r="A75" s="14">
        <v>91</v>
      </c>
      <c r="B75" s="119"/>
      <c r="C75" s="16" t="s">
        <v>422</v>
      </c>
      <c r="D75" s="45" t="s">
        <v>117</v>
      </c>
      <c r="E75" s="14">
        <v>68.399999999999991</v>
      </c>
      <c r="F75" s="14"/>
      <c r="G75" s="14">
        <f t="shared" ref="G75:G78" si="6">SUM(E75)</f>
        <v>68.399999999999991</v>
      </c>
      <c r="H75" s="46"/>
      <c r="I75" s="47"/>
      <c r="J75" s="47"/>
      <c r="K75" s="47"/>
      <c r="L75" s="47"/>
      <c r="M75" s="47"/>
      <c r="N75" s="47"/>
      <c r="O75" s="47"/>
      <c r="P75" s="47"/>
    </row>
    <row r="76" spans="1:16" s="4" customFormat="1" ht="12" x14ac:dyDescent="0.2">
      <c r="A76" s="14">
        <v>92</v>
      </c>
      <c r="B76" s="119"/>
      <c r="C76" s="16" t="s">
        <v>422</v>
      </c>
      <c r="D76" s="45" t="s">
        <v>118</v>
      </c>
      <c r="E76" s="14">
        <v>68.399999999999991</v>
      </c>
      <c r="F76" s="14"/>
      <c r="G76" s="14">
        <f t="shared" si="6"/>
        <v>68.399999999999991</v>
      </c>
      <c r="H76" s="46"/>
      <c r="I76" s="47"/>
      <c r="J76" s="47"/>
      <c r="K76" s="47"/>
      <c r="L76" s="47"/>
      <c r="M76" s="47"/>
      <c r="N76" s="47"/>
      <c r="O76" s="47"/>
      <c r="P76" s="47"/>
    </row>
    <row r="77" spans="1:16" s="4" customFormat="1" ht="12" x14ac:dyDescent="0.2">
      <c r="A77" s="14">
        <v>93</v>
      </c>
      <c r="B77" s="119"/>
      <c r="C77" s="16" t="s">
        <v>422</v>
      </c>
      <c r="D77" s="45" t="s">
        <v>119</v>
      </c>
      <c r="E77" s="14">
        <v>68.399999999999991</v>
      </c>
      <c r="F77" s="14"/>
      <c r="G77" s="14">
        <f t="shared" si="6"/>
        <v>68.399999999999991</v>
      </c>
      <c r="H77" s="46"/>
      <c r="I77" s="47"/>
      <c r="J77" s="47"/>
      <c r="K77" s="47"/>
      <c r="L77" s="47"/>
      <c r="M77" s="47"/>
      <c r="N77" s="47"/>
      <c r="O77" s="47"/>
      <c r="P77" s="47"/>
    </row>
    <row r="78" spans="1:16" s="4" customFormat="1" ht="12" x14ac:dyDescent="0.2">
      <c r="A78" s="14">
        <v>94</v>
      </c>
      <c r="B78" s="119"/>
      <c r="C78" s="16" t="s">
        <v>422</v>
      </c>
      <c r="D78" s="45" t="s">
        <v>120</v>
      </c>
      <c r="E78" s="14">
        <v>68.399999999999991</v>
      </c>
      <c r="F78" s="14"/>
      <c r="G78" s="14">
        <f t="shared" si="6"/>
        <v>68.399999999999991</v>
      </c>
      <c r="H78" s="46"/>
      <c r="I78" s="47"/>
      <c r="J78" s="47"/>
      <c r="K78" s="47"/>
      <c r="L78" s="47"/>
      <c r="M78" s="47"/>
      <c r="N78" s="47"/>
      <c r="O78" s="47"/>
      <c r="P78" s="47"/>
    </row>
    <row r="79" spans="1:16" s="4" customFormat="1" ht="12" x14ac:dyDescent="0.2">
      <c r="A79" s="14">
        <v>95</v>
      </c>
      <c r="B79" s="119"/>
      <c r="C79" s="16" t="s">
        <v>107</v>
      </c>
      <c r="D79" s="45" t="s">
        <v>121</v>
      </c>
      <c r="E79" s="14">
        <v>68.399999999999991</v>
      </c>
      <c r="F79" s="14"/>
      <c r="G79" s="14"/>
      <c r="H79" s="46"/>
      <c r="I79" s="47"/>
      <c r="J79" s="47"/>
      <c r="K79" s="47"/>
      <c r="L79" s="47"/>
      <c r="M79" s="47"/>
      <c r="N79" s="47"/>
      <c r="O79" s="47"/>
      <c r="P79" s="47"/>
    </row>
    <row r="80" spans="1:16" s="4" customFormat="1" ht="12" x14ac:dyDescent="0.2">
      <c r="A80" s="14"/>
      <c r="B80" s="119"/>
      <c r="C80" s="16" t="s">
        <v>25</v>
      </c>
      <c r="D80" s="45"/>
      <c r="E80" s="14">
        <v>182.5</v>
      </c>
      <c r="F80" s="14"/>
      <c r="G80" s="16"/>
      <c r="H80" s="86"/>
      <c r="I80" s="47"/>
      <c r="J80" s="47"/>
      <c r="K80" s="47"/>
      <c r="L80" s="47"/>
      <c r="M80" s="47"/>
      <c r="N80" s="47"/>
      <c r="O80" s="47"/>
      <c r="P80" s="47"/>
    </row>
    <row r="81" spans="1:16" ht="12" x14ac:dyDescent="0.2">
      <c r="A81" s="128" t="s">
        <v>415</v>
      </c>
      <c r="B81" s="129"/>
      <c r="C81" s="129"/>
      <c r="D81" s="130"/>
      <c r="E81" s="30"/>
      <c r="F81" s="51"/>
      <c r="G81" s="52"/>
      <c r="H81" s="53"/>
      <c r="I81" s="10"/>
      <c r="J81" s="10"/>
      <c r="K81" s="10"/>
      <c r="L81" s="10"/>
      <c r="M81" s="10"/>
      <c r="N81" s="10"/>
      <c r="O81" s="10"/>
      <c r="P81" s="10"/>
    </row>
    <row r="82" spans="1:16" ht="12" x14ac:dyDescent="0.2">
      <c r="A82" s="128" t="s">
        <v>416</v>
      </c>
      <c r="B82" s="129"/>
      <c r="C82" s="129"/>
      <c r="D82" s="130"/>
      <c r="E82" s="30">
        <f>SUM(E10:E81)</f>
        <v>4771.9000000000005</v>
      </c>
      <c r="F82" s="30">
        <f>SUM(F10:F81)</f>
        <v>68.399999999999991</v>
      </c>
      <c r="G82" s="30">
        <f>SUM(G10:G81)</f>
        <v>2176.6000000000013</v>
      </c>
      <c r="H82" s="30">
        <f>SUM(H10:H81)</f>
        <v>567.1</v>
      </c>
      <c r="I82" s="10"/>
      <c r="J82" s="10"/>
      <c r="K82" s="10"/>
      <c r="L82" s="10"/>
      <c r="M82" s="10"/>
      <c r="N82" s="10"/>
      <c r="O82" s="10"/>
      <c r="P82" s="10"/>
    </row>
    <row r="83" spans="1:16" ht="15" customHeight="1" x14ac:dyDescent="0.2">
      <c r="A83" s="60"/>
      <c r="B83" s="60"/>
      <c r="C83" s="60"/>
      <c r="D83" s="61"/>
      <c r="E83" s="60"/>
      <c r="F83" s="92"/>
      <c r="G83" s="135" t="s">
        <v>766</v>
      </c>
      <c r="H83" s="135"/>
      <c r="I83" s="135"/>
      <c r="J83" s="135"/>
    </row>
    <row r="84" spans="1:16" ht="12" x14ac:dyDescent="0.2">
      <c r="A84" s="60"/>
      <c r="B84" s="60"/>
      <c r="C84" s="60"/>
      <c r="D84" s="61"/>
      <c r="E84" s="60"/>
      <c r="F84" s="92"/>
      <c r="G84" s="97" t="s">
        <v>417</v>
      </c>
      <c r="H84" s="97"/>
      <c r="I84" s="97"/>
      <c r="J84" s="97"/>
      <c r="K84" s="78"/>
      <c r="L84" s="78"/>
      <c r="M84" s="78"/>
      <c r="N84" s="78"/>
      <c r="O84" s="78"/>
      <c r="P84" s="78"/>
    </row>
    <row r="85" spans="1:16" ht="12" x14ac:dyDescent="0.2">
      <c r="A85" s="60"/>
      <c r="B85" s="60"/>
      <c r="C85" s="60"/>
      <c r="D85" s="61"/>
      <c r="E85" s="60"/>
      <c r="F85" s="92"/>
      <c r="G85" s="78"/>
      <c r="H85" s="78"/>
      <c r="I85" s="78"/>
      <c r="J85" s="78"/>
      <c r="K85" s="78"/>
      <c r="L85" s="78"/>
      <c r="M85" s="78"/>
      <c r="N85" s="78"/>
      <c r="O85" s="78"/>
      <c r="P85" s="78"/>
    </row>
    <row r="86" spans="1:16" ht="12" x14ac:dyDescent="0.2">
      <c r="A86" s="60"/>
      <c r="B86" s="60"/>
      <c r="C86" s="60"/>
      <c r="D86" s="61"/>
      <c r="E86" s="60"/>
      <c r="F86" s="92"/>
      <c r="G86" s="97" t="s">
        <v>418</v>
      </c>
      <c r="H86" s="97"/>
      <c r="I86" s="97"/>
      <c r="J86" s="97"/>
      <c r="K86" s="78"/>
      <c r="L86" s="78"/>
      <c r="M86" s="78"/>
      <c r="N86" s="78"/>
      <c r="O86" s="78"/>
      <c r="P86" s="78"/>
    </row>
    <row r="87" spans="1:16" ht="12" x14ac:dyDescent="0.2">
      <c r="G87" s="3"/>
    </row>
    <row r="88" spans="1:16" ht="12" x14ac:dyDescent="0.2"/>
    <row r="89" spans="1:16" ht="12" x14ac:dyDescent="0.2"/>
    <row r="90" spans="1:16" ht="12" x14ac:dyDescent="0.2"/>
    <row r="91" spans="1:16" ht="12" x14ac:dyDescent="0.2"/>
    <row r="92" spans="1:16" ht="12" x14ac:dyDescent="0.2"/>
    <row r="93" spans="1:16" ht="12" x14ac:dyDescent="0.2"/>
    <row r="94" spans="1:16" ht="12" x14ac:dyDescent="0.2"/>
    <row r="95" spans="1:16" ht="12" x14ac:dyDescent="0.2"/>
    <row r="96" spans="1:16" ht="12" x14ac:dyDescent="0.2"/>
    <row r="97" ht="12" x14ac:dyDescent="0.2"/>
    <row r="98" ht="12" x14ac:dyDescent="0.2"/>
    <row r="99" ht="12" x14ac:dyDescent="0.2"/>
    <row r="100" ht="12" x14ac:dyDescent="0.2"/>
    <row r="101" ht="12" x14ac:dyDescent="0.2"/>
    <row r="102" ht="12" x14ac:dyDescent="0.2"/>
    <row r="103" ht="12" x14ac:dyDescent="0.2"/>
    <row r="104" ht="12" x14ac:dyDescent="0.2"/>
    <row r="105" ht="12" x14ac:dyDescent="0.2"/>
    <row r="106" ht="12" x14ac:dyDescent="0.2"/>
    <row r="107" ht="12" x14ac:dyDescent="0.2"/>
    <row r="108" ht="12" x14ac:dyDescent="0.2"/>
    <row r="109" ht="12" x14ac:dyDescent="0.2"/>
    <row r="110" ht="12" x14ac:dyDescent="0.2"/>
    <row r="111" ht="12" x14ac:dyDescent="0.2"/>
    <row r="112" ht="12" x14ac:dyDescent="0.2"/>
    <row r="113" ht="12" x14ac:dyDescent="0.2"/>
    <row r="114" ht="12" x14ac:dyDescent="0.2"/>
    <row r="115" ht="12" x14ac:dyDescent="0.2"/>
    <row r="116" ht="12" x14ac:dyDescent="0.2"/>
    <row r="117" ht="12" x14ac:dyDescent="0.2"/>
    <row r="118" ht="12" x14ac:dyDescent="0.2"/>
    <row r="119" ht="12" x14ac:dyDescent="0.2"/>
    <row r="120" ht="12" x14ac:dyDescent="0.2"/>
    <row r="121" ht="12" x14ac:dyDescent="0.2"/>
    <row r="127" ht="12" x14ac:dyDescent="0.2"/>
    <row r="132" ht="12" x14ac:dyDescent="0.2"/>
    <row r="134" ht="12" x14ac:dyDescent="0.2"/>
    <row r="135" ht="12" x14ac:dyDescent="0.2"/>
    <row r="136" ht="12" x14ac:dyDescent="0.2"/>
    <row r="137" ht="12" x14ac:dyDescent="0.2"/>
    <row r="138" ht="12" x14ac:dyDescent="0.2"/>
    <row r="139" ht="12" x14ac:dyDescent="0.2"/>
    <row r="140" ht="12" x14ac:dyDescent="0.2"/>
    <row r="141" ht="12" x14ac:dyDescent="0.2"/>
    <row r="142" ht="12" x14ac:dyDescent="0.2"/>
    <row r="143" ht="12" x14ac:dyDescent="0.2"/>
    <row r="144" ht="12" x14ac:dyDescent="0.2"/>
    <row r="145" ht="12" x14ac:dyDescent="0.2"/>
    <row r="146" ht="12" x14ac:dyDescent="0.2"/>
    <row r="147" ht="12" x14ac:dyDescent="0.2"/>
    <row r="148" ht="12" x14ac:dyDescent="0.2"/>
    <row r="149" ht="12" x14ac:dyDescent="0.2"/>
    <row r="150" ht="12" x14ac:dyDescent="0.2"/>
    <row r="151" ht="12" x14ac:dyDescent="0.2"/>
    <row r="152" ht="12" x14ac:dyDescent="0.2"/>
    <row r="153" ht="12" x14ac:dyDescent="0.2"/>
    <row r="154" ht="12" x14ac:dyDescent="0.2"/>
    <row r="155" ht="12" x14ac:dyDescent="0.2"/>
    <row r="156" ht="12" x14ac:dyDescent="0.2"/>
    <row r="157" ht="12" x14ac:dyDescent="0.2"/>
    <row r="158" ht="12" x14ac:dyDescent="0.2"/>
    <row r="159" ht="12" x14ac:dyDescent="0.2"/>
    <row r="160" ht="12" x14ac:dyDescent="0.2"/>
    <row r="161" ht="12" x14ac:dyDescent="0.2"/>
    <row r="162" ht="12" x14ac:dyDescent="0.2"/>
    <row r="163" ht="12" x14ac:dyDescent="0.2"/>
    <row r="164" ht="12" x14ac:dyDescent="0.2"/>
    <row r="165" ht="12" x14ac:dyDescent="0.2"/>
    <row r="166" ht="12" x14ac:dyDescent="0.2"/>
    <row r="167" ht="12" x14ac:dyDescent="0.2"/>
    <row r="168" ht="12" x14ac:dyDescent="0.2"/>
    <row r="169" ht="12" x14ac:dyDescent="0.2"/>
    <row r="170" ht="12" x14ac:dyDescent="0.2"/>
    <row r="171" ht="12" x14ac:dyDescent="0.2"/>
    <row r="172" ht="12" x14ac:dyDescent="0.2"/>
    <row r="173" ht="12" x14ac:dyDescent="0.2"/>
    <row r="174" ht="12" x14ac:dyDescent="0.2"/>
    <row r="175" ht="12" x14ac:dyDescent="0.2"/>
    <row r="176" ht="12" x14ac:dyDescent="0.2"/>
    <row r="177" ht="12" x14ac:dyDescent="0.2"/>
    <row r="178" ht="12" x14ac:dyDescent="0.2"/>
    <row r="179" ht="12" x14ac:dyDescent="0.2"/>
    <row r="180" ht="12" x14ac:dyDescent="0.2"/>
    <row r="181" ht="12" x14ac:dyDescent="0.2"/>
    <row r="182" ht="12" x14ac:dyDescent="0.2"/>
    <row r="183" ht="12" x14ac:dyDescent="0.2"/>
    <row r="184" ht="12" x14ac:dyDescent="0.2"/>
    <row r="185" ht="12" x14ac:dyDescent="0.2"/>
    <row r="186" ht="12" x14ac:dyDescent="0.2"/>
    <row r="187" ht="12" x14ac:dyDescent="0.2"/>
    <row r="188" ht="12" x14ac:dyDescent="0.2"/>
    <row r="189" ht="12" x14ac:dyDescent="0.2"/>
    <row r="190" ht="12" x14ac:dyDescent="0.2"/>
    <row r="191" ht="12" x14ac:dyDescent="0.2"/>
    <row r="192" ht="12" x14ac:dyDescent="0.2"/>
    <row r="193" ht="12" x14ac:dyDescent="0.2"/>
    <row r="194" ht="12" x14ac:dyDescent="0.2"/>
    <row r="195" ht="12" x14ac:dyDescent="0.2"/>
    <row r="196" ht="12" x14ac:dyDescent="0.2"/>
    <row r="197" ht="12" x14ac:dyDescent="0.2"/>
    <row r="198" ht="12" x14ac:dyDescent="0.2"/>
    <row r="199" ht="12" x14ac:dyDescent="0.2"/>
    <row r="200" ht="12" x14ac:dyDescent="0.2"/>
    <row r="201" ht="12" x14ac:dyDescent="0.2"/>
    <row r="202" ht="12" x14ac:dyDescent="0.2"/>
    <row r="203" ht="12" x14ac:dyDescent="0.2"/>
    <row r="204" ht="12" x14ac:dyDescent="0.2"/>
    <row r="205" ht="12" x14ac:dyDescent="0.2"/>
    <row r="206" ht="12" x14ac:dyDescent="0.2"/>
    <row r="207" ht="12" x14ac:dyDescent="0.2"/>
    <row r="208" ht="12" x14ac:dyDescent="0.2"/>
    <row r="209" ht="12" x14ac:dyDescent="0.2"/>
    <row r="210" ht="12" x14ac:dyDescent="0.2"/>
    <row r="211" ht="12" x14ac:dyDescent="0.2"/>
    <row r="212" ht="12" x14ac:dyDescent="0.2"/>
    <row r="213" ht="12" x14ac:dyDescent="0.2"/>
    <row r="214" ht="12" x14ac:dyDescent="0.2"/>
    <row r="215" ht="12" x14ac:dyDescent="0.2"/>
    <row r="216" ht="12" x14ac:dyDescent="0.2"/>
    <row r="217" ht="12" x14ac:dyDescent="0.2"/>
    <row r="218" ht="12" x14ac:dyDescent="0.2"/>
    <row r="219" ht="12" x14ac:dyDescent="0.2"/>
    <row r="220" ht="12" x14ac:dyDescent="0.2"/>
    <row r="221" ht="12" x14ac:dyDescent="0.2"/>
    <row r="222" ht="12" x14ac:dyDescent="0.2"/>
    <row r="223" ht="12" x14ac:dyDescent="0.2"/>
    <row r="224" ht="12" x14ac:dyDescent="0.2"/>
    <row r="225" ht="12" x14ac:dyDescent="0.2"/>
    <row r="226" ht="12" x14ac:dyDescent="0.2"/>
    <row r="227" ht="12" x14ac:dyDescent="0.2"/>
    <row r="228" ht="12" x14ac:dyDescent="0.2"/>
    <row r="229" ht="12" x14ac:dyDescent="0.2"/>
    <row r="230" ht="12" x14ac:dyDescent="0.2"/>
    <row r="231" ht="12" x14ac:dyDescent="0.2"/>
    <row r="232" ht="12" x14ac:dyDescent="0.2"/>
    <row r="233" ht="12" x14ac:dyDescent="0.2"/>
    <row r="234" ht="12" x14ac:dyDescent="0.2"/>
    <row r="235" ht="12" x14ac:dyDescent="0.2"/>
    <row r="236" ht="12" x14ac:dyDescent="0.2"/>
    <row r="237" ht="12" x14ac:dyDescent="0.2"/>
    <row r="238" ht="12" x14ac:dyDescent="0.2"/>
    <row r="239" ht="12" x14ac:dyDescent="0.2"/>
    <row r="240" ht="12" x14ac:dyDescent="0.2"/>
    <row r="241" ht="12" x14ac:dyDescent="0.2"/>
    <row r="242" ht="12" x14ac:dyDescent="0.2"/>
    <row r="243" ht="12" x14ac:dyDescent="0.2"/>
    <row r="244" ht="12" x14ac:dyDescent="0.2"/>
    <row r="245" ht="12" x14ac:dyDescent="0.2"/>
    <row r="246" ht="12" x14ac:dyDescent="0.2"/>
    <row r="247" ht="12" x14ac:dyDescent="0.2"/>
    <row r="248" ht="12" x14ac:dyDescent="0.2"/>
    <row r="249" ht="12" x14ac:dyDescent="0.2"/>
    <row r="250" ht="12" x14ac:dyDescent="0.2"/>
    <row r="251" ht="12" x14ac:dyDescent="0.2"/>
    <row r="252" ht="12" x14ac:dyDescent="0.2"/>
    <row r="253" ht="12" x14ac:dyDescent="0.2"/>
    <row r="254" ht="12" x14ac:dyDescent="0.2"/>
    <row r="255" ht="12" x14ac:dyDescent="0.2"/>
    <row r="256" ht="12" x14ac:dyDescent="0.2"/>
    <row r="257" ht="12" x14ac:dyDescent="0.2"/>
    <row r="258" ht="12" x14ac:dyDescent="0.2"/>
    <row r="259" ht="12" x14ac:dyDescent="0.2"/>
    <row r="260" ht="12" x14ac:dyDescent="0.2"/>
    <row r="261" ht="12" x14ac:dyDescent="0.2"/>
    <row r="262" ht="12" x14ac:dyDescent="0.2"/>
    <row r="263" ht="12" x14ac:dyDescent="0.2"/>
    <row r="264" ht="12" x14ac:dyDescent="0.2"/>
    <row r="265" ht="12" x14ac:dyDescent="0.2"/>
    <row r="266" ht="12" x14ac:dyDescent="0.2"/>
    <row r="267" ht="12" x14ac:dyDescent="0.2"/>
    <row r="268" ht="12" x14ac:dyDescent="0.2"/>
    <row r="269" ht="12" x14ac:dyDescent="0.2"/>
    <row r="270" ht="12" x14ac:dyDescent="0.2"/>
    <row r="271" ht="12" x14ac:dyDescent="0.2"/>
    <row r="272" ht="12" x14ac:dyDescent="0.2"/>
    <row r="273" ht="12" x14ac:dyDescent="0.2"/>
    <row r="274" ht="12" x14ac:dyDescent="0.2"/>
    <row r="275" ht="12" x14ac:dyDescent="0.2"/>
    <row r="276" ht="12" x14ac:dyDescent="0.2"/>
    <row r="277" ht="12" x14ac:dyDescent="0.2"/>
    <row r="278" ht="12" x14ac:dyDescent="0.2"/>
    <row r="279" ht="12" x14ac:dyDescent="0.2"/>
    <row r="280" ht="12" x14ac:dyDescent="0.2"/>
    <row r="281" ht="12" x14ac:dyDescent="0.2"/>
    <row r="282" ht="12" x14ac:dyDescent="0.2"/>
    <row r="283" ht="12" x14ac:dyDescent="0.2"/>
    <row r="284" ht="12" x14ac:dyDescent="0.2"/>
    <row r="285" ht="12" x14ac:dyDescent="0.2"/>
    <row r="286" ht="12" x14ac:dyDescent="0.2"/>
    <row r="287" ht="12" x14ac:dyDescent="0.2"/>
    <row r="288" ht="12" x14ac:dyDescent="0.2"/>
    <row r="289" ht="12" x14ac:dyDescent="0.2"/>
    <row r="290" ht="12" x14ac:dyDescent="0.2"/>
    <row r="291" ht="12" x14ac:dyDescent="0.2"/>
    <row r="292" ht="12" x14ac:dyDescent="0.2"/>
    <row r="293" ht="12" x14ac:dyDescent="0.2"/>
    <row r="294" ht="12" x14ac:dyDescent="0.2"/>
    <row r="295" ht="12" x14ac:dyDescent="0.2"/>
    <row r="296" ht="12" x14ac:dyDescent="0.2"/>
    <row r="297" ht="12" x14ac:dyDescent="0.2"/>
    <row r="298" ht="12" x14ac:dyDescent="0.2"/>
    <row r="299" ht="12" x14ac:dyDescent="0.2"/>
    <row r="300" ht="12" x14ac:dyDescent="0.2"/>
    <row r="301" ht="12" x14ac:dyDescent="0.2"/>
    <row r="302" ht="12" x14ac:dyDescent="0.2"/>
    <row r="303" ht="12" x14ac:dyDescent="0.2"/>
    <row r="304" ht="12" x14ac:dyDescent="0.2"/>
    <row r="305" ht="12" x14ac:dyDescent="0.2"/>
    <row r="306" ht="12" x14ac:dyDescent="0.2"/>
    <row r="307" ht="12" x14ac:dyDescent="0.2"/>
    <row r="308" ht="12" x14ac:dyDescent="0.2"/>
    <row r="309" ht="12" x14ac:dyDescent="0.2"/>
    <row r="310" ht="12" x14ac:dyDescent="0.2"/>
    <row r="311" ht="12" x14ac:dyDescent="0.2"/>
    <row r="312" ht="12" x14ac:dyDescent="0.2"/>
    <row r="313" ht="12" x14ac:dyDescent="0.2"/>
    <row r="314" ht="12" x14ac:dyDescent="0.2"/>
    <row r="315" ht="12" x14ac:dyDescent="0.2"/>
    <row r="316" ht="12" x14ac:dyDescent="0.2"/>
    <row r="317" ht="12" x14ac:dyDescent="0.2"/>
    <row r="318" ht="12" x14ac:dyDescent="0.2"/>
    <row r="319" ht="12" x14ac:dyDescent="0.2"/>
    <row r="320" ht="12" x14ac:dyDescent="0.2"/>
    <row r="321" ht="12" x14ac:dyDescent="0.2"/>
    <row r="322" ht="12" x14ac:dyDescent="0.2"/>
    <row r="323" ht="12" x14ac:dyDescent="0.2"/>
    <row r="324" ht="12" x14ac:dyDescent="0.2"/>
    <row r="325" ht="12" x14ac:dyDescent="0.2"/>
    <row r="326" ht="12" x14ac:dyDescent="0.2"/>
    <row r="327" ht="12" x14ac:dyDescent="0.2"/>
    <row r="328" ht="12" x14ac:dyDescent="0.2"/>
    <row r="329" ht="12" x14ac:dyDescent="0.2"/>
    <row r="330" ht="12" x14ac:dyDescent="0.2"/>
    <row r="331" ht="12" x14ac:dyDescent="0.2"/>
    <row r="332" ht="12" x14ac:dyDescent="0.2"/>
    <row r="333" ht="12" x14ac:dyDescent="0.2"/>
    <row r="334" ht="12" x14ac:dyDescent="0.2"/>
    <row r="335" ht="12" x14ac:dyDescent="0.2"/>
    <row r="336" ht="12" x14ac:dyDescent="0.2"/>
    <row r="337" ht="12" x14ac:dyDescent="0.2"/>
    <row r="338" ht="12" x14ac:dyDescent="0.2"/>
    <row r="339" ht="12" x14ac:dyDescent="0.2"/>
    <row r="340" ht="12" x14ac:dyDescent="0.2"/>
    <row r="341" ht="12" x14ac:dyDescent="0.2"/>
    <row r="342" ht="12" x14ac:dyDescent="0.2"/>
    <row r="343" ht="12" x14ac:dyDescent="0.2"/>
    <row r="344" ht="12" x14ac:dyDescent="0.2"/>
    <row r="345" ht="12" x14ac:dyDescent="0.2"/>
    <row r="346" ht="12" x14ac:dyDescent="0.2"/>
    <row r="347" ht="12" x14ac:dyDescent="0.2"/>
    <row r="348" ht="12" x14ac:dyDescent="0.2"/>
    <row r="349" ht="12" x14ac:dyDescent="0.2"/>
    <row r="350" ht="12" x14ac:dyDescent="0.2"/>
    <row r="351" ht="12" x14ac:dyDescent="0.2"/>
    <row r="352" ht="12" x14ac:dyDescent="0.2"/>
    <row r="353" ht="12" x14ac:dyDescent="0.2"/>
    <row r="354" ht="12" x14ac:dyDescent="0.2"/>
    <row r="355" ht="12" x14ac:dyDescent="0.2"/>
    <row r="356" ht="12" x14ac:dyDescent="0.2"/>
    <row r="357" ht="12" x14ac:dyDescent="0.2"/>
    <row r="358" ht="12" x14ac:dyDescent="0.2"/>
    <row r="359" ht="12" x14ac:dyDescent="0.2"/>
    <row r="360" ht="12" x14ac:dyDescent="0.2"/>
    <row r="361" ht="12" x14ac:dyDescent="0.2"/>
    <row r="362" ht="12" x14ac:dyDescent="0.2"/>
    <row r="363" ht="12" x14ac:dyDescent="0.2"/>
    <row r="364" ht="12" x14ac:dyDescent="0.2"/>
    <row r="365" ht="12" x14ac:dyDescent="0.2"/>
    <row r="366" ht="12" x14ac:dyDescent="0.2"/>
    <row r="367" ht="12" x14ac:dyDescent="0.2"/>
    <row r="368" ht="12" x14ac:dyDescent="0.2"/>
    <row r="369" ht="12" x14ac:dyDescent="0.2"/>
    <row r="370" ht="12" x14ac:dyDescent="0.2"/>
    <row r="371" ht="12" x14ac:dyDescent="0.2"/>
    <row r="372" ht="12" x14ac:dyDescent="0.2"/>
    <row r="373" ht="12" x14ac:dyDescent="0.2"/>
    <row r="374" ht="12" x14ac:dyDescent="0.2"/>
    <row r="375" ht="12" x14ac:dyDescent="0.2"/>
    <row r="376" ht="12" x14ac:dyDescent="0.2"/>
    <row r="377" ht="12" x14ac:dyDescent="0.2"/>
    <row r="378" ht="12" x14ac:dyDescent="0.2"/>
    <row r="379" ht="12" x14ac:dyDescent="0.2"/>
    <row r="380" ht="12" x14ac:dyDescent="0.2"/>
    <row r="381" ht="12" x14ac:dyDescent="0.2"/>
    <row r="382" ht="12" x14ac:dyDescent="0.2"/>
    <row r="383" ht="12" x14ac:dyDescent="0.2"/>
    <row r="384" ht="12" x14ac:dyDescent="0.2"/>
    <row r="385" ht="12" x14ac:dyDescent="0.2"/>
    <row r="386" ht="12" x14ac:dyDescent="0.2"/>
    <row r="387" ht="12" x14ac:dyDescent="0.2"/>
    <row r="388" ht="12" x14ac:dyDescent="0.2"/>
    <row r="389" ht="12" x14ac:dyDescent="0.2"/>
    <row r="390" ht="12" x14ac:dyDescent="0.2"/>
    <row r="391" ht="12" x14ac:dyDescent="0.2"/>
    <row r="392" ht="12" x14ac:dyDescent="0.2"/>
    <row r="393" ht="12" x14ac:dyDescent="0.2"/>
    <row r="394" ht="12" x14ac:dyDescent="0.2"/>
    <row r="395" ht="12" x14ac:dyDescent="0.2"/>
    <row r="396" ht="12" x14ac:dyDescent="0.2"/>
    <row r="397" ht="12" x14ac:dyDescent="0.2"/>
    <row r="398" ht="12" x14ac:dyDescent="0.2"/>
    <row r="399" ht="12" x14ac:dyDescent="0.2"/>
    <row r="400" ht="12" x14ac:dyDescent="0.2"/>
    <row r="401" ht="12" x14ac:dyDescent="0.2"/>
    <row r="402" ht="12" x14ac:dyDescent="0.2"/>
    <row r="403" ht="12" x14ac:dyDescent="0.2"/>
    <row r="404" ht="12" x14ac:dyDescent="0.2"/>
    <row r="405" ht="12" x14ac:dyDescent="0.2"/>
    <row r="406" ht="12" x14ac:dyDescent="0.2"/>
    <row r="407" ht="12" x14ac:dyDescent="0.2"/>
    <row r="408" ht="12" x14ac:dyDescent="0.2"/>
    <row r="409" ht="12" x14ac:dyDescent="0.2"/>
    <row r="410" ht="12" x14ac:dyDescent="0.2"/>
    <row r="411" ht="12" x14ac:dyDescent="0.2"/>
    <row r="412" ht="12" x14ac:dyDescent="0.2"/>
    <row r="413" ht="12" x14ac:dyDescent="0.2"/>
    <row r="414" ht="12" x14ac:dyDescent="0.2"/>
    <row r="415" ht="12" x14ac:dyDescent="0.2"/>
    <row r="416" ht="12" x14ac:dyDescent="0.2"/>
    <row r="417" ht="12" x14ac:dyDescent="0.2"/>
    <row r="418" ht="12" x14ac:dyDescent="0.2"/>
    <row r="419" ht="12" x14ac:dyDescent="0.2"/>
    <row r="420" ht="12" x14ac:dyDescent="0.2"/>
    <row r="421" ht="12" x14ac:dyDescent="0.2"/>
    <row r="422" ht="12" x14ac:dyDescent="0.2"/>
    <row r="423" ht="12" x14ac:dyDescent="0.2"/>
    <row r="424" ht="12" x14ac:dyDescent="0.2"/>
    <row r="425" ht="12" x14ac:dyDescent="0.2"/>
    <row r="426" ht="12" x14ac:dyDescent="0.2"/>
    <row r="427" ht="12" x14ac:dyDescent="0.2"/>
    <row r="428" ht="12" x14ac:dyDescent="0.2"/>
    <row r="429" ht="12" x14ac:dyDescent="0.2"/>
    <row r="430" ht="12" x14ac:dyDescent="0.2"/>
    <row r="431" ht="12" x14ac:dyDescent="0.2"/>
    <row r="432" ht="12" x14ac:dyDescent="0.2"/>
    <row r="433" ht="12" x14ac:dyDescent="0.2"/>
    <row r="434" ht="12" x14ac:dyDescent="0.2"/>
    <row r="435" ht="12" x14ac:dyDescent="0.2"/>
    <row r="436" ht="12" x14ac:dyDescent="0.2"/>
    <row r="437" ht="12" x14ac:dyDescent="0.2"/>
    <row r="438" ht="12" x14ac:dyDescent="0.2"/>
    <row r="439" ht="12" x14ac:dyDescent="0.2"/>
    <row r="440" ht="12" x14ac:dyDescent="0.2"/>
    <row r="441" ht="12" x14ac:dyDescent="0.2"/>
    <row r="442" ht="12" x14ac:dyDescent="0.2"/>
    <row r="443" ht="12" x14ac:dyDescent="0.2"/>
    <row r="444" ht="12" x14ac:dyDescent="0.2"/>
    <row r="445" ht="12" x14ac:dyDescent="0.2"/>
    <row r="446" ht="12" x14ac:dyDescent="0.2"/>
    <row r="447" ht="12" x14ac:dyDescent="0.2"/>
    <row r="448" ht="12" x14ac:dyDescent="0.2"/>
    <row r="449" ht="12" x14ac:dyDescent="0.2"/>
    <row r="450" ht="12" x14ac:dyDescent="0.2"/>
    <row r="451" ht="12" x14ac:dyDescent="0.2"/>
    <row r="452" ht="12" x14ac:dyDescent="0.2"/>
    <row r="453" ht="12" x14ac:dyDescent="0.2"/>
    <row r="454" ht="12" x14ac:dyDescent="0.2"/>
    <row r="455" ht="12" x14ac:dyDescent="0.2"/>
    <row r="456" ht="12" x14ac:dyDescent="0.2"/>
    <row r="457" ht="12" x14ac:dyDescent="0.2"/>
    <row r="458" ht="12" x14ac:dyDescent="0.2"/>
    <row r="459" ht="12" x14ac:dyDescent="0.2"/>
    <row r="460" ht="12" x14ac:dyDescent="0.2"/>
    <row r="461" ht="12" x14ac:dyDescent="0.2"/>
    <row r="462" ht="12" x14ac:dyDescent="0.2"/>
    <row r="463" ht="12" x14ac:dyDescent="0.2"/>
    <row r="464" ht="12" x14ac:dyDescent="0.2"/>
    <row r="465" ht="12" x14ac:dyDescent="0.2"/>
    <row r="466" ht="12" x14ac:dyDescent="0.2"/>
    <row r="467" ht="12" x14ac:dyDescent="0.2"/>
    <row r="468" ht="12" x14ac:dyDescent="0.2"/>
    <row r="469" ht="12" x14ac:dyDescent="0.2"/>
    <row r="470" ht="12" x14ac:dyDescent="0.2"/>
    <row r="471" ht="12" x14ac:dyDescent="0.2"/>
    <row r="472" ht="12" x14ac:dyDescent="0.2"/>
    <row r="473" ht="12" x14ac:dyDescent="0.2"/>
    <row r="474" ht="12" x14ac:dyDescent="0.2"/>
    <row r="475" ht="12" x14ac:dyDescent="0.2"/>
    <row r="476" ht="12" x14ac:dyDescent="0.2"/>
    <row r="477" ht="12" x14ac:dyDescent="0.2"/>
    <row r="478" ht="12" x14ac:dyDescent="0.2"/>
    <row r="479" ht="12" x14ac:dyDescent="0.2"/>
    <row r="480" ht="12" x14ac:dyDescent="0.2"/>
    <row r="481" ht="12" x14ac:dyDescent="0.2"/>
    <row r="482" ht="12" x14ac:dyDescent="0.2"/>
    <row r="483" ht="12" x14ac:dyDescent="0.2"/>
    <row r="484" ht="12" x14ac:dyDescent="0.2"/>
    <row r="485" ht="12" x14ac:dyDescent="0.2"/>
    <row r="486" ht="12" x14ac:dyDescent="0.2"/>
    <row r="487" ht="12" x14ac:dyDescent="0.2"/>
    <row r="488" ht="12" x14ac:dyDescent="0.2"/>
    <row r="489" ht="12" x14ac:dyDescent="0.2"/>
    <row r="490" ht="12" x14ac:dyDescent="0.2"/>
    <row r="491" ht="12" x14ac:dyDescent="0.2"/>
    <row r="492" ht="12" x14ac:dyDescent="0.2"/>
    <row r="493" ht="12" x14ac:dyDescent="0.2"/>
    <row r="494" ht="12" x14ac:dyDescent="0.2"/>
    <row r="495" ht="12" x14ac:dyDescent="0.2"/>
    <row r="496" ht="12" x14ac:dyDescent="0.2"/>
    <row r="497" ht="12" x14ac:dyDescent="0.2"/>
    <row r="498" ht="12" x14ac:dyDescent="0.2"/>
    <row r="499" ht="12" x14ac:dyDescent="0.2"/>
    <row r="500" ht="12" x14ac:dyDescent="0.2"/>
    <row r="501" ht="12" x14ac:dyDescent="0.2"/>
    <row r="502" ht="12" x14ac:dyDescent="0.2"/>
    <row r="503" ht="12" x14ac:dyDescent="0.2"/>
    <row r="504" ht="12" x14ac:dyDescent="0.2"/>
    <row r="505" ht="12" x14ac:dyDescent="0.2"/>
    <row r="506" ht="12" x14ac:dyDescent="0.2"/>
    <row r="507" ht="12" x14ac:dyDescent="0.2"/>
    <row r="508" ht="12" x14ac:dyDescent="0.2"/>
    <row r="509" ht="12" x14ac:dyDescent="0.2"/>
    <row r="510" ht="12" x14ac:dyDescent="0.2"/>
    <row r="511" ht="12" x14ac:dyDescent="0.2"/>
    <row r="512" ht="12" x14ac:dyDescent="0.2"/>
    <row r="513" ht="12" x14ac:dyDescent="0.2"/>
    <row r="514" ht="12" x14ac:dyDescent="0.2"/>
    <row r="515" ht="12" x14ac:dyDescent="0.2"/>
    <row r="516" ht="12" x14ac:dyDescent="0.2"/>
    <row r="517" ht="12" x14ac:dyDescent="0.2"/>
    <row r="518" ht="12" x14ac:dyDescent="0.2"/>
    <row r="519" ht="12" x14ac:dyDescent="0.2"/>
    <row r="520" ht="12" x14ac:dyDescent="0.2"/>
    <row r="521" ht="12" x14ac:dyDescent="0.2"/>
    <row r="522" ht="12" x14ac:dyDescent="0.2"/>
    <row r="523" ht="12" x14ac:dyDescent="0.2"/>
    <row r="524" ht="12" x14ac:dyDescent="0.2"/>
    <row r="525" ht="12" x14ac:dyDescent="0.2"/>
    <row r="526" ht="12" x14ac:dyDescent="0.2"/>
    <row r="527" ht="12" x14ac:dyDescent="0.2"/>
    <row r="528" ht="12" x14ac:dyDescent="0.2"/>
    <row r="529" ht="12" x14ac:dyDescent="0.2"/>
    <row r="530" ht="12" x14ac:dyDescent="0.2"/>
    <row r="531" ht="12" x14ac:dyDescent="0.2"/>
    <row r="532" ht="12" x14ac:dyDescent="0.2"/>
    <row r="533" ht="12" x14ac:dyDescent="0.2"/>
    <row r="534" ht="12" x14ac:dyDescent="0.2"/>
    <row r="535" ht="12" x14ac:dyDescent="0.2"/>
    <row r="536" ht="12" x14ac:dyDescent="0.2"/>
    <row r="537" ht="12" x14ac:dyDescent="0.2"/>
    <row r="538" ht="12" x14ac:dyDescent="0.2"/>
    <row r="539" ht="12" x14ac:dyDescent="0.2"/>
    <row r="540" ht="12" x14ac:dyDescent="0.2"/>
    <row r="541" ht="12" x14ac:dyDescent="0.2"/>
    <row r="542" ht="12" x14ac:dyDescent="0.2"/>
    <row r="543" ht="12" x14ac:dyDescent="0.2"/>
    <row r="544" ht="12" x14ac:dyDescent="0.2"/>
    <row r="545" ht="12" x14ac:dyDescent="0.2"/>
    <row r="546" ht="12" x14ac:dyDescent="0.2"/>
    <row r="547" ht="12" x14ac:dyDescent="0.2"/>
    <row r="548" ht="12" x14ac:dyDescent="0.2"/>
    <row r="549" ht="12" x14ac:dyDescent="0.2"/>
    <row r="550" ht="12" x14ac:dyDescent="0.2"/>
    <row r="551" ht="12" x14ac:dyDescent="0.2"/>
    <row r="552" ht="12" x14ac:dyDescent="0.2"/>
    <row r="553" ht="12" x14ac:dyDescent="0.2"/>
    <row r="554" ht="12" x14ac:dyDescent="0.2"/>
    <row r="555" ht="12" x14ac:dyDescent="0.2"/>
    <row r="556" ht="12" x14ac:dyDescent="0.2"/>
    <row r="557" ht="12" x14ac:dyDescent="0.2"/>
    <row r="558" ht="12" x14ac:dyDescent="0.2"/>
    <row r="559" ht="12" x14ac:dyDescent="0.2"/>
    <row r="560" ht="12" x14ac:dyDescent="0.2"/>
    <row r="561" ht="12" x14ac:dyDescent="0.2"/>
    <row r="562" ht="12" x14ac:dyDescent="0.2"/>
    <row r="563" ht="12" x14ac:dyDescent="0.2"/>
    <row r="564" ht="12" x14ac:dyDescent="0.2"/>
    <row r="565" ht="12" x14ac:dyDescent="0.2"/>
    <row r="566" ht="12" x14ac:dyDescent="0.2"/>
    <row r="567" ht="12" x14ac:dyDescent="0.2"/>
    <row r="573" ht="12" x14ac:dyDescent="0.2"/>
    <row r="578" ht="12" x14ac:dyDescent="0.2"/>
    <row r="580" ht="12" x14ac:dyDescent="0.2"/>
    <row r="581" ht="12" x14ac:dyDescent="0.2"/>
    <row r="582" ht="12" x14ac:dyDescent="0.2"/>
    <row r="583" ht="12" x14ac:dyDescent="0.2"/>
    <row r="584" ht="12" x14ac:dyDescent="0.2"/>
    <row r="585" ht="12" x14ac:dyDescent="0.2"/>
    <row r="586" ht="12" x14ac:dyDescent="0.2"/>
    <row r="587" ht="12" x14ac:dyDescent="0.2"/>
    <row r="588" ht="12" x14ac:dyDescent="0.2"/>
    <row r="589" ht="12" x14ac:dyDescent="0.2"/>
    <row r="590" ht="12" x14ac:dyDescent="0.2"/>
    <row r="591" ht="12" x14ac:dyDescent="0.2"/>
    <row r="592" ht="12" x14ac:dyDescent="0.2"/>
    <row r="593" ht="12" x14ac:dyDescent="0.2"/>
    <row r="594" ht="12" x14ac:dyDescent="0.2"/>
    <row r="595" ht="12" x14ac:dyDescent="0.2"/>
    <row r="596" ht="12" x14ac:dyDescent="0.2"/>
    <row r="597" ht="12" x14ac:dyDescent="0.2"/>
    <row r="598" ht="12" x14ac:dyDescent="0.2"/>
    <row r="599" ht="12" x14ac:dyDescent="0.2"/>
    <row r="600" ht="12" x14ac:dyDescent="0.2"/>
    <row r="601" ht="12" x14ac:dyDescent="0.2"/>
    <row r="602" ht="12" x14ac:dyDescent="0.2"/>
    <row r="603" ht="12" x14ac:dyDescent="0.2"/>
    <row r="604" ht="12" x14ac:dyDescent="0.2"/>
    <row r="605" ht="12" x14ac:dyDescent="0.2"/>
    <row r="606" ht="12" x14ac:dyDescent="0.2"/>
    <row r="607" ht="12" x14ac:dyDescent="0.2"/>
    <row r="608" ht="12" x14ac:dyDescent="0.2"/>
    <row r="609" ht="12" x14ac:dyDescent="0.2"/>
    <row r="610" ht="12" x14ac:dyDescent="0.2"/>
    <row r="611" ht="12" x14ac:dyDescent="0.2"/>
    <row r="612" ht="12" x14ac:dyDescent="0.2"/>
    <row r="613" ht="12" x14ac:dyDescent="0.2"/>
    <row r="619" ht="12" x14ac:dyDescent="0.2"/>
    <row r="624" ht="12" x14ac:dyDescent="0.2"/>
  </sheetData>
  <mergeCells count="34">
    <mergeCell ref="A82:D82"/>
    <mergeCell ref="G84:J84"/>
    <mergeCell ref="G86:J86"/>
    <mergeCell ref="A81:D81"/>
    <mergeCell ref="B44:B50"/>
    <mergeCell ref="B51:B57"/>
    <mergeCell ref="A58:C58"/>
    <mergeCell ref="B59:B66"/>
    <mergeCell ref="B67:B73"/>
    <mergeCell ref="B74:B80"/>
    <mergeCell ref="A10:C10"/>
    <mergeCell ref="B11:B25"/>
    <mergeCell ref="B26:B35"/>
    <mergeCell ref="A36:C36"/>
    <mergeCell ref="B37:B43"/>
    <mergeCell ref="G7:G9"/>
    <mergeCell ref="H7:H9"/>
    <mergeCell ref="I7:O7"/>
    <mergeCell ref="P7:P9"/>
    <mergeCell ref="I8:I9"/>
    <mergeCell ref="J8:J9"/>
    <mergeCell ref="K8:M8"/>
    <mergeCell ref="N8:N9"/>
    <mergeCell ref="O8:O9"/>
    <mergeCell ref="E1:P1"/>
    <mergeCell ref="E2:P2"/>
    <mergeCell ref="A4:P4"/>
    <mergeCell ref="A5:P5"/>
    <mergeCell ref="A7:A9"/>
    <mergeCell ref="B7:B9"/>
    <mergeCell ref="C7:C9"/>
    <mergeCell ref="D7:D9"/>
    <mergeCell ref="E7:E9"/>
    <mergeCell ref="F7:F9"/>
  </mergeCells>
  <pageMargins left="0" right="0" top="0" bottom="0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630"/>
  <sheetViews>
    <sheetView topLeftCell="A18" workbookViewId="0">
      <selection activeCell="K40" sqref="K39:K40"/>
    </sheetView>
  </sheetViews>
  <sheetFormatPr defaultRowHeight="15" x14ac:dyDescent="0.2"/>
  <cols>
    <col min="1" max="1" width="4.7109375" style="3" customWidth="1"/>
    <col min="2" max="2" width="6.140625" style="3" customWidth="1"/>
    <col min="3" max="3" width="34.5703125" style="3" customWidth="1"/>
    <col min="4" max="4" width="8.5703125" style="3" customWidth="1"/>
    <col min="5" max="5" width="7.5703125" style="3" customWidth="1"/>
    <col min="6" max="6" width="6.7109375" style="3" customWidth="1"/>
    <col min="7" max="7" width="6.5703125" style="4" customWidth="1"/>
    <col min="8" max="8" width="6.85546875" style="3" customWidth="1"/>
    <col min="9" max="9" width="7.5703125" style="3" customWidth="1"/>
    <col min="10" max="10" width="7.140625" style="3" customWidth="1"/>
    <col min="11" max="12" width="6.85546875" style="3" customWidth="1"/>
    <col min="13" max="13" width="7.28515625" style="3" customWidth="1"/>
    <col min="14" max="14" width="7" style="3" customWidth="1"/>
    <col min="15" max="15" width="7.140625" style="3" customWidth="1"/>
    <col min="16" max="16" width="11.85546875" style="3" customWidth="1"/>
    <col min="17" max="16384" width="9.140625" style="3"/>
  </cols>
  <sheetData>
    <row r="1" spans="1:16" ht="15" customHeight="1" x14ac:dyDescent="0.2">
      <c r="A1" s="1" t="s">
        <v>0</v>
      </c>
      <c r="B1" s="1"/>
      <c r="C1" s="2"/>
      <c r="D1" s="2"/>
      <c r="E1" s="97" t="s">
        <v>1</v>
      </c>
      <c r="F1" s="97"/>
      <c r="G1" s="97"/>
      <c r="H1" s="97"/>
      <c r="I1" s="97"/>
      <c r="J1" s="97"/>
      <c r="K1" s="97"/>
      <c r="L1" s="97"/>
      <c r="M1" s="97"/>
      <c r="N1" s="97"/>
      <c r="O1" s="97"/>
      <c r="P1" s="97"/>
    </row>
    <row r="2" spans="1:16" ht="15" customHeight="1" x14ac:dyDescent="0.2">
      <c r="A2" s="1" t="s">
        <v>2</v>
      </c>
      <c r="B2" s="1"/>
      <c r="C2" s="2"/>
      <c r="D2" s="2"/>
      <c r="E2" s="97" t="s">
        <v>3</v>
      </c>
      <c r="F2" s="97"/>
      <c r="G2" s="97"/>
      <c r="H2" s="97"/>
      <c r="I2" s="97"/>
      <c r="J2" s="97"/>
      <c r="K2" s="97"/>
      <c r="L2" s="97"/>
      <c r="M2" s="97"/>
      <c r="N2" s="97"/>
      <c r="O2" s="97"/>
      <c r="P2" s="97"/>
    </row>
    <row r="3" spans="1:16" ht="12" x14ac:dyDescent="0.2">
      <c r="A3" s="2" t="s">
        <v>4</v>
      </c>
      <c r="B3" s="2"/>
      <c r="C3" s="2"/>
    </row>
    <row r="4" spans="1:16" ht="12" x14ac:dyDescent="0.2">
      <c r="A4" s="97" t="s">
        <v>767</v>
      </c>
      <c r="B4" s="97"/>
      <c r="C4" s="97"/>
      <c r="D4" s="97"/>
      <c r="E4" s="97"/>
      <c r="F4" s="97"/>
      <c r="G4" s="97"/>
      <c r="H4" s="97"/>
      <c r="I4" s="97"/>
      <c r="J4" s="97"/>
      <c r="K4" s="97"/>
      <c r="L4" s="97"/>
      <c r="M4" s="97"/>
      <c r="N4" s="97"/>
      <c r="O4" s="97"/>
      <c r="P4" s="97"/>
    </row>
    <row r="5" spans="1:16" ht="12" x14ac:dyDescent="0.2">
      <c r="A5" s="101" t="s">
        <v>652</v>
      </c>
      <c r="B5" s="101"/>
      <c r="C5" s="101"/>
      <c r="D5" s="101"/>
      <c r="E5" s="101"/>
      <c r="F5" s="101"/>
      <c r="G5" s="101"/>
      <c r="H5" s="101"/>
      <c r="I5" s="101"/>
      <c r="J5" s="101"/>
      <c r="K5" s="101"/>
      <c r="L5" s="101"/>
      <c r="M5" s="101"/>
      <c r="N5" s="101"/>
      <c r="O5" s="101"/>
      <c r="P5" s="101"/>
    </row>
    <row r="7" spans="1:16" ht="15.75" customHeight="1" x14ac:dyDescent="0.2">
      <c r="A7" s="98" t="s">
        <v>5</v>
      </c>
      <c r="B7" s="105" t="s">
        <v>6</v>
      </c>
      <c r="C7" s="108" t="s">
        <v>7</v>
      </c>
      <c r="D7" s="111" t="s">
        <v>8</v>
      </c>
      <c r="E7" s="111" t="s">
        <v>9</v>
      </c>
      <c r="F7" s="111" t="s">
        <v>10</v>
      </c>
      <c r="G7" s="114" t="s">
        <v>11</v>
      </c>
      <c r="H7" s="111" t="s">
        <v>12</v>
      </c>
      <c r="I7" s="104" t="s">
        <v>657</v>
      </c>
      <c r="J7" s="104"/>
      <c r="K7" s="104"/>
      <c r="L7" s="104"/>
      <c r="M7" s="104"/>
      <c r="N7" s="104"/>
      <c r="O7" s="104"/>
      <c r="P7" s="104" t="s">
        <v>419</v>
      </c>
    </row>
    <row r="8" spans="1:16" ht="18" customHeight="1" x14ac:dyDescent="0.2">
      <c r="A8" s="99"/>
      <c r="B8" s="106"/>
      <c r="C8" s="109"/>
      <c r="D8" s="112"/>
      <c r="E8" s="112"/>
      <c r="F8" s="112"/>
      <c r="G8" s="115"/>
      <c r="H8" s="112"/>
      <c r="I8" s="104" t="s">
        <v>656</v>
      </c>
      <c r="J8" s="104" t="s">
        <v>658</v>
      </c>
      <c r="K8" s="104" t="s">
        <v>659</v>
      </c>
      <c r="L8" s="104"/>
      <c r="M8" s="104"/>
      <c r="N8" s="104" t="s">
        <v>663</v>
      </c>
      <c r="O8" s="104" t="s">
        <v>664</v>
      </c>
      <c r="P8" s="104"/>
    </row>
    <row r="9" spans="1:16" ht="25.5" customHeight="1" x14ac:dyDescent="0.2">
      <c r="A9" s="100"/>
      <c r="B9" s="107"/>
      <c r="C9" s="110"/>
      <c r="D9" s="113"/>
      <c r="E9" s="113"/>
      <c r="F9" s="113"/>
      <c r="G9" s="116"/>
      <c r="H9" s="113"/>
      <c r="I9" s="104"/>
      <c r="J9" s="104"/>
      <c r="K9" s="83" t="s">
        <v>660</v>
      </c>
      <c r="L9" s="83" t="s">
        <v>661</v>
      </c>
      <c r="M9" s="83" t="s">
        <v>662</v>
      </c>
      <c r="N9" s="104"/>
      <c r="O9" s="104"/>
      <c r="P9" s="104"/>
    </row>
    <row r="10" spans="1:16" ht="20.25" customHeight="1" x14ac:dyDescent="0.2">
      <c r="A10" s="102" t="s">
        <v>677</v>
      </c>
      <c r="B10" s="103"/>
      <c r="C10" s="103"/>
      <c r="D10" s="7"/>
      <c r="E10" s="7"/>
      <c r="F10" s="83"/>
      <c r="G10" s="8"/>
      <c r="H10" s="9"/>
      <c r="I10" s="10"/>
      <c r="J10" s="10"/>
      <c r="K10" s="10"/>
      <c r="L10" s="10"/>
      <c r="M10" s="10"/>
      <c r="N10" s="10"/>
      <c r="O10" s="10"/>
      <c r="P10" s="10"/>
    </row>
    <row r="11" spans="1:16" s="4" customFormat="1" ht="12" x14ac:dyDescent="0.2">
      <c r="A11" s="14">
        <v>130</v>
      </c>
      <c r="B11" s="119" t="s">
        <v>13</v>
      </c>
      <c r="C11" s="16" t="s">
        <v>161</v>
      </c>
      <c r="D11" s="45" t="s">
        <v>162</v>
      </c>
      <c r="E11" s="14">
        <v>1080.8</v>
      </c>
      <c r="F11" s="87"/>
      <c r="G11" s="20"/>
      <c r="H11" s="88">
        <f>SUM(E11)</f>
        <v>1080.8</v>
      </c>
      <c r="I11" s="87"/>
      <c r="J11" s="87"/>
      <c r="K11" s="87"/>
      <c r="L11" s="87"/>
      <c r="M11" s="87"/>
      <c r="N11" s="87"/>
      <c r="O11" s="87"/>
      <c r="P11" s="87"/>
    </row>
    <row r="12" spans="1:16" s="4" customFormat="1" ht="12" x14ac:dyDescent="0.2">
      <c r="A12" s="14">
        <v>131</v>
      </c>
      <c r="B12" s="119"/>
      <c r="C12" s="16" t="s">
        <v>163</v>
      </c>
      <c r="D12" s="45" t="s">
        <v>164</v>
      </c>
      <c r="E12" s="14">
        <v>236</v>
      </c>
      <c r="F12" s="87"/>
      <c r="G12" s="20"/>
      <c r="H12" s="88">
        <f t="shared" ref="H12:H13" si="0">SUM(E12)</f>
        <v>236</v>
      </c>
      <c r="I12" s="87"/>
      <c r="J12" s="87"/>
      <c r="K12" s="87"/>
      <c r="L12" s="87"/>
      <c r="M12" s="87"/>
      <c r="N12" s="87"/>
      <c r="O12" s="87"/>
      <c r="P12" s="87"/>
    </row>
    <row r="13" spans="1:16" s="4" customFormat="1" ht="12" x14ac:dyDescent="0.2">
      <c r="A13" s="14">
        <v>132</v>
      </c>
      <c r="B13" s="127" t="s">
        <v>26</v>
      </c>
      <c r="C13" s="16" t="s">
        <v>167</v>
      </c>
      <c r="D13" s="45" t="s">
        <v>168</v>
      </c>
      <c r="E13" s="14">
        <v>720</v>
      </c>
      <c r="F13" s="87"/>
      <c r="G13" s="20"/>
      <c r="H13" s="88">
        <f t="shared" si="0"/>
        <v>720</v>
      </c>
      <c r="I13" s="87"/>
      <c r="J13" s="87"/>
      <c r="K13" s="87"/>
      <c r="L13" s="87"/>
      <c r="M13" s="87"/>
      <c r="N13" s="87"/>
      <c r="O13" s="87"/>
      <c r="P13" s="87"/>
    </row>
    <row r="14" spans="1:16" s="4" customFormat="1" ht="12" x14ac:dyDescent="0.2">
      <c r="A14" s="14">
        <v>133</v>
      </c>
      <c r="B14" s="127"/>
      <c r="C14" s="16" t="s">
        <v>457</v>
      </c>
      <c r="D14" s="45" t="s">
        <v>169</v>
      </c>
      <c r="E14" s="14">
        <v>64</v>
      </c>
      <c r="F14" s="39">
        <v>64</v>
      </c>
      <c r="G14" s="39"/>
      <c r="H14" s="50"/>
      <c r="I14" s="87"/>
      <c r="J14" s="87"/>
      <c r="K14" s="87"/>
      <c r="L14" s="87"/>
      <c r="M14" s="87"/>
      <c r="N14" s="87"/>
      <c r="O14" s="87"/>
      <c r="P14" s="87"/>
    </row>
    <row r="15" spans="1:16" s="4" customFormat="1" ht="12" x14ac:dyDescent="0.2">
      <c r="A15" s="14">
        <v>134</v>
      </c>
      <c r="B15" s="127"/>
      <c r="C15" s="16" t="s">
        <v>458</v>
      </c>
      <c r="D15" s="45" t="s">
        <v>170</v>
      </c>
      <c r="E15" s="14">
        <v>48</v>
      </c>
      <c r="F15" s="39">
        <v>48</v>
      </c>
      <c r="G15" s="39"/>
      <c r="H15" s="50"/>
      <c r="I15" s="87"/>
      <c r="J15" s="87"/>
      <c r="K15" s="87"/>
      <c r="L15" s="87"/>
      <c r="M15" s="87"/>
      <c r="N15" s="87"/>
      <c r="O15" s="87"/>
      <c r="P15" s="87"/>
    </row>
    <row r="16" spans="1:16" s="4" customFormat="1" ht="12" x14ac:dyDescent="0.2">
      <c r="A16" s="14">
        <v>135</v>
      </c>
      <c r="B16" s="127"/>
      <c r="C16" s="16" t="s">
        <v>459</v>
      </c>
      <c r="D16" s="45" t="s">
        <v>171</v>
      </c>
      <c r="E16" s="14">
        <v>56</v>
      </c>
      <c r="F16" s="39">
        <v>56</v>
      </c>
      <c r="G16" s="39"/>
      <c r="H16" s="50"/>
      <c r="I16" s="87"/>
      <c r="J16" s="87"/>
      <c r="K16" s="87"/>
      <c r="L16" s="87"/>
      <c r="M16" s="87"/>
      <c r="N16" s="87"/>
      <c r="O16" s="87"/>
      <c r="P16" s="87"/>
    </row>
    <row r="17" spans="1:16" s="4" customFormat="1" ht="12" x14ac:dyDescent="0.2">
      <c r="A17" s="14">
        <v>136</v>
      </c>
      <c r="B17" s="127"/>
      <c r="C17" s="16" t="s">
        <v>460</v>
      </c>
      <c r="D17" s="45" t="s">
        <v>172</v>
      </c>
      <c r="E17" s="14">
        <v>56</v>
      </c>
      <c r="F17" s="14">
        <v>56</v>
      </c>
      <c r="G17" s="14"/>
      <c r="H17" s="46"/>
      <c r="I17" s="87"/>
      <c r="J17" s="87"/>
      <c r="K17" s="87"/>
      <c r="L17" s="87"/>
      <c r="M17" s="87"/>
      <c r="N17" s="87"/>
      <c r="O17" s="87"/>
      <c r="P17" s="87"/>
    </row>
    <row r="18" spans="1:16" s="4" customFormat="1" ht="12" x14ac:dyDescent="0.2">
      <c r="A18" s="14">
        <v>137</v>
      </c>
      <c r="B18" s="127"/>
      <c r="C18" s="16" t="s">
        <v>461</v>
      </c>
      <c r="D18" s="45" t="s">
        <v>165</v>
      </c>
      <c r="E18" s="14">
        <v>56</v>
      </c>
      <c r="F18" s="39">
        <v>56</v>
      </c>
      <c r="G18" s="39"/>
      <c r="H18" s="50"/>
      <c r="I18" s="87"/>
      <c r="J18" s="87"/>
      <c r="K18" s="87"/>
      <c r="L18" s="87"/>
      <c r="M18" s="87"/>
      <c r="N18" s="87"/>
      <c r="O18" s="87"/>
      <c r="P18" s="87"/>
    </row>
    <row r="19" spans="1:16" s="4" customFormat="1" ht="12" x14ac:dyDescent="0.2">
      <c r="A19" s="14">
        <v>138</v>
      </c>
      <c r="B19" s="127"/>
      <c r="C19" s="16" t="s">
        <v>462</v>
      </c>
      <c r="D19" s="45" t="s">
        <v>166</v>
      </c>
      <c r="E19" s="14">
        <v>40</v>
      </c>
      <c r="F19" s="39">
        <v>40</v>
      </c>
      <c r="G19" s="39"/>
      <c r="H19" s="50"/>
      <c r="I19" s="87"/>
      <c r="J19" s="87"/>
      <c r="K19" s="87"/>
      <c r="L19" s="87"/>
      <c r="M19" s="87"/>
      <c r="N19" s="87"/>
      <c r="O19" s="87"/>
      <c r="P19" s="87"/>
    </row>
    <row r="20" spans="1:16" s="4" customFormat="1" ht="12" x14ac:dyDescent="0.2">
      <c r="A20" s="14">
        <v>139</v>
      </c>
      <c r="B20" s="127"/>
      <c r="C20" s="16" t="s">
        <v>502</v>
      </c>
      <c r="D20" s="45" t="s">
        <v>501</v>
      </c>
      <c r="E20" s="14">
        <v>40</v>
      </c>
      <c r="F20" s="39"/>
      <c r="G20" s="39">
        <f>SUM(E20)</f>
        <v>40</v>
      </c>
      <c r="H20" s="50"/>
      <c r="I20" s="16"/>
      <c r="J20" s="16"/>
      <c r="K20" s="16"/>
      <c r="L20" s="16"/>
      <c r="M20" s="16"/>
      <c r="N20" s="16"/>
      <c r="O20" s="16"/>
      <c r="P20" s="16"/>
    </row>
    <row r="21" spans="1:16" s="4" customFormat="1" ht="12" x14ac:dyDescent="0.2">
      <c r="A21" s="14"/>
      <c r="B21" s="127"/>
      <c r="C21" s="16" t="s">
        <v>125</v>
      </c>
      <c r="D21" s="45"/>
      <c r="E21" s="14">
        <v>32.799999999999997</v>
      </c>
      <c r="F21" s="87"/>
      <c r="G21" s="16"/>
      <c r="H21" s="86"/>
      <c r="I21" s="87"/>
      <c r="J21" s="87"/>
      <c r="K21" s="87"/>
      <c r="L21" s="87"/>
      <c r="M21" s="87"/>
      <c r="N21" s="87"/>
      <c r="O21" s="87"/>
      <c r="P21" s="87"/>
    </row>
    <row r="22" spans="1:16" ht="20.25" customHeight="1" x14ac:dyDescent="0.2">
      <c r="A22" s="102" t="s">
        <v>678</v>
      </c>
      <c r="B22" s="103"/>
      <c r="C22" s="103"/>
      <c r="D22" s="7"/>
      <c r="E22" s="7"/>
      <c r="F22" s="83"/>
      <c r="G22" s="8"/>
      <c r="H22" s="9"/>
      <c r="I22" s="10"/>
      <c r="J22" s="10"/>
      <c r="K22" s="10"/>
      <c r="L22" s="10"/>
      <c r="M22" s="10"/>
      <c r="N22" s="10"/>
      <c r="O22" s="10"/>
      <c r="P22" s="10"/>
    </row>
    <row r="23" spans="1:16" s="4" customFormat="1" ht="12" x14ac:dyDescent="0.2">
      <c r="A23" s="14">
        <v>141</v>
      </c>
      <c r="B23" s="119" t="s">
        <v>13</v>
      </c>
      <c r="C23" s="16" t="s">
        <v>173</v>
      </c>
      <c r="D23" s="45" t="s">
        <v>174</v>
      </c>
      <c r="E23" s="14">
        <v>120</v>
      </c>
      <c r="F23" s="35"/>
      <c r="G23" s="28"/>
      <c r="H23" s="86">
        <f>SUM(E23)</f>
        <v>120</v>
      </c>
      <c r="I23" s="35"/>
      <c r="J23" s="35"/>
      <c r="K23" s="35"/>
      <c r="L23" s="35"/>
      <c r="M23" s="35"/>
      <c r="N23" s="35"/>
      <c r="O23" s="35"/>
      <c r="P23" s="35"/>
    </row>
    <row r="24" spans="1:16" s="4" customFormat="1" ht="12" x14ac:dyDescent="0.2">
      <c r="A24" s="14">
        <v>142</v>
      </c>
      <c r="B24" s="119"/>
      <c r="C24" s="16" t="s">
        <v>175</v>
      </c>
      <c r="D24" s="45" t="s">
        <v>176</v>
      </c>
      <c r="E24" s="14">
        <v>120</v>
      </c>
      <c r="F24" s="50"/>
      <c r="G24" s="39">
        <v>120</v>
      </c>
      <c r="H24" s="50"/>
      <c r="I24" s="35"/>
      <c r="J24" s="35"/>
      <c r="K24" s="35"/>
      <c r="L24" s="35"/>
      <c r="M24" s="35"/>
      <c r="N24" s="35"/>
      <c r="O24" s="35"/>
      <c r="P24" s="35"/>
    </row>
    <row r="25" spans="1:16" s="4" customFormat="1" ht="12" x14ac:dyDescent="0.2">
      <c r="A25" s="14">
        <v>143</v>
      </c>
      <c r="B25" s="119"/>
      <c r="C25" s="16" t="s">
        <v>177</v>
      </c>
      <c r="D25" s="45" t="s">
        <v>178</v>
      </c>
      <c r="E25" s="14">
        <v>120</v>
      </c>
      <c r="F25" s="50"/>
      <c r="G25" s="39">
        <v>120</v>
      </c>
      <c r="H25" s="50"/>
      <c r="I25" s="35"/>
      <c r="J25" s="35"/>
      <c r="K25" s="35"/>
      <c r="L25" s="35"/>
      <c r="M25" s="35"/>
      <c r="N25" s="35"/>
      <c r="O25" s="35"/>
      <c r="P25" s="35"/>
    </row>
    <row r="26" spans="1:16" s="4" customFormat="1" ht="12" x14ac:dyDescent="0.2">
      <c r="A26" s="14">
        <v>144</v>
      </c>
      <c r="B26" s="127" t="s">
        <v>26</v>
      </c>
      <c r="C26" s="16" t="s">
        <v>423</v>
      </c>
      <c r="D26" s="45" t="s">
        <v>179</v>
      </c>
      <c r="E26" s="14">
        <v>60</v>
      </c>
      <c r="F26" s="46"/>
      <c r="G26" s="39">
        <v>60</v>
      </c>
      <c r="H26" s="46"/>
      <c r="I26" s="35"/>
      <c r="J26" s="35"/>
      <c r="K26" s="35"/>
      <c r="L26" s="35"/>
      <c r="M26" s="35"/>
      <c r="N26" s="35"/>
      <c r="O26" s="35"/>
      <c r="P26" s="35"/>
    </row>
    <row r="27" spans="1:16" s="4" customFormat="1" ht="12" x14ac:dyDescent="0.2">
      <c r="A27" s="14">
        <v>145</v>
      </c>
      <c r="B27" s="127"/>
      <c r="C27" s="16" t="s">
        <v>423</v>
      </c>
      <c r="D27" s="45" t="s">
        <v>180</v>
      </c>
      <c r="E27" s="14">
        <v>60</v>
      </c>
      <c r="F27" s="46"/>
      <c r="G27" s="39">
        <v>60</v>
      </c>
      <c r="H27" s="46"/>
      <c r="I27" s="35"/>
      <c r="J27" s="35"/>
      <c r="K27" s="35"/>
      <c r="L27" s="35"/>
      <c r="M27" s="35"/>
      <c r="N27" s="35"/>
      <c r="O27" s="35"/>
      <c r="P27" s="35"/>
    </row>
    <row r="28" spans="1:16" s="4" customFormat="1" ht="12" x14ac:dyDescent="0.2">
      <c r="A28" s="14">
        <v>146</v>
      </c>
      <c r="B28" s="127"/>
      <c r="C28" s="16" t="s">
        <v>423</v>
      </c>
      <c r="D28" s="45" t="s">
        <v>181</v>
      </c>
      <c r="E28" s="14">
        <v>60</v>
      </c>
      <c r="F28" s="46"/>
      <c r="G28" s="39">
        <v>60</v>
      </c>
      <c r="H28" s="46"/>
      <c r="I28" s="35"/>
      <c r="J28" s="35"/>
      <c r="K28" s="35"/>
      <c r="L28" s="35"/>
      <c r="M28" s="35"/>
      <c r="N28" s="35"/>
      <c r="O28" s="35"/>
      <c r="P28" s="35"/>
    </row>
    <row r="29" spans="1:16" s="4" customFormat="1" ht="12" x14ac:dyDescent="0.2">
      <c r="A29" s="14">
        <v>147</v>
      </c>
      <c r="B29" s="127"/>
      <c r="C29" s="16" t="s">
        <v>423</v>
      </c>
      <c r="D29" s="45" t="s">
        <v>182</v>
      </c>
      <c r="E29" s="14">
        <v>60</v>
      </c>
      <c r="F29" s="46"/>
      <c r="G29" s="39">
        <v>60</v>
      </c>
      <c r="H29" s="46"/>
      <c r="I29" s="35"/>
      <c r="J29" s="35"/>
      <c r="K29" s="35"/>
      <c r="L29" s="35"/>
      <c r="M29" s="35"/>
      <c r="N29" s="35"/>
      <c r="O29" s="35"/>
      <c r="P29" s="35"/>
    </row>
    <row r="30" spans="1:16" s="4" customFormat="1" ht="12" x14ac:dyDescent="0.2">
      <c r="A30" s="14">
        <v>148</v>
      </c>
      <c r="B30" s="127"/>
      <c r="C30" s="16" t="s">
        <v>423</v>
      </c>
      <c r="D30" s="45" t="s">
        <v>183</v>
      </c>
      <c r="E30" s="14">
        <v>60</v>
      </c>
      <c r="F30" s="46"/>
      <c r="G30" s="39">
        <v>60</v>
      </c>
      <c r="H30" s="46"/>
      <c r="I30" s="35"/>
      <c r="J30" s="35"/>
      <c r="K30" s="35"/>
      <c r="L30" s="35"/>
      <c r="M30" s="35"/>
      <c r="N30" s="35"/>
      <c r="O30" s="35"/>
      <c r="P30" s="35"/>
    </row>
    <row r="31" spans="1:16" s="4" customFormat="1" ht="12" x14ac:dyDescent="0.2">
      <c r="A31" s="14">
        <v>149</v>
      </c>
      <c r="B31" s="127"/>
      <c r="C31" s="16" t="s">
        <v>423</v>
      </c>
      <c r="D31" s="45" t="s">
        <v>184</v>
      </c>
      <c r="E31" s="14">
        <v>60</v>
      </c>
      <c r="F31" s="46"/>
      <c r="G31" s="39">
        <v>60</v>
      </c>
      <c r="H31" s="46"/>
      <c r="I31" s="35"/>
      <c r="J31" s="35"/>
      <c r="K31" s="35"/>
      <c r="L31" s="35"/>
      <c r="M31" s="35"/>
      <c r="N31" s="35"/>
      <c r="O31" s="35"/>
      <c r="P31" s="35"/>
    </row>
    <row r="32" spans="1:16" s="4" customFormat="1" ht="12" x14ac:dyDescent="0.2">
      <c r="A32" s="14"/>
      <c r="B32" s="127"/>
      <c r="C32" s="16" t="s">
        <v>125</v>
      </c>
      <c r="D32" s="45"/>
      <c r="E32" s="14">
        <v>43.199999999999996</v>
      </c>
      <c r="F32" s="35"/>
      <c r="G32" s="16"/>
      <c r="H32" s="86"/>
      <c r="I32" s="35"/>
      <c r="J32" s="35"/>
      <c r="K32" s="35"/>
      <c r="L32" s="35"/>
      <c r="M32" s="35"/>
      <c r="N32" s="35"/>
      <c r="O32" s="35"/>
      <c r="P32" s="35"/>
    </row>
    <row r="33" spans="1:16" ht="12" x14ac:dyDescent="0.2">
      <c r="A33" s="128" t="s">
        <v>415</v>
      </c>
      <c r="B33" s="129"/>
      <c r="C33" s="129"/>
      <c r="D33" s="130"/>
      <c r="E33" s="30"/>
      <c r="F33" s="51"/>
      <c r="G33" s="52"/>
      <c r="H33" s="53"/>
      <c r="I33" s="10"/>
      <c r="J33" s="10"/>
      <c r="K33" s="10"/>
      <c r="L33" s="10"/>
      <c r="M33" s="10"/>
      <c r="N33" s="10"/>
      <c r="O33" s="10"/>
      <c r="P33" s="10"/>
    </row>
    <row r="34" spans="1:16" ht="12" x14ac:dyDescent="0.2">
      <c r="A34" s="128" t="s">
        <v>416</v>
      </c>
      <c r="B34" s="129"/>
      <c r="C34" s="129"/>
      <c r="D34" s="130"/>
      <c r="E34" s="30">
        <f>SUM(E10:E33)</f>
        <v>3192.8</v>
      </c>
      <c r="F34" s="30">
        <f>SUM(F10:F33)</f>
        <v>320</v>
      </c>
      <c r="G34" s="30">
        <f>SUM(G10:G33)</f>
        <v>640</v>
      </c>
      <c r="H34" s="30">
        <f>SUM(H10:H33)</f>
        <v>2156.8000000000002</v>
      </c>
      <c r="I34" s="10"/>
      <c r="J34" s="10"/>
      <c r="K34" s="10"/>
      <c r="L34" s="10"/>
      <c r="M34" s="10"/>
      <c r="N34" s="10"/>
      <c r="O34" s="10"/>
      <c r="P34" s="10"/>
    </row>
    <row r="35" spans="1:16" ht="12" x14ac:dyDescent="0.2">
      <c r="A35" s="60"/>
      <c r="B35" s="60"/>
      <c r="C35" s="60"/>
      <c r="D35" s="61"/>
      <c r="E35" s="60"/>
      <c r="F35" s="92"/>
      <c r="H35" s="60"/>
    </row>
    <row r="36" spans="1:16" ht="12" x14ac:dyDescent="0.2">
      <c r="A36" s="60"/>
      <c r="B36" s="60"/>
      <c r="C36" s="60"/>
      <c r="D36" s="61"/>
      <c r="E36" s="60"/>
      <c r="F36" s="92"/>
      <c r="H36" s="1"/>
    </row>
    <row r="37" spans="1:16" ht="15" customHeight="1" x14ac:dyDescent="0.2">
      <c r="A37" s="60"/>
      <c r="B37" s="60"/>
      <c r="C37" s="60"/>
      <c r="D37" s="61"/>
      <c r="E37" s="60"/>
      <c r="F37" s="92"/>
      <c r="G37" s="1" t="s">
        <v>766</v>
      </c>
      <c r="H37" s="1"/>
      <c r="I37" s="1"/>
      <c r="J37" s="1"/>
      <c r="K37" s="1"/>
      <c r="L37" s="1"/>
    </row>
    <row r="38" spans="1:16" ht="12" x14ac:dyDescent="0.2">
      <c r="A38" s="60"/>
      <c r="B38" s="60"/>
      <c r="C38" s="60"/>
      <c r="D38" s="61"/>
      <c r="E38" s="60"/>
      <c r="F38" s="92"/>
      <c r="G38" s="97" t="s">
        <v>417</v>
      </c>
      <c r="H38" s="97"/>
      <c r="I38" s="97"/>
      <c r="J38" s="97"/>
      <c r="K38" s="78"/>
      <c r="L38" s="78"/>
      <c r="M38" s="78"/>
      <c r="N38" s="78"/>
      <c r="O38" s="78"/>
      <c r="P38" s="78"/>
    </row>
    <row r="39" spans="1:16" ht="15" customHeight="1" x14ac:dyDescent="0.2">
      <c r="A39" s="60"/>
      <c r="B39" s="60"/>
      <c r="C39" s="60"/>
      <c r="D39" s="61"/>
      <c r="E39" s="60"/>
      <c r="F39" s="92"/>
      <c r="H39" s="60"/>
    </row>
    <row r="40" spans="1:16" ht="12" x14ac:dyDescent="0.2">
      <c r="A40" s="60"/>
      <c r="B40" s="60"/>
      <c r="C40" s="60"/>
      <c r="D40" s="61"/>
      <c r="E40" s="60"/>
      <c r="F40" s="92"/>
      <c r="H40" s="60"/>
    </row>
    <row r="41" spans="1:16" ht="12" x14ac:dyDescent="0.2">
      <c r="A41" s="60"/>
      <c r="B41" s="60"/>
      <c r="C41" s="60"/>
      <c r="D41" s="61"/>
      <c r="E41" s="60"/>
      <c r="F41" s="92"/>
      <c r="H41" s="60"/>
    </row>
    <row r="42" spans="1:16" ht="12" x14ac:dyDescent="0.2">
      <c r="A42" s="60"/>
      <c r="B42" s="60"/>
      <c r="C42" s="60"/>
      <c r="D42" s="61"/>
      <c r="E42" s="60"/>
      <c r="F42" s="92"/>
      <c r="H42" s="60"/>
    </row>
    <row r="43" spans="1:16" ht="12" x14ac:dyDescent="0.2">
      <c r="A43" s="60"/>
      <c r="B43" s="60"/>
      <c r="C43" s="60"/>
      <c r="D43" s="61"/>
      <c r="E43" s="60"/>
      <c r="F43" s="92"/>
      <c r="G43" s="97" t="s">
        <v>418</v>
      </c>
      <c r="H43" s="97"/>
      <c r="I43" s="97"/>
      <c r="J43" s="97"/>
      <c r="K43" s="78"/>
      <c r="L43" s="78"/>
      <c r="M43" s="78"/>
      <c r="N43" s="78"/>
      <c r="O43" s="78"/>
      <c r="P43" s="78"/>
    </row>
    <row r="44" spans="1:16" ht="12" x14ac:dyDescent="0.2">
      <c r="G44" s="3"/>
    </row>
    <row r="45" spans="1:16" ht="12" x14ac:dyDescent="0.2"/>
    <row r="46" spans="1:16" ht="12" x14ac:dyDescent="0.2"/>
    <row r="47" spans="1:16" ht="12" x14ac:dyDescent="0.2"/>
    <row r="48" spans="1:16" ht="12" x14ac:dyDescent="0.2"/>
    <row r="49" ht="12" x14ac:dyDescent="0.2"/>
    <row r="50" ht="12" x14ac:dyDescent="0.2"/>
    <row r="51" ht="12" x14ac:dyDescent="0.2"/>
    <row r="52" ht="12" x14ac:dyDescent="0.2"/>
    <row r="53" ht="12" x14ac:dyDescent="0.2"/>
    <row r="54" ht="12" x14ac:dyDescent="0.2"/>
    <row r="55" ht="12" x14ac:dyDescent="0.2"/>
    <row r="56" ht="12" x14ac:dyDescent="0.2"/>
    <row r="57" ht="12" x14ac:dyDescent="0.2"/>
    <row r="58" ht="12" x14ac:dyDescent="0.2"/>
    <row r="59" ht="12" x14ac:dyDescent="0.2"/>
    <row r="60" ht="12" x14ac:dyDescent="0.2"/>
    <row r="61" ht="12" x14ac:dyDescent="0.2"/>
    <row r="62" ht="12" x14ac:dyDescent="0.2"/>
    <row r="63" ht="12" x14ac:dyDescent="0.2"/>
    <row r="64" ht="12" x14ac:dyDescent="0.2"/>
    <row r="65" ht="12" x14ac:dyDescent="0.2"/>
    <row r="66" ht="12" x14ac:dyDescent="0.2"/>
    <row r="67" ht="12" x14ac:dyDescent="0.2"/>
    <row r="68" ht="12" x14ac:dyDescent="0.2"/>
    <row r="69" ht="12" x14ac:dyDescent="0.2"/>
    <row r="70" ht="12" x14ac:dyDescent="0.2"/>
    <row r="71" ht="12" x14ac:dyDescent="0.2"/>
    <row r="72" ht="12" x14ac:dyDescent="0.2"/>
    <row r="73" ht="12" x14ac:dyDescent="0.2"/>
    <row r="74" ht="12" x14ac:dyDescent="0.2"/>
    <row r="75" ht="12" x14ac:dyDescent="0.2"/>
    <row r="76" ht="12" x14ac:dyDescent="0.2"/>
    <row r="77" ht="12" x14ac:dyDescent="0.2"/>
    <row r="78" ht="12" x14ac:dyDescent="0.2"/>
    <row r="79" ht="12" x14ac:dyDescent="0.2"/>
    <row r="80" ht="12" x14ac:dyDescent="0.2"/>
    <row r="81" ht="12" x14ac:dyDescent="0.2"/>
    <row r="82" ht="12" x14ac:dyDescent="0.2"/>
    <row r="83" ht="12" x14ac:dyDescent="0.2"/>
    <row r="84" ht="12" x14ac:dyDescent="0.2"/>
    <row r="85" ht="12" x14ac:dyDescent="0.2"/>
    <row r="86" ht="12" x14ac:dyDescent="0.2"/>
    <row r="87" ht="12" x14ac:dyDescent="0.2"/>
    <row r="88" ht="12" x14ac:dyDescent="0.2"/>
    <row r="89" ht="12" x14ac:dyDescent="0.2"/>
    <row r="90" ht="12" x14ac:dyDescent="0.2"/>
    <row r="91" ht="12" x14ac:dyDescent="0.2"/>
    <row r="92" ht="12" x14ac:dyDescent="0.2"/>
    <row r="93" ht="12" x14ac:dyDescent="0.2"/>
    <row r="94" ht="12" x14ac:dyDescent="0.2"/>
    <row r="95" ht="12" x14ac:dyDescent="0.2"/>
    <row r="96" ht="12" x14ac:dyDescent="0.2"/>
    <row r="97" ht="12" x14ac:dyDescent="0.2"/>
    <row r="98" ht="12" x14ac:dyDescent="0.2"/>
    <row r="99" ht="12" x14ac:dyDescent="0.2"/>
    <row r="100" ht="12" x14ac:dyDescent="0.2"/>
    <row r="101" ht="12" x14ac:dyDescent="0.2"/>
    <row r="102" ht="12" x14ac:dyDescent="0.2"/>
    <row r="103" ht="12" x14ac:dyDescent="0.2"/>
    <row r="104" ht="12" x14ac:dyDescent="0.2"/>
    <row r="105" ht="12" x14ac:dyDescent="0.2"/>
    <row r="106" ht="12" x14ac:dyDescent="0.2"/>
    <row r="107" ht="12" x14ac:dyDescent="0.2"/>
    <row r="108" ht="12" x14ac:dyDescent="0.2"/>
    <row r="109" ht="12" x14ac:dyDescent="0.2"/>
    <row r="110" ht="12" x14ac:dyDescent="0.2"/>
    <row r="111" ht="12" x14ac:dyDescent="0.2"/>
    <row r="112" ht="12" x14ac:dyDescent="0.2"/>
    <row r="113" ht="12" x14ac:dyDescent="0.2"/>
    <row r="114" ht="12" x14ac:dyDescent="0.2"/>
    <row r="115" ht="12" x14ac:dyDescent="0.2"/>
    <row r="116" ht="12" x14ac:dyDescent="0.2"/>
    <row r="117" ht="12" x14ac:dyDescent="0.2"/>
    <row r="118" ht="12" x14ac:dyDescent="0.2"/>
    <row r="119" ht="12" x14ac:dyDescent="0.2"/>
    <row r="120" ht="12" x14ac:dyDescent="0.2"/>
    <row r="121" ht="12" x14ac:dyDescent="0.2"/>
    <row r="122" ht="12" x14ac:dyDescent="0.2"/>
    <row r="123" ht="12" x14ac:dyDescent="0.2"/>
    <row r="124" ht="12" x14ac:dyDescent="0.2"/>
    <row r="125" ht="12" x14ac:dyDescent="0.2"/>
    <row r="126" ht="12" x14ac:dyDescent="0.2"/>
    <row r="127" ht="12" x14ac:dyDescent="0.2"/>
    <row r="128" ht="12" x14ac:dyDescent="0.2"/>
    <row r="129" ht="12" x14ac:dyDescent="0.2"/>
    <row r="130" ht="12" x14ac:dyDescent="0.2"/>
    <row r="131" ht="12" x14ac:dyDescent="0.2"/>
    <row r="132" ht="12" x14ac:dyDescent="0.2"/>
    <row r="133" ht="12" x14ac:dyDescent="0.2"/>
    <row r="134" ht="12" x14ac:dyDescent="0.2"/>
    <row r="135" ht="12" x14ac:dyDescent="0.2"/>
    <row r="136" ht="12" x14ac:dyDescent="0.2"/>
    <row r="137" ht="12" x14ac:dyDescent="0.2"/>
    <row r="138" ht="12" x14ac:dyDescent="0.2"/>
    <row r="139" ht="12" x14ac:dyDescent="0.2"/>
    <row r="140" ht="12" x14ac:dyDescent="0.2"/>
    <row r="141" ht="12" x14ac:dyDescent="0.2"/>
    <row r="142" ht="12" x14ac:dyDescent="0.2"/>
    <row r="143" ht="12" x14ac:dyDescent="0.2"/>
    <row r="144" ht="12" x14ac:dyDescent="0.2"/>
    <row r="145" ht="12" x14ac:dyDescent="0.2"/>
    <row r="146" ht="12" x14ac:dyDescent="0.2"/>
    <row r="147" ht="12" x14ac:dyDescent="0.2"/>
    <row r="148" ht="12" x14ac:dyDescent="0.2"/>
    <row r="149" ht="12" x14ac:dyDescent="0.2"/>
    <row r="150" ht="12" x14ac:dyDescent="0.2"/>
    <row r="151" ht="12" x14ac:dyDescent="0.2"/>
    <row r="152" ht="12" x14ac:dyDescent="0.2"/>
    <row r="153" ht="12" x14ac:dyDescent="0.2"/>
    <row r="154" ht="12" x14ac:dyDescent="0.2"/>
    <row r="155" ht="12" x14ac:dyDescent="0.2"/>
    <row r="156" ht="12" x14ac:dyDescent="0.2"/>
    <row r="157" ht="12" x14ac:dyDescent="0.2"/>
    <row r="158" ht="12" x14ac:dyDescent="0.2"/>
    <row r="159" ht="12" x14ac:dyDescent="0.2"/>
    <row r="160" ht="12" x14ac:dyDescent="0.2"/>
    <row r="161" ht="12" x14ac:dyDescent="0.2"/>
    <row r="162" ht="12" x14ac:dyDescent="0.2"/>
    <row r="163" ht="12" x14ac:dyDescent="0.2"/>
    <row r="164" ht="12" x14ac:dyDescent="0.2"/>
    <row r="165" ht="12" x14ac:dyDescent="0.2"/>
    <row r="166" ht="12" x14ac:dyDescent="0.2"/>
    <row r="167" ht="12" x14ac:dyDescent="0.2"/>
    <row r="168" ht="12" x14ac:dyDescent="0.2"/>
    <row r="169" ht="12" x14ac:dyDescent="0.2"/>
    <row r="170" ht="12" x14ac:dyDescent="0.2"/>
    <row r="171" ht="12" x14ac:dyDescent="0.2"/>
    <row r="172" ht="12" x14ac:dyDescent="0.2"/>
    <row r="173" ht="12" x14ac:dyDescent="0.2"/>
    <row r="174" ht="12" x14ac:dyDescent="0.2"/>
    <row r="175" ht="12" x14ac:dyDescent="0.2"/>
    <row r="176" ht="12" x14ac:dyDescent="0.2"/>
    <row r="177" ht="12" x14ac:dyDescent="0.2"/>
    <row r="178" ht="12" x14ac:dyDescent="0.2"/>
    <row r="179" ht="12" x14ac:dyDescent="0.2"/>
    <row r="180" ht="12" x14ac:dyDescent="0.2"/>
    <row r="181" ht="12" x14ac:dyDescent="0.2"/>
    <row r="182" ht="12" x14ac:dyDescent="0.2"/>
    <row r="183" ht="12" x14ac:dyDescent="0.2"/>
    <row r="184" ht="12" x14ac:dyDescent="0.2"/>
    <row r="185" ht="12" x14ac:dyDescent="0.2"/>
    <row r="186" ht="12" x14ac:dyDescent="0.2"/>
    <row r="187" ht="12" x14ac:dyDescent="0.2"/>
    <row r="188" ht="12" x14ac:dyDescent="0.2"/>
    <row r="189" ht="12" x14ac:dyDescent="0.2"/>
    <row r="190" ht="12" x14ac:dyDescent="0.2"/>
    <row r="191" ht="12" x14ac:dyDescent="0.2"/>
    <row r="192" ht="12" x14ac:dyDescent="0.2"/>
    <row r="193" ht="12" x14ac:dyDescent="0.2"/>
    <row r="194" ht="12" x14ac:dyDescent="0.2"/>
    <row r="195" ht="12" x14ac:dyDescent="0.2"/>
    <row r="196" ht="12" x14ac:dyDescent="0.2"/>
    <row r="197" ht="12" x14ac:dyDescent="0.2"/>
    <row r="198" ht="12" x14ac:dyDescent="0.2"/>
    <row r="199" ht="12" x14ac:dyDescent="0.2"/>
    <row r="200" ht="12" x14ac:dyDescent="0.2"/>
    <row r="206" ht="12" x14ac:dyDescent="0.2"/>
    <row r="211" ht="12" x14ac:dyDescent="0.2"/>
    <row r="213" ht="12" x14ac:dyDescent="0.2"/>
    <row r="214" ht="12" x14ac:dyDescent="0.2"/>
    <row r="215" ht="12" x14ac:dyDescent="0.2"/>
    <row r="216" ht="12" x14ac:dyDescent="0.2"/>
    <row r="217" ht="12" x14ac:dyDescent="0.2"/>
    <row r="218" ht="12" x14ac:dyDescent="0.2"/>
    <row r="219" ht="12" x14ac:dyDescent="0.2"/>
    <row r="220" ht="12" x14ac:dyDescent="0.2"/>
    <row r="221" ht="12" x14ac:dyDescent="0.2"/>
    <row r="222" ht="12" x14ac:dyDescent="0.2"/>
    <row r="223" ht="12" x14ac:dyDescent="0.2"/>
    <row r="224" ht="12" x14ac:dyDescent="0.2"/>
    <row r="225" ht="12" x14ac:dyDescent="0.2"/>
    <row r="226" ht="12" x14ac:dyDescent="0.2"/>
    <row r="227" ht="12" x14ac:dyDescent="0.2"/>
    <row r="228" ht="12" x14ac:dyDescent="0.2"/>
    <row r="229" ht="12" x14ac:dyDescent="0.2"/>
    <row r="230" ht="12" x14ac:dyDescent="0.2"/>
    <row r="231" ht="12" x14ac:dyDescent="0.2"/>
    <row r="232" ht="12" x14ac:dyDescent="0.2"/>
    <row r="233" ht="12" x14ac:dyDescent="0.2"/>
    <row r="234" ht="12" x14ac:dyDescent="0.2"/>
    <row r="235" ht="12" x14ac:dyDescent="0.2"/>
    <row r="236" ht="12" x14ac:dyDescent="0.2"/>
    <row r="237" ht="12" x14ac:dyDescent="0.2"/>
    <row r="238" ht="12" x14ac:dyDescent="0.2"/>
    <row r="239" ht="12" x14ac:dyDescent="0.2"/>
    <row r="240" ht="12" x14ac:dyDescent="0.2"/>
    <row r="241" ht="12" x14ac:dyDescent="0.2"/>
    <row r="242" ht="12" x14ac:dyDescent="0.2"/>
    <row r="243" ht="12" x14ac:dyDescent="0.2"/>
    <row r="244" ht="12" x14ac:dyDescent="0.2"/>
    <row r="245" ht="12" x14ac:dyDescent="0.2"/>
    <row r="246" ht="12" x14ac:dyDescent="0.2"/>
    <row r="247" ht="12" x14ac:dyDescent="0.2"/>
    <row r="248" ht="12" x14ac:dyDescent="0.2"/>
    <row r="249" ht="12" x14ac:dyDescent="0.2"/>
    <row r="250" ht="12" x14ac:dyDescent="0.2"/>
    <row r="251" ht="12" x14ac:dyDescent="0.2"/>
    <row r="252" ht="12" x14ac:dyDescent="0.2"/>
    <row r="253" ht="12" x14ac:dyDescent="0.2"/>
    <row r="254" ht="12" x14ac:dyDescent="0.2"/>
    <row r="255" ht="12" x14ac:dyDescent="0.2"/>
    <row r="256" ht="12" x14ac:dyDescent="0.2"/>
    <row r="257" ht="12" x14ac:dyDescent="0.2"/>
    <row r="258" ht="12" x14ac:dyDescent="0.2"/>
    <row r="259" ht="12" x14ac:dyDescent="0.2"/>
    <row r="260" ht="12" x14ac:dyDescent="0.2"/>
    <row r="261" ht="12" x14ac:dyDescent="0.2"/>
    <row r="262" ht="12" x14ac:dyDescent="0.2"/>
    <row r="263" ht="12" x14ac:dyDescent="0.2"/>
    <row r="264" ht="12" x14ac:dyDescent="0.2"/>
    <row r="265" ht="12" x14ac:dyDescent="0.2"/>
    <row r="266" ht="12" x14ac:dyDescent="0.2"/>
    <row r="267" ht="12" x14ac:dyDescent="0.2"/>
    <row r="268" ht="12" x14ac:dyDescent="0.2"/>
    <row r="269" ht="12" x14ac:dyDescent="0.2"/>
    <row r="270" ht="12" x14ac:dyDescent="0.2"/>
    <row r="271" ht="12" x14ac:dyDescent="0.2"/>
    <row r="272" ht="12" x14ac:dyDescent="0.2"/>
    <row r="273" ht="12" x14ac:dyDescent="0.2"/>
    <row r="274" ht="12" x14ac:dyDescent="0.2"/>
    <row r="275" ht="12" x14ac:dyDescent="0.2"/>
    <row r="276" ht="12" x14ac:dyDescent="0.2"/>
    <row r="277" ht="12" x14ac:dyDescent="0.2"/>
    <row r="278" ht="12" x14ac:dyDescent="0.2"/>
    <row r="279" ht="12" x14ac:dyDescent="0.2"/>
    <row r="280" ht="12" x14ac:dyDescent="0.2"/>
    <row r="281" ht="12" x14ac:dyDescent="0.2"/>
    <row r="282" ht="12" x14ac:dyDescent="0.2"/>
    <row r="283" ht="12" x14ac:dyDescent="0.2"/>
    <row r="284" ht="12" x14ac:dyDescent="0.2"/>
    <row r="285" ht="12" x14ac:dyDescent="0.2"/>
    <row r="286" ht="12" x14ac:dyDescent="0.2"/>
    <row r="287" ht="12" x14ac:dyDescent="0.2"/>
    <row r="288" ht="12" x14ac:dyDescent="0.2"/>
    <row r="289" ht="12" x14ac:dyDescent="0.2"/>
    <row r="290" ht="12" x14ac:dyDescent="0.2"/>
    <row r="291" ht="12" x14ac:dyDescent="0.2"/>
    <row r="292" ht="12" x14ac:dyDescent="0.2"/>
    <row r="293" ht="12" x14ac:dyDescent="0.2"/>
    <row r="294" ht="12" x14ac:dyDescent="0.2"/>
    <row r="295" ht="12" x14ac:dyDescent="0.2"/>
    <row r="296" ht="12" x14ac:dyDescent="0.2"/>
    <row r="297" ht="12" x14ac:dyDescent="0.2"/>
    <row r="298" ht="12" x14ac:dyDescent="0.2"/>
    <row r="299" ht="12" x14ac:dyDescent="0.2"/>
    <row r="300" ht="12" x14ac:dyDescent="0.2"/>
    <row r="301" ht="12" x14ac:dyDescent="0.2"/>
    <row r="302" ht="12" x14ac:dyDescent="0.2"/>
    <row r="303" ht="12" x14ac:dyDescent="0.2"/>
    <row r="304" ht="12" x14ac:dyDescent="0.2"/>
    <row r="305" ht="12" x14ac:dyDescent="0.2"/>
    <row r="306" ht="12" x14ac:dyDescent="0.2"/>
    <row r="307" ht="12" x14ac:dyDescent="0.2"/>
    <row r="308" ht="12" x14ac:dyDescent="0.2"/>
    <row r="309" ht="12" x14ac:dyDescent="0.2"/>
    <row r="310" ht="12" x14ac:dyDescent="0.2"/>
    <row r="311" ht="12" x14ac:dyDescent="0.2"/>
    <row r="312" ht="12" x14ac:dyDescent="0.2"/>
    <row r="313" ht="12" x14ac:dyDescent="0.2"/>
    <row r="314" ht="12" x14ac:dyDescent="0.2"/>
    <row r="315" ht="12" x14ac:dyDescent="0.2"/>
    <row r="316" ht="12" x14ac:dyDescent="0.2"/>
    <row r="317" ht="12" x14ac:dyDescent="0.2"/>
    <row r="318" ht="12" x14ac:dyDescent="0.2"/>
    <row r="319" ht="12" x14ac:dyDescent="0.2"/>
    <row r="320" ht="12" x14ac:dyDescent="0.2"/>
    <row r="321" ht="12" x14ac:dyDescent="0.2"/>
    <row r="322" ht="12" x14ac:dyDescent="0.2"/>
    <row r="323" ht="12" x14ac:dyDescent="0.2"/>
    <row r="324" ht="12" x14ac:dyDescent="0.2"/>
    <row r="325" ht="12" x14ac:dyDescent="0.2"/>
    <row r="326" ht="12" x14ac:dyDescent="0.2"/>
    <row r="327" ht="12" x14ac:dyDescent="0.2"/>
    <row r="328" ht="12" x14ac:dyDescent="0.2"/>
    <row r="329" ht="12" x14ac:dyDescent="0.2"/>
    <row r="330" ht="12" x14ac:dyDescent="0.2"/>
    <row r="331" ht="12" x14ac:dyDescent="0.2"/>
    <row r="332" ht="12" x14ac:dyDescent="0.2"/>
    <row r="333" ht="12" x14ac:dyDescent="0.2"/>
    <row r="334" ht="12" x14ac:dyDescent="0.2"/>
    <row r="335" ht="12" x14ac:dyDescent="0.2"/>
    <row r="336" ht="12" x14ac:dyDescent="0.2"/>
    <row r="337" ht="12" x14ac:dyDescent="0.2"/>
    <row r="338" ht="12" x14ac:dyDescent="0.2"/>
    <row r="339" ht="12" x14ac:dyDescent="0.2"/>
    <row r="340" ht="12" x14ac:dyDescent="0.2"/>
    <row r="341" ht="12" x14ac:dyDescent="0.2"/>
    <row r="342" ht="12" x14ac:dyDescent="0.2"/>
    <row r="343" ht="12" x14ac:dyDescent="0.2"/>
    <row r="344" ht="12" x14ac:dyDescent="0.2"/>
    <row r="345" ht="12" x14ac:dyDescent="0.2"/>
    <row r="346" ht="12" x14ac:dyDescent="0.2"/>
    <row r="347" ht="12" x14ac:dyDescent="0.2"/>
    <row r="348" ht="12" x14ac:dyDescent="0.2"/>
    <row r="349" ht="12" x14ac:dyDescent="0.2"/>
    <row r="350" ht="12" x14ac:dyDescent="0.2"/>
    <row r="351" ht="12" x14ac:dyDescent="0.2"/>
    <row r="352" ht="12" x14ac:dyDescent="0.2"/>
    <row r="353" ht="12" x14ac:dyDescent="0.2"/>
    <row r="354" ht="12" x14ac:dyDescent="0.2"/>
    <row r="355" ht="12" x14ac:dyDescent="0.2"/>
    <row r="356" ht="12" x14ac:dyDescent="0.2"/>
    <row r="357" ht="12" x14ac:dyDescent="0.2"/>
    <row r="358" ht="12" x14ac:dyDescent="0.2"/>
    <row r="359" ht="12" x14ac:dyDescent="0.2"/>
    <row r="360" ht="12" x14ac:dyDescent="0.2"/>
    <row r="361" ht="12" x14ac:dyDescent="0.2"/>
    <row r="362" ht="12" x14ac:dyDescent="0.2"/>
    <row r="363" ht="12" x14ac:dyDescent="0.2"/>
    <row r="364" ht="12" x14ac:dyDescent="0.2"/>
    <row r="365" ht="12" x14ac:dyDescent="0.2"/>
    <row r="366" ht="12" x14ac:dyDescent="0.2"/>
    <row r="367" ht="12" x14ac:dyDescent="0.2"/>
    <row r="368" ht="12" x14ac:dyDescent="0.2"/>
    <row r="369" ht="12" x14ac:dyDescent="0.2"/>
    <row r="370" ht="12" x14ac:dyDescent="0.2"/>
    <row r="371" ht="12" x14ac:dyDescent="0.2"/>
    <row r="372" ht="12" x14ac:dyDescent="0.2"/>
    <row r="373" ht="12" x14ac:dyDescent="0.2"/>
    <row r="374" ht="12" x14ac:dyDescent="0.2"/>
    <row r="375" ht="12" x14ac:dyDescent="0.2"/>
    <row r="376" ht="12" x14ac:dyDescent="0.2"/>
    <row r="377" ht="12" x14ac:dyDescent="0.2"/>
    <row r="378" ht="12" x14ac:dyDescent="0.2"/>
    <row r="379" ht="12" x14ac:dyDescent="0.2"/>
    <row r="380" ht="12" x14ac:dyDescent="0.2"/>
    <row r="381" ht="12" x14ac:dyDescent="0.2"/>
    <row r="382" ht="12" x14ac:dyDescent="0.2"/>
    <row r="383" ht="12" x14ac:dyDescent="0.2"/>
    <row r="384" ht="12" x14ac:dyDescent="0.2"/>
    <row r="385" ht="12" x14ac:dyDescent="0.2"/>
    <row r="386" ht="12" x14ac:dyDescent="0.2"/>
    <row r="387" ht="12" x14ac:dyDescent="0.2"/>
    <row r="388" ht="12" x14ac:dyDescent="0.2"/>
    <row r="389" ht="12" x14ac:dyDescent="0.2"/>
    <row r="390" ht="12" x14ac:dyDescent="0.2"/>
    <row r="391" ht="12" x14ac:dyDescent="0.2"/>
    <row r="392" ht="12" x14ac:dyDescent="0.2"/>
    <row r="393" ht="12" x14ac:dyDescent="0.2"/>
    <row r="394" ht="12" x14ac:dyDescent="0.2"/>
    <row r="395" ht="12" x14ac:dyDescent="0.2"/>
    <row r="396" ht="12" x14ac:dyDescent="0.2"/>
    <row r="397" ht="12" x14ac:dyDescent="0.2"/>
    <row r="398" ht="12" x14ac:dyDescent="0.2"/>
    <row r="399" ht="12" x14ac:dyDescent="0.2"/>
    <row r="400" ht="12" x14ac:dyDescent="0.2"/>
    <row r="401" ht="12" x14ac:dyDescent="0.2"/>
    <row r="402" ht="12" x14ac:dyDescent="0.2"/>
    <row r="403" ht="12" x14ac:dyDescent="0.2"/>
    <row r="404" ht="12" x14ac:dyDescent="0.2"/>
    <row r="405" ht="12" x14ac:dyDescent="0.2"/>
    <row r="406" ht="12" x14ac:dyDescent="0.2"/>
    <row r="407" ht="12" x14ac:dyDescent="0.2"/>
    <row r="408" ht="12" x14ac:dyDescent="0.2"/>
    <row r="409" ht="12" x14ac:dyDescent="0.2"/>
    <row r="410" ht="12" x14ac:dyDescent="0.2"/>
    <row r="411" ht="12" x14ac:dyDescent="0.2"/>
    <row r="412" ht="12" x14ac:dyDescent="0.2"/>
    <row r="413" ht="12" x14ac:dyDescent="0.2"/>
    <row r="414" ht="12" x14ac:dyDescent="0.2"/>
    <row r="415" ht="12" x14ac:dyDescent="0.2"/>
    <row r="416" ht="12" x14ac:dyDescent="0.2"/>
    <row r="417" ht="12" x14ac:dyDescent="0.2"/>
    <row r="418" ht="12" x14ac:dyDescent="0.2"/>
    <row r="419" ht="12" x14ac:dyDescent="0.2"/>
    <row r="420" ht="12" x14ac:dyDescent="0.2"/>
    <row r="421" ht="12" x14ac:dyDescent="0.2"/>
    <row r="422" ht="12" x14ac:dyDescent="0.2"/>
    <row r="423" ht="12" x14ac:dyDescent="0.2"/>
    <row r="424" ht="12" x14ac:dyDescent="0.2"/>
    <row r="425" ht="12" x14ac:dyDescent="0.2"/>
    <row r="426" ht="12" x14ac:dyDescent="0.2"/>
    <row r="427" ht="12" x14ac:dyDescent="0.2"/>
    <row r="428" ht="12" x14ac:dyDescent="0.2"/>
    <row r="429" ht="12" x14ac:dyDescent="0.2"/>
    <row r="430" ht="12" x14ac:dyDescent="0.2"/>
    <row r="431" ht="12" x14ac:dyDescent="0.2"/>
    <row r="432" ht="12" x14ac:dyDescent="0.2"/>
    <row r="433" ht="12" x14ac:dyDescent="0.2"/>
    <row r="434" ht="12" x14ac:dyDescent="0.2"/>
    <row r="435" ht="12" x14ac:dyDescent="0.2"/>
    <row r="436" ht="12" x14ac:dyDescent="0.2"/>
    <row r="437" ht="12" x14ac:dyDescent="0.2"/>
    <row r="438" ht="12" x14ac:dyDescent="0.2"/>
    <row r="439" ht="12" x14ac:dyDescent="0.2"/>
    <row r="440" ht="12" x14ac:dyDescent="0.2"/>
    <row r="441" ht="12" x14ac:dyDescent="0.2"/>
    <row r="442" ht="12" x14ac:dyDescent="0.2"/>
    <row r="443" ht="12" x14ac:dyDescent="0.2"/>
    <row r="444" ht="12" x14ac:dyDescent="0.2"/>
    <row r="445" ht="12" x14ac:dyDescent="0.2"/>
    <row r="446" ht="12" x14ac:dyDescent="0.2"/>
    <row r="447" ht="12" x14ac:dyDescent="0.2"/>
    <row r="448" ht="12" x14ac:dyDescent="0.2"/>
    <row r="449" ht="12" x14ac:dyDescent="0.2"/>
    <row r="450" ht="12" x14ac:dyDescent="0.2"/>
    <row r="456" ht="12" x14ac:dyDescent="0.2"/>
    <row r="461" ht="12" x14ac:dyDescent="0.2"/>
    <row r="463" ht="12" x14ac:dyDescent="0.2"/>
    <row r="464" ht="12" x14ac:dyDescent="0.2"/>
    <row r="465" ht="12" x14ac:dyDescent="0.2"/>
    <row r="466" ht="12" x14ac:dyDescent="0.2"/>
    <row r="467" ht="12" x14ac:dyDescent="0.2"/>
    <row r="468" ht="12" x14ac:dyDescent="0.2"/>
    <row r="469" ht="12" x14ac:dyDescent="0.2"/>
    <row r="470" ht="12" x14ac:dyDescent="0.2"/>
    <row r="471" ht="12" x14ac:dyDescent="0.2"/>
    <row r="472" ht="12" x14ac:dyDescent="0.2"/>
    <row r="473" ht="12" x14ac:dyDescent="0.2"/>
    <row r="474" ht="12" x14ac:dyDescent="0.2"/>
    <row r="475" ht="12" x14ac:dyDescent="0.2"/>
    <row r="476" ht="12" x14ac:dyDescent="0.2"/>
    <row r="477" ht="12" x14ac:dyDescent="0.2"/>
    <row r="478" ht="12" x14ac:dyDescent="0.2"/>
    <row r="479" ht="12" x14ac:dyDescent="0.2"/>
    <row r="480" ht="12" x14ac:dyDescent="0.2"/>
    <row r="481" ht="12" x14ac:dyDescent="0.2"/>
    <row r="482" ht="12" x14ac:dyDescent="0.2"/>
    <row r="483" ht="12" x14ac:dyDescent="0.2"/>
    <row r="484" ht="12" x14ac:dyDescent="0.2"/>
    <row r="485" ht="12" x14ac:dyDescent="0.2"/>
    <row r="486" ht="12" x14ac:dyDescent="0.2"/>
    <row r="487" ht="12" x14ac:dyDescent="0.2"/>
    <row r="488" ht="12" x14ac:dyDescent="0.2"/>
    <row r="489" ht="12" x14ac:dyDescent="0.2"/>
    <row r="490" ht="12" x14ac:dyDescent="0.2"/>
    <row r="491" ht="12" x14ac:dyDescent="0.2"/>
    <row r="492" ht="12" x14ac:dyDescent="0.2"/>
    <row r="493" ht="12" x14ac:dyDescent="0.2"/>
    <row r="494" ht="12" x14ac:dyDescent="0.2"/>
    <row r="495" ht="12" x14ac:dyDescent="0.2"/>
    <row r="496" ht="12" x14ac:dyDescent="0.2"/>
    <row r="497" ht="12" x14ac:dyDescent="0.2"/>
    <row r="498" ht="12" x14ac:dyDescent="0.2"/>
    <row r="499" ht="12" x14ac:dyDescent="0.2"/>
    <row r="500" ht="12" x14ac:dyDescent="0.2"/>
    <row r="501" ht="12" x14ac:dyDescent="0.2"/>
    <row r="502" ht="12" x14ac:dyDescent="0.2"/>
    <row r="503" ht="12" x14ac:dyDescent="0.2"/>
    <row r="504" ht="12" x14ac:dyDescent="0.2"/>
    <row r="505" ht="12" x14ac:dyDescent="0.2"/>
    <row r="506" ht="12" x14ac:dyDescent="0.2"/>
    <row r="507" ht="12" x14ac:dyDescent="0.2"/>
    <row r="508" ht="12" x14ac:dyDescent="0.2"/>
    <row r="509" ht="12" x14ac:dyDescent="0.2"/>
    <row r="510" ht="12" x14ac:dyDescent="0.2"/>
    <row r="511" ht="12" x14ac:dyDescent="0.2"/>
    <row r="512" ht="12" x14ac:dyDescent="0.2"/>
    <row r="513" ht="12" x14ac:dyDescent="0.2"/>
    <row r="514" ht="12" x14ac:dyDescent="0.2"/>
    <row r="515" ht="12" x14ac:dyDescent="0.2"/>
    <row r="516" ht="12" x14ac:dyDescent="0.2"/>
    <row r="517" ht="12" x14ac:dyDescent="0.2"/>
    <row r="518" ht="12" x14ac:dyDescent="0.2"/>
    <row r="519" ht="12" x14ac:dyDescent="0.2"/>
    <row r="520" ht="12" x14ac:dyDescent="0.2"/>
    <row r="521" ht="12" x14ac:dyDescent="0.2"/>
    <row r="522" ht="12" x14ac:dyDescent="0.2"/>
    <row r="523" ht="12" x14ac:dyDescent="0.2"/>
    <row r="524" ht="12" x14ac:dyDescent="0.2"/>
    <row r="525" ht="12" x14ac:dyDescent="0.2"/>
    <row r="526" ht="12" x14ac:dyDescent="0.2"/>
    <row r="527" ht="12" x14ac:dyDescent="0.2"/>
    <row r="528" ht="12" x14ac:dyDescent="0.2"/>
    <row r="529" ht="12" x14ac:dyDescent="0.2"/>
    <row r="530" ht="12" x14ac:dyDescent="0.2"/>
    <row r="531" ht="12" x14ac:dyDescent="0.2"/>
    <row r="532" ht="12" x14ac:dyDescent="0.2"/>
    <row r="533" ht="12" x14ac:dyDescent="0.2"/>
    <row r="534" ht="12" x14ac:dyDescent="0.2"/>
    <row r="535" ht="12" x14ac:dyDescent="0.2"/>
    <row r="536" ht="12" x14ac:dyDescent="0.2"/>
    <row r="537" ht="12" x14ac:dyDescent="0.2"/>
    <row r="538" ht="12" x14ac:dyDescent="0.2"/>
    <row r="539" ht="12" x14ac:dyDescent="0.2"/>
    <row r="540" ht="12" x14ac:dyDescent="0.2"/>
    <row r="541" ht="12" x14ac:dyDescent="0.2"/>
    <row r="542" ht="12" x14ac:dyDescent="0.2"/>
    <row r="543" ht="12" x14ac:dyDescent="0.2"/>
    <row r="544" ht="12" x14ac:dyDescent="0.2"/>
    <row r="545" ht="12" x14ac:dyDescent="0.2"/>
    <row r="546" ht="12" x14ac:dyDescent="0.2"/>
    <row r="547" ht="12" x14ac:dyDescent="0.2"/>
    <row r="548" ht="12" x14ac:dyDescent="0.2"/>
    <row r="549" ht="12" x14ac:dyDescent="0.2"/>
    <row r="550" ht="12" x14ac:dyDescent="0.2"/>
    <row r="551" ht="12" x14ac:dyDescent="0.2"/>
    <row r="552" ht="12" x14ac:dyDescent="0.2"/>
    <row r="553" ht="12" x14ac:dyDescent="0.2"/>
    <row r="554" ht="12" x14ac:dyDescent="0.2"/>
    <row r="555" ht="12" x14ac:dyDescent="0.2"/>
    <row r="556" ht="12" x14ac:dyDescent="0.2"/>
    <row r="557" ht="12" x14ac:dyDescent="0.2"/>
    <row r="558" ht="12" x14ac:dyDescent="0.2"/>
    <row r="559" ht="12" x14ac:dyDescent="0.2"/>
    <row r="560" ht="12" x14ac:dyDescent="0.2"/>
    <row r="561" ht="12" x14ac:dyDescent="0.2"/>
    <row r="562" ht="12" x14ac:dyDescent="0.2"/>
    <row r="563" ht="12" x14ac:dyDescent="0.2"/>
    <row r="564" ht="12" x14ac:dyDescent="0.2"/>
    <row r="565" ht="12" x14ac:dyDescent="0.2"/>
    <row r="566" ht="12" x14ac:dyDescent="0.2"/>
    <row r="567" ht="12" x14ac:dyDescent="0.2"/>
    <row r="568" ht="12" x14ac:dyDescent="0.2"/>
    <row r="569" ht="12" x14ac:dyDescent="0.2"/>
    <row r="570" ht="12" x14ac:dyDescent="0.2"/>
    <row r="571" ht="12" x14ac:dyDescent="0.2"/>
    <row r="572" ht="12" x14ac:dyDescent="0.2"/>
    <row r="573" ht="12" x14ac:dyDescent="0.2"/>
    <row r="574" ht="12" x14ac:dyDescent="0.2"/>
    <row r="575" ht="12" x14ac:dyDescent="0.2"/>
    <row r="576" ht="12" x14ac:dyDescent="0.2"/>
    <row r="577" ht="12" x14ac:dyDescent="0.2"/>
    <row r="578" ht="12" x14ac:dyDescent="0.2"/>
    <row r="579" ht="12" x14ac:dyDescent="0.2"/>
    <row r="580" ht="12" x14ac:dyDescent="0.2"/>
    <row r="581" ht="12" x14ac:dyDescent="0.2"/>
    <row r="582" ht="12" x14ac:dyDescent="0.2"/>
    <row r="583" ht="12" x14ac:dyDescent="0.2"/>
    <row r="584" ht="12" x14ac:dyDescent="0.2"/>
    <row r="585" ht="12" x14ac:dyDescent="0.2"/>
    <row r="586" ht="12" x14ac:dyDescent="0.2"/>
    <row r="587" ht="12" x14ac:dyDescent="0.2"/>
    <row r="588" ht="12" x14ac:dyDescent="0.2"/>
    <row r="589" ht="12" x14ac:dyDescent="0.2"/>
    <row r="590" ht="12" x14ac:dyDescent="0.2"/>
    <row r="591" ht="12" x14ac:dyDescent="0.2"/>
    <row r="592" ht="12" x14ac:dyDescent="0.2"/>
    <row r="593" ht="12" x14ac:dyDescent="0.2"/>
    <row r="594" ht="12" x14ac:dyDescent="0.2"/>
    <row r="595" ht="12" x14ac:dyDescent="0.2"/>
    <row r="596" ht="12" x14ac:dyDescent="0.2"/>
    <row r="597" ht="12" x14ac:dyDescent="0.2"/>
    <row r="598" ht="12" x14ac:dyDescent="0.2"/>
    <row r="599" ht="12" x14ac:dyDescent="0.2"/>
    <row r="600" ht="12" x14ac:dyDescent="0.2"/>
    <row r="601" ht="12" x14ac:dyDescent="0.2"/>
    <row r="602" ht="12" x14ac:dyDescent="0.2"/>
    <row r="603" ht="12" x14ac:dyDescent="0.2"/>
    <row r="604" ht="12" x14ac:dyDescent="0.2"/>
    <row r="605" ht="12" x14ac:dyDescent="0.2"/>
    <row r="606" ht="12" x14ac:dyDescent="0.2"/>
    <row r="607" ht="12" x14ac:dyDescent="0.2"/>
    <row r="608" ht="12" x14ac:dyDescent="0.2"/>
    <row r="609" ht="12" x14ac:dyDescent="0.2"/>
    <row r="610" ht="12" x14ac:dyDescent="0.2"/>
    <row r="611" ht="12" x14ac:dyDescent="0.2"/>
    <row r="612" ht="12" x14ac:dyDescent="0.2"/>
    <row r="613" ht="12" x14ac:dyDescent="0.2"/>
    <row r="614" ht="12" x14ac:dyDescent="0.2"/>
    <row r="615" ht="12" x14ac:dyDescent="0.2"/>
    <row r="616" ht="12" x14ac:dyDescent="0.2"/>
    <row r="617" ht="12" x14ac:dyDescent="0.2"/>
    <row r="618" ht="12" x14ac:dyDescent="0.2"/>
    <row r="624" ht="12" x14ac:dyDescent="0.2"/>
    <row r="629" ht="12" x14ac:dyDescent="0.2"/>
    <row r="630" ht="12" x14ac:dyDescent="0.2"/>
  </sheetData>
  <mergeCells count="29">
    <mergeCell ref="A34:D34"/>
    <mergeCell ref="G38:J38"/>
    <mergeCell ref="G43:J43"/>
    <mergeCell ref="A33:D33"/>
    <mergeCell ref="A10:C10"/>
    <mergeCell ref="B11:B12"/>
    <mergeCell ref="B13:B21"/>
    <mergeCell ref="A22:C22"/>
    <mergeCell ref="B23:B25"/>
    <mergeCell ref="B26:B32"/>
    <mergeCell ref="G7:G9"/>
    <mergeCell ref="H7:H9"/>
    <mergeCell ref="I7:O7"/>
    <mergeCell ref="P7:P9"/>
    <mergeCell ref="I8:I9"/>
    <mergeCell ref="J8:J9"/>
    <mergeCell ref="K8:M8"/>
    <mergeCell ref="N8:N9"/>
    <mergeCell ref="O8:O9"/>
    <mergeCell ref="E1:P1"/>
    <mergeCell ref="E2:P2"/>
    <mergeCell ref="A4:P4"/>
    <mergeCell ref="A5:P5"/>
    <mergeCell ref="A7:A9"/>
    <mergeCell ref="B7:B9"/>
    <mergeCell ref="C7:C9"/>
    <mergeCell ref="D7:D9"/>
    <mergeCell ref="E7:E9"/>
    <mergeCell ref="F7:F9"/>
  </mergeCells>
  <pageMargins left="0" right="0" top="0" bottom="0" header="0.3" footer="0.3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640"/>
  <sheetViews>
    <sheetView topLeftCell="A62" workbookViewId="0">
      <selection activeCell="N77" sqref="N77"/>
    </sheetView>
  </sheetViews>
  <sheetFormatPr defaultRowHeight="15" x14ac:dyDescent="0.2"/>
  <cols>
    <col min="1" max="1" width="4.7109375" style="3" customWidth="1"/>
    <col min="2" max="2" width="6.140625" style="3" customWidth="1"/>
    <col min="3" max="3" width="34.5703125" style="3" customWidth="1"/>
    <col min="4" max="4" width="8.5703125" style="3" customWidth="1"/>
    <col min="5" max="5" width="7.5703125" style="3" customWidth="1"/>
    <col min="6" max="6" width="6.7109375" style="3" customWidth="1"/>
    <col min="7" max="7" width="6.5703125" style="4" customWidth="1"/>
    <col min="8" max="8" width="6.85546875" style="3" customWidth="1"/>
    <col min="9" max="9" width="7.5703125" style="3" customWidth="1"/>
    <col min="10" max="10" width="7.140625" style="3" customWidth="1"/>
    <col min="11" max="12" width="6.85546875" style="3" customWidth="1"/>
    <col min="13" max="13" width="7.28515625" style="3" customWidth="1"/>
    <col min="14" max="14" width="7" style="3" customWidth="1"/>
    <col min="15" max="15" width="7.140625" style="3" customWidth="1"/>
    <col min="16" max="16" width="11.85546875" style="3" customWidth="1"/>
    <col min="17" max="16384" width="9.140625" style="3"/>
  </cols>
  <sheetData>
    <row r="1" spans="1:16" ht="15" customHeight="1" x14ac:dyDescent="0.2">
      <c r="A1" s="1" t="s">
        <v>0</v>
      </c>
      <c r="B1" s="1"/>
      <c r="C1" s="2"/>
      <c r="D1" s="2"/>
      <c r="E1" s="97" t="s">
        <v>1</v>
      </c>
      <c r="F1" s="97"/>
      <c r="G1" s="97"/>
      <c r="H1" s="97"/>
      <c r="I1" s="97"/>
      <c r="J1" s="97"/>
      <c r="K1" s="97"/>
      <c r="L1" s="97"/>
      <c r="M1" s="97"/>
      <c r="N1" s="97"/>
      <c r="O1" s="97"/>
      <c r="P1" s="97"/>
    </row>
    <row r="2" spans="1:16" ht="15" customHeight="1" x14ac:dyDescent="0.2">
      <c r="A2" s="1" t="s">
        <v>2</v>
      </c>
      <c r="B2" s="1"/>
      <c r="C2" s="2"/>
      <c r="D2" s="2"/>
      <c r="E2" s="97" t="s">
        <v>3</v>
      </c>
      <c r="F2" s="97"/>
      <c r="G2" s="97"/>
      <c r="H2" s="97"/>
      <c r="I2" s="97"/>
      <c r="J2" s="97"/>
      <c r="K2" s="97"/>
      <c r="L2" s="97"/>
      <c r="M2" s="97"/>
      <c r="N2" s="97"/>
      <c r="O2" s="97"/>
      <c r="P2" s="97"/>
    </row>
    <row r="3" spans="1:16" ht="12" x14ac:dyDescent="0.2">
      <c r="A3" s="2" t="s">
        <v>4</v>
      </c>
      <c r="B3" s="2"/>
      <c r="C3" s="2"/>
    </row>
    <row r="4" spans="1:16" ht="12" x14ac:dyDescent="0.2">
      <c r="A4" s="97" t="s">
        <v>767</v>
      </c>
      <c r="B4" s="97"/>
      <c r="C4" s="97"/>
      <c r="D4" s="97"/>
      <c r="E4" s="97"/>
      <c r="F4" s="97"/>
      <c r="G4" s="97"/>
      <c r="H4" s="97"/>
      <c r="I4" s="97"/>
      <c r="J4" s="97"/>
      <c r="K4" s="97"/>
      <c r="L4" s="97"/>
      <c r="M4" s="97"/>
      <c r="N4" s="97"/>
      <c r="O4" s="97"/>
      <c r="P4" s="97"/>
    </row>
    <row r="5" spans="1:16" ht="12" x14ac:dyDescent="0.2">
      <c r="A5" s="101" t="s">
        <v>652</v>
      </c>
      <c r="B5" s="101"/>
      <c r="C5" s="101"/>
      <c r="D5" s="101"/>
      <c r="E5" s="101"/>
      <c r="F5" s="101"/>
      <c r="G5" s="101"/>
      <c r="H5" s="101"/>
      <c r="I5" s="101"/>
      <c r="J5" s="101"/>
      <c r="K5" s="101"/>
      <c r="L5" s="101"/>
      <c r="M5" s="101"/>
      <c r="N5" s="101"/>
      <c r="O5" s="101"/>
      <c r="P5" s="101"/>
    </row>
    <row r="7" spans="1:16" ht="15.75" customHeight="1" x14ac:dyDescent="0.2">
      <c r="A7" s="98" t="s">
        <v>5</v>
      </c>
      <c r="B7" s="105" t="s">
        <v>6</v>
      </c>
      <c r="C7" s="108" t="s">
        <v>7</v>
      </c>
      <c r="D7" s="111" t="s">
        <v>8</v>
      </c>
      <c r="E7" s="111" t="s">
        <v>9</v>
      </c>
      <c r="F7" s="111" t="s">
        <v>10</v>
      </c>
      <c r="G7" s="114" t="s">
        <v>11</v>
      </c>
      <c r="H7" s="111" t="s">
        <v>12</v>
      </c>
      <c r="I7" s="104" t="s">
        <v>657</v>
      </c>
      <c r="J7" s="104"/>
      <c r="K7" s="104"/>
      <c r="L7" s="104"/>
      <c r="M7" s="104"/>
      <c r="N7" s="104"/>
      <c r="O7" s="104"/>
      <c r="P7" s="104" t="s">
        <v>419</v>
      </c>
    </row>
    <row r="8" spans="1:16" ht="18" customHeight="1" x14ac:dyDescent="0.2">
      <c r="A8" s="99"/>
      <c r="B8" s="106"/>
      <c r="C8" s="109"/>
      <c r="D8" s="112"/>
      <c r="E8" s="112"/>
      <c r="F8" s="112"/>
      <c r="G8" s="115"/>
      <c r="H8" s="112"/>
      <c r="I8" s="104" t="s">
        <v>656</v>
      </c>
      <c r="J8" s="104" t="s">
        <v>658</v>
      </c>
      <c r="K8" s="104" t="s">
        <v>659</v>
      </c>
      <c r="L8" s="104"/>
      <c r="M8" s="104"/>
      <c r="N8" s="104" t="s">
        <v>663</v>
      </c>
      <c r="O8" s="104" t="s">
        <v>664</v>
      </c>
      <c r="P8" s="104"/>
    </row>
    <row r="9" spans="1:16" ht="25.5" customHeight="1" x14ac:dyDescent="0.2">
      <c r="A9" s="100"/>
      <c r="B9" s="107"/>
      <c r="C9" s="110"/>
      <c r="D9" s="113"/>
      <c r="E9" s="113"/>
      <c r="F9" s="113"/>
      <c r="G9" s="116"/>
      <c r="H9" s="113"/>
      <c r="I9" s="104"/>
      <c r="J9" s="104"/>
      <c r="K9" s="83" t="s">
        <v>660</v>
      </c>
      <c r="L9" s="83" t="s">
        <v>661</v>
      </c>
      <c r="M9" s="83" t="s">
        <v>662</v>
      </c>
      <c r="N9" s="104"/>
      <c r="O9" s="104"/>
      <c r="P9" s="104"/>
    </row>
    <row r="10" spans="1:16" ht="20.25" customHeight="1" x14ac:dyDescent="0.2">
      <c r="A10" s="102" t="s">
        <v>679</v>
      </c>
      <c r="B10" s="103"/>
      <c r="C10" s="134"/>
      <c r="D10" s="7"/>
      <c r="E10" s="7"/>
      <c r="F10" s="83"/>
      <c r="G10" s="8"/>
      <c r="H10" s="9"/>
      <c r="I10" s="10"/>
      <c r="J10" s="10"/>
      <c r="K10" s="10"/>
      <c r="L10" s="10"/>
      <c r="M10" s="10"/>
      <c r="N10" s="10"/>
      <c r="O10" s="10"/>
      <c r="P10" s="10"/>
    </row>
    <row r="11" spans="1:16" ht="12" x14ac:dyDescent="0.2">
      <c r="A11" s="80">
        <v>150</v>
      </c>
      <c r="B11" s="124" t="s">
        <v>13</v>
      </c>
      <c r="C11" s="12" t="s">
        <v>173</v>
      </c>
      <c r="D11" s="13" t="s">
        <v>185</v>
      </c>
      <c r="E11" s="80">
        <v>44</v>
      </c>
      <c r="F11" s="23"/>
      <c r="G11" s="42"/>
      <c r="H11" s="43">
        <f>SUM(E11)</f>
        <v>44</v>
      </c>
      <c r="I11" s="10"/>
      <c r="J11" s="10"/>
      <c r="K11" s="10"/>
      <c r="L11" s="10"/>
      <c r="M11" s="10"/>
      <c r="N11" s="10"/>
      <c r="O11" s="10"/>
      <c r="P11" s="10"/>
    </row>
    <row r="12" spans="1:16" s="4" customFormat="1" ht="12" x14ac:dyDescent="0.2">
      <c r="A12" s="14">
        <v>151</v>
      </c>
      <c r="B12" s="125"/>
      <c r="C12" s="16" t="s">
        <v>702</v>
      </c>
      <c r="D12" s="45" t="s">
        <v>186</v>
      </c>
      <c r="E12" s="14">
        <v>108</v>
      </c>
      <c r="F12" s="14">
        <f>SUM(E12)</f>
        <v>108</v>
      </c>
      <c r="G12" s="14"/>
      <c r="H12" s="46"/>
      <c r="I12" s="47"/>
      <c r="J12" s="47"/>
      <c r="K12" s="47"/>
      <c r="L12" s="47"/>
      <c r="M12" s="47"/>
      <c r="N12" s="47"/>
      <c r="O12" s="47"/>
      <c r="P12" s="47"/>
    </row>
    <row r="13" spans="1:16" s="4" customFormat="1" ht="12" x14ac:dyDescent="0.2">
      <c r="A13" s="44">
        <v>152</v>
      </c>
      <c r="B13" s="125"/>
      <c r="C13" s="16" t="s">
        <v>703</v>
      </c>
      <c r="D13" s="45" t="s">
        <v>187</v>
      </c>
      <c r="E13" s="14">
        <v>88</v>
      </c>
      <c r="F13" s="14">
        <f>SUM(E13)</f>
        <v>88</v>
      </c>
      <c r="G13" s="14"/>
      <c r="H13" s="46"/>
      <c r="I13" s="47"/>
      <c r="J13" s="47"/>
      <c r="K13" s="47"/>
      <c r="L13" s="47"/>
      <c r="M13" s="47"/>
      <c r="N13" s="47"/>
      <c r="O13" s="47"/>
      <c r="P13" s="47"/>
    </row>
    <row r="14" spans="1:16" ht="12" x14ac:dyDescent="0.2">
      <c r="A14" s="11">
        <v>153</v>
      </c>
      <c r="B14" s="125"/>
      <c r="C14" s="12" t="s">
        <v>188</v>
      </c>
      <c r="D14" s="13" t="s">
        <v>189</v>
      </c>
      <c r="E14" s="11">
        <v>88</v>
      </c>
      <c r="F14" s="11">
        <f t="shared" ref="F14:F18" si="0">SUM(E14)</f>
        <v>88</v>
      </c>
      <c r="G14" s="14"/>
      <c r="H14" s="15"/>
      <c r="I14" s="10"/>
      <c r="J14" s="10"/>
      <c r="K14" s="10"/>
      <c r="L14" s="10"/>
      <c r="M14" s="10"/>
      <c r="N14" s="10"/>
      <c r="O14" s="10"/>
      <c r="P14" s="10"/>
    </row>
    <row r="15" spans="1:16" ht="12" x14ac:dyDescent="0.2">
      <c r="A15" s="80">
        <v>154</v>
      </c>
      <c r="B15" s="125"/>
      <c r="C15" s="12" t="s">
        <v>704</v>
      </c>
      <c r="D15" s="13" t="s">
        <v>190</v>
      </c>
      <c r="E15" s="11">
        <v>88</v>
      </c>
      <c r="F15" s="11">
        <f t="shared" si="0"/>
        <v>88</v>
      </c>
      <c r="G15" s="14"/>
      <c r="H15" s="15"/>
      <c r="I15" s="10"/>
      <c r="J15" s="10"/>
      <c r="K15" s="10"/>
      <c r="L15" s="10"/>
      <c r="M15" s="10"/>
      <c r="N15" s="10"/>
      <c r="O15" s="10"/>
      <c r="P15" s="10"/>
    </row>
    <row r="16" spans="1:16" ht="12" x14ac:dyDescent="0.2">
      <c r="A16" s="11">
        <v>155</v>
      </c>
      <c r="B16" s="125"/>
      <c r="C16" s="12" t="s">
        <v>705</v>
      </c>
      <c r="D16" s="13" t="s">
        <v>191</v>
      </c>
      <c r="E16" s="11">
        <v>88</v>
      </c>
      <c r="F16" s="11">
        <f t="shared" si="0"/>
        <v>88</v>
      </c>
      <c r="G16" s="14"/>
      <c r="H16" s="15"/>
      <c r="I16" s="10"/>
      <c r="J16" s="10"/>
      <c r="K16" s="10"/>
      <c r="L16" s="10"/>
      <c r="M16" s="10"/>
      <c r="N16" s="10"/>
      <c r="O16" s="10"/>
      <c r="P16" s="10"/>
    </row>
    <row r="17" spans="1:16" ht="12" x14ac:dyDescent="0.2">
      <c r="A17" s="80">
        <v>156</v>
      </c>
      <c r="B17" s="125"/>
      <c r="C17" s="12" t="s">
        <v>192</v>
      </c>
      <c r="D17" s="13" t="s">
        <v>193</v>
      </c>
      <c r="E17" s="11">
        <v>108</v>
      </c>
      <c r="F17" s="11">
        <f t="shared" si="0"/>
        <v>108</v>
      </c>
      <c r="G17" s="14"/>
      <c r="H17" s="15"/>
      <c r="I17" s="10"/>
      <c r="J17" s="10"/>
      <c r="K17" s="10"/>
      <c r="L17" s="10"/>
      <c r="M17" s="10"/>
      <c r="N17" s="10"/>
      <c r="O17" s="10"/>
      <c r="P17" s="10"/>
    </row>
    <row r="18" spans="1:16" ht="12" x14ac:dyDescent="0.2">
      <c r="A18" s="11">
        <v>157</v>
      </c>
      <c r="B18" s="125"/>
      <c r="C18" s="12" t="s">
        <v>194</v>
      </c>
      <c r="D18" s="13" t="s">
        <v>195</v>
      </c>
      <c r="E18" s="11">
        <v>88</v>
      </c>
      <c r="F18" s="11">
        <f t="shared" si="0"/>
        <v>88</v>
      </c>
      <c r="G18" s="14"/>
      <c r="H18" s="15"/>
      <c r="I18" s="10"/>
      <c r="J18" s="10"/>
      <c r="K18" s="10"/>
      <c r="L18" s="10"/>
      <c r="M18" s="10"/>
      <c r="N18" s="10"/>
      <c r="O18" s="10"/>
      <c r="P18" s="10"/>
    </row>
    <row r="19" spans="1:16" ht="12" x14ac:dyDescent="0.2">
      <c r="A19" s="80">
        <v>158</v>
      </c>
      <c r="B19" s="125"/>
      <c r="C19" s="72" t="s">
        <v>196</v>
      </c>
      <c r="D19" s="13" t="s">
        <v>197</v>
      </c>
      <c r="E19" s="79">
        <v>96</v>
      </c>
      <c r="F19" s="79"/>
      <c r="G19" s="82"/>
      <c r="H19" s="38">
        <f>SUM(E19)</f>
        <v>96</v>
      </c>
      <c r="I19" s="10"/>
      <c r="J19" s="10"/>
      <c r="K19" s="10"/>
      <c r="L19" s="10"/>
      <c r="M19" s="10"/>
      <c r="N19" s="10"/>
      <c r="O19" s="10"/>
      <c r="P19" s="10"/>
    </row>
    <row r="20" spans="1:16" ht="12" x14ac:dyDescent="0.2">
      <c r="A20" s="11">
        <v>159</v>
      </c>
      <c r="B20" s="125"/>
      <c r="C20" s="72" t="s">
        <v>198</v>
      </c>
      <c r="D20" s="72"/>
      <c r="E20" s="79">
        <v>36</v>
      </c>
      <c r="F20" s="79"/>
      <c r="G20" s="82"/>
      <c r="H20" s="38">
        <f>SUM(E20)</f>
        <v>36</v>
      </c>
      <c r="I20" s="10"/>
      <c r="J20" s="10"/>
      <c r="K20" s="10"/>
      <c r="L20" s="10"/>
      <c r="M20" s="10"/>
      <c r="N20" s="10"/>
      <c r="O20" s="10"/>
      <c r="P20" s="10"/>
    </row>
    <row r="21" spans="1:16" ht="13.5" customHeight="1" x14ac:dyDescent="0.2">
      <c r="A21" s="80">
        <v>160</v>
      </c>
      <c r="B21" s="125"/>
      <c r="C21" s="12" t="s">
        <v>199</v>
      </c>
      <c r="D21" s="13" t="s">
        <v>200</v>
      </c>
      <c r="E21" s="11">
        <v>88</v>
      </c>
      <c r="F21" s="79">
        <f>SUM(E21)</f>
        <v>88</v>
      </c>
      <c r="G21" s="14"/>
      <c r="H21" s="15"/>
      <c r="I21" s="10"/>
      <c r="J21" s="10"/>
      <c r="K21" s="10"/>
      <c r="L21" s="10"/>
      <c r="M21" s="10"/>
      <c r="N21" s="10"/>
      <c r="O21" s="10"/>
      <c r="P21" s="10"/>
    </row>
    <row r="22" spans="1:16" ht="15.75" customHeight="1" x14ac:dyDescent="0.2">
      <c r="A22" s="11">
        <v>161</v>
      </c>
      <c r="B22" s="125"/>
      <c r="C22" s="12" t="s">
        <v>201</v>
      </c>
      <c r="D22" s="13" t="s">
        <v>202</v>
      </c>
      <c r="E22" s="79">
        <v>88</v>
      </c>
      <c r="F22" s="79">
        <f t="shared" ref="F22:F27" si="1">SUM(E22)</f>
        <v>88</v>
      </c>
      <c r="G22" s="14"/>
      <c r="H22" s="15"/>
      <c r="I22" s="10"/>
      <c r="J22" s="10"/>
      <c r="K22" s="10"/>
      <c r="L22" s="10"/>
      <c r="M22" s="10"/>
      <c r="N22" s="10"/>
      <c r="O22" s="10"/>
      <c r="P22" s="10"/>
    </row>
    <row r="23" spans="1:16" ht="12" x14ac:dyDescent="0.2">
      <c r="A23" s="80">
        <v>162</v>
      </c>
      <c r="B23" s="125"/>
      <c r="C23" s="12" t="s">
        <v>203</v>
      </c>
      <c r="D23" s="13" t="s">
        <v>204</v>
      </c>
      <c r="E23" s="11">
        <v>108</v>
      </c>
      <c r="F23" s="79">
        <f t="shared" si="1"/>
        <v>108</v>
      </c>
      <c r="G23" s="14"/>
      <c r="H23" s="15"/>
      <c r="I23" s="10"/>
      <c r="J23" s="10"/>
      <c r="K23" s="10"/>
      <c r="L23" s="10"/>
      <c r="M23" s="10"/>
      <c r="N23" s="10"/>
      <c r="O23" s="10"/>
      <c r="P23" s="10"/>
    </row>
    <row r="24" spans="1:16" ht="13.5" customHeight="1" x14ac:dyDescent="0.2">
      <c r="A24" s="11">
        <v>163</v>
      </c>
      <c r="B24" s="125"/>
      <c r="C24" s="12" t="s">
        <v>205</v>
      </c>
      <c r="D24" s="13" t="s">
        <v>206</v>
      </c>
      <c r="E24" s="79">
        <v>88</v>
      </c>
      <c r="F24" s="79">
        <f t="shared" si="1"/>
        <v>88</v>
      </c>
      <c r="G24" s="14"/>
      <c r="H24" s="15"/>
      <c r="I24" s="10"/>
      <c r="J24" s="10"/>
      <c r="K24" s="10"/>
      <c r="L24" s="10"/>
      <c r="M24" s="10"/>
      <c r="N24" s="10"/>
      <c r="O24" s="10"/>
      <c r="P24" s="10"/>
    </row>
    <row r="25" spans="1:16" ht="14.25" customHeight="1" x14ac:dyDescent="0.2">
      <c r="A25" s="80">
        <v>164</v>
      </c>
      <c r="B25" s="125"/>
      <c r="C25" s="12" t="s">
        <v>207</v>
      </c>
      <c r="D25" s="13" t="s">
        <v>208</v>
      </c>
      <c r="E25" s="79">
        <v>88</v>
      </c>
      <c r="F25" s="79">
        <f t="shared" si="1"/>
        <v>88</v>
      </c>
      <c r="G25" s="14"/>
      <c r="H25" s="15"/>
      <c r="I25" s="10"/>
      <c r="J25" s="10"/>
      <c r="K25" s="10"/>
      <c r="L25" s="10"/>
      <c r="M25" s="10"/>
      <c r="N25" s="10"/>
      <c r="O25" s="10"/>
      <c r="P25" s="10"/>
    </row>
    <row r="26" spans="1:16" ht="12" x14ac:dyDescent="0.2">
      <c r="A26" s="11">
        <v>165</v>
      </c>
      <c r="B26" s="125"/>
      <c r="C26" s="12" t="s">
        <v>209</v>
      </c>
      <c r="D26" s="13" t="s">
        <v>210</v>
      </c>
      <c r="E26" s="11">
        <v>196</v>
      </c>
      <c r="F26" s="79">
        <f>SUM(E26)</f>
        <v>196</v>
      </c>
      <c r="G26" s="14"/>
      <c r="H26" s="15"/>
      <c r="I26" s="10"/>
      <c r="J26" s="10"/>
      <c r="K26" s="10"/>
      <c r="L26" s="10"/>
      <c r="M26" s="10"/>
      <c r="N26" s="10"/>
      <c r="O26" s="10"/>
      <c r="P26" s="10"/>
    </row>
    <row r="27" spans="1:16" ht="13.5" customHeight="1" x14ac:dyDescent="0.2">
      <c r="A27" s="80">
        <v>166</v>
      </c>
      <c r="B27" s="125"/>
      <c r="C27" s="12" t="s">
        <v>211</v>
      </c>
      <c r="D27" s="13" t="s">
        <v>212</v>
      </c>
      <c r="E27" s="79">
        <v>44</v>
      </c>
      <c r="F27" s="79">
        <f t="shared" si="1"/>
        <v>44</v>
      </c>
      <c r="G27" s="14"/>
      <c r="H27" s="15"/>
      <c r="I27" s="10"/>
      <c r="J27" s="10"/>
      <c r="K27" s="10"/>
      <c r="L27" s="10"/>
      <c r="M27" s="10"/>
      <c r="N27" s="10"/>
      <c r="O27" s="10"/>
      <c r="P27" s="10"/>
    </row>
    <row r="28" spans="1:16" ht="12" x14ac:dyDescent="0.2">
      <c r="A28" s="11"/>
      <c r="B28" s="125"/>
      <c r="C28" s="12" t="s">
        <v>125</v>
      </c>
      <c r="D28" s="13"/>
      <c r="E28" s="11">
        <v>276.625</v>
      </c>
      <c r="F28" s="79"/>
      <c r="G28" s="16"/>
      <c r="H28" s="29"/>
      <c r="I28" s="10"/>
      <c r="J28" s="10"/>
      <c r="K28" s="10"/>
      <c r="L28" s="10"/>
      <c r="M28" s="10"/>
      <c r="N28" s="10"/>
      <c r="O28" s="10"/>
      <c r="P28" s="10"/>
    </row>
    <row r="29" spans="1:16" ht="12" x14ac:dyDescent="0.2">
      <c r="A29" s="11">
        <v>167</v>
      </c>
      <c r="B29" s="126"/>
      <c r="C29" s="12" t="s">
        <v>213</v>
      </c>
      <c r="D29" s="13" t="s">
        <v>214</v>
      </c>
      <c r="E29" s="11">
        <v>120</v>
      </c>
      <c r="F29" s="79">
        <v>120</v>
      </c>
      <c r="G29" s="16"/>
      <c r="H29" s="29"/>
      <c r="I29" s="10"/>
      <c r="J29" s="10"/>
      <c r="K29" s="10"/>
      <c r="L29" s="10"/>
      <c r="M29" s="10"/>
      <c r="N29" s="10"/>
      <c r="O29" s="10"/>
      <c r="P29" s="10"/>
    </row>
    <row r="30" spans="1:16" ht="15.75" customHeight="1" x14ac:dyDescent="0.2">
      <c r="A30" s="11">
        <v>168</v>
      </c>
      <c r="B30" s="133" t="s">
        <v>26</v>
      </c>
      <c r="C30" s="12" t="s">
        <v>215</v>
      </c>
      <c r="D30" s="13" t="s">
        <v>216</v>
      </c>
      <c r="E30" s="79">
        <v>44</v>
      </c>
      <c r="F30" s="79">
        <f>SUM(E30)</f>
        <v>44</v>
      </c>
      <c r="G30" s="14"/>
      <c r="H30" s="15"/>
      <c r="I30" s="10"/>
      <c r="J30" s="10"/>
      <c r="K30" s="10"/>
      <c r="L30" s="10"/>
      <c r="M30" s="10"/>
      <c r="N30" s="10"/>
      <c r="O30" s="10"/>
      <c r="P30" s="10"/>
    </row>
    <row r="31" spans="1:16" ht="12" x14ac:dyDescent="0.2">
      <c r="A31" s="44">
        <v>169</v>
      </c>
      <c r="B31" s="133"/>
      <c r="C31" s="16" t="s">
        <v>217</v>
      </c>
      <c r="D31" s="45" t="s">
        <v>218</v>
      </c>
      <c r="E31" s="14">
        <v>116</v>
      </c>
      <c r="F31" s="82"/>
      <c r="G31" s="14"/>
      <c r="H31" s="46">
        <v>136</v>
      </c>
      <c r="I31" s="47"/>
      <c r="J31" s="47"/>
      <c r="K31" s="47"/>
      <c r="L31" s="47"/>
      <c r="M31" s="47"/>
      <c r="N31" s="47"/>
      <c r="O31" s="47"/>
      <c r="P31" s="47"/>
    </row>
    <row r="32" spans="1:16" s="4" customFormat="1" ht="12" x14ac:dyDescent="0.2">
      <c r="A32" s="11">
        <v>170</v>
      </c>
      <c r="B32" s="133"/>
      <c r="C32" s="12" t="s">
        <v>219</v>
      </c>
      <c r="D32" s="13" t="s">
        <v>220</v>
      </c>
      <c r="E32" s="11">
        <v>80</v>
      </c>
      <c r="F32" s="79">
        <f>SUM(E32)</f>
        <v>80</v>
      </c>
      <c r="G32" s="14"/>
      <c r="H32" s="15"/>
      <c r="I32" s="10"/>
      <c r="J32" s="10"/>
      <c r="K32" s="10"/>
      <c r="L32" s="10"/>
      <c r="M32" s="10"/>
      <c r="N32" s="10"/>
      <c r="O32" s="10"/>
      <c r="P32" s="10"/>
    </row>
    <row r="33" spans="1:16" ht="12" x14ac:dyDescent="0.2">
      <c r="A33" s="44">
        <v>171</v>
      </c>
      <c r="B33" s="133"/>
      <c r="C33" s="12" t="s">
        <v>221</v>
      </c>
      <c r="D33" s="13" t="s">
        <v>222</v>
      </c>
      <c r="E33" s="11">
        <v>88</v>
      </c>
      <c r="F33" s="79">
        <f t="shared" ref="F33:F46" si="2">SUM(E33)</f>
        <v>88</v>
      </c>
      <c r="G33" s="14"/>
      <c r="H33" s="15"/>
      <c r="I33" s="10"/>
      <c r="J33" s="10"/>
      <c r="K33" s="10"/>
      <c r="L33" s="10"/>
      <c r="M33" s="10"/>
      <c r="N33" s="10"/>
      <c r="O33" s="10"/>
      <c r="P33" s="10"/>
    </row>
    <row r="34" spans="1:16" ht="12" x14ac:dyDescent="0.2">
      <c r="A34" s="11">
        <v>172</v>
      </c>
      <c r="B34" s="133"/>
      <c r="C34" s="12" t="s">
        <v>223</v>
      </c>
      <c r="D34" s="13" t="s">
        <v>224</v>
      </c>
      <c r="E34" s="79">
        <v>88</v>
      </c>
      <c r="F34" s="79">
        <f t="shared" si="2"/>
        <v>88</v>
      </c>
      <c r="G34" s="82"/>
      <c r="H34" s="38"/>
      <c r="I34" s="10"/>
      <c r="J34" s="10"/>
      <c r="K34" s="10"/>
      <c r="L34" s="10"/>
      <c r="M34" s="10"/>
      <c r="N34" s="10"/>
      <c r="O34" s="10"/>
      <c r="P34" s="10"/>
    </row>
    <row r="35" spans="1:16" ht="12" x14ac:dyDescent="0.2">
      <c r="A35" s="44">
        <v>173</v>
      </c>
      <c r="B35" s="133"/>
      <c r="C35" s="12" t="s">
        <v>225</v>
      </c>
      <c r="D35" s="13" t="s">
        <v>226</v>
      </c>
      <c r="E35" s="11">
        <v>108</v>
      </c>
      <c r="F35" s="79">
        <f t="shared" si="2"/>
        <v>108</v>
      </c>
      <c r="G35" s="14"/>
      <c r="H35" s="15"/>
      <c r="I35" s="10"/>
      <c r="J35" s="10"/>
      <c r="K35" s="10"/>
      <c r="L35" s="10"/>
      <c r="M35" s="10"/>
      <c r="N35" s="10"/>
      <c r="O35" s="10"/>
      <c r="P35" s="10"/>
    </row>
    <row r="36" spans="1:16" ht="12" x14ac:dyDescent="0.2">
      <c r="A36" s="11">
        <v>174</v>
      </c>
      <c r="B36" s="133"/>
      <c r="C36" s="12" t="s">
        <v>227</v>
      </c>
      <c r="D36" s="13" t="s">
        <v>228</v>
      </c>
      <c r="E36" s="11">
        <v>88</v>
      </c>
      <c r="F36" s="79">
        <f t="shared" si="2"/>
        <v>88</v>
      </c>
      <c r="G36" s="14"/>
      <c r="H36" s="15"/>
      <c r="I36" s="10"/>
      <c r="J36" s="10"/>
      <c r="K36" s="10"/>
      <c r="L36" s="10"/>
      <c r="M36" s="10"/>
      <c r="N36" s="10"/>
      <c r="O36" s="10"/>
      <c r="P36" s="10"/>
    </row>
    <row r="37" spans="1:16" ht="12" x14ac:dyDescent="0.2">
      <c r="A37" s="44">
        <v>175</v>
      </c>
      <c r="B37" s="133"/>
      <c r="C37" s="12" t="s">
        <v>229</v>
      </c>
      <c r="D37" s="13" t="s">
        <v>230</v>
      </c>
      <c r="E37" s="11">
        <v>88</v>
      </c>
      <c r="F37" s="79">
        <f t="shared" si="2"/>
        <v>88</v>
      </c>
      <c r="G37" s="14"/>
      <c r="H37" s="15"/>
      <c r="I37" s="10"/>
      <c r="J37" s="10"/>
      <c r="K37" s="10"/>
      <c r="L37" s="10"/>
      <c r="M37" s="10"/>
      <c r="N37" s="10"/>
      <c r="O37" s="10"/>
      <c r="P37" s="10"/>
    </row>
    <row r="38" spans="1:16" ht="12" x14ac:dyDescent="0.2">
      <c r="A38" s="11">
        <v>176</v>
      </c>
      <c r="B38" s="133"/>
      <c r="C38" s="12" t="s">
        <v>231</v>
      </c>
      <c r="D38" s="13" t="s">
        <v>232</v>
      </c>
      <c r="E38" s="11">
        <v>88</v>
      </c>
      <c r="F38" s="79">
        <f t="shared" si="2"/>
        <v>88</v>
      </c>
      <c r="G38" s="14"/>
      <c r="H38" s="15"/>
      <c r="I38" s="10"/>
      <c r="J38" s="10"/>
      <c r="K38" s="10"/>
      <c r="L38" s="10"/>
      <c r="M38" s="10"/>
      <c r="N38" s="10"/>
      <c r="O38" s="10"/>
      <c r="P38" s="10"/>
    </row>
    <row r="39" spans="1:16" ht="12" x14ac:dyDescent="0.2">
      <c r="A39" s="44">
        <v>177</v>
      </c>
      <c r="B39" s="133"/>
      <c r="C39" s="12" t="s">
        <v>233</v>
      </c>
      <c r="D39" s="13" t="s">
        <v>234</v>
      </c>
      <c r="E39" s="11">
        <v>44</v>
      </c>
      <c r="F39" s="79">
        <f t="shared" si="2"/>
        <v>44</v>
      </c>
      <c r="G39" s="14"/>
      <c r="H39" s="15"/>
      <c r="I39" s="10"/>
      <c r="J39" s="10"/>
      <c r="K39" s="10"/>
      <c r="L39" s="10"/>
      <c r="M39" s="10"/>
      <c r="N39" s="10"/>
      <c r="O39" s="10"/>
      <c r="P39" s="10"/>
    </row>
    <row r="40" spans="1:16" ht="12" x14ac:dyDescent="0.2">
      <c r="A40" s="11">
        <v>178</v>
      </c>
      <c r="B40" s="133"/>
      <c r="C40" s="12" t="s">
        <v>235</v>
      </c>
      <c r="D40" s="13" t="s">
        <v>236</v>
      </c>
      <c r="E40" s="79">
        <v>88</v>
      </c>
      <c r="F40" s="79">
        <f t="shared" si="2"/>
        <v>88</v>
      </c>
      <c r="G40" s="82"/>
      <c r="H40" s="38"/>
      <c r="I40" s="10"/>
      <c r="J40" s="10"/>
      <c r="K40" s="10"/>
      <c r="L40" s="10"/>
      <c r="M40" s="10"/>
      <c r="N40" s="10"/>
      <c r="O40" s="10"/>
      <c r="P40" s="10"/>
    </row>
    <row r="41" spans="1:16" ht="12" x14ac:dyDescent="0.2">
      <c r="A41" s="44">
        <v>179</v>
      </c>
      <c r="B41" s="133"/>
      <c r="C41" s="12" t="s">
        <v>237</v>
      </c>
      <c r="D41" s="13" t="s">
        <v>238</v>
      </c>
      <c r="E41" s="11">
        <v>108</v>
      </c>
      <c r="F41" s="79">
        <f t="shared" si="2"/>
        <v>108</v>
      </c>
      <c r="G41" s="14"/>
      <c r="H41" s="15"/>
      <c r="I41" s="10"/>
      <c r="J41" s="10"/>
      <c r="K41" s="10"/>
      <c r="L41" s="10"/>
      <c r="M41" s="10"/>
      <c r="N41" s="10"/>
      <c r="O41" s="10"/>
      <c r="P41" s="10"/>
    </row>
    <row r="42" spans="1:16" s="4" customFormat="1" ht="12" x14ac:dyDescent="0.2">
      <c r="A42" s="14">
        <v>180</v>
      </c>
      <c r="B42" s="133"/>
      <c r="C42" s="16" t="s">
        <v>239</v>
      </c>
      <c r="D42" s="45" t="s">
        <v>240</v>
      </c>
      <c r="E42" s="14">
        <v>88</v>
      </c>
      <c r="F42" s="82">
        <f t="shared" si="2"/>
        <v>88</v>
      </c>
      <c r="G42" s="82"/>
      <c r="H42" s="84"/>
      <c r="I42" s="47"/>
      <c r="J42" s="47"/>
      <c r="K42" s="47"/>
      <c r="L42" s="47"/>
      <c r="M42" s="47"/>
      <c r="N42" s="47"/>
      <c r="O42" s="47"/>
      <c r="P42" s="47"/>
    </row>
    <row r="43" spans="1:16" s="4" customFormat="1" ht="12" x14ac:dyDescent="0.2">
      <c r="A43" s="44">
        <v>181</v>
      </c>
      <c r="B43" s="133"/>
      <c r="C43" s="16" t="s">
        <v>241</v>
      </c>
      <c r="D43" s="45" t="s">
        <v>242</v>
      </c>
      <c r="E43" s="14">
        <v>88</v>
      </c>
      <c r="F43" s="82">
        <f t="shared" si="2"/>
        <v>88</v>
      </c>
      <c r="G43" s="82"/>
      <c r="H43" s="84"/>
      <c r="I43" s="47"/>
      <c r="J43" s="47"/>
      <c r="K43" s="47"/>
      <c r="L43" s="47"/>
      <c r="M43" s="47"/>
      <c r="N43" s="47"/>
      <c r="O43" s="47"/>
      <c r="P43" s="47"/>
    </row>
    <row r="44" spans="1:16" s="4" customFormat="1" ht="12" x14ac:dyDescent="0.2">
      <c r="A44" s="14">
        <v>182</v>
      </c>
      <c r="B44" s="133"/>
      <c r="C44" s="16" t="s">
        <v>243</v>
      </c>
      <c r="D44" s="45" t="s">
        <v>244</v>
      </c>
      <c r="E44" s="14">
        <v>88</v>
      </c>
      <c r="F44" s="82">
        <f t="shared" si="2"/>
        <v>88</v>
      </c>
      <c r="G44" s="82"/>
      <c r="H44" s="84"/>
      <c r="I44" s="47"/>
      <c r="J44" s="47"/>
      <c r="K44" s="47"/>
      <c r="L44" s="47"/>
      <c r="M44" s="47"/>
      <c r="N44" s="47"/>
      <c r="O44" s="47"/>
      <c r="P44" s="47"/>
    </row>
    <row r="45" spans="1:16" s="4" customFormat="1" ht="12" x14ac:dyDescent="0.2">
      <c r="A45" s="44">
        <v>183</v>
      </c>
      <c r="B45" s="133"/>
      <c r="C45" s="16" t="s">
        <v>245</v>
      </c>
      <c r="D45" s="45" t="s">
        <v>246</v>
      </c>
      <c r="E45" s="14">
        <v>88</v>
      </c>
      <c r="F45" s="82">
        <f t="shared" si="2"/>
        <v>88</v>
      </c>
      <c r="G45" s="82"/>
      <c r="H45" s="84"/>
      <c r="I45" s="47"/>
      <c r="J45" s="47"/>
      <c r="K45" s="47"/>
      <c r="L45" s="47"/>
      <c r="M45" s="47"/>
      <c r="N45" s="47"/>
      <c r="O45" s="47"/>
      <c r="P45" s="47"/>
    </row>
    <row r="46" spans="1:16" s="4" customFormat="1" ht="12" x14ac:dyDescent="0.2">
      <c r="A46" s="14">
        <v>184</v>
      </c>
      <c r="B46" s="133"/>
      <c r="C46" s="16" t="s">
        <v>247</v>
      </c>
      <c r="D46" s="45" t="s">
        <v>248</v>
      </c>
      <c r="E46" s="14">
        <v>88</v>
      </c>
      <c r="F46" s="82">
        <f t="shared" si="2"/>
        <v>88</v>
      </c>
      <c r="G46" s="82"/>
      <c r="H46" s="84"/>
      <c r="I46" s="47"/>
      <c r="J46" s="47"/>
      <c r="K46" s="47"/>
      <c r="L46" s="47"/>
      <c r="M46" s="47"/>
      <c r="N46" s="47"/>
      <c r="O46" s="47"/>
      <c r="P46" s="47"/>
    </row>
    <row r="47" spans="1:16" s="4" customFormat="1" ht="12" x14ac:dyDescent="0.2">
      <c r="A47" s="44">
        <v>185</v>
      </c>
      <c r="B47" s="133"/>
      <c r="C47" s="16" t="s">
        <v>249</v>
      </c>
      <c r="D47" s="45" t="s">
        <v>250</v>
      </c>
      <c r="E47" s="14">
        <v>64</v>
      </c>
      <c r="F47" s="82"/>
      <c r="G47" s="82"/>
      <c r="H47" s="84">
        <f>SUM(E47)</f>
        <v>64</v>
      </c>
      <c r="I47" s="47"/>
      <c r="J47" s="47"/>
      <c r="K47" s="47"/>
      <c r="L47" s="47"/>
      <c r="M47" s="47"/>
      <c r="N47" s="47"/>
      <c r="O47" s="47"/>
      <c r="P47" s="47"/>
    </row>
    <row r="48" spans="1:16" ht="12" x14ac:dyDescent="0.2">
      <c r="A48" s="11"/>
      <c r="B48" s="133"/>
      <c r="C48" s="12" t="s">
        <v>125</v>
      </c>
      <c r="D48" s="13"/>
      <c r="E48" s="11">
        <v>276.625</v>
      </c>
      <c r="F48" s="79"/>
      <c r="G48" s="16"/>
      <c r="H48" s="29"/>
      <c r="I48" s="10"/>
      <c r="J48" s="10"/>
      <c r="K48" s="10"/>
      <c r="L48" s="10"/>
      <c r="M48" s="10"/>
      <c r="N48" s="10"/>
      <c r="O48" s="10"/>
      <c r="P48" s="10"/>
    </row>
    <row r="49" spans="1:16" ht="12" x14ac:dyDescent="0.2">
      <c r="A49" s="11">
        <v>186</v>
      </c>
      <c r="B49" s="124" t="s">
        <v>94</v>
      </c>
      <c r="C49" s="12" t="s">
        <v>251</v>
      </c>
      <c r="D49" s="13" t="s">
        <v>252</v>
      </c>
      <c r="E49" s="11">
        <v>44</v>
      </c>
      <c r="F49" s="79">
        <f>SUM(E49)</f>
        <v>44</v>
      </c>
      <c r="G49" s="14"/>
      <c r="H49" s="15"/>
      <c r="I49" s="10"/>
      <c r="J49" s="10"/>
      <c r="K49" s="10"/>
      <c r="L49" s="10"/>
      <c r="M49" s="10"/>
      <c r="N49" s="10"/>
      <c r="O49" s="10"/>
      <c r="P49" s="10"/>
    </row>
    <row r="50" spans="1:16" ht="12" x14ac:dyDescent="0.2">
      <c r="A50" s="80">
        <v>187</v>
      </c>
      <c r="B50" s="125"/>
      <c r="C50" s="12" t="s">
        <v>253</v>
      </c>
      <c r="D50" s="13" t="s">
        <v>254</v>
      </c>
      <c r="E50" s="11">
        <v>64</v>
      </c>
      <c r="F50" s="79">
        <f t="shared" ref="F50:F64" si="3">SUM(E50)</f>
        <v>64</v>
      </c>
      <c r="G50" s="14"/>
      <c r="H50" s="15"/>
      <c r="I50" s="10"/>
      <c r="J50" s="10"/>
      <c r="K50" s="10"/>
      <c r="L50" s="10"/>
      <c r="M50" s="10"/>
      <c r="N50" s="10"/>
      <c r="O50" s="10"/>
      <c r="P50" s="10"/>
    </row>
    <row r="51" spans="1:16" ht="12" x14ac:dyDescent="0.2">
      <c r="A51" s="11">
        <v>188</v>
      </c>
      <c r="B51" s="125"/>
      <c r="C51" s="12" t="s">
        <v>255</v>
      </c>
      <c r="D51" s="13" t="s">
        <v>256</v>
      </c>
      <c r="E51" s="11">
        <v>88</v>
      </c>
      <c r="F51" s="79">
        <f t="shared" si="3"/>
        <v>88</v>
      </c>
      <c r="G51" s="14"/>
      <c r="H51" s="15"/>
      <c r="I51" s="10"/>
      <c r="J51" s="10"/>
      <c r="K51" s="10"/>
      <c r="L51" s="10"/>
      <c r="M51" s="10"/>
      <c r="N51" s="10"/>
      <c r="O51" s="10"/>
      <c r="P51" s="10"/>
    </row>
    <row r="52" spans="1:16" ht="12" x14ac:dyDescent="0.2">
      <c r="A52" s="80">
        <v>189</v>
      </c>
      <c r="B52" s="125"/>
      <c r="C52" s="12" t="s">
        <v>257</v>
      </c>
      <c r="D52" s="13" t="s">
        <v>258</v>
      </c>
      <c r="E52" s="11">
        <v>132</v>
      </c>
      <c r="F52" s="79">
        <f t="shared" si="3"/>
        <v>132</v>
      </c>
      <c r="G52" s="14"/>
      <c r="H52" s="15"/>
      <c r="I52" s="10"/>
      <c r="J52" s="10"/>
      <c r="K52" s="10"/>
      <c r="L52" s="10"/>
      <c r="M52" s="10"/>
      <c r="N52" s="10"/>
      <c r="O52" s="10"/>
      <c r="P52" s="10"/>
    </row>
    <row r="53" spans="1:16" ht="12" x14ac:dyDescent="0.2">
      <c r="A53" s="11">
        <v>190</v>
      </c>
      <c r="B53" s="125"/>
      <c r="C53" s="12" t="s">
        <v>259</v>
      </c>
      <c r="D53" s="13" t="s">
        <v>260</v>
      </c>
      <c r="E53" s="11">
        <v>88</v>
      </c>
      <c r="F53" s="79">
        <f t="shared" si="3"/>
        <v>88</v>
      </c>
      <c r="G53" s="14"/>
      <c r="H53" s="15"/>
      <c r="I53" s="10"/>
      <c r="J53" s="10"/>
      <c r="K53" s="10"/>
      <c r="L53" s="10"/>
      <c r="M53" s="10"/>
      <c r="N53" s="10"/>
      <c r="O53" s="10"/>
      <c r="P53" s="10"/>
    </row>
    <row r="54" spans="1:16" ht="12" x14ac:dyDescent="0.2">
      <c r="A54" s="80">
        <v>191</v>
      </c>
      <c r="B54" s="125"/>
      <c r="C54" s="12" t="s">
        <v>261</v>
      </c>
      <c r="D54" s="13" t="s">
        <v>262</v>
      </c>
      <c r="E54" s="79">
        <v>88</v>
      </c>
      <c r="F54" s="79">
        <f t="shared" si="3"/>
        <v>88</v>
      </c>
      <c r="G54" s="82"/>
      <c r="H54" s="38"/>
      <c r="I54" s="10"/>
      <c r="J54" s="10"/>
      <c r="K54" s="10"/>
      <c r="L54" s="10"/>
      <c r="M54" s="10"/>
      <c r="N54" s="10"/>
      <c r="O54" s="10"/>
      <c r="P54" s="10"/>
    </row>
    <row r="55" spans="1:16" ht="15" customHeight="1" x14ac:dyDescent="0.2">
      <c r="A55" s="11">
        <v>192</v>
      </c>
      <c r="B55" s="125"/>
      <c r="C55" s="12" t="s">
        <v>263</v>
      </c>
      <c r="D55" s="13" t="s">
        <v>264</v>
      </c>
      <c r="E55" s="11">
        <v>64</v>
      </c>
      <c r="F55" s="79">
        <f t="shared" si="3"/>
        <v>64</v>
      </c>
      <c r="G55" s="14"/>
      <c r="H55" s="15"/>
      <c r="I55" s="10"/>
      <c r="J55" s="10"/>
      <c r="K55" s="10"/>
      <c r="L55" s="10"/>
      <c r="M55" s="10"/>
      <c r="N55" s="10"/>
      <c r="O55" s="10"/>
      <c r="P55" s="10"/>
    </row>
    <row r="56" spans="1:16" ht="14.25" customHeight="1" x14ac:dyDescent="0.2">
      <c r="A56" s="80">
        <v>193</v>
      </c>
      <c r="B56" s="125"/>
      <c r="C56" s="12" t="s">
        <v>265</v>
      </c>
      <c r="D56" s="13" t="s">
        <v>266</v>
      </c>
      <c r="E56" s="11">
        <v>88</v>
      </c>
      <c r="F56" s="79">
        <f t="shared" si="3"/>
        <v>88</v>
      </c>
      <c r="G56" s="14"/>
      <c r="H56" s="15"/>
      <c r="I56" s="10"/>
      <c r="J56" s="10"/>
      <c r="K56" s="10"/>
      <c r="L56" s="10"/>
      <c r="M56" s="10"/>
      <c r="N56" s="10"/>
      <c r="O56" s="10"/>
      <c r="P56" s="10"/>
    </row>
    <row r="57" spans="1:16" ht="14.25" customHeight="1" x14ac:dyDescent="0.2">
      <c r="A57" s="11">
        <v>194</v>
      </c>
      <c r="B57" s="125"/>
      <c r="C57" s="12" t="s">
        <v>267</v>
      </c>
      <c r="D57" s="13" t="s">
        <v>268</v>
      </c>
      <c r="E57" s="11">
        <v>132</v>
      </c>
      <c r="F57" s="79">
        <f t="shared" si="3"/>
        <v>132</v>
      </c>
      <c r="G57" s="14"/>
      <c r="H57" s="15"/>
      <c r="I57" s="10"/>
      <c r="J57" s="10"/>
      <c r="K57" s="10"/>
      <c r="L57" s="10"/>
      <c r="M57" s="10"/>
      <c r="N57" s="10"/>
      <c r="O57" s="10"/>
      <c r="P57" s="10"/>
    </row>
    <row r="58" spans="1:16" ht="13.5" customHeight="1" x14ac:dyDescent="0.2">
      <c r="A58" s="80">
        <v>195</v>
      </c>
      <c r="B58" s="125"/>
      <c r="C58" s="12" t="s">
        <v>269</v>
      </c>
      <c r="D58" s="13" t="s">
        <v>270</v>
      </c>
      <c r="E58" s="11">
        <v>132</v>
      </c>
      <c r="F58" s="79">
        <f t="shared" si="3"/>
        <v>132</v>
      </c>
      <c r="G58" s="14"/>
      <c r="H58" s="15"/>
      <c r="I58" s="10"/>
      <c r="J58" s="10"/>
      <c r="K58" s="10"/>
      <c r="L58" s="10"/>
      <c r="M58" s="10"/>
      <c r="N58" s="10"/>
      <c r="O58" s="10"/>
      <c r="P58" s="10"/>
    </row>
    <row r="59" spans="1:16" ht="12" x14ac:dyDescent="0.2">
      <c r="A59" s="11">
        <v>196</v>
      </c>
      <c r="B59" s="125"/>
      <c r="C59" s="12" t="s">
        <v>271</v>
      </c>
      <c r="D59" s="13" t="s">
        <v>272</v>
      </c>
      <c r="E59" s="11">
        <v>88</v>
      </c>
      <c r="F59" s="79">
        <f t="shared" si="3"/>
        <v>88</v>
      </c>
      <c r="G59" s="14"/>
      <c r="H59" s="15"/>
      <c r="I59" s="10"/>
      <c r="J59" s="10"/>
      <c r="K59" s="10"/>
      <c r="L59" s="10"/>
      <c r="M59" s="10"/>
      <c r="N59" s="10"/>
      <c r="O59" s="10"/>
      <c r="P59" s="10"/>
    </row>
    <row r="60" spans="1:16" ht="12" x14ac:dyDescent="0.2">
      <c r="A60" s="80">
        <v>197</v>
      </c>
      <c r="B60" s="125"/>
      <c r="C60" s="12" t="s">
        <v>273</v>
      </c>
      <c r="D60" s="13" t="s">
        <v>274</v>
      </c>
      <c r="E60" s="79">
        <v>64</v>
      </c>
      <c r="F60" s="79">
        <f>SUM(E60)</f>
        <v>64</v>
      </c>
      <c r="G60" s="14"/>
      <c r="H60" s="15"/>
      <c r="I60" s="10"/>
      <c r="J60" s="10"/>
      <c r="K60" s="10"/>
      <c r="L60" s="10"/>
      <c r="M60" s="10"/>
      <c r="N60" s="10"/>
      <c r="O60" s="10"/>
      <c r="P60" s="10"/>
    </row>
    <row r="61" spans="1:16" ht="12" x14ac:dyDescent="0.2">
      <c r="A61" s="11">
        <v>198</v>
      </c>
      <c r="B61" s="125"/>
      <c r="C61" s="12" t="s">
        <v>275</v>
      </c>
      <c r="D61" s="13" t="s">
        <v>276</v>
      </c>
      <c r="E61" s="11">
        <v>88</v>
      </c>
      <c r="F61" s="79">
        <f t="shared" si="3"/>
        <v>88</v>
      </c>
      <c r="G61" s="14"/>
      <c r="H61" s="15"/>
      <c r="I61" s="10"/>
      <c r="J61" s="10"/>
      <c r="K61" s="10"/>
      <c r="L61" s="10"/>
      <c r="M61" s="10"/>
      <c r="N61" s="10"/>
      <c r="O61" s="10"/>
      <c r="P61" s="10"/>
    </row>
    <row r="62" spans="1:16" ht="12" x14ac:dyDescent="0.2">
      <c r="A62" s="80">
        <v>199</v>
      </c>
      <c r="B62" s="125"/>
      <c r="C62" s="12" t="s">
        <v>277</v>
      </c>
      <c r="D62" s="13" t="s">
        <v>278</v>
      </c>
      <c r="E62" s="11">
        <v>132</v>
      </c>
      <c r="F62" s="79">
        <f t="shared" si="3"/>
        <v>132</v>
      </c>
      <c r="G62" s="14"/>
      <c r="H62" s="15"/>
      <c r="I62" s="10"/>
      <c r="J62" s="10"/>
      <c r="K62" s="10"/>
      <c r="L62" s="10"/>
      <c r="M62" s="10"/>
      <c r="N62" s="10"/>
      <c r="O62" s="10"/>
      <c r="P62" s="10"/>
    </row>
    <row r="63" spans="1:16" ht="14.25" customHeight="1" x14ac:dyDescent="0.2">
      <c r="A63" s="11">
        <v>200</v>
      </c>
      <c r="B63" s="125"/>
      <c r="C63" s="12" t="s">
        <v>279</v>
      </c>
      <c r="D63" s="13" t="s">
        <v>280</v>
      </c>
      <c r="E63" s="11">
        <v>132</v>
      </c>
      <c r="F63" s="79">
        <f t="shared" si="3"/>
        <v>132</v>
      </c>
      <c r="G63" s="14"/>
      <c r="H63" s="15"/>
      <c r="I63" s="10"/>
      <c r="J63" s="10"/>
      <c r="K63" s="10"/>
      <c r="L63" s="10"/>
      <c r="M63" s="10"/>
      <c r="N63" s="10"/>
      <c r="O63" s="10"/>
      <c r="P63" s="10"/>
    </row>
    <row r="64" spans="1:16" ht="12" x14ac:dyDescent="0.2">
      <c r="A64" s="80">
        <v>201</v>
      </c>
      <c r="B64" s="125"/>
      <c r="C64" s="12" t="s">
        <v>281</v>
      </c>
      <c r="D64" s="13" t="s">
        <v>282</v>
      </c>
      <c r="E64" s="11">
        <v>64</v>
      </c>
      <c r="F64" s="79">
        <f t="shared" si="3"/>
        <v>64</v>
      </c>
      <c r="G64" s="82"/>
      <c r="H64" s="38"/>
      <c r="I64" s="10"/>
      <c r="J64" s="10"/>
      <c r="K64" s="10"/>
      <c r="L64" s="10"/>
      <c r="M64" s="10"/>
      <c r="N64" s="10"/>
      <c r="O64" s="10"/>
      <c r="P64" s="10"/>
    </row>
    <row r="65" spans="1:16" ht="12" x14ac:dyDescent="0.2">
      <c r="A65" s="11">
        <v>202</v>
      </c>
      <c r="B65" s="125"/>
      <c r="C65" s="12" t="s">
        <v>251</v>
      </c>
      <c r="D65" s="13" t="s">
        <v>283</v>
      </c>
      <c r="E65" s="11">
        <v>44</v>
      </c>
      <c r="F65" s="79"/>
      <c r="G65" s="82"/>
      <c r="H65" s="38"/>
      <c r="I65" s="10"/>
      <c r="J65" s="10"/>
      <c r="K65" s="10"/>
      <c r="L65" s="10"/>
      <c r="M65" s="10"/>
      <c r="N65" s="10"/>
      <c r="O65" s="10"/>
      <c r="P65" s="10"/>
    </row>
    <row r="66" spans="1:16" ht="12" x14ac:dyDescent="0.2">
      <c r="A66" s="11">
        <v>6</v>
      </c>
      <c r="B66" s="126"/>
      <c r="C66" s="12" t="s">
        <v>125</v>
      </c>
      <c r="D66" s="13"/>
      <c r="E66" s="11">
        <v>276.625</v>
      </c>
      <c r="F66" s="11"/>
      <c r="G66" s="16"/>
      <c r="H66" s="29"/>
      <c r="I66" s="10"/>
      <c r="J66" s="10"/>
      <c r="K66" s="10"/>
      <c r="L66" s="10"/>
      <c r="M66" s="10"/>
      <c r="N66" s="10"/>
      <c r="O66" s="10"/>
      <c r="P66" s="10"/>
    </row>
    <row r="67" spans="1:16" ht="12" x14ac:dyDescent="0.2">
      <c r="A67" s="128" t="s">
        <v>415</v>
      </c>
      <c r="B67" s="129"/>
      <c r="C67" s="129"/>
      <c r="D67" s="130"/>
      <c r="E67" s="30"/>
      <c r="F67" s="51"/>
      <c r="G67" s="52"/>
      <c r="H67" s="53"/>
      <c r="I67" s="10"/>
      <c r="J67" s="10"/>
      <c r="K67" s="10"/>
      <c r="L67" s="10"/>
      <c r="M67" s="10"/>
      <c r="N67" s="10"/>
      <c r="O67" s="10"/>
      <c r="P67" s="10"/>
    </row>
    <row r="68" spans="1:16" ht="12" x14ac:dyDescent="0.2">
      <c r="A68" s="128" t="s">
        <v>416</v>
      </c>
      <c r="B68" s="129"/>
      <c r="C68" s="129"/>
      <c r="D68" s="130"/>
      <c r="E68" s="30">
        <f>SUM(E10:E67)</f>
        <v>5545.875</v>
      </c>
      <c r="F68" s="30">
        <f>SUM(F10:F67)</f>
        <v>4316</v>
      </c>
      <c r="G68" s="30">
        <f>SUM(G10:G67)</f>
        <v>0</v>
      </c>
      <c r="H68" s="30">
        <f>SUM(H10:H67)</f>
        <v>376</v>
      </c>
      <c r="I68" s="10"/>
      <c r="J68" s="10"/>
      <c r="K68" s="10"/>
      <c r="L68" s="10"/>
      <c r="M68" s="10"/>
      <c r="N68" s="10"/>
      <c r="O68" s="10"/>
      <c r="P68" s="10"/>
    </row>
    <row r="69" spans="1:16" ht="12" x14ac:dyDescent="0.2">
      <c r="A69" s="54"/>
      <c r="B69" s="55"/>
      <c r="C69" s="56"/>
      <c r="D69" s="57"/>
      <c r="E69" s="54"/>
      <c r="F69" s="58"/>
      <c r="G69" s="59"/>
      <c r="H69" s="54"/>
    </row>
    <row r="70" spans="1:16" ht="12" x14ac:dyDescent="0.2">
      <c r="A70" s="54"/>
      <c r="B70" s="54"/>
      <c r="C70" s="54"/>
      <c r="D70" s="57"/>
      <c r="E70" s="54"/>
      <c r="F70" s="58"/>
      <c r="G70" s="59"/>
      <c r="H70" s="54"/>
    </row>
    <row r="71" spans="1:16" ht="12" x14ac:dyDescent="0.2">
      <c r="A71" s="54"/>
      <c r="B71" s="54" t="s">
        <v>439</v>
      </c>
      <c r="C71" s="54"/>
      <c r="D71" s="57"/>
      <c r="E71" s="54"/>
      <c r="F71" s="58"/>
      <c r="G71" s="59"/>
      <c r="H71" s="54"/>
    </row>
    <row r="72" spans="1:16" ht="12" x14ac:dyDescent="0.2">
      <c r="A72" s="54"/>
      <c r="B72" s="54" t="s">
        <v>429</v>
      </c>
      <c r="C72" s="54"/>
      <c r="D72" s="57"/>
      <c r="E72" s="54"/>
      <c r="F72" s="58"/>
      <c r="G72" s="59"/>
      <c r="H72" s="54"/>
    </row>
    <row r="73" spans="1:16" ht="12" x14ac:dyDescent="0.2">
      <c r="A73" s="54"/>
      <c r="B73" s="54" t="s">
        <v>428</v>
      </c>
      <c r="C73" s="54"/>
      <c r="D73" s="57"/>
      <c r="E73" s="54"/>
      <c r="F73" s="58"/>
      <c r="G73" s="59"/>
      <c r="H73" s="54"/>
    </row>
    <row r="74" spans="1:16" ht="12" x14ac:dyDescent="0.2">
      <c r="A74" s="54"/>
      <c r="B74" s="54" t="s">
        <v>427</v>
      </c>
      <c r="C74" s="54"/>
      <c r="D74" s="57"/>
      <c r="E74" s="54"/>
      <c r="F74" s="58"/>
      <c r="G74" s="59"/>
      <c r="H74" s="54"/>
    </row>
    <row r="75" spans="1:16" ht="12" x14ac:dyDescent="0.2">
      <c r="A75" s="54"/>
      <c r="B75" s="54"/>
      <c r="C75" s="54"/>
      <c r="D75" s="57"/>
      <c r="E75" s="54"/>
      <c r="F75" s="58"/>
      <c r="G75" s="59"/>
      <c r="H75" s="54"/>
    </row>
    <row r="76" spans="1:16" ht="12" x14ac:dyDescent="0.2">
      <c r="A76" s="54"/>
      <c r="B76" s="54"/>
      <c r="C76" s="54"/>
      <c r="D76" s="57"/>
      <c r="E76" s="54"/>
      <c r="F76" s="58"/>
      <c r="G76" s="59"/>
      <c r="H76" s="54"/>
    </row>
    <row r="77" spans="1:16" ht="12" x14ac:dyDescent="0.2">
      <c r="A77" s="54"/>
      <c r="B77" s="54"/>
      <c r="C77" s="54"/>
      <c r="D77" s="57"/>
      <c r="E77" s="54"/>
      <c r="F77" s="58"/>
      <c r="G77" s="59"/>
      <c r="H77" s="54"/>
    </row>
    <row r="78" spans="1:16" ht="12" x14ac:dyDescent="0.2">
      <c r="A78" s="60"/>
      <c r="B78" s="60"/>
      <c r="C78" s="60"/>
      <c r="D78" s="61"/>
      <c r="E78" s="60"/>
      <c r="F78" s="92"/>
      <c r="H78" s="60"/>
    </row>
    <row r="79" spans="1:16" ht="12" x14ac:dyDescent="0.2">
      <c r="A79" s="60"/>
      <c r="B79" s="60"/>
      <c r="C79" s="60"/>
      <c r="D79" s="61"/>
      <c r="E79" s="92"/>
      <c r="F79" s="92"/>
      <c r="G79" s="63"/>
      <c r="H79" s="92"/>
    </row>
    <row r="80" spans="1:16" ht="12" x14ac:dyDescent="0.2">
      <c r="A80" s="60"/>
      <c r="B80" s="60"/>
      <c r="C80" s="60"/>
      <c r="D80" s="61"/>
      <c r="E80" s="60"/>
      <c r="F80" s="92"/>
      <c r="H80" s="60"/>
    </row>
    <row r="81" spans="1:16" ht="12" x14ac:dyDescent="0.2">
      <c r="A81" s="60"/>
      <c r="B81" s="60"/>
      <c r="C81" s="60"/>
      <c r="D81" s="61"/>
      <c r="E81" s="60"/>
      <c r="F81" s="92"/>
      <c r="H81" s="1"/>
    </row>
    <row r="82" spans="1:16" ht="15" customHeight="1" x14ac:dyDescent="0.2">
      <c r="A82" s="60"/>
      <c r="B82" s="60"/>
      <c r="C82" s="60"/>
      <c r="D82" s="61"/>
      <c r="E82" s="60"/>
      <c r="F82" s="92"/>
      <c r="G82" s="96" t="s">
        <v>766</v>
      </c>
      <c r="H82" s="96"/>
      <c r="I82" s="96"/>
      <c r="J82" s="96"/>
      <c r="K82" s="96"/>
    </row>
    <row r="83" spans="1:16" ht="12" x14ac:dyDescent="0.2">
      <c r="A83" s="60"/>
      <c r="B83" s="60"/>
      <c r="C83" s="60"/>
      <c r="D83" s="61"/>
      <c r="E83" s="60"/>
      <c r="F83" s="92"/>
      <c r="G83" s="97" t="s">
        <v>417</v>
      </c>
      <c r="H83" s="97"/>
      <c r="I83" s="97"/>
      <c r="J83" s="97"/>
      <c r="K83" s="78"/>
      <c r="L83" s="78"/>
      <c r="M83" s="78"/>
      <c r="N83" s="78"/>
      <c r="O83" s="78"/>
      <c r="P83" s="78"/>
    </row>
    <row r="84" spans="1:16" ht="15" customHeight="1" x14ac:dyDescent="0.2">
      <c r="A84" s="60"/>
      <c r="B84" s="60"/>
      <c r="C84" s="60"/>
      <c r="D84" s="61"/>
      <c r="E84" s="60"/>
      <c r="F84" s="92"/>
      <c r="H84" s="60"/>
    </row>
    <row r="85" spans="1:16" ht="12" x14ac:dyDescent="0.2">
      <c r="A85" s="60"/>
      <c r="B85" s="60"/>
      <c r="C85" s="60"/>
      <c r="D85" s="61"/>
      <c r="E85" s="60"/>
      <c r="F85" s="92"/>
      <c r="H85" s="60"/>
    </row>
    <row r="86" spans="1:16" ht="12" x14ac:dyDescent="0.2">
      <c r="A86" s="60"/>
      <c r="B86" s="60"/>
      <c r="C86" s="60"/>
      <c r="D86" s="61"/>
      <c r="E86" s="60"/>
      <c r="F86" s="92"/>
      <c r="H86" s="60"/>
    </row>
    <row r="87" spans="1:16" ht="12" x14ac:dyDescent="0.2">
      <c r="A87" s="60"/>
      <c r="B87" s="60"/>
      <c r="C87" s="60"/>
      <c r="D87" s="61"/>
      <c r="E87" s="60"/>
      <c r="F87" s="92"/>
      <c r="H87" s="60"/>
    </row>
    <row r="88" spans="1:16" ht="12" x14ac:dyDescent="0.2">
      <c r="A88" s="60"/>
      <c r="B88" s="60"/>
      <c r="C88" s="60"/>
      <c r="D88" s="61"/>
      <c r="E88" s="60"/>
      <c r="F88" s="92"/>
      <c r="G88" s="97" t="s">
        <v>418</v>
      </c>
      <c r="H88" s="97"/>
      <c r="I88" s="97"/>
      <c r="J88" s="97"/>
      <c r="K88" s="78"/>
      <c r="L88" s="78"/>
      <c r="M88" s="78"/>
      <c r="N88" s="78"/>
      <c r="O88" s="78"/>
      <c r="P88" s="78"/>
    </row>
    <row r="89" spans="1:16" ht="12" x14ac:dyDescent="0.2">
      <c r="G89" s="3"/>
    </row>
    <row r="90" spans="1:16" ht="12" x14ac:dyDescent="0.2"/>
    <row r="91" spans="1:16" ht="12" x14ac:dyDescent="0.2"/>
    <row r="92" spans="1:16" ht="12" x14ac:dyDescent="0.2"/>
    <row r="93" spans="1:16" ht="12" x14ac:dyDescent="0.2"/>
    <row r="94" spans="1:16" ht="12" x14ac:dyDescent="0.2"/>
    <row r="95" spans="1:16" ht="12" x14ac:dyDescent="0.2"/>
    <row r="96" spans="1:16" ht="12" x14ac:dyDescent="0.2"/>
    <row r="97" ht="12" x14ac:dyDescent="0.2"/>
    <row r="98" ht="12" x14ac:dyDescent="0.2"/>
    <row r="99" ht="12" x14ac:dyDescent="0.2"/>
    <row r="100" ht="12" x14ac:dyDescent="0.2"/>
    <row r="101" ht="12" x14ac:dyDescent="0.2"/>
    <row r="102" ht="12" x14ac:dyDescent="0.2"/>
    <row r="103" ht="12" x14ac:dyDescent="0.2"/>
    <row r="104" ht="12" x14ac:dyDescent="0.2"/>
    <row r="105" ht="12" x14ac:dyDescent="0.2"/>
    <row r="106" ht="12" x14ac:dyDescent="0.2"/>
    <row r="107" ht="12" x14ac:dyDescent="0.2"/>
    <row r="108" ht="12" x14ac:dyDescent="0.2"/>
    <row r="109" ht="12" x14ac:dyDescent="0.2"/>
    <row r="110" ht="12" x14ac:dyDescent="0.2"/>
    <row r="111" ht="12" x14ac:dyDescent="0.2"/>
    <row r="112" ht="12" x14ac:dyDescent="0.2"/>
    <row r="113" ht="12" x14ac:dyDescent="0.2"/>
    <row r="114" ht="12" x14ac:dyDescent="0.2"/>
    <row r="115" ht="12" x14ac:dyDescent="0.2"/>
    <row r="116" ht="12" x14ac:dyDescent="0.2"/>
    <row r="117" ht="12" x14ac:dyDescent="0.2"/>
    <row r="118" ht="12" x14ac:dyDescent="0.2"/>
    <row r="119" ht="12" x14ac:dyDescent="0.2"/>
    <row r="120" ht="12" x14ac:dyDescent="0.2"/>
    <row r="121" ht="12" x14ac:dyDescent="0.2"/>
    <row r="122" ht="12" x14ac:dyDescent="0.2"/>
    <row r="123" ht="12" x14ac:dyDescent="0.2"/>
    <row r="124" ht="12" x14ac:dyDescent="0.2"/>
    <row r="125" ht="12" x14ac:dyDescent="0.2"/>
    <row r="126" ht="12" x14ac:dyDescent="0.2"/>
    <row r="127" ht="12" x14ac:dyDescent="0.2"/>
    <row r="128" ht="12" x14ac:dyDescent="0.2"/>
    <row r="129" ht="12" x14ac:dyDescent="0.2"/>
    <row r="130" ht="12" x14ac:dyDescent="0.2"/>
    <row r="131" ht="12" x14ac:dyDescent="0.2"/>
    <row r="132" ht="12" x14ac:dyDescent="0.2"/>
    <row r="133" ht="12" x14ac:dyDescent="0.2"/>
    <row r="134" ht="12" x14ac:dyDescent="0.2"/>
    <row r="135" ht="12" x14ac:dyDescent="0.2"/>
    <row r="136" ht="12" x14ac:dyDescent="0.2"/>
    <row r="137" ht="12" x14ac:dyDescent="0.2"/>
    <row r="138" ht="12" x14ac:dyDescent="0.2"/>
    <row r="139" ht="12" x14ac:dyDescent="0.2"/>
    <row r="140" ht="12" x14ac:dyDescent="0.2"/>
    <row r="141" ht="12" x14ac:dyDescent="0.2"/>
    <row r="142" ht="12" x14ac:dyDescent="0.2"/>
    <row r="143" ht="12" x14ac:dyDescent="0.2"/>
    <row r="144" ht="12" x14ac:dyDescent="0.2"/>
    <row r="145" ht="12" x14ac:dyDescent="0.2"/>
    <row r="146" ht="12" x14ac:dyDescent="0.2"/>
    <row r="147" ht="12" x14ac:dyDescent="0.2"/>
    <row r="148" ht="12" x14ac:dyDescent="0.2"/>
    <row r="149" ht="12" x14ac:dyDescent="0.2"/>
    <row r="150" ht="12" x14ac:dyDescent="0.2"/>
    <row r="151" ht="12" x14ac:dyDescent="0.2"/>
    <row r="152" ht="12" x14ac:dyDescent="0.2"/>
    <row r="153" ht="12" x14ac:dyDescent="0.2"/>
    <row r="154" ht="12" x14ac:dyDescent="0.2"/>
    <row r="155" ht="12" x14ac:dyDescent="0.2"/>
    <row r="156" ht="12" x14ac:dyDescent="0.2"/>
    <row r="157" ht="12" x14ac:dyDescent="0.2"/>
    <row r="158" ht="12" x14ac:dyDescent="0.2"/>
    <row r="159" ht="12" x14ac:dyDescent="0.2"/>
    <row r="160" ht="12" x14ac:dyDescent="0.2"/>
    <row r="161" ht="12" x14ac:dyDescent="0.2"/>
    <row r="162" ht="12" x14ac:dyDescent="0.2"/>
    <row r="163" ht="12" x14ac:dyDescent="0.2"/>
    <row r="164" ht="12" x14ac:dyDescent="0.2"/>
    <row r="165" ht="12" x14ac:dyDescent="0.2"/>
    <row r="166" ht="12" x14ac:dyDescent="0.2"/>
    <row r="167" ht="12" x14ac:dyDescent="0.2"/>
    <row r="168" ht="12" x14ac:dyDescent="0.2"/>
    <row r="169" ht="12" x14ac:dyDescent="0.2"/>
    <row r="170" ht="12" x14ac:dyDescent="0.2"/>
    <row r="171" ht="12" x14ac:dyDescent="0.2"/>
    <row r="172" ht="12" x14ac:dyDescent="0.2"/>
    <row r="173" ht="12" x14ac:dyDescent="0.2"/>
    <row r="174" ht="12" x14ac:dyDescent="0.2"/>
    <row r="175" ht="12" x14ac:dyDescent="0.2"/>
    <row r="176" ht="12" x14ac:dyDescent="0.2"/>
    <row r="177" ht="12" x14ac:dyDescent="0.2"/>
    <row r="178" ht="12" x14ac:dyDescent="0.2"/>
    <row r="179" ht="12" x14ac:dyDescent="0.2"/>
    <row r="180" ht="12" x14ac:dyDescent="0.2"/>
    <row r="181" ht="12" x14ac:dyDescent="0.2"/>
    <row r="182" ht="12" x14ac:dyDescent="0.2"/>
    <row r="183" ht="12" x14ac:dyDescent="0.2"/>
    <row r="184" ht="12" x14ac:dyDescent="0.2"/>
    <row r="185" ht="12" x14ac:dyDescent="0.2"/>
    <row r="186" ht="12" x14ac:dyDescent="0.2"/>
    <row r="187" ht="12" x14ac:dyDescent="0.2"/>
    <row r="188" ht="12" x14ac:dyDescent="0.2"/>
    <row r="189" ht="12" x14ac:dyDescent="0.2"/>
    <row r="190" ht="12" x14ac:dyDescent="0.2"/>
    <row r="191" ht="12" x14ac:dyDescent="0.2"/>
    <row r="192" ht="12" x14ac:dyDescent="0.2"/>
    <row r="193" ht="12" x14ac:dyDescent="0.2"/>
    <row r="194" ht="12" x14ac:dyDescent="0.2"/>
    <row r="195" ht="12" x14ac:dyDescent="0.2"/>
    <row r="196" ht="12" x14ac:dyDescent="0.2"/>
    <row r="197" ht="12" x14ac:dyDescent="0.2"/>
    <row r="198" ht="12" x14ac:dyDescent="0.2"/>
    <row r="199" ht="12" x14ac:dyDescent="0.2"/>
    <row r="200" ht="12" x14ac:dyDescent="0.2"/>
    <row r="201" ht="12" x14ac:dyDescent="0.2"/>
    <row r="202" ht="12" x14ac:dyDescent="0.2"/>
    <row r="203" ht="12" x14ac:dyDescent="0.2"/>
    <row r="204" ht="12" x14ac:dyDescent="0.2"/>
    <row r="205" ht="12" x14ac:dyDescent="0.2"/>
    <row r="206" ht="12" x14ac:dyDescent="0.2"/>
    <row r="207" ht="12" x14ac:dyDescent="0.2"/>
    <row r="208" ht="12" x14ac:dyDescent="0.2"/>
    <row r="209" ht="12" x14ac:dyDescent="0.2"/>
    <row r="210" ht="12" x14ac:dyDescent="0.2"/>
    <row r="211" ht="12" x14ac:dyDescent="0.2"/>
    <row r="212" ht="12" x14ac:dyDescent="0.2"/>
    <row r="213" ht="12" x14ac:dyDescent="0.2"/>
    <row r="214" ht="12" x14ac:dyDescent="0.2"/>
    <row r="215" ht="12" x14ac:dyDescent="0.2"/>
    <row r="216" ht="12" x14ac:dyDescent="0.2"/>
    <row r="217" ht="12" x14ac:dyDescent="0.2"/>
    <row r="218" ht="12" x14ac:dyDescent="0.2"/>
    <row r="219" ht="12" x14ac:dyDescent="0.2"/>
    <row r="220" ht="12" x14ac:dyDescent="0.2"/>
    <row r="221" ht="12" x14ac:dyDescent="0.2"/>
    <row r="222" ht="12" x14ac:dyDescent="0.2"/>
    <row r="223" ht="12" x14ac:dyDescent="0.2"/>
    <row r="224" ht="12" x14ac:dyDescent="0.2"/>
    <row r="225" ht="12" x14ac:dyDescent="0.2"/>
    <row r="226" ht="12" x14ac:dyDescent="0.2"/>
    <row r="227" ht="12" x14ac:dyDescent="0.2"/>
    <row r="228" ht="12" x14ac:dyDescent="0.2"/>
    <row r="229" ht="12" x14ac:dyDescent="0.2"/>
    <row r="230" ht="12" x14ac:dyDescent="0.2"/>
    <row r="231" ht="12" x14ac:dyDescent="0.2"/>
    <row r="232" ht="12" x14ac:dyDescent="0.2"/>
    <row r="233" ht="12" x14ac:dyDescent="0.2"/>
    <row r="234" ht="12" x14ac:dyDescent="0.2"/>
    <row r="235" ht="12" x14ac:dyDescent="0.2"/>
    <row r="236" ht="12" x14ac:dyDescent="0.2"/>
    <row r="237" ht="12" x14ac:dyDescent="0.2"/>
    <row r="238" ht="12" x14ac:dyDescent="0.2"/>
    <row r="239" ht="12" x14ac:dyDescent="0.2"/>
    <row r="240" ht="12" x14ac:dyDescent="0.2"/>
    <row r="241" ht="12" x14ac:dyDescent="0.2"/>
    <row r="242" ht="12" x14ac:dyDescent="0.2"/>
    <row r="243" ht="12" x14ac:dyDescent="0.2"/>
    <row r="244" ht="12" x14ac:dyDescent="0.2"/>
    <row r="245" ht="12" x14ac:dyDescent="0.2"/>
    <row r="246" ht="12" x14ac:dyDescent="0.2"/>
    <row r="247" ht="12" x14ac:dyDescent="0.2"/>
    <row r="248" ht="12" x14ac:dyDescent="0.2"/>
    <row r="249" ht="12" x14ac:dyDescent="0.2"/>
    <row r="250" ht="12" x14ac:dyDescent="0.2"/>
    <row r="251" ht="12" x14ac:dyDescent="0.2"/>
    <row r="252" ht="12" x14ac:dyDescent="0.2"/>
    <row r="253" ht="12" x14ac:dyDescent="0.2"/>
    <row r="254" ht="12" x14ac:dyDescent="0.2"/>
    <row r="255" ht="12" x14ac:dyDescent="0.2"/>
    <row r="256" ht="12" x14ac:dyDescent="0.2"/>
    <row r="257" ht="12" x14ac:dyDescent="0.2"/>
    <row r="258" ht="12" x14ac:dyDescent="0.2"/>
    <row r="259" ht="12" x14ac:dyDescent="0.2"/>
    <row r="260" ht="12" x14ac:dyDescent="0.2"/>
    <row r="261" ht="12" x14ac:dyDescent="0.2"/>
    <row r="262" ht="12" x14ac:dyDescent="0.2"/>
    <row r="263" ht="12" x14ac:dyDescent="0.2"/>
    <row r="264" ht="12" x14ac:dyDescent="0.2"/>
    <row r="265" ht="12" x14ac:dyDescent="0.2"/>
    <row r="266" ht="12" x14ac:dyDescent="0.2"/>
    <row r="267" ht="12" x14ac:dyDescent="0.2"/>
    <row r="268" ht="12" x14ac:dyDescent="0.2"/>
    <row r="274" ht="12" x14ac:dyDescent="0.2"/>
    <row r="279" ht="12" x14ac:dyDescent="0.2"/>
    <row r="281" ht="12" x14ac:dyDescent="0.2"/>
    <row r="282" ht="12" x14ac:dyDescent="0.2"/>
    <row r="283" ht="12" x14ac:dyDescent="0.2"/>
    <row r="284" ht="12" x14ac:dyDescent="0.2"/>
    <row r="285" ht="12" x14ac:dyDescent="0.2"/>
    <row r="286" ht="12" x14ac:dyDescent="0.2"/>
    <row r="287" ht="12" x14ac:dyDescent="0.2"/>
    <row r="288" ht="12" x14ac:dyDescent="0.2"/>
    <row r="289" ht="12" x14ac:dyDescent="0.2"/>
    <row r="290" ht="12" x14ac:dyDescent="0.2"/>
    <row r="291" ht="12" x14ac:dyDescent="0.2"/>
    <row r="292" ht="12" x14ac:dyDescent="0.2"/>
    <row r="293" ht="12" x14ac:dyDescent="0.2"/>
    <row r="294" ht="12" x14ac:dyDescent="0.2"/>
    <row r="295" ht="12" x14ac:dyDescent="0.2"/>
    <row r="296" ht="12" x14ac:dyDescent="0.2"/>
    <row r="297" ht="12" x14ac:dyDescent="0.2"/>
    <row r="298" ht="12" x14ac:dyDescent="0.2"/>
    <row r="299" ht="12" x14ac:dyDescent="0.2"/>
    <row r="300" ht="12" x14ac:dyDescent="0.2"/>
    <row r="301" ht="12" x14ac:dyDescent="0.2"/>
    <row r="302" ht="12" x14ac:dyDescent="0.2"/>
    <row r="303" ht="12" x14ac:dyDescent="0.2"/>
    <row r="304" ht="12" x14ac:dyDescent="0.2"/>
    <row r="305" ht="12" x14ac:dyDescent="0.2"/>
    <row r="306" ht="12" x14ac:dyDescent="0.2"/>
    <row r="307" ht="12" x14ac:dyDescent="0.2"/>
    <row r="308" ht="12" x14ac:dyDescent="0.2"/>
    <row r="309" ht="12" x14ac:dyDescent="0.2"/>
    <row r="310" ht="12" x14ac:dyDescent="0.2"/>
    <row r="311" ht="12" x14ac:dyDescent="0.2"/>
    <row r="312" ht="12" x14ac:dyDescent="0.2"/>
    <row r="313" ht="12" x14ac:dyDescent="0.2"/>
    <row r="314" ht="12" x14ac:dyDescent="0.2"/>
    <row r="315" ht="12" x14ac:dyDescent="0.2"/>
    <row r="316" ht="12" x14ac:dyDescent="0.2"/>
    <row r="317" ht="12" x14ac:dyDescent="0.2"/>
    <row r="318" ht="12" x14ac:dyDescent="0.2"/>
    <row r="319" ht="12" x14ac:dyDescent="0.2"/>
    <row r="320" ht="12" x14ac:dyDescent="0.2"/>
    <row r="321" ht="12" x14ac:dyDescent="0.2"/>
    <row r="322" ht="12" x14ac:dyDescent="0.2"/>
    <row r="323" ht="12" x14ac:dyDescent="0.2"/>
    <row r="324" ht="12" x14ac:dyDescent="0.2"/>
    <row r="325" ht="12" x14ac:dyDescent="0.2"/>
    <row r="326" ht="12" x14ac:dyDescent="0.2"/>
    <row r="327" ht="12" x14ac:dyDescent="0.2"/>
    <row r="328" ht="12" x14ac:dyDescent="0.2"/>
    <row r="329" ht="12" x14ac:dyDescent="0.2"/>
    <row r="330" ht="12" x14ac:dyDescent="0.2"/>
    <row r="331" ht="12" x14ac:dyDescent="0.2"/>
    <row r="332" ht="12" x14ac:dyDescent="0.2"/>
    <row r="333" ht="12" x14ac:dyDescent="0.2"/>
    <row r="334" ht="12" x14ac:dyDescent="0.2"/>
    <row r="335" ht="12" x14ac:dyDescent="0.2"/>
    <row r="336" ht="12" x14ac:dyDescent="0.2"/>
    <row r="337" ht="12" x14ac:dyDescent="0.2"/>
    <row r="338" ht="12" x14ac:dyDescent="0.2"/>
    <row r="339" ht="12" x14ac:dyDescent="0.2"/>
    <row r="340" ht="12" x14ac:dyDescent="0.2"/>
    <row r="341" ht="12" x14ac:dyDescent="0.2"/>
    <row r="342" ht="12" x14ac:dyDescent="0.2"/>
    <row r="343" ht="12" x14ac:dyDescent="0.2"/>
    <row r="344" ht="12" x14ac:dyDescent="0.2"/>
    <row r="345" ht="12" x14ac:dyDescent="0.2"/>
    <row r="346" ht="12" x14ac:dyDescent="0.2"/>
    <row r="347" ht="12" x14ac:dyDescent="0.2"/>
    <row r="348" ht="12" x14ac:dyDescent="0.2"/>
    <row r="349" ht="12" x14ac:dyDescent="0.2"/>
    <row r="350" ht="12" x14ac:dyDescent="0.2"/>
    <row r="351" ht="12" x14ac:dyDescent="0.2"/>
    <row r="352" ht="12" x14ac:dyDescent="0.2"/>
    <row r="353" ht="12" x14ac:dyDescent="0.2"/>
    <row r="354" ht="12" x14ac:dyDescent="0.2"/>
    <row r="355" ht="12" x14ac:dyDescent="0.2"/>
    <row r="356" ht="12" x14ac:dyDescent="0.2"/>
    <row r="357" ht="12" x14ac:dyDescent="0.2"/>
    <row r="358" ht="12" x14ac:dyDescent="0.2"/>
    <row r="359" ht="12" x14ac:dyDescent="0.2"/>
    <row r="360" ht="12" x14ac:dyDescent="0.2"/>
    <row r="361" ht="12" x14ac:dyDescent="0.2"/>
    <row r="362" ht="12" x14ac:dyDescent="0.2"/>
    <row r="363" ht="12" x14ac:dyDescent="0.2"/>
    <row r="364" ht="12" x14ac:dyDescent="0.2"/>
    <row r="365" ht="12" x14ac:dyDescent="0.2"/>
    <row r="366" ht="12" x14ac:dyDescent="0.2"/>
    <row r="367" ht="12" x14ac:dyDescent="0.2"/>
    <row r="368" ht="12" x14ac:dyDescent="0.2"/>
    <row r="369" ht="12" x14ac:dyDescent="0.2"/>
    <row r="370" ht="12" x14ac:dyDescent="0.2"/>
    <row r="371" ht="12" x14ac:dyDescent="0.2"/>
    <row r="372" ht="12" x14ac:dyDescent="0.2"/>
    <row r="373" ht="12" x14ac:dyDescent="0.2"/>
    <row r="374" ht="12" x14ac:dyDescent="0.2"/>
    <row r="375" ht="12" x14ac:dyDescent="0.2"/>
    <row r="376" ht="12" x14ac:dyDescent="0.2"/>
    <row r="377" ht="12" x14ac:dyDescent="0.2"/>
    <row r="378" ht="12" x14ac:dyDescent="0.2"/>
    <row r="379" ht="12" x14ac:dyDescent="0.2"/>
    <row r="380" ht="12" x14ac:dyDescent="0.2"/>
    <row r="381" ht="12" x14ac:dyDescent="0.2"/>
    <row r="382" ht="12" x14ac:dyDescent="0.2"/>
    <row r="383" ht="12" x14ac:dyDescent="0.2"/>
    <row r="384" ht="12" x14ac:dyDescent="0.2"/>
    <row r="385" ht="12" x14ac:dyDescent="0.2"/>
    <row r="386" ht="12" x14ac:dyDescent="0.2"/>
    <row r="387" ht="12" x14ac:dyDescent="0.2"/>
    <row r="388" ht="12" x14ac:dyDescent="0.2"/>
    <row r="389" ht="12" x14ac:dyDescent="0.2"/>
    <row r="390" ht="12" x14ac:dyDescent="0.2"/>
    <row r="391" ht="12" x14ac:dyDescent="0.2"/>
    <row r="392" ht="12" x14ac:dyDescent="0.2"/>
    <row r="393" ht="12" x14ac:dyDescent="0.2"/>
    <row r="394" ht="12" x14ac:dyDescent="0.2"/>
    <row r="395" ht="12" x14ac:dyDescent="0.2"/>
    <row r="396" ht="12" x14ac:dyDescent="0.2"/>
    <row r="397" ht="12" x14ac:dyDescent="0.2"/>
    <row r="398" ht="12" x14ac:dyDescent="0.2"/>
    <row r="399" ht="12" x14ac:dyDescent="0.2"/>
    <row r="400" ht="12" x14ac:dyDescent="0.2"/>
    <row r="401" ht="12" x14ac:dyDescent="0.2"/>
    <row r="402" ht="12" x14ac:dyDescent="0.2"/>
    <row r="403" ht="12" x14ac:dyDescent="0.2"/>
    <row r="404" ht="12" x14ac:dyDescent="0.2"/>
    <row r="405" ht="12" x14ac:dyDescent="0.2"/>
    <row r="406" ht="12" x14ac:dyDescent="0.2"/>
    <row r="407" ht="12" x14ac:dyDescent="0.2"/>
    <row r="408" ht="12" x14ac:dyDescent="0.2"/>
    <row r="409" ht="12" x14ac:dyDescent="0.2"/>
    <row r="410" ht="12" x14ac:dyDescent="0.2"/>
    <row r="411" ht="12" x14ac:dyDescent="0.2"/>
    <row r="412" ht="12" x14ac:dyDescent="0.2"/>
    <row r="413" ht="12" x14ac:dyDescent="0.2"/>
    <row r="414" ht="12" x14ac:dyDescent="0.2"/>
    <row r="415" ht="12" x14ac:dyDescent="0.2"/>
    <row r="416" ht="12" x14ac:dyDescent="0.2"/>
    <row r="417" ht="12" x14ac:dyDescent="0.2"/>
    <row r="418" ht="12" x14ac:dyDescent="0.2"/>
    <row r="419" ht="12" x14ac:dyDescent="0.2"/>
    <row r="420" ht="12" x14ac:dyDescent="0.2"/>
    <row r="421" ht="12" x14ac:dyDescent="0.2"/>
    <row r="422" ht="12" x14ac:dyDescent="0.2"/>
    <row r="423" ht="12" x14ac:dyDescent="0.2"/>
    <row r="424" ht="12" x14ac:dyDescent="0.2"/>
    <row r="425" ht="12" x14ac:dyDescent="0.2"/>
    <row r="426" ht="12" x14ac:dyDescent="0.2"/>
    <row r="427" ht="12" x14ac:dyDescent="0.2"/>
    <row r="428" ht="12" x14ac:dyDescent="0.2"/>
    <row r="429" ht="12" x14ac:dyDescent="0.2"/>
    <row r="430" ht="12" x14ac:dyDescent="0.2"/>
    <row r="431" ht="12" x14ac:dyDescent="0.2"/>
    <row r="432" ht="12" x14ac:dyDescent="0.2"/>
    <row r="433" ht="12" x14ac:dyDescent="0.2"/>
    <row r="434" ht="12" x14ac:dyDescent="0.2"/>
    <row r="435" ht="12" x14ac:dyDescent="0.2"/>
    <row r="436" ht="12" x14ac:dyDescent="0.2"/>
    <row r="437" ht="12" x14ac:dyDescent="0.2"/>
    <row r="438" ht="12" x14ac:dyDescent="0.2"/>
    <row r="444" ht="12" x14ac:dyDescent="0.2"/>
    <row r="449" ht="12" x14ac:dyDescent="0.2"/>
    <row r="481" ht="12" x14ac:dyDescent="0.2"/>
    <row r="482" ht="12" x14ac:dyDescent="0.2"/>
    <row r="483" ht="12" x14ac:dyDescent="0.2"/>
    <row r="484" ht="12" x14ac:dyDescent="0.2"/>
    <row r="485" ht="12" x14ac:dyDescent="0.2"/>
    <row r="486" ht="12" x14ac:dyDescent="0.2"/>
    <row r="487" ht="12" x14ac:dyDescent="0.2"/>
    <row r="488" ht="12" x14ac:dyDescent="0.2"/>
    <row r="489" ht="12" x14ac:dyDescent="0.2"/>
    <row r="490" ht="12" x14ac:dyDescent="0.2"/>
    <row r="491" ht="12" x14ac:dyDescent="0.2"/>
    <row r="492" ht="12" x14ac:dyDescent="0.2"/>
    <row r="493" ht="12" x14ac:dyDescent="0.2"/>
    <row r="494" ht="12" x14ac:dyDescent="0.2"/>
    <row r="495" ht="12" x14ac:dyDescent="0.2"/>
    <row r="496" ht="12" x14ac:dyDescent="0.2"/>
    <row r="497" ht="12" x14ac:dyDescent="0.2"/>
    <row r="498" ht="12" x14ac:dyDescent="0.2"/>
    <row r="499" ht="12" x14ac:dyDescent="0.2"/>
    <row r="500" ht="12" x14ac:dyDescent="0.2"/>
    <row r="501" ht="12" x14ac:dyDescent="0.2"/>
    <row r="502" ht="12" x14ac:dyDescent="0.2"/>
    <row r="503" ht="12" x14ac:dyDescent="0.2"/>
    <row r="504" ht="12" x14ac:dyDescent="0.2"/>
    <row r="505" ht="12" x14ac:dyDescent="0.2"/>
    <row r="506" ht="12" x14ac:dyDescent="0.2"/>
    <row r="507" ht="12" x14ac:dyDescent="0.2"/>
    <row r="508" ht="12" x14ac:dyDescent="0.2"/>
    <row r="509" ht="12" x14ac:dyDescent="0.2"/>
    <row r="510" ht="12" x14ac:dyDescent="0.2"/>
    <row r="511" ht="12" x14ac:dyDescent="0.2"/>
    <row r="512" ht="12" x14ac:dyDescent="0.2"/>
    <row r="513" ht="12" x14ac:dyDescent="0.2"/>
    <row r="514" ht="12" x14ac:dyDescent="0.2"/>
    <row r="515" ht="12" x14ac:dyDescent="0.2"/>
    <row r="516" ht="12" x14ac:dyDescent="0.2"/>
    <row r="517" ht="12" x14ac:dyDescent="0.2"/>
    <row r="518" ht="12" x14ac:dyDescent="0.2"/>
    <row r="519" ht="12" x14ac:dyDescent="0.2"/>
    <row r="520" ht="12" x14ac:dyDescent="0.2"/>
    <row r="521" ht="12" x14ac:dyDescent="0.2"/>
    <row r="522" ht="12" x14ac:dyDescent="0.2"/>
    <row r="523" ht="12" x14ac:dyDescent="0.2"/>
    <row r="524" ht="12" x14ac:dyDescent="0.2"/>
    <row r="525" ht="12" x14ac:dyDescent="0.2"/>
    <row r="526" ht="12" x14ac:dyDescent="0.2"/>
    <row r="527" ht="12" x14ac:dyDescent="0.2"/>
    <row r="528" ht="12" x14ac:dyDescent="0.2"/>
    <row r="529" ht="12" x14ac:dyDescent="0.2"/>
    <row r="530" ht="12" x14ac:dyDescent="0.2"/>
    <row r="531" ht="12" x14ac:dyDescent="0.2"/>
    <row r="532" ht="12" x14ac:dyDescent="0.2"/>
    <row r="533" ht="12" x14ac:dyDescent="0.2"/>
    <row r="534" ht="12" x14ac:dyDescent="0.2"/>
    <row r="535" ht="12" x14ac:dyDescent="0.2"/>
    <row r="536" ht="12" x14ac:dyDescent="0.2"/>
    <row r="537" ht="12" x14ac:dyDescent="0.2"/>
    <row r="538" ht="12" x14ac:dyDescent="0.2"/>
    <row r="539" ht="12" x14ac:dyDescent="0.2"/>
    <row r="540" ht="12" x14ac:dyDescent="0.2"/>
    <row r="541" ht="12" x14ac:dyDescent="0.2"/>
    <row r="542" ht="12" x14ac:dyDescent="0.2"/>
    <row r="543" ht="12" x14ac:dyDescent="0.2"/>
    <row r="544" ht="12" x14ac:dyDescent="0.2"/>
    <row r="545" ht="12" x14ac:dyDescent="0.2"/>
    <row r="546" ht="12" x14ac:dyDescent="0.2"/>
    <row r="547" ht="12" x14ac:dyDescent="0.2"/>
    <row r="548" ht="12" x14ac:dyDescent="0.2"/>
    <row r="549" ht="12" x14ac:dyDescent="0.2"/>
    <row r="550" ht="12" x14ac:dyDescent="0.2"/>
    <row r="551" ht="12" x14ac:dyDescent="0.2"/>
    <row r="552" ht="12" x14ac:dyDescent="0.2"/>
    <row r="553" ht="12" x14ac:dyDescent="0.2"/>
    <row r="554" ht="12" x14ac:dyDescent="0.2"/>
    <row r="555" ht="12" x14ac:dyDescent="0.2"/>
    <row r="556" ht="12" x14ac:dyDescent="0.2"/>
    <row r="557" ht="12" x14ac:dyDescent="0.2"/>
    <row r="558" ht="12" x14ac:dyDescent="0.2"/>
    <row r="559" ht="12" x14ac:dyDescent="0.2"/>
    <row r="560" ht="12" x14ac:dyDescent="0.2"/>
    <row r="561" ht="12" x14ac:dyDescent="0.2"/>
    <row r="562" ht="12" x14ac:dyDescent="0.2"/>
    <row r="563" ht="12" x14ac:dyDescent="0.2"/>
    <row r="564" ht="12" x14ac:dyDescent="0.2"/>
    <row r="565" ht="12" x14ac:dyDescent="0.2"/>
    <row r="566" ht="12" x14ac:dyDescent="0.2"/>
    <row r="567" ht="12" x14ac:dyDescent="0.2"/>
    <row r="568" ht="12" x14ac:dyDescent="0.2"/>
    <row r="569" ht="12" x14ac:dyDescent="0.2"/>
    <row r="570" ht="12" x14ac:dyDescent="0.2"/>
    <row r="571" ht="12" x14ac:dyDescent="0.2"/>
    <row r="572" ht="12" x14ac:dyDescent="0.2"/>
    <row r="573" ht="12" x14ac:dyDescent="0.2"/>
    <row r="574" ht="12" x14ac:dyDescent="0.2"/>
    <row r="575" ht="12" x14ac:dyDescent="0.2"/>
    <row r="576" ht="12" x14ac:dyDescent="0.2"/>
    <row r="577" ht="12" x14ac:dyDescent="0.2"/>
    <row r="578" ht="12" x14ac:dyDescent="0.2"/>
    <row r="579" ht="12" x14ac:dyDescent="0.2"/>
    <row r="580" ht="12" x14ac:dyDescent="0.2"/>
    <row r="581" ht="12" x14ac:dyDescent="0.2"/>
    <row r="582" ht="12" x14ac:dyDescent="0.2"/>
    <row r="583" ht="12" x14ac:dyDescent="0.2"/>
    <row r="584" ht="12" x14ac:dyDescent="0.2"/>
    <row r="585" ht="12" x14ac:dyDescent="0.2"/>
    <row r="586" ht="12" x14ac:dyDescent="0.2"/>
    <row r="587" ht="12" x14ac:dyDescent="0.2"/>
    <row r="588" ht="12" x14ac:dyDescent="0.2"/>
    <row r="589" ht="12" x14ac:dyDescent="0.2"/>
    <row r="590" ht="12" x14ac:dyDescent="0.2"/>
    <row r="591" ht="12" x14ac:dyDescent="0.2"/>
    <row r="592" ht="12" x14ac:dyDescent="0.2"/>
    <row r="593" ht="12" x14ac:dyDescent="0.2"/>
    <row r="594" ht="12" x14ac:dyDescent="0.2"/>
    <row r="595" ht="12" x14ac:dyDescent="0.2"/>
    <row r="596" ht="12" x14ac:dyDescent="0.2"/>
    <row r="597" ht="12" x14ac:dyDescent="0.2"/>
    <row r="598" ht="12" x14ac:dyDescent="0.2"/>
    <row r="599" ht="12" x14ac:dyDescent="0.2"/>
    <row r="600" ht="12" x14ac:dyDescent="0.2"/>
    <row r="601" ht="12" x14ac:dyDescent="0.2"/>
    <row r="602" ht="12" x14ac:dyDescent="0.2"/>
    <row r="603" ht="12" x14ac:dyDescent="0.2"/>
    <row r="604" ht="12" x14ac:dyDescent="0.2"/>
    <row r="605" ht="12" x14ac:dyDescent="0.2"/>
    <row r="606" ht="12" x14ac:dyDescent="0.2"/>
    <row r="607" ht="12" x14ac:dyDescent="0.2"/>
    <row r="608" ht="12" x14ac:dyDescent="0.2"/>
    <row r="609" ht="12" x14ac:dyDescent="0.2"/>
    <row r="610" ht="12" x14ac:dyDescent="0.2"/>
    <row r="611" ht="12" x14ac:dyDescent="0.2"/>
    <row r="612" ht="12" x14ac:dyDescent="0.2"/>
    <row r="613" ht="12" x14ac:dyDescent="0.2"/>
    <row r="614" ht="12" x14ac:dyDescent="0.2"/>
    <row r="615" ht="12" x14ac:dyDescent="0.2"/>
    <row r="616" ht="12" x14ac:dyDescent="0.2"/>
    <row r="617" ht="12" x14ac:dyDescent="0.2"/>
    <row r="618" ht="12" x14ac:dyDescent="0.2"/>
    <row r="619" ht="12" x14ac:dyDescent="0.2"/>
    <row r="620" ht="12" x14ac:dyDescent="0.2"/>
    <row r="621" ht="12" x14ac:dyDescent="0.2"/>
    <row r="622" ht="12" x14ac:dyDescent="0.2"/>
    <row r="623" ht="12" x14ac:dyDescent="0.2"/>
    <row r="624" ht="12" x14ac:dyDescent="0.2"/>
    <row r="625" ht="12" x14ac:dyDescent="0.2"/>
    <row r="626" ht="12" x14ac:dyDescent="0.2"/>
    <row r="627" ht="12" x14ac:dyDescent="0.2"/>
    <row r="628" ht="12" x14ac:dyDescent="0.2"/>
    <row r="629" ht="12" x14ac:dyDescent="0.2"/>
    <row r="635" ht="12" x14ac:dyDescent="0.2"/>
    <row r="640" ht="12" x14ac:dyDescent="0.2"/>
  </sheetData>
  <mergeCells count="28">
    <mergeCell ref="A68:D68"/>
    <mergeCell ref="G83:J83"/>
    <mergeCell ref="G88:J88"/>
    <mergeCell ref="G82:K82"/>
    <mergeCell ref="A67:D67"/>
    <mergeCell ref="A10:C10"/>
    <mergeCell ref="B11:B29"/>
    <mergeCell ref="B30:B48"/>
    <mergeCell ref="B49:B66"/>
    <mergeCell ref="G7:G9"/>
    <mergeCell ref="H7:H9"/>
    <mergeCell ref="I7:O7"/>
    <mergeCell ref="P7:P9"/>
    <mergeCell ref="I8:I9"/>
    <mergeCell ref="J8:J9"/>
    <mergeCell ref="K8:M8"/>
    <mergeCell ref="N8:N9"/>
    <mergeCell ref="O8:O9"/>
    <mergeCell ref="E1:P1"/>
    <mergeCell ref="E2:P2"/>
    <mergeCell ref="A4:P4"/>
    <mergeCell ref="A5:P5"/>
    <mergeCell ref="A7:A9"/>
    <mergeCell ref="B7:B9"/>
    <mergeCell ref="C7:C9"/>
    <mergeCell ref="D7:D9"/>
    <mergeCell ref="E7:E9"/>
    <mergeCell ref="F7:F9"/>
  </mergeCells>
  <pageMargins left="0" right="0" top="0" bottom="0" header="0.3" footer="0.3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640"/>
  <sheetViews>
    <sheetView topLeftCell="A107" workbookViewId="0">
      <selection activeCell="M116" sqref="M116"/>
    </sheetView>
  </sheetViews>
  <sheetFormatPr defaultRowHeight="15" x14ac:dyDescent="0.2"/>
  <cols>
    <col min="1" max="1" width="4.7109375" style="3" customWidth="1"/>
    <col min="2" max="2" width="6.140625" style="3" customWidth="1"/>
    <col min="3" max="3" width="34.5703125" style="3" customWidth="1"/>
    <col min="4" max="4" width="8.5703125" style="3" customWidth="1"/>
    <col min="5" max="5" width="7.5703125" style="3" customWidth="1"/>
    <col min="6" max="6" width="6.7109375" style="3" customWidth="1"/>
    <col min="7" max="7" width="6.5703125" style="4" customWidth="1"/>
    <col min="8" max="8" width="6.85546875" style="3" customWidth="1"/>
    <col min="9" max="9" width="7.5703125" style="3" customWidth="1"/>
    <col min="10" max="10" width="7.140625" style="3" customWidth="1"/>
    <col min="11" max="12" width="6.85546875" style="3" customWidth="1"/>
    <col min="13" max="13" width="7.28515625" style="3" customWidth="1"/>
    <col min="14" max="14" width="7" style="3" customWidth="1"/>
    <col min="15" max="15" width="7.140625" style="3" customWidth="1"/>
    <col min="16" max="16" width="11.85546875" style="3" customWidth="1"/>
    <col min="17" max="16384" width="9.140625" style="3"/>
  </cols>
  <sheetData>
    <row r="1" spans="1:16" ht="15" customHeight="1" x14ac:dyDescent="0.2">
      <c r="A1" s="1" t="s">
        <v>0</v>
      </c>
      <c r="B1" s="1"/>
      <c r="C1" s="2"/>
      <c r="D1" s="2"/>
      <c r="E1" s="97" t="s">
        <v>1</v>
      </c>
      <c r="F1" s="97"/>
      <c r="G1" s="97"/>
      <c r="H1" s="97"/>
      <c r="I1" s="97"/>
      <c r="J1" s="97"/>
      <c r="K1" s="97"/>
      <c r="L1" s="97"/>
      <c r="M1" s="97"/>
      <c r="N1" s="97"/>
      <c r="O1" s="97"/>
      <c r="P1" s="97"/>
    </row>
    <row r="2" spans="1:16" ht="15" customHeight="1" x14ac:dyDescent="0.2">
      <c r="A2" s="1" t="s">
        <v>2</v>
      </c>
      <c r="B2" s="1"/>
      <c r="C2" s="2"/>
      <c r="D2" s="2"/>
      <c r="E2" s="97" t="s">
        <v>3</v>
      </c>
      <c r="F2" s="97"/>
      <c r="G2" s="97"/>
      <c r="H2" s="97"/>
      <c r="I2" s="97"/>
      <c r="J2" s="97"/>
      <c r="K2" s="97"/>
      <c r="L2" s="97"/>
      <c r="M2" s="97"/>
      <c r="N2" s="97"/>
      <c r="O2" s="97"/>
      <c r="P2" s="97"/>
    </row>
    <row r="3" spans="1:16" ht="12" x14ac:dyDescent="0.2">
      <c r="A3" s="2" t="s">
        <v>4</v>
      </c>
      <c r="B3" s="2"/>
      <c r="C3" s="2"/>
    </row>
    <row r="4" spans="1:16" ht="12" x14ac:dyDescent="0.2">
      <c r="A4" s="97" t="s">
        <v>767</v>
      </c>
      <c r="B4" s="97"/>
      <c r="C4" s="97"/>
      <c r="D4" s="97"/>
      <c r="E4" s="97"/>
      <c r="F4" s="97"/>
      <c r="G4" s="97"/>
      <c r="H4" s="97"/>
      <c r="I4" s="97"/>
      <c r="J4" s="97"/>
      <c r="K4" s="97"/>
      <c r="L4" s="97"/>
      <c r="M4" s="97"/>
      <c r="N4" s="97"/>
      <c r="O4" s="97"/>
      <c r="P4" s="97"/>
    </row>
    <row r="5" spans="1:16" ht="12" x14ac:dyDescent="0.2">
      <c r="A5" s="101" t="s">
        <v>652</v>
      </c>
      <c r="B5" s="101"/>
      <c r="C5" s="101"/>
      <c r="D5" s="101"/>
      <c r="E5" s="101"/>
      <c r="F5" s="101"/>
      <c r="G5" s="101"/>
      <c r="H5" s="101"/>
      <c r="I5" s="101"/>
      <c r="J5" s="101"/>
      <c r="K5" s="101"/>
      <c r="L5" s="101"/>
      <c r="M5" s="101"/>
      <c r="N5" s="101"/>
      <c r="O5" s="101"/>
      <c r="P5" s="101"/>
    </row>
    <row r="7" spans="1:16" ht="15.75" customHeight="1" x14ac:dyDescent="0.2">
      <c r="A7" s="98" t="s">
        <v>5</v>
      </c>
      <c r="B7" s="105" t="s">
        <v>6</v>
      </c>
      <c r="C7" s="108" t="s">
        <v>7</v>
      </c>
      <c r="D7" s="111" t="s">
        <v>8</v>
      </c>
      <c r="E7" s="111" t="s">
        <v>9</v>
      </c>
      <c r="F7" s="111" t="s">
        <v>10</v>
      </c>
      <c r="G7" s="114" t="s">
        <v>11</v>
      </c>
      <c r="H7" s="111" t="s">
        <v>12</v>
      </c>
      <c r="I7" s="104" t="s">
        <v>657</v>
      </c>
      <c r="J7" s="104"/>
      <c r="K7" s="104"/>
      <c r="L7" s="104"/>
      <c r="M7" s="104"/>
      <c r="N7" s="104"/>
      <c r="O7" s="104"/>
      <c r="P7" s="104" t="s">
        <v>419</v>
      </c>
    </row>
    <row r="8" spans="1:16" ht="18" customHeight="1" x14ac:dyDescent="0.2">
      <c r="A8" s="99"/>
      <c r="B8" s="106"/>
      <c r="C8" s="109"/>
      <c r="D8" s="112"/>
      <c r="E8" s="112"/>
      <c r="F8" s="112"/>
      <c r="G8" s="115"/>
      <c r="H8" s="112"/>
      <c r="I8" s="104" t="s">
        <v>656</v>
      </c>
      <c r="J8" s="104" t="s">
        <v>658</v>
      </c>
      <c r="K8" s="104" t="s">
        <v>659</v>
      </c>
      <c r="L8" s="104"/>
      <c r="M8" s="104"/>
      <c r="N8" s="104" t="s">
        <v>663</v>
      </c>
      <c r="O8" s="104" t="s">
        <v>664</v>
      </c>
      <c r="P8" s="104"/>
    </row>
    <row r="9" spans="1:16" ht="25.5" customHeight="1" x14ac:dyDescent="0.2">
      <c r="A9" s="100"/>
      <c r="B9" s="107"/>
      <c r="C9" s="110"/>
      <c r="D9" s="113"/>
      <c r="E9" s="113"/>
      <c r="F9" s="113"/>
      <c r="G9" s="116"/>
      <c r="H9" s="113"/>
      <c r="I9" s="104"/>
      <c r="J9" s="104"/>
      <c r="K9" s="83" t="s">
        <v>660</v>
      </c>
      <c r="L9" s="83" t="s">
        <v>661</v>
      </c>
      <c r="M9" s="83" t="s">
        <v>662</v>
      </c>
      <c r="N9" s="104"/>
      <c r="O9" s="104"/>
      <c r="P9" s="104"/>
    </row>
    <row r="10" spans="1:16" ht="20.25" customHeight="1" x14ac:dyDescent="0.2">
      <c r="A10" s="102" t="s">
        <v>680</v>
      </c>
      <c r="B10" s="103"/>
      <c r="C10" s="103"/>
      <c r="D10" s="7"/>
      <c r="E10" s="7"/>
      <c r="F10" s="83"/>
      <c r="G10" s="8"/>
      <c r="H10" s="9"/>
      <c r="I10" s="10"/>
      <c r="J10" s="10"/>
      <c r="K10" s="10"/>
      <c r="L10" s="10"/>
      <c r="M10" s="10"/>
      <c r="N10" s="10"/>
      <c r="O10" s="10"/>
      <c r="P10" s="10"/>
    </row>
    <row r="11" spans="1:16" ht="12" x14ac:dyDescent="0.2">
      <c r="A11" s="11">
        <v>203</v>
      </c>
      <c r="B11" s="127" t="s">
        <v>13</v>
      </c>
      <c r="C11" s="12" t="s">
        <v>284</v>
      </c>
      <c r="D11" s="13"/>
      <c r="E11" s="11">
        <v>35</v>
      </c>
      <c r="F11" s="11"/>
      <c r="G11" s="14"/>
      <c r="H11" s="15"/>
      <c r="I11" s="10"/>
      <c r="J11" s="10"/>
      <c r="K11" s="10"/>
      <c r="L11" s="10"/>
      <c r="M11" s="10"/>
      <c r="N11" s="10"/>
      <c r="O11" s="10"/>
      <c r="P11" s="10"/>
    </row>
    <row r="12" spans="1:16" ht="12" x14ac:dyDescent="0.2">
      <c r="A12" s="11">
        <v>204</v>
      </c>
      <c r="B12" s="127"/>
      <c r="C12" s="12" t="s">
        <v>285</v>
      </c>
      <c r="D12" s="13"/>
      <c r="E12" s="11">
        <v>35</v>
      </c>
      <c r="F12" s="11"/>
      <c r="G12" s="14"/>
      <c r="H12" s="15"/>
      <c r="I12" s="10"/>
      <c r="J12" s="10"/>
      <c r="K12" s="10"/>
      <c r="L12" s="10"/>
      <c r="M12" s="10"/>
      <c r="N12" s="10"/>
      <c r="O12" s="10"/>
      <c r="P12" s="10"/>
    </row>
    <row r="13" spans="1:16" ht="12" x14ac:dyDescent="0.2">
      <c r="A13" s="11">
        <v>205</v>
      </c>
      <c r="B13" s="127"/>
      <c r="C13" s="12" t="s">
        <v>286</v>
      </c>
      <c r="D13" s="13"/>
      <c r="E13" s="11">
        <v>11</v>
      </c>
      <c r="F13" s="11"/>
      <c r="G13" s="14"/>
      <c r="H13" s="15"/>
      <c r="I13" s="10"/>
      <c r="J13" s="10"/>
      <c r="K13" s="10"/>
      <c r="L13" s="10"/>
      <c r="M13" s="10"/>
      <c r="N13" s="10"/>
      <c r="O13" s="10"/>
      <c r="P13" s="10"/>
    </row>
    <row r="14" spans="1:16" ht="12" x14ac:dyDescent="0.2">
      <c r="A14" s="11"/>
      <c r="B14" s="127"/>
      <c r="C14" s="72" t="s">
        <v>287</v>
      </c>
      <c r="D14" s="13"/>
      <c r="E14" s="11">
        <v>55</v>
      </c>
      <c r="F14" s="11"/>
      <c r="G14" s="14"/>
      <c r="H14" s="15"/>
      <c r="I14" s="10"/>
      <c r="J14" s="10"/>
      <c r="K14" s="10"/>
      <c r="L14" s="10"/>
      <c r="M14" s="10"/>
      <c r="N14" s="10"/>
      <c r="O14" s="10"/>
      <c r="P14" s="10"/>
    </row>
    <row r="15" spans="1:16" s="4" customFormat="1" ht="12" x14ac:dyDescent="0.2">
      <c r="A15" s="14">
        <v>206</v>
      </c>
      <c r="B15" s="127"/>
      <c r="C15" s="16" t="s">
        <v>288</v>
      </c>
      <c r="D15" s="45" t="s">
        <v>289</v>
      </c>
      <c r="E15" s="14">
        <v>81</v>
      </c>
      <c r="F15" s="14">
        <f>SUM(E15)</f>
        <v>81</v>
      </c>
      <c r="G15" s="14"/>
      <c r="H15" s="46"/>
      <c r="I15" s="47"/>
      <c r="J15" s="47"/>
      <c r="K15" s="47"/>
      <c r="L15" s="47"/>
      <c r="M15" s="47"/>
      <c r="N15" s="47"/>
      <c r="O15" s="47"/>
      <c r="P15" s="47"/>
    </row>
    <row r="16" spans="1:16" s="4" customFormat="1" ht="12" x14ac:dyDescent="0.2">
      <c r="A16" s="14">
        <v>207</v>
      </c>
      <c r="B16" s="127"/>
      <c r="C16" s="16" t="s">
        <v>290</v>
      </c>
      <c r="D16" s="45" t="s">
        <v>291</v>
      </c>
      <c r="E16" s="14">
        <v>81</v>
      </c>
      <c r="F16" s="14">
        <f t="shared" ref="F16:F17" si="0">SUM(E16)</f>
        <v>81</v>
      </c>
      <c r="G16" s="14"/>
      <c r="H16" s="46"/>
      <c r="I16" s="47"/>
      <c r="J16" s="47"/>
      <c r="K16" s="47"/>
      <c r="L16" s="47"/>
      <c r="M16" s="47"/>
      <c r="N16" s="47"/>
      <c r="O16" s="47"/>
      <c r="P16" s="47"/>
    </row>
    <row r="17" spans="1:16" s="4" customFormat="1" ht="12" x14ac:dyDescent="0.2">
      <c r="A17" s="14">
        <v>208</v>
      </c>
      <c r="B17" s="127"/>
      <c r="C17" s="16" t="s">
        <v>292</v>
      </c>
      <c r="D17" s="45" t="s">
        <v>293</v>
      </c>
      <c r="E17" s="14">
        <v>81</v>
      </c>
      <c r="F17" s="14">
        <f t="shared" si="0"/>
        <v>81</v>
      </c>
      <c r="G17" s="14"/>
      <c r="H17" s="46"/>
      <c r="I17" s="47"/>
      <c r="J17" s="47"/>
      <c r="K17" s="47"/>
      <c r="L17" s="47"/>
      <c r="M17" s="47"/>
      <c r="N17" s="47"/>
      <c r="O17" s="47"/>
      <c r="P17" s="47"/>
    </row>
    <row r="18" spans="1:16" s="4" customFormat="1" ht="12" x14ac:dyDescent="0.2">
      <c r="A18" s="14">
        <v>209</v>
      </c>
      <c r="B18" s="127"/>
      <c r="C18" s="31" t="s">
        <v>294</v>
      </c>
      <c r="D18" s="31"/>
      <c r="E18" s="82">
        <v>16.5</v>
      </c>
      <c r="F18" s="14"/>
      <c r="G18" s="31"/>
      <c r="H18" s="94"/>
      <c r="I18" s="47"/>
      <c r="J18" s="47"/>
      <c r="K18" s="47"/>
      <c r="L18" s="47"/>
      <c r="M18" s="47"/>
      <c r="N18" s="47"/>
      <c r="O18" s="47"/>
      <c r="P18" s="47"/>
    </row>
    <row r="19" spans="1:16" s="4" customFormat="1" ht="12" x14ac:dyDescent="0.2">
      <c r="A19" s="14"/>
      <c r="B19" s="127"/>
      <c r="C19" s="31" t="s">
        <v>287</v>
      </c>
      <c r="D19" s="31"/>
      <c r="E19" s="82">
        <v>55</v>
      </c>
      <c r="F19" s="14"/>
      <c r="G19" s="31"/>
      <c r="H19" s="94"/>
      <c r="I19" s="47"/>
      <c r="J19" s="47"/>
      <c r="K19" s="47"/>
      <c r="L19" s="47"/>
      <c r="M19" s="47"/>
      <c r="N19" s="47"/>
      <c r="O19" s="47"/>
      <c r="P19" s="47"/>
    </row>
    <row r="20" spans="1:16" ht="12" x14ac:dyDescent="0.2">
      <c r="A20" s="11">
        <v>210</v>
      </c>
      <c r="B20" s="127"/>
      <c r="C20" s="12" t="s">
        <v>295</v>
      </c>
      <c r="D20" s="72" t="s">
        <v>296</v>
      </c>
      <c r="E20" s="79">
        <v>44</v>
      </c>
      <c r="F20" s="11">
        <f>SUM(E20)</f>
        <v>44</v>
      </c>
      <c r="G20" s="31"/>
      <c r="H20" s="32"/>
      <c r="I20" s="10"/>
      <c r="J20" s="10"/>
      <c r="K20" s="10"/>
      <c r="L20" s="10"/>
      <c r="M20" s="10"/>
      <c r="N20" s="10"/>
      <c r="O20" s="10"/>
      <c r="P20" s="10"/>
    </row>
    <row r="21" spans="1:16" ht="12" x14ac:dyDescent="0.2">
      <c r="A21" s="11">
        <v>211</v>
      </c>
      <c r="B21" s="127"/>
      <c r="C21" s="12" t="s">
        <v>297</v>
      </c>
      <c r="D21" s="72" t="s">
        <v>298</v>
      </c>
      <c r="E21" s="79">
        <v>162</v>
      </c>
      <c r="F21" s="11">
        <f t="shared" ref="F21:F22" si="1">SUM(E21)</f>
        <v>162</v>
      </c>
      <c r="G21" s="82"/>
      <c r="H21" s="38"/>
      <c r="I21" s="10"/>
      <c r="J21" s="10"/>
      <c r="K21" s="10"/>
      <c r="L21" s="10"/>
      <c r="M21" s="10"/>
      <c r="N21" s="10"/>
      <c r="O21" s="10"/>
      <c r="P21" s="10"/>
    </row>
    <row r="22" spans="1:16" ht="12" x14ac:dyDescent="0.2">
      <c r="A22" s="11">
        <v>212</v>
      </c>
      <c r="B22" s="127"/>
      <c r="C22" s="12" t="s">
        <v>299</v>
      </c>
      <c r="D22" s="72" t="s">
        <v>300</v>
      </c>
      <c r="E22" s="79">
        <v>81</v>
      </c>
      <c r="F22" s="11">
        <f t="shared" si="1"/>
        <v>81</v>
      </c>
      <c r="G22" s="82"/>
      <c r="H22" s="38"/>
      <c r="I22" s="10"/>
      <c r="J22" s="10"/>
      <c r="K22" s="10"/>
      <c r="L22" s="10"/>
      <c r="M22" s="10"/>
      <c r="N22" s="10"/>
      <c r="O22" s="10"/>
      <c r="P22" s="10"/>
    </row>
    <row r="23" spans="1:16" ht="12" x14ac:dyDescent="0.2">
      <c r="A23" s="11"/>
      <c r="B23" s="127"/>
      <c r="C23" s="12" t="s">
        <v>287</v>
      </c>
      <c r="D23" s="72" t="s">
        <v>301</v>
      </c>
      <c r="E23" s="79">
        <v>55</v>
      </c>
      <c r="F23" s="11"/>
      <c r="G23" s="82"/>
      <c r="H23" s="38"/>
      <c r="I23" s="10"/>
      <c r="J23" s="10"/>
      <c r="K23" s="10"/>
      <c r="L23" s="10"/>
      <c r="M23" s="10"/>
      <c r="N23" s="10"/>
      <c r="O23" s="10"/>
      <c r="P23" s="10"/>
    </row>
    <row r="24" spans="1:16" ht="12" x14ac:dyDescent="0.2">
      <c r="A24" s="11">
        <v>213</v>
      </c>
      <c r="B24" s="127"/>
      <c r="C24" s="12" t="s">
        <v>302</v>
      </c>
      <c r="D24" s="13" t="s">
        <v>303</v>
      </c>
      <c r="E24" s="11">
        <v>81</v>
      </c>
      <c r="F24" s="11">
        <f>SUM(E24)</f>
        <v>81</v>
      </c>
      <c r="G24" s="14"/>
      <c r="H24" s="15"/>
      <c r="I24" s="10"/>
      <c r="J24" s="10"/>
      <c r="K24" s="10"/>
      <c r="L24" s="10"/>
      <c r="M24" s="10"/>
      <c r="N24" s="10"/>
      <c r="O24" s="10"/>
      <c r="P24" s="10"/>
    </row>
    <row r="25" spans="1:16" ht="12" x14ac:dyDescent="0.2">
      <c r="A25" s="11">
        <v>214</v>
      </c>
      <c r="B25" s="127"/>
      <c r="C25" s="12" t="s">
        <v>304</v>
      </c>
      <c r="D25" s="13" t="s">
        <v>305</v>
      </c>
      <c r="E25" s="11">
        <v>80</v>
      </c>
      <c r="F25" s="11">
        <f t="shared" ref="F25:F26" si="2">SUM(E25)</f>
        <v>80</v>
      </c>
      <c r="G25" s="14"/>
      <c r="H25" s="15"/>
      <c r="I25" s="10"/>
      <c r="J25" s="10"/>
      <c r="K25" s="10"/>
      <c r="L25" s="10"/>
      <c r="M25" s="10"/>
      <c r="N25" s="10"/>
      <c r="O25" s="10"/>
      <c r="P25" s="10"/>
    </row>
    <row r="26" spans="1:16" ht="12" x14ac:dyDescent="0.2">
      <c r="A26" s="11">
        <v>215</v>
      </c>
      <c r="B26" s="127"/>
      <c r="C26" s="12" t="s">
        <v>306</v>
      </c>
      <c r="D26" s="13" t="s">
        <v>307</v>
      </c>
      <c r="E26" s="11">
        <v>81</v>
      </c>
      <c r="F26" s="11">
        <f t="shared" si="2"/>
        <v>81</v>
      </c>
      <c r="G26" s="14"/>
      <c r="H26" s="15"/>
      <c r="I26" s="10"/>
      <c r="J26" s="10"/>
      <c r="K26" s="10"/>
      <c r="L26" s="10"/>
      <c r="M26" s="10"/>
      <c r="N26" s="10"/>
      <c r="O26" s="10"/>
      <c r="P26" s="10"/>
    </row>
    <row r="27" spans="1:16" ht="12" x14ac:dyDescent="0.2">
      <c r="A27" s="11"/>
      <c r="B27" s="127"/>
      <c r="C27" s="12" t="s">
        <v>287</v>
      </c>
      <c r="D27" s="13"/>
      <c r="E27" s="11">
        <v>55</v>
      </c>
      <c r="F27" s="11"/>
      <c r="G27" s="14"/>
      <c r="H27" s="15"/>
      <c r="I27" s="10"/>
      <c r="J27" s="10"/>
      <c r="K27" s="10"/>
      <c r="L27" s="10"/>
      <c r="M27" s="10"/>
      <c r="N27" s="10"/>
      <c r="O27" s="10"/>
      <c r="P27" s="10"/>
    </row>
    <row r="28" spans="1:16" ht="12" x14ac:dyDescent="0.2">
      <c r="A28" s="11">
        <v>216</v>
      </c>
      <c r="B28" s="127"/>
      <c r="C28" s="12" t="s">
        <v>308</v>
      </c>
      <c r="D28" s="13" t="s">
        <v>309</v>
      </c>
      <c r="E28" s="11">
        <v>46</v>
      </c>
      <c r="F28" s="11"/>
      <c r="G28" s="14"/>
      <c r="H28" s="15"/>
      <c r="I28" s="10"/>
      <c r="J28" s="10"/>
      <c r="K28" s="10"/>
      <c r="L28" s="10"/>
      <c r="M28" s="10"/>
      <c r="N28" s="10"/>
      <c r="O28" s="10"/>
      <c r="P28" s="10"/>
    </row>
    <row r="29" spans="1:16" s="4" customFormat="1" ht="12" x14ac:dyDescent="0.2">
      <c r="A29" s="14">
        <v>217</v>
      </c>
      <c r="B29" s="127"/>
      <c r="C29" s="16" t="s">
        <v>310</v>
      </c>
      <c r="D29" s="45" t="s">
        <v>311</v>
      </c>
      <c r="E29" s="14">
        <v>81</v>
      </c>
      <c r="F29" s="14">
        <f>SUM(E29)</f>
        <v>81</v>
      </c>
      <c r="G29" s="14"/>
      <c r="H29" s="46"/>
      <c r="I29" s="47"/>
      <c r="J29" s="47"/>
      <c r="K29" s="47"/>
      <c r="L29" s="47"/>
      <c r="M29" s="47"/>
      <c r="N29" s="47"/>
      <c r="O29" s="47"/>
      <c r="P29" s="47"/>
    </row>
    <row r="30" spans="1:16" s="4" customFormat="1" ht="12" x14ac:dyDescent="0.2">
      <c r="A30" s="14">
        <v>218</v>
      </c>
      <c r="B30" s="127"/>
      <c r="C30" s="16" t="s">
        <v>312</v>
      </c>
      <c r="D30" s="45" t="s">
        <v>313</v>
      </c>
      <c r="E30" s="14">
        <v>81</v>
      </c>
      <c r="F30" s="14">
        <f t="shared" ref="F30:F32" si="3">SUM(E30)</f>
        <v>81</v>
      </c>
      <c r="G30" s="14"/>
      <c r="H30" s="46"/>
      <c r="I30" s="47"/>
      <c r="J30" s="47"/>
      <c r="K30" s="47"/>
      <c r="L30" s="47"/>
      <c r="M30" s="47"/>
      <c r="N30" s="47"/>
      <c r="O30" s="47"/>
      <c r="P30" s="47"/>
    </row>
    <row r="31" spans="1:16" s="4" customFormat="1" ht="12" x14ac:dyDescent="0.2">
      <c r="A31" s="14">
        <v>219</v>
      </c>
      <c r="B31" s="127"/>
      <c r="C31" s="16" t="s">
        <v>314</v>
      </c>
      <c r="D31" s="45" t="s">
        <v>315</v>
      </c>
      <c r="E31" s="14">
        <v>81</v>
      </c>
      <c r="F31" s="14">
        <f t="shared" si="3"/>
        <v>81</v>
      </c>
      <c r="G31" s="14"/>
      <c r="H31" s="46"/>
      <c r="I31" s="47"/>
      <c r="J31" s="47"/>
      <c r="K31" s="47"/>
      <c r="L31" s="47"/>
      <c r="M31" s="47"/>
      <c r="N31" s="47"/>
      <c r="O31" s="47"/>
      <c r="P31" s="47"/>
    </row>
    <row r="32" spans="1:16" s="4" customFormat="1" ht="12" x14ac:dyDescent="0.2">
      <c r="A32" s="14">
        <v>220</v>
      </c>
      <c r="B32" s="127"/>
      <c r="C32" s="16" t="s">
        <v>316</v>
      </c>
      <c r="D32" s="45" t="s">
        <v>317</v>
      </c>
      <c r="E32" s="14">
        <v>79.2</v>
      </c>
      <c r="F32" s="14">
        <f t="shared" si="3"/>
        <v>79.2</v>
      </c>
      <c r="G32" s="14"/>
      <c r="H32" s="46"/>
      <c r="I32" s="47"/>
      <c r="J32" s="47"/>
      <c r="K32" s="47"/>
      <c r="L32" s="47"/>
      <c r="M32" s="47"/>
      <c r="N32" s="47"/>
      <c r="O32" s="47"/>
      <c r="P32" s="47"/>
    </row>
    <row r="33" spans="1:16" s="4" customFormat="1" ht="12" x14ac:dyDescent="0.2">
      <c r="A33" s="14"/>
      <c r="B33" s="127"/>
      <c r="C33" s="16" t="s">
        <v>287</v>
      </c>
      <c r="D33" s="45"/>
      <c r="E33" s="14">
        <v>55</v>
      </c>
      <c r="F33" s="14"/>
      <c r="G33" s="14"/>
      <c r="H33" s="46"/>
      <c r="I33" s="47"/>
      <c r="J33" s="47"/>
      <c r="K33" s="47"/>
      <c r="L33" s="47"/>
      <c r="M33" s="47"/>
      <c r="N33" s="47"/>
      <c r="O33" s="47"/>
      <c r="P33" s="47"/>
    </row>
    <row r="34" spans="1:16" ht="12" x14ac:dyDescent="0.2">
      <c r="A34" s="11">
        <v>221</v>
      </c>
      <c r="B34" s="127"/>
      <c r="C34" s="12" t="s">
        <v>318</v>
      </c>
      <c r="D34" s="13" t="s">
        <v>319</v>
      </c>
      <c r="E34" s="11">
        <v>192</v>
      </c>
      <c r="F34" s="11">
        <f>SUM(E34)</f>
        <v>192</v>
      </c>
      <c r="G34" s="14"/>
      <c r="H34" s="15"/>
      <c r="I34" s="10"/>
      <c r="J34" s="10"/>
      <c r="K34" s="10"/>
      <c r="L34" s="10"/>
      <c r="M34" s="10"/>
      <c r="N34" s="10"/>
      <c r="O34" s="10"/>
      <c r="P34" s="10"/>
    </row>
    <row r="35" spans="1:16" ht="12" x14ac:dyDescent="0.2">
      <c r="A35" s="11">
        <v>222</v>
      </c>
      <c r="B35" s="127"/>
      <c r="C35" s="12" t="s">
        <v>320</v>
      </c>
      <c r="D35" s="13" t="s">
        <v>321</v>
      </c>
      <c r="E35" s="11">
        <v>224</v>
      </c>
      <c r="F35" s="11">
        <f t="shared" ref="F35:F37" si="4">SUM(E35)</f>
        <v>224</v>
      </c>
      <c r="G35" s="14"/>
      <c r="H35" s="15"/>
      <c r="I35" s="10"/>
      <c r="J35" s="10"/>
      <c r="K35" s="10"/>
      <c r="L35" s="10"/>
      <c r="M35" s="10"/>
      <c r="N35" s="10"/>
      <c r="O35" s="10"/>
      <c r="P35" s="10"/>
    </row>
    <row r="36" spans="1:16" ht="12" x14ac:dyDescent="0.2">
      <c r="A36" s="11">
        <v>223</v>
      </c>
      <c r="B36" s="127"/>
      <c r="C36" s="12" t="s">
        <v>322</v>
      </c>
      <c r="D36" s="13" t="s">
        <v>323</v>
      </c>
      <c r="E36" s="11">
        <v>40</v>
      </c>
      <c r="F36" s="11">
        <f t="shared" si="4"/>
        <v>40</v>
      </c>
      <c r="G36" s="14"/>
      <c r="H36" s="15"/>
      <c r="I36" s="10"/>
      <c r="J36" s="10"/>
      <c r="K36" s="10"/>
      <c r="L36" s="10"/>
      <c r="M36" s="10"/>
      <c r="N36" s="10"/>
      <c r="O36" s="10"/>
      <c r="P36" s="10"/>
    </row>
    <row r="37" spans="1:16" ht="12" x14ac:dyDescent="0.2">
      <c r="A37" s="11">
        <v>224</v>
      </c>
      <c r="B37" s="127"/>
      <c r="C37" s="12" t="s">
        <v>324</v>
      </c>
      <c r="D37" s="13" t="s">
        <v>325</v>
      </c>
      <c r="E37" s="11">
        <v>140</v>
      </c>
      <c r="F37" s="11">
        <f t="shared" si="4"/>
        <v>140</v>
      </c>
      <c r="G37" s="14"/>
      <c r="H37" s="15"/>
      <c r="I37" s="10"/>
      <c r="J37" s="10"/>
      <c r="K37" s="10"/>
      <c r="L37" s="10"/>
      <c r="M37" s="10"/>
      <c r="N37" s="10"/>
      <c r="O37" s="10"/>
      <c r="P37" s="10"/>
    </row>
    <row r="38" spans="1:16" ht="12" x14ac:dyDescent="0.2">
      <c r="A38" s="11">
        <v>225</v>
      </c>
      <c r="B38" s="127"/>
      <c r="C38" s="12" t="s">
        <v>326</v>
      </c>
      <c r="D38" s="13" t="s">
        <v>327</v>
      </c>
      <c r="E38" s="11">
        <v>62</v>
      </c>
      <c r="F38" s="11"/>
      <c r="G38" s="14"/>
      <c r="H38" s="15"/>
      <c r="I38" s="10"/>
      <c r="J38" s="10"/>
      <c r="K38" s="10"/>
      <c r="L38" s="10"/>
      <c r="M38" s="10"/>
      <c r="N38" s="10"/>
      <c r="O38" s="10"/>
      <c r="P38" s="10"/>
    </row>
    <row r="39" spans="1:16" ht="12" x14ac:dyDescent="0.2">
      <c r="A39" s="11">
        <v>226</v>
      </c>
      <c r="B39" s="127"/>
      <c r="C39" s="12" t="s">
        <v>328</v>
      </c>
      <c r="D39" s="13" t="s">
        <v>329</v>
      </c>
      <c r="E39" s="11">
        <v>46</v>
      </c>
      <c r="F39" s="11"/>
      <c r="G39" s="14"/>
      <c r="H39" s="15"/>
      <c r="I39" s="10"/>
      <c r="J39" s="10"/>
      <c r="K39" s="10"/>
      <c r="L39" s="10"/>
      <c r="M39" s="10"/>
      <c r="N39" s="10"/>
      <c r="O39" s="10"/>
      <c r="P39" s="10"/>
    </row>
    <row r="40" spans="1:16" ht="12" x14ac:dyDescent="0.2">
      <c r="A40" s="11">
        <v>227</v>
      </c>
      <c r="B40" s="127"/>
      <c r="C40" s="12" t="s">
        <v>330</v>
      </c>
      <c r="D40" s="13" t="s">
        <v>331</v>
      </c>
      <c r="E40" s="11">
        <v>154</v>
      </c>
      <c r="F40" s="11">
        <v>154</v>
      </c>
      <c r="G40" s="14"/>
      <c r="H40" s="15"/>
      <c r="I40" s="10"/>
      <c r="J40" s="10"/>
      <c r="K40" s="10"/>
      <c r="L40" s="10"/>
      <c r="M40" s="10"/>
      <c r="N40" s="10"/>
      <c r="O40" s="10"/>
      <c r="P40" s="10"/>
    </row>
    <row r="41" spans="1:16" ht="12" x14ac:dyDescent="0.2">
      <c r="A41" s="11"/>
      <c r="B41" s="127"/>
      <c r="C41" s="12" t="s">
        <v>125</v>
      </c>
      <c r="D41" s="13"/>
      <c r="E41" s="11">
        <v>373.5</v>
      </c>
      <c r="F41" s="11"/>
      <c r="G41" s="16"/>
      <c r="H41" s="29"/>
      <c r="I41" s="10"/>
      <c r="J41" s="10"/>
      <c r="K41" s="10"/>
      <c r="L41" s="10"/>
      <c r="M41" s="10"/>
      <c r="N41" s="10"/>
      <c r="O41" s="10"/>
      <c r="P41" s="10"/>
    </row>
    <row r="42" spans="1:16" s="4" customFormat="1" ht="12" x14ac:dyDescent="0.2">
      <c r="A42" s="14">
        <v>228</v>
      </c>
      <c r="B42" s="127" t="s">
        <v>26</v>
      </c>
      <c r="C42" s="16" t="s">
        <v>350</v>
      </c>
      <c r="D42" s="45" t="s">
        <v>332</v>
      </c>
      <c r="E42" s="14">
        <v>79</v>
      </c>
      <c r="F42" s="39"/>
      <c r="G42" s="39">
        <v>79</v>
      </c>
      <c r="H42" s="50"/>
      <c r="I42" s="47"/>
      <c r="J42" s="47"/>
      <c r="K42" s="47"/>
      <c r="L42" s="47"/>
      <c r="M42" s="47"/>
      <c r="N42" s="47"/>
      <c r="O42" s="47"/>
      <c r="P42" s="47"/>
    </row>
    <row r="43" spans="1:16" s="4" customFormat="1" ht="12" x14ac:dyDescent="0.2">
      <c r="A43" s="14"/>
      <c r="B43" s="127"/>
      <c r="C43" s="16" t="s">
        <v>287</v>
      </c>
      <c r="D43" s="45"/>
      <c r="E43" s="14"/>
      <c r="F43" s="39"/>
      <c r="G43" s="39"/>
      <c r="H43" s="50"/>
      <c r="I43" s="47"/>
      <c r="J43" s="47"/>
      <c r="K43" s="47"/>
      <c r="L43" s="47"/>
      <c r="M43" s="47"/>
      <c r="N43" s="47"/>
      <c r="O43" s="47"/>
      <c r="P43" s="47"/>
    </row>
    <row r="44" spans="1:16" s="4" customFormat="1" ht="12" x14ac:dyDescent="0.2">
      <c r="A44" s="14">
        <v>229</v>
      </c>
      <c r="B44" s="127"/>
      <c r="C44" s="16" t="s">
        <v>333</v>
      </c>
      <c r="D44" s="45" t="s">
        <v>334</v>
      </c>
      <c r="E44" s="14">
        <v>128</v>
      </c>
      <c r="F44" s="14"/>
      <c r="G44" s="14">
        <f>SUM(E44)</f>
        <v>128</v>
      </c>
      <c r="H44" s="46"/>
      <c r="I44" s="47"/>
      <c r="J44" s="47"/>
      <c r="K44" s="47"/>
      <c r="L44" s="47"/>
      <c r="M44" s="47"/>
      <c r="N44" s="47"/>
      <c r="O44" s="47"/>
      <c r="P44" s="47"/>
    </row>
    <row r="45" spans="1:16" s="4" customFormat="1" ht="12" x14ac:dyDescent="0.2">
      <c r="A45" s="14">
        <v>230</v>
      </c>
      <c r="B45" s="127"/>
      <c r="C45" s="16" t="s">
        <v>350</v>
      </c>
      <c r="D45" s="45" t="s">
        <v>335</v>
      </c>
      <c r="E45" s="14">
        <v>64</v>
      </c>
      <c r="F45" s="14"/>
      <c r="G45" s="14">
        <f t="shared" ref="G45:G49" si="5">SUM(E45)</f>
        <v>64</v>
      </c>
      <c r="H45" s="46"/>
      <c r="I45" s="47"/>
      <c r="J45" s="47"/>
      <c r="K45" s="47"/>
      <c r="L45" s="47"/>
      <c r="M45" s="47"/>
      <c r="N45" s="47"/>
      <c r="O45" s="47"/>
      <c r="P45" s="47"/>
    </row>
    <row r="46" spans="1:16" s="4" customFormat="1" ht="12" x14ac:dyDescent="0.2">
      <c r="A46" s="14">
        <v>231</v>
      </c>
      <c r="B46" s="127"/>
      <c r="C46" s="16" t="s">
        <v>350</v>
      </c>
      <c r="D46" s="45" t="s">
        <v>336</v>
      </c>
      <c r="E46" s="14">
        <v>60.5</v>
      </c>
      <c r="F46" s="14"/>
      <c r="G46" s="14">
        <f t="shared" si="5"/>
        <v>60.5</v>
      </c>
      <c r="H46" s="46"/>
      <c r="I46" s="47"/>
      <c r="J46" s="47"/>
      <c r="K46" s="47"/>
      <c r="L46" s="47"/>
      <c r="M46" s="47"/>
      <c r="N46" s="47"/>
      <c r="O46" s="47"/>
      <c r="P46" s="47"/>
    </row>
    <row r="47" spans="1:16" s="4" customFormat="1" ht="12" x14ac:dyDescent="0.2">
      <c r="A47" s="14">
        <v>232</v>
      </c>
      <c r="B47" s="127"/>
      <c r="C47" s="16" t="s">
        <v>350</v>
      </c>
      <c r="D47" s="45" t="s">
        <v>337</v>
      </c>
      <c r="E47" s="14">
        <v>64</v>
      </c>
      <c r="F47" s="14"/>
      <c r="G47" s="14">
        <f t="shared" si="5"/>
        <v>64</v>
      </c>
      <c r="H47" s="46"/>
      <c r="I47" s="47"/>
      <c r="J47" s="47"/>
      <c r="K47" s="47"/>
      <c r="L47" s="47"/>
      <c r="M47" s="47"/>
      <c r="N47" s="47"/>
      <c r="O47" s="47"/>
      <c r="P47" s="47"/>
    </row>
    <row r="48" spans="1:16" s="4" customFormat="1" ht="12" x14ac:dyDescent="0.2">
      <c r="A48" s="14">
        <v>233</v>
      </c>
      <c r="B48" s="127"/>
      <c r="C48" s="16" t="s">
        <v>350</v>
      </c>
      <c r="D48" s="45" t="s">
        <v>338</v>
      </c>
      <c r="E48" s="14">
        <v>64</v>
      </c>
      <c r="F48" s="14"/>
      <c r="G48" s="14">
        <f t="shared" si="5"/>
        <v>64</v>
      </c>
      <c r="H48" s="46"/>
      <c r="I48" s="47"/>
      <c r="J48" s="47"/>
      <c r="K48" s="47"/>
      <c r="L48" s="47"/>
      <c r="M48" s="47"/>
      <c r="N48" s="47"/>
      <c r="O48" s="47"/>
      <c r="P48" s="47"/>
    </row>
    <row r="49" spans="1:16" s="4" customFormat="1" ht="12" x14ac:dyDescent="0.2">
      <c r="A49" s="14">
        <v>234</v>
      </c>
      <c r="B49" s="127"/>
      <c r="C49" s="16" t="s">
        <v>350</v>
      </c>
      <c r="D49" s="45" t="s">
        <v>339</v>
      </c>
      <c r="E49" s="14">
        <v>64</v>
      </c>
      <c r="F49" s="14"/>
      <c r="G49" s="14">
        <f t="shared" si="5"/>
        <v>64</v>
      </c>
      <c r="H49" s="46"/>
      <c r="I49" s="47"/>
      <c r="J49" s="47"/>
      <c r="K49" s="47"/>
      <c r="L49" s="47"/>
      <c r="M49" s="47"/>
      <c r="N49" s="47"/>
      <c r="O49" s="47"/>
      <c r="P49" s="47"/>
    </row>
    <row r="50" spans="1:16" s="4" customFormat="1" ht="12" x14ac:dyDescent="0.2">
      <c r="A50" s="14"/>
      <c r="B50" s="127"/>
      <c r="C50" s="16" t="s">
        <v>287</v>
      </c>
      <c r="D50" s="45"/>
      <c r="E50" s="14"/>
      <c r="F50" s="14"/>
      <c r="G50" s="14"/>
      <c r="H50" s="46"/>
      <c r="I50" s="47"/>
      <c r="J50" s="47"/>
      <c r="K50" s="47"/>
      <c r="L50" s="47"/>
      <c r="M50" s="47"/>
      <c r="N50" s="47"/>
      <c r="O50" s="47"/>
      <c r="P50" s="47"/>
    </row>
    <row r="51" spans="1:16" s="4" customFormat="1" ht="12" x14ac:dyDescent="0.2">
      <c r="A51" s="14">
        <v>235</v>
      </c>
      <c r="B51" s="127"/>
      <c r="C51" s="16" t="s">
        <v>340</v>
      </c>
      <c r="D51" s="45" t="s">
        <v>341</v>
      </c>
      <c r="E51" s="14">
        <v>16.5</v>
      </c>
      <c r="F51" s="39"/>
      <c r="G51" s="39"/>
      <c r="H51" s="50"/>
      <c r="I51" s="47"/>
      <c r="J51" s="47"/>
      <c r="K51" s="47"/>
      <c r="L51" s="47"/>
      <c r="M51" s="47"/>
      <c r="N51" s="47"/>
      <c r="O51" s="47"/>
      <c r="P51" s="47"/>
    </row>
    <row r="52" spans="1:16" s="4" customFormat="1" ht="12" x14ac:dyDescent="0.2">
      <c r="A52" s="14">
        <v>236</v>
      </c>
      <c r="B52" s="127"/>
      <c r="C52" s="16" t="s">
        <v>350</v>
      </c>
      <c r="D52" s="45" t="s">
        <v>342</v>
      </c>
      <c r="E52" s="14">
        <v>64</v>
      </c>
      <c r="F52" s="14"/>
      <c r="G52" s="14">
        <f>SUM(E52)</f>
        <v>64</v>
      </c>
      <c r="H52" s="46"/>
      <c r="I52" s="47"/>
      <c r="J52" s="47"/>
      <c r="K52" s="47"/>
      <c r="L52" s="47"/>
      <c r="M52" s="47"/>
      <c r="N52" s="47"/>
      <c r="O52" s="47"/>
      <c r="P52" s="47"/>
    </row>
    <row r="53" spans="1:16" s="4" customFormat="1" ht="12" x14ac:dyDescent="0.2">
      <c r="A53" s="14">
        <v>237</v>
      </c>
      <c r="B53" s="127"/>
      <c r="C53" s="16" t="s">
        <v>350</v>
      </c>
      <c r="D53" s="45" t="s">
        <v>343</v>
      </c>
      <c r="E53" s="14">
        <v>64</v>
      </c>
      <c r="F53" s="14"/>
      <c r="G53" s="14">
        <f t="shared" ref="G53:G54" si="6">SUM(E53)</f>
        <v>64</v>
      </c>
      <c r="H53" s="46"/>
      <c r="I53" s="47"/>
      <c r="J53" s="47"/>
      <c r="K53" s="47"/>
      <c r="L53" s="47"/>
      <c r="M53" s="47"/>
      <c r="N53" s="47"/>
      <c r="O53" s="47"/>
      <c r="P53" s="47"/>
    </row>
    <row r="54" spans="1:16" s="4" customFormat="1" ht="12" x14ac:dyDescent="0.2">
      <c r="A54" s="14">
        <v>238</v>
      </c>
      <c r="B54" s="127"/>
      <c r="C54" s="16" t="s">
        <v>350</v>
      </c>
      <c r="D54" s="45" t="s">
        <v>344</v>
      </c>
      <c r="E54" s="14">
        <v>64</v>
      </c>
      <c r="F54" s="14"/>
      <c r="G54" s="14">
        <f t="shared" si="6"/>
        <v>64</v>
      </c>
      <c r="H54" s="46"/>
      <c r="I54" s="47"/>
      <c r="J54" s="47"/>
      <c r="K54" s="47"/>
      <c r="L54" s="47"/>
      <c r="M54" s="47"/>
      <c r="N54" s="47"/>
      <c r="O54" s="47"/>
      <c r="P54" s="47"/>
    </row>
    <row r="55" spans="1:16" s="4" customFormat="1" ht="12" x14ac:dyDescent="0.2">
      <c r="A55" s="14">
        <v>239</v>
      </c>
      <c r="B55" s="127"/>
      <c r="C55" s="16" t="s">
        <v>426</v>
      </c>
      <c r="D55" s="45" t="s">
        <v>345</v>
      </c>
      <c r="E55" s="14">
        <v>60.5</v>
      </c>
      <c r="F55" s="14"/>
      <c r="G55" s="14"/>
      <c r="H55" s="46"/>
      <c r="I55" s="47"/>
      <c r="J55" s="47"/>
      <c r="K55" s="47"/>
      <c r="L55" s="47"/>
      <c r="M55" s="47"/>
      <c r="N55" s="47"/>
      <c r="O55" s="47"/>
      <c r="P55" s="47"/>
    </row>
    <row r="56" spans="1:16" s="4" customFormat="1" ht="12" x14ac:dyDescent="0.2">
      <c r="A56" s="11"/>
      <c r="B56" s="127"/>
      <c r="C56" s="12" t="s">
        <v>287</v>
      </c>
      <c r="D56" s="13"/>
      <c r="E56" s="11"/>
      <c r="F56" s="11"/>
      <c r="G56" s="14"/>
      <c r="H56" s="15"/>
      <c r="I56" s="10"/>
      <c r="J56" s="10"/>
      <c r="K56" s="10"/>
      <c r="L56" s="10"/>
      <c r="M56" s="10"/>
      <c r="N56" s="10"/>
      <c r="O56" s="10"/>
      <c r="P56" s="10"/>
    </row>
    <row r="57" spans="1:16" s="4" customFormat="1" ht="12" x14ac:dyDescent="0.2">
      <c r="A57" s="14">
        <v>240</v>
      </c>
      <c r="B57" s="127"/>
      <c r="C57" s="16" t="s">
        <v>350</v>
      </c>
      <c r="D57" s="45" t="s">
        <v>346</v>
      </c>
      <c r="E57" s="14">
        <v>64</v>
      </c>
      <c r="F57" s="14"/>
      <c r="G57" s="14">
        <f>SUM(E57)</f>
        <v>64</v>
      </c>
      <c r="H57" s="46"/>
      <c r="I57" s="47"/>
      <c r="J57" s="47"/>
      <c r="K57" s="47"/>
      <c r="L57" s="47"/>
      <c r="M57" s="47"/>
      <c r="N57" s="47"/>
      <c r="O57" s="47"/>
      <c r="P57" s="47"/>
    </row>
    <row r="58" spans="1:16" s="4" customFormat="1" ht="12" x14ac:dyDescent="0.2">
      <c r="A58" s="14">
        <v>241</v>
      </c>
      <c r="B58" s="127"/>
      <c r="C58" s="16" t="s">
        <v>350</v>
      </c>
      <c r="D58" s="45" t="s">
        <v>347</v>
      </c>
      <c r="E58" s="14">
        <v>64</v>
      </c>
      <c r="F58" s="14"/>
      <c r="G58" s="14">
        <f t="shared" ref="G58:G60" si="7">SUM(E58)</f>
        <v>64</v>
      </c>
      <c r="H58" s="46"/>
      <c r="I58" s="47"/>
      <c r="J58" s="47"/>
      <c r="K58" s="47"/>
      <c r="L58" s="47"/>
      <c r="M58" s="47"/>
      <c r="N58" s="47"/>
      <c r="O58" s="47"/>
      <c r="P58" s="47"/>
    </row>
    <row r="59" spans="1:16" s="4" customFormat="1" ht="12" x14ac:dyDescent="0.2">
      <c r="A59" s="14">
        <v>242</v>
      </c>
      <c r="B59" s="127"/>
      <c r="C59" s="16" t="s">
        <v>350</v>
      </c>
      <c r="D59" s="45" t="s">
        <v>348</v>
      </c>
      <c r="E59" s="14">
        <v>64</v>
      </c>
      <c r="F59" s="14"/>
      <c r="G59" s="14">
        <f t="shared" si="7"/>
        <v>64</v>
      </c>
      <c r="H59" s="46"/>
      <c r="I59" s="47"/>
      <c r="J59" s="47"/>
      <c r="K59" s="47"/>
      <c r="L59" s="47"/>
      <c r="M59" s="47"/>
      <c r="N59" s="47"/>
      <c r="O59" s="47"/>
      <c r="P59" s="47"/>
    </row>
    <row r="60" spans="1:16" s="4" customFormat="1" ht="12" x14ac:dyDescent="0.2">
      <c r="A60" s="14">
        <v>243</v>
      </c>
      <c r="B60" s="127"/>
      <c r="C60" s="16" t="s">
        <v>350</v>
      </c>
      <c r="D60" s="45" t="s">
        <v>349</v>
      </c>
      <c r="E60" s="14">
        <v>79</v>
      </c>
      <c r="F60" s="39"/>
      <c r="G60" s="14">
        <f t="shared" si="7"/>
        <v>79</v>
      </c>
      <c r="H60" s="50"/>
      <c r="I60" s="47"/>
      <c r="J60" s="47"/>
      <c r="K60" s="47"/>
      <c r="L60" s="47"/>
      <c r="M60" s="47"/>
      <c r="N60" s="47"/>
      <c r="O60" s="47"/>
      <c r="P60" s="47"/>
    </row>
    <row r="61" spans="1:16" s="4" customFormat="1" ht="12" x14ac:dyDescent="0.2">
      <c r="A61" s="14"/>
      <c r="B61" s="127"/>
      <c r="C61" s="16" t="s">
        <v>125</v>
      </c>
      <c r="D61" s="45"/>
      <c r="E61" s="14">
        <v>373.5</v>
      </c>
      <c r="F61" s="14"/>
      <c r="G61" s="16"/>
      <c r="H61" s="86"/>
      <c r="I61" s="47"/>
      <c r="J61" s="47"/>
      <c r="K61" s="47"/>
      <c r="L61" s="47"/>
      <c r="M61" s="47"/>
      <c r="N61" s="47"/>
      <c r="O61" s="47"/>
      <c r="P61" s="47"/>
    </row>
    <row r="62" spans="1:16" s="4" customFormat="1" ht="12" x14ac:dyDescent="0.2">
      <c r="A62" s="14">
        <v>244</v>
      </c>
      <c r="B62" s="127" t="s">
        <v>94</v>
      </c>
      <c r="C62" s="16" t="s">
        <v>350</v>
      </c>
      <c r="D62" s="45" t="s">
        <v>351</v>
      </c>
      <c r="E62" s="14">
        <v>79</v>
      </c>
      <c r="F62" s="14"/>
      <c r="G62" s="14">
        <v>79</v>
      </c>
      <c r="H62" s="46"/>
      <c r="I62" s="47"/>
      <c r="J62" s="47"/>
      <c r="K62" s="47"/>
      <c r="L62" s="47"/>
      <c r="M62" s="47"/>
      <c r="N62" s="47"/>
      <c r="O62" s="47"/>
      <c r="P62" s="47"/>
    </row>
    <row r="63" spans="1:16" s="4" customFormat="1" ht="12" x14ac:dyDescent="0.2">
      <c r="A63" s="14"/>
      <c r="B63" s="127"/>
      <c r="C63" s="16" t="s">
        <v>287</v>
      </c>
      <c r="D63" s="45"/>
      <c r="E63" s="14"/>
      <c r="F63" s="14"/>
      <c r="G63" s="14"/>
      <c r="H63" s="46"/>
      <c r="I63" s="47"/>
      <c r="J63" s="47"/>
      <c r="K63" s="47"/>
      <c r="L63" s="47"/>
      <c r="M63" s="47"/>
      <c r="N63" s="47"/>
      <c r="O63" s="47"/>
      <c r="P63" s="47"/>
    </row>
    <row r="64" spans="1:16" s="4" customFormat="1" ht="12" x14ac:dyDescent="0.2">
      <c r="A64" s="14">
        <v>245</v>
      </c>
      <c r="B64" s="127"/>
      <c r="C64" s="16" t="s">
        <v>350</v>
      </c>
      <c r="D64" s="45" t="s">
        <v>352</v>
      </c>
      <c r="E64" s="14">
        <v>64</v>
      </c>
      <c r="F64" s="14"/>
      <c r="G64" s="14">
        <f>SUM(E64)</f>
        <v>64</v>
      </c>
      <c r="H64" s="46"/>
      <c r="I64" s="47"/>
      <c r="J64" s="47"/>
      <c r="K64" s="47"/>
      <c r="L64" s="47"/>
      <c r="M64" s="47"/>
      <c r="N64" s="47"/>
      <c r="O64" s="47"/>
      <c r="P64" s="47"/>
    </row>
    <row r="65" spans="1:16" s="4" customFormat="1" ht="12" x14ac:dyDescent="0.2">
      <c r="A65" s="14">
        <v>246</v>
      </c>
      <c r="B65" s="127"/>
      <c r="C65" s="16" t="s">
        <v>350</v>
      </c>
      <c r="D65" s="45" t="s">
        <v>353</v>
      </c>
      <c r="E65" s="14">
        <v>64</v>
      </c>
      <c r="F65" s="14"/>
      <c r="G65" s="14">
        <f t="shared" ref="G65:G70" si="8">SUM(E65)</f>
        <v>64</v>
      </c>
      <c r="H65" s="50"/>
      <c r="I65" s="47"/>
      <c r="J65" s="47"/>
      <c r="K65" s="47"/>
      <c r="L65" s="47"/>
      <c r="M65" s="47"/>
      <c r="N65" s="47"/>
      <c r="O65" s="47"/>
      <c r="P65" s="47"/>
    </row>
    <row r="66" spans="1:16" s="4" customFormat="1" ht="12" x14ac:dyDescent="0.2">
      <c r="A66" s="14">
        <v>247</v>
      </c>
      <c r="B66" s="127"/>
      <c r="C66" s="16" t="s">
        <v>350</v>
      </c>
      <c r="D66" s="45" t="s">
        <v>354</v>
      </c>
      <c r="E66" s="14">
        <v>64</v>
      </c>
      <c r="F66" s="14"/>
      <c r="G66" s="14">
        <f t="shared" si="8"/>
        <v>64</v>
      </c>
      <c r="H66" s="50"/>
      <c r="I66" s="47"/>
      <c r="J66" s="47"/>
      <c r="K66" s="47"/>
      <c r="L66" s="47"/>
      <c r="M66" s="47"/>
      <c r="N66" s="47"/>
      <c r="O66" s="47"/>
      <c r="P66" s="47"/>
    </row>
    <row r="67" spans="1:16" s="4" customFormat="1" ht="12" x14ac:dyDescent="0.2">
      <c r="A67" s="14">
        <v>248</v>
      </c>
      <c r="B67" s="127"/>
      <c r="C67" s="16" t="s">
        <v>350</v>
      </c>
      <c r="D67" s="45" t="s">
        <v>355</v>
      </c>
      <c r="E67" s="14">
        <v>60.5</v>
      </c>
      <c r="F67" s="14"/>
      <c r="G67" s="14">
        <f t="shared" si="8"/>
        <v>60.5</v>
      </c>
      <c r="H67" s="50"/>
      <c r="I67" s="47"/>
      <c r="J67" s="47"/>
      <c r="K67" s="47"/>
      <c r="L67" s="47"/>
      <c r="M67" s="47"/>
      <c r="N67" s="47"/>
      <c r="O67" s="47"/>
      <c r="P67" s="47"/>
    </row>
    <row r="68" spans="1:16" s="4" customFormat="1" ht="12" x14ac:dyDescent="0.2">
      <c r="A68" s="14">
        <v>249</v>
      </c>
      <c r="B68" s="127"/>
      <c r="C68" s="16" t="s">
        <v>350</v>
      </c>
      <c r="D68" s="45" t="s">
        <v>356</v>
      </c>
      <c r="E68" s="14">
        <v>79</v>
      </c>
      <c r="F68" s="39"/>
      <c r="G68" s="14">
        <f t="shared" si="8"/>
        <v>79</v>
      </c>
      <c r="H68" s="50"/>
      <c r="I68" s="47"/>
      <c r="J68" s="47"/>
      <c r="K68" s="47"/>
      <c r="L68" s="47"/>
      <c r="M68" s="47"/>
      <c r="N68" s="47"/>
      <c r="O68" s="47"/>
      <c r="P68" s="47"/>
    </row>
    <row r="69" spans="1:16" s="4" customFormat="1" ht="12" x14ac:dyDescent="0.2">
      <c r="A69" s="14">
        <v>250</v>
      </c>
      <c r="B69" s="127"/>
      <c r="C69" s="16" t="s">
        <v>350</v>
      </c>
      <c r="D69" s="45" t="s">
        <v>357</v>
      </c>
      <c r="E69" s="14">
        <v>64</v>
      </c>
      <c r="F69" s="39"/>
      <c r="G69" s="14">
        <f t="shared" si="8"/>
        <v>64</v>
      </c>
      <c r="H69" s="50"/>
      <c r="I69" s="47"/>
      <c r="J69" s="47"/>
      <c r="K69" s="47"/>
      <c r="L69" s="47"/>
      <c r="M69" s="47"/>
      <c r="N69" s="47"/>
      <c r="O69" s="47"/>
      <c r="P69" s="47"/>
    </row>
    <row r="70" spans="1:16" s="4" customFormat="1" ht="12" x14ac:dyDescent="0.2">
      <c r="A70" s="14">
        <v>251</v>
      </c>
      <c r="B70" s="127"/>
      <c r="C70" s="16" t="s">
        <v>350</v>
      </c>
      <c r="D70" s="45" t="s">
        <v>358</v>
      </c>
      <c r="E70" s="14">
        <v>64</v>
      </c>
      <c r="F70" s="39"/>
      <c r="G70" s="14">
        <f t="shared" si="8"/>
        <v>64</v>
      </c>
      <c r="H70" s="50"/>
      <c r="I70" s="47"/>
      <c r="J70" s="47"/>
      <c r="K70" s="47"/>
      <c r="L70" s="47"/>
      <c r="M70" s="47"/>
      <c r="N70" s="47"/>
      <c r="O70" s="47"/>
      <c r="P70" s="47"/>
    </row>
    <row r="71" spans="1:16" s="4" customFormat="1" ht="12" x14ac:dyDescent="0.2">
      <c r="A71" s="14"/>
      <c r="B71" s="127"/>
      <c r="C71" s="16" t="s">
        <v>287</v>
      </c>
      <c r="D71" s="45"/>
      <c r="E71" s="14"/>
      <c r="F71" s="39"/>
      <c r="G71" s="14"/>
      <c r="H71" s="50"/>
      <c r="I71" s="47"/>
      <c r="J71" s="47"/>
      <c r="K71" s="47"/>
      <c r="L71" s="47"/>
      <c r="M71" s="47"/>
      <c r="N71" s="47"/>
      <c r="O71" s="47"/>
      <c r="P71" s="47"/>
    </row>
    <row r="72" spans="1:16" ht="12" x14ac:dyDescent="0.2">
      <c r="A72" s="11">
        <v>252</v>
      </c>
      <c r="B72" s="127"/>
      <c r="C72" s="12" t="s">
        <v>359</v>
      </c>
      <c r="D72" s="13" t="s">
        <v>360</v>
      </c>
      <c r="E72" s="11">
        <v>16.5</v>
      </c>
      <c r="F72" s="19"/>
      <c r="G72" s="39"/>
      <c r="H72" s="40"/>
      <c r="I72" s="10"/>
      <c r="J72" s="10"/>
      <c r="K72" s="10"/>
      <c r="L72" s="10"/>
      <c r="M72" s="10"/>
      <c r="N72" s="10"/>
      <c r="O72" s="10"/>
      <c r="P72" s="10"/>
    </row>
    <row r="73" spans="1:16" s="4" customFormat="1" ht="12" x14ac:dyDescent="0.2">
      <c r="A73" s="14">
        <v>253</v>
      </c>
      <c r="B73" s="127"/>
      <c r="C73" s="16" t="s">
        <v>350</v>
      </c>
      <c r="D73" s="45" t="s">
        <v>361</v>
      </c>
      <c r="E73" s="14">
        <v>64</v>
      </c>
      <c r="F73" s="39"/>
      <c r="G73" s="39">
        <f>SUM(E73)</f>
        <v>64</v>
      </c>
      <c r="H73" s="50"/>
      <c r="I73" s="47"/>
      <c r="J73" s="47"/>
      <c r="K73" s="47"/>
      <c r="L73" s="47"/>
      <c r="M73" s="47"/>
      <c r="N73" s="47"/>
      <c r="O73" s="47"/>
      <c r="P73" s="47"/>
    </row>
    <row r="74" spans="1:16" s="4" customFormat="1" ht="12" x14ac:dyDescent="0.2">
      <c r="A74" s="14">
        <v>254</v>
      </c>
      <c r="B74" s="127"/>
      <c r="C74" s="16" t="s">
        <v>350</v>
      </c>
      <c r="D74" s="45" t="s">
        <v>362</v>
      </c>
      <c r="E74" s="14">
        <v>64</v>
      </c>
      <c r="F74" s="39"/>
      <c r="G74" s="39">
        <f t="shared" ref="G74:G76" si="9">SUM(E74)</f>
        <v>64</v>
      </c>
      <c r="H74" s="50"/>
      <c r="I74" s="47"/>
      <c r="J74" s="47"/>
      <c r="K74" s="47"/>
      <c r="L74" s="47"/>
      <c r="M74" s="47"/>
      <c r="N74" s="47"/>
      <c r="O74" s="47"/>
      <c r="P74" s="47"/>
    </row>
    <row r="75" spans="1:16" s="4" customFormat="1" ht="12" x14ac:dyDescent="0.2">
      <c r="A75" s="14">
        <v>255</v>
      </c>
      <c r="B75" s="127"/>
      <c r="C75" s="16" t="s">
        <v>350</v>
      </c>
      <c r="D75" s="45" t="s">
        <v>363</v>
      </c>
      <c r="E75" s="14">
        <v>64</v>
      </c>
      <c r="F75" s="39"/>
      <c r="G75" s="39">
        <f t="shared" si="9"/>
        <v>64</v>
      </c>
      <c r="H75" s="50"/>
      <c r="I75" s="47"/>
      <c r="J75" s="47"/>
      <c r="K75" s="47"/>
      <c r="L75" s="47"/>
      <c r="M75" s="47"/>
      <c r="N75" s="47"/>
      <c r="O75" s="47"/>
      <c r="P75" s="47"/>
    </row>
    <row r="76" spans="1:16" s="4" customFormat="1" ht="12" x14ac:dyDescent="0.2">
      <c r="A76" s="14">
        <v>256</v>
      </c>
      <c r="B76" s="127"/>
      <c r="C76" s="16" t="s">
        <v>350</v>
      </c>
      <c r="D76" s="45" t="s">
        <v>364</v>
      </c>
      <c r="E76" s="14">
        <v>60.5</v>
      </c>
      <c r="F76" s="39"/>
      <c r="G76" s="39">
        <f t="shared" si="9"/>
        <v>60.5</v>
      </c>
      <c r="H76" s="50"/>
      <c r="I76" s="47"/>
      <c r="J76" s="47"/>
      <c r="K76" s="47"/>
      <c r="L76" s="47"/>
      <c r="M76" s="47"/>
      <c r="N76" s="47"/>
      <c r="O76" s="47"/>
      <c r="P76" s="47"/>
    </row>
    <row r="77" spans="1:16" s="4" customFormat="1" ht="12" x14ac:dyDescent="0.2">
      <c r="A77" s="14"/>
      <c r="B77" s="127"/>
      <c r="C77" s="16" t="s">
        <v>287</v>
      </c>
      <c r="D77" s="45"/>
      <c r="E77" s="14"/>
      <c r="F77" s="39"/>
      <c r="G77" s="39"/>
      <c r="H77" s="50"/>
      <c r="I77" s="47"/>
      <c r="J77" s="47"/>
      <c r="K77" s="47"/>
      <c r="L77" s="47"/>
      <c r="M77" s="47"/>
      <c r="N77" s="47"/>
      <c r="O77" s="47"/>
      <c r="P77" s="47"/>
    </row>
    <row r="78" spans="1:16" s="4" customFormat="1" ht="12" x14ac:dyDescent="0.2">
      <c r="A78" s="14">
        <v>257</v>
      </c>
      <c r="B78" s="127"/>
      <c r="C78" s="16" t="s">
        <v>350</v>
      </c>
      <c r="D78" s="45" t="s">
        <v>365</v>
      </c>
      <c r="E78" s="14">
        <v>64</v>
      </c>
      <c r="F78" s="39"/>
      <c r="G78" s="39">
        <f>SUM(E78)</f>
        <v>64</v>
      </c>
      <c r="H78" s="50"/>
      <c r="I78" s="47"/>
      <c r="J78" s="47"/>
      <c r="K78" s="47"/>
      <c r="L78" s="47"/>
      <c r="M78" s="47"/>
      <c r="N78" s="47"/>
      <c r="O78" s="47"/>
      <c r="P78" s="47"/>
    </row>
    <row r="79" spans="1:16" s="4" customFormat="1" ht="12" x14ac:dyDescent="0.2">
      <c r="A79" s="14">
        <v>258</v>
      </c>
      <c r="B79" s="127"/>
      <c r="C79" s="16" t="s">
        <v>350</v>
      </c>
      <c r="D79" s="45" t="s">
        <v>366</v>
      </c>
      <c r="E79" s="14">
        <v>64</v>
      </c>
      <c r="F79" s="39"/>
      <c r="G79" s="39">
        <f t="shared" ref="G79:G81" si="10">SUM(E79)</f>
        <v>64</v>
      </c>
      <c r="H79" s="50"/>
      <c r="I79" s="47"/>
      <c r="J79" s="47"/>
      <c r="K79" s="47"/>
      <c r="L79" s="47"/>
      <c r="M79" s="47"/>
      <c r="N79" s="47"/>
      <c r="O79" s="47"/>
      <c r="P79" s="47"/>
    </row>
    <row r="80" spans="1:16" s="4" customFormat="1" ht="12" x14ac:dyDescent="0.2">
      <c r="A80" s="14">
        <v>259</v>
      </c>
      <c r="B80" s="127"/>
      <c r="C80" s="16" t="s">
        <v>350</v>
      </c>
      <c r="D80" s="45" t="s">
        <v>367</v>
      </c>
      <c r="E80" s="14">
        <v>64</v>
      </c>
      <c r="F80" s="39"/>
      <c r="G80" s="39">
        <f t="shared" si="10"/>
        <v>64</v>
      </c>
      <c r="H80" s="50"/>
      <c r="I80" s="47"/>
      <c r="J80" s="47"/>
      <c r="K80" s="47"/>
      <c r="L80" s="47"/>
      <c r="M80" s="47"/>
      <c r="N80" s="47"/>
      <c r="O80" s="47"/>
      <c r="P80" s="47"/>
    </row>
    <row r="81" spans="1:16" s="4" customFormat="1" ht="12" x14ac:dyDescent="0.2">
      <c r="A81" s="14">
        <v>260</v>
      </c>
      <c r="B81" s="127"/>
      <c r="C81" s="16" t="s">
        <v>350</v>
      </c>
      <c r="D81" s="45" t="s">
        <v>368</v>
      </c>
      <c r="E81" s="14">
        <v>79</v>
      </c>
      <c r="F81" s="39"/>
      <c r="G81" s="39">
        <f t="shared" si="10"/>
        <v>79</v>
      </c>
      <c r="H81" s="50"/>
      <c r="I81" s="47"/>
      <c r="J81" s="47"/>
      <c r="K81" s="47"/>
      <c r="L81" s="47"/>
      <c r="M81" s="47"/>
      <c r="N81" s="47"/>
      <c r="O81" s="47"/>
      <c r="P81" s="47"/>
    </row>
    <row r="82" spans="1:16" s="4" customFormat="1" ht="12" x14ac:dyDescent="0.2">
      <c r="A82" s="14"/>
      <c r="B82" s="127"/>
      <c r="C82" s="16" t="s">
        <v>125</v>
      </c>
      <c r="D82" s="45"/>
      <c r="E82" s="14">
        <v>373.5</v>
      </c>
      <c r="F82" s="14"/>
      <c r="G82" s="16"/>
      <c r="H82" s="86"/>
      <c r="I82" s="47"/>
      <c r="J82" s="47"/>
      <c r="K82" s="47"/>
      <c r="L82" s="47"/>
      <c r="M82" s="47"/>
      <c r="N82" s="47"/>
      <c r="O82" s="47"/>
      <c r="P82" s="47"/>
    </row>
    <row r="83" spans="1:16" ht="20.25" customHeight="1" x14ac:dyDescent="0.2">
      <c r="A83" s="102" t="s">
        <v>681</v>
      </c>
      <c r="B83" s="103"/>
      <c r="C83" s="103"/>
      <c r="D83" s="7"/>
      <c r="E83" s="7"/>
      <c r="F83" s="83"/>
      <c r="G83" s="8"/>
      <c r="H83" s="9"/>
      <c r="I83" s="10"/>
      <c r="J83" s="10"/>
      <c r="K83" s="10"/>
      <c r="L83" s="10"/>
      <c r="M83" s="10"/>
      <c r="N83" s="10"/>
      <c r="O83" s="10"/>
      <c r="P83" s="10"/>
    </row>
    <row r="84" spans="1:16" s="4" customFormat="1" ht="12" x14ac:dyDescent="0.2">
      <c r="A84" s="14">
        <v>261</v>
      </c>
      <c r="B84" s="119" t="s">
        <v>13</v>
      </c>
      <c r="C84" s="16" t="s">
        <v>350</v>
      </c>
      <c r="D84" s="45" t="s">
        <v>369</v>
      </c>
      <c r="E84" s="14">
        <v>36.4</v>
      </c>
      <c r="F84" s="39"/>
      <c r="G84" s="39">
        <f>SUM(E84)</f>
        <v>36.4</v>
      </c>
      <c r="H84" s="50"/>
      <c r="I84" s="47"/>
      <c r="J84" s="47"/>
      <c r="K84" s="47"/>
      <c r="L84" s="47"/>
      <c r="M84" s="47"/>
      <c r="N84" s="47"/>
      <c r="O84" s="47"/>
      <c r="P84" s="47"/>
    </row>
    <row r="85" spans="1:16" s="4" customFormat="1" ht="12" x14ac:dyDescent="0.2">
      <c r="A85" s="14">
        <v>262</v>
      </c>
      <c r="B85" s="119"/>
      <c r="C85" s="16" t="s">
        <v>464</v>
      </c>
      <c r="D85" s="45" t="s">
        <v>370</v>
      </c>
      <c r="E85" s="14">
        <v>72.8</v>
      </c>
      <c r="F85" s="39">
        <f>SUM(E85)</f>
        <v>72.8</v>
      </c>
      <c r="G85" s="39">
        <f>SUM(E85)</f>
        <v>72.8</v>
      </c>
      <c r="H85" s="50"/>
      <c r="I85" s="47"/>
      <c r="J85" s="47"/>
      <c r="K85" s="47"/>
      <c r="L85" s="47"/>
      <c r="M85" s="47"/>
      <c r="N85" s="47"/>
      <c r="O85" s="47"/>
      <c r="P85" s="47"/>
    </row>
    <row r="86" spans="1:16" s="4" customFormat="1" ht="12" x14ac:dyDescent="0.2">
      <c r="A86" s="14">
        <v>263</v>
      </c>
      <c r="B86" s="119"/>
      <c r="C86" s="16" t="s">
        <v>435</v>
      </c>
      <c r="D86" s="45" t="s">
        <v>371</v>
      </c>
      <c r="E86" s="14">
        <v>55.6</v>
      </c>
      <c r="F86" s="39">
        <v>55.6</v>
      </c>
      <c r="G86" s="39"/>
      <c r="H86" s="50"/>
      <c r="I86" s="47"/>
      <c r="J86" s="47"/>
      <c r="K86" s="47"/>
      <c r="L86" s="47"/>
      <c r="M86" s="47"/>
      <c r="N86" s="47"/>
      <c r="O86" s="47"/>
      <c r="P86" s="47"/>
    </row>
    <row r="87" spans="1:16" ht="20.25" customHeight="1" x14ac:dyDescent="0.2">
      <c r="A87" s="102" t="s">
        <v>682</v>
      </c>
      <c r="B87" s="103"/>
      <c r="C87" s="103"/>
      <c r="D87" s="7"/>
      <c r="E87" s="7"/>
      <c r="F87" s="83"/>
      <c r="G87" s="8"/>
      <c r="H87" s="9"/>
      <c r="I87" s="10"/>
      <c r="J87" s="10"/>
      <c r="K87" s="10"/>
      <c r="L87" s="10"/>
      <c r="M87" s="10"/>
      <c r="N87" s="10"/>
      <c r="O87" s="10"/>
      <c r="P87" s="10"/>
    </row>
    <row r="88" spans="1:16" s="4" customFormat="1" ht="12" x14ac:dyDescent="0.2">
      <c r="A88" s="14">
        <v>264</v>
      </c>
      <c r="B88" s="119" t="s">
        <v>13</v>
      </c>
      <c r="C88" s="16" t="s">
        <v>350</v>
      </c>
      <c r="D88" s="45" t="s">
        <v>372</v>
      </c>
      <c r="E88" s="14">
        <v>68.2</v>
      </c>
      <c r="F88" s="39"/>
      <c r="G88" s="39">
        <v>68.2</v>
      </c>
      <c r="H88" s="50"/>
      <c r="I88" s="47"/>
      <c r="J88" s="47"/>
      <c r="K88" s="47"/>
      <c r="L88" s="47"/>
      <c r="M88" s="47"/>
      <c r="N88" s="47"/>
      <c r="O88" s="47"/>
      <c r="P88" s="47"/>
    </row>
    <row r="89" spans="1:16" s="4" customFormat="1" ht="12" x14ac:dyDescent="0.2">
      <c r="A89" s="14">
        <v>265</v>
      </c>
      <c r="B89" s="119"/>
      <c r="C89" s="16" t="s">
        <v>350</v>
      </c>
      <c r="D89" s="45" t="s">
        <v>373</v>
      </c>
      <c r="E89" s="14">
        <v>68.2</v>
      </c>
      <c r="F89" s="39"/>
      <c r="G89" s="39">
        <v>68.2</v>
      </c>
      <c r="H89" s="50"/>
      <c r="I89" s="47"/>
      <c r="J89" s="47"/>
      <c r="K89" s="47"/>
      <c r="L89" s="47"/>
      <c r="M89" s="47"/>
      <c r="N89" s="47"/>
      <c r="O89" s="47"/>
      <c r="P89" s="47"/>
    </row>
    <row r="90" spans="1:16" s="4" customFormat="1" ht="12" x14ac:dyDescent="0.2">
      <c r="A90" s="14">
        <v>266</v>
      </c>
      <c r="B90" s="119"/>
      <c r="C90" s="16" t="s">
        <v>350</v>
      </c>
      <c r="D90" s="45" t="s">
        <v>374</v>
      </c>
      <c r="E90" s="14">
        <v>49.6</v>
      </c>
      <c r="F90" s="39"/>
      <c r="G90" s="39">
        <v>49.6</v>
      </c>
      <c r="H90" s="50"/>
      <c r="I90" s="47"/>
      <c r="J90" s="47"/>
      <c r="K90" s="47"/>
      <c r="L90" s="47"/>
      <c r="M90" s="47"/>
      <c r="N90" s="47"/>
      <c r="O90" s="47"/>
      <c r="P90" s="47"/>
    </row>
    <row r="91" spans="1:16" s="4" customFormat="1" ht="12" x14ac:dyDescent="0.2">
      <c r="A91" s="14">
        <v>267</v>
      </c>
      <c r="B91" s="119"/>
      <c r="C91" s="16" t="s">
        <v>350</v>
      </c>
      <c r="D91" s="45" t="s">
        <v>375</v>
      </c>
      <c r="E91" s="14">
        <v>49.6</v>
      </c>
      <c r="F91" s="39"/>
      <c r="G91" s="39">
        <v>49.6</v>
      </c>
      <c r="H91" s="50"/>
      <c r="I91" s="47"/>
      <c r="J91" s="47"/>
      <c r="K91" s="47"/>
      <c r="L91" s="47"/>
      <c r="M91" s="47"/>
      <c r="N91" s="47"/>
      <c r="O91" s="47"/>
      <c r="P91" s="47"/>
    </row>
    <row r="92" spans="1:16" s="4" customFormat="1" ht="11.25" customHeight="1" x14ac:dyDescent="0.2">
      <c r="A92" s="14">
        <v>268</v>
      </c>
      <c r="B92" s="119"/>
      <c r="C92" s="16" t="s">
        <v>376</v>
      </c>
      <c r="D92" s="45" t="s">
        <v>377</v>
      </c>
      <c r="E92" s="14">
        <v>98</v>
      </c>
      <c r="F92" s="39">
        <v>98</v>
      </c>
      <c r="G92" s="20"/>
      <c r="H92" s="88"/>
      <c r="I92" s="47"/>
      <c r="J92" s="47"/>
      <c r="K92" s="47"/>
      <c r="L92" s="47"/>
      <c r="M92" s="47"/>
      <c r="N92" s="47"/>
      <c r="O92" s="47"/>
      <c r="P92" s="47"/>
    </row>
    <row r="93" spans="1:16" ht="12" x14ac:dyDescent="0.2">
      <c r="A93" s="11"/>
      <c r="B93" s="79"/>
      <c r="C93" s="12" t="s">
        <v>36</v>
      </c>
      <c r="D93" s="13"/>
      <c r="E93" s="11">
        <v>90</v>
      </c>
      <c r="F93" s="11"/>
      <c r="G93" s="16"/>
      <c r="H93" s="29"/>
      <c r="I93" s="10"/>
      <c r="J93" s="10"/>
      <c r="K93" s="10"/>
      <c r="L93" s="10"/>
      <c r="M93" s="10"/>
      <c r="N93" s="10"/>
      <c r="O93" s="10"/>
      <c r="P93" s="10"/>
    </row>
    <row r="94" spans="1:16" ht="20.25" customHeight="1" x14ac:dyDescent="0.2">
      <c r="A94" s="102" t="s">
        <v>683</v>
      </c>
      <c r="B94" s="103"/>
      <c r="C94" s="103"/>
      <c r="D94" s="7"/>
      <c r="E94" s="7"/>
      <c r="F94" s="83"/>
      <c r="G94" s="8"/>
      <c r="H94" s="9"/>
      <c r="I94" s="10"/>
      <c r="J94" s="10"/>
      <c r="K94" s="10"/>
      <c r="L94" s="10"/>
      <c r="M94" s="10"/>
      <c r="N94" s="10"/>
      <c r="O94" s="10"/>
      <c r="P94" s="10"/>
    </row>
    <row r="95" spans="1:16" ht="12" x14ac:dyDescent="0.2">
      <c r="A95" s="13">
        <v>269</v>
      </c>
      <c r="B95" s="121" t="s">
        <v>13</v>
      </c>
      <c r="C95" s="12" t="s">
        <v>642</v>
      </c>
      <c r="D95" s="13" t="s">
        <v>378</v>
      </c>
      <c r="E95" s="11">
        <v>41.8</v>
      </c>
      <c r="F95" s="19">
        <f>SUM(E95)</f>
        <v>41.8</v>
      </c>
      <c r="G95" s="20"/>
      <c r="H95" s="37"/>
      <c r="I95" s="10"/>
      <c r="J95" s="10"/>
      <c r="K95" s="10"/>
      <c r="L95" s="10"/>
      <c r="M95" s="10"/>
      <c r="N95" s="10"/>
      <c r="O95" s="10"/>
      <c r="P95" s="10"/>
    </row>
    <row r="96" spans="1:16" ht="12" x14ac:dyDescent="0.2">
      <c r="A96" s="13">
        <v>270</v>
      </c>
      <c r="B96" s="122"/>
      <c r="C96" s="12" t="s">
        <v>466</v>
      </c>
      <c r="D96" s="13" t="s">
        <v>379</v>
      </c>
      <c r="E96" s="11">
        <v>72.2</v>
      </c>
      <c r="F96" s="19">
        <f t="shared" ref="F96:F98" si="11">SUM(E96)</f>
        <v>72.2</v>
      </c>
      <c r="G96" s="20"/>
      <c r="H96" s="37"/>
      <c r="I96" s="10"/>
      <c r="J96" s="10"/>
      <c r="K96" s="10"/>
      <c r="L96" s="10"/>
      <c r="M96" s="10"/>
      <c r="N96" s="10"/>
      <c r="O96" s="10"/>
      <c r="P96" s="10"/>
    </row>
    <row r="97" spans="1:16" ht="12" x14ac:dyDescent="0.2">
      <c r="A97" s="13">
        <v>271</v>
      </c>
      <c r="B97" s="122"/>
      <c r="C97" s="12" t="s">
        <v>643</v>
      </c>
      <c r="D97" s="13" t="s">
        <v>424</v>
      </c>
      <c r="E97" s="11">
        <v>41.8</v>
      </c>
      <c r="F97" s="19">
        <f t="shared" si="11"/>
        <v>41.8</v>
      </c>
      <c r="G97" s="48"/>
      <c r="H97" s="37"/>
      <c r="I97" s="10"/>
      <c r="J97" s="10"/>
      <c r="K97" s="10"/>
      <c r="L97" s="10"/>
      <c r="M97" s="10"/>
      <c r="N97" s="10"/>
      <c r="O97" s="10"/>
      <c r="P97" s="10"/>
    </row>
    <row r="98" spans="1:16" ht="12" x14ac:dyDescent="0.2">
      <c r="A98" s="13">
        <v>272</v>
      </c>
      <c r="B98" s="123"/>
      <c r="C98" s="12" t="s">
        <v>644</v>
      </c>
      <c r="D98" s="13" t="s">
        <v>425</v>
      </c>
      <c r="E98" s="11">
        <v>83.6</v>
      </c>
      <c r="F98" s="19">
        <f t="shared" si="11"/>
        <v>83.6</v>
      </c>
      <c r="G98" s="20"/>
      <c r="H98" s="37"/>
      <c r="I98" s="10"/>
      <c r="J98" s="10"/>
      <c r="K98" s="10"/>
      <c r="L98" s="10"/>
      <c r="M98" s="10"/>
      <c r="N98" s="10"/>
      <c r="O98" s="10"/>
      <c r="P98" s="10"/>
    </row>
    <row r="99" spans="1:16" ht="20.25" customHeight="1" x14ac:dyDescent="0.2">
      <c r="A99" s="102" t="s">
        <v>684</v>
      </c>
      <c r="B99" s="103"/>
      <c r="C99" s="103"/>
      <c r="D99" s="7"/>
      <c r="E99" s="7"/>
      <c r="F99" s="83"/>
      <c r="G99" s="8"/>
      <c r="H99" s="9"/>
      <c r="I99" s="10"/>
      <c r="J99" s="10"/>
      <c r="K99" s="10"/>
      <c r="L99" s="10"/>
      <c r="M99" s="10"/>
      <c r="N99" s="10"/>
      <c r="O99" s="10"/>
      <c r="P99" s="10"/>
    </row>
    <row r="100" spans="1:16" ht="12" x14ac:dyDescent="0.2">
      <c r="A100" s="13">
        <v>273</v>
      </c>
      <c r="B100" s="121" t="s">
        <v>13</v>
      </c>
      <c r="C100" s="12" t="s">
        <v>646</v>
      </c>
      <c r="D100" s="13" t="s">
        <v>649</v>
      </c>
      <c r="E100" s="11">
        <v>41.8</v>
      </c>
      <c r="F100" s="19">
        <f>SUM(E100)</f>
        <v>41.8</v>
      </c>
      <c r="G100" s="20"/>
      <c r="H100" s="37"/>
      <c r="I100" s="10"/>
      <c r="J100" s="10"/>
      <c r="K100" s="10"/>
      <c r="L100" s="10"/>
      <c r="M100" s="10"/>
      <c r="N100" s="10"/>
      <c r="O100" s="10"/>
      <c r="P100" s="10"/>
    </row>
    <row r="101" spans="1:16" ht="12" x14ac:dyDescent="0.2">
      <c r="A101" s="13">
        <v>274</v>
      </c>
      <c r="B101" s="122"/>
      <c r="C101" s="12" t="s">
        <v>645</v>
      </c>
      <c r="D101" s="13" t="s">
        <v>648</v>
      </c>
      <c r="E101" s="11">
        <v>72.2</v>
      </c>
      <c r="F101" s="19">
        <f t="shared" ref="F101:F103" si="12">SUM(E101)</f>
        <v>72.2</v>
      </c>
      <c r="G101" s="20"/>
      <c r="H101" s="37"/>
      <c r="I101" s="10"/>
      <c r="J101" s="10"/>
      <c r="K101" s="10"/>
      <c r="L101" s="10"/>
      <c r="M101" s="10"/>
      <c r="N101" s="10"/>
      <c r="O101" s="10"/>
      <c r="P101" s="10"/>
    </row>
    <row r="102" spans="1:16" ht="12" x14ac:dyDescent="0.2">
      <c r="A102" s="13">
        <v>275</v>
      </c>
      <c r="B102" s="122"/>
      <c r="C102" s="12" t="s">
        <v>647</v>
      </c>
      <c r="D102" s="13" t="s">
        <v>650</v>
      </c>
      <c r="E102" s="11">
        <v>15.2</v>
      </c>
      <c r="F102" s="19">
        <f t="shared" si="12"/>
        <v>15.2</v>
      </c>
      <c r="G102" s="48"/>
      <c r="H102" s="37"/>
      <c r="I102" s="10"/>
      <c r="J102" s="10"/>
      <c r="K102" s="10"/>
      <c r="L102" s="10"/>
      <c r="M102" s="10"/>
      <c r="N102" s="10"/>
      <c r="O102" s="10"/>
      <c r="P102" s="10"/>
    </row>
    <row r="103" spans="1:16" ht="12" x14ac:dyDescent="0.2">
      <c r="A103" s="13">
        <v>276</v>
      </c>
      <c r="B103" s="122"/>
      <c r="C103" s="12" t="s">
        <v>651</v>
      </c>
      <c r="D103" s="13" t="s">
        <v>425</v>
      </c>
      <c r="E103" s="11">
        <v>83.6</v>
      </c>
      <c r="F103" s="19">
        <f t="shared" si="12"/>
        <v>83.6</v>
      </c>
      <c r="G103" s="48"/>
      <c r="H103" s="37"/>
      <c r="I103" s="10"/>
      <c r="J103" s="10"/>
      <c r="K103" s="10"/>
      <c r="L103" s="10"/>
      <c r="M103" s="10"/>
      <c r="N103" s="10"/>
      <c r="O103" s="10"/>
      <c r="P103" s="10"/>
    </row>
    <row r="104" spans="1:16" ht="12" x14ac:dyDescent="0.2">
      <c r="A104" s="13">
        <v>277</v>
      </c>
      <c r="B104" s="123"/>
      <c r="C104" s="12" t="s">
        <v>437</v>
      </c>
      <c r="D104" s="13" t="s">
        <v>436</v>
      </c>
      <c r="E104" s="11">
        <v>26.6</v>
      </c>
      <c r="F104" s="19"/>
      <c r="G104" s="20"/>
      <c r="H104" s="37">
        <f>SUM(E104)</f>
        <v>26.6</v>
      </c>
      <c r="I104" s="10"/>
      <c r="J104" s="10"/>
      <c r="K104" s="10"/>
      <c r="L104" s="10"/>
      <c r="M104" s="10"/>
      <c r="N104" s="10"/>
      <c r="O104" s="10"/>
      <c r="P104" s="10"/>
    </row>
    <row r="105" spans="1:16" ht="12" x14ac:dyDescent="0.2">
      <c r="A105" s="13"/>
      <c r="B105" s="81"/>
      <c r="C105" s="12" t="s">
        <v>438</v>
      </c>
      <c r="D105" s="13"/>
      <c r="E105" s="11"/>
      <c r="F105" s="19"/>
      <c r="G105" s="20"/>
      <c r="H105" s="37"/>
      <c r="I105" s="10"/>
      <c r="J105" s="10"/>
      <c r="K105" s="10"/>
      <c r="L105" s="10"/>
      <c r="M105" s="10"/>
      <c r="N105" s="10"/>
      <c r="O105" s="10"/>
      <c r="P105" s="10"/>
    </row>
    <row r="106" spans="1:16" ht="12" x14ac:dyDescent="0.2">
      <c r="A106" s="128" t="s">
        <v>415</v>
      </c>
      <c r="B106" s="129"/>
      <c r="C106" s="129"/>
      <c r="D106" s="130"/>
      <c r="E106" s="30"/>
      <c r="F106" s="51"/>
      <c r="G106" s="52"/>
      <c r="H106" s="53"/>
      <c r="I106" s="10"/>
      <c r="J106" s="10"/>
      <c r="K106" s="10"/>
      <c r="L106" s="10"/>
      <c r="M106" s="10"/>
      <c r="N106" s="10"/>
      <c r="O106" s="10"/>
      <c r="P106" s="10"/>
    </row>
    <row r="107" spans="1:16" ht="12" x14ac:dyDescent="0.2">
      <c r="A107" s="128" t="s">
        <v>416</v>
      </c>
      <c r="B107" s="129"/>
      <c r="C107" s="129"/>
      <c r="D107" s="130"/>
      <c r="E107" s="30">
        <f>SUM(E10:E106)</f>
        <v>6700.4000000000015</v>
      </c>
      <c r="F107" s="30">
        <f>SUM(F10:F106)</f>
        <v>2522.7999999999997</v>
      </c>
      <c r="G107" s="30">
        <f>SUM(G10:G106)</f>
        <v>2393.2999999999997</v>
      </c>
      <c r="H107" s="30">
        <f>SUM(H10:H106)</f>
        <v>26.6</v>
      </c>
      <c r="I107" s="10"/>
      <c r="J107" s="10"/>
      <c r="K107" s="10"/>
      <c r="L107" s="10"/>
      <c r="M107" s="10"/>
      <c r="N107" s="10"/>
      <c r="O107" s="10"/>
      <c r="P107" s="10"/>
    </row>
    <row r="108" spans="1:16" ht="12" x14ac:dyDescent="0.2">
      <c r="A108" s="54"/>
      <c r="B108" s="55"/>
      <c r="C108" s="56"/>
      <c r="D108" s="57"/>
      <c r="E108" s="54"/>
      <c r="F108" s="58"/>
      <c r="G108" s="59"/>
      <c r="H108" s="54"/>
    </row>
    <row r="109" spans="1:16" ht="12" x14ac:dyDescent="0.2">
      <c r="A109" s="54"/>
      <c r="B109" s="54"/>
      <c r="C109" s="54"/>
      <c r="D109" s="57"/>
      <c r="E109" s="54"/>
      <c r="F109" s="58"/>
      <c r="G109" s="59"/>
      <c r="H109" s="54"/>
    </row>
    <row r="110" spans="1:16" ht="12" x14ac:dyDescent="0.2">
      <c r="A110" s="54"/>
      <c r="B110" s="54" t="s">
        <v>439</v>
      </c>
      <c r="C110" s="54"/>
      <c r="D110" s="57"/>
      <c r="E110" s="54"/>
      <c r="F110" s="58"/>
      <c r="G110" s="59"/>
      <c r="H110" s="54"/>
    </row>
    <row r="111" spans="1:16" ht="12" x14ac:dyDescent="0.2">
      <c r="A111" s="54"/>
      <c r="B111" s="54" t="s">
        <v>429</v>
      </c>
      <c r="C111" s="54"/>
      <c r="D111" s="57"/>
      <c r="E111" s="54"/>
      <c r="F111" s="58"/>
      <c r="G111" s="59"/>
      <c r="H111" s="54"/>
    </row>
    <row r="112" spans="1:16" ht="12" x14ac:dyDescent="0.2">
      <c r="A112" s="54"/>
      <c r="B112" s="54" t="s">
        <v>428</v>
      </c>
      <c r="C112" s="54"/>
      <c r="D112" s="57"/>
      <c r="E112" s="54"/>
      <c r="F112" s="58"/>
      <c r="G112" s="59"/>
      <c r="H112" s="54"/>
    </row>
    <row r="113" spans="1:16" ht="12" x14ac:dyDescent="0.2">
      <c r="A113" s="54"/>
      <c r="B113" s="54" t="s">
        <v>427</v>
      </c>
      <c r="C113" s="54"/>
      <c r="D113" s="57"/>
      <c r="E113" s="54"/>
      <c r="F113" s="58"/>
      <c r="G113" s="59"/>
      <c r="H113" s="54"/>
    </row>
    <row r="114" spans="1:16" ht="12" x14ac:dyDescent="0.2">
      <c r="A114" s="54"/>
      <c r="B114" s="54"/>
      <c r="C114" s="54"/>
      <c r="D114" s="57"/>
      <c r="E114" s="54"/>
      <c r="F114" s="58"/>
      <c r="G114" s="59"/>
      <c r="H114" s="54"/>
    </row>
    <row r="115" spans="1:16" ht="12" x14ac:dyDescent="0.2">
      <c r="A115" s="54"/>
      <c r="B115" s="54"/>
      <c r="C115" s="54"/>
      <c r="D115" s="57"/>
      <c r="E115" s="54"/>
      <c r="F115" s="58"/>
      <c r="G115" s="59"/>
      <c r="H115" s="54"/>
    </row>
    <row r="116" spans="1:16" ht="12" x14ac:dyDescent="0.2">
      <c r="A116" s="54"/>
      <c r="B116" s="54"/>
      <c r="C116" s="54"/>
      <c r="D116" s="57"/>
      <c r="E116" s="54"/>
      <c r="F116" s="58"/>
      <c r="G116" s="59"/>
      <c r="H116" s="54"/>
    </row>
    <row r="117" spans="1:16" ht="12" x14ac:dyDescent="0.2">
      <c r="A117" s="60"/>
      <c r="B117" s="60"/>
      <c r="C117" s="60"/>
      <c r="D117" s="61"/>
      <c r="E117" s="60"/>
      <c r="F117" s="92"/>
      <c r="H117" s="60"/>
    </row>
    <row r="118" spans="1:16" ht="12" x14ac:dyDescent="0.2">
      <c r="A118" s="60"/>
      <c r="B118" s="60"/>
      <c r="C118" s="60"/>
      <c r="D118" s="61"/>
      <c r="E118" s="92"/>
      <c r="F118" s="92"/>
      <c r="G118" s="63"/>
      <c r="H118" s="92"/>
    </row>
    <row r="119" spans="1:16" ht="12" x14ac:dyDescent="0.2">
      <c r="A119" s="60"/>
      <c r="B119" s="60"/>
      <c r="C119" s="60"/>
      <c r="D119" s="61"/>
      <c r="E119" s="60"/>
      <c r="F119" s="92"/>
      <c r="H119" s="60"/>
    </row>
    <row r="120" spans="1:16" ht="12" x14ac:dyDescent="0.2">
      <c r="A120" s="60"/>
      <c r="B120" s="60"/>
      <c r="C120" s="60"/>
      <c r="D120" s="61"/>
      <c r="E120" s="60"/>
      <c r="F120" s="92"/>
      <c r="H120" s="1"/>
    </row>
    <row r="121" spans="1:16" ht="15" customHeight="1" x14ac:dyDescent="0.2">
      <c r="A121" s="60"/>
      <c r="B121" s="60"/>
      <c r="C121" s="60"/>
      <c r="D121" s="61"/>
      <c r="E121" s="60"/>
      <c r="F121" s="92"/>
      <c r="G121" s="1" t="s">
        <v>766</v>
      </c>
      <c r="H121" s="1"/>
      <c r="I121" s="1"/>
      <c r="J121" s="1"/>
    </row>
    <row r="122" spans="1:16" ht="12" x14ac:dyDescent="0.2">
      <c r="A122" s="60"/>
      <c r="B122" s="60"/>
      <c r="C122" s="60"/>
      <c r="D122" s="61"/>
      <c r="E122" s="60"/>
      <c r="F122" s="92"/>
      <c r="G122" s="97" t="s">
        <v>417</v>
      </c>
      <c r="H122" s="97"/>
      <c r="I122" s="97"/>
      <c r="J122" s="97"/>
      <c r="K122" s="78"/>
      <c r="L122" s="78"/>
      <c r="M122" s="78"/>
      <c r="N122" s="78"/>
      <c r="O122" s="78"/>
      <c r="P122" s="78"/>
    </row>
    <row r="123" spans="1:16" ht="15" customHeight="1" x14ac:dyDescent="0.2">
      <c r="A123" s="60"/>
      <c r="B123" s="60"/>
      <c r="C123" s="60"/>
      <c r="D123" s="61"/>
      <c r="E123" s="60"/>
      <c r="F123" s="92"/>
      <c r="H123" s="60"/>
    </row>
    <row r="124" spans="1:16" ht="12" x14ac:dyDescent="0.2">
      <c r="A124" s="60"/>
      <c r="B124" s="60"/>
      <c r="C124" s="60"/>
      <c r="D124" s="61"/>
      <c r="E124" s="60"/>
      <c r="F124" s="92"/>
      <c r="H124" s="60"/>
    </row>
    <row r="125" spans="1:16" ht="12" x14ac:dyDescent="0.2">
      <c r="A125" s="60"/>
      <c r="B125" s="60"/>
      <c r="C125" s="60"/>
      <c r="D125" s="61"/>
      <c r="E125" s="60"/>
      <c r="F125" s="92"/>
      <c r="H125" s="60"/>
    </row>
    <row r="126" spans="1:16" ht="12" x14ac:dyDescent="0.2">
      <c r="A126" s="60"/>
      <c r="B126" s="60"/>
      <c r="C126" s="60"/>
      <c r="D126" s="61"/>
      <c r="E126" s="60"/>
      <c r="F126" s="92"/>
      <c r="H126" s="60"/>
    </row>
    <row r="127" spans="1:16" ht="12" x14ac:dyDescent="0.2">
      <c r="A127" s="60"/>
      <c r="B127" s="60"/>
      <c r="C127" s="60"/>
      <c r="D127" s="61"/>
      <c r="E127" s="60"/>
      <c r="F127" s="92"/>
      <c r="G127" s="97" t="s">
        <v>418</v>
      </c>
      <c r="H127" s="97"/>
      <c r="I127" s="97"/>
      <c r="J127" s="97"/>
      <c r="K127" s="78"/>
      <c r="L127" s="78"/>
      <c r="M127" s="78"/>
      <c r="N127" s="78"/>
      <c r="O127" s="78"/>
      <c r="P127" s="78"/>
    </row>
    <row r="128" spans="1:16" ht="12" x14ac:dyDescent="0.2">
      <c r="G128" s="3"/>
    </row>
    <row r="129" ht="12" x14ac:dyDescent="0.2"/>
    <row r="130" ht="12" x14ac:dyDescent="0.2"/>
    <row r="131" ht="12" x14ac:dyDescent="0.2"/>
    <row r="132" ht="12" x14ac:dyDescent="0.2"/>
    <row r="133" ht="12" x14ac:dyDescent="0.2"/>
    <row r="134" ht="12" x14ac:dyDescent="0.2"/>
    <row r="135" ht="12" x14ac:dyDescent="0.2"/>
    <row r="136" ht="12" x14ac:dyDescent="0.2"/>
    <row r="137" ht="12" x14ac:dyDescent="0.2"/>
    <row r="138" ht="12" x14ac:dyDescent="0.2"/>
    <row r="139" ht="12" x14ac:dyDescent="0.2"/>
    <row r="140" ht="12" x14ac:dyDescent="0.2"/>
    <row r="141" ht="12" x14ac:dyDescent="0.2"/>
    <row r="142" ht="12" x14ac:dyDescent="0.2"/>
    <row r="143" ht="12" x14ac:dyDescent="0.2"/>
    <row r="144" ht="12" x14ac:dyDescent="0.2"/>
    <row r="145" ht="12" x14ac:dyDescent="0.2"/>
    <row r="146" ht="12" x14ac:dyDescent="0.2"/>
    <row r="147" ht="12" x14ac:dyDescent="0.2"/>
    <row r="148" ht="12" x14ac:dyDescent="0.2"/>
    <row r="149" ht="12" x14ac:dyDescent="0.2"/>
    <row r="150" ht="12" x14ac:dyDescent="0.2"/>
    <row r="151" ht="12" x14ac:dyDescent="0.2"/>
    <row r="152" ht="12" x14ac:dyDescent="0.2"/>
    <row r="153" ht="12" x14ac:dyDescent="0.2"/>
    <row r="154" ht="12" x14ac:dyDescent="0.2"/>
    <row r="155" ht="12" x14ac:dyDescent="0.2"/>
    <row r="156" ht="12" x14ac:dyDescent="0.2"/>
    <row r="157" ht="12" x14ac:dyDescent="0.2"/>
    <row r="158" ht="12" x14ac:dyDescent="0.2"/>
    <row r="159" ht="12" x14ac:dyDescent="0.2"/>
    <row r="160" ht="12" x14ac:dyDescent="0.2"/>
    <row r="161" ht="12" x14ac:dyDescent="0.2"/>
    <row r="162" ht="12" x14ac:dyDescent="0.2"/>
    <row r="163" ht="12" x14ac:dyDescent="0.2"/>
    <row r="164" ht="12" x14ac:dyDescent="0.2"/>
    <row r="165" ht="12" x14ac:dyDescent="0.2"/>
    <row r="166" ht="12" x14ac:dyDescent="0.2"/>
    <row r="167" ht="12" x14ac:dyDescent="0.2"/>
    <row r="168" ht="12" x14ac:dyDescent="0.2"/>
    <row r="169" ht="12" x14ac:dyDescent="0.2"/>
    <row r="170" ht="12" x14ac:dyDescent="0.2"/>
    <row r="171" ht="12" x14ac:dyDescent="0.2"/>
    <row r="172" ht="12" x14ac:dyDescent="0.2"/>
    <row r="173" ht="12" x14ac:dyDescent="0.2"/>
    <row r="174" ht="12" x14ac:dyDescent="0.2"/>
    <row r="175" ht="12" x14ac:dyDescent="0.2"/>
    <row r="176" ht="12" x14ac:dyDescent="0.2"/>
    <row r="177" ht="12" x14ac:dyDescent="0.2"/>
    <row r="178" ht="12" x14ac:dyDescent="0.2"/>
    <row r="179" ht="12" x14ac:dyDescent="0.2"/>
    <row r="180" ht="12" x14ac:dyDescent="0.2"/>
    <row r="181" ht="12" x14ac:dyDescent="0.2"/>
    <row r="182" ht="12" x14ac:dyDescent="0.2"/>
    <row r="183" ht="12" x14ac:dyDescent="0.2"/>
    <row r="184" ht="12" x14ac:dyDescent="0.2"/>
    <row r="185" ht="12" x14ac:dyDescent="0.2"/>
    <row r="186" ht="12" x14ac:dyDescent="0.2"/>
    <row r="187" ht="12" x14ac:dyDescent="0.2"/>
    <row r="188" ht="12" x14ac:dyDescent="0.2"/>
    <row r="189" ht="12" x14ac:dyDescent="0.2"/>
    <row r="190" ht="12" x14ac:dyDescent="0.2"/>
    <row r="191" ht="12" x14ac:dyDescent="0.2"/>
    <row r="192" ht="12" x14ac:dyDescent="0.2"/>
    <row r="193" ht="12" x14ac:dyDescent="0.2"/>
    <row r="194" ht="12" x14ac:dyDescent="0.2"/>
    <row r="195" ht="12" x14ac:dyDescent="0.2"/>
    <row r="196" ht="12" x14ac:dyDescent="0.2"/>
    <row r="197" ht="12" x14ac:dyDescent="0.2"/>
    <row r="198" ht="12" x14ac:dyDescent="0.2"/>
    <row r="199" ht="12" x14ac:dyDescent="0.2"/>
    <row r="200" ht="12" x14ac:dyDescent="0.2"/>
    <row r="201" ht="12" x14ac:dyDescent="0.2"/>
    <row r="202" ht="12" x14ac:dyDescent="0.2"/>
    <row r="203" ht="12" x14ac:dyDescent="0.2"/>
    <row r="204" ht="12" x14ac:dyDescent="0.2"/>
    <row r="205" ht="12" x14ac:dyDescent="0.2"/>
    <row r="206" ht="12" x14ac:dyDescent="0.2"/>
    <row r="207" ht="12" x14ac:dyDescent="0.2"/>
    <row r="208" ht="12" x14ac:dyDescent="0.2"/>
    <row r="209" ht="12" x14ac:dyDescent="0.2"/>
    <row r="210" ht="12" x14ac:dyDescent="0.2"/>
    <row r="211" ht="12" x14ac:dyDescent="0.2"/>
    <row r="212" ht="12" x14ac:dyDescent="0.2"/>
    <row r="213" ht="12" x14ac:dyDescent="0.2"/>
    <row r="214" ht="12" x14ac:dyDescent="0.2"/>
    <row r="215" ht="12" x14ac:dyDescent="0.2"/>
    <row r="216" ht="12" x14ac:dyDescent="0.2"/>
    <row r="217" ht="12" x14ac:dyDescent="0.2"/>
    <row r="218" ht="12" x14ac:dyDescent="0.2"/>
    <row r="219" ht="12" x14ac:dyDescent="0.2"/>
    <row r="220" ht="12" x14ac:dyDescent="0.2"/>
    <row r="221" ht="12" x14ac:dyDescent="0.2"/>
    <row r="222" ht="12" x14ac:dyDescent="0.2"/>
    <row r="223" ht="12" x14ac:dyDescent="0.2"/>
    <row r="224" ht="12" x14ac:dyDescent="0.2"/>
    <row r="225" ht="12" x14ac:dyDescent="0.2"/>
    <row r="226" ht="12" x14ac:dyDescent="0.2"/>
    <row r="227" ht="12" x14ac:dyDescent="0.2"/>
    <row r="228" ht="12" x14ac:dyDescent="0.2"/>
    <row r="229" ht="12" x14ac:dyDescent="0.2"/>
    <row r="230" ht="12" x14ac:dyDescent="0.2"/>
    <row r="231" ht="12" x14ac:dyDescent="0.2"/>
    <row r="232" ht="12" x14ac:dyDescent="0.2"/>
    <row r="233" ht="12" x14ac:dyDescent="0.2"/>
    <row r="234" ht="12" x14ac:dyDescent="0.2"/>
    <row r="235" ht="12" x14ac:dyDescent="0.2"/>
    <row r="236" ht="12" x14ac:dyDescent="0.2"/>
    <row r="237" ht="12" x14ac:dyDescent="0.2"/>
    <row r="238" ht="12" x14ac:dyDescent="0.2"/>
    <row r="239" ht="12" x14ac:dyDescent="0.2"/>
    <row r="240" ht="12" x14ac:dyDescent="0.2"/>
    <row r="241" ht="12" x14ac:dyDescent="0.2"/>
    <row r="242" ht="12" x14ac:dyDescent="0.2"/>
    <row r="243" ht="12" x14ac:dyDescent="0.2"/>
    <row r="244" ht="12" x14ac:dyDescent="0.2"/>
    <row r="245" ht="12" x14ac:dyDescent="0.2"/>
    <row r="246" ht="12" x14ac:dyDescent="0.2"/>
    <row r="247" ht="12" x14ac:dyDescent="0.2"/>
    <row r="248" ht="12" x14ac:dyDescent="0.2"/>
    <row r="249" ht="12" x14ac:dyDescent="0.2"/>
    <row r="250" ht="12" x14ac:dyDescent="0.2"/>
    <row r="251" ht="12" x14ac:dyDescent="0.2"/>
    <row r="252" ht="12" x14ac:dyDescent="0.2"/>
    <row r="253" ht="12" x14ac:dyDescent="0.2"/>
    <row r="254" ht="12" x14ac:dyDescent="0.2"/>
    <row r="255" ht="12" x14ac:dyDescent="0.2"/>
    <row r="256" ht="12" x14ac:dyDescent="0.2"/>
    <row r="257" ht="12" x14ac:dyDescent="0.2"/>
    <row r="258" ht="12" x14ac:dyDescent="0.2"/>
    <row r="259" ht="12" x14ac:dyDescent="0.2"/>
    <row r="260" ht="12" x14ac:dyDescent="0.2"/>
    <row r="261" ht="12" x14ac:dyDescent="0.2"/>
    <row r="262" ht="12" x14ac:dyDescent="0.2"/>
    <row r="263" ht="12" x14ac:dyDescent="0.2"/>
    <row r="264" ht="12" x14ac:dyDescent="0.2"/>
    <row r="265" ht="12" x14ac:dyDescent="0.2"/>
    <row r="266" ht="12" x14ac:dyDescent="0.2"/>
    <row r="267" ht="12" x14ac:dyDescent="0.2"/>
    <row r="268" ht="12" x14ac:dyDescent="0.2"/>
    <row r="269" ht="12" x14ac:dyDescent="0.2"/>
    <row r="270" ht="12" x14ac:dyDescent="0.2"/>
    <row r="271" ht="12" x14ac:dyDescent="0.2"/>
    <row r="272" ht="12" x14ac:dyDescent="0.2"/>
    <row r="273" ht="12" x14ac:dyDescent="0.2"/>
    <row r="274" ht="12" x14ac:dyDescent="0.2"/>
    <row r="275" ht="12" x14ac:dyDescent="0.2"/>
    <row r="276" ht="12" x14ac:dyDescent="0.2"/>
    <row r="277" ht="12" x14ac:dyDescent="0.2"/>
    <row r="278" ht="12" x14ac:dyDescent="0.2"/>
    <row r="279" ht="12" x14ac:dyDescent="0.2"/>
    <row r="280" ht="12" x14ac:dyDescent="0.2"/>
    <row r="281" ht="12" x14ac:dyDescent="0.2"/>
    <row r="282" ht="12" x14ac:dyDescent="0.2"/>
    <row r="283" ht="12" x14ac:dyDescent="0.2"/>
    <row r="284" ht="12" x14ac:dyDescent="0.2"/>
    <row r="285" ht="12" x14ac:dyDescent="0.2"/>
    <row r="286" ht="12" x14ac:dyDescent="0.2"/>
    <row r="287" ht="12" x14ac:dyDescent="0.2"/>
    <row r="288" ht="12" x14ac:dyDescent="0.2"/>
    <row r="289" ht="12" x14ac:dyDescent="0.2"/>
    <row r="290" ht="12" x14ac:dyDescent="0.2"/>
    <row r="291" ht="12" x14ac:dyDescent="0.2"/>
    <row r="292" ht="12" x14ac:dyDescent="0.2"/>
    <row r="293" ht="12" x14ac:dyDescent="0.2"/>
    <row r="294" ht="12" x14ac:dyDescent="0.2"/>
    <row r="295" ht="12" x14ac:dyDescent="0.2"/>
    <row r="296" ht="12" x14ac:dyDescent="0.2"/>
    <row r="297" ht="12" x14ac:dyDescent="0.2"/>
    <row r="298" ht="12" x14ac:dyDescent="0.2"/>
    <row r="299" ht="12" x14ac:dyDescent="0.2"/>
    <row r="300" ht="12" x14ac:dyDescent="0.2"/>
    <row r="301" ht="12" x14ac:dyDescent="0.2"/>
    <row r="302" ht="12" x14ac:dyDescent="0.2"/>
    <row r="303" ht="12" x14ac:dyDescent="0.2"/>
    <row r="304" ht="12" x14ac:dyDescent="0.2"/>
    <row r="305" ht="12" x14ac:dyDescent="0.2"/>
    <row r="306" ht="12" x14ac:dyDescent="0.2"/>
    <row r="307" ht="12" x14ac:dyDescent="0.2"/>
    <row r="308" ht="12" x14ac:dyDescent="0.2"/>
    <row r="309" ht="12" x14ac:dyDescent="0.2"/>
    <row r="310" ht="12" x14ac:dyDescent="0.2"/>
    <row r="311" ht="12" x14ac:dyDescent="0.2"/>
    <row r="312" ht="12" x14ac:dyDescent="0.2"/>
    <row r="313" ht="12" x14ac:dyDescent="0.2"/>
    <row r="314" ht="12" x14ac:dyDescent="0.2"/>
    <row r="315" ht="12" x14ac:dyDescent="0.2"/>
    <row r="316" ht="12" x14ac:dyDescent="0.2"/>
    <row r="317" ht="12" x14ac:dyDescent="0.2"/>
    <row r="318" ht="12" x14ac:dyDescent="0.2"/>
    <row r="319" ht="12" x14ac:dyDescent="0.2"/>
    <row r="320" ht="12" x14ac:dyDescent="0.2"/>
    <row r="321" ht="12" x14ac:dyDescent="0.2"/>
    <row r="322" ht="12" x14ac:dyDescent="0.2"/>
    <row r="323" ht="12" x14ac:dyDescent="0.2"/>
    <row r="324" ht="12" x14ac:dyDescent="0.2"/>
    <row r="325" ht="12" x14ac:dyDescent="0.2"/>
    <row r="326" ht="12" x14ac:dyDescent="0.2"/>
    <row r="327" ht="12" x14ac:dyDescent="0.2"/>
    <row r="328" ht="12" x14ac:dyDescent="0.2"/>
    <row r="329" ht="12" x14ac:dyDescent="0.2"/>
    <row r="330" ht="12" x14ac:dyDescent="0.2"/>
    <row r="331" ht="12" x14ac:dyDescent="0.2"/>
    <row r="332" ht="12" x14ac:dyDescent="0.2"/>
    <row r="333" ht="12" x14ac:dyDescent="0.2"/>
    <row r="334" ht="12" x14ac:dyDescent="0.2"/>
    <row r="335" ht="12" x14ac:dyDescent="0.2"/>
    <row r="336" ht="12" x14ac:dyDescent="0.2"/>
    <row r="337" ht="12" x14ac:dyDescent="0.2"/>
    <row r="338" ht="12" x14ac:dyDescent="0.2"/>
    <row r="339" ht="12" x14ac:dyDescent="0.2"/>
    <row r="340" ht="12" x14ac:dyDescent="0.2"/>
    <row r="341" ht="12" x14ac:dyDescent="0.2"/>
    <row r="342" ht="12" x14ac:dyDescent="0.2"/>
    <row r="343" ht="12" x14ac:dyDescent="0.2"/>
    <row r="344" ht="12" x14ac:dyDescent="0.2"/>
    <row r="345" ht="12" x14ac:dyDescent="0.2"/>
    <row r="346" ht="12" x14ac:dyDescent="0.2"/>
    <row r="347" ht="12" x14ac:dyDescent="0.2"/>
    <row r="348" ht="12" x14ac:dyDescent="0.2"/>
    <row r="349" ht="12" x14ac:dyDescent="0.2"/>
    <row r="350" ht="12" x14ac:dyDescent="0.2"/>
    <row r="351" ht="12" x14ac:dyDescent="0.2"/>
    <row r="352" ht="12" x14ac:dyDescent="0.2"/>
    <row r="353" ht="12" x14ac:dyDescent="0.2"/>
    <row r="354" ht="12" x14ac:dyDescent="0.2"/>
    <row r="355" ht="12" x14ac:dyDescent="0.2"/>
    <row r="356" ht="12" x14ac:dyDescent="0.2"/>
    <row r="357" ht="12" x14ac:dyDescent="0.2"/>
    <row r="358" ht="12" x14ac:dyDescent="0.2"/>
    <row r="359" ht="12" x14ac:dyDescent="0.2"/>
    <row r="360" ht="12" x14ac:dyDescent="0.2"/>
    <row r="361" ht="12" x14ac:dyDescent="0.2"/>
    <row r="362" ht="12" x14ac:dyDescent="0.2"/>
    <row r="363" ht="12" x14ac:dyDescent="0.2"/>
    <row r="364" ht="12" x14ac:dyDescent="0.2"/>
    <row r="370" ht="12" x14ac:dyDescent="0.2"/>
    <row r="375" ht="12" x14ac:dyDescent="0.2"/>
    <row r="377" ht="12" x14ac:dyDescent="0.2"/>
    <row r="378" ht="12" x14ac:dyDescent="0.2"/>
    <row r="379" ht="12" x14ac:dyDescent="0.2"/>
    <row r="380" ht="12" x14ac:dyDescent="0.2"/>
    <row r="381" ht="12" x14ac:dyDescent="0.2"/>
    <row r="387" ht="12" x14ac:dyDescent="0.2"/>
    <row r="392" ht="12" x14ac:dyDescent="0.2"/>
    <row r="394" ht="12" x14ac:dyDescent="0.2"/>
    <row r="395" ht="12" x14ac:dyDescent="0.2"/>
    <row r="396" ht="12" x14ac:dyDescent="0.2"/>
    <row r="397" ht="12" x14ac:dyDescent="0.2"/>
    <row r="398" ht="12" x14ac:dyDescent="0.2"/>
    <row r="399" ht="12" x14ac:dyDescent="0.2"/>
    <row r="400" ht="12" x14ac:dyDescent="0.2"/>
    <row r="401" ht="12" x14ac:dyDescent="0.2"/>
    <row r="402" ht="12" x14ac:dyDescent="0.2"/>
    <row r="403" ht="12" x14ac:dyDescent="0.2"/>
    <row r="404" ht="12" x14ac:dyDescent="0.2"/>
    <row r="405" ht="12" x14ac:dyDescent="0.2"/>
    <row r="406" ht="12" x14ac:dyDescent="0.2"/>
    <row r="407" ht="12" x14ac:dyDescent="0.2"/>
    <row r="408" ht="12" x14ac:dyDescent="0.2"/>
    <row r="409" ht="12" x14ac:dyDescent="0.2"/>
    <row r="410" ht="12" x14ac:dyDescent="0.2"/>
    <row r="411" ht="12" x14ac:dyDescent="0.2"/>
    <row r="412" ht="12" x14ac:dyDescent="0.2"/>
    <row r="413" ht="12" x14ac:dyDescent="0.2"/>
    <row r="414" ht="12" x14ac:dyDescent="0.2"/>
    <row r="415" ht="12" x14ac:dyDescent="0.2"/>
    <row r="416" ht="12" x14ac:dyDescent="0.2"/>
    <row r="417" ht="12" x14ac:dyDescent="0.2"/>
    <row r="418" ht="12" x14ac:dyDescent="0.2"/>
    <row r="419" ht="12" x14ac:dyDescent="0.2"/>
    <row r="420" ht="12" x14ac:dyDescent="0.2"/>
    <row r="421" ht="12" x14ac:dyDescent="0.2"/>
    <row r="422" ht="12" x14ac:dyDescent="0.2"/>
    <row r="423" ht="12" x14ac:dyDescent="0.2"/>
    <row r="424" ht="12" x14ac:dyDescent="0.2"/>
    <row r="425" ht="12" x14ac:dyDescent="0.2"/>
    <row r="426" ht="12" x14ac:dyDescent="0.2"/>
    <row r="427" ht="12" x14ac:dyDescent="0.2"/>
    <row r="428" ht="12" x14ac:dyDescent="0.2"/>
    <row r="429" ht="12" x14ac:dyDescent="0.2"/>
    <row r="430" ht="12" x14ac:dyDescent="0.2"/>
    <row r="431" ht="12" x14ac:dyDescent="0.2"/>
    <row r="432" ht="12" x14ac:dyDescent="0.2"/>
    <row r="433" ht="12" x14ac:dyDescent="0.2"/>
    <row r="434" ht="12" x14ac:dyDescent="0.2"/>
    <row r="435" ht="12" x14ac:dyDescent="0.2"/>
    <row r="436" ht="12" x14ac:dyDescent="0.2"/>
    <row r="437" ht="12" x14ac:dyDescent="0.2"/>
    <row r="438" ht="12" x14ac:dyDescent="0.2"/>
    <row r="439" ht="12" x14ac:dyDescent="0.2"/>
    <row r="440" ht="12" x14ac:dyDescent="0.2"/>
    <row r="441" ht="12" x14ac:dyDescent="0.2"/>
    <row r="442" ht="12" x14ac:dyDescent="0.2"/>
    <row r="443" ht="12" x14ac:dyDescent="0.2"/>
    <row r="444" ht="12" x14ac:dyDescent="0.2"/>
    <row r="445" ht="12" x14ac:dyDescent="0.2"/>
    <row r="446" ht="12" x14ac:dyDescent="0.2"/>
    <row r="447" ht="12" x14ac:dyDescent="0.2"/>
    <row r="448" ht="12" x14ac:dyDescent="0.2"/>
    <row r="449" ht="12" x14ac:dyDescent="0.2"/>
    <row r="450" ht="12" x14ac:dyDescent="0.2"/>
    <row r="451" ht="12" x14ac:dyDescent="0.2"/>
    <row r="452" ht="12" x14ac:dyDescent="0.2"/>
    <row r="453" ht="12" x14ac:dyDescent="0.2"/>
    <row r="454" ht="12" x14ac:dyDescent="0.2"/>
    <row r="455" ht="12" x14ac:dyDescent="0.2"/>
    <row r="456" ht="12" x14ac:dyDescent="0.2"/>
    <row r="457" ht="12" x14ac:dyDescent="0.2"/>
    <row r="458" ht="12" x14ac:dyDescent="0.2"/>
    <row r="459" ht="12" x14ac:dyDescent="0.2"/>
    <row r="460" ht="12" x14ac:dyDescent="0.2"/>
    <row r="461" ht="12" x14ac:dyDescent="0.2"/>
    <row r="462" ht="12" x14ac:dyDescent="0.2"/>
    <row r="463" ht="12" x14ac:dyDescent="0.2"/>
    <row r="464" ht="12" x14ac:dyDescent="0.2"/>
    <row r="465" ht="12" x14ac:dyDescent="0.2"/>
    <row r="466" ht="12" x14ac:dyDescent="0.2"/>
    <row r="467" ht="12" x14ac:dyDescent="0.2"/>
    <row r="468" ht="12" x14ac:dyDescent="0.2"/>
    <row r="469" ht="12" x14ac:dyDescent="0.2"/>
    <row r="470" ht="12" x14ac:dyDescent="0.2"/>
    <row r="471" ht="12" x14ac:dyDescent="0.2"/>
    <row r="472" ht="12" x14ac:dyDescent="0.2"/>
    <row r="473" ht="12" x14ac:dyDescent="0.2"/>
    <row r="474" ht="12" x14ac:dyDescent="0.2"/>
    <row r="475" ht="12" x14ac:dyDescent="0.2"/>
    <row r="476" ht="12" x14ac:dyDescent="0.2"/>
    <row r="477" ht="12" x14ac:dyDescent="0.2"/>
    <row r="478" ht="12" x14ac:dyDescent="0.2"/>
    <row r="479" ht="12" x14ac:dyDescent="0.2"/>
    <row r="480" ht="12" x14ac:dyDescent="0.2"/>
    <row r="481" ht="12" x14ac:dyDescent="0.2"/>
    <row r="482" ht="12" x14ac:dyDescent="0.2"/>
    <row r="483" ht="12" x14ac:dyDescent="0.2"/>
    <row r="484" ht="12" x14ac:dyDescent="0.2"/>
    <row r="485" ht="12" x14ac:dyDescent="0.2"/>
    <row r="486" ht="12" x14ac:dyDescent="0.2"/>
    <row r="487" ht="12" x14ac:dyDescent="0.2"/>
    <row r="488" ht="12" x14ac:dyDescent="0.2"/>
    <row r="489" ht="12" x14ac:dyDescent="0.2"/>
    <row r="490" ht="12" x14ac:dyDescent="0.2"/>
    <row r="491" ht="12" x14ac:dyDescent="0.2"/>
    <row r="492" ht="12" x14ac:dyDescent="0.2"/>
    <row r="493" ht="12" x14ac:dyDescent="0.2"/>
    <row r="494" ht="12" x14ac:dyDescent="0.2"/>
    <row r="495" ht="12" x14ac:dyDescent="0.2"/>
    <row r="496" ht="12" x14ac:dyDescent="0.2"/>
    <row r="497" ht="12" x14ac:dyDescent="0.2"/>
    <row r="498" ht="12" x14ac:dyDescent="0.2"/>
    <row r="499" ht="12" x14ac:dyDescent="0.2"/>
    <row r="500" ht="12" x14ac:dyDescent="0.2"/>
    <row r="501" ht="12" x14ac:dyDescent="0.2"/>
    <row r="502" ht="12" x14ac:dyDescent="0.2"/>
    <row r="503" ht="12" x14ac:dyDescent="0.2"/>
    <row r="504" ht="12" x14ac:dyDescent="0.2"/>
    <row r="505" ht="12" x14ac:dyDescent="0.2"/>
    <row r="506" ht="12" x14ac:dyDescent="0.2"/>
    <row r="507" ht="12" x14ac:dyDescent="0.2"/>
    <row r="508" ht="12" x14ac:dyDescent="0.2"/>
    <row r="509" ht="12" x14ac:dyDescent="0.2"/>
    <row r="510" ht="12" x14ac:dyDescent="0.2"/>
    <row r="511" ht="12" x14ac:dyDescent="0.2"/>
    <row r="512" ht="12" x14ac:dyDescent="0.2"/>
    <row r="513" ht="12" x14ac:dyDescent="0.2"/>
    <row r="514" ht="12" x14ac:dyDescent="0.2"/>
    <row r="515" ht="12" x14ac:dyDescent="0.2"/>
    <row r="516" ht="12" x14ac:dyDescent="0.2"/>
    <row r="517" ht="12" x14ac:dyDescent="0.2"/>
    <row r="518" ht="12" x14ac:dyDescent="0.2"/>
    <row r="519" ht="12" x14ac:dyDescent="0.2"/>
    <row r="520" ht="12" x14ac:dyDescent="0.2"/>
    <row r="521" ht="12" x14ac:dyDescent="0.2"/>
    <row r="522" ht="12" x14ac:dyDescent="0.2"/>
    <row r="523" ht="12" x14ac:dyDescent="0.2"/>
    <row r="524" ht="12" x14ac:dyDescent="0.2"/>
    <row r="525" ht="12" x14ac:dyDescent="0.2"/>
    <row r="526" ht="12" x14ac:dyDescent="0.2"/>
    <row r="527" ht="12" x14ac:dyDescent="0.2"/>
    <row r="528" ht="12" x14ac:dyDescent="0.2"/>
    <row r="529" ht="12" x14ac:dyDescent="0.2"/>
    <row r="530" ht="12" x14ac:dyDescent="0.2"/>
    <row r="531" ht="12" x14ac:dyDescent="0.2"/>
    <row r="532" ht="12" x14ac:dyDescent="0.2"/>
    <row r="533" ht="12" x14ac:dyDescent="0.2"/>
    <row r="534" ht="12" x14ac:dyDescent="0.2"/>
    <row r="535" ht="12" x14ac:dyDescent="0.2"/>
    <row r="536" ht="12" x14ac:dyDescent="0.2"/>
    <row r="537" ht="12" x14ac:dyDescent="0.2"/>
    <row r="538" ht="12" x14ac:dyDescent="0.2"/>
    <row r="539" ht="12" x14ac:dyDescent="0.2"/>
    <row r="540" ht="12" x14ac:dyDescent="0.2"/>
    <row r="541" ht="12" x14ac:dyDescent="0.2"/>
    <row r="542" ht="12" x14ac:dyDescent="0.2"/>
    <row r="543" ht="12" x14ac:dyDescent="0.2"/>
    <row r="544" ht="12" x14ac:dyDescent="0.2"/>
    <row r="545" ht="12" x14ac:dyDescent="0.2"/>
    <row r="546" ht="12" x14ac:dyDescent="0.2"/>
    <row r="547" ht="12" x14ac:dyDescent="0.2"/>
    <row r="548" ht="12" x14ac:dyDescent="0.2"/>
    <row r="549" ht="12" x14ac:dyDescent="0.2"/>
    <row r="550" ht="12" x14ac:dyDescent="0.2"/>
    <row r="551" ht="12" x14ac:dyDescent="0.2"/>
    <row r="552" ht="12" x14ac:dyDescent="0.2"/>
    <row r="553" ht="12" x14ac:dyDescent="0.2"/>
    <row r="554" ht="12" x14ac:dyDescent="0.2"/>
    <row r="555" ht="12" x14ac:dyDescent="0.2"/>
    <row r="556" ht="12" x14ac:dyDescent="0.2"/>
    <row r="557" ht="12" x14ac:dyDescent="0.2"/>
    <row r="558" ht="12" x14ac:dyDescent="0.2"/>
    <row r="559" ht="12" x14ac:dyDescent="0.2"/>
    <row r="560" ht="12" x14ac:dyDescent="0.2"/>
    <row r="561" ht="12" x14ac:dyDescent="0.2"/>
    <row r="562" ht="12" x14ac:dyDescent="0.2"/>
    <row r="563" ht="12" x14ac:dyDescent="0.2"/>
    <row r="564" ht="12" x14ac:dyDescent="0.2"/>
    <row r="565" ht="12" x14ac:dyDescent="0.2"/>
    <row r="566" ht="12" x14ac:dyDescent="0.2"/>
    <row r="567" ht="12" x14ac:dyDescent="0.2"/>
    <row r="568" ht="12" x14ac:dyDescent="0.2"/>
    <row r="569" ht="12" x14ac:dyDescent="0.2"/>
    <row r="570" ht="12" x14ac:dyDescent="0.2"/>
    <row r="571" ht="12" x14ac:dyDescent="0.2"/>
    <row r="572" ht="12" x14ac:dyDescent="0.2"/>
    <row r="573" ht="12" x14ac:dyDescent="0.2"/>
    <row r="574" ht="12" x14ac:dyDescent="0.2"/>
    <row r="575" ht="12" x14ac:dyDescent="0.2"/>
    <row r="576" ht="12" x14ac:dyDescent="0.2"/>
    <row r="577" ht="12" x14ac:dyDescent="0.2"/>
    <row r="578" ht="12" x14ac:dyDescent="0.2"/>
    <row r="579" ht="12" x14ac:dyDescent="0.2"/>
    <row r="580" ht="12" x14ac:dyDescent="0.2"/>
    <row r="581" ht="12" x14ac:dyDescent="0.2"/>
    <row r="582" ht="12" x14ac:dyDescent="0.2"/>
    <row r="583" ht="12" x14ac:dyDescent="0.2"/>
    <row r="584" ht="12" x14ac:dyDescent="0.2"/>
    <row r="585" ht="12" x14ac:dyDescent="0.2"/>
    <row r="586" ht="12" x14ac:dyDescent="0.2"/>
    <row r="587" ht="12" x14ac:dyDescent="0.2"/>
    <row r="588" ht="12" x14ac:dyDescent="0.2"/>
    <row r="589" ht="12" x14ac:dyDescent="0.2"/>
    <row r="590" ht="12" x14ac:dyDescent="0.2"/>
    <row r="591" ht="12" x14ac:dyDescent="0.2"/>
    <row r="592" ht="12" x14ac:dyDescent="0.2"/>
    <row r="593" ht="12" x14ac:dyDescent="0.2"/>
    <row r="594" ht="12" x14ac:dyDescent="0.2"/>
    <row r="595" ht="12" x14ac:dyDescent="0.2"/>
    <row r="596" ht="12" x14ac:dyDescent="0.2"/>
    <row r="597" ht="12" x14ac:dyDescent="0.2"/>
    <row r="598" ht="12" x14ac:dyDescent="0.2"/>
    <row r="599" ht="12" x14ac:dyDescent="0.2"/>
    <row r="600" ht="12" x14ac:dyDescent="0.2"/>
    <row r="601" ht="12" x14ac:dyDescent="0.2"/>
    <row r="602" ht="12" x14ac:dyDescent="0.2"/>
    <row r="603" ht="12" x14ac:dyDescent="0.2"/>
    <row r="604" ht="12" x14ac:dyDescent="0.2"/>
    <row r="605" ht="12" x14ac:dyDescent="0.2"/>
    <row r="606" ht="12" x14ac:dyDescent="0.2"/>
    <row r="607" ht="12" x14ac:dyDescent="0.2"/>
    <row r="608" ht="12" x14ac:dyDescent="0.2"/>
    <row r="609" ht="12" x14ac:dyDescent="0.2"/>
    <row r="610" ht="12" x14ac:dyDescent="0.2"/>
    <row r="611" ht="12" x14ac:dyDescent="0.2"/>
    <row r="612" ht="12" x14ac:dyDescent="0.2"/>
    <row r="613" ht="12" x14ac:dyDescent="0.2"/>
    <row r="614" ht="12" x14ac:dyDescent="0.2"/>
    <row r="615" ht="12" x14ac:dyDescent="0.2"/>
    <row r="616" ht="12" x14ac:dyDescent="0.2"/>
    <row r="617" ht="12" x14ac:dyDescent="0.2"/>
    <row r="618" ht="12" x14ac:dyDescent="0.2"/>
    <row r="619" ht="12" x14ac:dyDescent="0.2"/>
    <row r="620" ht="12" x14ac:dyDescent="0.2"/>
    <row r="621" ht="12" x14ac:dyDescent="0.2"/>
    <row r="622" ht="12" x14ac:dyDescent="0.2"/>
    <row r="623" ht="12" x14ac:dyDescent="0.2"/>
    <row r="624" ht="12" x14ac:dyDescent="0.2"/>
    <row r="625" ht="12" x14ac:dyDescent="0.2"/>
    <row r="626" ht="12" x14ac:dyDescent="0.2"/>
    <row r="627" ht="12" x14ac:dyDescent="0.2"/>
    <row r="628" ht="12" x14ac:dyDescent="0.2"/>
    <row r="629" ht="12" x14ac:dyDescent="0.2"/>
    <row r="635" ht="12" x14ac:dyDescent="0.2"/>
    <row r="640" ht="12" x14ac:dyDescent="0.2"/>
  </sheetData>
  <mergeCells count="35">
    <mergeCell ref="A107:D107"/>
    <mergeCell ref="G122:J122"/>
    <mergeCell ref="G127:J127"/>
    <mergeCell ref="A106:D106"/>
    <mergeCell ref="A94:C94"/>
    <mergeCell ref="B95:B98"/>
    <mergeCell ref="A99:C99"/>
    <mergeCell ref="B100:B104"/>
    <mergeCell ref="B42:B61"/>
    <mergeCell ref="B62:B82"/>
    <mergeCell ref="A83:C83"/>
    <mergeCell ref="B84:B86"/>
    <mergeCell ref="A87:C87"/>
    <mergeCell ref="B88:B92"/>
    <mergeCell ref="A10:C10"/>
    <mergeCell ref="B11:B41"/>
    <mergeCell ref="G7:G9"/>
    <mergeCell ref="H7:H9"/>
    <mergeCell ref="I7:O7"/>
    <mergeCell ref="P7:P9"/>
    <mergeCell ref="I8:I9"/>
    <mergeCell ref="J8:J9"/>
    <mergeCell ref="K8:M8"/>
    <mergeCell ref="N8:N9"/>
    <mergeCell ref="O8:O9"/>
    <mergeCell ref="E1:P1"/>
    <mergeCell ref="E2:P2"/>
    <mergeCell ref="A4:P4"/>
    <mergeCell ref="A5:P5"/>
    <mergeCell ref="A7:A9"/>
    <mergeCell ref="B7:B9"/>
    <mergeCell ref="C7:C9"/>
    <mergeCell ref="D7:D9"/>
    <mergeCell ref="E7:E9"/>
    <mergeCell ref="F7:F9"/>
  </mergeCells>
  <pageMargins left="0" right="0" top="0" bottom="0" header="0.3" footer="0.3"/>
  <pageSetup paperSize="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640"/>
  <sheetViews>
    <sheetView workbookViewId="0">
      <selection activeCell="I25" sqref="I25"/>
    </sheetView>
  </sheetViews>
  <sheetFormatPr defaultRowHeight="15" x14ac:dyDescent="0.2"/>
  <cols>
    <col min="1" max="1" width="4.7109375" style="3" customWidth="1"/>
    <col min="2" max="2" width="6.140625" style="3" customWidth="1"/>
    <col min="3" max="3" width="34.5703125" style="3" customWidth="1"/>
    <col min="4" max="4" width="8.5703125" style="3" customWidth="1"/>
    <col min="5" max="5" width="7.5703125" style="3" customWidth="1"/>
    <col min="6" max="6" width="6.7109375" style="3" customWidth="1"/>
    <col min="7" max="7" width="6.5703125" style="4" customWidth="1"/>
    <col min="8" max="8" width="6.85546875" style="3" customWidth="1"/>
    <col min="9" max="9" width="7.5703125" style="3" customWidth="1"/>
    <col min="10" max="10" width="7.140625" style="3" customWidth="1"/>
    <col min="11" max="12" width="6.85546875" style="3" customWidth="1"/>
    <col min="13" max="13" width="7.28515625" style="3" customWidth="1"/>
    <col min="14" max="14" width="7" style="3" customWidth="1"/>
    <col min="15" max="15" width="7.140625" style="3" customWidth="1"/>
    <col min="16" max="16" width="11.85546875" style="3" customWidth="1"/>
    <col min="17" max="16384" width="9.140625" style="3"/>
  </cols>
  <sheetData>
    <row r="1" spans="1:16" ht="15" customHeight="1" x14ac:dyDescent="0.2">
      <c r="A1" s="1" t="s">
        <v>0</v>
      </c>
      <c r="B1" s="1"/>
      <c r="C1" s="2"/>
      <c r="D1" s="2"/>
      <c r="E1" s="97" t="s">
        <v>1</v>
      </c>
      <c r="F1" s="97"/>
      <c r="G1" s="97"/>
      <c r="H1" s="97"/>
      <c r="I1" s="97"/>
      <c r="J1" s="97"/>
      <c r="K1" s="97"/>
      <c r="L1" s="97"/>
      <c r="M1" s="97"/>
      <c r="N1" s="97"/>
      <c r="O1" s="97"/>
      <c r="P1" s="97"/>
    </row>
    <row r="2" spans="1:16" ht="15" customHeight="1" x14ac:dyDescent="0.2">
      <c r="A2" s="1" t="s">
        <v>2</v>
      </c>
      <c r="B2" s="1"/>
      <c r="C2" s="2"/>
      <c r="D2" s="2"/>
      <c r="E2" s="97" t="s">
        <v>3</v>
      </c>
      <c r="F2" s="97"/>
      <c r="G2" s="97"/>
      <c r="H2" s="97"/>
      <c r="I2" s="97"/>
      <c r="J2" s="97"/>
      <c r="K2" s="97"/>
      <c r="L2" s="97"/>
      <c r="M2" s="97"/>
      <c r="N2" s="97"/>
      <c r="O2" s="97"/>
      <c r="P2" s="97"/>
    </row>
    <row r="3" spans="1:16" ht="12" x14ac:dyDescent="0.2">
      <c r="A3" s="2" t="s">
        <v>4</v>
      </c>
      <c r="B3" s="2"/>
      <c r="C3" s="2"/>
    </row>
    <row r="4" spans="1:16" ht="12" x14ac:dyDescent="0.2">
      <c r="A4" s="97" t="s">
        <v>767</v>
      </c>
      <c r="B4" s="97"/>
      <c r="C4" s="97"/>
      <c r="D4" s="97"/>
      <c r="E4" s="97"/>
      <c r="F4" s="97"/>
      <c r="G4" s="97"/>
      <c r="H4" s="97"/>
      <c r="I4" s="97"/>
      <c r="J4" s="97"/>
      <c r="K4" s="97"/>
      <c r="L4" s="97"/>
      <c r="M4" s="97"/>
      <c r="N4" s="97"/>
      <c r="O4" s="97"/>
      <c r="P4" s="97"/>
    </row>
    <row r="5" spans="1:16" ht="12" x14ac:dyDescent="0.2">
      <c r="A5" s="101" t="s">
        <v>652</v>
      </c>
      <c r="B5" s="101"/>
      <c r="C5" s="101"/>
      <c r="D5" s="101"/>
      <c r="E5" s="101"/>
      <c r="F5" s="101"/>
      <c r="G5" s="101"/>
      <c r="H5" s="101"/>
      <c r="I5" s="101"/>
      <c r="J5" s="101"/>
      <c r="K5" s="101"/>
      <c r="L5" s="101"/>
      <c r="M5" s="101"/>
      <c r="N5" s="101"/>
      <c r="O5" s="101"/>
      <c r="P5" s="101"/>
    </row>
    <row r="7" spans="1:16" ht="15.75" customHeight="1" x14ac:dyDescent="0.2">
      <c r="A7" s="98" t="s">
        <v>5</v>
      </c>
      <c r="B7" s="105" t="s">
        <v>6</v>
      </c>
      <c r="C7" s="108" t="s">
        <v>7</v>
      </c>
      <c r="D7" s="111" t="s">
        <v>8</v>
      </c>
      <c r="E7" s="111" t="s">
        <v>9</v>
      </c>
      <c r="F7" s="111" t="s">
        <v>10</v>
      </c>
      <c r="G7" s="114" t="s">
        <v>11</v>
      </c>
      <c r="H7" s="111" t="s">
        <v>12</v>
      </c>
      <c r="I7" s="104" t="s">
        <v>657</v>
      </c>
      <c r="J7" s="104"/>
      <c r="K7" s="104"/>
      <c r="L7" s="104"/>
      <c r="M7" s="104"/>
      <c r="N7" s="104"/>
      <c r="O7" s="104"/>
      <c r="P7" s="104" t="s">
        <v>419</v>
      </c>
    </row>
    <row r="8" spans="1:16" ht="18" customHeight="1" x14ac:dyDescent="0.2">
      <c r="A8" s="99"/>
      <c r="B8" s="106"/>
      <c r="C8" s="109"/>
      <c r="D8" s="112"/>
      <c r="E8" s="112"/>
      <c r="F8" s="112"/>
      <c r="G8" s="115"/>
      <c r="H8" s="112"/>
      <c r="I8" s="104" t="s">
        <v>656</v>
      </c>
      <c r="J8" s="104" t="s">
        <v>658</v>
      </c>
      <c r="K8" s="104" t="s">
        <v>659</v>
      </c>
      <c r="L8" s="104"/>
      <c r="M8" s="104"/>
      <c r="N8" s="104" t="s">
        <v>663</v>
      </c>
      <c r="O8" s="104" t="s">
        <v>664</v>
      </c>
      <c r="P8" s="104"/>
    </row>
    <row r="9" spans="1:16" ht="25.5" customHeight="1" x14ac:dyDescent="0.2">
      <c r="A9" s="100"/>
      <c r="B9" s="107"/>
      <c r="C9" s="110"/>
      <c r="D9" s="113"/>
      <c r="E9" s="113"/>
      <c r="F9" s="113"/>
      <c r="G9" s="116"/>
      <c r="H9" s="113"/>
      <c r="I9" s="104"/>
      <c r="J9" s="104"/>
      <c r="K9" s="83" t="s">
        <v>660</v>
      </c>
      <c r="L9" s="83" t="s">
        <v>661</v>
      </c>
      <c r="M9" s="83" t="s">
        <v>662</v>
      </c>
      <c r="N9" s="104"/>
      <c r="O9" s="104"/>
      <c r="P9" s="104"/>
    </row>
    <row r="10" spans="1:16" ht="20.25" customHeight="1" x14ac:dyDescent="0.2">
      <c r="A10" s="102" t="s">
        <v>676</v>
      </c>
      <c r="B10" s="103"/>
      <c r="C10" s="103"/>
      <c r="D10" s="7"/>
      <c r="E10" s="7"/>
      <c r="F10" s="83"/>
      <c r="G10" s="8"/>
      <c r="H10" s="9"/>
      <c r="I10" s="10"/>
      <c r="J10" s="10"/>
      <c r="K10" s="10"/>
      <c r="L10" s="10"/>
      <c r="M10" s="10"/>
      <c r="N10" s="10"/>
      <c r="O10" s="10"/>
      <c r="P10" s="10"/>
    </row>
    <row r="11" spans="1:16" s="4" customFormat="1" ht="12" x14ac:dyDescent="0.2">
      <c r="A11" s="14">
        <v>126</v>
      </c>
      <c r="B11" s="117" t="s">
        <v>13</v>
      </c>
      <c r="C11" s="85" t="s">
        <v>463</v>
      </c>
      <c r="D11" s="45" t="s">
        <v>157</v>
      </c>
      <c r="E11" s="14">
        <v>48</v>
      </c>
      <c r="F11" s="14">
        <v>48</v>
      </c>
      <c r="G11" s="14"/>
      <c r="H11" s="46"/>
      <c r="I11" s="47"/>
      <c r="J11" s="47"/>
      <c r="K11" s="47"/>
      <c r="L11" s="47"/>
      <c r="M11" s="47"/>
      <c r="N11" s="47"/>
      <c r="O11" s="47"/>
      <c r="P11" s="47"/>
    </row>
    <row r="12" spans="1:16" s="4" customFormat="1" ht="12" x14ac:dyDescent="0.2">
      <c r="A12" s="14">
        <v>127</v>
      </c>
      <c r="B12" s="118"/>
      <c r="C12" s="85" t="s">
        <v>507</v>
      </c>
      <c r="D12" s="45" t="s">
        <v>158</v>
      </c>
      <c r="E12" s="14">
        <v>48</v>
      </c>
      <c r="F12" s="14">
        <v>48</v>
      </c>
      <c r="G12" s="14"/>
      <c r="H12" s="46"/>
      <c r="I12" s="47"/>
      <c r="J12" s="47"/>
      <c r="K12" s="47"/>
      <c r="L12" s="47"/>
      <c r="M12" s="47"/>
      <c r="N12" s="47"/>
      <c r="O12" s="47"/>
      <c r="P12" s="47"/>
    </row>
    <row r="13" spans="1:16" s="4" customFormat="1" ht="12" x14ac:dyDescent="0.2">
      <c r="A13" s="14">
        <v>128</v>
      </c>
      <c r="B13" s="118"/>
      <c r="C13" s="85" t="s">
        <v>506</v>
      </c>
      <c r="D13" s="45" t="s">
        <v>159</v>
      </c>
      <c r="E13" s="14">
        <v>48</v>
      </c>
      <c r="F13" s="14">
        <v>48</v>
      </c>
      <c r="G13" s="14"/>
      <c r="H13" s="46"/>
      <c r="I13" s="47"/>
      <c r="J13" s="47"/>
      <c r="K13" s="47"/>
      <c r="L13" s="47"/>
      <c r="M13" s="47"/>
      <c r="N13" s="47"/>
      <c r="O13" s="47"/>
      <c r="P13" s="47"/>
    </row>
    <row r="14" spans="1:16" s="4" customFormat="1" ht="12" x14ac:dyDescent="0.2">
      <c r="A14" s="14">
        <v>129</v>
      </c>
      <c r="B14" s="118"/>
      <c r="C14" s="85" t="s">
        <v>505</v>
      </c>
      <c r="D14" s="45" t="s">
        <v>160</v>
      </c>
      <c r="E14" s="14">
        <v>44</v>
      </c>
      <c r="F14" s="14">
        <v>44</v>
      </c>
      <c r="G14" s="14"/>
      <c r="H14" s="46"/>
      <c r="I14" s="47"/>
      <c r="J14" s="47"/>
      <c r="K14" s="47"/>
      <c r="L14" s="47"/>
      <c r="M14" s="47"/>
      <c r="N14" s="47"/>
      <c r="O14" s="47"/>
      <c r="P14" s="47"/>
    </row>
    <row r="15" spans="1:16" ht="12" x14ac:dyDescent="0.2">
      <c r="A15" s="128" t="s">
        <v>415</v>
      </c>
      <c r="B15" s="129"/>
      <c r="C15" s="129"/>
      <c r="D15" s="130"/>
      <c r="E15" s="30"/>
      <c r="F15" s="51"/>
      <c r="G15" s="52"/>
      <c r="H15" s="53"/>
      <c r="I15" s="10"/>
      <c r="J15" s="10"/>
      <c r="K15" s="10"/>
      <c r="L15" s="10"/>
      <c r="M15" s="10"/>
      <c r="N15" s="10"/>
      <c r="O15" s="10"/>
      <c r="P15" s="10"/>
    </row>
    <row r="16" spans="1:16" ht="12" x14ac:dyDescent="0.2">
      <c r="A16" s="128" t="s">
        <v>416</v>
      </c>
      <c r="B16" s="129"/>
      <c r="C16" s="129"/>
      <c r="D16" s="130"/>
      <c r="E16" s="30">
        <f>SUM(E10:E15)</f>
        <v>188</v>
      </c>
      <c r="F16" s="30">
        <f>SUM(F10:F15)</f>
        <v>188</v>
      </c>
      <c r="G16" s="30">
        <f>SUM(G10:G15)</f>
        <v>0</v>
      </c>
      <c r="H16" s="30">
        <f>SUM(H10:H15)</f>
        <v>0</v>
      </c>
      <c r="I16" s="10"/>
      <c r="J16" s="10"/>
      <c r="K16" s="10"/>
      <c r="L16" s="10"/>
      <c r="M16" s="10"/>
      <c r="N16" s="10"/>
      <c r="O16" s="10"/>
      <c r="P16" s="10"/>
    </row>
    <row r="17" spans="1:16" ht="12" x14ac:dyDescent="0.2">
      <c r="A17" s="54"/>
      <c r="B17" s="55"/>
      <c r="C17" s="56"/>
      <c r="D17" s="57"/>
      <c r="E17" s="54"/>
      <c r="F17" s="58"/>
      <c r="G17" s="59"/>
      <c r="H17" s="54"/>
    </row>
    <row r="18" spans="1:16" ht="12" x14ac:dyDescent="0.2">
      <c r="A18" s="54"/>
      <c r="B18" s="54"/>
      <c r="C18" s="54"/>
      <c r="D18" s="57"/>
      <c r="E18" s="54"/>
      <c r="F18" s="58"/>
      <c r="G18" s="59"/>
      <c r="H18" s="54"/>
    </row>
    <row r="19" spans="1:16" ht="12" x14ac:dyDescent="0.2">
      <c r="A19" s="54"/>
      <c r="B19" s="54" t="s">
        <v>439</v>
      </c>
      <c r="C19" s="54"/>
      <c r="D19" s="57"/>
      <c r="E19" s="54"/>
      <c r="F19" s="58"/>
      <c r="G19" s="59"/>
      <c r="H19" s="54"/>
    </row>
    <row r="20" spans="1:16" ht="12" x14ac:dyDescent="0.2">
      <c r="A20" s="54"/>
      <c r="B20" s="54" t="s">
        <v>429</v>
      </c>
      <c r="C20" s="54"/>
      <c r="D20" s="57"/>
      <c r="E20" s="54"/>
      <c r="F20" s="58"/>
      <c r="G20" s="59"/>
      <c r="H20" s="54"/>
    </row>
    <row r="21" spans="1:16" ht="12" x14ac:dyDescent="0.2">
      <c r="A21" s="54"/>
      <c r="B21" s="54" t="s">
        <v>428</v>
      </c>
      <c r="C21" s="54"/>
      <c r="D21" s="57"/>
      <c r="E21" s="54"/>
      <c r="F21" s="58"/>
      <c r="G21" s="59"/>
      <c r="H21" s="54"/>
    </row>
    <row r="22" spans="1:16" ht="12" x14ac:dyDescent="0.2">
      <c r="A22" s="54"/>
      <c r="B22" s="54" t="s">
        <v>427</v>
      </c>
      <c r="C22" s="54"/>
      <c r="D22" s="57"/>
      <c r="E22" s="54"/>
      <c r="F22" s="58"/>
      <c r="G22" s="59"/>
      <c r="H22" s="54"/>
    </row>
    <row r="23" spans="1:16" ht="12" x14ac:dyDescent="0.2">
      <c r="A23" s="54"/>
      <c r="B23" s="54"/>
      <c r="C23" s="54"/>
      <c r="D23" s="57"/>
      <c r="E23" s="54"/>
      <c r="F23" s="58"/>
      <c r="G23" s="59"/>
      <c r="H23" s="54"/>
    </row>
    <row r="24" spans="1:16" ht="12" x14ac:dyDescent="0.2">
      <c r="A24" s="54"/>
      <c r="B24" s="54"/>
      <c r="C24" s="54"/>
      <c r="D24" s="57"/>
      <c r="E24" s="54"/>
      <c r="F24" s="58"/>
      <c r="G24" s="59"/>
      <c r="H24" s="54"/>
    </row>
    <row r="25" spans="1:16" ht="12" x14ac:dyDescent="0.2">
      <c r="A25" s="54"/>
      <c r="B25" s="54"/>
      <c r="C25" s="54"/>
      <c r="D25" s="57"/>
      <c r="E25" s="54"/>
      <c r="F25" s="58"/>
      <c r="G25" s="59"/>
      <c r="H25" s="54"/>
    </row>
    <row r="26" spans="1:16" ht="12" x14ac:dyDescent="0.2">
      <c r="A26" s="60"/>
      <c r="B26" s="60"/>
      <c r="C26" s="60"/>
      <c r="D26" s="61"/>
      <c r="E26" s="60"/>
      <c r="F26" s="92"/>
      <c r="H26" s="60"/>
    </row>
    <row r="27" spans="1:16" ht="12" x14ac:dyDescent="0.2">
      <c r="A27" s="60"/>
      <c r="B27" s="60"/>
      <c r="C27" s="60"/>
      <c r="D27" s="61"/>
      <c r="E27" s="92"/>
      <c r="F27" s="92"/>
      <c r="G27" s="63"/>
      <c r="H27" s="92"/>
    </row>
    <row r="28" spans="1:16" ht="12" x14ac:dyDescent="0.2">
      <c r="A28" s="60"/>
      <c r="B28" s="60"/>
      <c r="C28" s="60"/>
      <c r="D28" s="61"/>
      <c r="E28" s="60"/>
      <c r="F28" s="92"/>
      <c r="H28" s="60"/>
    </row>
    <row r="29" spans="1:16" ht="12" x14ac:dyDescent="0.2">
      <c r="A29" s="60"/>
      <c r="B29" s="60"/>
      <c r="C29" s="60"/>
      <c r="D29" s="61"/>
      <c r="E29" s="60"/>
      <c r="F29" s="92"/>
      <c r="H29" s="1"/>
    </row>
    <row r="30" spans="1:16" ht="15" customHeight="1" x14ac:dyDescent="0.2">
      <c r="A30" s="60"/>
      <c r="B30" s="60"/>
      <c r="C30" s="60"/>
      <c r="D30" s="61"/>
      <c r="E30" s="60"/>
      <c r="F30" s="92"/>
      <c r="G30" s="96" t="s">
        <v>766</v>
      </c>
      <c r="H30" s="96"/>
      <c r="I30" s="96"/>
      <c r="J30" s="96"/>
    </row>
    <row r="31" spans="1:16" ht="12" x14ac:dyDescent="0.2">
      <c r="A31" s="60"/>
      <c r="B31" s="60"/>
      <c r="C31" s="60"/>
      <c r="D31" s="61"/>
      <c r="E31" s="60"/>
      <c r="F31" s="92"/>
      <c r="G31" s="97" t="s">
        <v>417</v>
      </c>
      <c r="H31" s="97"/>
      <c r="I31" s="97"/>
      <c r="J31" s="97"/>
      <c r="K31" s="78"/>
      <c r="L31" s="78"/>
      <c r="M31" s="78"/>
      <c r="N31" s="78"/>
      <c r="O31" s="78"/>
      <c r="P31" s="78"/>
    </row>
    <row r="32" spans="1:16" ht="15" customHeight="1" x14ac:dyDescent="0.2">
      <c r="A32" s="60"/>
      <c r="B32" s="60"/>
      <c r="C32" s="60"/>
      <c r="D32" s="61"/>
      <c r="E32" s="60"/>
      <c r="F32" s="92"/>
      <c r="H32" s="60"/>
    </row>
    <row r="33" spans="1:16" ht="12" x14ac:dyDescent="0.2">
      <c r="A33" s="60"/>
      <c r="B33" s="60"/>
      <c r="C33" s="60"/>
      <c r="D33" s="61"/>
      <c r="E33" s="60"/>
      <c r="F33" s="92"/>
      <c r="H33" s="60"/>
    </row>
    <row r="34" spans="1:16" ht="12" x14ac:dyDescent="0.2">
      <c r="A34" s="60"/>
      <c r="B34" s="60"/>
      <c r="C34" s="60"/>
      <c r="D34" s="61"/>
      <c r="E34" s="60"/>
      <c r="F34" s="92"/>
      <c r="H34" s="60"/>
    </row>
    <row r="35" spans="1:16" ht="12" x14ac:dyDescent="0.2">
      <c r="A35" s="60"/>
      <c r="B35" s="60"/>
      <c r="C35" s="60"/>
      <c r="D35" s="61"/>
      <c r="E35" s="60"/>
      <c r="F35" s="92"/>
      <c r="H35" s="60"/>
    </row>
    <row r="36" spans="1:16" ht="12" x14ac:dyDescent="0.2">
      <c r="A36" s="60"/>
      <c r="B36" s="60"/>
      <c r="C36" s="60"/>
      <c r="D36" s="61"/>
      <c r="E36" s="60"/>
      <c r="F36" s="92"/>
      <c r="G36" s="97" t="s">
        <v>418</v>
      </c>
      <c r="H36" s="97"/>
      <c r="I36" s="97"/>
      <c r="J36" s="97"/>
      <c r="K36" s="78"/>
      <c r="L36" s="78"/>
      <c r="M36" s="78"/>
      <c r="N36" s="78"/>
      <c r="O36" s="78"/>
      <c r="P36" s="78"/>
    </row>
    <row r="37" spans="1:16" ht="12" x14ac:dyDescent="0.2">
      <c r="G37" s="3"/>
    </row>
    <row r="38" spans="1:16" ht="12" x14ac:dyDescent="0.2"/>
    <row r="39" spans="1:16" ht="12" x14ac:dyDescent="0.2"/>
    <row r="40" spans="1:16" ht="12" x14ac:dyDescent="0.2"/>
    <row r="41" spans="1:16" ht="12" x14ac:dyDescent="0.2"/>
    <row r="42" spans="1:16" ht="12" x14ac:dyDescent="0.2"/>
    <row r="43" spans="1:16" ht="12" x14ac:dyDescent="0.2"/>
    <row r="44" spans="1:16" ht="12" x14ac:dyDescent="0.2"/>
    <row r="45" spans="1:16" ht="12" x14ac:dyDescent="0.2"/>
    <row r="46" spans="1:16" ht="12" x14ac:dyDescent="0.2"/>
    <row r="47" spans="1:16" ht="12" x14ac:dyDescent="0.2"/>
    <row r="48" spans="1:16" ht="12" x14ac:dyDescent="0.2"/>
    <row r="49" ht="12" x14ac:dyDescent="0.2"/>
    <row r="50" ht="12" x14ac:dyDescent="0.2"/>
    <row r="51" ht="12" x14ac:dyDescent="0.2"/>
    <row r="52" ht="12" x14ac:dyDescent="0.2"/>
    <row r="53" ht="12" x14ac:dyDescent="0.2"/>
    <row r="54" ht="12" x14ac:dyDescent="0.2"/>
    <row r="55" ht="12" x14ac:dyDescent="0.2"/>
    <row r="56" ht="12" x14ac:dyDescent="0.2"/>
    <row r="57" ht="12" x14ac:dyDescent="0.2"/>
    <row r="58" ht="12" x14ac:dyDescent="0.2"/>
    <row r="59" ht="12" x14ac:dyDescent="0.2"/>
    <row r="60" ht="12" x14ac:dyDescent="0.2"/>
    <row r="61" ht="12" x14ac:dyDescent="0.2"/>
    <row r="62" ht="12" x14ac:dyDescent="0.2"/>
    <row r="63" ht="12" x14ac:dyDescent="0.2"/>
    <row r="64" ht="12" x14ac:dyDescent="0.2"/>
    <row r="65" ht="12" x14ac:dyDescent="0.2"/>
    <row r="66" ht="12" x14ac:dyDescent="0.2"/>
    <row r="67" ht="12" x14ac:dyDescent="0.2"/>
    <row r="68" ht="12" x14ac:dyDescent="0.2"/>
    <row r="69" ht="12" x14ac:dyDescent="0.2"/>
    <row r="70" ht="12" x14ac:dyDescent="0.2"/>
    <row r="71" ht="12" x14ac:dyDescent="0.2"/>
    <row r="72" ht="12" x14ac:dyDescent="0.2"/>
    <row r="73" ht="12" x14ac:dyDescent="0.2"/>
    <row r="74" ht="12" x14ac:dyDescent="0.2"/>
    <row r="75" ht="12" x14ac:dyDescent="0.2"/>
    <row r="76" ht="12" x14ac:dyDescent="0.2"/>
    <row r="77" ht="12" x14ac:dyDescent="0.2"/>
    <row r="78" ht="12" x14ac:dyDescent="0.2"/>
    <row r="79" ht="12" x14ac:dyDescent="0.2"/>
    <row r="80" ht="12" x14ac:dyDescent="0.2"/>
    <row r="81" ht="12" x14ac:dyDescent="0.2"/>
    <row r="82" ht="12" x14ac:dyDescent="0.2"/>
    <row r="83" ht="12" x14ac:dyDescent="0.2"/>
    <row r="84" ht="12" x14ac:dyDescent="0.2"/>
    <row r="85" ht="12" x14ac:dyDescent="0.2"/>
    <row r="86" ht="12" x14ac:dyDescent="0.2"/>
    <row r="87" ht="12" x14ac:dyDescent="0.2"/>
    <row r="88" ht="12" x14ac:dyDescent="0.2"/>
    <row r="89" ht="12" x14ac:dyDescent="0.2"/>
    <row r="90" ht="12" x14ac:dyDescent="0.2"/>
    <row r="91" ht="12" x14ac:dyDescent="0.2"/>
    <row r="92" ht="12" x14ac:dyDescent="0.2"/>
    <row r="93" ht="12" x14ac:dyDescent="0.2"/>
    <row r="94" ht="12" x14ac:dyDescent="0.2"/>
    <row r="95" ht="12" x14ac:dyDescent="0.2"/>
    <row r="96" ht="12" x14ac:dyDescent="0.2"/>
    <row r="97" ht="12" x14ac:dyDescent="0.2"/>
    <row r="98" ht="12" x14ac:dyDescent="0.2"/>
    <row r="99" ht="12" x14ac:dyDescent="0.2"/>
    <row r="100" ht="12" x14ac:dyDescent="0.2"/>
    <row r="101" ht="12" x14ac:dyDescent="0.2"/>
    <row r="102" ht="12" x14ac:dyDescent="0.2"/>
    <row r="103" ht="12" x14ac:dyDescent="0.2"/>
    <row r="104" ht="12" x14ac:dyDescent="0.2"/>
    <row r="105" ht="12" x14ac:dyDescent="0.2"/>
    <row r="106" ht="12" x14ac:dyDescent="0.2"/>
    <row r="107" ht="12" x14ac:dyDescent="0.2"/>
    <row r="108" ht="12" x14ac:dyDescent="0.2"/>
    <row r="109" ht="12" x14ac:dyDescent="0.2"/>
    <row r="110" ht="12" x14ac:dyDescent="0.2"/>
    <row r="111" ht="12" x14ac:dyDescent="0.2"/>
    <row r="112" ht="12" x14ac:dyDescent="0.2"/>
    <row r="113" ht="12" x14ac:dyDescent="0.2"/>
    <row r="114" ht="12" x14ac:dyDescent="0.2"/>
    <row r="115" ht="12" x14ac:dyDescent="0.2"/>
    <row r="116" ht="12" x14ac:dyDescent="0.2"/>
    <row r="117" ht="12" x14ac:dyDescent="0.2"/>
    <row r="118" ht="12" x14ac:dyDescent="0.2"/>
    <row r="119" ht="12" x14ac:dyDescent="0.2"/>
    <row r="120" ht="12" x14ac:dyDescent="0.2"/>
    <row r="121" ht="12" x14ac:dyDescent="0.2"/>
    <row r="122" ht="12" x14ac:dyDescent="0.2"/>
    <row r="123" ht="12" x14ac:dyDescent="0.2"/>
    <row r="124" ht="12" x14ac:dyDescent="0.2"/>
    <row r="125" ht="12" x14ac:dyDescent="0.2"/>
    <row r="126" ht="12" x14ac:dyDescent="0.2"/>
    <row r="127" ht="12" x14ac:dyDescent="0.2"/>
    <row r="128" ht="12" x14ac:dyDescent="0.2"/>
    <row r="129" ht="12" x14ac:dyDescent="0.2"/>
    <row r="130" ht="12" x14ac:dyDescent="0.2"/>
    <row r="131" ht="12" x14ac:dyDescent="0.2"/>
    <row r="132" ht="12" x14ac:dyDescent="0.2"/>
    <row r="133" ht="12" x14ac:dyDescent="0.2"/>
    <row r="134" ht="12" x14ac:dyDescent="0.2"/>
    <row r="135" ht="12" x14ac:dyDescent="0.2"/>
    <row r="136" ht="12" x14ac:dyDescent="0.2"/>
    <row r="137" ht="12" x14ac:dyDescent="0.2"/>
    <row r="138" ht="12" x14ac:dyDescent="0.2"/>
    <row r="139" ht="12" x14ac:dyDescent="0.2"/>
    <row r="140" ht="12" x14ac:dyDescent="0.2"/>
    <row r="141" ht="12" x14ac:dyDescent="0.2"/>
    <row r="142" ht="12" x14ac:dyDescent="0.2"/>
    <row r="143" ht="12" x14ac:dyDescent="0.2"/>
    <row r="144" ht="12" x14ac:dyDescent="0.2"/>
    <row r="145" ht="12" x14ac:dyDescent="0.2"/>
    <row r="146" ht="12" x14ac:dyDescent="0.2"/>
    <row r="147" ht="12" x14ac:dyDescent="0.2"/>
    <row r="148" ht="12" x14ac:dyDescent="0.2"/>
    <row r="149" ht="12" x14ac:dyDescent="0.2"/>
    <row r="150" ht="12" x14ac:dyDescent="0.2"/>
    <row r="151" ht="12" x14ac:dyDescent="0.2"/>
    <row r="152" ht="12" x14ac:dyDescent="0.2"/>
    <row r="153" ht="12" x14ac:dyDescent="0.2"/>
    <row r="154" ht="12" x14ac:dyDescent="0.2"/>
    <row r="155" ht="12" x14ac:dyDescent="0.2"/>
    <row r="156" ht="12" x14ac:dyDescent="0.2"/>
    <row r="157" ht="12" x14ac:dyDescent="0.2"/>
    <row r="158" ht="12" x14ac:dyDescent="0.2"/>
    <row r="159" ht="12" x14ac:dyDescent="0.2"/>
    <row r="160" ht="12" x14ac:dyDescent="0.2"/>
    <row r="161" ht="12" x14ac:dyDescent="0.2"/>
    <row r="162" ht="12" x14ac:dyDescent="0.2"/>
    <row r="163" ht="12" x14ac:dyDescent="0.2"/>
    <row r="164" ht="12" x14ac:dyDescent="0.2"/>
    <row r="165" ht="12" x14ac:dyDescent="0.2"/>
    <row r="166" ht="12" x14ac:dyDescent="0.2"/>
    <row r="167" ht="12" x14ac:dyDescent="0.2"/>
    <row r="168" ht="12" x14ac:dyDescent="0.2"/>
    <row r="169" ht="12" x14ac:dyDescent="0.2"/>
    <row r="170" ht="12" x14ac:dyDescent="0.2"/>
    <row r="171" ht="12" x14ac:dyDescent="0.2"/>
    <row r="172" ht="12" x14ac:dyDescent="0.2"/>
    <row r="173" ht="12" x14ac:dyDescent="0.2"/>
    <row r="174" ht="12" x14ac:dyDescent="0.2"/>
    <row r="175" ht="12" x14ac:dyDescent="0.2"/>
    <row r="176" ht="12" x14ac:dyDescent="0.2"/>
    <row r="177" ht="12" x14ac:dyDescent="0.2"/>
    <row r="178" ht="12" x14ac:dyDescent="0.2"/>
    <row r="179" ht="12" x14ac:dyDescent="0.2"/>
    <row r="180" ht="12" x14ac:dyDescent="0.2"/>
    <row r="181" ht="12" x14ac:dyDescent="0.2"/>
    <row r="182" ht="12" x14ac:dyDescent="0.2"/>
    <row r="183" ht="12" x14ac:dyDescent="0.2"/>
    <row r="184" ht="12" x14ac:dyDescent="0.2"/>
    <row r="185" ht="12" x14ac:dyDescent="0.2"/>
    <row r="186" ht="12" x14ac:dyDescent="0.2"/>
    <row r="187" ht="12" x14ac:dyDescent="0.2"/>
    <row r="188" ht="12" x14ac:dyDescent="0.2"/>
    <row r="194" ht="12" x14ac:dyDescent="0.2"/>
    <row r="199" ht="12" x14ac:dyDescent="0.2"/>
    <row r="201" ht="12" x14ac:dyDescent="0.2"/>
    <row r="202" ht="12" x14ac:dyDescent="0.2"/>
    <row r="203" ht="12" x14ac:dyDescent="0.2"/>
    <row r="204" ht="12" x14ac:dyDescent="0.2"/>
    <row r="205" ht="12" x14ac:dyDescent="0.2"/>
    <row r="206" ht="12" x14ac:dyDescent="0.2"/>
    <row r="207" ht="12" x14ac:dyDescent="0.2"/>
    <row r="208" ht="12" x14ac:dyDescent="0.2"/>
    <row r="209" ht="12" x14ac:dyDescent="0.2"/>
    <row r="210" ht="12" x14ac:dyDescent="0.2"/>
    <row r="211" ht="12" x14ac:dyDescent="0.2"/>
    <row r="212" ht="12" x14ac:dyDescent="0.2"/>
    <row r="213" ht="12" x14ac:dyDescent="0.2"/>
    <row r="214" ht="12" x14ac:dyDescent="0.2"/>
    <row r="215" ht="12" x14ac:dyDescent="0.2"/>
    <row r="216" ht="12" x14ac:dyDescent="0.2"/>
    <row r="217" ht="12" x14ac:dyDescent="0.2"/>
    <row r="218" ht="12" x14ac:dyDescent="0.2"/>
    <row r="219" ht="12" x14ac:dyDescent="0.2"/>
    <row r="220" ht="12" x14ac:dyDescent="0.2"/>
    <row r="221" ht="12" x14ac:dyDescent="0.2"/>
    <row r="222" ht="12" x14ac:dyDescent="0.2"/>
    <row r="223" ht="12" x14ac:dyDescent="0.2"/>
    <row r="224" ht="12" x14ac:dyDescent="0.2"/>
    <row r="225" ht="12" x14ac:dyDescent="0.2"/>
    <row r="226" ht="12" x14ac:dyDescent="0.2"/>
    <row r="227" ht="12" x14ac:dyDescent="0.2"/>
    <row r="228" ht="12" x14ac:dyDescent="0.2"/>
    <row r="229" ht="12" x14ac:dyDescent="0.2"/>
    <row r="230" ht="12" x14ac:dyDescent="0.2"/>
    <row r="231" ht="12" x14ac:dyDescent="0.2"/>
    <row r="232" ht="12" x14ac:dyDescent="0.2"/>
    <row r="233" ht="12" x14ac:dyDescent="0.2"/>
    <row r="234" ht="12" x14ac:dyDescent="0.2"/>
    <row r="235" ht="12" x14ac:dyDescent="0.2"/>
    <row r="236" ht="12" x14ac:dyDescent="0.2"/>
    <row r="237" ht="12" x14ac:dyDescent="0.2"/>
    <row r="238" ht="12" x14ac:dyDescent="0.2"/>
    <row r="239" ht="12" x14ac:dyDescent="0.2"/>
    <row r="240" ht="12" x14ac:dyDescent="0.2"/>
    <row r="241" ht="12" x14ac:dyDescent="0.2"/>
    <row r="242" ht="12" x14ac:dyDescent="0.2"/>
    <row r="243" ht="12" x14ac:dyDescent="0.2"/>
    <row r="244" ht="12" x14ac:dyDescent="0.2"/>
    <row r="245" ht="12" x14ac:dyDescent="0.2"/>
    <row r="246" ht="12" x14ac:dyDescent="0.2"/>
    <row r="247" ht="12" x14ac:dyDescent="0.2"/>
    <row r="248" ht="12" x14ac:dyDescent="0.2"/>
    <row r="249" ht="12" x14ac:dyDescent="0.2"/>
    <row r="250" ht="12" x14ac:dyDescent="0.2"/>
    <row r="251" ht="12" x14ac:dyDescent="0.2"/>
    <row r="252" ht="12" x14ac:dyDescent="0.2"/>
    <row r="253" ht="12" x14ac:dyDescent="0.2"/>
    <row r="254" ht="12" x14ac:dyDescent="0.2"/>
    <row r="255" ht="12" x14ac:dyDescent="0.2"/>
    <row r="256" ht="12" x14ac:dyDescent="0.2"/>
    <row r="257" ht="12" x14ac:dyDescent="0.2"/>
    <row r="258" ht="12" x14ac:dyDescent="0.2"/>
    <row r="259" ht="12" x14ac:dyDescent="0.2"/>
    <row r="260" ht="12" x14ac:dyDescent="0.2"/>
    <row r="261" ht="12" x14ac:dyDescent="0.2"/>
    <row r="262" ht="12" x14ac:dyDescent="0.2"/>
    <row r="263" ht="12" x14ac:dyDescent="0.2"/>
    <row r="264" ht="12" x14ac:dyDescent="0.2"/>
    <row r="265" ht="12" x14ac:dyDescent="0.2"/>
    <row r="266" ht="12" x14ac:dyDescent="0.2"/>
    <row r="267" ht="12" x14ac:dyDescent="0.2"/>
    <row r="268" ht="12" x14ac:dyDescent="0.2"/>
    <row r="269" ht="12" x14ac:dyDescent="0.2"/>
    <row r="270" ht="12" x14ac:dyDescent="0.2"/>
    <row r="271" ht="12" x14ac:dyDescent="0.2"/>
    <row r="272" ht="12" x14ac:dyDescent="0.2"/>
    <row r="273" ht="12" x14ac:dyDescent="0.2"/>
    <row r="274" ht="12" x14ac:dyDescent="0.2"/>
    <row r="275" ht="12" x14ac:dyDescent="0.2"/>
    <row r="276" ht="12" x14ac:dyDescent="0.2"/>
    <row r="277" ht="12" x14ac:dyDescent="0.2"/>
    <row r="278" ht="12" x14ac:dyDescent="0.2"/>
    <row r="279" ht="12" x14ac:dyDescent="0.2"/>
    <row r="280" ht="12" x14ac:dyDescent="0.2"/>
    <row r="281" ht="12" x14ac:dyDescent="0.2"/>
    <row r="282" ht="12" x14ac:dyDescent="0.2"/>
    <row r="283" ht="12" x14ac:dyDescent="0.2"/>
    <row r="284" ht="12" x14ac:dyDescent="0.2"/>
    <row r="285" ht="12" x14ac:dyDescent="0.2"/>
    <row r="286" ht="12" x14ac:dyDescent="0.2"/>
    <row r="287" ht="12" x14ac:dyDescent="0.2"/>
    <row r="288" ht="12" x14ac:dyDescent="0.2"/>
    <row r="289" ht="12" x14ac:dyDescent="0.2"/>
    <row r="290" ht="12" x14ac:dyDescent="0.2"/>
    <row r="291" ht="12" x14ac:dyDescent="0.2"/>
    <row r="292" ht="12" x14ac:dyDescent="0.2"/>
    <row r="293" ht="12" x14ac:dyDescent="0.2"/>
    <row r="294" ht="12" x14ac:dyDescent="0.2"/>
    <row r="295" ht="12" x14ac:dyDescent="0.2"/>
    <row r="296" ht="12" x14ac:dyDescent="0.2"/>
    <row r="297" ht="12" x14ac:dyDescent="0.2"/>
    <row r="298" ht="12" x14ac:dyDescent="0.2"/>
    <row r="299" ht="12" x14ac:dyDescent="0.2"/>
    <row r="300" ht="12" x14ac:dyDescent="0.2"/>
    <row r="301" ht="12" x14ac:dyDescent="0.2"/>
    <row r="302" ht="12" x14ac:dyDescent="0.2"/>
    <row r="303" ht="12" x14ac:dyDescent="0.2"/>
    <row r="304" ht="12" x14ac:dyDescent="0.2"/>
    <row r="305" ht="12" x14ac:dyDescent="0.2"/>
    <row r="306" ht="12" x14ac:dyDescent="0.2"/>
    <row r="307" ht="12" x14ac:dyDescent="0.2"/>
    <row r="308" ht="12" x14ac:dyDescent="0.2"/>
    <row r="309" ht="12" x14ac:dyDescent="0.2"/>
    <row r="310" ht="12" x14ac:dyDescent="0.2"/>
    <row r="311" ht="12" x14ac:dyDescent="0.2"/>
    <row r="312" ht="12" x14ac:dyDescent="0.2"/>
    <row r="313" ht="12" x14ac:dyDescent="0.2"/>
    <row r="314" ht="12" x14ac:dyDescent="0.2"/>
    <row r="315" ht="12" x14ac:dyDescent="0.2"/>
    <row r="316" ht="12" x14ac:dyDescent="0.2"/>
    <row r="317" ht="12" x14ac:dyDescent="0.2"/>
    <row r="318" ht="12" x14ac:dyDescent="0.2"/>
    <row r="319" ht="12" x14ac:dyDescent="0.2"/>
    <row r="320" ht="12" x14ac:dyDescent="0.2"/>
    <row r="321" ht="12" x14ac:dyDescent="0.2"/>
    <row r="322" ht="12" x14ac:dyDescent="0.2"/>
    <row r="323" ht="12" x14ac:dyDescent="0.2"/>
    <row r="324" ht="12" x14ac:dyDescent="0.2"/>
    <row r="325" ht="12" x14ac:dyDescent="0.2"/>
    <row r="326" ht="12" x14ac:dyDescent="0.2"/>
    <row r="327" ht="12" x14ac:dyDescent="0.2"/>
    <row r="328" ht="12" x14ac:dyDescent="0.2"/>
    <row r="329" ht="12" x14ac:dyDescent="0.2"/>
    <row r="330" ht="12" x14ac:dyDescent="0.2"/>
    <row r="331" ht="12" x14ac:dyDescent="0.2"/>
    <row r="332" ht="12" x14ac:dyDescent="0.2"/>
    <row r="333" ht="12" x14ac:dyDescent="0.2"/>
    <row r="334" ht="12" x14ac:dyDescent="0.2"/>
    <row r="335" ht="12" x14ac:dyDescent="0.2"/>
    <row r="336" ht="12" x14ac:dyDescent="0.2"/>
    <row r="337" ht="12" x14ac:dyDescent="0.2"/>
    <row r="338" ht="12" x14ac:dyDescent="0.2"/>
    <row r="339" ht="12" x14ac:dyDescent="0.2"/>
    <row r="340" ht="12" x14ac:dyDescent="0.2"/>
    <row r="341" ht="12" x14ac:dyDescent="0.2"/>
    <row r="342" ht="12" x14ac:dyDescent="0.2"/>
    <row r="343" ht="12" x14ac:dyDescent="0.2"/>
    <row r="344" ht="12" x14ac:dyDescent="0.2"/>
    <row r="345" ht="12" x14ac:dyDescent="0.2"/>
    <row r="346" ht="12" x14ac:dyDescent="0.2"/>
    <row r="347" ht="12" x14ac:dyDescent="0.2"/>
    <row r="348" ht="12" x14ac:dyDescent="0.2"/>
    <row r="349" ht="12" x14ac:dyDescent="0.2"/>
    <row r="350" ht="12" x14ac:dyDescent="0.2"/>
    <row r="351" ht="12" x14ac:dyDescent="0.2"/>
    <row r="352" ht="12" x14ac:dyDescent="0.2"/>
    <row r="353" ht="12" x14ac:dyDescent="0.2"/>
    <row r="354" ht="12" x14ac:dyDescent="0.2"/>
    <row r="355" ht="12" x14ac:dyDescent="0.2"/>
    <row r="356" ht="12" x14ac:dyDescent="0.2"/>
    <row r="357" ht="12" x14ac:dyDescent="0.2"/>
    <row r="358" ht="12" x14ac:dyDescent="0.2"/>
    <row r="359" ht="12" x14ac:dyDescent="0.2"/>
    <row r="360" ht="12" x14ac:dyDescent="0.2"/>
    <row r="361" ht="12" x14ac:dyDescent="0.2"/>
    <row r="362" ht="12" x14ac:dyDescent="0.2"/>
    <row r="363" ht="12" x14ac:dyDescent="0.2"/>
    <row r="364" ht="12" x14ac:dyDescent="0.2"/>
    <row r="365" ht="12" x14ac:dyDescent="0.2"/>
    <row r="366" ht="12" x14ac:dyDescent="0.2"/>
    <row r="367" ht="12" x14ac:dyDescent="0.2"/>
    <row r="368" ht="12" x14ac:dyDescent="0.2"/>
    <row r="369" ht="12" x14ac:dyDescent="0.2"/>
    <row r="370" ht="12" x14ac:dyDescent="0.2"/>
    <row r="371" ht="12" x14ac:dyDescent="0.2"/>
    <row r="372" ht="12" x14ac:dyDescent="0.2"/>
    <row r="373" ht="12" x14ac:dyDescent="0.2"/>
    <row r="374" ht="12" x14ac:dyDescent="0.2"/>
    <row r="375" ht="12" x14ac:dyDescent="0.2"/>
    <row r="376" ht="12" x14ac:dyDescent="0.2"/>
    <row r="377" ht="12" x14ac:dyDescent="0.2"/>
    <row r="378" ht="12" x14ac:dyDescent="0.2"/>
    <row r="379" ht="12" x14ac:dyDescent="0.2"/>
    <row r="380" ht="12" x14ac:dyDescent="0.2"/>
    <row r="381" ht="12" x14ac:dyDescent="0.2"/>
    <row r="382" ht="12" x14ac:dyDescent="0.2"/>
    <row r="383" ht="12" x14ac:dyDescent="0.2"/>
    <row r="384" ht="12" x14ac:dyDescent="0.2"/>
    <row r="385" ht="12" x14ac:dyDescent="0.2"/>
    <row r="386" ht="12" x14ac:dyDescent="0.2"/>
    <row r="387" ht="12" x14ac:dyDescent="0.2"/>
    <row r="388" ht="12" x14ac:dyDescent="0.2"/>
    <row r="389" ht="12" x14ac:dyDescent="0.2"/>
    <row r="390" ht="12" x14ac:dyDescent="0.2"/>
    <row r="391" ht="12" x14ac:dyDescent="0.2"/>
    <row r="392" ht="12" x14ac:dyDescent="0.2"/>
    <row r="393" ht="12" x14ac:dyDescent="0.2"/>
    <row r="394" ht="12" x14ac:dyDescent="0.2"/>
    <row r="395" ht="12" x14ac:dyDescent="0.2"/>
    <row r="396" ht="12" x14ac:dyDescent="0.2"/>
    <row r="397" ht="12" x14ac:dyDescent="0.2"/>
    <row r="398" ht="12" x14ac:dyDescent="0.2"/>
    <row r="399" ht="12" x14ac:dyDescent="0.2"/>
    <row r="400" ht="12" x14ac:dyDescent="0.2"/>
    <row r="401" ht="12" x14ac:dyDescent="0.2"/>
    <row r="402" ht="12" x14ac:dyDescent="0.2"/>
    <row r="403" ht="12" x14ac:dyDescent="0.2"/>
    <row r="404" ht="12" x14ac:dyDescent="0.2"/>
    <row r="405" ht="12" x14ac:dyDescent="0.2"/>
    <row r="406" ht="12" x14ac:dyDescent="0.2"/>
    <row r="407" ht="12" x14ac:dyDescent="0.2"/>
    <row r="408" ht="12" x14ac:dyDescent="0.2"/>
    <row r="409" ht="12" x14ac:dyDescent="0.2"/>
    <row r="410" ht="12" x14ac:dyDescent="0.2"/>
    <row r="411" ht="12" x14ac:dyDescent="0.2"/>
    <row r="412" ht="12" x14ac:dyDescent="0.2"/>
    <row r="413" ht="12" x14ac:dyDescent="0.2"/>
    <row r="414" ht="12" x14ac:dyDescent="0.2"/>
    <row r="415" ht="12" x14ac:dyDescent="0.2"/>
    <row r="416" ht="12" x14ac:dyDescent="0.2"/>
    <row r="417" ht="12" x14ac:dyDescent="0.2"/>
    <row r="418" ht="12" x14ac:dyDescent="0.2"/>
    <row r="419" ht="12" x14ac:dyDescent="0.2"/>
    <row r="420" ht="12" x14ac:dyDescent="0.2"/>
    <row r="421" ht="12" x14ac:dyDescent="0.2"/>
    <row r="422" ht="12" x14ac:dyDescent="0.2"/>
    <row r="423" ht="12" x14ac:dyDescent="0.2"/>
    <row r="424" ht="12" x14ac:dyDescent="0.2"/>
    <row r="425" ht="12" x14ac:dyDescent="0.2"/>
    <row r="426" ht="12" x14ac:dyDescent="0.2"/>
    <row r="427" ht="12" x14ac:dyDescent="0.2"/>
    <row r="428" ht="12" x14ac:dyDescent="0.2"/>
    <row r="429" ht="12" x14ac:dyDescent="0.2"/>
    <row r="430" ht="12" x14ac:dyDescent="0.2"/>
    <row r="431" ht="12" x14ac:dyDescent="0.2"/>
    <row r="432" ht="12" x14ac:dyDescent="0.2"/>
    <row r="433" ht="12" x14ac:dyDescent="0.2"/>
    <row r="434" ht="12" x14ac:dyDescent="0.2"/>
    <row r="435" ht="12" x14ac:dyDescent="0.2"/>
    <row r="436" ht="12" x14ac:dyDescent="0.2"/>
    <row r="437" ht="12" x14ac:dyDescent="0.2"/>
    <row r="438" ht="12" x14ac:dyDescent="0.2"/>
    <row r="439" ht="12" x14ac:dyDescent="0.2"/>
    <row r="440" ht="12" x14ac:dyDescent="0.2"/>
    <row r="441" ht="12" x14ac:dyDescent="0.2"/>
    <row r="442" ht="12" x14ac:dyDescent="0.2"/>
    <row r="443" ht="12" x14ac:dyDescent="0.2"/>
    <row r="444" ht="12" x14ac:dyDescent="0.2"/>
    <row r="445" ht="12" x14ac:dyDescent="0.2"/>
    <row r="446" ht="12" x14ac:dyDescent="0.2"/>
    <row r="447" ht="12" x14ac:dyDescent="0.2"/>
    <row r="448" ht="12" x14ac:dyDescent="0.2"/>
    <row r="449" ht="12" x14ac:dyDescent="0.2"/>
    <row r="450" ht="12" x14ac:dyDescent="0.2"/>
    <row r="451" ht="12" x14ac:dyDescent="0.2"/>
    <row r="452" ht="12" x14ac:dyDescent="0.2"/>
    <row r="453" ht="12" x14ac:dyDescent="0.2"/>
    <row r="454" ht="12" x14ac:dyDescent="0.2"/>
    <row r="455" ht="12" x14ac:dyDescent="0.2"/>
    <row r="456" ht="12" x14ac:dyDescent="0.2"/>
    <row r="457" ht="12" x14ac:dyDescent="0.2"/>
    <row r="458" ht="12" x14ac:dyDescent="0.2"/>
    <row r="459" ht="12" x14ac:dyDescent="0.2"/>
    <row r="460" ht="12" x14ac:dyDescent="0.2"/>
    <row r="461" ht="12" x14ac:dyDescent="0.2"/>
    <row r="462" ht="12" x14ac:dyDescent="0.2"/>
    <row r="463" ht="12" x14ac:dyDescent="0.2"/>
    <row r="464" ht="12" x14ac:dyDescent="0.2"/>
    <row r="465" ht="12" x14ac:dyDescent="0.2"/>
    <row r="466" ht="12" x14ac:dyDescent="0.2"/>
    <row r="472" ht="12" x14ac:dyDescent="0.2"/>
    <row r="477" ht="12" x14ac:dyDescent="0.2"/>
    <row r="479" ht="12" x14ac:dyDescent="0.2"/>
    <row r="480" ht="12" x14ac:dyDescent="0.2"/>
    <row r="481" ht="12" x14ac:dyDescent="0.2"/>
    <row r="482" ht="12" x14ac:dyDescent="0.2"/>
    <row r="483" ht="12" x14ac:dyDescent="0.2"/>
    <row r="484" ht="12" x14ac:dyDescent="0.2"/>
    <row r="485" ht="12" x14ac:dyDescent="0.2"/>
    <row r="486" ht="12" x14ac:dyDescent="0.2"/>
    <row r="487" ht="12" x14ac:dyDescent="0.2"/>
    <row r="488" ht="12" x14ac:dyDescent="0.2"/>
    <row r="489" ht="12" x14ac:dyDescent="0.2"/>
    <row r="490" ht="12" x14ac:dyDescent="0.2"/>
    <row r="491" ht="12" x14ac:dyDescent="0.2"/>
    <row r="492" ht="12" x14ac:dyDescent="0.2"/>
    <row r="493" ht="12" x14ac:dyDescent="0.2"/>
    <row r="494" ht="12" x14ac:dyDescent="0.2"/>
    <row r="495" ht="12" x14ac:dyDescent="0.2"/>
    <row r="496" ht="12" x14ac:dyDescent="0.2"/>
    <row r="497" ht="12" x14ac:dyDescent="0.2"/>
    <row r="498" ht="12" x14ac:dyDescent="0.2"/>
    <row r="499" ht="12" x14ac:dyDescent="0.2"/>
    <row r="500" ht="12" x14ac:dyDescent="0.2"/>
    <row r="501" ht="12" x14ac:dyDescent="0.2"/>
    <row r="502" ht="12" x14ac:dyDescent="0.2"/>
    <row r="503" ht="12" x14ac:dyDescent="0.2"/>
    <row r="504" ht="12" x14ac:dyDescent="0.2"/>
    <row r="505" ht="12" x14ac:dyDescent="0.2"/>
    <row r="506" ht="12" x14ac:dyDescent="0.2"/>
    <row r="507" ht="12" x14ac:dyDescent="0.2"/>
    <row r="508" ht="12" x14ac:dyDescent="0.2"/>
    <row r="509" ht="12" x14ac:dyDescent="0.2"/>
    <row r="510" ht="12" x14ac:dyDescent="0.2"/>
    <row r="511" ht="12" x14ac:dyDescent="0.2"/>
    <row r="512" ht="12" x14ac:dyDescent="0.2"/>
    <row r="513" ht="12" x14ac:dyDescent="0.2"/>
    <row r="514" ht="12" x14ac:dyDescent="0.2"/>
    <row r="515" ht="12" x14ac:dyDescent="0.2"/>
    <row r="516" ht="12" x14ac:dyDescent="0.2"/>
    <row r="517" ht="12" x14ac:dyDescent="0.2"/>
    <row r="518" ht="12" x14ac:dyDescent="0.2"/>
    <row r="519" ht="12" x14ac:dyDescent="0.2"/>
    <row r="520" ht="12" x14ac:dyDescent="0.2"/>
    <row r="521" ht="12" x14ac:dyDescent="0.2"/>
    <row r="522" ht="12" x14ac:dyDescent="0.2"/>
    <row r="523" ht="12" x14ac:dyDescent="0.2"/>
    <row r="524" ht="12" x14ac:dyDescent="0.2"/>
    <row r="525" ht="12" x14ac:dyDescent="0.2"/>
    <row r="526" ht="12" x14ac:dyDescent="0.2"/>
    <row r="527" ht="12" x14ac:dyDescent="0.2"/>
    <row r="528" ht="12" x14ac:dyDescent="0.2"/>
    <row r="529" ht="12" x14ac:dyDescent="0.2"/>
    <row r="530" ht="12" x14ac:dyDescent="0.2"/>
    <row r="531" ht="12" x14ac:dyDescent="0.2"/>
    <row r="532" ht="12" x14ac:dyDescent="0.2"/>
    <row r="533" ht="12" x14ac:dyDescent="0.2"/>
    <row r="534" ht="12" x14ac:dyDescent="0.2"/>
    <row r="535" ht="12" x14ac:dyDescent="0.2"/>
    <row r="536" ht="12" x14ac:dyDescent="0.2"/>
    <row r="537" ht="12" x14ac:dyDescent="0.2"/>
    <row r="538" ht="12" x14ac:dyDescent="0.2"/>
    <row r="539" ht="12" x14ac:dyDescent="0.2"/>
    <row r="540" ht="12" x14ac:dyDescent="0.2"/>
    <row r="541" ht="12" x14ac:dyDescent="0.2"/>
    <row r="542" ht="12" x14ac:dyDescent="0.2"/>
    <row r="543" ht="12" x14ac:dyDescent="0.2"/>
    <row r="544" ht="12" x14ac:dyDescent="0.2"/>
    <row r="545" ht="12" x14ac:dyDescent="0.2"/>
    <row r="546" ht="12" x14ac:dyDescent="0.2"/>
    <row r="547" ht="12" x14ac:dyDescent="0.2"/>
    <row r="548" ht="12" x14ac:dyDescent="0.2"/>
    <row r="549" ht="12" x14ac:dyDescent="0.2"/>
    <row r="550" ht="12" x14ac:dyDescent="0.2"/>
    <row r="551" ht="12" x14ac:dyDescent="0.2"/>
    <row r="552" ht="12" x14ac:dyDescent="0.2"/>
    <row r="553" ht="12" x14ac:dyDescent="0.2"/>
    <row r="554" ht="12" x14ac:dyDescent="0.2"/>
    <row r="555" ht="12" x14ac:dyDescent="0.2"/>
    <row r="556" ht="12" x14ac:dyDescent="0.2"/>
    <row r="557" ht="12" x14ac:dyDescent="0.2"/>
    <row r="558" ht="12" x14ac:dyDescent="0.2"/>
    <row r="559" ht="12" x14ac:dyDescent="0.2"/>
    <row r="560" ht="12" x14ac:dyDescent="0.2"/>
    <row r="561" ht="12" x14ac:dyDescent="0.2"/>
    <row r="562" ht="12" x14ac:dyDescent="0.2"/>
    <row r="563" ht="12" x14ac:dyDescent="0.2"/>
    <row r="564" ht="12" x14ac:dyDescent="0.2"/>
    <row r="565" ht="12" x14ac:dyDescent="0.2"/>
    <row r="566" ht="12" x14ac:dyDescent="0.2"/>
    <row r="567" ht="12" x14ac:dyDescent="0.2"/>
    <row r="568" ht="12" x14ac:dyDescent="0.2"/>
    <row r="569" ht="12" x14ac:dyDescent="0.2"/>
    <row r="570" ht="12" x14ac:dyDescent="0.2"/>
    <row r="571" ht="12" x14ac:dyDescent="0.2"/>
    <row r="572" ht="12" x14ac:dyDescent="0.2"/>
    <row r="573" ht="12" x14ac:dyDescent="0.2"/>
    <row r="574" ht="12" x14ac:dyDescent="0.2"/>
    <row r="575" ht="12" x14ac:dyDescent="0.2"/>
    <row r="576" ht="12" x14ac:dyDescent="0.2"/>
    <row r="577" ht="12" x14ac:dyDescent="0.2"/>
    <row r="578" ht="12" x14ac:dyDescent="0.2"/>
    <row r="579" ht="12" x14ac:dyDescent="0.2"/>
    <row r="580" ht="12" x14ac:dyDescent="0.2"/>
    <row r="581" ht="12" x14ac:dyDescent="0.2"/>
    <row r="582" ht="12" x14ac:dyDescent="0.2"/>
    <row r="583" ht="12" x14ac:dyDescent="0.2"/>
    <row r="584" ht="12" x14ac:dyDescent="0.2"/>
    <row r="585" ht="12" x14ac:dyDescent="0.2"/>
    <row r="586" ht="12" x14ac:dyDescent="0.2"/>
    <row r="587" ht="12" x14ac:dyDescent="0.2"/>
    <row r="588" ht="12" x14ac:dyDescent="0.2"/>
    <row r="589" ht="12" x14ac:dyDescent="0.2"/>
    <row r="590" ht="12" x14ac:dyDescent="0.2"/>
    <row r="591" ht="12" x14ac:dyDescent="0.2"/>
    <row r="592" ht="12" x14ac:dyDescent="0.2"/>
    <row r="593" ht="12" x14ac:dyDescent="0.2"/>
    <row r="594" ht="12" x14ac:dyDescent="0.2"/>
    <row r="595" ht="12" x14ac:dyDescent="0.2"/>
    <row r="596" ht="12" x14ac:dyDescent="0.2"/>
    <row r="597" ht="12" x14ac:dyDescent="0.2"/>
    <row r="598" ht="12" x14ac:dyDescent="0.2"/>
    <row r="599" ht="12" x14ac:dyDescent="0.2"/>
    <row r="600" ht="12" x14ac:dyDescent="0.2"/>
    <row r="601" ht="12" x14ac:dyDescent="0.2"/>
    <row r="602" ht="12" x14ac:dyDescent="0.2"/>
    <row r="603" ht="12" x14ac:dyDescent="0.2"/>
    <row r="604" ht="12" x14ac:dyDescent="0.2"/>
    <row r="605" ht="12" x14ac:dyDescent="0.2"/>
    <row r="606" ht="12" x14ac:dyDescent="0.2"/>
    <row r="607" ht="12" x14ac:dyDescent="0.2"/>
    <row r="608" ht="12" x14ac:dyDescent="0.2"/>
    <row r="609" ht="12" x14ac:dyDescent="0.2"/>
    <row r="610" ht="12" x14ac:dyDescent="0.2"/>
    <row r="611" ht="12" x14ac:dyDescent="0.2"/>
    <row r="612" ht="12" x14ac:dyDescent="0.2"/>
    <row r="613" ht="12" x14ac:dyDescent="0.2"/>
    <row r="614" ht="12" x14ac:dyDescent="0.2"/>
    <row r="615" ht="12" x14ac:dyDescent="0.2"/>
    <row r="616" ht="12" x14ac:dyDescent="0.2"/>
    <row r="617" ht="12" x14ac:dyDescent="0.2"/>
    <row r="618" ht="12" x14ac:dyDescent="0.2"/>
    <row r="619" ht="12" x14ac:dyDescent="0.2"/>
    <row r="620" ht="12" x14ac:dyDescent="0.2"/>
    <row r="621" ht="12" x14ac:dyDescent="0.2"/>
    <row r="622" ht="12" x14ac:dyDescent="0.2"/>
    <row r="623" ht="12" x14ac:dyDescent="0.2"/>
    <row r="624" ht="12" x14ac:dyDescent="0.2"/>
    <row r="625" ht="12" x14ac:dyDescent="0.2"/>
    <row r="626" ht="12" x14ac:dyDescent="0.2"/>
    <row r="627" ht="12" x14ac:dyDescent="0.2"/>
    <row r="628" ht="12" x14ac:dyDescent="0.2"/>
    <row r="629" ht="12" x14ac:dyDescent="0.2"/>
    <row r="635" ht="12" x14ac:dyDescent="0.2"/>
    <row r="640" ht="12" x14ac:dyDescent="0.2"/>
  </sheetData>
  <mergeCells count="26">
    <mergeCell ref="A16:D16"/>
    <mergeCell ref="G30:J30"/>
    <mergeCell ref="G31:J31"/>
    <mergeCell ref="G36:J36"/>
    <mergeCell ref="A15:D15"/>
    <mergeCell ref="A10:C10"/>
    <mergeCell ref="B11:B14"/>
    <mergeCell ref="G7:G9"/>
    <mergeCell ref="H7:H9"/>
    <mergeCell ref="I7:O7"/>
    <mergeCell ref="P7:P9"/>
    <mergeCell ref="I8:I9"/>
    <mergeCell ref="J8:J9"/>
    <mergeCell ref="K8:M8"/>
    <mergeCell ref="N8:N9"/>
    <mergeCell ref="O8:O9"/>
    <mergeCell ref="E1:P1"/>
    <mergeCell ref="E2:P2"/>
    <mergeCell ref="A4:P4"/>
    <mergeCell ref="A5:P5"/>
    <mergeCell ref="A7:A9"/>
    <mergeCell ref="B7:B9"/>
    <mergeCell ref="C7:C9"/>
    <mergeCell ref="D7:D9"/>
    <mergeCell ref="E7:E9"/>
    <mergeCell ref="F7:F9"/>
  </mergeCells>
  <pageMargins left="0" right="0" top="0" bottom="0" header="0.3" footer="0.3"/>
  <pageSetup paperSize="9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629"/>
  <sheetViews>
    <sheetView topLeftCell="A18" workbookViewId="0">
      <selection activeCell="G37" sqref="G37:K37"/>
    </sheetView>
  </sheetViews>
  <sheetFormatPr defaultRowHeight="15" x14ac:dyDescent="0.2"/>
  <cols>
    <col min="1" max="1" width="4.7109375" style="3" customWidth="1"/>
    <col min="2" max="2" width="6.140625" style="3" customWidth="1"/>
    <col min="3" max="3" width="34.5703125" style="3" customWidth="1"/>
    <col min="4" max="4" width="8.5703125" style="3" customWidth="1"/>
    <col min="5" max="5" width="7.5703125" style="3" customWidth="1"/>
    <col min="6" max="6" width="6.7109375" style="3" customWidth="1"/>
    <col min="7" max="7" width="6.5703125" style="4" customWidth="1"/>
    <col min="8" max="8" width="6.85546875" style="3" customWidth="1"/>
    <col min="9" max="9" width="7.5703125" style="3" customWidth="1"/>
    <col min="10" max="10" width="7.140625" style="3" customWidth="1"/>
    <col min="11" max="12" width="6.85546875" style="3" customWidth="1"/>
    <col min="13" max="13" width="7.28515625" style="3" customWidth="1"/>
    <col min="14" max="14" width="7" style="3" customWidth="1"/>
    <col min="15" max="15" width="7.140625" style="3" customWidth="1"/>
    <col min="16" max="16" width="11.85546875" style="3" customWidth="1"/>
    <col min="17" max="16384" width="9.140625" style="3"/>
  </cols>
  <sheetData>
    <row r="1" spans="1:16" ht="15" customHeight="1" x14ac:dyDescent="0.2">
      <c r="A1" s="1" t="s">
        <v>0</v>
      </c>
      <c r="B1" s="1"/>
      <c r="C1" s="2"/>
      <c r="D1" s="2"/>
      <c r="E1" s="97" t="s">
        <v>1</v>
      </c>
      <c r="F1" s="97"/>
      <c r="G1" s="97"/>
      <c r="H1" s="97"/>
      <c r="I1" s="97"/>
      <c r="J1" s="97"/>
      <c r="K1" s="97"/>
      <c r="L1" s="97"/>
      <c r="M1" s="97"/>
      <c r="N1" s="97"/>
      <c r="O1" s="97"/>
      <c r="P1" s="97"/>
    </row>
    <row r="2" spans="1:16" ht="15" customHeight="1" x14ac:dyDescent="0.2">
      <c r="A2" s="1" t="s">
        <v>2</v>
      </c>
      <c r="B2" s="1"/>
      <c r="C2" s="2"/>
      <c r="D2" s="2"/>
      <c r="E2" s="97" t="s">
        <v>3</v>
      </c>
      <c r="F2" s="97"/>
      <c r="G2" s="97"/>
      <c r="H2" s="97"/>
      <c r="I2" s="97"/>
      <c r="J2" s="97"/>
      <c r="K2" s="97"/>
      <c r="L2" s="97"/>
      <c r="M2" s="97"/>
      <c r="N2" s="97"/>
      <c r="O2" s="97"/>
      <c r="P2" s="97"/>
    </row>
    <row r="3" spans="1:16" ht="12" x14ac:dyDescent="0.2">
      <c r="A3" s="2" t="s">
        <v>4</v>
      </c>
      <c r="B3" s="2"/>
      <c r="C3" s="2"/>
    </row>
    <row r="4" spans="1:16" ht="12" x14ac:dyDescent="0.2">
      <c r="A4" s="97" t="s">
        <v>767</v>
      </c>
      <c r="B4" s="97"/>
      <c r="C4" s="97"/>
      <c r="D4" s="97"/>
      <c r="E4" s="97"/>
      <c r="F4" s="97"/>
      <c r="G4" s="97"/>
      <c r="H4" s="97"/>
      <c r="I4" s="97"/>
      <c r="J4" s="97"/>
      <c r="K4" s="97"/>
      <c r="L4" s="97"/>
      <c r="M4" s="97"/>
      <c r="N4" s="97"/>
      <c r="O4" s="97"/>
      <c r="P4" s="97"/>
    </row>
    <row r="5" spans="1:16" ht="12" x14ac:dyDescent="0.2">
      <c r="A5" s="101" t="s">
        <v>652</v>
      </c>
      <c r="B5" s="101"/>
      <c r="C5" s="101"/>
      <c r="D5" s="101"/>
      <c r="E5" s="101"/>
      <c r="F5" s="101"/>
      <c r="G5" s="101"/>
      <c r="H5" s="101"/>
      <c r="I5" s="101"/>
      <c r="J5" s="101"/>
      <c r="K5" s="101"/>
      <c r="L5" s="101"/>
      <c r="M5" s="101"/>
      <c r="N5" s="101"/>
      <c r="O5" s="101"/>
      <c r="P5" s="101"/>
    </row>
    <row r="7" spans="1:16" ht="15.75" customHeight="1" x14ac:dyDescent="0.2">
      <c r="A7" s="98" t="s">
        <v>5</v>
      </c>
      <c r="B7" s="105" t="s">
        <v>6</v>
      </c>
      <c r="C7" s="108" t="s">
        <v>7</v>
      </c>
      <c r="D7" s="111" t="s">
        <v>8</v>
      </c>
      <c r="E7" s="111" t="s">
        <v>9</v>
      </c>
      <c r="F7" s="111" t="s">
        <v>10</v>
      </c>
      <c r="G7" s="114" t="s">
        <v>11</v>
      </c>
      <c r="H7" s="111" t="s">
        <v>12</v>
      </c>
      <c r="I7" s="104" t="s">
        <v>657</v>
      </c>
      <c r="J7" s="104"/>
      <c r="K7" s="104"/>
      <c r="L7" s="104"/>
      <c r="M7" s="104"/>
      <c r="N7" s="104"/>
      <c r="O7" s="104"/>
      <c r="P7" s="104" t="s">
        <v>419</v>
      </c>
    </row>
    <row r="8" spans="1:16" ht="18" customHeight="1" x14ac:dyDescent="0.2">
      <c r="A8" s="99"/>
      <c r="B8" s="106"/>
      <c r="C8" s="109"/>
      <c r="D8" s="112"/>
      <c r="E8" s="112"/>
      <c r="F8" s="112"/>
      <c r="G8" s="115"/>
      <c r="H8" s="112"/>
      <c r="I8" s="104" t="s">
        <v>656</v>
      </c>
      <c r="J8" s="104" t="s">
        <v>658</v>
      </c>
      <c r="K8" s="104" t="s">
        <v>659</v>
      </c>
      <c r="L8" s="104"/>
      <c r="M8" s="104"/>
      <c r="N8" s="104" t="s">
        <v>663</v>
      </c>
      <c r="O8" s="104" t="s">
        <v>664</v>
      </c>
      <c r="P8" s="104"/>
    </row>
    <row r="9" spans="1:16" ht="25.5" customHeight="1" x14ac:dyDescent="0.2">
      <c r="A9" s="100"/>
      <c r="B9" s="107"/>
      <c r="C9" s="110"/>
      <c r="D9" s="113"/>
      <c r="E9" s="113"/>
      <c r="F9" s="113"/>
      <c r="G9" s="116"/>
      <c r="H9" s="113"/>
      <c r="I9" s="104"/>
      <c r="J9" s="104"/>
      <c r="K9" s="83" t="s">
        <v>660</v>
      </c>
      <c r="L9" s="83" t="s">
        <v>661</v>
      </c>
      <c r="M9" s="83" t="s">
        <v>662</v>
      </c>
      <c r="N9" s="104"/>
      <c r="O9" s="104"/>
      <c r="P9" s="104"/>
    </row>
    <row r="10" spans="1:16" ht="20.25" customHeight="1" x14ac:dyDescent="0.2">
      <c r="A10" s="102" t="s">
        <v>677</v>
      </c>
      <c r="B10" s="103"/>
      <c r="C10" s="103"/>
      <c r="D10" s="7"/>
      <c r="E10" s="7"/>
      <c r="F10" s="83"/>
      <c r="G10" s="8"/>
      <c r="H10" s="9"/>
      <c r="I10" s="10"/>
      <c r="J10" s="10"/>
      <c r="K10" s="10"/>
      <c r="L10" s="10"/>
      <c r="M10" s="10"/>
      <c r="N10" s="10"/>
      <c r="O10" s="10"/>
      <c r="P10" s="10"/>
    </row>
    <row r="11" spans="1:16" s="4" customFormat="1" ht="12" x14ac:dyDescent="0.2">
      <c r="A11" s="14">
        <v>130</v>
      </c>
      <c r="B11" s="119" t="s">
        <v>13</v>
      </c>
      <c r="C11" s="16" t="s">
        <v>161</v>
      </c>
      <c r="D11" s="45" t="s">
        <v>162</v>
      </c>
      <c r="E11" s="14">
        <v>1080.8</v>
      </c>
      <c r="F11" s="87"/>
      <c r="G11" s="20"/>
      <c r="H11" s="88">
        <f>SUM(E11)</f>
        <v>1080.8</v>
      </c>
      <c r="I11" s="87"/>
      <c r="J11" s="87"/>
      <c r="K11" s="87"/>
      <c r="L11" s="87"/>
      <c r="M11" s="87"/>
      <c r="N11" s="87"/>
      <c r="O11" s="87"/>
      <c r="P11" s="87"/>
    </row>
    <row r="12" spans="1:16" s="4" customFormat="1" ht="12" x14ac:dyDescent="0.2">
      <c r="A12" s="14">
        <v>131</v>
      </c>
      <c r="B12" s="119"/>
      <c r="C12" s="16" t="s">
        <v>163</v>
      </c>
      <c r="D12" s="45" t="s">
        <v>164</v>
      </c>
      <c r="E12" s="14">
        <v>236</v>
      </c>
      <c r="F12" s="87"/>
      <c r="G12" s="20"/>
      <c r="H12" s="88">
        <f t="shared" ref="H12:H13" si="0">SUM(E12)</f>
        <v>236</v>
      </c>
      <c r="I12" s="87"/>
      <c r="J12" s="87"/>
      <c r="K12" s="87"/>
      <c r="L12" s="87"/>
      <c r="M12" s="87"/>
      <c r="N12" s="87"/>
      <c r="O12" s="87"/>
      <c r="P12" s="87"/>
    </row>
    <row r="13" spans="1:16" s="4" customFormat="1" ht="12" x14ac:dyDescent="0.2">
      <c r="A13" s="14">
        <v>132</v>
      </c>
      <c r="B13" s="127" t="s">
        <v>26</v>
      </c>
      <c r="C13" s="16" t="s">
        <v>167</v>
      </c>
      <c r="D13" s="45" t="s">
        <v>168</v>
      </c>
      <c r="E13" s="14">
        <v>720</v>
      </c>
      <c r="F13" s="87"/>
      <c r="G13" s="20"/>
      <c r="H13" s="88">
        <f t="shared" si="0"/>
        <v>720</v>
      </c>
      <c r="I13" s="87"/>
      <c r="J13" s="87"/>
      <c r="K13" s="87"/>
      <c r="L13" s="87"/>
      <c r="M13" s="87"/>
      <c r="N13" s="87"/>
      <c r="O13" s="87"/>
      <c r="P13" s="87"/>
    </row>
    <row r="14" spans="1:16" s="4" customFormat="1" ht="12" x14ac:dyDescent="0.2">
      <c r="A14" s="14">
        <v>133</v>
      </c>
      <c r="B14" s="127"/>
      <c r="C14" s="16" t="s">
        <v>457</v>
      </c>
      <c r="D14" s="45" t="s">
        <v>169</v>
      </c>
      <c r="E14" s="14">
        <v>64</v>
      </c>
      <c r="F14" s="39">
        <v>64</v>
      </c>
      <c r="G14" s="39"/>
      <c r="H14" s="50"/>
      <c r="I14" s="87"/>
      <c r="J14" s="87"/>
      <c r="K14" s="87"/>
      <c r="L14" s="87"/>
      <c r="M14" s="87"/>
      <c r="N14" s="87"/>
      <c r="O14" s="87"/>
      <c r="P14" s="87"/>
    </row>
    <row r="15" spans="1:16" s="4" customFormat="1" ht="12" x14ac:dyDescent="0.2">
      <c r="A15" s="14">
        <v>134</v>
      </c>
      <c r="B15" s="127"/>
      <c r="C15" s="16" t="s">
        <v>458</v>
      </c>
      <c r="D15" s="45" t="s">
        <v>170</v>
      </c>
      <c r="E15" s="14">
        <v>48</v>
      </c>
      <c r="F15" s="39">
        <v>48</v>
      </c>
      <c r="G15" s="39"/>
      <c r="H15" s="50"/>
      <c r="I15" s="87"/>
      <c r="J15" s="87"/>
      <c r="K15" s="87"/>
      <c r="L15" s="87"/>
      <c r="M15" s="87"/>
      <c r="N15" s="87"/>
      <c r="O15" s="87"/>
      <c r="P15" s="87"/>
    </row>
    <row r="16" spans="1:16" s="4" customFormat="1" ht="12" x14ac:dyDescent="0.2">
      <c r="A16" s="14">
        <v>135</v>
      </c>
      <c r="B16" s="127"/>
      <c r="C16" s="16" t="s">
        <v>459</v>
      </c>
      <c r="D16" s="45" t="s">
        <v>171</v>
      </c>
      <c r="E16" s="14">
        <v>56</v>
      </c>
      <c r="F16" s="39">
        <v>56</v>
      </c>
      <c r="G16" s="39"/>
      <c r="H16" s="50"/>
      <c r="I16" s="87"/>
      <c r="J16" s="87"/>
      <c r="K16" s="87"/>
      <c r="L16" s="87"/>
      <c r="M16" s="87"/>
      <c r="N16" s="87"/>
      <c r="O16" s="87"/>
      <c r="P16" s="87"/>
    </row>
    <row r="17" spans="1:16" s="4" customFormat="1" ht="12" x14ac:dyDescent="0.2">
      <c r="A17" s="14">
        <v>136</v>
      </c>
      <c r="B17" s="127"/>
      <c r="C17" s="16" t="s">
        <v>460</v>
      </c>
      <c r="D17" s="45" t="s">
        <v>172</v>
      </c>
      <c r="E17" s="14">
        <v>56</v>
      </c>
      <c r="F17" s="14">
        <v>56</v>
      </c>
      <c r="G17" s="14"/>
      <c r="H17" s="46"/>
      <c r="I17" s="87"/>
      <c r="J17" s="87"/>
      <c r="K17" s="87"/>
      <c r="L17" s="87"/>
      <c r="M17" s="87"/>
      <c r="N17" s="87"/>
      <c r="O17" s="87"/>
      <c r="P17" s="87"/>
    </row>
    <row r="18" spans="1:16" s="4" customFormat="1" ht="12" x14ac:dyDescent="0.2">
      <c r="A18" s="14">
        <v>137</v>
      </c>
      <c r="B18" s="127"/>
      <c r="C18" s="16" t="s">
        <v>461</v>
      </c>
      <c r="D18" s="45" t="s">
        <v>165</v>
      </c>
      <c r="E18" s="14">
        <v>56</v>
      </c>
      <c r="F18" s="39">
        <v>56</v>
      </c>
      <c r="G18" s="39"/>
      <c r="H18" s="50"/>
      <c r="I18" s="87"/>
      <c r="J18" s="87"/>
      <c r="K18" s="87"/>
      <c r="L18" s="87"/>
      <c r="M18" s="87"/>
      <c r="N18" s="87"/>
      <c r="O18" s="87"/>
      <c r="P18" s="87"/>
    </row>
    <row r="19" spans="1:16" s="4" customFormat="1" ht="12" x14ac:dyDescent="0.2">
      <c r="A19" s="14">
        <v>138</v>
      </c>
      <c r="B19" s="127"/>
      <c r="C19" s="16" t="s">
        <v>462</v>
      </c>
      <c r="D19" s="45" t="s">
        <v>166</v>
      </c>
      <c r="E19" s="14">
        <v>40</v>
      </c>
      <c r="F19" s="39">
        <v>40</v>
      </c>
      <c r="G19" s="39"/>
      <c r="H19" s="50"/>
      <c r="I19" s="87"/>
      <c r="J19" s="87"/>
      <c r="K19" s="87"/>
      <c r="L19" s="87"/>
      <c r="M19" s="87"/>
      <c r="N19" s="87"/>
      <c r="O19" s="87"/>
      <c r="P19" s="87"/>
    </row>
    <row r="20" spans="1:16" s="4" customFormat="1" ht="12" x14ac:dyDescent="0.2">
      <c r="A20" s="14">
        <v>139</v>
      </c>
      <c r="B20" s="127"/>
      <c r="C20" s="16" t="s">
        <v>502</v>
      </c>
      <c r="D20" s="45" t="s">
        <v>501</v>
      </c>
      <c r="E20" s="14">
        <v>40</v>
      </c>
      <c r="F20" s="39"/>
      <c r="G20" s="39">
        <f>SUM(E20)</f>
        <v>40</v>
      </c>
      <c r="H20" s="50"/>
      <c r="I20" s="16"/>
      <c r="J20" s="16"/>
      <c r="K20" s="16"/>
      <c r="L20" s="16"/>
      <c r="M20" s="16"/>
      <c r="N20" s="16"/>
      <c r="O20" s="16"/>
      <c r="P20" s="16"/>
    </row>
    <row r="21" spans="1:16" s="4" customFormat="1" ht="12" x14ac:dyDescent="0.2">
      <c r="A21" s="14"/>
      <c r="B21" s="127"/>
      <c r="C21" s="16" t="s">
        <v>125</v>
      </c>
      <c r="D21" s="45"/>
      <c r="E21" s="14">
        <v>32.799999999999997</v>
      </c>
      <c r="F21" s="87"/>
      <c r="G21" s="16"/>
      <c r="H21" s="86"/>
      <c r="I21" s="87"/>
      <c r="J21" s="87"/>
      <c r="K21" s="87"/>
      <c r="L21" s="87"/>
      <c r="M21" s="87"/>
      <c r="N21" s="87"/>
      <c r="O21" s="87"/>
      <c r="P21" s="87"/>
    </row>
    <row r="22" spans="1:16" ht="20.25" customHeight="1" x14ac:dyDescent="0.2">
      <c r="A22" s="102" t="s">
        <v>678</v>
      </c>
      <c r="B22" s="103"/>
      <c r="C22" s="103"/>
      <c r="D22" s="7"/>
      <c r="E22" s="7"/>
      <c r="F22" s="83"/>
      <c r="G22" s="8"/>
      <c r="H22" s="9"/>
      <c r="I22" s="10"/>
      <c r="J22" s="10"/>
      <c r="K22" s="10"/>
      <c r="L22" s="10"/>
      <c r="M22" s="10"/>
      <c r="N22" s="10"/>
      <c r="O22" s="10"/>
      <c r="P22" s="10"/>
    </row>
    <row r="23" spans="1:16" s="4" customFormat="1" ht="12" x14ac:dyDescent="0.2">
      <c r="A23" s="14">
        <v>141</v>
      </c>
      <c r="B23" s="119" t="s">
        <v>13</v>
      </c>
      <c r="C23" s="16" t="s">
        <v>173</v>
      </c>
      <c r="D23" s="45" t="s">
        <v>174</v>
      </c>
      <c r="E23" s="14">
        <v>120</v>
      </c>
      <c r="F23" s="35"/>
      <c r="G23" s="28"/>
      <c r="H23" s="86">
        <f>SUM(E23)</f>
        <v>120</v>
      </c>
      <c r="I23" s="35"/>
      <c r="J23" s="35"/>
      <c r="K23" s="35"/>
      <c r="L23" s="35"/>
      <c r="M23" s="35"/>
      <c r="N23" s="35"/>
      <c r="O23" s="35"/>
      <c r="P23" s="35"/>
    </row>
    <row r="24" spans="1:16" s="4" customFormat="1" ht="12" x14ac:dyDescent="0.2">
      <c r="A24" s="14">
        <v>142</v>
      </c>
      <c r="B24" s="119"/>
      <c r="C24" s="16" t="s">
        <v>175</v>
      </c>
      <c r="D24" s="45" t="s">
        <v>176</v>
      </c>
      <c r="E24" s="14">
        <v>120</v>
      </c>
      <c r="F24" s="50"/>
      <c r="G24" s="39">
        <v>120</v>
      </c>
      <c r="H24" s="50"/>
      <c r="I24" s="35"/>
      <c r="J24" s="35"/>
      <c r="K24" s="35"/>
      <c r="L24" s="35"/>
      <c r="M24" s="35"/>
      <c r="N24" s="35"/>
      <c r="O24" s="35"/>
      <c r="P24" s="35"/>
    </row>
    <row r="25" spans="1:16" s="4" customFormat="1" ht="12" x14ac:dyDescent="0.2">
      <c r="A25" s="14">
        <v>143</v>
      </c>
      <c r="B25" s="119"/>
      <c r="C25" s="16" t="s">
        <v>177</v>
      </c>
      <c r="D25" s="45" t="s">
        <v>178</v>
      </c>
      <c r="E25" s="14">
        <v>120</v>
      </c>
      <c r="F25" s="50"/>
      <c r="G25" s="39">
        <v>120</v>
      </c>
      <c r="H25" s="50"/>
      <c r="I25" s="35"/>
      <c r="J25" s="35"/>
      <c r="K25" s="35"/>
      <c r="L25" s="35"/>
      <c r="M25" s="35"/>
      <c r="N25" s="35"/>
      <c r="O25" s="35"/>
      <c r="P25" s="35"/>
    </row>
    <row r="26" spans="1:16" s="4" customFormat="1" ht="12" x14ac:dyDescent="0.2">
      <c r="A26" s="14">
        <v>144</v>
      </c>
      <c r="B26" s="127" t="s">
        <v>26</v>
      </c>
      <c r="C26" s="16" t="s">
        <v>423</v>
      </c>
      <c r="D26" s="45" t="s">
        <v>179</v>
      </c>
      <c r="E26" s="14">
        <v>60</v>
      </c>
      <c r="F26" s="46"/>
      <c r="G26" s="39">
        <v>60</v>
      </c>
      <c r="H26" s="46"/>
      <c r="I26" s="35"/>
      <c r="J26" s="35"/>
      <c r="K26" s="35"/>
      <c r="L26" s="35"/>
      <c r="M26" s="35"/>
      <c r="N26" s="35"/>
      <c r="O26" s="35"/>
      <c r="P26" s="35"/>
    </row>
    <row r="27" spans="1:16" s="4" customFormat="1" ht="12" x14ac:dyDescent="0.2">
      <c r="A27" s="14">
        <v>145</v>
      </c>
      <c r="B27" s="127"/>
      <c r="C27" s="16" t="s">
        <v>423</v>
      </c>
      <c r="D27" s="45" t="s">
        <v>180</v>
      </c>
      <c r="E27" s="14">
        <v>60</v>
      </c>
      <c r="F27" s="46"/>
      <c r="G27" s="39">
        <v>60</v>
      </c>
      <c r="H27" s="46"/>
      <c r="I27" s="35"/>
      <c r="J27" s="35"/>
      <c r="K27" s="35"/>
      <c r="L27" s="35"/>
      <c r="M27" s="35"/>
      <c r="N27" s="35"/>
      <c r="O27" s="35"/>
      <c r="P27" s="35"/>
    </row>
    <row r="28" spans="1:16" s="4" customFormat="1" ht="12" x14ac:dyDescent="0.2">
      <c r="A28" s="14">
        <v>146</v>
      </c>
      <c r="B28" s="127"/>
      <c r="C28" s="16" t="s">
        <v>423</v>
      </c>
      <c r="D28" s="45" t="s">
        <v>181</v>
      </c>
      <c r="E28" s="14">
        <v>60</v>
      </c>
      <c r="F28" s="46"/>
      <c r="G28" s="39">
        <v>60</v>
      </c>
      <c r="H28" s="46"/>
      <c r="I28" s="35"/>
      <c r="J28" s="35"/>
      <c r="K28" s="35"/>
      <c r="L28" s="35"/>
      <c r="M28" s="35"/>
      <c r="N28" s="35"/>
      <c r="O28" s="35"/>
      <c r="P28" s="35"/>
    </row>
    <row r="29" spans="1:16" s="4" customFormat="1" ht="12" x14ac:dyDescent="0.2">
      <c r="A29" s="14">
        <v>147</v>
      </c>
      <c r="B29" s="127"/>
      <c r="C29" s="16" t="s">
        <v>423</v>
      </c>
      <c r="D29" s="45" t="s">
        <v>182</v>
      </c>
      <c r="E29" s="14">
        <v>60</v>
      </c>
      <c r="F29" s="46"/>
      <c r="G29" s="39">
        <v>60</v>
      </c>
      <c r="H29" s="46"/>
      <c r="I29" s="35"/>
      <c r="J29" s="35"/>
      <c r="K29" s="35"/>
      <c r="L29" s="35"/>
      <c r="M29" s="35"/>
      <c r="N29" s="35"/>
      <c r="O29" s="35"/>
      <c r="P29" s="35"/>
    </row>
    <row r="30" spans="1:16" s="4" customFormat="1" ht="12" x14ac:dyDescent="0.2">
      <c r="A30" s="14">
        <v>148</v>
      </c>
      <c r="B30" s="127"/>
      <c r="C30" s="16" t="s">
        <v>423</v>
      </c>
      <c r="D30" s="45" t="s">
        <v>183</v>
      </c>
      <c r="E30" s="14">
        <v>60</v>
      </c>
      <c r="F30" s="46"/>
      <c r="G30" s="39">
        <v>60</v>
      </c>
      <c r="H30" s="46"/>
      <c r="I30" s="35"/>
      <c r="J30" s="35"/>
      <c r="K30" s="35"/>
      <c r="L30" s="35"/>
      <c r="M30" s="35"/>
      <c r="N30" s="35"/>
      <c r="O30" s="35"/>
      <c r="P30" s="35"/>
    </row>
    <row r="31" spans="1:16" s="4" customFormat="1" ht="12" x14ac:dyDescent="0.2">
      <c r="A31" s="14">
        <v>149</v>
      </c>
      <c r="B31" s="127"/>
      <c r="C31" s="16" t="s">
        <v>423</v>
      </c>
      <c r="D31" s="45" t="s">
        <v>184</v>
      </c>
      <c r="E31" s="14">
        <v>60</v>
      </c>
      <c r="F31" s="46"/>
      <c r="G31" s="39">
        <v>60</v>
      </c>
      <c r="H31" s="46"/>
      <c r="I31" s="35"/>
      <c r="J31" s="35"/>
      <c r="K31" s="35"/>
      <c r="L31" s="35"/>
      <c r="M31" s="35"/>
      <c r="N31" s="35"/>
      <c r="O31" s="35"/>
      <c r="P31" s="35"/>
    </row>
    <row r="32" spans="1:16" s="4" customFormat="1" ht="12" x14ac:dyDescent="0.2">
      <c r="A32" s="14"/>
      <c r="B32" s="127"/>
      <c r="C32" s="16" t="s">
        <v>125</v>
      </c>
      <c r="D32" s="45"/>
      <c r="E32" s="14">
        <v>43.199999999999996</v>
      </c>
      <c r="F32" s="35"/>
      <c r="G32" s="16"/>
      <c r="H32" s="86"/>
      <c r="I32" s="35"/>
      <c r="J32" s="35"/>
      <c r="K32" s="35"/>
      <c r="L32" s="35"/>
      <c r="M32" s="35"/>
      <c r="N32" s="35"/>
      <c r="O32" s="35"/>
      <c r="P32" s="35"/>
    </row>
    <row r="33" spans="1:16" ht="12" x14ac:dyDescent="0.2">
      <c r="A33" s="128" t="s">
        <v>415</v>
      </c>
      <c r="B33" s="129"/>
      <c r="C33" s="129"/>
      <c r="D33" s="130"/>
      <c r="E33" s="30"/>
      <c r="F33" s="51"/>
      <c r="G33" s="52"/>
      <c r="H33" s="53"/>
      <c r="I33" s="10"/>
      <c r="J33" s="10"/>
      <c r="K33" s="10"/>
      <c r="L33" s="10"/>
      <c r="M33" s="10"/>
      <c r="N33" s="10"/>
      <c r="O33" s="10"/>
      <c r="P33" s="10"/>
    </row>
    <row r="34" spans="1:16" ht="12" x14ac:dyDescent="0.2">
      <c r="A34" s="128" t="s">
        <v>416</v>
      </c>
      <c r="B34" s="129"/>
      <c r="C34" s="129"/>
      <c r="D34" s="130"/>
      <c r="E34" s="30">
        <f>SUM(E10:E33)</f>
        <v>3192.8</v>
      </c>
      <c r="F34" s="30">
        <f>SUM(F10:F33)</f>
        <v>320</v>
      </c>
      <c r="G34" s="30">
        <f>SUM(G10:G33)</f>
        <v>640</v>
      </c>
      <c r="H34" s="30">
        <f>SUM(H10:H33)</f>
        <v>2156.8000000000002</v>
      </c>
      <c r="I34" s="10"/>
      <c r="J34" s="10"/>
      <c r="K34" s="10"/>
      <c r="L34" s="10"/>
      <c r="M34" s="10"/>
      <c r="N34" s="10"/>
      <c r="O34" s="10"/>
      <c r="P34" s="10"/>
    </row>
    <row r="35" spans="1:16" ht="12" x14ac:dyDescent="0.2">
      <c r="A35" s="54"/>
      <c r="B35" s="55"/>
      <c r="C35" s="56"/>
      <c r="D35" s="57"/>
      <c r="E35" s="54"/>
      <c r="F35" s="58"/>
      <c r="G35" s="59"/>
      <c r="H35" s="54"/>
    </row>
    <row r="36" spans="1:16" ht="12" x14ac:dyDescent="0.2">
      <c r="A36" s="60"/>
      <c r="B36" s="60"/>
      <c r="C36" s="60"/>
      <c r="D36" s="61"/>
      <c r="E36" s="60"/>
      <c r="F36" s="92"/>
      <c r="H36" s="1"/>
    </row>
    <row r="37" spans="1:16" ht="15" customHeight="1" x14ac:dyDescent="0.2">
      <c r="A37" s="60"/>
      <c r="B37" s="60"/>
      <c r="C37" s="60"/>
      <c r="D37" s="61"/>
      <c r="E37" s="60"/>
      <c r="F37" s="92"/>
      <c r="G37" s="1" t="s">
        <v>766</v>
      </c>
      <c r="H37" s="1"/>
      <c r="I37" s="1"/>
      <c r="J37" s="1"/>
    </row>
    <row r="38" spans="1:16" ht="12" x14ac:dyDescent="0.2">
      <c r="A38" s="60"/>
      <c r="B38" s="60"/>
      <c r="C38" s="60"/>
      <c r="D38" s="61"/>
      <c r="E38" s="60"/>
      <c r="F38" s="92"/>
      <c r="G38" s="97" t="s">
        <v>417</v>
      </c>
      <c r="H38" s="97"/>
      <c r="I38" s="97"/>
      <c r="J38" s="97"/>
      <c r="K38" s="78"/>
      <c r="L38" s="78"/>
      <c r="M38" s="78"/>
      <c r="N38" s="78"/>
      <c r="O38" s="78"/>
      <c r="P38" s="78"/>
    </row>
    <row r="39" spans="1:16" ht="15" customHeight="1" x14ac:dyDescent="0.2">
      <c r="A39" s="60"/>
      <c r="B39" s="60"/>
      <c r="C39" s="60"/>
      <c r="D39" s="61"/>
      <c r="E39" s="60"/>
      <c r="F39" s="92"/>
      <c r="H39" s="60"/>
    </row>
    <row r="40" spans="1:16" ht="12" x14ac:dyDescent="0.2">
      <c r="A40" s="60"/>
      <c r="B40" s="60"/>
      <c r="C40" s="60"/>
      <c r="D40" s="61"/>
      <c r="E40" s="60"/>
      <c r="F40" s="92"/>
      <c r="H40" s="60"/>
    </row>
    <row r="41" spans="1:16" ht="12" x14ac:dyDescent="0.2">
      <c r="A41" s="60"/>
      <c r="B41" s="60"/>
      <c r="C41" s="60"/>
      <c r="D41" s="61"/>
      <c r="E41" s="60"/>
      <c r="F41" s="92"/>
      <c r="H41" s="60"/>
    </row>
    <row r="42" spans="1:16" ht="12" x14ac:dyDescent="0.2">
      <c r="A42" s="60"/>
      <c r="B42" s="60"/>
      <c r="C42" s="60"/>
      <c r="D42" s="61"/>
      <c r="E42" s="60"/>
      <c r="F42" s="92"/>
      <c r="H42" s="60"/>
    </row>
    <row r="43" spans="1:16" ht="12" x14ac:dyDescent="0.2">
      <c r="A43" s="60"/>
      <c r="B43" s="60"/>
      <c r="C43" s="60"/>
      <c r="D43" s="61"/>
      <c r="E43" s="60"/>
      <c r="F43" s="92"/>
      <c r="G43" s="97" t="s">
        <v>418</v>
      </c>
      <c r="H43" s="97"/>
      <c r="I43" s="97"/>
      <c r="J43" s="97"/>
      <c r="K43" s="78"/>
      <c r="L43" s="78"/>
      <c r="M43" s="78"/>
      <c r="N43" s="78"/>
      <c r="O43" s="78"/>
      <c r="P43" s="78"/>
    </row>
    <row r="44" spans="1:16" ht="12" x14ac:dyDescent="0.2">
      <c r="G44" s="3"/>
    </row>
    <row r="45" spans="1:16" ht="12" x14ac:dyDescent="0.2"/>
    <row r="46" spans="1:16" ht="12" x14ac:dyDescent="0.2"/>
    <row r="47" spans="1:16" ht="12" x14ac:dyDescent="0.2"/>
    <row r="48" spans="1:16" ht="12" x14ac:dyDescent="0.2"/>
    <row r="49" ht="12" x14ac:dyDescent="0.2"/>
    <row r="50" ht="12" x14ac:dyDescent="0.2"/>
    <row r="51" ht="12" x14ac:dyDescent="0.2"/>
    <row r="52" ht="12" x14ac:dyDescent="0.2"/>
    <row r="53" ht="12" x14ac:dyDescent="0.2"/>
    <row r="54" ht="12" x14ac:dyDescent="0.2"/>
    <row r="55" ht="12" x14ac:dyDescent="0.2"/>
    <row r="56" ht="12" x14ac:dyDescent="0.2"/>
    <row r="57" ht="12" x14ac:dyDescent="0.2"/>
    <row r="58" ht="12" x14ac:dyDescent="0.2"/>
    <row r="59" ht="12" x14ac:dyDescent="0.2"/>
    <row r="60" ht="12" x14ac:dyDescent="0.2"/>
    <row r="61" ht="12" x14ac:dyDescent="0.2"/>
    <row r="62" ht="12" x14ac:dyDescent="0.2"/>
    <row r="63" ht="12" x14ac:dyDescent="0.2"/>
    <row r="64" ht="12" x14ac:dyDescent="0.2"/>
    <row r="65" ht="12" x14ac:dyDescent="0.2"/>
    <row r="66" ht="12" x14ac:dyDescent="0.2"/>
    <row r="67" ht="12" x14ac:dyDescent="0.2"/>
    <row r="68" ht="12" x14ac:dyDescent="0.2"/>
    <row r="69" ht="12" x14ac:dyDescent="0.2"/>
    <row r="70" ht="12" x14ac:dyDescent="0.2"/>
    <row r="71" ht="12" x14ac:dyDescent="0.2"/>
    <row r="72" ht="12" x14ac:dyDescent="0.2"/>
    <row r="73" ht="12" x14ac:dyDescent="0.2"/>
    <row r="74" ht="12" x14ac:dyDescent="0.2"/>
    <row r="75" ht="12" x14ac:dyDescent="0.2"/>
    <row r="76" ht="12" x14ac:dyDescent="0.2"/>
    <row r="77" ht="12" x14ac:dyDescent="0.2"/>
    <row r="78" ht="12" x14ac:dyDescent="0.2"/>
    <row r="79" ht="12" x14ac:dyDescent="0.2"/>
    <row r="80" ht="12" x14ac:dyDescent="0.2"/>
    <row r="81" ht="12" x14ac:dyDescent="0.2"/>
    <row r="82" ht="12" x14ac:dyDescent="0.2"/>
    <row r="83" ht="12" x14ac:dyDescent="0.2"/>
    <row r="84" ht="12" x14ac:dyDescent="0.2"/>
    <row r="85" ht="12" x14ac:dyDescent="0.2"/>
    <row r="86" ht="12" x14ac:dyDescent="0.2"/>
    <row r="87" ht="12" x14ac:dyDescent="0.2"/>
    <row r="88" ht="12" x14ac:dyDescent="0.2"/>
    <row r="89" ht="12" x14ac:dyDescent="0.2"/>
    <row r="90" ht="12" x14ac:dyDescent="0.2"/>
    <row r="91" ht="12" x14ac:dyDescent="0.2"/>
    <row r="92" ht="12" x14ac:dyDescent="0.2"/>
    <row r="93" ht="12" x14ac:dyDescent="0.2"/>
    <row r="94" ht="12" x14ac:dyDescent="0.2"/>
    <row r="95" ht="12" x14ac:dyDescent="0.2"/>
    <row r="96" ht="12" x14ac:dyDescent="0.2"/>
    <row r="97" ht="12" x14ac:dyDescent="0.2"/>
    <row r="98" ht="12" x14ac:dyDescent="0.2"/>
    <row r="99" ht="12" x14ac:dyDescent="0.2"/>
    <row r="100" ht="12" x14ac:dyDescent="0.2"/>
    <row r="101" ht="12" x14ac:dyDescent="0.2"/>
    <row r="102" ht="12" x14ac:dyDescent="0.2"/>
    <row r="103" ht="12" x14ac:dyDescent="0.2"/>
    <row r="104" ht="12" x14ac:dyDescent="0.2"/>
    <row r="105" ht="12" x14ac:dyDescent="0.2"/>
    <row r="106" ht="12" x14ac:dyDescent="0.2"/>
    <row r="107" ht="12" x14ac:dyDescent="0.2"/>
    <row r="108" ht="12" x14ac:dyDescent="0.2"/>
    <row r="109" ht="12" x14ac:dyDescent="0.2"/>
    <row r="110" ht="12" x14ac:dyDescent="0.2"/>
    <row r="111" ht="12" x14ac:dyDescent="0.2"/>
    <row r="112" ht="12" x14ac:dyDescent="0.2"/>
    <row r="113" ht="12" x14ac:dyDescent="0.2"/>
    <row r="114" ht="12" x14ac:dyDescent="0.2"/>
    <row r="115" ht="12" x14ac:dyDescent="0.2"/>
    <row r="116" ht="12" x14ac:dyDescent="0.2"/>
    <row r="117" ht="12" x14ac:dyDescent="0.2"/>
    <row r="118" ht="12" x14ac:dyDescent="0.2"/>
    <row r="119" ht="12" x14ac:dyDescent="0.2"/>
    <row r="120" ht="12" x14ac:dyDescent="0.2"/>
    <row r="121" ht="12" x14ac:dyDescent="0.2"/>
    <row r="122" ht="12" x14ac:dyDescent="0.2"/>
    <row r="123" ht="12" x14ac:dyDescent="0.2"/>
    <row r="124" ht="12" x14ac:dyDescent="0.2"/>
    <row r="125" ht="12" x14ac:dyDescent="0.2"/>
    <row r="126" ht="12" x14ac:dyDescent="0.2"/>
    <row r="127" ht="12" x14ac:dyDescent="0.2"/>
    <row r="128" ht="12" x14ac:dyDescent="0.2"/>
    <row r="129" ht="12" x14ac:dyDescent="0.2"/>
    <row r="130" ht="12" x14ac:dyDescent="0.2"/>
    <row r="131" ht="12" x14ac:dyDescent="0.2"/>
    <row r="132" ht="12" x14ac:dyDescent="0.2"/>
    <row r="133" ht="12" x14ac:dyDescent="0.2"/>
    <row r="134" ht="12" x14ac:dyDescent="0.2"/>
    <row r="135" ht="12" x14ac:dyDescent="0.2"/>
    <row r="136" ht="12" x14ac:dyDescent="0.2"/>
    <row r="137" ht="12" x14ac:dyDescent="0.2"/>
    <row r="138" ht="12" x14ac:dyDescent="0.2"/>
    <row r="139" ht="12" x14ac:dyDescent="0.2"/>
    <row r="140" ht="12" x14ac:dyDescent="0.2"/>
    <row r="141" ht="12" x14ac:dyDescent="0.2"/>
    <row r="142" ht="12" x14ac:dyDescent="0.2"/>
    <row r="143" ht="12" x14ac:dyDescent="0.2"/>
    <row r="144" ht="12" x14ac:dyDescent="0.2"/>
    <row r="145" ht="12" x14ac:dyDescent="0.2"/>
    <row r="146" ht="12" x14ac:dyDescent="0.2"/>
    <row r="147" ht="12" x14ac:dyDescent="0.2"/>
    <row r="148" ht="12" x14ac:dyDescent="0.2"/>
    <row r="149" ht="12" x14ac:dyDescent="0.2"/>
    <row r="150" ht="12" x14ac:dyDescent="0.2"/>
    <row r="151" ht="12" x14ac:dyDescent="0.2"/>
    <row r="152" ht="12" x14ac:dyDescent="0.2"/>
    <row r="153" ht="12" x14ac:dyDescent="0.2"/>
    <row r="154" ht="12" x14ac:dyDescent="0.2"/>
    <row r="155" ht="12" x14ac:dyDescent="0.2"/>
    <row r="156" ht="12" x14ac:dyDescent="0.2"/>
    <row r="157" ht="12" x14ac:dyDescent="0.2"/>
    <row r="158" ht="12" x14ac:dyDescent="0.2"/>
    <row r="159" ht="12" x14ac:dyDescent="0.2"/>
    <row r="160" ht="12" x14ac:dyDescent="0.2"/>
    <row r="161" ht="12" x14ac:dyDescent="0.2"/>
    <row r="162" ht="12" x14ac:dyDescent="0.2"/>
    <row r="163" ht="12" x14ac:dyDescent="0.2"/>
    <row r="164" ht="12" x14ac:dyDescent="0.2"/>
    <row r="165" ht="12" x14ac:dyDescent="0.2"/>
    <row r="166" ht="12" x14ac:dyDescent="0.2"/>
    <row r="167" ht="12" x14ac:dyDescent="0.2"/>
    <row r="168" ht="12" x14ac:dyDescent="0.2"/>
    <row r="169" ht="12" x14ac:dyDescent="0.2"/>
    <row r="170" ht="12" x14ac:dyDescent="0.2"/>
    <row r="171" ht="12" x14ac:dyDescent="0.2"/>
    <row r="172" ht="12" x14ac:dyDescent="0.2"/>
    <row r="173" ht="12" x14ac:dyDescent="0.2"/>
    <row r="174" ht="12" x14ac:dyDescent="0.2"/>
    <row r="175" ht="12" x14ac:dyDescent="0.2"/>
    <row r="176" ht="12" x14ac:dyDescent="0.2"/>
    <row r="177" ht="12" x14ac:dyDescent="0.2"/>
    <row r="178" ht="12" x14ac:dyDescent="0.2"/>
    <row r="179" ht="12" x14ac:dyDescent="0.2"/>
    <row r="180" ht="12" x14ac:dyDescent="0.2"/>
    <row r="181" ht="12" x14ac:dyDescent="0.2"/>
    <row r="182" ht="12" x14ac:dyDescent="0.2"/>
    <row r="183" ht="12" x14ac:dyDescent="0.2"/>
    <row r="184" ht="12" x14ac:dyDescent="0.2"/>
    <row r="185" ht="12" x14ac:dyDescent="0.2"/>
    <row r="186" ht="12" x14ac:dyDescent="0.2"/>
    <row r="187" ht="12" x14ac:dyDescent="0.2"/>
    <row r="188" ht="12" x14ac:dyDescent="0.2"/>
    <row r="189" ht="12" x14ac:dyDescent="0.2"/>
    <row r="190" ht="12" x14ac:dyDescent="0.2"/>
    <row r="191" ht="12" x14ac:dyDescent="0.2"/>
    <row r="192" ht="12" x14ac:dyDescent="0.2"/>
    <row r="193" ht="12" x14ac:dyDescent="0.2"/>
    <row r="194" ht="12" x14ac:dyDescent="0.2"/>
    <row r="195" ht="12" x14ac:dyDescent="0.2"/>
    <row r="196" ht="12" x14ac:dyDescent="0.2"/>
    <row r="197" ht="12" x14ac:dyDescent="0.2"/>
    <row r="198" ht="12" x14ac:dyDescent="0.2"/>
    <row r="199" ht="12" x14ac:dyDescent="0.2"/>
    <row r="200" ht="12" x14ac:dyDescent="0.2"/>
    <row r="206" ht="12" x14ac:dyDescent="0.2"/>
    <row r="211" ht="12" x14ac:dyDescent="0.2"/>
    <row r="213" ht="12" x14ac:dyDescent="0.2"/>
    <row r="214" ht="12" x14ac:dyDescent="0.2"/>
    <row r="215" ht="12" x14ac:dyDescent="0.2"/>
    <row r="216" ht="12" x14ac:dyDescent="0.2"/>
    <row r="217" ht="12" x14ac:dyDescent="0.2"/>
    <row r="218" ht="12" x14ac:dyDescent="0.2"/>
    <row r="219" ht="12" x14ac:dyDescent="0.2"/>
    <row r="220" ht="12" x14ac:dyDescent="0.2"/>
    <row r="221" ht="12" x14ac:dyDescent="0.2"/>
    <row r="222" ht="12" x14ac:dyDescent="0.2"/>
    <row r="223" ht="12" x14ac:dyDescent="0.2"/>
    <row r="224" ht="12" x14ac:dyDescent="0.2"/>
    <row r="225" ht="12" x14ac:dyDescent="0.2"/>
    <row r="226" ht="12" x14ac:dyDescent="0.2"/>
    <row r="227" ht="12" x14ac:dyDescent="0.2"/>
    <row r="228" ht="12" x14ac:dyDescent="0.2"/>
    <row r="229" ht="12" x14ac:dyDescent="0.2"/>
    <row r="230" ht="12" x14ac:dyDescent="0.2"/>
    <row r="231" ht="12" x14ac:dyDescent="0.2"/>
    <row r="232" ht="12" x14ac:dyDescent="0.2"/>
    <row r="233" ht="12" x14ac:dyDescent="0.2"/>
    <row r="234" ht="12" x14ac:dyDescent="0.2"/>
    <row r="235" ht="12" x14ac:dyDescent="0.2"/>
    <row r="236" ht="12" x14ac:dyDescent="0.2"/>
    <row r="237" ht="12" x14ac:dyDescent="0.2"/>
    <row r="238" ht="12" x14ac:dyDescent="0.2"/>
    <row r="239" ht="12" x14ac:dyDescent="0.2"/>
    <row r="240" ht="12" x14ac:dyDescent="0.2"/>
    <row r="241" ht="12" x14ac:dyDescent="0.2"/>
    <row r="242" ht="12" x14ac:dyDescent="0.2"/>
    <row r="243" ht="12" x14ac:dyDescent="0.2"/>
    <row r="244" ht="12" x14ac:dyDescent="0.2"/>
    <row r="245" ht="12" x14ac:dyDescent="0.2"/>
    <row r="246" ht="12" x14ac:dyDescent="0.2"/>
    <row r="247" ht="12" x14ac:dyDescent="0.2"/>
    <row r="248" ht="12" x14ac:dyDescent="0.2"/>
    <row r="249" ht="12" x14ac:dyDescent="0.2"/>
    <row r="250" ht="12" x14ac:dyDescent="0.2"/>
    <row r="251" ht="12" x14ac:dyDescent="0.2"/>
    <row r="252" ht="12" x14ac:dyDescent="0.2"/>
    <row r="253" ht="12" x14ac:dyDescent="0.2"/>
    <row r="254" ht="12" x14ac:dyDescent="0.2"/>
    <row r="255" ht="12" x14ac:dyDescent="0.2"/>
    <row r="256" ht="12" x14ac:dyDescent="0.2"/>
    <row r="257" ht="12" x14ac:dyDescent="0.2"/>
    <row r="258" ht="12" x14ac:dyDescent="0.2"/>
    <row r="259" ht="12" x14ac:dyDescent="0.2"/>
    <row r="260" ht="12" x14ac:dyDescent="0.2"/>
    <row r="261" ht="12" x14ac:dyDescent="0.2"/>
    <row r="262" ht="12" x14ac:dyDescent="0.2"/>
    <row r="263" ht="12" x14ac:dyDescent="0.2"/>
    <row r="264" ht="12" x14ac:dyDescent="0.2"/>
    <row r="265" ht="12" x14ac:dyDescent="0.2"/>
    <row r="266" ht="12" x14ac:dyDescent="0.2"/>
    <row r="267" ht="12" x14ac:dyDescent="0.2"/>
    <row r="268" ht="12" x14ac:dyDescent="0.2"/>
    <row r="269" ht="12" x14ac:dyDescent="0.2"/>
    <row r="270" ht="12" x14ac:dyDescent="0.2"/>
    <row r="271" ht="12" x14ac:dyDescent="0.2"/>
    <row r="272" ht="12" x14ac:dyDescent="0.2"/>
    <row r="273" ht="12" x14ac:dyDescent="0.2"/>
    <row r="274" ht="12" x14ac:dyDescent="0.2"/>
    <row r="275" ht="12" x14ac:dyDescent="0.2"/>
    <row r="276" ht="12" x14ac:dyDescent="0.2"/>
    <row r="277" ht="12" x14ac:dyDescent="0.2"/>
    <row r="278" ht="12" x14ac:dyDescent="0.2"/>
    <row r="279" ht="12" x14ac:dyDescent="0.2"/>
    <row r="280" ht="12" x14ac:dyDescent="0.2"/>
    <row r="281" ht="12" x14ac:dyDescent="0.2"/>
    <row r="282" ht="12" x14ac:dyDescent="0.2"/>
    <row r="283" ht="12" x14ac:dyDescent="0.2"/>
    <row r="284" ht="12" x14ac:dyDescent="0.2"/>
    <row r="285" ht="12" x14ac:dyDescent="0.2"/>
    <row r="286" ht="12" x14ac:dyDescent="0.2"/>
    <row r="287" ht="12" x14ac:dyDescent="0.2"/>
    <row r="288" ht="12" x14ac:dyDescent="0.2"/>
    <row r="289" ht="12" x14ac:dyDescent="0.2"/>
    <row r="290" ht="12" x14ac:dyDescent="0.2"/>
    <row r="291" ht="12" x14ac:dyDescent="0.2"/>
    <row r="292" ht="12" x14ac:dyDescent="0.2"/>
    <row r="293" ht="12" x14ac:dyDescent="0.2"/>
    <row r="294" ht="12" x14ac:dyDescent="0.2"/>
    <row r="295" ht="12" x14ac:dyDescent="0.2"/>
    <row r="296" ht="12" x14ac:dyDescent="0.2"/>
    <row r="297" ht="12" x14ac:dyDescent="0.2"/>
    <row r="298" ht="12" x14ac:dyDescent="0.2"/>
    <row r="299" ht="12" x14ac:dyDescent="0.2"/>
    <row r="300" ht="12" x14ac:dyDescent="0.2"/>
    <row r="301" ht="12" x14ac:dyDescent="0.2"/>
    <row r="302" ht="12" x14ac:dyDescent="0.2"/>
    <row r="303" ht="12" x14ac:dyDescent="0.2"/>
    <row r="304" ht="12" x14ac:dyDescent="0.2"/>
    <row r="305" ht="12" x14ac:dyDescent="0.2"/>
    <row r="306" ht="12" x14ac:dyDescent="0.2"/>
    <row r="307" ht="12" x14ac:dyDescent="0.2"/>
    <row r="308" ht="12" x14ac:dyDescent="0.2"/>
    <row r="309" ht="12" x14ac:dyDescent="0.2"/>
    <row r="310" ht="12" x14ac:dyDescent="0.2"/>
    <row r="311" ht="12" x14ac:dyDescent="0.2"/>
    <row r="312" ht="12" x14ac:dyDescent="0.2"/>
    <row r="313" ht="12" x14ac:dyDescent="0.2"/>
    <row r="314" ht="12" x14ac:dyDescent="0.2"/>
    <row r="315" ht="12" x14ac:dyDescent="0.2"/>
    <row r="316" ht="12" x14ac:dyDescent="0.2"/>
    <row r="317" ht="12" x14ac:dyDescent="0.2"/>
    <row r="318" ht="12" x14ac:dyDescent="0.2"/>
    <row r="319" ht="12" x14ac:dyDescent="0.2"/>
    <row r="320" ht="12" x14ac:dyDescent="0.2"/>
    <row r="321" ht="12" x14ac:dyDescent="0.2"/>
    <row r="322" ht="12" x14ac:dyDescent="0.2"/>
    <row r="323" ht="12" x14ac:dyDescent="0.2"/>
    <row r="324" ht="12" x14ac:dyDescent="0.2"/>
    <row r="325" ht="12" x14ac:dyDescent="0.2"/>
    <row r="326" ht="12" x14ac:dyDescent="0.2"/>
    <row r="327" ht="12" x14ac:dyDescent="0.2"/>
    <row r="328" ht="12" x14ac:dyDescent="0.2"/>
    <row r="329" ht="12" x14ac:dyDescent="0.2"/>
    <row r="330" ht="12" x14ac:dyDescent="0.2"/>
    <row r="331" ht="12" x14ac:dyDescent="0.2"/>
    <row r="332" ht="12" x14ac:dyDescent="0.2"/>
    <row r="333" ht="12" x14ac:dyDescent="0.2"/>
    <row r="334" ht="12" x14ac:dyDescent="0.2"/>
    <row r="335" ht="12" x14ac:dyDescent="0.2"/>
    <row r="336" ht="12" x14ac:dyDescent="0.2"/>
    <row r="337" ht="12" x14ac:dyDescent="0.2"/>
    <row r="338" ht="12" x14ac:dyDescent="0.2"/>
    <row r="339" ht="12" x14ac:dyDescent="0.2"/>
    <row r="340" ht="12" x14ac:dyDescent="0.2"/>
    <row r="341" ht="12" x14ac:dyDescent="0.2"/>
    <row r="342" ht="12" x14ac:dyDescent="0.2"/>
    <row r="343" ht="12" x14ac:dyDescent="0.2"/>
    <row r="344" ht="12" x14ac:dyDescent="0.2"/>
    <row r="345" ht="12" x14ac:dyDescent="0.2"/>
    <row r="346" ht="12" x14ac:dyDescent="0.2"/>
    <row r="347" ht="12" x14ac:dyDescent="0.2"/>
    <row r="348" ht="12" x14ac:dyDescent="0.2"/>
    <row r="349" ht="12" x14ac:dyDescent="0.2"/>
    <row r="350" ht="12" x14ac:dyDescent="0.2"/>
    <row r="351" ht="12" x14ac:dyDescent="0.2"/>
    <row r="352" ht="12" x14ac:dyDescent="0.2"/>
    <row r="353" ht="12" x14ac:dyDescent="0.2"/>
    <row r="354" ht="12" x14ac:dyDescent="0.2"/>
    <row r="355" ht="12" x14ac:dyDescent="0.2"/>
    <row r="356" ht="12" x14ac:dyDescent="0.2"/>
    <row r="357" ht="12" x14ac:dyDescent="0.2"/>
    <row r="358" ht="12" x14ac:dyDescent="0.2"/>
    <row r="359" ht="12" x14ac:dyDescent="0.2"/>
    <row r="360" ht="12" x14ac:dyDescent="0.2"/>
    <row r="361" ht="12" x14ac:dyDescent="0.2"/>
    <row r="362" ht="12" x14ac:dyDescent="0.2"/>
    <row r="363" ht="12" x14ac:dyDescent="0.2"/>
    <row r="364" ht="12" x14ac:dyDescent="0.2"/>
    <row r="365" ht="12" x14ac:dyDescent="0.2"/>
    <row r="366" ht="12" x14ac:dyDescent="0.2"/>
    <row r="367" ht="12" x14ac:dyDescent="0.2"/>
    <row r="368" ht="12" x14ac:dyDescent="0.2"/>
    <row r="369" ht="12" x14ac:dyDescent="0.2"/>
    <row r="370" ht="12" x14ac:dyDescent="0.2"/>
    <row r="371" ht="12" x14ac:dyDescent="0.2"/>
    <row r="372" ht="12" x14ac:dyDescent="0.2"/>
    <row r="373" ht="12" x14ac:dyDescent="0.2"/>
    <row r="374" ht="12" x14ac:dyDescent="0.2"/>
    <row r="375" ht="12" x14ac:dyDescent="0.2"/>
    <row r="376" ht="12" x14ac:dyDescent="0.2"/>
    <row r="377" ht="12" x14ac:dyDescent="0.2"/>
    <row r="378" ht="12" x14ac:dyDescent="0.2"/>
    <row r="379" ht="12" x14ac:dyDescent="0.2"/>
    <row r="380" ht="12" x14ac:dyDescent="0.2"/>
    <row r="381" ht="12" x14ac:dyDescent="0.2"/>
    <row r="382" ht="12" x14ac:dyDescent="0.2"/>
    <row r="383" ht="12" x14ac:dyDescent="0.2"/>
    <row r="384" ht="12" x14ac:dyDescent="0.2"/>
    <row r="385" ht="12" x14ac:dyDescent="0.2"/>
    <row r="386" ht="12" x14ac:dyDescent="0.2"/>
    <row r="387" ht="12" x14ac:dyDescent="0.2"/>
    <row r="388" ht="12" x14ac:dyDescent="0.2"/>
    <row r="389" ht="12" x14ac:dyDescent="0.2"/>
    <row r="390" ht="12" x14ac:dyDescent="0.2"/>
    <row r="391" ht="12" x14ac:dyDescent="0.2"/>
    <row r="392" ht="12" x14ac:dyDescent="0.2"/>
    <row r="393" ht="12" x14ac:dyDescent="0.2"/>
    <row r="394" ht="12" x14ac:dyDescent="0.2"/>
    <row r="395" ht="12" x14ac:dyDescent="0.2"/>
    <row r="396" ht="12" x14ac:dyDescent="0.2"/>
    <row r="397" ht="12" x14ac:dyDescent="0.2"/>
    <row r="398" ht="12" x14ac:dyDescent="0.2"/>
    <row r="399" ht="12" x14ac:dyDescent="0.2"/>
    <row r="400" ht="12" x14ac:dyDescent="0.2"/>
    <row r="401" ht="12" x14ac:dyDescent="0.2"/>
    <row r="402" ht="12" x14ac:dyDescent="0.2"/>
    <row r="403" ht="12" x14ac:dyDescent="0.2"/>
    <row r="404" ht="12" x14ac:dyDescent="0.2"/>
    <row r="405" ht="12" x14ac:dyDescent="0.2"/>
    <row r="406" ht="12" x14ac:dyDescent="0.2"/>
    <row r="407" ht="12" x14ac:dyDescent="0.2"/>
    <row r="408" ht="12" x14ac:dyDescent="0.2"/>
    <row r="409" ht="12" x14ac:dyDescent="0.2"/>
    <row r="410" ht="12" x14ac:dyDescent="0.2"/>
    <row r="411" ht="12" x14ac:dyDescent="0.2"/>
    <row r="412" ht="12" x14ac:dyDescent="0.2"/>
    <row r="413" ht="12" x14ac:dyDescent="0.2"/>
    <row r="414" ht="12" x14ac:dyDescent="0.2"/>
    <row r="415" ht="12" x14ac:dyDescent="0.2"/>
    <row r="416" ht="12" x14ac:dyDescent="0.2"/>
    <row r="417" ht="12" x14ac:dyDescent="0.2"/>
    <row r="418" ht="12" x14ac:dyDescent="0.2"/>
    <row r="419" ht="12" x14ac:dyDescent="0.2"/>
    <row r="420" ht="12" x14ac:dyDescent="0.2"/>
    <row r="421" ht="12" x14ac:dyDescent="0.2"/>
    <row r="422" ht="12" x14ac:dyDescent="0.2"/>
    <row r="423" ht="12" x14ac:dyDescent="0.2"/>
    <row r="424" ht="12" x14ac:dyDescent="0.2"/>
    <row r="425" ht="12" x14ac:dyDescent="0.2"/>
    <row r="426" ht="12" x14ac:dyDescent="0.2"/>
    <row r="427" ht="12" x14ac:dyDescent="0.2"/>
    <row r="428" ht="12" x14ac:dyDescent="0.2"/>
    <row r="429" ht="12" x14ac:dyDescent="0.2"/>
    <row r="430" ht="12" x14ac:dyDescent="0.2"/>
    <row r="431" ht="12" x14ac:dyDescent="0.2"/>
    <row r="432" ht="12" x14ac:dyDescent="0.2"/>
    <row r="433" ht="12" x14ac:dyDescent="0.2"/>
    <row r="434" ht="12" x14ac:dyDescent="0.2"/>
    <row r="435" ht="12" x14ac:dyDescent="0.2"/>
    <row r="436" ht="12" x14ac:dyDescent="0.2"/>
    <row r="437" ht="12" x14ac:dyDescent="0.2"/>
    <row r="438" ht="12" x14ac:dyDescent="0.2"/>
    <row r="439" ht="12" x14ac:dyDescent="0.2"/>
    <row r="440" ht="12" x14ac:dyDescent="0.2"/>
    <row r="441" ht="12" x14ac:dyDescent="0.2"/>
    <row r="442" ht="12" x14ac:dyDescent="0.2"/>
    <row r="443" ht="12" x14ac:dyDescent="0.2"/>
    <row r="444" ht="12" x14ac:dyDescent="0.2"/>
    <row r="445" ht="12" x14ac:dyDescent="0.2"/>
    <row r="446" ht="12" x14ac:dyDescent="0.2"/>
    <row r="447" ht="12" x14ac:dyDescent="0.2"/>
    <row r="448" ht="12" x14ac:dyDescent="0.2"/>
    <row r="449" ht="12" x14ac:dyDescent="0.2"/>
    <row r="450" ht="12" x14ac:dyDescent="0.2"/>
    <row r="456" ht="12" x14ac:dyDescent="0.2"/>
    <row r="461" ht="12" x14ac:dyDescent="0.2"/>
    <row r="463" ht="12" x14ac:dyDescent="0.2"/>
    <row r="464" ht="12" x14ac:dyDescent="0.2"/>
    <row r="465" ht="12" x14ac:dyDescent="0.2"/>
    <row r="466" ht="12" x14ac:dyDescent="0.2"/>
    <row r="467" ht="12" x14ac:dyDescent="0.2"/>
    <row r="468" ht="12" x14ac:dyDescent="0.2"/>
    <row r="469" ht="12" x14ac:dyDescent="0.2"/>
    <row r="470" ht="12" x14ac:dyDescent="0.2"/>
    <row r="471" ht="12" x14ac:dyDescent="0.2"/>
    <row r="472" ht="12" x14ac:dyDescent="0.2"/>
    <row r="473" ht="12" x14ac:dyDescent="0.2"/>
    <row r="474" ht="12" x14ac:dyDescent="0.2"/>
    <row r="475" ht="12" x14ac:dyDescent="0.2"/>
    <row r="476" ht="12" x14ac:dyDescent="0.2"/>
    <row r="477" ht="12" x14ac:dyDescent="0.2"/>
    <row r="478" ht="12" x14ac:dyDescent="0.2"/>
    <row r="479" ht="12" x14ac:dyDescent="0.2"/>
    <row r="480" ht="12" x14ac:dyDescent="0.2"/>
    <row r="481" ht="12" x14ac:dyDescent="0.2"/>
    <row r="482" ht="12" x14ac:dyDescent="0.2"/>
    <row r="483" ht="12" x14ac:dyDescent="0.2"/>
    <row r="484" ht="12" x14ac:dyDescent="0.2"/>
    <row r="485" ht="12" x14ac:dyDescent="0.2"/>
    <row r="486" ht="12" x14ac:dyDescent="0.2"/>
    <row r="487" ht="12" x14ac:dyDescent="0.2"/>
    <row r="488" ht="12" x14ac:dyDescent="0.2"/>
    <row r="489" ht="12" x14ac:dyDescent="0.2"/>
    <row r="490" ht="12" x14ac:dyDescent="0.2"/>
    <row r="491" ht="12" x14ac:dyDescent="0.2"/>
    <row r="492" ht="12" x14ac:dyDescent="0.2"/>
    <row r="493" ht="12" x14ac:dyDescent="0.2"/>
    <row r="494" ht="12" x14ac:dyDescent="0.2"/>
    <row r="495" ht="12" x14ac:dyDescent="0.2"/>
    <row r="496" ht="12" x14ac:dyDescent="0.2"/>
    <row r="497" ht="12" x14ac:dyDescent="0.2"/>
    <row r="498" ht="12" x14ac:dyDescent="0.2"/>
    <row r="499" ht="12" x14ac:dyDescent="0.2"/>
    <row r="500" ht="12" x14ac:dyDescent="0.2"/>
    <row r="501" ht="12" x14ac:dyDescent="0.2"/>
    <row r="502" ht="12" x14ac:dyDescent="0.2"/>
    <row r="503" ht="12" x14ac:dyDescent="0.2"/>
    <row r="504" ht="12" x14ac:dyDescent="0.2"/>
    <row r="505" ht="12" x14ac:dyDescent="0.2"/>
    <row r="506" ht="12" x14ac:dyDescent="0.2"/>
    <row r="507" ht="12" x14ac:dyDescent="0.2"/>
    <row r="508" ht="12" x14ac:dyDescent="0.2"/>
    <row r="509" ht="12" x14ac:dyDescent="0.2"/>
    <row r="510" ht="12" x14ac:dyDescent="0.2"/>
    <row r="511" ht="12" x14ac:dyDescent="0.2"/>
    <row r="512" ht="12" x14ac:dyDescent="0.2"/>
    <row r="513" ht="12" x14ac:dyDescent="0.2"/>
    <row r="514" ht="12" x14ac:dyDescent="0.2"/>
    <row r="515" ht="12" x14ac:dyDescent="0.2"/>
    <row r="516" ht="12" x14ac:dyDescent="0.2"/>
    <row r="517" ht="12" x14ac:dyDescent="0.2"/>
    <row r="518" ht="12" x14ac:dyDescent="0.2"/>
    <row r="519" ht="12" x14ac:dyDescent="0.2"/>
    <row r="520" ht="12" x14ac:dyDescent="0.2"/>
    <row r="521" ht="12" x14ac:dyDescent="0.2"/>
    <row r="522" ht="12" x14ac:dyDescent="0.2"/>
    <row r="523" ht="12" x14ac:dyDescent="0.2"/>
    <row r="524" ht="12" x14ac:dyDescent="0.2"/>
    <row r="525" ht="12" x14ac:dyDescent="0.2"/>
    <row r="526" ht="12" x14ac:dyDescent="0.2"/>
    <row r="527" ht="12" x14ac:dyDescent="0.2"/>
    <row r="528" ht="12" x14ac:dyDescent="0.2"/>
    <row r="529" ht="12" x14ac:dyDescent="0.2"/>
    <row r="530" ht="12" x14ac:dyDescent="0.2"/>
    <row r="531" ht="12" x14ac:dyDescent="0.2"/>
    <row r="532" ht="12" x14ac:dyDescent="0.2"/>
    <row r="533" ht="12" x14ac:dyDescent="0.2"/>
    <row r="534" ht="12" x14ac:dyDescent="0.2"/>
    <row r="535" ht="12" x14ac:dyDescent="0.2"/>
    <row r="536" ht="12" x14ac:dyDescent="0.2"/>
    <row r="537" ht="12" x14ac:dyDescent="0.2"/>
    <row r="538" ht="12" x14ac:dyDescent="0.2"/>
    <row r="539" ht="12" x14ac:dyDescent="0.2"/>
    <row r="540" ht="12" x14ac:dyDescent="0.2"/>
    <row r="541" ht="12" x14ac:dyDescent="0.2"/>
    <row r="542" ht="12" x14ac:dyDescent="0.2"/>
    <row r="543" ht="12" x14ac:dyDescent="0.2"/>
    <row r="544" ht="12" x14ac:dyDescent="0.2"/>
    <row r="545" ht="12" x14ac:dyDescent="0.2"/>
    <row r="546" ht="12" x14ac:dyDescent="0.2"/>
    <row r="547" ht="12" x14ac:dyDescent="0.2"/>
    <row r="548" ht="12" x14ac:dyDescent="0.2"/>
    <row r="549" ht="12" x14ac:dyDescent="0.2"/>
    <row r="550" ht="12" x14ac:dyDescent="0.2"/>
    <row r="551" ht="12" x14ac:dyDescent="0.2"/>
    <row r="552" ht="12" x14ac:dyDescent="0.2"/>
    <row r="553" ht="12" x14ac:dyDescent="0.2"/>
    <row r="554" ht="12" x14ac:dyDescent="0.2"/>
    <row r="555" ht="12" x14ac:dyDescent="0.2"/>
    <row r="556" ht="12" x14ac:dyDescent="0.2"/>
    <row r="557" ht="12" x14ac:dyDescent="0.2"/>
    <row r="558" ht="12" x14ac:dyDescent="0.2"/>
    <row r="559" ht="12" x14ac:dyDescent="0.2"/>
    <row r="560" ht="12" x14ac:dyDescent="0.2"/>
    <row r="561" ht="12" x14ac:dyDescent="0.2"/>
    <row r="562" ht="12" x14ac:dyDescent="0.2"/>
    <row r="563" ht="12" x14ac:dyDescent="0.2"/>
    <row r="564" ht="12" x14ac:dyDescent="0.2"/>
    <row r="565" ht="12" x14ac:dyDescent="0.2"/>
    <row r="566" ht="12" x14ac:dyDescent="0.2"/>
    <row r="567" ht="12" x14ac:dyDescent="0.2"/>
    <row r="568" ht="12" x14ac:dyDescent="0.2"/>
    <row r="569" ht="12" x14ac:dyDescent="0.2"/>
    <row r="570" ht="12" x14ac:dyDescent="0.2"/>
    <row r="571" ht="12" x14ac:dyDescent="0.2"/>
    <row r="572" ht="12" x14ac:dyDescent="0.2"/>
    <row r="573" ht="12" x14ac:dyDescent="0.2"/>
    <row r="574" ht="12" x14ac:dyDescent="0.2"/>
    <row r="575" ht="12" x14ac:dyDescent="0.2"/>
    <row r="576" ht="12" x14ac:dyDescent="0.2"/>
    <row r="577" ht="12" x14ac:dyDescent="0.2"/>
    <row r="578" ht="12" x14ac:dyDescent="0.2"/>
    <row r="579" ht="12" x14ac:dyDescent="0.2"/>
    <row r="580" ht="12" x14ac:dyDescent="0.2"/>
    <row r="581" ht="12" x14ac:dyDescent="0.2"/>
    <row r="582" ht="12" x14ac:dyDescent="0.2"/>
    <row r="583" ht="12" x14ac:dyDescent="0.2"/>
    <row r="584" ht="12" x14ac:dyDescent="0.2"/>
    <row r="585" ht="12" x14ac:dyDescent="0.2"/>
    <row r="586" ht="12" x14ac:dyDescent="0.2"/>
    <row r="587" ht="12" x14ac:dyDescent="0.2"/>
    <row r="588" ht="12" x14ac:dyDescent="0.2"/>
    <row r="589" ht="12" x14ac:dyDescent="0.2"/>
    <row r="590" ht="12" x14ac:dyDescent="0.2"/>
    <row r="591" ht="12" x14ac:dyDescent="0.2"/>
    <row r="592" ht="12" x14ac:dyDescent="0.2"/>
    <row r="593" ht="12" x14ac:dyDescent="0.2"/>
    <row r="594" ht="12" x14ac:dyDescent="0.2"/>
    <row r="595" ht="12" x14ac:dyDescent="0.2"/>
    <row r="596" ht="12" x14ac:dyDescent="0.2"/>
    <row r="597" ht="12" x14ac:dyDescent="0.2"/>
    <row r="598" ht="12" x14ac:dyDescent="0.2"/>
    <row r="599" ht="12" x14ac:dyDescent="0.2"/>
    <row r="600" ht="12" x14ac:dyDescent="0.2"/>
    <row r="601" ht="12" x14ac:dyDescent="0.2"/>
    <row r="602" ht="12" x14ac:dyDescent="0.2"/>
    <row r="603" ht="12" x14ac:dyDescent="0.2"/>
    <row r="604" ht="12" x14ac:dyDescent="0.2"/>
    <row r="605" ht="12" x14ac:dyDescent="0.2"/>
    <row r="606" ht="12" x14ac:dyDescent="0.2"/>
    <row r="607" ht="12" x14ac:dyDescent="0.2"/>
    <row r="608" ht="12" x14ac:dyDescent="0.2"/>
    <row r="609" ht="12" x14ac:dyDescent="0.2"/>
    <row r="610" ht="12" x14ac:dyDescent="0.2"/>
    <row r="611" ht="12" x14ac:dyDescent="0.2"/>
    <row r="612" ht="12" x14ac:dyDescent="0.2"/>
    <row r="613" ht="12" x14ac:dyDescent="0.2"/>
    <row r="614" ht="12" x14ac:dyDescent="0.2"/>
    <row r="615" ht="12" x14ac:dyDescent="0.2"/>
    <row r="616" ht="12" x14ac:dyDescent="0.2"/>
    <row r="617" ht="12" x14ac:dyDescent="0.2"/>
    <row r="618" ht="12" x14ac:dyDescent="0.2"/>
    <row r="624" ht="12" x14ac:dyDescent="0.2"/>
    <row r="629" ht="12" x14ac:dyDescent="0.2"/>
  </sheetData>
  <mergeCells count="29">
    <mergeCell ref="A34:D34"/>
    <mergeCell ref="G38:J38"/>
    <mergeCell ref="G43:J43"/>
    <mergeCell ref="A33:D33"/>
    <mergeCell ref="A10:C10"/>
    <mergeCell ref="B11:B12"/>
    <mergeCell ref="B13:B21"/>
    <mergeCell ref="A22:C22"/>
    <mergeCell ref="B23:B25"/>
    <mergeCell ref="B26:B32"/>
    <mergeCell ref="G7:G9"/>
    <mergeCell ref="H7:H9"/>
    <mergeCell ref="I7:O7"/>
    <mergeCell ref="P7:P9"/>
    <mergeCell ref="I8:I9"/>
    <mergeCell ref="J8:J9"/>
    <mergeCell ref="K8:M8"/>
    <mergeCell ref="N8:N9"/>
    <mergeCell ref="O8:O9"/>
    <mergeCell ref="E1:P1"/>
    <mergeCell ref="E2:P2"/>
    <mergeCell ref="A4:P4"/>
    <mergeCell ref="A5:P5"/>
    <mergeCell ref="A7:A9"/>
    <mergeCell ref="B7:B9"/>
    <mergeCell ref="C7:C9"/>
    <mergeCell ref="D7:D9"/>
    <mergeCell ref="E7:E9"/>
    <mergeCell ref="F7:F9"/>
  </mergeCells>
  <pageMargins left="0" right="0" top="0" bottom="0" header="0.3" footer="0.3"/>
  <pageSetup paperSize="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631"/>
  <sheetViews>
    <sheetView topLeftCell="A138" workbookViewId="0">
      <selection activeCell="N158" sqref="N158"/>
    </sheetView>
  </sheetViews>
  <sheetFormatPr defaultRowHeight="15" x14ac:dyDescent="0.2"/>
  <cols>
    <col min="1" max="1" width="4.7109375" style="3" customWidth="1"/>
    <col min="2" max="2" width="6.140625" style="3" customWidth="1"/>
    <col min="3" max="3" width="34.5703125" style="3" customWidth="1"/>
    <col min="4" max="4" width="8.5703125" style="3" customWidth="1"/>
    <col min="5" max="5" width="7.5703125" style="3" customWidth="1"/>
    <col min="6" max="6" width="6.7109375" style="3" customWidth="1"/>
    <col min="7" max="7" width="6.5703125" style="4" customWidth="1"/>
    <col min="8" max="8" width="6.85546875" style="3" customWidth="1"/>
    <col min="9" max="9" width="7.5703125" style="3" customWidth="1"/>
    <col min="10" max="10" width="7.140625" style="3" customWidth="1"/>
    <col min="11" max="12" width="6.85546875" style="3" customWidth="1"/>
    <col min="13" max="13" width="7.28515625" style="3" customWidth="1"/>
    <col min="14" max="14" width="7" style="3" customWidth="1"/>
    <col min="15" max="15" width="7.140625" style="3" customWidth="1"/>
    <col min="16" max="16" width="11.85546875" style="3" customWidth="1"/>
    <col min="17" max="16384" width="9.140625" style="3"/>
  </cols>
  <sheetData>
    <row r="1" spans="1:16" ht="15" customHeight="1" x14ac:dyDescent="0.2">
      <c r="A1" s="1" t="s">
        <v>0</v>
      </c>
      <c r="B1" s="1"/>
      <c r="C1" s="2"/>
      <c r="D1" s="2"/>
      <c r="E1" s="97" t="s">
        <v>1</v>
      </c>
      <c r="F1" s="97"/>
      <c r="G1" s="97"/>
      <c r="H1" s="97"/>
      <c r="I1" s="97"/>
      <c r="J1" s="97"/>
      <c r="K1" s="97"/>
      <c r="L1" s="97"/>
      <c r="M1" s="97"/>
      <c r="N1" s="97"/>
      <c r="O1" s="97"/>
      <c r="P1" s="97"/>
    </row>
    <row r="2" spans="1:16" ht="15" customHeight="1" x14ac:dyDescent="0.2">
      <c r="A2" s="1" t="s">
        <v>2</v>
      </c>
      <c r="B2" s="1"/>
      <c r="C2" s="2"/>
      <c r="D2" s="2"/>
      <c r="E2" s="97" t="s">
        <v>3</v>
      </c>
      <c r="F2" s="97"/>
      <c r="G2" s="97"/>
      <c r="H2" s="97"/>
      <c r="I2" s="97"/>
      <c r="J2" s="97"/>
      <c r="K2" s="97"/>
      <c r="L2" s="97"/>
      <c r="M2" s="97"/>
      <c r="N2" s="97"/>
      <c r="O2" s="97"/>
      <c r="P2" s="97"/>
    </row>
    <row r="3" spans="1:16" ht="12" x14ac:dyDescent="0.2">
      <c r="A3" s="2" t="s">
        <v>4</v>
      </c>
      <c r="B3" s="2"/>
      <c r="C3" s="2"/>
    </row>
    <row r="4" spans="1:16" ht="12" x14ac:dyDescent="0.2">
      <c r="A4" s="97" t="s">
        <v>767</v>
      </c>
      <c r="B4" s="97"/>
      <c r="C4" s="97"/>
      <c r="D4" s="97"/>
      <c r="E4" s="97"/>
      <c r="F4" s="97"/>
      <c r="G4" s="97"/>
      <c r="H4" s="97"/>
      <c r="I4" s="97"/>
      <c r="J4" s="97"/>
      <c r="K4" s="97"/>
      <c r="L4" s="97"/>
      <c r="M4" s="97"/>
      <c r="N4" s="97"/>
      <c r="O4" s="97"/>
      <c r="P4" s="97"/>
    </row>
    <row r="5" spans="1:16" ht="12" x14ac:dyDescent="0.2">
      <c r="A5" s="101" t="s">
        <v>652</v>
      </c>
      <c r="B5" s="101"/>
      <c r="C5" s="101"/>
      <c r="D5" s="101"/>
      <c r="E5" s="101"/>
      <c r="F5" s="101"/>
      <c r="G5" s="101"/>
      <c r="H5" s="101"/>
      <c r="I5" s="101"/>
      <c r="J5" s="101"/>
      <c r="K5" s="101"/>
      <c r="L5" s="101"/>
      <c r="M5" s="101"/>
      <c r="N5" s="101"/>
      <c r="O5" s="101"/>
      <c r="P5" s="101"/>
    </row>
    <row r="7" spans="1:16" ht="15.75" customHeight="1" x14ac:dyDescent="0.2">
      <c r="A7" s="98" t="s">
        <v>5</v>
      </c>
      <c r="B7" s="105" t="s">
        <v>6</v>
      </c>
      <c r="C7" s="108" t="s">
        <v>7</v>
      </c>
      <c r="D7" s="111" t="s">
        <v>8</v>
      </c>
      <c r="E7" s="111" t="s">
        <v>9</v>
      </c>
      <c r="F7" s="111" t="s">
        <v>10</v>
      </c>
      <c r="G7" s="114" t="s">
        <v>11</v>
      </c>
      <c r="H7" s="111" t="s">
        <v>12</v>
      </c>
      <c r="I7" s="104" t="s">
        <v>657</v>
      </c>
      <c r="J7" s="104"/>
      <c r="K7" s="104"/>
      <c r="L7" s="104"/>
      <c r="M7" s="104"/>
      <c r="N7" s="104"/>
      <c r="O7" s="104"/>
      <c r="P7" s="104" t="s">
        <v>419</v>
      </c>
    </row>
    <row r="8" spans="1:16" ht="18" customHeight="1" x14ac:dyDescent="0.2">
      <c r="A8" s="99"/>
      <c r="B8" s="106"/>
      <c r="C8" s="109"/>
      <c r="D8" s="112"/>
      <c r="E8" s="112"/>
      <c r="F8" s="112"/>
      <c r="G8" s="115"/>
      <c r="H8" s="112"/>
      <c r="I8" s="104" t="s">
        <v>656</v>
      </c>
      <c r="J8" s="104" t="s">
        <v>658</v>
      </c>
      <c r="K8" s="104" t="s">
        <v>659</v>
      </c>
      <c r="L8" s="104"/>
      <c r="M8" s="104"/>
      <c r="N8" s="104" t="s">
        <v>663</v>
      </c>
      <c r="O8" s="104" t="s">
        <v>664</v>
      </c>
      <c r="P8" s="104"/>
    </row>
    <row r="9" spans="1:16" ht="25.5" customHeight="1" x14ac:dyDescent="0.2">
      <c r="A9" s="100"/>
      <c r="B9" s="107"/>
      <c r="C9" s="110"/>
      <c r="D9" s="113"/>
      <c r="E9" s="113"/>
      <c r="F9" s="113"/>
      <c r="G9" s="116"/>
      <c r="H9" s="113"/>
      <c r="I9" s="104"/>
      <c r="J9" s="104"/>
      <c r="K9" s="83" t="s">
        <v>660</v>
      </c>
      <c r="L9" s="83" t="s">
        <v>661</v>
      </c>
      <c r="M9" s="83" t="s">
        <v>662</v>
      </c>
      <c r="N9" s="104"/>
      <c r="O9" s="104"/>
      <c r="P9" s="104"/>
    </row>
    <row r="10" spans="1:16" ht="20.25" customHeight="1" x14ac:dyDescent="0.2">
      <c r="A10" s="102" t="s">
        <v>685</v>
      </c>
      <c r="B10" s="103"/>
      <c r="C10" s="103"/>
      <c r="D10" s="7"/>
      <c r="E10" s="7"/>
      <c r="F10" s="83"/>
      <c r="G10" s="8"/>
      <c r="H10" s="9"/>
      <c r="I10" s="10"/>
      <c r="J10" s="10"/>
      <c r="K10" s="10"/>
      <c r="L10" s="10"/>
      <c r="M10" s="10"/>
      <c r="N10" s="10"/>
      <c r="O10" s="10"/>
      <c r="P10" s="10"/>
    </row>
    <row r="11" spans="1:16" ht="12" customHeight="1" x14ac:dyDescent="0.2">
      <c r="A11" s="14">
        <v>280</v>
      </c>
      <c r="B11" s="117" t="s">
        <v>13</v>
      </c>
      <c r="C11" s="16" t="s">
        <v>510</v>
      </c>
      <c r="D11" s="45" t="s">
        <v>511</v>
      </c>
      <c r="E11" s="14">
        <v>60</v>
      </c>
      <c r="F11" s="39"/>
      <c r="G11" s="39"/>
      <c r="H11" s="50"/>
      <c r="I11" s="10"/>
      <c r="J11" s="10"/>
      <c r="K11" s="10"/>
      <c r="L11" s="10"/>
      <c r="M11" s="10"/>
      <c r="N11" s="10"/>
      <c r="O11" s="10"/>
      <c r="P11" s="10"/>
    </row>
    <row r="12" spans="1:16" ht="12" x14ac:dyDescent="0.2">
      <c r="A12" s="14"/>
      <c r="B12" s="118"/>
      <c r="C12" s="16" t="s">
        <v>380</v>
      </c>
      <c r="D12" s="45" t="s">
        <v>512</v>
      </c>
      <c r="E12" s="14">
        <v>62</v>
      </c>
      <c r="F12" s="39"/>
      <c r="G12" s="39"/>
      <c r="H12" s="50">
        <f>SUM(E12)</f>
        <v>62</v>
      </c>
      <c r="I12" s="10"/>
      <c r="J12" s="10"/>
      <c r="K12" s="10"/>
      <c r="L12" s="10"/>
      <c r="M12" s="10"/>
      <c r="N12" s="10"/>
      <c r="O12" s="10"/>
      <c r="P12" s="10"/>
    </row>
    <row r="13" spans="1:16" s="4" customFormat="1" ht="12" x14ac:dyDescent="0.2">
      <c r="A13" s="14"/>
      <c r="B13" s="118"/>
      <c r="C13" s="16" t="s">
        <v>41</v>
      </c>
      <c r="D13" s="45"/>
      <c r="E13" s="14">
        <v>24</v>
      </c>
      <c r="F13" s="39"/>
      <c r="G13" s="39"/>
      <c r="H13" s="50"/>
      <c r="I13" s="47"/>
      <c r="J13" s="47"/>
      <c r="K13" s="47"/>
      <c r="L13" s="47"/>
      <c r="M13" s="47"/>
      <c r="N13" s="47"/>
      <c r="O13" s="47"/>
      <c r="P13" s="47"/>
    </row>
    <row r="14" spans="1:16" s="4" customFormat="1" ht="12" x14ac:dyDescent="0.2">
      <c r="A14" s="14"/>
      <c r="B14" s="118"/>
      <c r="C14" s="16" t="s">
        <v>35</v>
      </c>
      <c r="D14" s="45"/>
      <c r="E14" s="14">
        <v>6</v>
      </c>
      <c r="F14" s="39"/>
      <c r="G14" s="39"/>
      <c r="H14" s="50">
        <f t="shared" ref="H14" si="0">SUM(E14)</f>
        <v>6</v>
      </c>
      <c r="I14" s="47"/>
      <c r="J14" s="47"/>
      <c r="K14" s="47"/>
      <c r="L14" s="47"/>
      <c r="M14" s="47"/>
      <c r="N14" s="47"/>
      <c r="O14" s="47"/>
      <c r="P14" s="47"/>
    </row>
    <row r="15" spans="1:16" s="4" customFormat="1" ht="12" x14ac:dyDescent="0.2">
      <c r="A15" s="14"/>
      <c r="B15" s="118"/>
      <c r="C15" s="16" t="s">
        <v>513</v>
      </c>
      <c r="D15" s="45"/>
      <c r="E15" s="14">
        <v>18</v>
      </c>
      <c r="F15" s="39"/>
      <c r="G15" s="39"/>
      <c r="H15" s="50">
        <f>SUM(E15)</f>
        <v>18</v>
      </c>
      <c r="I15" s="47"/>
      <c r="J15" s="47"/>
      <c r="K15" s="47"/>
      <c r="L15" s="47"/>
      <c r="M15" s="47"/>
      <c r="N15" s="47"/>
      <c r="O15" s="47"/>
      <c r="P15" s="47"/>
    </row>
    <row r="16" spans="1:16" s="4" customFormat="1" ht="12" x14ac:dyDescent="0.2">
      <c r="A16" s="14"/>
      <c r="B16" s="118"/>
      <c r="C16" s="16" t="s">
        <v>515</v>
      </c>
      <c r="D16" s="45" t="s">
        <v>514</v>
      </c>
      <c r="E16" s="14">
        <v>117</v>
      </c>
      <c r="F16" s="39"/>
      <c r="G16" s="39">
        <f>SUM(E16)</f>
        <v>117</v>
      </c>
      <c r="H16" s="50"/>
      <c r="I16" s="47"/>
      <c r="J16" s="47"/>
      <c r="K16" s="47"/>
      <c r="L16" s="47"/>
      <c r="M16" s="47"/>
      <c r="N16" s="47"/>
      <c r="O16" s="47"/>
      <c r="P16" s="47"/>
    </row>
    <row r="17" spans="1:16" s="4" customFormat="1" ht="12" x14ac:dyDescent="0.2">
      <c r="A17" s="14"/>
      <c r="B17" s="118"/>
      <c r="C17" s="16" t="s">
        <v>517</v>
      </c>
      <c r="D17" s="45" t="s">
        <v>516</v>
      </c>
      <c r="E17" s="14">
        <f>SUM(108-33)</f>
        <v>75</v>
      </c>
      <c r="F17" s="39">
        <f>SUM(E17)</f>
        <v>75</v>
      </c>
      <c r="G17" s="39"/>
      <c r="H17" s="50"/>
      <c r="I17" s="47"/>
      <c r="J17" s="47"/>
      <c r="K17" s="47"/>
      <c r="L17" s="47"/>
      <c r="M17" s="47"/>
      <c r="N17" s="47"/>
      <c r="O17" s="47"/>
      <c r="P17" s="47"/>
    </row>
    <row r="18" spans="1:16" s="4" customFormat="1" ht="12" x14ac:dyDescent="0.2">
      <c r="A18" s="14"/>
      <c r="B18" s="118"/>
      <c r="C18" s="16" t="s">
        <v>518</v>
      </c>
      <c r="D18" s="45"/>
      <c r="E18" s="14">
        <v>33</v>
      </c>
      <c r="F18" s="39"/>
      <c r="G18" s="39"/>
      <c r="H18" s="50">
        <f>SUM(F17)</f>
        <v>75</v>
      </c>
      <c r="I18" s="47"/>
      <c r="J18" s="47"/>
      <c r="K18" s="47"/>
      <c r="L18" s="47"/>
      <c r="M18" s="47"/>
      <c r="N18" s="47"/>
      <c r="O18" s="47"/>
      <c r="P18" s="47"/>
    </row>
    <row r="19" spans="1:16" s="4" customFormat="1" ht="12" x14ac:dyDescent="0.2">
      <c r="A19" s="14"/>
      <c r="B19" s="118"/>
      <c r="C19" s="16" t="s">
        <v>527</v>
      </c>
      <c r="D19" s="45"/>
      <c r="E19" s="14">
        <v>27</v>
      </c>
      <c r="F19" s="39"/>
      <c r="G19" s="39"/>
      <c r="H19" s="50"/>
      <c r="I19" s="47"/>
      <c r="J19" s="47"/>
      <c r="K19" s="47"/>
      <c r="L19" s="47"/>
      <c r="M19" s="47"/>
      <c r="N19" s="47"/>
      <c r="O19" s="47"/>
      <c r="P19" s="47"/>
    </row>
    <row r="20" spans="1:16" s="4" customFormat="1" ht="12" x14ac:dyDescent="0.2">
      <c r="A20" s="14"/>
      <c r="B20" s="118"/>
      <c r="C20" s="16" t="s">
        <v>520</v>
      </c>
      <c r="D20" s="45" t="s">
        <v>519</v>
      </c>
      <c r="E20" s="14">
        <v>33</v>
      </c>
      <c r="F20" s="39">
        <f>SUM(E20)</f>
        <v>33</v>
      </c>
      <c r="G20" s="39"/>
      <c r="H20" s="50"/>
      <c r="I20" s="47"/>
      <c r="J20" s="47"/>
      <c r="K20" s="47"/>
      <c r="L20" s="47"/>
      <c r="M20" s="47"/>
      <c r="N20" s="47"/>
      <c r="O20" s="47"/>
      <c r="P20" s="47"/>
    </row>
    <row r="21" spans="1:16" s="4" customFormat="1" ht="12" x14ac:dyDescent="0.2">
      <c r="A21" s="14"/>
      <c r="B21" s="118"/>
      <c r="C21" s="16" t="s">
        <v>515</v>
      </c>
      <c r="D21" s="45" t="s">
        <v>521</v>
      </c>
      <c r="E21" s="14">
        <v>132</v>
      </c>
      <c r="F21" s="39"/>
      <c r="G21" s="39">
        <f>SUM(E21)</f>
        <v>132</v>
      </c>
      <c r="H21" s="50"/>
      <c r="I21" s="47"/>
      <c r="J21" s="47"/>
      <c r="K21" s="47"/>
      <c r="L21" s="47"/>
      <c r="M21" s="47"/>
      <c r="N21" s="47"/>
      <c r="O21" s="47"/>
      <c r="P21" s="47"/>
    </row>
    <row r="22" spans="1:16" s="4" customFormat="1" ht="12" x14ac:dyDescent="0.2">
      <c r="A22" s="14"/>
      <c r="B22" s="118"/>
      <c r="C22" s="16" t="s">
        <v>515</v>
      </c>
      <c r="D22" s="45" t="s">
        <v>522</v>
      </c>
      <c r="E22" s="14">
        <v>96</v>
      </c>
      <c r="F22" s="39"/>
      <c r="G22" s="39">
        <f>SUM(E22)</f>
        <v>96</v>
      </c>
      <c r="H22" s="50"/>
      <c r="I22" s="47"/>
      <c r="J22" s="47"/>
      <c r="K22" s="47"/>
      <c r="L22" s="47"/>
      <c r="M22" s="47"/>
      <c r="N22" s="47"/>
      <c r="O22" s="47"/>
      <c r="P22" s="47"/>
    </row>
    <row r="23" spans="1:16" s="4" customFormat="1" ht="12" x14ac:dyDescent="0.2">
      <c r="A23" s="14"/>
      <c r="B23" s="118"/>
      <c r="C23" s="16" t="s">
        <v>524</v>
      </c>
      <c r="D23" s="45" t="s">
        <v>523</v>
      </c>
      <c r="E23" s="14">
        <v>39</v>
      </c>
      <c r="F23" s="39"/>
      <c r="G23" s="39"/>
      <c r="H23" s="50">
        <f>SUM(E23)</f>
        <v>39</v>
      </c>
      <c r="I23" s="47"/>
      <c r="J23" s="47"/>
      <c r="K23" s="47"/>
      <c r="L23" s="47"/>
      <c r="M23" s="47"/>
      <c r="N23" s="47"/>
      <c r="O23" s="47"/>
      <c r="P23" s="47"/>
    </row>
    <row r="24" spans="1:16" s="4" customFormat="1" ht="12" x14ac:dyDescent="0.2">
      <c r="A24" s="14"/>
      <c r="B24" s="118"/>
      <c r="C24" s="16" t="s">
        <v>525</v>
      </c>
      <c r="D24" s="45"/>
      <c r="E24" s="14">
        <f>SUM(7.8*4.9)</f>
        <v>38.22</v>
      </c>
      <c r="F24" s="39"/>
      <c r="G24" s="39"/>
      <c r="H24" s="50">
        <f>SUM(E24)</f>
        <v>38.22</v>
      </c>
      <c r="I24" s="47"/>
      <c r="J24" s="47"/>
      <c r="K24" s="47"/>
      <c r="L24" s="47"/>
      <c r="M24" s="47"/>
      <c r="N24" s="47"/>
      <c r="O24" s="47"/>
      <c r="P24" s="47"/>
    </row>
    <row r="25" spans="1:16" s="4" customFormat="1" ht="12" x14ac:dyDescent="0.2">
      <c r="A25" s="14">
        <v>281</v>
      </c>
      <c r="B25" s="118"/>
      <c r="C25" s="16" t="s">
        <v>526</v>
      </c>
      <c r="D25" s="45" t="s">
        <v>523</v>
      </c>
      <c r="E25" s="14">
        <v>21</v>
      </c>
      <c r="F25" s="39"/>
      <c r="G25" s="39"/>
      <c r="H25" s="50">
        <f>SUM(E25)</f>
        <v>21</v>
      </c>
      <c r="I25" s="47"/>
      <c r="J25" s="47"/>
      <c r="K25" s="47"/>
      <c r="L25" s="47"/>
      <c r="M25" s="47"/>
      <c r="N25" s="47"/>
      <c r="O25" s="47"/>
      <c r="P25" s="47"/>
    </row>
    <row r="26" spans="1:16" s="4" customFormat="1" ht="12" x14ac:dyDescent="0.2">
      <c r="A26" s="14">
        <v>282</v>
      </c>
      <c r="B26" s="118"/>
      <c r="C26" s="16" t="s">
        <v>382</v>
      </c>
      <c r="D26" s="45"/>
      <c r="E26" s="14">
        <f>SUM(2.35*4.1)</f>
        <v>9.6349999999999998</v>
      </c>
      <c r="F26" s="39"/>
      <c r="G26" s="39"/>
      <c r="H26" s="50"/>
      <c r="I26" s="47"/>
      <c r="J26" s="47"/>
      <c r="K26" s="47"/>
      <c r="L26" s="47"/>
      <c r="M26" s="47"/>
      <c r="N26" s="47"/>
      <c r="O26" s="47"/>
      <c r="P26" s="47"/>
    </row>
    <row r="27" spans="1:16" s="4" customFormat="1" ht="12" x14ac:dyDescent="0.2">
      <c r="A27" s="14"/>
      <c r="B27" s="118"/>
      <c r="C27" s="16" t="s">
        <v>467</v>
      </c>
      <c r="D27" s="45"/>
      <c r="E27" s="14">
        <v>32</v>
      </c>
      <c r="F27" s="39"/>
      <c r="G27" s="39"/>
      <c r="H27" s="50"/>
      <c r="I27" s="47"/>
      <c r="J27" s="47"/>
      <c r="K27" s="47"/>
      <c r="L27" s="47"/>
      <c r="M27" s="47"/>
      <c r="N27" s="47"/>
      <c r="O27" s="47"/>
      <c r="P27" s="47"/>
    </row>
    <row r="28" spans="1:16" s="4" customFormat="1" ht="12" x14ac:dyDescent="0.2">
      <c r="A28" s="14"/>
      <c r="B28" s="118"/>
      <c r="C28" s="16" t="s">
        <v>528</v>
      </c>
      <c r="D28" s="45"/>
      <c r="E28" s="14">
        <v>160</v>
      </c>
      <c r="F28" s="39"/>
      <c r="G28" s="39"/>
      <c r="H28" s="50"/>
      <c r="I28" s="47"/>
      <c r="J28" s="47"/>
      <c r="K28" s="47"/>
      <c r="L28" s="47"/>
      <c r="M28" s="47"/>
      <c r="N28" s="47"/>
      <c r="O28" s="47"/>
      <c r="P28" s="47"/>
    </row>
    <row r="29" spans="1:16" s="4" customFormat="1" ht="12" x14ac:dyDescent="0.2">
      <c r="A29" s="14">
        <v>283</v>
      </c>
      <c r="B29" s="120"/>
      <c r="C29" s="16" t="s">
        <v>386</v>
      </c>
      <c r="D29" s="45"/>
      <c r="E29" s="14">
        <f>SUM(29.5*40-982.8)</f>
        <v>197.20000000000005</v>
      </c>
      <c r="F29" s="39"/>
      <c r="G29" s="39"/>
      <c r="H29" s="50"/>
      <c r="I29" s="47"/>
      <c r="J29" s="47"/>
      <c r="K29" s="47"/>
      <c r="L29" s="47"/>
      <c r="M29" s="47"/>
      <c r="N29" s="47"/>
      <c r="O29" s="47"/>
      <c r="P29" s="47"/>
    </row>
    <row r="30" spans="1:16" s="4" customFormat="1" ht="12" x14ac:dyDescent="0.2">
      <c r="A30" s="14">
        <v>284</v>
      </c>
      <c r="B30" s="117" t="s">
        <v>26</v>
      </c>
      <c r="C30" s="16" t="s">
        <v>546</v>
      </c>
      <c r="D30" s="45" t="s">
        <v>530</v>
      </c>
      <c r="E30" s="14">
        <v>58</v>
      </c>
      <c r="F30" s="39"/>
      <c r="G30" s="39"/>
      <c r="H30" s="50">
        <f>SUM(E30)</f>
        <v>58</v>
      </c>
      <c r="I30" s="47"/>
      <c r="J30" s="47"/>
      <c r="K30" s="47"/>
      <c r="L30" s="47"/>
      <c r="M30" s="47"/>
      <c r="N30" s="47"/>
      <c r="O30" s="47"/>
      <c r="P30" s="47"/>
    </row>
    <row r="31" spans="1:16" s="4" customFormat="1" ht="12" x14ac:dyDescent="0.2">
      <c r="A31" s="14"/>
      <c r="B31" s="118"/>
      <c r="C31" s="16" t="s">
        <v>546</v>
      </c>
      <c r="D31" s="45" t="s">
        <v>531</v>
      </c>
      <c r="E31" s="14">
        <v>35</v>
      </c>
      <c r="F31" s="39"/>
      <c r="G31" s="39"/>
      <c r="H31" s="50">
        <f t="shared" ref="H31:H45" si="1">SUM(E31)</f>
        <v>35</v>
      </c>
      <c r="I31" s="47"/>
      <c r="J31" s="47"/>
      <c r="K31" s="47"/>
      <c r="L31" s="47"/>
      <c r="M31" s="47"/>
      <c r="N31" s="47"/>
      <c r="O31" s="47"/>
      <c r="P31" s="47"/>
    </row>
    <row r="32" spans="1:16" s="4" customFormat="1" ht="12" x14ac:dyDescent="0.2">
      <c r="A32" s="14"/>
      <c r="B32" s="118"/>
      <c r="C32" s="16" t="s">
        <v>546</v>
      </c>
      <c r="D32" s="45" t="s">
        <v>532</v>
      </c>
      <c r="E32" s="14">
        <v>32</v>
      </c>
      <c r="F32" s="39"/>
      <c r="G32" s="39"/>
      <c r="H32" s="50">
        <f t="shared" si="1"/>
        <v>32</v>
      </c>
      <c r="I32" s="47"/>
      <c r="J32" s="47"/>
      <c r="K32" s="47"/>
      <c r="L32" s="47"/>
      <c r="M32" s="47"/>
      <c r="N32" s="47"/>
      <c r="O32" s="47"/>
      <c r="P32" s="47"/>
    </row>
    <row r="33" spans="1:16" s="4" customFormat="1" ht="12" x14ac:dyDescent="0.2">
      <c r="A33" s="14"/>
      <c r="B33" s="118"/>
      <c r="C33" s="16" t="s">
        <v>546</v>
      </c>
      <c r="D33" s="45" t="s">
        <v>533</v>
      </c>
      <c r="E33" s="14">
        <v>31</v>
      </c>
      <c r="F33" s="39"/>
      <c r="G33" s="39"/>
      <c r="H33" s="50">
        <f t="shared" si="1"/>
        <v>31</v>
      </c>
      <c r="I33" s="47"/>
      <c r="J33" s="47"/>
      <c r="K33" s="47"/>
      <c r="L33" s="47"/>
      <c r="M33" s="47"/>
      <c r="N33" s="47"/>
      <c r="O33" s="47"/>
      <c r="P33" s="47"/>
    </row>
    <row r="34" spans="1:16" s="4" customFormat="1" ht="12" x14ac:dyDescent="0.2">
      <c r="A34" s="14"/>
      <c r="B34" s="118"/>
      <c r="C34" s="16" t="s">
        <v>546</v>
      </c>
      <c r="D34" s="45" t="s">
        <v>534</v>
      </c>
      <c r="E34" s="14">
        <v>31</v>
      </c>
      <c r="F34" s="39"/>
      <c r="G34" s="39"/>
      <c r="H34" s="50">
        <f t="shared" si="1"/>
        <v>31</v>
      </c>
      <c r="I34" s="47"/>
      <c r="J34" s="47"/>
      <c r="K34" s="47"/>
      <c r="L34" s="47"/>
      <c r="M34" s="47"/>
      <c r="N34" s="47"/>
      <c r="O34" s="47"/>
      <c r="P34" s="47"/>
    </row>
    <row r="35" spans="1:16" s="4" customFormat="1" ht="12" x14ac:dyDescent="0.2">
      <c r="A35" s="14"/>
      <c r="B35" s="118"/>
      <c r="C35" s="16" t="s">
        <v>546</v>
      </c>
      <c r="D35" s="45" t="s">
        <v>535</v>
      </c>
      <c r="E35" s="14">
        <v>32</v>
      </c>
      <c r="F35" s="39"/>
      <c r="G35" s="39"/>
      <c r="H35" s="50">
        <f t="shared" si="1"/>
        <v>32</v>
      </c>
      <c r="I35" s="47"/>
      <c r="J35" s="47"/>
      <c r="K35" s="47"/>
      <c r="L35" s="47"/>
      <c r="M35" s="47"/>
      <c r="N35" s="47"/>
      <c r="O35" s="47"/>
      <c r="P35" s="47"/>
    </row>
    <row r="36" spans="1:16" s="4" customFormat="1" ht="12" x14ac:dyDescent="0.2">
      <c r="A36" s="14"/>
      <c r="B36" s="118"/>
      <c r="C36" s="16" t="s">
        <v>546</v>
      </c>
      <c r="D36" s="45" t="s">
        <v>536</v>
      </c>
      <c r="E36" s="14">
        <v>35</v>
      </c>
      <c r="F36" s="39"/>
      <c r="G36" s="39"/>
      <c r="H36" s="50">
        <f t="shared" si="1"/>
        <v>35</v>
      </c>
      <c r="I36" s="47"/>
      <c r="J36" s="47"/>
      <c r="K36" s="47"/>
      <c r="L36" s="47"/>
      <c r="M36" s="47"/>
      <c r="N36" s="47"/>
      <c r="O36" s="47"/>
      <c r="P36" s="47"/>
    </row>
    <row r="37" spans="1:16" s="4" customFormat="1" ht="12" x14ac:dyDescent="0.2">
      <c r="A37" s="14"/>
      <c r="B37" s="118"/>
      <c r="C37" s="16" t="s">
        <v>546</v>
      </c>
      <c r="D37" s="45" t="s">
        <v>537</v>
      </c>
      <c r="E37" s="14">
        <v>64</v>
      </c>
      <c r="F37" s="39"/>
      <c r="G37" s="39"/>
      <c r="H37" s="50">
        <f t="shared" si="1"/>
        <v>64</v>
      </c>
      <c r="I37" s="47"/>
      <c r="J37" s="47"/>
      <c r="K37" s="47"/>
      <c r="L37" s="47"/>
      <c r="M37" s="47"/>
      <c r="N37" s="47"/>
      <c r="O37" s="47"/>
      <c r="P37" s="47"/>
    </row>
    <row r="38" spans="1:16" s="4" customFormat="1" ht="12" x14ac:dyDescent="0.2">
      <c r="A38" s="14"/>
      <c r="B38" s="118"/>
      <c r="C38" s="16" t="s">
        <v>546</v>
      </c>
      <c r="D38" s="45" t="s">
        <v>538</v>
      </c>
      <c r="E38" s="14">
        <v>94</v>
      </c>
      <c r="F38" s="39"/>
      <c r="G38" s="39"/>
      <c r="H38" s="50">
        <f t="shared" si="1"/>
        <v>94</v>
      </c>
      <c r="I38" s="47"/>
      <c r="J38" s="47"/>
      <c r="K38" s="47"/>
      <c r="L38" s="47"/>
      <c r="M38" s="47"/>
      <c r="N38" s="47"/>
      <c r="O38" s="47"/>
      <c r="P38" s="47"/>
    </row>
    <row r="39" spans="1:16" s="4" customFormat="1" ht="12" x14ac:dyDescent="0.2">
      <c r="A39" s="14"/>
      <c r="B39" s="118"/>
      <c r="C39" s="16" t="s">
        <v>546</v>
      </c>
      <c r="D39" s="45" t="s">
        <v>539</v>
      </c>
      <c r="E39" s="14">
        <v>35</v>
      </c>
      <c r="F39" s="39"/>
      <c r="G39" s="39"/>
      <c r="H39" s="50">
        <f t="shared" si="1"/>
        <v>35</v>
      </c>
      <c r="I39" s="47"/>
      <c r="J39" s="47"/>
      <c r="K39" s="47"/>
      <c r="L39" s="47"/>
      <c r="M39" s="47"/>
      <c r="N39" s="47"/>
      <c r="O39" s="47"/>
      <c r="P39" s="47"/>
    </row>
    <row r="40" spans="1:16" s="4" customFormat="1" ht="12" x14ac:dyDescent="0.2">
      <c r="A40" s="14"/>
      <c r="B40" s="118"/>
      <c r="C40" s="16" t="s">
        <v>546</v>
      </c>
      <c r="D40" s="45" t="s">
        <v>540</v>
      </c>
      <c r="E40" s="14">
        <v>32</v>
      </c>
      <c r="F40" s="39"/>
      <c r="G40" s="39"/>
      <c r="H40" s="50">
        <f t="shared" si="1"/>
        <v>32</v>
      </c>
      <c r="I40" s="47"/>
      <c r="J40" s="47"/>
      <c r="K40" s="47"/>
      <c r="L40" s="47"/>
      <c r="M40" s="47"/>
      <c r="N40" s="47"/>
      <c r="O40" s="47"/>
      <c r="P40" s="47"/>
    </row>
    <row r="41" spans="1:16" s="4" customFormat="1" ht="12" x14ac:dyDescent="0.2">
      <c r="A41" s="14"/>
      <c r="B41" s="118"/>
      <c r="C41" s="16" t="s">
        <v>546</v>
      </c>
      <c r="D41" s="45" t="s">
        <v>541</v>
      </c>
      <c r="E41" s="14">
        <v>31</v>
      </c>
      <c r="F41" s="39"/>
      <c r="G41" s="39"/>
      <c r="H41" s="50">
        <f t="shared" si="1"/>
        <v>31</v>
      </c>
      <c r="I41" s="47"/>
      <c r="J41" s="47"/>
      <c r="K41" s="47"/>
      <c r="L41" s="47"/>
      <c r="M41" s="47"/>
      <c r="N41" s="47"/>
      <c r="O41" s="47"/>
      <c r="P41" s="47"/>
    </row>
    <row r="42" spans="1:16" s="4" customFormat="1" ht="12" x14ac:dyDescent="0.2">
      <c r="A42" s="14"/>
      <c r="B42" s="118"/>
      <c r="C42" s="16" t="s">
        <v>546</v>
      </c>
      <c r="D42" s="45" t="s">
        <v>542</v>
      </c>
      <c r="E42" s="14">
        <v>31</v>
      </c>
      <c r="F42" s="39"/>
      <c r="G42" s="39"/>
      <c r="H42" s="50">
        <f t="shared" si="1"/>
        <v>31</v>
      </c>
      <c r="I42" s="47"/>
      <c r="J42" s="47"/>
      <c r="K42" s="47"/>
      <c r="L42" s="47"/>
      <c r="M42" s="47"/>
      <c r="N42" s="47"/>
      <c r="O42" s="47"/>
      <c r="P42" s="47"/>
    </row>
    <row r="43" spans="1:16" s="4" customFormat="1" ht="12" x14ac:dyDescent="0.2">
      <c r="A43" s="14"/>
      <c r="B43" s="118"/>
      <c r="C43" s="16" t="s">
        <v>546</v>
      </c>
      <c r="D43" s="45" t="s">
        <v>543</v>
      </c>
      <c r="E43" s="14">
        <v>32</v>
      </c>
      <c r="F43" s="39"/>
      <c r="G43" s="39"/>
      <c r="H43" s="50">
        <f t="shared" si="1"/>
        <v>32</v>
      </c>
      <c r="I43" s="47"/>
      <c r="J43" s="47"/>
      <c r="K43" s="47"/>
      <c r="L43" s="47"/>
      <c r="M43" s="47"/>
      <c r="N43" s="47"/>
      <c r="O43" s="47"/>
      <c r="P43" s="47"/>
    </row>
    <row r="44" spans="1:16" s="4" customFormat="1" ht="12" x14ac:dyDescent="0.2">
      <c r="A44" s="14"/>
      <c r="B44" s="118"/>
      <c r="C44" s="16" t="s">
        <v>546</v>
      </c>
      <c r="D44" s="45" t="s">
        <v>544</v>
      </c>
      <c r="E44" s="14">
        <v>35</v>
      </c>
      <c r="F44" s="39"/>
      <c r="G44" s="39"/>
      <c r="H44" s="50">
        <f t="shared" si="1"/>
        <v>35</v>
      </c>
      <c r="I44" s="47"/>
      <c r="J44" s="47"/>
      <c r="K44" s="47"/>
      <c r="L44" s="47"/>
      <c r="M44" s="47"/>
      <c r="N44" s="47"/>
      <c r="O44" s="47"/>
      <c r="P44" s="47"/>
    </row>
    <row r="45" spans="1:16" s="4" customFormat="1" ht="12" x14ac:dyDescent="0.2">
      <c r="A45" s="14"/>
      <c r="B45" s="118"/>
      <c r="C45" s="16" t="s">
        <v>546</v>
      </c>
      <c r="D45" s="45" t="s">
        <v>545</v>
      </c>
      <c r="E45" s="14">
        <v>58</v>
      </c>
      <c r="F45" s="39"/>
      <c r="G45" s="39"/>
      <c r="H45" s="50">
        <f t="shared" si="1"/>
        <v>58</v>
      </c>
      <c r="I45" s="47"/>
      <c r="J45" s="47"/>
      <c r="K45" s="47"/>
      <c r="L45" s="47"/>
      <c r="M45" s="47"/>
      <c r="N45" s="47"/>
      <c r="O45" s="47"/>
      <c r="P45" s="47"/>
    </row>
    <row r="46" spans="1:16" s="4" customFormat="1" ht="12" x14ac:dyDescent="0.2">
      <c r="A46" s="14"/>
      <c r="B46" s="118"/>
      <c r="C46" s="16" t="s">
        <v>382</v>
      </c>
      <c r="D46" s="45"/>
      <c r="E46" s="14">
        <f>SUM(2.35*4.1)</f>
        <v>9.6349999999999998</v>
      </c>
      <c r="F46" s="39"/>
      <c r="G46" s="39"/>
      <c r="H46" s="50"/>
      <c r="I46" s="47"/>
      <c r="J46" s="47"/>
      <c r="K46" s="47"/>
      <c r="L46" s="47"/>
      <c r="M46" s="47"/>
      <c r="N46" s="47"/>
      <c r="O46" s="47"/>
      <c r="P46" s="47"/>
    </row>
    <row r="47" spans="1:16" s="4" customFormat="1" ht="12" x14ac:dyDescent="0.2">
      <c r="A47" s="14">
        <v>285</v>
      </c>
      <c r="B47" s="118"/>
      <c r="C47" s="16" t="s">
        <v>467</v>
      </c>
      <c r="D47" s="45"/>
      <c r="E47" s="14">
        <v>32</v>
      </c>
      <c r="F47" s="39"/>
      <c r="G47" s="39"/>
      <c r="H47" s="50"/>
      <c r="I47" s="47"/>
      <c r="J47" s="47"/>
      <c r="K47" s="47"/>
      <c r="L47" s="47"/>
      <c r="M47" s="47"/>
      <c r="N47" s="47"/>
      <c r="O47" s="47"/>
      <c r="P47" s="47"/>
    </row>
    <row r="48" spans="1:16" s="4" customFormat="1" ht="12" x14ac:dyDescent="0.2">
      <c r="A48" s="14">
        <v>286</v>
      </c>
      <c r="B48" s="118"/>
      <c r="C48" s="16" t="s">
        <v>529</v>
      </c>
      <c r="D48" s="45"/>
      <c r="E48" s="14">
        <v>160</v>
      </c>
      <c r="F48" s="39"/>
      <c r="G48" s="39"/>
      <c r="H48" s="50"/>
      <c r="I48" s="47"/>
      <c r="J48" s="47"/>
      <c r="K48" s="47"/>
      <c r="L48" s="47"/>
      <c r="M48" s="47"/>
      <c r="N48" s="47"/>
      <c r="O48" s="47"/>
      <c r="P48" s="47"/>
    </row>
    <row r="49" spans="1:16" s="4" customFormat="1" ht="12" x14ac:dyDescent="0.2">
      <c r="A49" s="14">
        <v>287</v>
      </c>
      <c r="B49" s="120"/>
      <c r="C49" s="16" t="s">
        <v>386</v>
      </c>
      <c r="D49" s="45"/>
      <c r="E49" s="14">
        <f>SUM(29.5*40-867.6)</f>
        <v>312.39999999999998</v>
      </c>
      <c r="F49" s="39"/>
      <c r="G49" s="39"/>
      <c r="H49" s="50"/>
      <c r="I49" s="47"/>
      <c r="J49" s="47"/>
      <c r="K49" s="47"/>
      <c r="L49" s="47"/>
      <c r="M49" s="47"/>
      <c r="N49" s="47"/>
      <c r="O49" s="47"/>
      <c r="P49" s="47"/>
    </row>
    <row r="50" spans="1:16" s="4" customFormat="1" ht="12" x14ac:dyDescent="0.2">
      <c r="A50" s="14">
        <v>284</v>
      </c>
      <c r="B50" s="117" t="s">
        <v>94</v>
      </c>
      <c r="C50" s="16" t="s">
        <v>546</v>
      </c>
      <c r="D50" s="45" t="s">
        <v>610</v>
      </c>
      <c r="E50" s="14">
        <v>58</v>
      </c>
      <c r="F50" s="39"/>
      <c r="G50" s="39"/>
      <c r="H50" s="50">
        <f>SUM(E50)</f>
        <v>58</v>
      </c>
      <c r="I50" s="47"/>
      <c r="J50" s="47"/>
      <c r="K50" s="47"/>
      <c r="L50" s="47"/>
      <c r="M50" s="47"/>
      <c r="N50" s="47"/>
      <c r="O50" s="47"/>
      <c r="P50" s="47"/>
    </row>
    <row r="51" spans="1:16" s="4" customFormat="1" ht="12" x14ac:dyDescent="0.2">
      <c r="A51" s="14"/>
      <c r="B51" s="118"/>
      <c r="C51" s="16" t="s">
        <v>546</v>
      </c>
      <c r="D51" s="45" t="s">
        <v>611</v>
      </c>
      <c r="E51" s="14">
        <v>35</v>
      </c>
      <c r="F51" s="39"/>
      <c r="G51" s="39"/>
      <c r="H51" s="50">
        <f t="shared" ref="H51:H65" si="2">SUM(E51)</f>
        <v>35</v>
      </c>
      <c r="I51" s="47"/>
      <c r="J51" s="47"/>
      <c r="K51" s="47"/>
      <c r="L51" s="47"/>
      <c r="M51" s="47"/>
      <c r="N51" s="47"/>
      <c r="O51" s="47"/>
      <c r="P51" s="47"/>
    </row>
    <row r="52" spans="1:16" ht="12" x14ac:dyDescent="0.2">
      <c r="A52" s="14"/>
      <c r="B52" s="118"/>
      <c r="C52" s="16" t="s">
        <v>546</v>
      </c>
      <c r="D52" s="45" t="s">
        <v>612</v>
      </c>
      <c r="E52" s="14">
        <v>32</v>
      </c>
      <c r="F52" s="39"/>
      <c r="G52" s="39"/>
      <c r="H52" s="50">
        <f t="shared" si="2"/>
        <v>32</v>
      </c>
      <c r="I52" s="10"/>
      <c r="J52" s="10"/>
      <c r="K52" s="10"/>
      <c r="L52" s="10"/>
      <c r="M52" s="10"/>
      <c r="N52" s="10"/>
      <c r="O52" s="10"/>
      <c r="P52" s="10"/>
    </row>
    <row r="53" spans="1:16" ht="12" x14ac:dyDescent="0.2">
      <c r="A53" s="14"/>
      <c r="B53" s="118"/>
      <c r="C53" s="16" t="s">
        <v>546</v>
      </c>
      <c r="D53" s="45" t="s">
        <v>613</v>
      </c>
      <c r="E53" s="14">
        <v>31</v>
      </c>
      <c r="F53" s="39"/>
      <c r="G53" s="39"/>
      <c r="H53" s="50">
        <f t="shared" si="2"/>
        <v>31</v>
      </c>
      <c r="I53" s="10"/>
      <c r="J53" s="10"/>
      <c r="K53" s="10"/>
      <c r="L53" s="10"/>
      <c r="M53" s="10"/>
      <c r="N53" s="10"/>
      <c r="O53" s="10"/>
      <c r="P53" s="10"/>
    </row>
    <row r="54" spans="1:16" ht="12" x14ac:dyDescent="0.2">
      <c r="A54" s="14"/>
      <c r="B54" s="118"/>
      <c r="C54" s="16" t="s">
        <v>546</v>
      </c>
      <c r="D54" s="45" t="s">
        <v>614</v>
      </c>
      <c r="E54" s="14">
        <v>31</v>
      </c>
      <c r="F54" s="39"/>
      <c r="G54" s="39"/>
      <c r="H54" s="50">
        <f t="shared" si="2"/>
        <v>31</v>
      </c>
      <c r="I54" s="10"/>
      <c r="J54" s="10"/>
      <c r="K54" s="10"/>
      <c r="L54" s="10"/>
      <c r="M54" s="10"/>
      <c r="N54" s="10"/>
      <c r="O54" s="10"/>
      <c r="P54" s="10"/>
    </row>
    <row r="55" spans="1:16" ht="12" x14ac:dyDescent="0.2">
      <c r="A55" s="14"/>
      <c r="B55" s="118"/>
      <c r="C55" s="16" t="s">
        <v>546</v>
      </c>
      <c r="D55" s="45" t="s">
        <v>615</v>
      </c>
      <c r="E55" s="14">
        <v>32</v>
      </c>
      <c r="F55" s="39"/>
      <c r="G55" s="39"/>
      <c r="H55" s="50">
        <f t="shared" si="2"/>
        <v>32</v>
      </c>
      <c r="I55" s="10"/>
      <c r="J55" s="10"/>
      <c r="K55" s="10"/>
      <c r="L55" s="10"/>
      <c r="M55" s="10"/>
      <c r="N55" s="10"/>
      <c r="O55" s="10"/>
      <c r="P55" s="10"/>
    </row>
    <row r="56" spans="1:16" ht="12" x14ac:dyDescent="0.2">
      <c r="A56" s="14"/>
      <c r="B56" s="118"/>
      <c r="C56" s="16" t="s">
        <v>546</v>
      </c>
      <c r="D56" s="45" t="s">
        <v>616</v>
      </c>
      <c r="E56" s="14">
        <v>35</v>
      </c>
      <c r="F56" s="39"/>
      <c r="G56" s="39"/>
      <c r="H56" s="50">
        <f t="shared" si="2"/>
        <v>35</v>
      </c>
      <c r="I56" s="10"/>
      <c r="J56" s="10"/>
      <c r="K56" s="10"/>
      <c r="L56" s="10"/>
      <c r="M56" s="10"/>
      <c r="N56" s="10"/>
      <c r="O56" s="10"/>
      <c r="P56" s="10"/>
    </row>
    <row r="57" spans="1:16" ht="12" x14ac:dyDescent="0.2">
      <c r="A57" s="14"/>
      <c r="B57" s="118"/>
      <c r="C57" s="16" t="s">
        <v>546</v>
      </c>
      <c r="D57" s="45" t="s">
        <v>617</v>
      </c>
      <c r="E57" s="14">
        <v>64</v>
      </c>
      <c r="F57" s="39"/>
      <c r="G57" s="39"/>
      <c r="H57" s="50">
        <f t="shared" si="2"/>
        <v>64</v>
      </c>
      <c r="I57" s="10"/>
      <c r="J57" s="10"/>
      <c r="K57" s="10"/>
      <c r="L57" s="10"/>
      <c r="M57" s="10"/>
      <c r="N57" s="10"/>
      <c r="O57" s="10"/>
      <c r="P57" s="10"/>
    </row>
    <row r="58" spans="1:16" ht="12" x14ac:dyDescent="0.2">
      <c r="A58" s="14"/>
      <c r="B58" s="118"/>
      <c r="C58" s="16" t="s">
        <v>546</v>
      </c>
      <c r="D58" s="45" t="s">
        <v>618</v>
      </c>
      <c r="E58" s="14">
        <v>94</v>
      </c>
      <c r="F58" s="39"/>
      <c r="G58" s="39"/>
      <c r="H58" s="50">
        <f t="shared" si="2"/>
        <v>94</v>
      </c>
      <c r="I58" s="10"/>
      <c r="J58" s="10"/>
      <c r="K58" s="10"/>
      <c r="L58" s="10"/>
      <c r="M58" s="10"/>
      <c r="N58" s="10"/>
      <c r="O58" s="10"/>
      <c r="P58" s="10"/>
    </row>
    <row r="59" spans="1:16" ht="12" x14ac:dyDescent="0.2">
      <c r="A59" s="14"/>
      <c r="B59" s="118"/>
      <c r="C59" s="16" t="s">
        <v>546</v>
      </c>
      <c r="D59" s="45" t="s">
        <v>619</v>
      </c>
      <c r="E59" s="14">
        <v>35</v>
      </c>
      <c r="F59" s="39"/>
      <c r="G59" s="39"/>
      <c r="H59" s="50">
        <f t="shared" si="2"/>
        <v>35</v>
      </c>
      <c r="I59" s="10"/>
      <c r="J59" s="10"/>
      <c r="K59" s="10"/>
      <c r="L59" s="10"/>
      <c r="M59" s="10"/>
      <c r="N59" s="10"/>
      <c r="O59" s="10"/>
      <c r="P59" s="10"/>
    </row>
    <row r="60" spans="1:16" ht="12" x14ac:dyDescent="0.2">
      <c r="A60" s="14"/>
      <c r="B60" s="118"/>
      <c r="C60" s="16" t="s">
        <v>546</v>
      </c>
      <c r="D60" s="45" t="s">
        <v>620</v>
      </c>
      <c r="E60" s="14">
        <v>32</v>
      </c>
      <c r="F60" s="39"/>
      <c r="G60" s="39"/>
      <c r="H60" s="50">
        <f t="shared" si="2"/>
        <v>32</v>
      </c>
      <c r="I60" s="10"/>
      <c r="J60" s="10"/>
      <c r="K60" s="10"/>
      <c r="L60" s="10"/>
      <c r="M60" s="10"/>
      <c r="N60" s="10"/>
      <c r="O60" s="10"/>
      <c r="P60" s="10"/>
    </row>
    <row r="61" spans="1:16" ht="12" x14ac:dyDescent="0.2">
      <c r="A61" s="14"/>
      <c r="B61" s="118"/>
      <c r="C61" s="16" t="s">
        <v>546</v>
      </c>
      <c r="D61" s="45" t="s">
        <v>621</v>
      </c>
      <c r="E61" s="14">
        <v>31</v>
      </c>
      <c r="F61" s="39"/>
      <c r="G61" s="39"/>
      <c r="H61" s="50">
        <f t="shared" si="2"/>
        <v>31</v>
      </c>
      <c r="I61" s="10"/>
      <c r="J61" s="10"/>
      <c r="K61" s="10"/>
      <c r="L61" s="10"/>
      <c r="M61" s="10"/>
      <c r="N61" s="10"/>
      <c r="O61" s="10"/>
      <c r="P61" s="10"/>
    </row>
    <row r="62" spans="1:16" ht="12" x14ac:dyDescent="0.2">
      <c r="A62" s="14"/>
      <c r="B62" s="118"/>
      <c r="C62" s="16" t="s">
        <v>546</v>
      </c>
      <c r="D62" s="45" t="s">
        <v>622</v>
      </c>
      <c r="E62" s="14">
        <v>31</v>
      </c>
      <c r="F62" s="39"/>
      <c r="G62" s="39"/>
      <c r="H62" s="50">
        <f t="shared" si="2"/>
        <v>31</v>
      </c>
      <c r="I62" s="10"/>
      <c r="J62" s="10"/>
      <c r="K62" s="10"/>
      <c r="L62" s="10"/>
      <c r="M62" s="10"/>
      <c r="N62" s="10"/>
      <c r="O62" s="10"/>
      <c r="P62" s="10"/>
    </row>
    <row r="63" spans="1:16" ht="12" x14ac:dyDescent="0.2">
      <c r="A63" s="14"/>
      <c r="B63" s="118"/>
      <c r="C63" s="16" t="s">
        <v>546</v>
      </c>
      <c r="D63" s="45" t="s">
        <v>623</v>
      </c>
      <c r="E63" s="14">
        <v>32</v>
      </c>
      <c r="F63" s="39"/>
      <c r="G63" s="39"/>
      <c r="H63" s="50">
        <f t="shared" si="2"/>
        <v>32</v>
      </c>
      <c r="I63" s="10"/>
      <c r="J63" s="10"/>
      <c r="K63" s="10"/>
      <c r="L63" s="10"/>
      <c r="M63" s="10"/>
      <c r="N63" s="10"/>
      <c r="O63" s="10"/>
      <c r="P63" s="10"/>
    </row>
    <row r="64" spans="1:16" ht="12" x14ac:dyDescent="0.2">
      <c r="A64" s="14"/>
      <c r="B64" s="118"/>
      <c r="C64" s="16" t="s">
        <v>546</v>
      </c>
      <c r="D64" s="45" t="s">
        <v>624</v>
      </c>
      <c r="E64" s="14">
        <v>35</v>
      </c>
      <c r="F64" s="39"/>
      <c r="G64" s="39"/>
      <c r="H64" s="50">
        <f t="shared" si="2"/>
        <v>35</v>
      </c>
      <c r="I64" s="10"/>
      <c r="J64" s="10"/>
      <c r="K64" s="10"/>
      <c r="L64" s="10"/>
      <c r="M64" s="10"/>
      <c r="N64" s="10"/>
      <c r="O64" s="10"/>
      <c r="P64" s="10"/>
    </row>
    <row r="65" spans="1:16" ht="12" x14ac:dyDescent="0.2">
      <c r="A65" s="14"/>
      <c r="B65" s="118"/>
      <c r="C65" s="16" t="s">
        <v>546</v>
      </c>
      <c r="D65" s="45" t="s">
        <v>625</v>
      </c>
      <c r="E65" s="14">
        <v>58</v>
      </c>
      <c r="F65" s="39"/>
      <c r="G65" s="39"/>
      <c r="H65" s="50">
        <f t="shared" si="2"/>
        <v>58</v>
      </c>
      <c r="I65" s="10"/>
      <c r="J65" s="10"/>
      <c r="K65" s="10"/>
      <c r="L65" s="10"/>
      <c r="M65" s="10"/>
      <c r="N65" s="10"/>
      <c r="O65" s="10"/>
      <c r="P65" s="10"/>
    </row>
    <row r="66" spans="1:16" ht="12" x14ac:dyDescent="0.2">
      <c r="A66" s="14"/>
      <c r="B66" s="118"/>
      <c r="C66" s="16" t="s">
        <v>382</v>
      </c>
      <c r="D66" s="45"/>
      <c r="E66" s="14">
        <f>SUM(2.35*4.1)</f>
        <v>9.6349999999999998</v>
      </c>
      <c r="F66" s="39"/>
      <c r="G66" s="39"/>
      <c r="H66" s="50"/>
      <c r="I66" s="10"/>
      <c r="J66" s="10"/>
      <c r="K66" s="10"/>
      <c r="L66" s="10"/>
      <c r="M66" s="10"/>
      <c r="N66" s="10"/>
      <c r="O66" s="10"/>
      <c r="P66" s="10"/>
    </row>
    <row r="67" spans="1:16" ht="12" x14ac:dyDescent="0.2">
      <c r="A67" s="14">
        <v>285</v>
      </c>
      <c r="B67" s="118"/>
      <c r="C67" s="16" t="s">
        <v>467</v>
      </c>
      <c r="D67" s="45"/>
      <c r="E67" s="14">
        <v>32</v>
      </c>
      <c r="F67" s="39"/>
      <c r="G67" s="39"/>
      <c r="H67" s="50"/>
      <c r="I67" s="10"/>
      <c r="J67" s="10"/>
      <c r="K67" s="10"/>
      <c r="L67" s="10"/>
      <c r="M67" s="10"/>
      <c r="N67" s="10"/>
      <c r="O67" s="10"/>
      <c r="P67" s="10"/>
    </row>
    <row r="68" spans="1:16" ht="12" x14ac:dyDescent="0.2">
      <c r="A68" s="14">
        <v>286</v>
      </c>
      <c r="B68" s="118"/>
      <c r="C68" s="16" t="s">
        <v>529</v>
      </c>
      <c r="D68" s="45"/>
      <c r="E68" s="14">
        <v>160</v>
      </c>
      <c r="F68" s="39"/>
      <c r="G68" s="39"/>
      <c r="H68" s="50"/>
      <c r="I68" s="10"/>
      <c r="J68" s="10"/>
      <c r="K68" s="10"/>
      <c r="L68" s="10"/>
      <c r="M68" s="10"/>
      <c r="N68" s="10"/>
      <c r="O68" s="10"/>
      <c r="P68" s="10"/>
    </row>
    <row r="69" spans="1:16" ht="12" x14ac:dyDescent="0.2">
      <c r="A69" s="14">
        <v>287</v>
      </c>
      <c r="B69" s="120"/>
      <c r="C69" s="16" t="s">
        <v>386</v>
      </c>
      <c r="D69" s="45"/>
      <c r="E69" s="14">
        <f>SUM(29.5*40-867.6)</f>
        <v>312.39999999999998</v>
      </c>
      <c r="F69" s="39"/>
      <c r="G69" s="39"/>
      <c r="H69" s="50"/>
      <c r="I69" s="10"/>
      <c r="J69" s="10"/>
      <c r="K69" s="10"/>
      <c r="L69" s="10"/>
      <c r="M69" s="10"/>
      <c r="N69" s="10"/>
      <c r="O69" s="10"/>
      <c r="P69" s="10"/>
    </row>
    <row r="70" spans="1:16" ht="12" x14ac:dyDescent="0.2">
      <c r="A70" s="14">
        <v>284</v>
      </c>
      <c r="B70" s="117" t="s">
        <v>477</v>
      </c>
      <c r="C70" s="16" t="s">
        <v>546</v>
      </c>
      <c r="D70" s="45" t="s">
        <v>626</v>
      </c>
      <c r="E70" s="14">
        <v>58</v>
      </c>
      <c r="F70" s="39"/>
      <c r="G70" s="39"/>
      <c r="H70" s="50">
        <f>SUM(E70)</f>
        <v>58</v>
      </c>
      <c r="I70" s="10"/>
      <c r="J70" s="10"/>
      <c r="K70" s="10"/>
      <c r="L70" s="10"/>
      <c r="M70" s="10"/>
      <c r="N70" s="10"/>
      <c r="O70" s="10"/>
      <c r="P70" s="10"/>
    </row>
    <row r="71" spans="1:16" ht="12" x14ac:dyDescent="0.2">
      <c r="A71" s="14"/>
      <c r="B71" s="118"/>
      <c r="C71" s="16" t="s">
        <v>546</v>
      </c>
      <c r="D71" s="45" t="s">
        <v>627</v>
      </c>
      <c r="E71" s="14">
        <v>35</v>
      </c>
      <c r="F71" s="39"/>
      <c r="G71" s="39"/>
      <c r="H71" s="50">
        <f t="shared" ref="H71:H85" si="3">SUM(E71)</f>
        <v>35</v>
      </c>
      <c r="I71" s="10"/>
      <c r="J71" s="10"/>
      <c r="K71" s="10"/>
      <c r="L71" s="10"/>
      <c r="M71" s="10"/>
      <c r="N71" s="10"/>
      <c r="O71" s="10"/>
      <c r="P71" s="10"/>
    </row>
    <row r="72" spans="1:16" ht="12" x14ac:dyDescent="0.2">
      <c r="A72" s="14"/>
      <c r="B72" s="118"/>
      <c r="C72" s="16" t="s">
        <v>546</v>
      </c>
      <c r="D72" s="45" t="s">
        <v>628</v>
      </c>
      <c r="E72" s="14">
        <v>32</v>
      </c>
      <c r="F72" s="39"/>
      <c r="G72" s="39"/>
      <c r="H72" s="50">
        <f t="shared" si="3"/>
        <v>32</v>
      </c>
      <c r="I72" s="10"/>
      <c r="J72" s="10"/>
      <c r="K72" s="10"/>
      <c r="L72" s="10"/>
      <c r="M72" s="10"/>
      <c r="N72" s="10"/>
      <c r="O72" s="10"/>
      <c r="P72" s="10"/>
    </row>
    <row r="73" spans="1:16" ht="12" x14ac:dyDescent="0.2">
      <c r="A73" s="14"/>
      <c r="B73" s="118"/>
      <c r="C73" s="16" t="s">
        <v>546</v>
      </c>
      <c r="D73" s="45" t="s">
        <v>629</v>
      </c>
      <c r="E73" s="14">
        <v>31</v>
      </c>
      <c r="F73" s="39"/>
      <c r="G73" s="39"/>
      <c r="H73" s="50">
        <f t="shared" si="3"/>
        <v>31</v>
      </c>
      <c r="I73" s="10"/>
      <c r="J73" s="10"/>
      <c r="K73" s="10"/>
      <c r="L73" s="10"/>
      <c r="M73" s="10"/>
      <c r="N73" s="10"/>
      <c r="O73" s="10"/>
      <c r="P73" s="10"/>
    </row>
    <row r="74" spans="1:16" ht="12" x14ac:dyDescent="0.2">
      <c r="A74" s="14"/>
      <c r="B74" s="118"/>
      <c r="C74" s="16" t="s">
        <v>546</v>
      </c>
      <c r="D74" s="45" t="s">
        <v>630</v>
      </c>
      <c r="E74" s="14">
        <v>31</v>
      </c>
      <c r="F74" s="39"/>
      <c r="G74" s="39"/>
      <c r="H74" s="50">
        <f t="shared" si="3"/>
        <v>31</v>
      </c>
      <c r="I74" s="10"/>
      <c r="J74" s="10"/>
      <c r="K74" s="10"/>
      <c r="L74" s="10"/>
      <c r="M74" s="10"/>
      <c r="N74" s="10"/>
      <c r="O74" s="10"/>
      <c r="P74" s="10"/>
    </row>
    <row r="75" spans="1:16" ht="12" x14ac:dyDescent="0.2">
      <c r="A75" s="14"/>
      <c r="B75" s="118"/>
      <c r="C75" s="16" t="s">
        <v>546</v>
      </c>
      <c r="D75" s="45" t="s">
        <v>631</v>
      </c>
      <c r="E75" s="14">
        <v>32</v>
      </c>
      <c r="F75" s="39"/>
      <c r="G75" s="39"/>
      <c r="H75" s="50">
        <f t="shared" si="3"/>
        <v>32</v>
      </c>
      <c r="I75" s="10"/>
      <c r="J75" s="10"/>
      <c r="K75" s="10"/>
      <c r="L75" s="10"/>
      <c r="M75" s="10"/>
      <c r="N75" s="10"/>
      <c r="O75" s="10"/>
      <c r="P75" s="10"/>
    </row>
    <row r="76" spans="1:16" ht="12" x14ac:dyDescent="0.2">
      <c r="A76" s="14"/>
      <c r="B76" s="118"/>
      <c r="C76" s="16" t="s">
        <v>546</v>
      </c>
      <c r="D76" s="45" t="s">
        <v>632</v>
      </c>
      <c r="E76" s="14">
        <v>35</v>
      </c>
      <c r="F76" s="39"/>
      <c r="G76" s="39"/>
      <c r="H76" s="50">
        <f t="shared" si="3"/>
        <v>35</v>
      </c>
      <c r="I76" s="10"/>
      <c r="J76" s="10"/>
      <c r="K76" s="10"/>
      <c r="L76" s="10"/>
      <c r="M76" s="10"/>
      <c r="N76" s="10"/>
      <c r="O76" s="10"/>
      <c r="P76" s="10"/>
    </row>
    <row r="77" spans="1:16" ht="12" x14ac:dyDescent="0.2">
      <c r="A77" s="14"/>
      <c r="B77" s="118"/>
      <c r="C77" s="16" t="s">
        <v>546</v>
      </c>
      <c r="D77" s="45" t="s">
        <v>633</v>
      </c>
      <c r="E77" s="14">
        <v>64</v>
      </c>
      <c r="F77" s="39"/>
      <c r="G77" s="39"/>
      <c r="H77" s="50">
        <f t="shared" si="3"/>
        <v>64</v>
      </c>
      <c r="I77" s="10"/>
      <c r="J77" s="10"/>
      <c r="K77" s="10"/>
      <c r="L77" s="10"/>
      <c r="M77" s="10"/>
      <c r="N77" s="10"/>
      <c r="O77" s="10"/>
      <c r="P77" s="10"/>
    </row>
    <row r="78" spans="1:16" ht="12" x14ac:dyDescent="0.2">
      <c r="A78" s="14"/>
      <c r="B78" s="118"/>
      <c r="C78" s="16" t="s">
        <v>546</v>
      </c>
      <c r="D78" s="45" t="s">
        <v>634</v>
      </c>
      <c r="E78" s="14">
        <v>94</v>
      </c>
      <c r="F78" s="39"/>
      <c r="G78" s="39"/>
      <c r="H78" s="50">
        <f t="shared" si="3"/>
        <v>94</v>
      </c>
      <c r="I78" s="10"/>
      <c r="J78" s="10"/>
      <c r="K78" s="10"/>
      <c r="L78" s="10"/>
      <c r="M78" s="10"/>
      <c r="N78" s="10"/>
      <c r="O78" s="10"/>
      <c r="P78" s="10"/>
    </row>
    <row r="79" spans="1:16" ht="12" x14ac:dyDescent="0.2">
      <c r="A79" s="14"/>
      <c r="B79" s="118"/>
      <c r="C79" s="16" t="s">
        <v>546</v>
      </c>
      <c r="D79" s="45" t="s">
        <v>635</v>
      </c>
      <c r="E79" s="14">
        <v>35</v>
      </c>
      <c r="F79" s="39"/>
      <c r="G79" s="39"/>
      <c r="H79" s="50">
        <f t="shared" si="3"/>
        <v>35</v>
      </c>
      <c r="I79" s="10"/>
      <c r="J79" s="10"/>
      <c r="K79" s="10"/>
      <c r="L79" s="10"/>
      <c r="M79" s="10"/>
      <c r="N79" s="10"/>
      <c r="O79" s="10"/>
      <c r="P79" s="10"/>
    </row>
    <row r="80" spans="1:16" ht="12" x14ac:dyDescent="0.2">
      <c r="A80" s="14"/>
      <c r="B80" s="118"/>
      <c r="C80" s="16" t="s">
        <v>546</v>
      </c>
      <c r="D80" s="45" t="s">
        <v>636</v>
      </c>
      <c r="E80" s="14">
        <v>32</v>
      </c>
      <c r="F80" s="39"/>
      <c r="G80" s="39"/>
      <c r="H80" s="50">
        <f t="shared" si="3"/>
        <v>32</v>
      </c>
      <c r="I80" s="10"/>
      <c r="J80" s="10"/>
      <c r="K80" s="10"/>
      <c r="L80" s="10"/>
      <c r="M80" s="10"/>
      <c r="N80" s="10"/>
      <c r="O80" s="10"/>
      <c r="P80" s="10"/>
    </row>
    <row r="81" spans="1:16" ht="12" x14ac:dyDescent="0.2">
      <c r="A81" s="14"/>
      <c r="B81" s="118"/>
      <c r="C81" s="16" t="s">
        <v>546</v>
      </c>
      <c r="D81" s="45" t="s">
        <v>637</v>
      </c>
      <c r="E81" s="14">
        <v>31</v>
      </c>
      <c r="F81" s="39"/>
      <c r="G81" s="39"/>
      <c r="H81" s="50">
        <f t="shared" si="3"/>
        <v>31</v>
      </c>
      <c r="I81" s="10"/>
      <c r="J81" s="10"/>
      <c r="K81" s="10"/>
      <c r="L81" s="10"/>
      <c r="M81" s="10"/>
      <c r="N81" s="10"/>
      <c r="O81" s="10"/>
      <c r="P81" s="10"/>
    </row>
    <row r="82" spans="1:16" ht="12" x14ac:dyDescent="0.2">
      <c r="A82" s="14"/>
      <c r="B82" s="118"/>
      <c r="C82" s="16" t="s">
        <v>546</v>
      </c>
      <c r="D82" s="45" t="s">
        <v>638</v>
      </c>
      <c r="E82" s="14">
        <v>31</v>
      </c>
      <c r="F82" s="39"/>
      <c r="G82" s="39"/>
      <c r="H82" s="50">
        <f t="shared" si="3"/>
        <v>31</v>
      </c>
      <c r="I82" s="10"/>
      <c r="J82" s="10"/>
      <c r="K82" s="10"/>
      <c r="L82" s="10"/>
      <c r="M82" s="10"/>
      <c r="N82" s="10"/>
      <c r="O82" s="10"/>
      <c r="P82" s="10"/>
    </row>
    <row r="83" spans="1:16" ht="12" x14ac:dyDescent="0.2">
      <c r="A83" s="14"/>
      <c r="B83" s="118"/>
      <c r="C83" s="16" t="s">
        <v>546</v>
      </c>
      <c r="D83" s="45" t="s">
        <v>639</v>
      </c>
      <c r="E83" s="14">
        <v>32</v>
      </c>
      <c r="F83" s="39"/>
      <c r="G83" s="39"/>
      <c r="H83" s="50">
        <f t="shared" si="3"/>
        <v>32</v>
      </c>
      <c r="I83" s="10"/>
      <c r="J83" s="10"/>
      <c r="K83" s="10"/>
      <c r="L83" s="10"/>
      <c r="M83" s="10"/>
      <c r="N83" s="10"/>
      <c r="O83" s="10"/>
      <c r="P83" s="10"/>
    </row>
    <row r="84" spans="1:16" ht="12" x14ac:dyDescent="0.2">
      <c r="A84" s="14"/>
      <c r="B84" s="118"/>
      <c r="C84" s="16" t="s">
        <v>546</v>
      </c>
      <c r="D84" s="45" t="s">
        <v>640</v>
      </c>
      <c r="E84" s="14">
        <v>35</v>
      </c>
      <c r="F84" s="39"/>
      <c r="G84" s="39"/>
      <c r="H84" s="50">
        <f t="shared" si="3"/>
        <v>35</v>
      </c>
      <c r="I84" s="10"/>
      <c r="J84" s="10"/>
      <c r="K84" s="10"/>
      <c r="L84" s="10"/>
      <c r="M84" s="10"/>
      <c r="N84" s="10"/>
      <c r="O84" s="10"/>
      <c r="P84" s="10"/>
    </row>
    <row r="85" spans="1:16" ht="12" x14ac:dyDescent="0.2">
      <c r="A85" s="14"/>
      <c r="B85" s="118"/>
      <c r="C85" s="16" t="s">
        <v>546</v>
      </c>
      <c r="D85" s="45" t="s">
        <v>641</v>
      </c>
      <c r="E85" s="14">
        <v>58</v>
      </c>
      <c r="F85" s="39"/>
      <c r="G85" s="39"/>
      <c r="H85" s="50">
        <f t="shared" si="3"/>
        <v>58</v>
      </c>
      <c r="I85" s="10"/>
      <c r="J85" s="10"/>
      <c r="K85" s="10"/>
      <c r="L85" s="10"/>
      <c r="M85" s="10"/>
      <c r="N85" s="10"/>
      <c r="O85" s="10"/>
      <c r="P85" s="10"/>
    </row>
    <row r="86" spans="1:16" ht="12" x14ac:dyDescent="0.2">
      <c r="A86" s="14"/>
      <c r="B86" s="118"/>
      <c r="C86" s="16" t="s">
        <v>382</v>
      </c>
      <c r="D86" s="45"/>
      <c r="E86" s="14">
        <f>SUM(2.35*4.1)</f>
        <v>9.6349999999999998</v>
      </c>
      <c r="F86" s="39"/>
      <c r="G86" s="39"/>
      <c r="H86" s="50"/>
      <c r="I86" s="10"/>
      <c r="J86" s="10"/>
      <c r="K86" s="10"/>
      <c r="L86" s="10"/>
      <c r="M86" s="10"/>
      <c r="N86" s="10"/>
      <c r="O86" s="10"/>
      <c r="P86" s="10"/>
    </row>
    <row r="87" spans="1:16" ht="12" x14ac:dyDescent="0.2">
      <c r="A87" s="14">
        <v>285</v>
      </c>
      <c r="B87" s="118"/>
      <c r="C87" s="16" t="s">
        <v>467</v>
      </c>
      <c r="D87" s="45"/>
      <c r="E87" s="14">
        <v>32</v>
      </c>
      <c r="F87" s="39"/>
      <c r="G87" s="39"/>
      <c r="H87" s="50"/>
      <c r="I87" s="10"/>
      <c r="J87" s="10"/>
      <c r="K87" s="10"/>
      <c r="L87" s="10"/>
      <c r="M87" s="10"/>
      <c r="N87" s="10"/>
      <c r="O87" s="10"/>
      <c r="P87" s="10"/>
    </row>
    <row r="88" spans="1:16" ht="12" x14ac:dyDescent="0.2">
      <c r="A88" s="14">
        <v>286</v>
      </c>
      <c r="B88" s="118"/>
      <c r="C88" s="16" t="s">
        <v>529</v>
      </c>
      <c r="D88" s="45"/>
      <c r="E88" s="14">
        <v>160</v>
      </c>
      <c r="F88" s="39"/>
      <c r="G88" s="39"/>
      <c r="H88" s="50"/>
      <c r="I88" s="10"/>
      <c r="J88" s="10"/>
      <c r="K88" s="10"/>
      <c r="L88" s="10"/>
      <c r="M88" s="10"/>
      <c r="N88" s="10"/>
      <c r="O88" s="10"/>
      <c r="P88" s="10"/>
    </row>
    <row r="89" spans="1:16" ht="12" x14ac:dyDescent="0.2">
      <c r="A89" s="14">
        <v>287</v>
      </c>
      <c r="B89" s="120"/>
      <c r="C89" s="16" t="s">
        <v>386</v>
      </c>
      <c r="D89" s="45"/>
      <c r="E89" s="14">
        <f>SUM(29.5*40-867.6)</f>
        <v>312.39999999999998</v>
      </c>
      <c r="F89" s="39"/>
      <c r="G89" s="39"/>
      <c r="H89" s="50"/>
      <c r="I89" s="10"/>
      <c r="J89" s="10"/>
      <c r="K89" s="10"/>
      <c r="L89" s="10"/>
      <c r="M89" s="10"/>
      <c r="N89" s="10"/>
      <c r="O89" s="10"/>
      <c r="P89" s="10"/>
    </row>
    <row r="90" spans="1:16" ht="12" x14ac:dyDescent="0.2">
      <c r="A90" s="14">
        <v>284</v>
      </c>
      <c r="B90" s="117" t="s">
        <v>478</v>
      </c>
      <c r="C90" s="16" t="s">
        <v>546</v>
      </c>
      <c r="D90" s="45" t="s">
        <v>547</v>
      </c>
      <c r="E90" s="14">
        <v>58</v>
      </c>
      <c r="F90" s="39"/>
      <c r="G90" s="39"/>
      <c r="H90" s="50">
        <f>SUM(E90)</f>
        <v>58</v>
      </c>
      <c r="I90" s="10"/>
      <c r="J90" s="10"/>
      <c r="K90" s="10"/>
      <c r="L90" s="10"/>
      <c r="M90" s="10"/>
      <c r="N90" s="10"/>
      <c r="O90" s="10"/>
      <c r="P90" s="10"/>
    </row>
    <row r="91" spans="1:16" ht="12" x14ac:dyDescent="0.2">
      <c r="A91" s="14"/>
      <c r="B91" s="118"/>
      <c r="C91" s="16" t="s">
        <v>546</v>
      </c>
      <c r="D91" s="45" t="s">
        <v>548</v>
      </c>
      <c r="E91" s="14">
        <v>35</v>
      </c>
      <c r="F91" s="39"/>
      <c r="G91" s="39"/>
      <c r="H91" s="50">
        <f t="shared" ref="H91:H105" si="4">SUM(E91)</f>
        <v>35</v>
      </c>
      <c r="I91" s="10"/>
      <c r="J91" s="10"/>
      <c r="K91" s="10"/>
      <c r="L91" s="10"/>
      <c r="M91" s="10"/>
      <c r="N91" s="10"/>
      <c r="O91" s="10"/>
      <c r="P91" s="10"/>
    </row>
    <row r="92" spans="1:16" ht="12" x14ac:dyDescent="0.2">
      <c r="A92" s="14"/>
      <c r="B92" s="118"/>
      <c r="C92" s="16" t="s">
        <v>546</v>
      </c>
      <c r="D92" s="45" t="s">
        <v>549</v>
      </c>
      <c r="E92" s="14">
        <v>32</v>
      </c>
      <c r="F92" s="39"/>
      <c r="G92" s="39"/>
      <c r="H92" s="50">
        <f t="shared" si="4"/>
        <v>32</v>
      </c>
      <c r="I92" s="10"/>
      <c r="J92" s="10"/>
      <c r="K92" s="10"/>
      <c r="L92" s="10"/>
      <c r="M92" s="10"/>
      <c r="N92" s="10"/>
      <c r="O92" s="10"/>
      <c r="P92" s="10"/>
    </row>
    <row r="93" spans="1:16" ht="12" x14ac:dyDescent="0.2">
      <c r="A93" s="14"/>
      <c r="B93" s="118"/>
      <c r="C93" s="16" t="s">
        <v>546</v>
      </c>
      <c r="D93" s="45" t="s">
        <v>550</v>
      </c>
      <c r="E93" s="14">
        <v>31</v>
      </c>
      <c r="F93" s="39"/>
      <c r="G93" s="39"/>
      <c r="H93" s="50">
        <f t="shared" si="4"/>
        <v>31</v>
      </c>
      <c r="I93" s="10"/>
      <c r="J93" s="10"/>
      <c r="K93" s="10"/>
      <c r="L93" s="10"/>
      <c r="M93" s="10"/>
      <c r="N93" s="10"/>
      <c r="O93" s="10"/>
      <c r="P93" s="10"/>
    </row>
    <row r="94" spans="1:16" ht="12" x14ac:dyDescent="0.2">
      <c r="A94" s="14"/>
      <c r="B94" s="118"/>
      <c r="C94" s="16" t="s">
        <v>546</v>
      </c>
      <c r="D94" s="45" t="s">
        <v>551</v>
      </c>
      <c r="E94" s="14">
        <v>31</v>
      </c>
      <c r="F94" s="39"/>
      <c r="G94" s="39"/>
      <c r="H94" s="50">
        <f t="shared" si="4"/>
        <v>31</v>
      </c>
      <c r="I94" s="10"/>
      <c r="J94" s="10"/>
      <c r="K94" s="10"/>
      <c r="L94" s="10"/>
      <c r="M94" s="10"/>
      <c r="N94" s="10"/>
      <c r="O94" s="10"/>
      <c r="P94" s="10"/>
    </row>
    <row r="95" spans="1:16" ht="12" x14ac:dyDescent="0.2">
      <c r="A95" s="14"/>
      <c r="B95" s="118"/>
      <c r="C95" s="16" t="s">
        <v>546</v>
      </c>
      <c r="D95" s="45" t="s">
        <v>552</v>
      </c>
      <c r="E95" s="14">
        <v>32</v>
      </c>
      <c r="F95" s="39"/>
      <c r="G95" s="39"/>
      <c r="H95" s="50">
        <f t="shared" si="4"/>
        <v>32</v>
      </c>
      <c r="I95" s="10"/>
      <c r="J95" s="10"/>
      <c r="K95" s="10"/>
      <c r="L95" s="10"/>
      <c r="M95" s="10"/>
      <c r="N95" s="10"/>
      <c r="O95" s="10"/>
      <c r="P95" s="10"/>
    </row>
    <row r="96" spans="1:16" ht="12" x14ac:dyDescent="0.2">
      <c r="A96" s="14"/>
      <c r="B96" s="118"/>
      <c r="C96" s="16" t="s">
        <v>546</v>
      </c>
      <c r="D96" s="45" t="s">
        <v>553</v>
      </c>
      <c r="E96" s="14">
        <v>35</v>
      </c>
      <c r="F96" s="39"/>
      <c r="G96" s="39"/>
      <c r="H96" s="50">
        <f t="shared" si="4"/>
        <v>35</v>
      </c>
      <c r="I96" s="10"/>
      <c r="J96" s="10"/>
      <c r="K96" s="10"/>
      <c r="L96" s="10"/>
      <c r="M96" s="10"/>
      <c r="N96" s="10"/>
      <c r="O96" s="10"/>
      <c r="P96" s="10"/>
    </row>
    <row r="97" spans="1:16" ht="12" x14ac:dyDescent="0.2">
      <c r="A97" s="14"/>
      <c r="B97" s="118"/>
      <c r="C97" s="16" t="s">
        <v>546</v>
      </c>
      <c r="D97" s="45" t="s">
        <v>554</v>
      </c>
      <c r="E97" s="14">
        <v>64</v>
      </c>
      <c r="F97" s="39"/>
      <c r="G97" s="39"/>
      <c r="H97" s="50">
        <f t="shared" si="4"/>
        <v>64</v>
      </c>
      <c r="I97" s="10"/>
      <c r="J97" s="10"/>
      <c r="K97" s="10"/>
      <c r="L97" s="10"/>
      <c r="M97" s="10"/>
      <c r="N97" s="10"/>
      <c r="O97" s="10"/>
      <c r="P97" s="10"/>
    </row>
    <row r="98" spans="1:16" ht="12" x14ac:dyDescent="0.2">
      <c r="A98" s="14"/>
      <c r="B98" s="118"/>
      <c r="C98" s="16" t="s">
        <v>546</v>
      </c>
      <c r="D98" s="45" t="s">
        <v>555</v>
      </c>
      <c r="E98" s="14">
        <v>94</v>
      </c>
      <c r="F98" s="39"/>
      <c r="G98" s="39"/>
      <c r="H98" s="50">
        <f t="shared" si="4"/>
        <v>94</v>
      </c>
      <c r="I98" s="10"/>
      <c r="J98" s="10"/>
      <c r="K98" s="10"/>
      <c r="L98" s="10"/>
      <c r="M98" s="10"/>
      <c r="N98" s="10"/>
      <c r="O98" s="10"/>
      <c r="P98" s="10"/>
    </row>
    <row r="99" spans="1:16" ht="12" x14ac:dyDescent="0.2">
      <c r="A99" s="14"/>
      <c r="B99" s="118"/>
      <c r="C99" s="16" t="s">
        <v>546</v>
      </c>
      <c r="D99" s="45" t="s">
        <v>556</v>
      </c>
      <c r="E99" s="14">
        <v>35</v>
      </c>
      <c r="F99" s="39"/>
      <c r="G99" s="39"/>
      <c r="H99" s="50">
        <f t="shared" si="4"/>
        <v>35</v>
      </c>
      <c r="I99" s="10"/>
      <c r="J99" s="10"/>
      <c r="K99" s="10"/>
      <c r="L99" s="10"/>
      <c r="M99" s="10"/>
      <c r="N99" s="10"/>
      <c r="O99" s="10"/>
      <c r="P99" s="10"/>
    </row>
    <row r="100" spans="1:16" ht="12" x14ac:dyDescent="0.2">
      <c r="A100" s="14"/>
      <c r="B100" s="118"/>
      <c r="C100" s="16" t="s">
        <v>546</v>
      </c>
      <c r="D100" s="45" t="s">
        <v>557</v>
      </c>
      <c r="E100" s="14">
        <v>32</v>
      </c>
      <c r="F100" s="39"/>
      <c r="G100" s="39"/>
      <c r="H100" s="50">
        <f t="shared" si="4"/>
        <v>32</v>
      </c>
      <c r="I100" s="10"/>
      <c r="J100" s="10"/>
      <c r="K100" s="10"/>
      <c r="L100" s="10"/>
      <c r="M100" s="10"/>
      <c r="N100" s="10"/>
      <c r="O100" s="10"/>
      <c r="P100" s="10"/>
    </row>
    <row r="101" spans="1:16" ht="12" x14ac:dyDescent="0.2">
      <c r="A101" s="14"/>
      <c r="B101" s="118"/>
      <c r="C101" s="16" t="s">
        <v>546</v>
      </c>
      <c r="D101" s="45" t="s">
        <v>558</v>
      </c>
      <c r="E101" s="14">
        <v>31</v>
      </c>
      <c r="F101" s="39"/>
      <c r="G101" s="39"/>
      <c r="H101" s="50">
        <f t="shared" si="4"/>
        <v>31</v>
      </c>
      <c r="I101" s="10"/>
      <c r="J101" s="10"/>
      <c r="K101" s="10"/>
      <c r="L101" s="10"/>
      <c r="M101" s="10"/>
      <c r="N101" s="10"/>
      <c r="O101" s="10"/>
      <c r="P101" s="10"/>
    </row>
    <row r="102" spans="1:16" ht="12" x14ac:dyDescent="0.2">
      <c r="A102" s="14"/>
      <c r="B102" s="118"/>
      <c r="C102" s="16" t="s">
        <v>546</v>
      </c>
      <c r="D102" s="45" t="s">
        <v>559</v>
      </c>
      <c r="E102" s="14">
        <v>31</v>
      </c>
      <c r="F102" s="39"/>
      <c r="G102" s="39"/>
      <c r="H102" s="50">
        <f t="shared" si="4"/>
        <v>31</v>
      </c>
      <c r="I102" s="10"/>
      <c r="J102" s="10"/>
      <c r="K102" s="10"/>
      <c r="L102" s="10"/>
      <c r="M102" s="10"/>
      <c r="N102" s="10"/>
      <c r="O102" s="10"/>
      <c r="P102" s="10"/>
    </row>
    <row r="103" spans="1:16" ht="12" x14ac:dyDescent="0.2">
      <c r="A103" s="14"/>
      <c r="B103" s="118"/>
      <c r="C103" s="16" t="s">
        <v>546</v>
      </c>
      <c r="D103" s="45" t="s">
        <v>560</v>
      </c>
      <c r="E103" s="14">
        <v>32</v>
      </c>
      <c r="F103" s="39"/>
      <c r="G103" s="39"/>
      <c r="H103" s="50">
        <f t="shared" si="4"/>
        <v>32</v>
      </c>
      <c r="I103" s="10"/>
      <c r="J103" s="10"/>
      <c r="K103" s="10"/>
      <c r="L103" s="10"/>
      <c r="M103" s="10"/>
      <c r="N103" s="10"/>
      <c r="O103" s="10"/>
      <c r="P103" s="10"/>
    </row>
    <row r="104" spans="1:16" ht="12" x14ac:dyDescent="0.2">
      <c r="A104" s="14"/>
      <c r="B104" s="118"/>
      <c r="C104" s="16" t="s">
        <v>546</v>
      </c>
      <c r="D104" s="45" t="s">
        <v>561</v>
      </c>
      <c r="E104" s="14">
        <v>35</v>
      </c>
      <c r="F104" s="39"/>
      <c r="G104" s="39"/>
      <c r="H104" s="50">
        <f t="shared" si="4"/>
        <v>35</v>
      </c>
      <c r="I104" s="10"/>
      <c r="J104" s="10"/>
      <c r="K104" s="10"/>
      <c r="L104" s="10"/>
      <c r="M104" s="10"/>
      <c r="N104" s="10"/>
      <c r="O104" s="10"/>
      <c r="P104" s="10"/>
    </row>
    <row r="105" spans="1:16" ht="12" x14ac:dyDescent="0.2">
      <c r="A105" s="14"/>
      <c r="B105" s="118"/>
      <c r="C105" s="16" t="s">
        <v>546</v>
      </c>
      <c r="D105" s="45" t="s">
        <v>562</v>
      </c>
      <c r="E105" s="14">
        <v>58</v>
      </c>
      <c r="F105" s="39"/>
      <c r="G105" s="39"/>
      <c r="H105" s="50">
        <f t="shared" si="4"/>
        <v>58</v>
      </c>
      <c r="I105" s="10"/>
      <c r="J105" s="10"/>
      <c r="K105" s="10"/>
      <c r="L105" s="10"/>
      <c r="M105" s="10"/>
      <c r="N105" s="10"/>
      <c r="O105" s="10"/>
      <c r="P105" s="10"/>
    </row>
    <row r="106" spans="1:16" ht="12" x14ac:dyDescent="0.2">
      <c r="A106" s="14"/>
      <c r="B106" s="118"/>
      <c r="C106" s="16" t="s">
        <v>382</v>
      </c>
      <c r="D106" s="45"/>
      <c r="E106" s="14">
        <f>SUM(2.35*4.1)</f>
        <v>9.6349999999999998</v>
      </c>
      <c r="F106" s="39"/>
      <c r="G106" s="39"/>
      <c r="H106" s="50"/>
      <c r="I106" s="10"/>
      <c r="J106" s="10"/>
      <c r="K106" s="10"/>
      <c r="L106" s="10"/>
      <c r="M106" s="10"/>
      <c r="N106" s="10"/>
      <c r="O106" s="10"/>
      <c r="P106" s="10"/>
    </row>
    <row r="107" spans="1:16" ht="12" x14ac:dyDescent="0.2">
      <c r="A107" s="14">
        <v>285</v>
      </c>
      <c r="B107" s="118"/>
      <c r="C107" s="16" t="s">
        <v>467</v>
      </c>
      <c r="D107" s="45"/>
      <c r="E107" s="14">
        <v>32</v>
      </c>
      <c r="F107" s="39"/>
      <c r="G107" s="39"/>
      <c r="H107" s="50"/>
      <c r="I107" s="10"/>
      <c r="J107" s="10"/>
      <c r="K107" s="10"/>
      <c r="L107" s="10"/>
      <c r="M107" s="10"/>
      <c r="N107" s="10"/>
      <c r="O107" s="10"/>
      <c r="P107" s="10"/>
    </row>
    <row r="108" spans="1:16" ht="12" x14ac:dyDescent="0.2">
      <c r="A108" s="14">
        <v>286</v>
      </c>
      <c r="B108" s="118"/>
      <c r="C108" s="16" t="s">
        <v>529</v>
      </c>
      <c r="D108" s="45"/>
      <c r="E108" s="14">
        <v>160</v>
      </c>
      <c r="F108" s="39"/>
      <c r="G108" s="39"/>
      <c r="H108" s="50"/>
      <c r="I108" s="10"/>
      <c r="J108" s="10"/>
      <c r="K108" s="10"/>
      <c r="L108" s="10"/>
      <c r="M108" s="10"/>
      <c r="N108" s="10"/>
      <c r="O108" s="10"/>
      <c r="P108" s="10"/>
    </row>
    <row r="109" spans="1:16" ht="12" x14ac:dyDescent="0.2">
      <c r="A109" s="14">
        <v>287</v>
      </c>
      <c r="B109" s="120"/>
      <c r="C109" s="16" t="s">
        <v>386</v>
      </c>
      <c r="D109" s="45"/>
      <c r="E109" s="14">
        <f>SUM(29.5*40-867.6)</f>
        <v>312.39999999999998</v>
      </c>
      <c r="F109" s="39"/>
      <c r="G109" s="39"/>
      <c r="H109" s="50"/>
      <c r="I109" s="10"/>
      <c r="J109" s="10"/>
      <c r="K109" s="10"/>
      <c r="L109" s="10"/>
      <c r="M109" s="10"/>
      <c r="N109" s="10"/>
      <c r="O109" s="10"/>
      <c r="P109" s="10"/>
    </row>
    <row r="110" spans="1:16" ht="12" x14ac:dyDescent="0.2">
      <c r="A110" s="14">
        <v>284</v>
      </c>
      <c r="B110" s="117" t="s">
        <v>479</v>
      </c>
      <c r="C110" s="16" t="s">
        <v>546</v>
      </c>
      <c r="D110" s="45" t="s">
        <v>563</v>
      </c>
      <c r="E110" s="14">
        <v>58</v>
      </c>
      <c r="F110" s="39"/>
      <c r="G110" s="39"/>
      <c r="H110" s="50">
        <f>SUM(E110)</f>
        <v>58</v>
      </c>
      <c r="I110" s="10"/>
      <c r="J110" s="10"/>
      <c r="K110" s="10"/>
      <c r="L110" s="10"/>
      <c r="M110" s="10"/>
      <c r="N110" s="10"/>
      <c r="O110" s="10"/>
      <c r="P110" s="10"/>
    </row>
    <row r="111" spans="1:16" ht="12" x14ac:dyDescent="0.2">
      <c r="A111" s="14"/>
      <c r="B111" s="118"/>
      <c r="C111" s="16" t="s">
        <v>546</v>
      </c>
      <c r="D111" s="45" t="s">
        <v>564</v>
      </c>
      <c r="E111" s="14">
        <v>35</v>
      </c>
      <c r="F111" s="39"/>
      <c r="G111" s="39"/>
      <c r="H111" s="50">
        <f t="shared" ref="H111:H125" si="5">SUM(E111)</f>
        <v>35</v>
      </c>
      <c r="I111" s="10"/>
      <c r="J111" s="10"/>
      <c r="K111" s="10"/>
      <c r="L111" s="10"/>
      <c r="M111" s="10"/>
      <c r="N111" s="10"/>
      <c r="O111" s="10"/>
      <c r="P111" s="10"/>
    </row>
    <row r="112" spans="1:16" ht="12" x14ac:dyDescent="0.2">
      <c r="A112" s="14"/>
      <c r="B112" s="118"/>
      <c r="C112" s="16" t="s">
        <v>546</v>
      </c>
      <c r="D112" s="45" t="s">
        <v>565</v>
      </c>
      <c r="E112" s="14">
        <v>32</v>
      </c>
      <c r="F112" s="39"/>
      <c r="G112" s="39"/>
      <c r="H112" s="50">
        <f t="shared" si="5"/>
        <v>32</v>
      </c>
      <c r="I112" s="10"/>
      <c r="J112" s="10"/>
      <c r="K112" s="10"/>
      <c r="L112" s="10"/>
      <c r="M112" s="10"/>
      <c r="N112" s="10"/>
      <c r="O112" s="10"/>
      <c r="P112" s="10"/>
    </row>
    <row r="113" spans="1:16" ht="12" x14ac:dyDescent="0.2">
      <c r="A113" s="14"/>
      <c r="B113" s="118"/>
      <c r="C113" s="16" t="s">
        <v>546</v>
      </c>
      <c r="D113" s="45" t="s">
        <v>566</v>
      </c>
      <c r="E113" s="14">
        <v>31</v>
      </c>
      <c r="F113" s="39"/>
      <c r="G113" s="39"/>
      <c r="H113" s="50">
        <f t="shared" si="5"/>
        <v>31</v>
      </c>
      <c r="I113" s="10"/>
      <c r="J113" s="10"/>
      <c r="K113" s="10"/>
      <c r="L113" s="10"/>
      <c r="M113" s="10"/>
      <c r="N113" s="10"/>
      <c r="O113" s="10"/>
      <c r="P113" s="10"/>
    </row>
    <row r="114" spans="1:16" ht="12" x14ac:dyDescent="0.2">
      <c r="A114" s="14"/>
      <c r="B114" s="118"/>
      <c r="C114" s="16" t="s">
        <v>546</v>
      </c>
      <c r="D114" s="45" t="s">
        <v>567</v>
      </c>
      <c r="E114" s="14">
        <v>31</v>
      </c>
      <c r="F114" s="39"/>
      <c r="G114" s="39"/>
      <c r="H114" s="50">
        <f t="shared" si="5"/>
        <v>31</v>
      </c>
      <c r="I114" s="10"/>
      <c r="J114" s="10"/>
      <c r="K114" s="10"/>
      <c r="L114" s="10"/>
      <c r="M114" s="10"/>
      <c r="N114" s="10"/>
      <c r="O114" s="10"/>
      <c r="P114" s="10"/>
    </row>
    <row r="115" spans="1:16" ht="12" x14ac:dyDescent="0.2">
      <c r="A115" s="14"/>
      <c r="B115" s="118"/>
      <c r="C115" s="16" t="s">
        <v>546</v>
      </c>
      <c r="D115" s="45" t="s">
        <v>568</v>
      </c>
      <c r="E115" s="14">
        <v>32</v>
      </c>
      <c r="F115" s="39"/>
      <c r="G115" s="39"/>
      <c r="H115" s="50">
        <f t="shared" si="5"/>
        <v>32</v>
      </c>
      <c r="I115" s="10"/>
      <c r="J115" s="10"/>
      <c r="K115" s="10"/>
      <c r="L115" s="10"/>
      <c r="M115" s="10"/>
      <c r="N115" s="10"/>
      <c r="O115" s="10"/>
      <c r="P115" s="10"/>
    </row>
    <row r="116" spans="1:16" ht="12" x14ac:dyDescent="0.2">
      <c r="A116" s="14"/>
      <c r="B116" s="118"/>
      <c r="C116" s="16" t="s">
        <v>546</v>
      </c>
      <c r="D116" s="45" t="s">
        <v>569</v>
      </c>
      <c r="E116" s="14">
        <v>35</v>
      </c>
      <c r="F116" s="39"/>
      <c r="G116" s="39"/>
      <c r="H116" s="50">
        <f t="shared" si="5"/>
        <v>35</v>
      </c>
      <c r="I116" s="10"/>
      <c r="J116" s="10"/>
      <c r="K116" s="10"/>
      <c r="L116" s="10"/>
      <c r="M116" s="10"/>
      <c r="N116" s="10"/>
      <c r="O116" s="10"/>
      <c r="P116" s="10"/>
    </row>
    <row r="117" spans="1:16" ht="12" x14ac:dyDescent="0.2">
      <c r="A117" s="14"/>
      <c r="B117" s="118"/>
      <c r="C117" s="16" t="s">
        <v>546</v>
      </c>
      <c r="D117" s="45" t="s">
        <v>570</v>
      </c>
      <c r="E117" s="14">
        <v>64</v>
      </c>
      <c r="F117" s="39"/>
      <c r="G117" s="39"/>
      <c r="H117" s="50">
        <f t="shared" si="5"/>
        <v>64</v>
      </c>
      <c r="I117" s="10"/>
      <c r="J117" s="10"/>
      <c r="K117" s="10"/>
      <c r="L117" s="10"/>
      <c r="M117" s="10"/>
      <c r="N117" s="10"/>
      <c r="O117" s="10"/>
      <c r="P117" s="10"/>
    </row>
    <row r="118" spans="1:16" ht="12" x14ac:dyDescent="0.2">
      <c r="A118" s="14"/>
      <c r="B118" s="118"/>
      <c r="C118" s="16" t="s">
        <v>546</v>
      </c>
      <c r="D118" s="45" t="s">
        <v>571</v>
      </c>
      <c r="E118" s="14">
        <v>94</v>
      </c>
      <c r="F118" s="39"/>
      <c r="G118" s="39"/>
      <c r="H118" s="50">
        <f t="shared" si="5"/>
        <v>94</v>
      </c>
      <c r="I118" s="10"/>
      <c r="J118" s="10"/>
      <c r="K118" s="10"/>
      <c r="L118" s="10"/>
      <c r="M118" s="10"/>
      <c r="N118" s="10"/>
      <c r="O118" s="10"/>
      <c r="P118" s="10"/>
    </row>
    <row r="119" spans="1:16" ht="12" x14ac:dyDescent="0.2">
      <c r="A119" s="14"/>
      <c r="B119" s="118"/>
      <c r="C119" s="16" t="s">
        <v>546</v>
      </c>
      <c r="D119" s="45" t="s">
        <v>572</v>
      </c>
      <c r="E119" s="14">
        <v>35</v>
      </c>
      <c r="F119" s="39"/>
      <c r="G119" s="39"/>
      <c r="H119" s="50">
        <f t="shared" si="5"/>
        <v>35</v>
      </c>
      <c r="I119" s="10"/>
      <c r="J119" s="10"/>
      <c r="K119" s="10"/>
      <c r="L119" s="10"/>
      <c r="M119" s="10"/>
      <c r="N119" s="10"/>
      <c r="O119" s="10"/>
      <c r="P119" s="10"/>
    </row>
    <row r="120" spans="1:16" ht="12" x14ac:dyDescent="0.2">
      <c r="A120" s="14"/>
      <c r="B120" s="118"/>
      <c r="C120" s="16" t="s">
        <v>546</v>
      </c>
      <c r="D120" s="45" t="s">
        <v>573</v>
      </c>
      <c r="E120" s="14">
        <v>32</v>
      </c>
      <c r="F120" s="39"/>
      <c r="G120" s="39"/>
      <c r="H120" s="50">
        <f t="shared" si="5"/>
        <v>32</v>
      </c>
      <c r="I120" s="10"/>
      <c r="J120" s="10"/>
      <c r="K120" s="10"/>
      <c r="L120" s="10"/>
      <c r="M120" s="10"/>
      <c r="N120" s="10"/>
      <c r="O120" s="10"/>
      <c r="P120" s="10"/>
    </row>
    <row r="121" spans="1:16" ht="12" x14ac:dyDescent="0.2">
      <c r="A121" s="14"/>
      <c r="B121" s="118"/>
      <c r="C121" s="16" t="s">
        <v>546</v>
      </c>
      <c r="D121" s="45" t="s">
        <v>574</v>
      </c>
      <c r="E121" s="14">
        <v>31</v>
      </c>
      <c r="F121" s="39"/>
      <c r="G121" s="39"/>
      <c r="H121" s="50">
        <f t="shared" si="5"/>
        <v>31</v>
      </c>
      <c r="I121" s="10"/>
      <c r="J121" s="10"/>
      <c r="K121" s="10"/>
      <c r="L121" s="10"/>
      <c r="M121" s="10"/>
      <c r="N121" s="10"/>
      <c r="O121" s="10"/>
      <c r="P121" s="10"/>
    </row>
    <row r="122" spans="1:16" ht="12" x14ac:dyDescent="0.2">
      <c r="A122" s="14"/>
      <c r="B122" s="118"/>
      <c r="C122" s="16" t="s">
        <v>546</v>
      </c>
      <c r="D122" s="45" t="s">
        <v>575</v>
      </c>
      <c r="E122" s="14">
        <v>31</v>
      </c>
      <c r="F122" s="39"/>
      <c r="G122" s="39"/>
      <c r="H122" s="50">
        <f t="shared" si="5"/>
        <v>31</v>
      </c>
      <c r="I122" s="10"/>
      <c r="J122" s="10"/>
      <c r="K122" s="10"/>
      <c r="L122" s="10"/>
      <c r="M122" s="10"/>
      <c r="N122" s="10"/>
      <c r="O122" s="10"/>
      <c r="P122" s="10"/>
    </row>
    <row r="123" spans="1:16" ht="12" x14ac:dyDescent="0.2">
      <c r="A123" s="14"/>
      <c r="B123" s="118"/>
      <c r="C123" s="16" t="s">
        <v>546</v>
      </c>
      <c r="D123" s="45" t="s">
        <v>576</v>
      </c>
      <c r="E123" s="14">
        <v>32</v>
      </c>
      <c r="F123" s="39"/>
      <c r="G123" s="39"/>
      <c r="H123" s="50">
        <f t="shared" si="5"/>
        <v>32</v>
      </c>
      <c r="I123" s="10"/>
      <c r="J123" s="10"/>
      <c r="K123" s="10"/>
      <c r="L123" s="10"/>
      <c r="M123" s="10"/>
      <c r="N123" s="10"/>
      <c r="O123" s="10"/>
      <c r="P123" s="10"/>
    </row>
    <row r="124" spans="1:16" ht="12" x14ac:dyDescent="0.2">
      <c r="A124" s="14"/>
      <c r="B124" s="118"/>
      <c r="C124" s="16" t="s">
        <v>546</v>
      </c>
      <c r="D124" s="45" t="s">
        <v>577</v>
      </c>
      <c r="E124" s="14">
        <v>35</v>
      </c>
      <c r="F124" s="39"/>
      <c r="G124" s="39"/>
      <c r="H124" s="50">
        <f t="shared" si="5"/>
        <v>35</v>
      </c>
      <c r="I124" s="10"/>
      <c r="J124" s="10"/>
      <c r="K124" s="10"/>
      <c r="L124" s="10"/>
      <c r="M124" s="10"/>
      <c r="N124" s="10"/>
      <c r="O124" s="10"/>
      <c r="P124" s="10"/>
    </row>
    <row r="125" spans="1:16" ht="12" x14ac:dyDescent="0.2">
      <c r="A125" s="14"/>
      <c r="B125" s="118"/>
      <c r="C125" s="16" t="s">
        <v>546</v>
      </c>
      <c r="D125" s="45" t="s">
        <v>578</v>
      </c>
      <c r="E125" s="14">
        <v>58</v>
      </c>
      <c r="F125" s="39"/>
      <c r="G125" s="39"/>
      <c r="H125" s="50">
        <f t="shared" si="5"/>
        <v>58</v>
      </c>
      <c r="I125" s="10"/>
      <c r="J125" s="10"/>
      <c r="K125" s="10"/>
      <c r="L125" s="10"/>
      <c r="M125" s="10"/>
      <c r="N125" s="10"/>
      <c r="O125" s="10"/>
      <c r="P125" s="10"/>
    </row>
    <row r="126" spans="1:16" ht="12" x14ac:dyDescent="0.2">
      <c r="A126" s="14"/>
      <c r="B126" s="118"/>
      <c r="C126" s="16" t="s">
        <v>382</v>
      </c>
      <c r="D126" s="45"/>
      <c r="E126" s="14">
        <f>SUM(2.35*4.1)</f>
        <v>9.6349999999999998</v>
      </c>
      <c r="F126" s="39"/>
      <c r="G126" s="39"/>
      <c r="H126" s="50"/>
      <c r="I126" s="10"/>
      <c r="J126" s="10"/>
      <c r="K126" s="10"/>
      <c r="L126" s="10"/>
      <c r="M126" s="10"/>
      <c r="N126" s="10"/>
      <c r="O126" s="10"/>
      <c r="P126" s="10"/>
    </row>
    <row r="127" spans="1:16" ht="12" x14ac:dyDescent="0.2">
      <c r="A127" s="14">
        <v>285</v>
      </c>
      <c r="B127" s="118"/>
      <c r="C127" s="16" t="s">
        <v>467</v>
      </c>
      <c r="D127" s="45"/>
      <c r="E127" s="14">
        <v>32</v>
      </c>
      <c r="F127" s="39"/>
      <c r="G127" s="39"/>
      <c r="H127" s="50"/>
      <c r="I127" s="10"/>
      <c r="J127" s="10"/>
      <c r="K127" s="10"/>
      <c r="L127" s="10"/>
      <c r="M127" s="10"/>
      <c r="N127" s="10"/>
      <c r="O127" s="10"/>
      <c r="P127" s="10"/>
    </row>
    <row r="128" spans="1:16" ht="12" x14ac:dyDescent="0.2">
      <c r="A128" s="14">
        <v>286</v>
      </c>
      <c r="B128" s="118"/>
      <c r="C128" s="16" t="s">
        <v>529</v>
      </c>
      <c r="D128" s="45"/>
      <c r="E128" s="14">
        <v>160</v>
      </c>
      <c r="F128" s="39"/>
      <c r="G128" s="39"/>
      <c r="H128" s="50"/>
      <c r="I128" s="10"/>
      <c r="J128" s="10"/>
      <c r="K128" s="10"/>
      <c r="L128" s="10"/>
      <c r="M128" s="10"/>
      <c r="N128" s="10"/>
      <c r="O128" s="10"/>
      <c r="P128" s="10"/>
    </row>
    <row r="129" spans="1:16" ht="12" x14ac:dyDescent="0.2">
      <c r="A129" s="14">
        <v>287</v>
      </c>
      <c r="B129" s="120"/>
      <c r="C129" s="16" t="s">
        <v>386</v>
      </c>
      <c r="D129" s="45"/>
      <c r="E129" s="14">
        <f>SUM(29.5*40-867.6)</f>
        <v>312.39999999999998</v>
      </c>
      <c r="F129" s="39"/>
      <c r="G129" s="39"/>
      <c r="H129" s="50"/>
      <c r="I129" s="10"/>
      <c r="J129" s="10"/>
      <c r="K129" s="10"/>
      <c r="L129" s="10"/>
      <c r="M129" s="10"/>
      <c r="N129" s="10"/>
      <c r="O129" s="10"/>
      <c r="P129" s="10"/>
    </row>
    <row r="130" spans="1:16" ht="12" x14ac:dyDescent="0.2">
      <c r="A130" s="14">
        <v>284</v>
      </c>
      <c r="B130" s="117" t="s">
        <v>579</v>
      </c>
      <c r="C130" s="16" t="s">
        <v>546</v>
      </c>
      <c r="D130" s="45" t="s">
        <v>580</v>
      </c>
      <c r="E130" s="14">
        <v>58</v>
      </c>
      <c r="F130" s="39"/>
      <c r="G130" s="39"/>
      <c r="H130" s="50">
        <f>SUM(E130)</f>
        <v>58</v>
      </c>
      <c r="I130" s="10"/>
      <c r="J130" s="10"/>
      <c r="K130" s="10"/>
      <c r="L130" s="10"/>
      <c r="M130" s="10"/>
      <c r="N130" s="10"/>
      <c r="O130" s="10"/>
      <c r="P130" s="10"/>
    </row>
    <row r="131" spans="1:16" ht="12" x14ac:dyDescent="0.2">
      <c r="A131" s="14"/>
      <c r="B131" s="118"/>
      <c r="C131" s="16" t="s">
        <v>546</v>
      </c>
      <c r="D131" s="45" t="s">
        <v>581</v>
      </c>
      <c r="E131" s="14">
        <v>35</v>
      </c>
      <c r="F131" s="39"/>
      <c r="G131" s="39"/>
      <c r="H131" s="50">
        <f t="shared" ref="H131:H145" si="6">SUM(E131)</f>
        <v>35</v>
      </c>
      <c r="I131" s="10"/>
      <c r="J131" s="10"/>
      <c r="K131" s="10"/>
      <c r="L131" s="10"/>
      <c r="M131" s="10"/>
      <c r="N131" s="10"/>
      <c r="O131" s="10"/>
      <c r="P131" s="10"/>
    </row>
    <row r="132" spans="1:16" ht="12" x14ac:dyDescent="0.2">
      <c r="A132" s="14"/>
      <c r="B132" s="118"/>
      <c r="C132" s="16" t="s">
        <v>546</v>
      </c>
      <c r="D132" s="45" t="s">
        <v>582</v>
      </c>
      <c r="E132" s="14">
        <v>32</v>
      </c>
      <c r="F132" s="39"/>
      <c r="G132" s="39"/>
      <c r="H132" s="50">
        <f t="shared" si="6"/>
        <v>32</v>
      </c>
      <c r="I132" s="10"/>
      <c r="J132" s="10"/>
      <c r="K132" s="10"/>
      <c r="L132" s="10"/>
      <c r="M132" s="10"/>
      <c r="N132" s="10"/>
      <c r="O132" s="10"/>
      <c r="P132" s="10"/>
    </row>
    <row r="133" spans="1:16" ht="12" x14ac:dyDescent="0.2">
      <c r="A133" s="14"/>
      <c r="B133" s="118"/>
      <c r="C133" s="16" t="s">
        <v>546</v>
      </c>
      <c r="D133" s="45" t="s">
        <v>583</v>
      </c>
      <c r="E133" s="14">
        <v>31</v>
      </c>
      <c r="F133" s="39"/>
      <c r="G133" s="39"/>
      <c r="H133" s="50">
        <f t="shared" si="6"/>
        <v>31</v>
      </c>
      <c r="I133" s="10"/>
      <c r="J133" s="10"/>
      <c r="K133" s="10"/>
      <c r="L133" s="10"/>
      <c r="M133" s="10"/>
      <c r="N133" s="10"/>
      <c r="O133" s="10"/>
      <c r="P133" s="10"/>
    </row>
    <row r="134" spans="1:16" ht="12" x14ac:dyDescent="0.2">
      <c r="A134" s="14"/>
      <c r="B134" s="118"/>
      <c r="C134" s="16" t="s">
        <v>546</v>
      </c>
      <c r="D134" s="45" t="s">
        <v>584</v>
      </c>
      <c r="E134" s="14">
        <v>31</v>
      </c>
      <c r="F134" s="39"/>
      <c r="G134" s="39"/>
      <c r="H134" s="50">
        <f t="shared" si="6"/>
        <v>31</v>
      </c>
      <c r="I134" s="10"/>
      <c r="J134" s="10"/>
      <c r="K134" s="10"/>
      <c r="L134" s="10"/>
      <c r="M134" s="10"/>
      <c r="N134" s="10"/>
      <c r="O134" s="10"/>
      <c r="P134" s="10"/>
    </row>
    <row r="135" spans="1:16" ht="12" x14ac:dyDescent="0.2">
      <c r="A135" s="14"/>
      <c r="B135" s="118"/>
      <c r="C135" s="16" t="s">
        <v>546</v>
      </c>
      <c r="D135" s="45" t="s">
        <v>585</v>
      </c>
      <c r="E135" s="14">
        <v>32</v>
      </c>
      <c r="F135" s="39"/>
      <c r="G135" s="39"/>
      <c r="H135" s="50">
        <f t="shared" si="6"/>
        <v>32</v>
      </c>
      <c r="I135" s="10"/>
      <c r="J135" s="10"/>
      <c r="K135" s="10"/>
      <c r="L135" s="10"/>
      <c r="M135" s="10"/>
      <c r="N135" s="10"/>
      <c r="O135" s="10"/>
      <c r="P135" s="10"/>
    </row>
    <row r="136" spans="1:16" ht="12" x14ac:dyDescent="0.2">
      <c r="A136" s="14"/>
      <c r="B136" s="118"/>
      <c r="C136" s="16" t="s">
        <v>546</v>
      </c>
      <c r="D136" s="45" t="s">
        <v>586</v>
      </c>
      <c r="E136" s="14">
        <v>35</v>
      </c>
      <c r="F136" s="39"/>
      <c r="G136" s="39"/>
      <c r="H136" s="50">
        <f t="shared" si="6"/>
        <v>35</v>
      </c>
      <c r="I136" s="10"/>
      <c r="J136" s="10"/>
      <c r="K136" s="10"/>
      <c r="L136" s="10"/>
      <c r="M136" s="10"/>
      <c r="N136" s="10"/>
      <c r="O136" s="10"/>
      <c r="P136" s="10"/>
    </row>
    <row r="137" spans="1:16" ht="12" x14ac:dyDescent="0.2">
      <c r="A137" s="14"/>
      <c r="B137" s="118"/>
      <c r="C137" s="16" t="s">
        <v>546</v>
      </c>
      <c r="D137" s="45" t="s">
        <v>587</v>
      </c>
      <c r="E137" s="14">
        <v>64</v>
      </c>
      <c r="F137" s="39"/>
      <c r="G137" s="39"/>
      <c r="H137" s="50">
        <f t="shared" si="6"/>
        <v>64</v>
      </c>
      <c r="I137" s="10"/>
      <c r="J137" s="10"/>
      <c r="K137" s="10"/>
      <c r="L137" s="10"/>
      <c r="M137" s="10"/>
      <c r="N137" s="10"/>
      <c r="O137" s="10"/>
      <c r="P137" s="10"/>
    </row>
    <row r="138" spans="1:16" ht="12" x14ac:dyDescent="0.2">
      <c r="A138" s="14"/>
      <c r="B138" s="118"/>
      <c r="C138" s="16" t="s">
        <v>546</v>
      </c>
      <c r="D138" s="45" t="s">
        <v>588</v>
      </c>
      <c r="E138" s="14">
        <v>94</v>
      </c>
      <c r="F138" s="39"/>
      <c r="G138" s="39"/>
      <c r="H138" s="50">
        <f t="shared" si="6"/>
        <v>94</v>
      </c>
      <c r="I138" s="10"/>
      <c r="J138" s="10"/>
      <c r="K138" s="10"/>
      <c r="L138" s="10"/>
      <c r="M138" s="10"/>
      <c r="N138" s="10"/>
      <c r="O138" s="10"/>
      <c r="P138" s="10"/>
    </row>
    <row r="139" spans="1:16" ht="12" x14ac:dyDescent="0.2">
      <c r="A139" s="14"/>
      <c r="B139" s="118"/>
      <c r="C139" s="16" t="s">
        <v>546</v>
      </c>
      <c r="D139" s="45" t="s">
        <v>589</v>
      </c>
      <c r="E139" s="14">
        <v>35</v>
      </c>
      <c r="F139" s="39"/>
      <c r="G139" s="39"/>
      <c r="H139" s="50">
        <f t="shared" si="6"/>
        <v>35</v>
      </c>
      <c r="I139" s="10"/>
      <c r="J139" s="10"/>
      <c r="K139" s="10"/>
      <c r="L139" s="10"/>
      <c r="M139" s="10"/>
      <c r="N139" s="10"/>
      <c r="O139" s="10"/>
      <c r="P139" s="10"/>
    </row>
    <row r="140" spans="1:16" ht="12" x14ac:dyDescent="0.2">
      <c r="A140" s="14"/>
      <c r="B140" s="118"/>
      <c r="C140" s="16" t="s">
        <v>546</v>
      </c>
      <c r="D140" s="45" t="s">
        <v>590</v>
      </c>
      <c r="E140" s="14">
        <v>32</v>
      </c>
      <c r="F140" s="39"/>
      <c r="G140" s="39"/>
      <c r="H140" s="50">
        <f t="shared" si="6"/>
        <v>32</v>
      </c>
      <c r="I140" s="10"/>
      <c r="J140" s="10"/>
      <c r="K140" s="10"/>
      <c r="L140" s="10"/>
      <c r="M140" s="10"/>
      <c r="N140" s="10"/>
      <c r="O140" s="10"/>
      <c r="P140" s="10"/>
    </row>
    <row r="141" spans="1:16" ht="12" x14ac:dyDescent="0.2">
      <c r="A141" s="14"/>
      <c r="B141" s="118"/>
      <c r="C141" s="16" t="s">
        <v>546</v>
      </c>
      <c r="D141" s="45" t="s">
        <v>591</v>
      </c>
      <c r="E141" s="14">
        <v>31</v>
      </c>
      <c r="F141" s="39"/>
      <c r="G141" s="39"/>
      <c r="H141" s="50">
        <f t="shared" si="6"/>
        <v>31</v>
      </c>
      <c r="I141" s="10"/>
      <c r="J141" s="10"/>
      <c r="K141" s="10"/>
      <c r="L141" s="10"/>
      <c r="M141" s="10"/>
      <c r="N141" s="10"/>
      <c r="O141" s="10"/>
      <c r="P141" s="10"/>
    </row>
    <row r="142" spans="1:16" ht="12" x14ac:dyDescent="0.2">
      <c r="A142" s="14"/>
      <c r="B142" s="118"/>
      <c r="C142" s="16" t="s">
        <v>546</v>
      </c>
      <c r="D142" s="45" t="s">
        <v>592</v>
      </c>
      <c r="E142" s="14">
        <v>31</v>
      </c>
      <c r="F142" s="39"/>
      <c r="G142" s="39"/>
      <c r="H142" s="50">
        <f t="shared" si="6"/>
        <v>31</v>
      </c>
      <c r="I142" s="10"/>
      <c r="J142" s="10"/>
      <c r="K142" s="10"/>
      <c r="L142" s="10"/>
      <c r="M142" s="10"/>
      <c r="N142" s="10"/>
      <c r="O142" s="10"/>
      <c r="P142" s="10"/>
    </row>
    <row r="143" spans="1:16" ht="12" x14ac:dyDescent="0.2">
      <c r="A143" s="14"/>
      <c r="B143" s="118"/>
      <c r="C143" s="16" t="s">
        <v>546</v>
      </c>
      <c r="D143" s="45" t="s">
        <v>593</v>
      </c>
      <c r="E143" s="14">
        <v>32</v>
      </c>
      <c r="F143" s="39"/>
      <c r="G143" s="39"/>
      <c r="H143" s="50">
        <f t="shared" si="6"/>
        <v>32</v>
      </c>
      <c r="I143" s="10"/>
      <c r="J143" s="10"/>
      <c r="K143" s="10"/>
      <c r="L143" s="10"/>
      <c r="M143" s="10"/>
      <c r="N143" s="10"/>
      <c r="O143" s="10"/>
      <c r="P143" s="10"/>
    </row>
    <row r="144" spans="1:16" ht="12" x14ac:dyDescent="0.2">
      <c r="A144" s="14"/>
      <c r="B144" s="118"/>
      <c r="C144" s="16" t="s">
        <v>546</v>
      </c>
      <c r="D144" s="45" t="s">
        <v>594</v>
      </c>
      <c r="E144" s="14">
        <v>35</v>
      </c>
      <c r="F144" s="39"/>
      <c r="G144" s="39"/>
      <c r="H144" s="50">
        <f t="shared" si="6"/>
        <v>35</v>
      </c>
      <c r="I144" s="10"/>
      <c r="J144" s="10"/>
      <c r="K144" s="10"/>
      <c r="L144" s="10"/>
      <c r="M144" s="10"/>
      <c r="N144" s="10"/>
      <c r="O144" s="10"/>
      <c r="P144" s="10"/>
    </row>
    <row r="145" spans="1:16" ht="12" x14ac:dyDescent="0.2">
      <c r="A145" s="14"/>
      <c r="B145" s="118"/>
      <c r="C145" s="16" t="s">
        <v>546</v>
      </c>
      <c r="D145" s="45" t="s">
        <v>595</v>
      </c>
      <c r="E145" s="14">
        <v>58</v>
      </c>
      <c r="F145" s="39"/>
      <c r="G145" s="39"/>
      <c r="H145" s="50">
        <f t="shared" si="6"/>
        <v>58</v>
      </c>
      <c r="I145" s="10"/>
      <c r="J145" s="10"/>
      <c r="K145" s="10"/>
      <c r="L145" s="10"/>
      <c r="M145" s="10"/>
      <c r="N145" s="10"/>
      <c r="O145" s="10"/>
      <c r="P145" s="10"/>
    </row>
    <row r="146" spans="1:16" ht="12" x14ac:dyDescent="0.2">
      <c r="A146" s="14"/>
      <c r="B146" s="118"/>
      <c r="C146" s="16" t="s">
        <v>382</v>
      </c>
      <c r="D146" s="45"/>
      <c r="E146" s="14">
        <f>SUM(2.35*4.1)</f>
        <v>9.6349999999999998</v>
      </c>
      <c r="F146" s="39"/>
      <c r="G146" s="39"/>
      <c r="H146" s="50"/>
      <c r="I146" s="10"/>
      <c r="J146" s="10"/>
      <c r="K146" s="10"/>
      <c r="L146" s="10"/>
      <c r="M146" s="10"/>
      <c r="N146" s="10"/>
      <c r="O146" s="10"/>
      <c r="P146" s="10"/>
    </row>
    <row r="147" spans="1:16" ht="12" x14ac:dyDescent="0.2">
      <c r="A147" s="14">
        <v>285</v>
      </c>
      <c r="B147" s="118"/>
      <c r="C147" s="16" t="s">
        <v>467</v>
      </c>
      <c r="D147" s="45"/>
      <c r="E147" s="14">
        <v>32</v>
      </c>
      <c r="F147" s="39"/>
      <c r="G147" s="39"/>
      <c r="H147" s="50"/>
      <c r="I147" s="10"/>
      <c r="J147" s="10"/>
      <c r="K147" s="10"/>
      <c r="L147" s="10"/>
      <c r="M147" s="10"/>
      <c r="N147" s="10"/>
      <c r="O147" s="10"/>
      <c r="P147" s="10"/>
    </row>
    <row r="148" spans="1:16" ht="12" x14ac:dyDescent="0.2">
      <c r="A148" s="14">
        <v>286</v>
      </c>
      <c r="B148" s="118"/>
      <c r="C148" s="16" t="s">
        <v>529</v>
      </c>
      <c r="D148" s="45"/>
      <c r="E148" s="14">
        <v>160</v>
      </c>
      <c r="F148" s="39"/>
      <c r="G148" s="39"/>
      <c r="H148" s="50"/>
      <c r="I148" s="10"/>
      <c r="J148" s="10"/>
      <c r="K148" s="10"/>
      <c r="L148" s="10"/>
      <c r="M148" s="10"/>
      <c r="N148" s="10"/>
      <c r="O148" s="10"/>
      <c r="P148" s="10"/>
    </row>
    <row r="149" spans="1:16" ht="12" x14ac:dyDescent="0.2">
      <c r="A149" s="14">
        <v>287</v>
      </c>
      <c r="B149" s="120"/>
      <c r="C149" s="16" t="s">
        <v>386</v>
      </c>
      <c r="D149" s="45"/>
      <c r="E149" s="14">
        <f>SUM(29.5*40-867.6)</f>
        <v>312.39999999999998</v>
      </c>
      <c r="F149" s="39"/>
      <c r="G149" s="39"/>
      <c r="H149" s="50"/>
      <c r="I149" s="10"/>
      <c r="J149" s="10"/>
      <c r="K149" s="10"/>
      <c r="L149" s="10"/>
      <c r="M149" s="10"/>
      <c r="N149" s="10"/>
      <c r="O149" s="10"/>
      <c r="P149" s="10"/>
    </row>
    <row r="150" spans="1:16" ht="12" x14ac:dyDescent="0.2">
      <c r="A150" s="128" t="s">
        <v>415</v>
      </c>
      <c r="B150" s="129"/>
      <c r="C150" s="129"/>
      <c r="D150" s="130"/>
      <c r="E150" s="30"/>
      <c r="F150" s="51"/>
      <c r="G150" s="52"/>
      <c r="H150" s="53"/>
      <c r="I150" s="10"/>
      <c r="J150" s="10"/>
      <c r="K150" s="10"/>
      <c r="L150" s="10"/>
      <c r="M150" s="10"/>
      <c r="N150" s="10"/>
      <c r="O150" s="10"/>
      <c r="P150" s="10"/>
    </row>
    <row r="151" spans="1:16" ht="12" x14ac:dyDescent="0.2">
      <c r="A151" s="128" t="s">
        <v>416</v>
      </c>
      <c r="B151" s="129"/>
      <c r="C151" s="129"/>
      <c r="D151" s="130"/>
      <c r="E151" s="30">
        <f>SUM(E10:E150)</f>
        <v>8260.2649999999994</v>
      </c>
      <c r="F151" s="30">
        <f>SUM(F10:F150)</f>
        <v>108</v>
      </c>
      <c r="G151" s="30">
        <f>SUM(G10:G150)</f>
        <v>345</v>
      </c>
      <c r="H151" s="30">
        <f>SUM(H10:H150)</f>
        <v>4255.22</v>
      </c>
      <c r="I151" s="10"/>
      <c r="J151" s="10"/>
      <c r="K151" s="10"/>
      <c r="L151" s="10"/>
      <c r="M151" s="10"/>
      <c r="N151" s="10"/>
      <c r="O151" s="10"/>
      <c r="P151" s="10"/>
    </row>
    <row r="152" spans="1:16" ht="12" x14ac:dyDescent="0.2">
      <c r="A152" s="54"/>
      <c r="B152" s="55"/>
      <c r="C152" s="56"/>
      <c r="D152" s="57"/>
      <c r="E152" s="54"/>
      <c r="F152" s="58"/>
      <c r="G152" s="59"/>
      <c r="H152" s="54"/>
    </row>
    <row r="153" spans="1:16" ht="12" x14ac:dyDescent="0.2">
      <c r="A153" s="60"/>
      <c r="B153" s="60"/>
      <c r="C153" s="60"/>
      <c r="D153" s="61"/>
      <c r="E153" s="92"/>
      <c r="F153" s="92"/>
      <c r="G153" s="63"/>
      <c r="H153" s="92"/>
    </row>
    <row r="154" spans="1:16" ht="12" x14ac:dyDescent="0.2">
      <c r="A154" s="60"/>
      <c r="B154" s="60"/>
      <c r="C154" s="60"/>
      <c r="D154" s="61"/>
      <c r="E154" s="60"/>
      <c r="F154" s="92"/>
      <c r="H154" s="60"/>
    </row>
    <row r="155" spans="1:16" ht="12" x14ac:dyDescent="0.2">
      <c r="A155" s="60"/>
      <c r="B155" s="60"/>
      <c r="C155" s="60"/>
      <c r="D155" s="61"/>
      <c r="E155" s="60"/>
      <c r="F155" s="92"/>
      <c r="H155" s="1"/>
    </row>
    <row r="156" spans="1:16" ht="15" customHeight="1" x14ac:dyDescent="0.2">
      <c r="A156" s="60"/>
      <c r="B156" s="60"/>
      <c r="C156" s="60"/>
      <c r="D156" s="61"/>
      <c r="E156" s="60"/>
      <c r="F156" s="92"/>
      <c r="G156" s="1" t="s">
        <v>766</v>
      </c>
      <c r="H156" s="1"/>
      <c r="I156" s="1"/>
      <c r="J156" s="1"/>
    </row>
    <row r="157" spans="1:16" ht="12" x14ac:dyDescent="0.2">
      <c r="A157" s="60"/>
      <c r="B157" s="60"/>
      <c r="C157" s="60"/>
      <c r="D157" s="61"/>
      <c r="E157" s="60"/>
      <c r="F157" s="92"/>
      <c r="G157" s="97" t="s">
        <v>417</v>
      </c>
      <c r="H157" s="97"/>
      <c r="I157" s="97"/>
      <c r="J157" s="97"/>
      <c r="K157" s="78"/>
      <c r="L157" s="78"/>
      <c r="M157" s="78"/>
      <c r="N157" s="78"/>
      <c r="O157" s="78"/>
      <c r="P157" s="78"/>
    </row>
    <row r="158" spans="1:16" ht="15" customHeight="1" x14ac:dyDescent="0.2">
      <c r="A158" s="60"/>
      <c r="B158" s="60"/>
      <c r="C158" s="60"/>
      <c r="D158" s="61"/>
      <c r="E158" s="60"/>
      <c r="F158" s="92"/>
      <c r="H158" s="60"/>
    </row>
    <row r="159" spans="1:16" ht="12" x14ac:dyDescent="0.2">
      <c r="A159" s="60"/>
      <c r="B159" s="60"/>
      <c r="C159" s="60"/>
      <c r="D159" s="61"/>
      <c r="E159" s="60"/>
      <c r="F159" s="92"/>
      <c r="H159" s="60"/>
    </row>
    <row r="160" spans="1:16" ht="12" x14ac:dyDescent="0.2">
      <c r="A160" s="60"/>
      <c r="B160" s="60"/>
      <c r="C160" s="60"/>
      <c r="D160" s="61"/>
      <c r="E160" s="60"/>
      <c r="F160" s="92"/>
      <c r="H160" s="60"/>
    </row>
    <row r="161" spans="1:16" ht="12" x14ac:dyDescent="0.2">
      <c r="A161" s="60"/>
      <c r="B161" s="60"/>
      <c r="C161" s="60"/>
      <c r="D161" s="61"/>
      <c r="E161" s="60"/>
      <c r="F161" s="92"/>
      <c r="H161" s="60"/>
    </row>
    <row r="162" spans="1:16" ht="12" x14ac:dyDescent="0.2">
      <c r="A162" s="60"/>
      <c r="B162" s="60"/>
      <c r="C162" s="60"/>
      <c r="D162" s="61"/>
      <c r="E162" s="60"/>
      <c r="F162" s="92"/>
      <c r="G162" s="97" t="s">
        <v>418</v>
      </c>
      <c r="H162" s="97"/>
      <c r="I162" s="97"/>
      <c r="J162" s="97"/>
      <c r="K162" s="78"/>
      <c r="L162" s="78"/>
      <c r="M162" s="78"/>
      <c r="N162" s="78"/>
      <c r="O162" s="78"/>
      <c r="P162" s="78"/>
    </row>
    <row r="163" spans="1:16" ht="12" x14ac:dyDescent="0.2">
      <c r="G163" s="3"/>
    </row>
    <row r="164" spans="1:16" ht="12" x14ac:dyDescent="0.2"/>
    <row r="165" spans="1:16" ht="12" x14ac:dyDescent="0.2"/>
    <row r="166" spans="1:16" ht="12" x14ac:dyDescent="0.2"/>
    <row r="167" spans="1:16" ht="12" x14ac:dyDescent="0.2"/>
    <row r="168" spans="1:16" ht="12" x14ac:dyDescent="0.2"/>
    <row r="169" spans="1:16" ht="12" x14ac:dyDescent="0.2"/>
    <row r="170" spans="1:16" ht="12" x14ac:dyDescent="0.2"/>
    <row r="171" spans="1:16" ht="12" x14ac:dyDescent="0.2"/>
    <row r="172" spans="1:16" ht="12" x14ac:dyDescent="0.2"/>
    <row r="173" spans="1:16" ht="12" x14ac:dyDescent="0.2"/>
    <row r="174" spans="1:16" ht="12" x14ac:dyDescent="0.2"/>
    <row r="175" spans="1:16" ht="12" x14ac:dyDescent="0.2"/>
    <row r="176" spans="1:16" ht="12" x14ac:dyDescent="0.2"/>
    <row r="177" ht="12" x14ac:dyDescent="0.2"/>
    <row r="178" ht="12" x14ac:dyDescent="0.2"/>
    <row r="179" ht="12" x14ac:dyDescent="0.2"/>
    <row r="180" ht="12" x14ac:dyDescent="0.2"/>
    <row r="181" ht="12" x14ac:dyDescent="0.2"/>
    <row r="182" ht="12" x14ac:dyDescent="0.2"/>
    <row r="183" ht="12" x14ac:dyDescent="0.2"/>
    <row r="184" ht="12" x14ac:dyDescent="0.2"/>
    <row r="185" ht="12" x14ac:dyDescent="0.2"/>
    <row r="186" ht="12" x14ac:dyDescent="0.2"/>
    <row r="187" ht="12" x14ac:dyDescent="0.2"/>
    <row r="188" ht="12" x14ac:dyDescent="0.2"/>
    <row r="189" ht="12" x14ac:dyDescent="0.2"/>
    <row r="190" ht="12" x14ac:dyDescent="0.2"/>
    <row r="191" ht="12" x14ac:dyDescent="0.2"/>
    <row r="192" ht="12" x14ac:dyDescent="0.2"/>
    <row r="193" ht="12" x14ac:dyDescent="0.2"/>
    <row r="194" ht="12" x14ac:dyDescent="0.2"/>
    <row r="195" ht="12" x14ac:dyDescent="0.2"/>
    <row r="196" ht="12" x14ac:dyDescent="0.2"/>
    <row r="197" ht="12" x14ac:dyDescent="0.2"/>
    <row r="198" ht="12" x14ac:dyDescent="0.2"/>
    <row r="199" ht="12" x14ac:dyDescent="0.2"/>
    <row r="200" ht="12" x14ac:dyDescent="0.2"/>
    <row r="201" ht="12" x14ac:dyDescent="0.2"/>
    <row r="202" ht="12" x14ac:dyDescent="0.2"/>
    <row r="203" ht="12" x14ac:dyDescent="0.2"/>
    <row r="204" ht="12" x14ac:dyDescent="0.2"/>
    <row r="205" ht="12" x14ac:dyDescent="0.2"/>
    <row r="206" ht="12" x14ac:dyDescent="0.2"/>
    <row r="207" ht="12" x14ac:dyDescent="0.2"/>
    <row r="208" ht="12" x14ac:dyDescent="0.2"/>
    <row r="209" ht="12" x14ac:dyDescent="0.2"/>
    <row r="210" ht="12" x14ac:dyDescent="0.2"/>
    <row r="211" ht="12" x14ac:dyDescent="0.2"/>
    <row r="212" ht="12" x14ac:dyDescent="0.2"/>
    <row r="213" ht="12" x14ac:dyDescent="0.2"/>
    <row r="214" ht="12" x14ac:dyDescent="0.2"/>
    <row r="215" ht="12" x14ac:dyDescent="0.2"/>
    <row r="216" ht="12" x14ac:dyDescent="0.2"/>
    <row r="217" ht="12" x14ac:dyDescent="0.2"/>
    <row r="218" ht="12" x14ac:dyDescent="0.2"/>
    <row r="219" ht="12" x14ac:dyDescent="0.2"/>
    <row r="220" ht="12" x14ac:dyDescent="0.2"/>
    <row r="221" ht="12" x14ac:dyDescent="0.2"/>
    <row r="222" ht="12" x14ac:dyDescent="0.2"/>
    <row r="223" ht="12" x14ac:dyDescent="0.2"/>
    <row r="224" ht="12" x14ac:dyDescent="0.2"/>
    <row r="225" ht="12" x14ac:dyDescent="0.2"/>
    <row r="226" ht="12" x14ac:dyDescent="0.2"/>
    <row r="227" ht="12" x14ac:dyDescent="0.2"/>
    <row r="228" ht="12" x14ac:dyDescent="0.2"/>
    <row r="229" ht="12" x14ac:dyDescent="0.2"/>
    <row r="230" ht="12" x14ac:dyDescent="0.2"/>
    <row r="231" ht="12" x14ac:dyDescent="0.2"/>
    <row r="232" ht="12" x14ac:dyDescent="0.2"/>
    <row r="233" ht="12" x14ac:dyDescent="0.2"/>
    <row r="234" ht="12" x14ac:dyDescent="0.2"/>
    <row r="235" ht="12" x14ac:dyDescent="0.2"/>
    <row r="236" ht="12" x14ac:dyDescent="0.2"/>
    <row r="237" ht="12" x14ac:dyDescent="0.2"/>
    <row r="238" ht="12" x14ac:dyDescent="0.2"/>
    <row r="239" ht="12" x14ac:dyDescent="0.2"/>
    <row r="240" ht="12" x14ac:dyDescent="0.2"/>
    <row r="241" ht="12" x14ac:dyDescent="0.2"/>
    <row r="242" ht="12" x14ac:dyDescent="0.2"/>
    <row r="243" ht="12" x14ac:dyDescent="0.2"/>
    <row r="244" ht="12" x14ac:dyDescent="0.2"/>
    <row r="245" ht="12" x14ac:dyDescent="0.2"/>
    <row r="246" ht="12" x14ac:dyDescent="0.2"/>
    <row r="247" ht="12" x14ac:dyDescent="0.2"/>
    <row r="248" ht="12" x14ac:dyDescent="0.2"/>
    <row r="249" ht="12" x14ac:dyDescent="0.2"/>
    <row r="250" ht="12" x14ac:dyDescent="0.2"/>
    <row r="251" ht="12" x14ac:dyDescent="0.2"/>
    <row r="252" ht="12" x14ac:dyDescent="0.2"/>
    <row r="253" ht="12" x14ac:dyDescent="0.2"/>
    <row r="254" ht="12" x14ac:dyDescent="0.2"/>
    <row r="255" ht="12" x14ac:dyDescent="0.2"/>
    <row r="256" ht="12" x14ac:dyDescent="0.2"/>
    <row r="257" ht="12" x14ac:dyDescent="0.2"/>
    <row r="258" ht="12" x14ac:dyDescent="0.2"/>
    <row r="259" ht="12" x14ac:dyDescent="0.2"/>
    <row r="260" ht="12" x14ac:dyDescent="0.2"/>
    <row r="261" ht="12" x14ac:dyDescent="0.2"/>
    <row r="262" ht="12" x14ac:dyDescent="0.2"/>
    <row r="263" ht="12" x14ac:dyDescent="0.2"/>
    <row r="264" ht="12" x14ac:dyDescent="0.2"/>
    <row r="265" ht="12" x14ac:dyDescent="0.2"/>
    <row r="266" ht="12" x14ac:dyDescent="0.2"/>
    <row r="267" ht="12" x14ac:dyDescent="0.2"/>
    <row r="268" ht="12" x14ac:dyDescent="0.2"/>
    <row r="269" ht="12" x14ac:dyDescent="0.2"/>
    <row r="270" ht="12" x14ac:dyDescent="0.2"/>
    <row r="271" ht="12" x14ac:dyDescent="0.2"/>
    <row r="272" ht="12" x14ac:dyDescent="0.2"/>
    <row r="273" ht="12" x14ac:dyDescent="0.2"/>
    <row r="274" ht="12" x14ac:dyDescent="0.2"/>
    <row r="275" ht="12" x14ac:dyDescent="0.2"/>
    <row r="276" ht="12" x14ac:dyDescent="0.2"/>
    <row r="277" ht="12" x14ac:dyDescent="0.2"/>
    <row r="278" ht="12" x14ac:dyDescent="0.2"/>
    <row r="279" ht="12" x14ac:dyDescent="0.2"/>
    <row r="280" ht="12" x14ac:dyDescent="0.2"/>
    <row r="281" ht="12" x14ac:dyDescent="0.2"/>
    <row r="282" ht="12" x14ac:dyDescent="0.2"/>
    <row r="283" ht="12" x14ac:dyDescent="0.2"/>
    <row r="284" ht="12" x14ac:dyDescent="0.2"/>
    <row r="285" ht="12" x14ac:dyDescent="0.2"/>
    <row r="286" ht="12" x14ac:dyDescent="0.2"/>
    <row r="287" ht="12" x14ac:dyDescent="0.2"/>
    <row r="288" ht="12" x14ac:dyDescent="0.2"/>
    <row r="289" ht="12" x14ac:dyDescent="0.2"/>
    <row r="290" ht="12" x14ac:dyDescent="0.2"/>
    <row r="291" ht="12" x14ac:dyDescent="0.2"/>
    <row r="292" ht="12" x14ac:dyDescent="0.2"/>
    <row r="293" ht="12" x14ac:dyDescent="0.2"/>
    <row r="294" ht="12" x14ac:dyDescent="0.2"/>
    <row r="295" ht="12" x14ac:dyDescent="0.2"/>
    <row r="296" ht="12" x14ac:dyDescent="0.2"/>
    <row r="297" ht="12" x14ac:dyDescent="0.2"/>
    <row r="298" ht="12" x14ac:dyDescent="0.2"/>
    <row r="299" ht="12" x14ac:dyDescent="0.2"/>
    <row r="300" ht="12" x14ac:dyDescent="0.2"/>
    <row r="301" ht="12" x14ac:dyDescent="0.2"/>
    <row r="302" ht="12" x14ac:dyDescent="0.2"/>
    <row r="303" ht="12" x14ac:dyDescent="0.2"/>
    <row r="304" ht="12" x14ac:dyDescent="0.2"/>
    <row r="305" ht="12" x14ac:dyDescent="0.2"/>
    <row r="306" ht="12" x14ac:dyDescent="0.2"/>
    <row r="307" ht="12" x14ac:dyDescent="0.2"/>
    <row r="308" ht="12" x14ac:dyDescent="0.2"/>
    <row r="309" ht="12" x14ac:dyDescent="0.2"/>
    <row r="310" ht="12" x14ac:dyDescent="0.2"/>
    <row r="311" ht="12" x14ac:dyDescent="0.2"/>
    <row r="312" ht="12" x14ac:dyDescent="0.2"/>
    <row r="313" ht="12" x14ac:dyDescent="0.2"/>
    <row r="314" ht="12" x14ac:dyDescent="0.2"/>
    <row r="315" ht="12" x14ac:dyDescent="0.2"/>
    <row r="316" ht="12" x14ac:dyDescent="0.2"/>
    <row r="317" ht="12" x14ac:dyDescent="0.2"/>
    <row r="318" ht="12" x14ac:dyDescent="0.2"/>
    <row r="319" ht="12" x14ac:dyDescent="0.2"/>
    <row r="320" ht="12" x14ac:dyDescent="0.2"/>
    <row r="321" ht="12" x14ac:dyDescent="0.2"/>
    <row r="322" ht="12" x14ac:dyDescent="0.2"/>
    <row r="323" ht="12" x14ac:dyDescent="0.2"/>
    <row r="324" ht="12" x14ac:dyDescent="0.2"/>
    <row r="325" ht="12" x14ac:dyDescent="0.2"/>
    <row r="326" ht="12" x14ac:dyDescent="0.2"/>
    <row r="327" ht="12" x14ac:dyDescent="0.2"/>
    <row r="328" ht="12" x14ac:dyDescent="0.2"/>
    <row r="329" ht="12" x14ac:dyDescent="0.2"/>
    <row r="330" ht="12" x14ac:dyDescent="0.2"/>
    <row r="331" ht="12" x14ac:dyDescent="0.2"/>
    <row r="332" ht="12" x14ac:dyDescent="0.2"/>
    <row r="333" ht="12" x14ac:dyDescent="0.2"/>
    <row r="334" ht="12" x14ac:dyDescent="0.2"/>
    <row r="335" ht="12" x14ac:dyDescent="0.2"/>
    <row r="336" ht="12" x14ac:dyDescent="0.2"/>
    <row r="337" ht="12" x14ac:dyDescent="0.2"/>
    <row r="338" ht="12" x14ac:dyDescent="0.2"/>
    <row r="339" ht="12" x14ac:dyDescent="0.2"/>
    <row r="340" ht="12" x14ac:dyDescent="0.2"/>
    <row r="341" ht="12" x14ac:dyDescent="0.2"/>
    <row r="342" ht="12" x14ac:dyDescent="0.2"/>
    <row r="343" ht="12" x14ac:dyDescent="0.2"/>
    <row r="344" ht="12" x14ac:dyDescent="0.2"/>
    <row r="345" ht="12" x14ac:dyDescent="0.2"/>
    <row r="346" ht="12" x14ac:dyDescent="0.2"/>
    <row r="347" ht="12" x14ac:dyDescent="0.2"/>
    <row r="348" ht="12" x14ac:dyDescent="0.2"/>
    <row r="349" ht="12" x14ac:dyDescent="0.2"/>
    <row r="350" ht="12" x14ac:dyDescent="0.2"/>
    <row r="351" ht="12" x14ac:dyDescent="0.2"/>
    <row r="352" ht="12" x14ac:dyDescent="0.2"/>
    <row r="353" ht="12" x14ac:dyDescent="0.2"/>
    <row r="354" ht="12" x14ac:dyDescent="0.2"/>
    <row r="355" ht="12" x14ac:dyDescent="0.2"/>
    <row r="356" ht="12" x14ac:dyDescent="0.2"/>
    <row r="357" ht="12" x14ac:dyDescent="0.2"/>
    <row r="358" ht="12" x14ac:dyDescent="0.2"/>
    <row r="359" ht="12" x14ac:dyDescent="0.2"/>
    <row r="360" ht="12" x14ac:dyDescent="0.2"/>
    <row r="361" ht="12" x14ac:dyDescent="0.2"/>
    <row r="362" ht="12" x14ac:dyDescent="0.2"/>
    <row r="363" ht="12" x14ac:dyDescent="0.2"/>
    <row r="364" ht="12" x14ac:dyDescent="0.2"/>
    <row r="365" ht="12" x14ac:dyDescent="0.2"/>
    <row r="366" ht="12" x14ac:dyDescent="0.2"/>
    <row r="367" ht="12" x14ac:dyDescent="0.2"/>
    <row r="368" ht="12" x14ac:dyDescent="0.2"/>
    <row r="369" ht="12" x14ac:dyDescent="0.2"/>
    <row r="370" ht="12" x14ac:dyDescent="0.2"/>
    <row r="371" ht="12" x14ac:dyDescent="0.2"/>
    <row r="372" ht="12" x14ac:dyDescent="0.2"/>
    <row r="373" ht="12" x14ac:dyDescent="0.2"/>
    <row r="374" ht="12" x14ac:dyDescent="0.2"/>
    <row r="375" ht="12" x14ac:dyDescent="0.2"/>
    <row r="376" ht="12" x14ac:dyDescent="0.2"/>
    <row r="377" ht="12" x14ac:dyDescent="0.2"/>
    <row r="378" ht="12" x14ac:dyDescent="0.2"/>
    <row r="379" ht="12" x14ac:dyDescent="0.2"/>
    <row r="380" ht="12" x14ac:dyDescent="0.2"/>
    <row r="381" ht="12" x14ac:dyDescent="0.2"/>
    <row r="382" ht="12" x14ac:dyDescent="0.2"/>
    <row r="383" ht="12" x14ac:dyDescent="0.2"/>
    <row r="384" ht="12" x14ac:dyDescent="0.2"/>
    <row r="385" ht="12" x14ac:dyDescent="0.2"/>
    <row r="386" ht="12" x14ac:dyDescent="0.2"/>
    <row r="387" ht="12" x14ac:dyDescent="0.2"/>
    <row r="388" ht="12" x14ac:dyDescent="0.2"/>
    <row r="389" ht="12" x14ac:dyDescent="0.2"/>
    <row r="390" ht="12" x14ac:dyDescent="0.2"/>
    <row r="391" ht="12" x14ac:dyDescent="0.2"/>
    <row r="392" ht="12" x14ac:dyDescent="0.2"/>
    <row r="393" ht="12" x14ac:dyDescent="0.2"/>
    <row r="394" ht="12" x14ac:dyDescent="0.2"/>
    <row r="395" ht="12" x14ac:dyDescent="0.2"/>
    <row r="396" ht="12" x14ac:dyDescent="0.2"/>
    <row r="397" ht="12" x14ac:dyDescent="0.2"/>
    <row r="398" ht="12" x14ac:dyDescent="0.2"/>
    <row r="399" ht="12" x14ac:dyDescent="0.2"/>
    <row r="400" ht="12" x14ac:dyDescent="0.2"/>
    <row r="401" ht="12" x14ac:dyDescent="0.2"/>
    <row r="402" ht="12" x14ac:dyDescent="0.2"/>
    <row r="403" ht="12" x14ac:dyDescent="0.2"/>
    <row r="404" ht="12" x14ac:dyDescent="0.2"/>
    <row r="405" ht="12" x14ac:dyDescent="0.2"/>
    <row r="406" ht="12" x14ac:dyDescent="0.2"/>
    <row r="407" ht="12" x14ac:dyDescent="0.2"/>
    <row r="408" ht="12" x14ac:dyDescent="0.2"/>
    <row r="409" ht="12" x14ac:dyDescent="0.2"/>
    <row r="410" ht="12" x14ac:dyDescent="0.2"/>
    <row r="411" ht="12" x14ac:dyDescent="0.2"/>
    <row r="412" ht="12" x14ac:dyDescent="0.2"/>
    <row r="413" ht="12" x14ac:dyDescent="0.2"/>
    <row r="414" ht="12" x14ac:dyDescent="0.2"/>
    <row r="415" ht="12" x14ac:dyDescent="0.2"/>
    <row r="416" ht="12" x14ac:dyDescent="0.2"/>
    <row r="417" ht="12" x14ac:dyDescent="0.2"/>
    <row r="418" ht="12" x14ac:dyDescent="0.2"/>
    <row r="419" ht="12" x14ac:dyDescent="0.2"/>
    <row r="420" ht="12" x14ac:dyDescent="0.2"/>
    <row r="421" ht="12" x14ac:dyDescent="0.2"/>
    <row r="422" ht="12" x14ac:dyDescent="0.2"/>
    <row r="423" ht="12" x14ac:dyDescent="0.2"/>
    <row r="424" ht="12" x14ac:dyDescent="0.2"/>
    <row r="425" ht="12" x14ac:dyDescent="0.2"/>
    <row r="426" ht="12" x14ac:dyDescent="0.2"/>
    <row r="427" ht="12" x14ac:dyDescent="0.2"/>
    <row r="428" ht="12" x14ac:dyDescent="0.2"/>
    <row r="429" ht="12" x14ac:dyDescent="0.2"/>
    <row r="430" ht="12" x14ac:dyDescent="0.2"/>
    <row r="431" ht="12" x14ac:dyDescent="0.2"/>
    <row r="432" ht="12" x14ac:dyDescent="0.2"/>
    <row r="433" ht="12" x14ac:dyDescent="0.2"/>
    <row r="434" ht="12" x14ac:dyDescent="0.2"/>
    <row r="435" ht="12" x14ac:dyDescent="0.2"/>
    <row r="436" ht="12" x14ac:dyDescent="0.2"/>
    <row r="437" ht="12" x14ac:dyDescent="0.2"/>
    <row r="438" ht="12" x14ac:dyDescent="0.2"/>
    <row r="439" ht="12" x14ac:dyDescent="0.2"/>
    <row r="440" ht="12" x14ac:dyDescent="0.2"/>
    <row r="441" ht="12" x14ac:dyDescent="0.2"/>
    <row r="442" ht="12" x14ac:dyDescent="0.2"/>
    <row r="443" ht="12" x14ac:dyDescent="0.2"/>
    <row r="444" ht="12" x14ac:dyDescent="0.2"/>
    <row r="445" ht="12" x14ac:dyDescent="0.2"/>
    <row r="446" ht="12" x14ac:dyDescent="0.2"/>
    <row r="447" ht="12" x14ac:dyDescent="0.2"/>
    <row r="448" ht="12" x14ac:dyDescent="0.2"/>
    <row r="449" ht="12" x14ac:dyDescent="0.2"/>
    <row r="450" ht="12" x14ac:dyDescent="0.2"/>
    <row r="451" ht="12" x14ac:dyDescent="0.2"/>
    <row r="452" ht="12" x14ac:dyDescent="0.2"/>
    <row r="453" ht="12" x14ac:dyDescent="0.2"/>
    <row r="454" ht="12" x14ac:dyDescent="0.2"/>
    <row r="455" ht="12" x14ac:dyDescent="0.2"/>
    <row r="456" ht="12" x14ac:dyDescent="0.2"/>
    <row r="457" ht="12" x14ac:dyDescent="0.2"/>
    <row r="458" ht="12" x14ac:dyDescent="0.2"/>
    <row r="459" ht="12" x14ac:dyDescent="0.2"/>
    <row r="460" ht="12" x14ac:dyDescent="0.2"/>
    <row r="461" ht="12" x14ac:dyDescent="0.2"/>
    <row r="462" ht="12" x14ac:dyDescent="0.2"/>
    <row r="463" ht="12" x14ac:dyDescent="0.2"/>
    <row r="464" ht="12" x14ac:dyDescent="0.2"/>
    <row r="465" ht="12" x14ac:dyDescent="0.2"/>
    <row r="466" ht="12" x14ac:dyDescent="0.2"/>
    <row r="467" ht="12" x14ac:dyDescent="0.2"/>
    <row r="468" ht="12" x14ac:dyDescent="0.2"/>
    <row r="469" ht="12" x14ac:dyDescent="0.2"/>
    <row r="470" ht="12" x14ac:dyDescent="0.2"/>
    <row r="471" ht="12" x14ac:dyDescent="0.2"/>
    <row r="472" ht="12" x14ac:dyDescent="0.2"/>
    <row r="473" ht="12" x14ac:dyDescent="0.2"/>
    <row r="474" ht="12" x14ac:dyDescent="0.2"/>
    <row r="475" ht="12" x14ac:dyDescent="0.2"/>
    <row r="476" ht="12" x14ac:dyDescent="0.2"/>
    <row r="477" ht="12" x14ac:dyDescent="0.2"/>
    <row r="478" ht="12" x14ac:dyDescent="0.2"/>
    <row r="479" ht="12" x14ac:dyDescent="0.2"/>
    <row r="480" ht="12" x14ac:dyDescent="0.2"/>
    <row r="481" ht="12" x14ac:dyDescent="0.2"/>
    <row r="482" ht="12" x14ac:dyDescent="0.2"/>
    <row r="483" ht="12" x14ac:dyDescent="0.2"/>
    <row r="484" ht="12" x14ac:dyDescent="0.2"/>
    <row r="485" ht="12" x14ac:dyDescent="0.2"/>
    <row r="486" ht="12" x14ac:dyDescent="0.2"/>
    <row r="487" ht="12" x14ac:dyDescent="0.2"/>
    <row r="488" ht="12" x14ac:dyDescent="0.2"/>
    <row r="489" ht="12" x14ac:dyDescent="0.2"/>
    <row r="490" ht="12" x14ac:dyDescent="0.2"/>
    <row r="491" ht="12" x14ac:dyDescent="0.2"/>
    <row r="492" ht="12" x14ac:dyDescent="0.2"/>
    <row r="493" ht="12" x14ac:dyDescent="0.2"/>
    <row r="494" ht="12" x14ac:dyDescent="0.2"/>
    <row r="495" ht="12" x14ac:dyDescent="0.2"/>
    <row r="496" ht="12" x14ac:dyDescent="0.2"/>
    <row r="497" ht="12" x14ac:dyDescent="0.2"/>
    <row r="498" ht="12" x14ac:dyDescent="0.2"/>
    <row r="499" ht="12" x14ac:dyDescent="0.2"/>
    <row r="500" ht="12" x14ac:dyDescent="0.2"/>
    <row r="501" ht="12" x14ac:dyDescent="0.2"/>
    <row r="502" ht="12" x14ac:dyDescent="0.2"/>
    <row r="503" ht="12" x14ac:dyDescent="0.2"/>
    <row r="504" ht="12" x14ac:dyDescent="0.2"/>
    <row r="505" ht="12" x14ac:dyDescent="0.2"/>
    <row r="506" ht="12" x14ac:dyDescent="0.2"/>
    <row r="507" ht="12" x14ac:dyDescent="0.2"/>
    <row r="508" ht="12" x14ac:dyDescent="0.2"/>
    <row r="509" ht="12" x14ac:dyDescent="0.2"/>
    <row r="510" ht="12" x14ac:dyDescent="0.2"/>
    <row r="511" ht="12" x14ac:dyDescent="0.2"/>
    <row r="512" ht="12" x14ac:dyDescent="0.2"/>
    <row r="513" ht="12" x14ac:dyDescent="0.2"/>
    <row r="514" ht="12" x14ac:dyDescent="0.2"/>
    <row r="515" ht="12" x14ac:dyDescent="0.2"/>
    <row r="516" ht="12" x14ac:dyDescent="0.2"/>
    <row r="517" ht="12" x14ac:dyDescent="0.2"/>
    <row r="518" ht="12" x14ac:dyDescent="0.2"/>
    <row r="519" ht="12" x14ac:dyDescent="0.2"/>
    <row r="520" ht="12" x14ac:dyDescent="0.2"/>
    <row r="521" ht="12" x14ac:dyDescent="0.2"/>
    <row r="522" ht="12" x14ac:dyDescent="0.2"/>
    <row r="523" ht="12" x14ac:dyDescent="0.2"/>
    <row r="524" ht="12" x14ac:dyDescent="0.2"/>
    <row r="525" ht="12" x14ac:dyDescent="0.2"/>
    <row r="526" ht="12" x14ac:dyDescent="0.2"/>
    <row r="527" ht="12" x14ac:dyDescent="0.2"/>
    <row r="528" ht="12" x14ac:dyDescent="0.2"/>
    <row r="529" ht="12" x14ac:dyDescent="0.2"/>
    <row r="530" ht="12" x14ac:dyDescent="0.2"/>
    <row r="531" ht="12" x14ac:dyDescent="0.2"/>
    <row r="532" ht="12" x14ac:dyDescent="0.2"/>
    <row r="533" ht="12" x14ac:dyDescent="0.2"/>
    <row r="534" ht="12" x14ac:dyDescent="0.2"/>
    <row r="535" ht="12" x14ac:dyDescent="0.2"/>
    <row r="536" ht="12" x14ac:dyDescent="0.2"/>
    <row r="537" ht="12" x14ac:dyDescent="0.2"/>
    <row r="538" ht="12" x14ac:dyDescent="0.2"/>
    <row r="539" ht="12" x14ac:dyDescent="0.2"/>
    <row r="540" ht="12" x14ac:dyDescent="0.2"/>
    <row r="541" ht="12" x14ac:dyDescent="0.2"/>
    <row r="542" ht="12" x14ac:dyDescent="0.2"/>
    <row r="543" ht="12" x14ac:dyDescent="0.2"/>
    <row r="544" ht="12" x14ac:dyDescent="0.2"/>
    <row r="545" ht="12" x14ac:dyDescent="0.2"/>
    <row r="546" ht="12" x14ac:dyDescent="0.2"/>
    <row r="547" ht="12" x14ac:dyDescent="0.2"/>
    <row r="548" ht="12" x14ac:dyDescent="0.2"/>
    <row r="549" ht="12" x14ac:dyDescent="0.2"/>
    <row r="550" ht="12" x14ac:dyDescent="0.2"/>
    <row r="551" ht="12" x14ac:dyDescent="0.2"/>
    <row r="552" ht="12" x14ac:dyDescent="0.2"/>
    <row r="553" ht="12" x14ac:dyDescent="0.2"/>
    <row r="554" ht="12" x14ac:dyDescent="0.2"/>
    <row r="555" ht="12" x14ac:dyDescent="0.2"/>
    <row r="556" ht="12" x14ac:dyDescent="0.2"/>
    <row r="557" ht="12" x14ac:dyDescent="0.2"/>
    <row r="558" ht="12" x14ac:dyDescent="0.2"/>
    <row r="559" ht="12" x14ac:dyDescent="0.2"/>
    <row r="560" ht="12" x14ac:dyDescent="0.2"/>
    <row r="561" ht="12" x14ac:dyDescent="0.2"/>
    <row r="562" ht="12" x14ac:dyDescent="0.2"/>
    <row r="563" ht="12" x14ac:dyDescent="0.2"/>
    <row r="564" ht="12" x14ac:dyDescent="0.2"/>
    <row r="565" ht="12" x14ac:dyDescent="0.2"/>
    <row r="566" ht="12" x14ac:dyDescent="0.2"/>
    <row r="567" ht="12" x14ac:dyDescent="0.2"/>
    <row r="568" ht="12" x14ac:dyDescent="0.2"/>
    <row r="569" ht="12" x14ac:dyDescent="0.2"/>
    <row r="570" ht="12" x14ac:dyDescent="0.2"/>
    <row r="571" ht="12" x14ac:dyDescent="0.2"/>
    <row r="572" ht="12" x14ac:dyDescent="0.2"/>
    <row r="573" ht="12" x14ac:dyDescent="0.2"/>
    <row r="574" ht="12" x14ac:dyDescent="0.2"/>
    <row r="575" ht="12" x14ac:dyDescent="0.2"/>
    <row r="576" ht="12" x14ac:dyDescent="0.2"/>
    <row r="577" ht="12" x14ac:dyDescent="0.2"/>
    <row r="578" ht="12" x14ac:dyDescent="0.2"/>
    <row r="579" ht="12" x14ac:dyDescent="0.2"/>
    <row r="580" ht="12" x14ac:dyDescent="0.2"/>
    <row r="581" ht="12" x14ac:dyDescent="0.2"/>
    <row r="582" ht="12" x14ac:dyDescent="0.2"/>
    <row r="583" ht="12" x14ac:dyDescent="0.2"/>
    <row r="584" ht="12" x14ac:dyDescent="0.2"/>
    <row r="585" ht="12" x14ac:dyDescent="0.2"/>
    <row r="586" ht="12" x14ac:dyDescent="0.2"/>
    <row r="587" ht="12" x14ac:dyDescent="0.2"/>
    <row r="588" ht="12" x14ac:dyDescent="0.2"/>
    <row r="589" ht="12" x14ac:dyDescent="0.2"/>
    <row r="590" ht="12" x14ac:dyDescent="0.2"/>
    <row r="591" ht="12" x14ac:dyDescent="0.2"/>
    <row r="592" ht="12" x14ac:dyDescent="0.2"/>
    <row r="593" ht="12" x14ac:dyDescent="0.2"/>
    <row r="594" ht="12" x14ac:dyDescent="0.2"/>
    <row r="595" ht="12" x14ac:dyDescent="0.2"/>
    <row r="596" ht="12" x14ac:dyDescent="0.2"/>
    <row r="597" ht="12" x14ac:dyDescent="0.2"/>
    <row r="598" ht="12" x14ac:dyDescent="0.2"/>
    <row r="599" ht="12" x14ac:dyDescent="0.2"/>
    <row r="600" ht="12" x14ac:dyDescent="0.2"/>
    <row r="601" ht="12" x14ac:dyDescent="0.2"/>
    <row r="602" ht="12" x14ac:dyDescent="0.2"/>
    <row r="603" ht="12" x14ac:dyDescent="0.2"/>
    <row r="604" ht="12" x14ac:dyDescent="0.2"/>
    <row r="605" ht="12" x14ac:dyDescent="0.2"/>
    <row r="606" ht="12" x14ac:dyDescent="0.2"/>
    <row r="607" ht="12" x14ac:dyDescent="0.2"/>
    <row r="608" ht="12" x14ac:dyDescent="0.2"/>
    <row r="609" ht="12" x14ac:dyDescent="0.2"/>
    <row r="610" ht="12" x14ac:dyDescent="0.2"/>
    <row r="611" ht="12" x14ac:dyDescent="0.2"/>
    <row r="612" ht="12" x14ac:dyDescent="0.2"/>
    <row r="613" ht="12" x14ac:dyDescent="0.2"/>
    <row r="614" ht="12" x14ac:dyDescent="0.2"/>
    <row r="615" ht="12" x14ac:dyDescent="0.2"/>
    <row r="616" ht="12" x14ac:dyDescent="0.2"/>
    <row r="617" ht="12" x14ac:dyDescent="0.2"/>
    <row r="618" ht="12" x14ac:dyDescent="0.2"/>
    <row r="619" ht="12" x14ac:dyDescent="0.2"/>
    <row r="620" ht="12" x14ac:dyDescent="0.2"/>
    <row r="626" ht="12" x14ac:dyDescent="0.2"/>
    <row r="631" ht="12" x14ac:dyDescent="0.2"/>
  </sheetData>
  <mergeCells count="31">
    <mergeCell ref="A151:D151"/>
    <mergeCell ref="G157:J157"/>
    <mergeCell ref="G162:J162"/>
    <mergeCell ref="A150:D150"/>
    <mergeCell ref="B30:B49"/>
    <mergeCell ref="B50:B69"/>
    <mergeCell ref="B70:B89"/>
    <mergeCell ref="B90:B109"/>
    <mergeCell ref="B110:B129"/>
    <mergeCell ref="B130:B149"/>
    <mergeCell ref="A10:C10"/>
    <mergeCell ref="B11:B29"/>
    <mergeCell ref="G7:G9"/>
    <mergeCell ref="H7:H9"/>
    <mergeCell ref="I7:O7"/>
    <mergeCell ref="P7:P9"/>
    <mergeCell ref="I8:I9"/>
    <mergeCell ref="J8:J9"/>
    <mergeCell ref="K8:M8"/>
    <mergeCell ref="N8:N9"/>
    <mergeCell ref="O8:O9"/>
    <mergeCell ref="E1:P1"/>
    <mergeCell ref="E2:P2"/>
    <mergeCell ref="A4:P4"/>
    <mergeCell ref="A5:P5"/>
    <mergeCell ref="A7:A9"/>
    <mergeCell ref="B7:B9"/>
    <mergeCell ref="C7:C9"/>
    <mergeCell ref="D7:D9"/>
    <mergeCell ref="E7:E9"/>
    <mergeCell ref="F7:F9"/>
  </mergeCells>
  <pageMargins left="0" right="0" top="0" bottom="0" header="0.3" footer="0.3"/>
  <pageSetup paperSize="9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630"/>
  <sheetViews>
    <sheetView topLeftCell="A12" workbookViewId="0">
      <selection activeCell="O34" sqref="O34"/>
    </sheetView>
  </sheetViews>
  <sheetFormatPr defaultRowHeight="15" x14ac:dyDescent="0.2"/>
  <cols>
    <col min="1" max="1" width="4.7109375" style="3" customWidth="1"/>
    <col min="2" max="2" width="6.140625" style="3" customWidth="1"/>
    <col min="3" max="3" width="34.5703125" style="3" customWidth="1"/>
    <col min="4" max="4" width="8.5703125" style="3" customWidth="1"/>
    <col min="5" max="5" width="7.5703125" style="3" customWidth="1"/>
    <col min="6" max="6" width="6.7109375" style="3" customWidth="1"/>
    <col min="7" max="7" width="6.5703125" style="4" customWidth="1"/>
    <col min="8" max="8" width="6.85546875" style="3" customWidth="1"/>
    <col min="9" max="9" width="7.5703125" style="3" customWidth="1"/>
    <col min="10" max="10" width="7.140625" style="3" customWidth="1"/>
    <col min="11" max="12" width="6.85546875" style="3" customWidth="1"/>
    <col min="13" max="13" width="7.28515625" style="3" customWidth="1"/>
    <col min="14" max="14" width="7" style="3" customWidth="1"/>
    <col min="15" max="15" width="7.140625" style="3" customWidth="1"/>
    <col min="16" max="16" width="11.85546875" style="3" customWidth="1"/>
    <col min="17" max="16384" width="9.140625" style="3"/>
  </cols>
  <sheetData>
    <row r="1" spans="1:16" ht="15" customHeight="1" x14ac:dyDescent="0.2">
      <c r="A1" s="1" t="s">
        <v>0</v>
      </c>
      <c r="B1" s="1"/>
      <c r="C1" s="2"/>
      <c r="D1" s="2"/>
      <c r="E1" s="97" t="s">
        <v>1</v>
      </c>
      <c r="F1" s="97"/>
      <c r="G1" s="97"/>
      <c r="H1" s="97"/>
      <c r="I1" s="97"/>
      <c r="J1" s="97"/>
      <c r="K1" s="97"/>
      <c r="L1" s="97"/>
      <c r="M1" s="97"/>
      <c r="N1" s="97"/>
      <c r="O1" s="97"/>
      <c r="P1" s="97"/>
    </row>
    <row r="2" spans="1:16" ht="15" customHeight="1" x14ac:dyDescent="0.2">
      <c r="A2" s="1" t="s">
        <v>2</v>
      </c>
      <c r="B2" s="1"/>
      <c r="C2" s="2"/>
      <c r="D2" s="2"/>
      <c r="E2" s="97" t="s">
        <v>3</v>
      </c>
      <c r="F2" s="97"/>
      <c r="G2" s="97"/>
      <c r="H2" s="97"/>
      <c r="I2" s="97"/>
      <c r="J2" s="97"/>
      <c r="K2" s="97"/>
      <c r="L2" s="97"/>
      <c r="M2" s="97"/>
      <c r="N2" s="97"/>
      <c r="O2" s="97"/>
      <c r="P2" s="97"/>
    </row>
    <row r="3" spans="1:16" ht="12" x14ac:dyDescent="0.2">
      <c r="A3" s="2" t="s">
        <v>4</v>
      </c>
      <c r="B3" s="2"/>
      <c r="C3" s="2"/>
    </row>
    <row r="4" spans="1:16" ht="12" x14ac:dyDescent="0.2">
      <c r="A4" s="97" t="s">
        <v>767</v>
      </c>
      <c r="B4" s="97"/>
      <c r="C4" s="97"/>
      <c r="D4" s="97"/>
      <c r="E4" s="97"/>
      <c r="F4" s="97"/>
      <c r="G4" s="97"/>
      <c r="H4" s="97"/>
      <c r="I4" s="97"/>
      <c r="J4" s="97"/>
      <c r="K4" s="97"/>
      <c r="L4" s="97"/>
      <c r="M4" s="97"/>
      <c r="N4" s="97"/>
      <c r="O4" s="97"/>
      <c r="P4" s="97"/>
    </row>
    <row r="5" spans="1:16" ht="12" x14ac:dyDescent="0.2">
      <c r="A5" s="101" t="s">
        <v>652</v>
      </c>
      <c r="B5" s="101"/>
      <c r="C5" s="101"/>
      <c r="D5" s="101"/>
      <c r="E5" s="101"/>
      <c r="F5" s="101"/>
      <c r="G5" s="101"/>
      <c r="H5" s="101"/>
      <c r="I5" s="101"/>
      <c r="J5" s="101"/>
      <c r="K5" s="101"/>
      <c r="L5" s="101"/>
      <c r="M5" s="101"/>
      <c r="N5" s="101"/>
      <c r="O5" s="101"/>
      <c r="P5" s="101"/>
    </row>
    <row r="7" spans="1:16" ht="15.75" customHeight="1" x14ac:dyDescent="0.2">
      <c r="A7" s="98" t="s">
        <v>5</v>
      </c>
      <c r="B7" s="105" t="s">
        <v>6</v>
      </c>
      <c r="C7" s="108" t="s">
        <v>7</v>
      </c>
      <c r="D7" s="111" t="s">
        <v>8</v>
      </c>
      <c r="E7" s="111" t="s">
        <v>9</v>
      </c>
      <c r="F7" s="111" t="s">
        <v>10</v>
      </c>
      <c r="G7" s="114" t="s">
        <v>11</v>
      </c>
      <c r="H7" s="111" t="s">
        <v>12</v>
      </c>
      <c r="I7" s="104" t="s">
        <v>657</v>
      </c>
      <c r="J7" s="104"/>
      <c r="K7" s="104"/>
      <c r="L7" s="104"/>
      <c r="M7" s="104"/>
      <c r="N7" s="104"/>
      <c r="O7" s="104"/>
      <c r="P7" s="104" t="s">
        <v>419</v>
      </c>
    </row>
    <row r="8" spans="1:16" ht="18" customHeight="1" x14ac:dyDescent="0.2">
      <c r="A8" s="99"/>
      <c r="B8" s="106"/>
      <c r="C8" s="109"/>
      <c r="D8" s="112"/>
      <c r="E8" s="112"/>
      <c r="F8" s="112"/>
      <c r="G8" s="115"/>
      <c r="H8" s="112"/>
      <c r="I8" s="104" t="s">
        <v>656</v>
      </c>
      <c r="J8" s="104" t="s">
        <v>658</v>
      </c>
      <c r="K8" s="104" t="s">
        <v>659</v>
      </c>
      <c r="L8" s="104"/>
      <c r="M8" s="104"/>
      <c r="N8" s="104" t="s">
        <v>663</v>
      </c>
      <c r="O8" s="104" t="s">
        <v>664</v>
      </c>
      <c r="P8" s="104"/>
    </row>
    <row r="9" spans="1:16" ht="25.5" customHeight="1" x14ac:dyDescent="0.2">
      <c r="A9" s="100"/>
      <c r="B9" s="107"/>
      <c r="C9" s="110"/>
      <c r="D9" s="113"/>
      <c r="E9" s="113"/>
      <c r="F9" s="113"/>
      <c r="G9" s="116"/>
      <c r="H9" s="113"/>
      <c r="I9" s="104"/>
      <c r="J9" s="104"/>
      <c r="K9" s="83" t="s">
        <v>660</v>
      </c>
      <c r="L9" s="83" t="s">
        <v>661</v>
      </c>
      <c r="M9" s="83" t="s">
        <v>662</v>
      </c>
      <c r="N9" s="104"/>
      <c r="O9" s="104"/>
      <c r="P9" s="104"/>
    </row>
    <row r="10" spans="1:16" ht="20.25" customHeight="1" x14ac:dyDescent="0.2">
      <c r="A10" s="102" t="s">
        <v>675</v>
      </c>
      <c r="B10" s="103"/>
      <c r="C10" s="103"/>
      <c r="D10" s="7"/>
      <c r="E10" s="7"/>
      <c r="F10" s="83"/>
      <c r="G10" s="8"/>
      <c r="H10" s="9"/>
      <c r="I10" s="10"/>
      <c r="J10" s="10"/>
      <c r="K10" s="10"/>
      <c r="L10" s="10"/>
      <c r="M10" s="10"/>
      <c r="N10" s="10"/>
      <c r="O10" s="10"/>
      <c r="P10" s="10"/>
    </row>
    <row r="11" spans="1:16" s="4" customFormat="1" ht="12" x14ac:dyDescent="0.2">
      <c r="A11" s="14">
        <v>111</v>
      </c>
      <c r="B11" s="119" t="s">
        <v>13</v>
      </c>
      <c r="C11" s="16" t="s">
        <v>493</v>
      </c>
      <c r="D11" s="45" t="s">
        <v>148</v>
      </c>
      <c r="E11" s="14">
        <v>66</v>
      </c>
      <c r="F11" s="14">
        <v>66</v>
      </c>
      <c r="G11" s="14"/>
      <c r="H11" s="46"/>
      <c r="I11" s="47"/>
      <c r="J11" s="47"/>
      <c r="K11" s="47"/>
      <c r="L11" s="47"/>
      <c r="M11" s="47"/>
      <c r="N11" s="47"/>
      <c r="O11" s="47"/>
      <c r="P11" s="47"/>
    </row>
    <row r="12" spans="1:16" s="4" customFormat="1" ht="12" x14ac:dyDescent="0.2">
      <c r="A12" s="14">
        <v>112</v>
      </c>
      <c r="B12" s="119"/>
      <c r="C12" s="16" t="s">
        <v>494</v>
      </c>
      <c r="D12" s="45" t="s">
        <v>149</v>
      </c>
      <c r="E12" s="14">
        <v>66</v>
      </c>
      <c r="F12" s="14">
        <v>66</v>
      </c>
      <c r="G12" s="14"/>
      <c r="H12" s="46"/>
      <c r="I12" s="16"/>
      <c r="J12" s="16"/>
      <c r="K12" s="16"/>
      <c r="L12" s="16"/>
      <c r="M12" s="16"/>
      <c r="N12" s="16"/>
      <c r="O12" s="16"/>
      <c r="P12" s="16"/>
    </row>
    <row r="13" spans="1:16" s="4" customFormat="1" ht="12" x14ac:dyDescent="0.2">
      <c r="A13" s="14">
        <v>113</v>
      </c>
      <c r="B13" s="119"/>
      <c r="C13" s="16" t="s">
        <v>495</v>
      </c>
      <c r="D13" s="45" t="s">
        <v>150</v>
      </c>
      <c r="E13" s="14">
        <v>78</v>
      </c>
      <c r="F13" s="14">
        <v>78</v>
      </c>
      <c r="G13" s="14"/>
      <c r="H13" s="46"/>
      <c r="I13" s="16"/>
      <c r="J13" s="16"/>
      <c r="K13" s="16"/>
      <c r="L13" s="16"/>
      <c r="M13" s="16"/>
      <c r="N13" s="16"/>
      <c r="O13" s="16"/>
      <c r="P13" s="16"/>
    </row>
    <row r="14" spans="1:16" s="4" customFormat="1" ht="12" x14ac:dyDescent="0.2">
      <c r="A14" s="14">
        <v>114</v>
      </c>
      <c r="B14" s="119"/>
      <c r="C14" s="16" t="s">
        <v>430</v>
      </c>
      <c r="D14" s="45" t="s">
        <v>151</v>
      </c>
      <c r="E14" s="14">
        <v>72</v>
      </c>
      <c r="F14" s="14"/>
      <c r="G14" s="14"/>
      <c r="H14" s="46">
        <f>SUM(E14)</f>
        <v>72</v>
      </c>
      <c r="I14" s="16"/>
      <c r="J14" s="16"/>
      <c r="K14" s="16"/>
      <c r="L14" s="16"/>
      <c r="M14" s="16"/>
      <c r="N14" s="16"/>
      <c r="O14" s="16"/>
      <c r="P14" s="16"/>
    </row>
    <row r="15" spans="1:16" s="4" customFormat="1" ht="12" x14ac:dyDescent="0.2">
      <c r="A15" s="14">
        <v>115</v>
      </c>
      <c r="B15" s="119"/>
      <c r="C15" s="16" t="s">
        <v>431</v>
      </c>
      <c r="D15" s="45" t="s">
        <v>152</v>
      </c>
      <c r="E15" s="14">
        <v>72</v>
      </c>
      <c r="F15" s="14"/>
      <c r="G15" s="14"/>
      <c r="H15" s="46">
        <f>SUM(E15)</f>
        <v>72</v>
      </c>
      <c r="I15" s="16"/>
      <c r="J15" s="16"/>
      <c r="K15" s="16"/>
      <c r="L15" s="16"/>
      <c r="M15" s="16"/>
      <c r="N15" s="16"/>
      <c r="O15" s="16"/>
      <c r="P15" s="16"/>
    </row>
    <row r="16" spans="1:16" s="4" customFormat="1" ht="12" x14ac:dyDescent="0.2">
      <c r="A16" s="14"/>
      <c r="B16" s="119"/>
      <c r="C16" s="16" t="s">
        <v>125</v>
      </c>
      <c r="D16" s="45"/>
      <c r="E16" s="14">
        <v>64</v>
      </c>
      <c r="F16" s="14"/>
      <c r="G16" s="16"/>
      <c r="H16" s="86"/>
      <c r="I16" s="16"/>
      <c r="J16" s="16"/>
      <c r="K16" s="16"/>
      <c r="L16" s="16"/>
      <c r="M16" s="16"/>
      <c r="N16" s="16"/>
      <c r="O16" s="16"/>
      <c r="P16" s="16"/>
    </row>
    <row r="17" spans="1:16" s="4" customFormat="1" ht="12" x14ac:dyDescent="0.2">
      <c r="A17" s="14">
        <v>116</v>
      </c>
      <c r="B17" s="119" t="s">
        <v>26</v>
      </c>
      <c r="C17" s="16" t="s">
        <v>496</v>
      </c>
      <c r="D17" s="45" t="s">
        <v>153</v>
      </c>
      <c r="E17" s="14">
        <v>72</v>
      </c>
      <c r="F17" s="14">
        <v>72</v>
      </c>
      <c r="G17" s="14"/>
      <c r="H17" s="46"/>
      <c r="I17" s="16"/>
      <c r="J17" s="16"/>
      <c r="K17" s="16"/>
      <c r="L17" s="16"/>
      <c r="M17" s="16"/>
      <c r="N17" s="16"/>
      <c r="O17" s="16"/>
      <c r="P17" s="16"/>
    </row>
    <row r="18" spans="1:16" s="4" customFormat="1" ht="12" x14ac:dyDescent="0.2">
      <c r="A18" s="14">
        <v>117</v>
      </c>
      <c r="B18" s="119"/>
      <c r="C18" s="16" t="s">
        <v>497</v>
      </c>
      <c r="D18" s="45" t="s">
        <v>154</v>
      </c>
      <c r="E18" s="14">
        <v>72</v>
      </c>
      <c r="F18" s="14">
        <v>72</v>
      </c>
      <c r="G18" s="14"/>
      <c r="H18" s="46"/>
      <c r="I18" s="16"/>
      <c r="J18" s="16"/>
      <c r="K18" s="16"/>
      <c r="L18" s="16"/>
      <c r="M18" s="16"/>
      <c r="N18" s="16"/>
      <c r="O18" s="16"/>
      <c r="P18" s="16"/>
    </row>
    <row r="19" spans="1:16" s="4" customFormat="1" ht="12" x14ac:dyDescent="0.2">
      <c r="A19" s="14">
        <v>118</v>
      </c>
      <c r="B19" s="119"/>
      <c r="C19" s="16" t="s">
        <v>498</v>
      </c>
      <c r="D19" s="45" t="s">
        <v>155</v>
      </c>
      <c r="E19" s="14">
        <v>72</v>
      </c>
      <c r="F19" s="14">
        <v>72</v>
      </c>
      <c r="G19" s="14"/>
      <c r="H19" s="46"/>
      <c r="I19" s="16"/>
      <c r="J19" s="16"/>
      <c r="K19" s="16"/>
      <c r="L19" s="16"/>
      <c r="M19" s="16"/>
      <c r="N19" s="16"/>
      <c r="O19" s="16"/>
      <c r="P19" s="16"/>
    </row>
    <row r="20" spans="1:16" s="4" customFormat="1" ht="24" x14ac:dyDescent="0.2">
      <c r="A20" s="14">
        <v>119</v>
      </c>
      <c r="B20" s="119"/>
      <c r="C20" s="16" t="s">
        <v>499</v>
      </c>
      <c r="D20" s="45" t="s">
        <v>433</v>
      </c>
      <c r="E20" s="14">
        <f>SUM(E19/2)</f>
        <v>36</v>
      </c>
      <c r="F20" s="14">
        <f t="shared" ref="F20" si="0">SUM(F19/2)</f>
        <v>36</v>
      </c>
      <c r="G20" s="14"/>
      <c r="H20" s="46"/>
      <c r="I20" s="16"/>
      <c r="J20" s="16"/>
      <c r="K20" s="16"/>
      <c r="L20" s="16"/>
      <c r="M20" s="16"/>
      <c r="N20" s="16"/>
      <c r="O20" s="16"/>
      <c r="P20" s="16"/>
    </row>
    <row r="21" spans="1:16" s="4" customFormat="1" ht="24" x14ac:dyDescent="0.2">
      <c r="A21" s="14">
        <v>120</v>
      </c>
      <c r="B21" s="119"/>
      <c r="C21" s="16" t="s">
        <v>500</v>
      </c>
      <c r="D21" s="45" t="s">
        <v>434</v>
      </c>
      <c r="E21" s="14">
        <f>SUM(E20)</f>
        <v>36</v>
      </c>
      <c r="F21" s="14">
        <f t="shared" ref="F21" si="1">SUM(F20)</f>
        <v>36</v>
      </c>
      <c r="G21" s="14"/>
      <c r="H21" s="46"/>
      <c r="I21" s="16"/>
      <c r="J21" s="16"/>
      <c r="K21" s="16"/>
      <c r="L21" s="16"/>
      <c r="M21" s="16"/>
      <c r="N21" s="16"/>
      <c r="O21" s="16"/>
      <c r="P21" s="16"/>
    </row>
    <row r="22" spans="1:16" s="4" customFormat="1" ht="12" x14ac:dyDescent="0.2">
      <c r="A22" s="14">
        <v>122</v>
      </c>
      <c r="B22" s="119"/>
      <c r="C22" s="16" t="s">
        <v>503</v>
      </c>
      <c r="D22" s="45" t="s">
        <v>156</v>
      </c>
      <c r="E22" s="14">
        <v>60.5</v>
      </c>
      <c r="F22" s="14">
        <v>60.5</v>
      </c>
      <c r="G22" s="14"/>
      <c r="H22" s="46"/>
      <c r="I22" s="16"/>
      <c r="J22" s="16"/>
      <c r="K22" s="16"/>
      <c r="L22" s="16"/>
      <c r="M22" s="16"/>
      <c r="N22" s="16"/>
      <c r="O22" s="16"/>
      <c r="P22" s="16"/>
    </row>
    <row r="23" spans="1:16" s="4" customFormat="1" ht="12" x14ac:dyDescent="0.2">
      <c r="A23" s="14">
        <v>123</v>
      </c>
      <c r="B23" s="119"/>
      <c r="C23" s="16" t="s">
        <v>504</v>
      </c>
      <c r="D23" s="45" t="s">
        <v>432</v>
      </c>
      <c r="E23" s="14">
        <v>48</v>
      </c>
      <c r="F23" s="14">
        <v>48</v>
      </c>
      <c r="G23" s="14"/>
      <c r="H23" s="46"/>
      <c r="I23" s="16"/>
      <c r="J23" s="16"/>
      <c r="K23" s="16"/>
      <c r="L23" s="16"/>
      <c r="M23" s="16"/>
      <c r="N23" s="16"/>
      <c r="O23" s="16"/>
      <c r="P23" s="16"/>
    </row>
    <row r="24" spans="1:16" s="4" customFormat="1" ht="12" x14ac:dyDescent="0.2">
      <c r="A24" s="14"/>
      <c r="B24" s="119"/>
      <c r="C24" s="16" t="s">
        <v>125</v>
      </c>
      <c r="D24" s="45"/>
      <c r="E24" s="14">
        <v>34.799999999999997</v>
      </c>
      <c r="F24" s="14"/>
      <c r="G24" s="16"/>
      <c r="H24" s="86"/>
      <c r="I24" s="47"/>
      <c r="J24" s="47"/>
      <c r="K24" s="47"/>
      <c r="L24" s="47"/>
      <c r="M24" s="47"/>
      <c r="N24" s="47"/>
      <c r="O24" s="47"/>
      <c r="P24" s="47"/>
    </row>
    <row r="25" spans="1:16" ht="12" x14ac:dyDescent="0.2">
      <c r="A25" s="128" t="s">
        <v>415</v>
      </c>
      <c r="B25" s="129"/>
      <c r="C25" s="129"/>
      <c r="D25" s="130"/>
      <c r="E25" s="30"/>
      <c r="F25" s="51"/>
      <c r="G25" s="52"/>
      <c r="H25" s="53"/>
      <c r="I25" s="10"/>
      <c r="J25" s="10"/>
      <c r="K25" s="10"/>
      <c r="L25" s="10"/>
      <c r="M25" s="10"/>
      <c r="N25" s="10"/>
      <c r="O25" s="10"/>
      <c r="P25" s="10"/>
    </row>
    <row r="26" spans="1:16" ht="12" x14ac:dyDescent="0.2">
      <c r="A26" s="128" t="s">
        <v>416</v>
      </c>
      <c r="B26" s="129"/>
      <c r="C26" s="129"/>
      <c r="D26" s="130"/>
      <c r="E26" s="30">
        <f>SUM(E10:E25)</f>
        <v>849.3</v>
      </c>
      <c r="F26" s="30">
        <f>SUM(F10:F25)</f>
        <v>606.5</v>
      </c>
      <c r="G26" s="30">
        <f>SUM(G10:G25)</f>
        <v>0</v>
      </c>
      <c r="H26" s="30">
        <f>SUM(H10:H25)</f>
        <v>144</v>
      </c>
      <c r="I26" s="10"/>
      <c r="J26" s="10"/>
      <c r="K26" s="10"/>
      <c r="L26" s="10"/>
      <c r="M26" s="10"/>
      <c r="N26" s="10"/>
      <c r="O26" s="10"/>
      <c r="P26" s="10"/>
    </row>
    <row r="27" spans="1:16" ht="12" x14ac:dyDescent="0.2">
      <c r="A27" s="54"/>
      <c r="B27" s="55"/>
      <c r="C27" s="56"/>
      <c r="D27" s="57"/>
      <c r="E27" s="54"/>
      <c r="F27" s="58"/>
      <c r="G27" s="59"/>
      <c r="H27" s="54"/>
    </row>
    <row r="28" spans="1:16" ht="12" x14ac:dyDescent="0.2">
      <c r="A28" s="60"/>
      <c r="B28" s="60"/>
      <c r="C28" s="60"/>
      <c r="D28" s="61"/>
      <c r="E28" s="60"/>
      <c r="F28" s="92"/>
      <c r="H28" s="60"/>
    </row>
    <row r="29" spans="1:16" ht="12" x14ac:dyDescent="0.2">
      <c r="A29" s="60"/>
      <c r="B29" s="60"/>
      <c r="C29" s="60"/>
      <c r="D29" s="61"/>
      <c r="E29" s="60"/>
      <c r="F29" s="92"/>
      <c r="H29" s="1"/>
    </row>
    <row r="30" spans="1:16" ht="15" customHeight="1" x14ac:dyDescent="0.2">
      <c r="A30" s="60"/>
      <c r="B30" s="60"/>
      <c r="C30" s="60"/>
      <c r="D30" s="61"/>
      <c r="E30" s="60"/>
      <c r="F30" s="92"/>
      <c r="G30" s="1" t="s">
        <v>766</v>
      </c>
      <c r="H30" s="1"/>
      <c r="I30" s="1"/>
      <c r="J30" s="1"/>
    </row>
    <row r="31" spans="1:16" ht="12" x14ac:dyDescent="0.2">
      <c r="A31" s="60"/>
      <c r="B31" s="60"/>
      <c r="C31" s="60"/>
      <c r="D31" s="61"/>
      <c r="E31" s="60"/>
      <c r="F31" s="92"/>
      <c r="G31" s="97" t="s">
        <v>417</v>
      </c>
      <c r="H31" s="97"/>
      <c r="I31" s="97"/>
      <c r="J31" s="97"/>
      <c r="K31" s="78"/>
      <c r="L31" s="78"/>
      <c r="M31" s="78"/>
      <c r="N31" s="78"/>
      <c r="O31" s="78"/>
      <c r="P31" s="78"/>
    </row>
    <row r="32" spans="1:16" ht="15" customHeight="1" x14ac:dyDescent="0.2">
      <c r="A32" s="60"/>
      <c r="B32" s="60"/>
      <c r="C32" s="60"/>
      <c r="D32" s="61"/>
      <c r="E32" s="60"/>
      <c r="F32" s="92"/>
      <c r="H32" s="60"/>
    </row>
    <row r="33" spans="1:16" ht="12" x14ac:dyDescent="0.2">
      <c r="A33" s="60"/>
      <c r="B33" s="60"/>
      <c r="C33" s="60"/>
      <c r="D33" s="61"/>
      <c r="E33" s="60"/>
      <c r="F33" s="92"/>
      <c r="H33" s="60"/>
    </row>
    <row r="34" spans="1:16" ht="12" x14ac:dyDescent="0.2">
      <c r="A34" s="60"/>
      <c r="B34" s="60"/>
      <c r="C34" s="60"/>
      <c r="D34" s="61"/>
      <c r="E34" s="60"/>
      <c r="F34" s="92"/>
      <c r="H34" s="60"/>
    </row>
    <row r="35" spans="1:16" ht="12" x14ac:dyDescent="0.2">
      <c r="A35" s="60"/>
      <c r="B35" s="60"/>
      <c r="C35" s="60"/>
      <c r="D35" s="61"/>
      <c r="E35" s="60"/>
      <c r="F35" s="92"/>
      <c r="H35" s="60"/>
    </row>
    <row r="36" spans="1:16" ht="12" x14ac:dyDescent="0.2">
      <c r="A36" s="60"/>
      <c r="B36" s="60"/>
      <c r="C36" s="60"/>
      <c r="D36" s="61"/>
      <c r="E36" s="60"/>
      <c r="F36" s="92"/>
      <c r="G36" s="97" t="s">
        <v>418</v>
      </c>
      <c r="H36" s="97"/>
      <c r="I36" s="97"/>
      <c r="J36" s="97"/>
      <c r="K36" s="78"/>
      <c r="L36" s="78"/>
      <c r="M36" s="78"/>
      <c r="N36" s="78"/>
      <c r="O36" s="78"/>
      <c r="P36" s="78"/>
    </row>
    <row r="37" spans="1:16" ht="12" x14ac:dyDescent="0.2">
      <c r="G37" s="3"/>
    </row>
    <row r="38" spans="1:16" ht="12" x14ac:dyDescent="0.2"/>
    <row r="39" spans="1:16" ht="12" x14ac:dyDescent="0.2"/>
    <row r="40" spans="1:16" ht="12" x14ac:dyDescent="0.2"/>
    <row r="41" spans="1:16" ht="12" x14ac:dyDescent="0.2"/>
    <row r="42" spans="1:16" ht="12" x14ac:dyDescent="0.2"/>
    <row r="43" spans="1:16" ht="12" x14ac:dyDescent="0.2"/>
    <row r="44" spans="1:16" ht="12" x14ac:dyDescent="0.2"/>
    <row r="45" spans="1:16" ht="12" x14ac:dyDescent="0.2"/>
    <row r="46" spans="1:16" ht="12" x14ac:dyDescent="0.2"/>
    <row r="47" spans="1:16" ht="12" x14ac:dyDescent="0.2"/>
    <row r="48" spans="1:16" ht="12" x14ac:dyDescent="0.2"/>
    <row r="49" ht="12" x14ac:dyDescent="0.2"/>
    <row r="50" ht="12" x14ac:dyDescent="0.2"/>
    <row r="51" ht="12" x14ac:dyDescent="0.2"/>
    <row r="52" ht="12" x14ac:dyDescent="0.2"/>
    <row r="53" ht="12" x14ac:dyDescent="0.2"/>
    <row r="54" ht="12" x14ac:dyDescent="0.2"/>
    <row r="55" ht="12" x14ac:dyDescent="0.2"/>
    <row r="56" ht="12" x14ac:dyDescent="0.2"/>
    <row r="57" ht="12" x14ac:dyDescent="0.2"/>
    <row r="58" ht="12" x14ac:dyDescent="0.2"/>
    <row r="59" ht="12" x14ac:dyDescent="0.2"/>
    <row r="60" ht="12" x14ac:dyDescent="0.2"/>
    <row r="61" ht="12" x14ac:dyDescent="0.2"/>
    <row r="62" ht="12" x14ac:dyDescent="0.2"/>
    <row r="63" ht="12" x14ac:dyDescent="0.2"/>
    <row r="64" ht="12" x14ac:dyDescent="0.2"/>
    <row r="65" ht="12" x14ac:dyDescent="0.2"/>
    <row r="66" ht="12" x14ac:dyDescent="0.2"/>
    <row r="67" ht="12" x14ac:dyDescent="0.2"/>
    <row r="68" ht="12" x14ac:dyDescent="0.2"/>
    <row r="69" ht="12" x14ac:dyDescent="0.2"/>
    <row r="70" ht="12" x14ac:dyDescent="0.2"/>
    <row r="71" ht="12" x14ac:dyDescent="0.2"/>
    <row r="72" ht="12" x14ac:dyDescent="0.2"/>
    <row r="73" ht="12" x14ac:dyDescent="0.2"/>
    <row r="74" ht="12" x14ac:dyDescent="0.2"/>
    <row r="75" ht="12" x14ac:dyDescent="0.2"/>
    <row r="76" ht="12" x14ac:dyDescent="0.2"/>
    <row r="77" ht="12" x14ac:dyDescent="0.2"/>
    <row r="78" ht="12" x14ac:dyDescent="0.2"/>
    <row r="79" ht="12" x14ac:dyDescent="0.2"/>
    <row r="80" ht="12" x14ac:dyDescent="0.2"/>
    <row r="81" ht="12" x14ac:dyDescent="0.2"/>
    <row r="82" ht="12" x14ac:dyDescent="0.2"/>
    <row r="83" ht="12" x14ac:dyDescent="0.2"/>
    <row r="84" ht="12" x14ac:dyDescent="0.2"/>
    <row r="85" ht="12" x14ac:dyDescent="0.2"/>
    <row r="86" ht="12" x14ac:dyDescent="0.2"/>
    <row r="87" ht="12" x14ac:dyDescent="0.2"/>
    <row r="88" ht="12" x14ac:dyDescent="0.2"/>
    <row r="89" ht="12" x14ac:dyDescent="0.2"/>
    <row r="90" ht="12" x14ac:dyDescent="0.2"/>
    <row r="91" ht="12" x14ac:dyDescent="0.2"/>
    <row r="92" ht="12" x14ac:dyDescent="0.2"/>
    <row r="93" ht="12" x14ac:dyDescent="0.2"/>
    <row r="94" ht="12" x14ac:dyDescent="0.2"/>
    <row r="95" ht="12" x14ac:dyDescent="0.2"/>
    <row r="96" ht="12" x14ac:dyDescent="0.2"/>
    <row r="97" ht="12" x14ac:dyDescent="0.2"/>
    <row r="98" ht="12" x14ac:dyDescent="0.2"/>
    <row r="99" ht="12" x14ac:dyDescent="0.2"/>
    <row r="100" ht="12" x14ac:dyDescent="0.2"/>
    <row r="101" ht="12" x14ac:dyDescent="0.2"/>
    <row r="102" ht="12" x14ac:dyDescent="0.2"/>
    <row r="103" ht="12" x14ac:dyDescent="0.2"/>
    <row r="104" ht="12" x14ac:dyDescent="0.2"/>
    <row r="105" ht="12" x14ac:dyDescent="0.2"/>
    <row r="106" ht="12" x14ac:dyDescent="0.2"/>
    <row r="107" ht="12" x14ac:dyDescent="0.2"/>
    <row r="108" ht="12" x14ac:dyDescent="0.2"/>
    <row r="109" ht="12" x14ac:dyDescent="0.2"/>
    <row r="110" ht="12" x14ac:dyDescent="0.2"/>
    <row r="111" ht="12" x14ac:dyDescent="0.2"/>
    <row r="112" ht="12" x14ac:dyDescent="0.2"/>
    <row r="113" ht="12" x14ac:dyDescent="0.2"/>
    <row r="114" ht="12" x14ac:dyDescent="0.2"/>
    <row r="115" ht="12" x14ac:dyDescent="0.2"/>
    <row r="116" ht="12" x14ac:dyDescent="0.2"/>
    <row r="117" ht="12" x14ac:dyDescent="0.2"/>
    <row r="118" ht="12" x14ac:dyDescent="0.2"/>
    <row r="119" ht="12" x14ac:dyDescent="0.2"/>
    <row r="120" ht="12" x14ac:dyDescent="0.2"/>
    <row r="121" ht="12" x14ac:dyDescent="0.2"/>
    <row r="122" ht="12" x14ac:dyDescent="0.2"/>
    <row r="123" ht="12" x14ac:dyDescent="0.2"/>
    <row r="124" ht="12" x14ac:dyDescent="0.2"/>
    <row r="125" ht="12" x14ac:dyDescent="0.2"/>
    <row r="126" ht="12" x14ac:dyDescent="0.2"/>
    <row r="127" ht="12" x14ac:dyDescent="0.2"/>
    <row r="128" ht="12" x14ac:dyDescent="0.2"/>
    <row r="129" ht="12" x14ac:dyDescent="0.2"/>
    <row r="130" ht="12" x14ac:dyDescent="0.2"/>
    <row r="131" ht="12" x14ac:dyDescent="0.2"/>
    <row r="132" ht="12" x14ac:dyDescent="0.2"/>
    <row r="133" ht="12" x14ac:dyDescent="0.2"/>
    <row r="134" ht="12" x14ac:dyDescent="0.2"/>
    <row r="135" ht="12" x14ac:dyDescent="0.2"/>
    <row r="136" ht="12" x14ac:dyDescent="0.2"/>
    <row r="137" ht="12" x14ac:dyDescent="0.2"/>
    <row r="138" ht="12" x14ac:dyDescent="0.2"/>
    <row r="139" ht="12" x14ac:dyDescent="0.2"/>
    <row r="140" ht="12" x14ac:dyDescent="0.2"/>
    <row r="141" ht="12" x14ac:dyDescent="0.2"/>
    <row r="142" ht="12" x14ac:dyDescent="0.2"/>
    <row r="143" ht="12" x14ac:dyDescent="0.2"/>
    <row r="144" ht="12" x14ac:dyDescent="0.2"/>
    <row r="145" ht="12" x14ac:dyDescent="0.2"/>
    <row r="146" ht="12" x14ac:dyDescent="0.2"/>
    <row r="147" ht="12" x14ac:dyDescent="0.2"/>
    <row r="148" ht="12" x14ac:dyDescent="0.2"/>
    <row r="149" ht="12" x14ac:dyDescent="0.2"/>
    <row r="150" ht="12" x14ac:dyDescent="0.2"/>
    <row r="151" ht="12" x14ac:dyDescent="0.2"/>
    <row r="152" ht="12" x14ac:dyDescent="0.2"/>
    <row r="153" ht="12" x14ac:dyDescent="0.2"/>
    <row r="154" ht="12" x14ac:dyDescent="0.2"/>
    <row r="155" ht="12" x14ac:dyDescent="0.2"/>
    <row r="156" ht="12" x14ac:dyDescent="0.2"/>
    <row r="157" ht="12" x14ac:dyDescent="0.2"/>
    <row r="158" ht="12" x14ac:dyDescent="0.2"/>
    <row r="159" ht="12" x14ac:dyDescent="0.2"/>
    <row r="160" ht="12" x14ac:dyDescent="0.2"/>
    <row r="161" ht="12" x14ac:dyDescent="0.2"/>
    <row r="162" ht="12" x14ac:dyDescent="0.2"/>
    <row r="163" ht="12" x14ac:dyDescent="0.2"/>
    <row r="164" ht="12" x14ac:dyDescent="0.2"/>
    <row r="165" ht="12" x14ac:dyDescent="0.2"/>
    <row r="166" ht="12" x14ac:dyDescent="0.2"/>
    <row r="167" ht="12" x14ac:dyDescent="0.2"/>
    <row r="168" ht="12" x14ac:dyDescent="0.2"/>
    <row r="169" ht="12" x14ac:dyDescent="0.2"/>
    <row r="170" ht="12" x14ac:dyDescent="0.2"/>
    <row r="171" ht="12" x14ac:dyDescent="0.2"/>
    <row r="172" ht="12" x14ac:dyDescent="0.2"/>
    <row r="173" ht="12" x14ac:dyDescent="0.2"/>
    <row r="179" ht="12" x14ac:dyDescent="0.2"/>
    <row r="184" ht="12" x14ac:dyDescent="0.2"/>
    <row r="186" ht="12" x14ac:dyDescent="0.2"/>
    <row r="187" ht="12" x14ac:dyDescent="0.2"/>
    <row r="188" ht="12" x14ac:dyDescent="0.2"/>
    <row r="189" ht="12" x14ac:dyDescent="0.2"/>
    <row r="190" ht="12" x14ac:dyDescent="0.2"/>
    <row r="191" ht="12" x14ac:dyDescent="0.2"/>
    <row r="192" ht="12" x14ac:dyDescent="0.2"/>
    <row r="193" ht="12" x14ac:dyDescent="0.2"/>
    <row r="194" ht="12" x14ac:dyDescent="0.2"/>
    <row r="195" ht="12" x14ac:dyDescent="0.2"/>
    <row r="196" ht="12" x14ac:dyDescent="0.2"/>
    <row r="197" ht="12" x14ac:dyDescent="0.2"/>
    <row r="198" ht="12" x14ac:dyDescent="0.2"/>
    <row r="199" ht="12" x14ac:dyDescent="0.2"/>
    <row r="200" ht="12" x14ac:dyDescent="0.2"/>
    <row r="201" ht="12" x14ac:dyDescent="0.2"/>
    <row r="202" ht="12" x14ac:dyDescent="0.2"/>
    <row r="203" ht="12" x14ac:dyDescent="0.2"/>
    <row r="204" ht="12" x14ac:dyDescent="0.2"/>
    <row r="205" ht="12" x14ac:dyDescent="0.2"/>
    <row r="206" ht="12" x14ac:dyDescent="0.2"/>
    <row r="207" ht="12" x14ac:dyDescent="0.2"/>
    <row r="208" ht="12" x14ac:dyDescent="0.2"/>
    <row r="209" ht="12" x14ac:dyDescent="0.2"/>
    <row r="210" ht="12" x14ac:dyDescent="0.2"/>
    <row r="211" ht="12" x14ac:dyDescent="0.2"/>
    <row r="212" ht="12" x14ac:dyDescent="0.2"/>
    <row r="213" ht="12" x14ac:dyDescent="0.2"/>
    <row r="214" ht="12" x14ac:dyDescent="0.2"/>
    <row r="215" ht="12" x14ac:dyDescent="0.2"/>
    <row r="216" ht="12" x14ac:dyDescent="0.2"/>
    <row r="217" ht="12" x14ac:dyDescent="0.2"/>
    <row r="218" ht="12" x14ac:dyDescent="0.2"/>
    <row r="219" ht="12" x14ac:dyDescent="0.2"/>
    <row r="220" ht="12" x14ac:dyDescent="0.2"/>
    <row r="221" ht="12" x14ac:dyDescent="0.2"/>
    <row r="222" ht="12" x14ac:dyDescent="0.2"/>
    <row r="223" ht="12" x14ac:dyDescent="0.2"/>
    <row r="224" ht="12" x14ac:dyDescent="0.2"/>
    <row r="225" ht="12" x14ac:dyDescent="0.2"/>
    <row r="226" ht="12" x14ac:dyDescent="0.2"/>
    <row r="227" ht="12" x14ac:dyDescent="0.2"/>
    <row r="228" ht="12" x14ac:dyDescent="0.2"/>
    <row r="229" ht="12" x14ac:dyDescent="0.2"/>
    <row r="230" ht="12" x14ac:dyDescent="0.2"/>
    <row r="231" ht="12" x14ac:dyDescent="0.2"/>
    <row r="232" ht="12" x14ac:dyDescent="0.2"/>
    <row r="233" ht="12" x14ac:dyDescent="0.2"/>
    <row r="234" ht="12" x14ac:dyDescent="0.2"/>
    <row r="235" ht="12" x14ac:dyDescent="0.2"/>
    <row r="236" ht="12" x14ac:dyDescent="0.2"/>
    <row r="237" ht="12" x14ac:dyDescent="0.2"/>
    <row r="238" ht="12" x14ac:dyDescent="0.2"/>
    <row r="239" ht="12" x14ac:dyDescent="0.2"/>
    <row r="240" ht="12" x14ac:dyDescent="0.2"/>
    <row r="241" ht="12" x14ac:dyDescent="0.2"/>
    <row r="242" ht="12" x14ac:dyDescent="0.2"/>
    <row r="243" ht="12" x14ac:dyDescent="0.2"/>
    <row r="244" ht="12" x14ac:dyDescent="0.2"/>
    <row r="245" ht="12" x14ac:dyDescent="0.2"/>
    <row r="246" ht="12" x14ac:dyDescent="0.2"/>
    <row r="247" ht="12" x14ac:dyDescent="0.2"/>
    <row r="248" ht="12" x14ac:dyDescent="0.2"/>
    <row r="249" ht="12" x14ac:dyDescent="0.2"/>
    <row r="250" ht="12" x14ac:dyDescent="0.2"/>
    <row r="251" ht="12" x14ac:dyDescent="0.2"/>
    <row r="252" ht="12" x14ac:dyDescent="0.2"/>
    <row r="253" ht="12" x14ac:dyDescent="0.2"/>
    <row r="254" ht="12" x14ac:dyDescent="0.2"/>
    <row r="255" ht="12" x14ac:dyDescent="0.2"/>
    <row r="256" ht="12" x14ac:dyDescent="0.2"/>
    <row r="257" ht="12" x14ac:dyDescent="0.2"/>
    <row r="258" ht="12" x14ac:dyDescent="0.2"/>
    <row r="259" ht="12" x14ac:dyDescent="0.2"/>
    <row r="260" ht="12" x14ac:dyDescent="0.2"/>
    <row r="261" ht="12" x14ac:dyDescent="0.2"/>
    <row r="262" ht="12" x14ac:dyDescent="0.2"/>
    <row r="263" ht="12" x14ac:dyDescent="0.2"/>
    <row r="264" ht="12" x14ac:dyDescent="0.2"/>
    <row r="265" ht="12" x14ac:dyDescent="0.2"/>
    <row r="266" ht="12" x14ac:dyDescent="0.2"/>
    <row r="267" ht="12" x14ac:dyDescent="0.2"/>
    <row r="268" ht="12" x14ac:dyDescent="0.2"/>
    <row r="269" ht="12" x14ac:dyDescent="0.2"/>
    <row r="270" ht="12" x14ac:dyDescent="0.2"/>
    <row r="271" ht="12" x14ac:dyDescent="0.2"/>
    <row r="272" ht="12" x14ac:dyDescent="0.2"/>
    <row r="273" ht="12" x14ac:dyDescent="0.2"/>
    <row r="274" ht="12" x14ac:dyDescent="0.2"/>
    <row r="275" ht="12" x14ac:dyDescent="0.2"/>
    <row r="276" ht="12" x14ac:dyDescent="0.2"/>
    <row r="277" ht="12" x14ac:dyDescent="0.2"/>
    <row r="278" ht="12" x14ac:dyDescent="0.2"/>
    <row r="279" ht="12" x14ac:dyDescent="0.2"/>
    <row r="280" ht="12" x14ac:dyDescent="0.2"/>
    <row r="281" ht="12" x14ac:dyDescent="0.2"/>
    <row r="282" ht="12" x14ac:dyDescent="0.2"/>
    <row r="283" ht="12" x14ac:dyDescent="0.2"/>
    <row r="284" ht="12" x14ac:dyDescent="0.2"/>
    <row r="285" ht="12" x14ac:dyDescent="0.2"/>
    <row r="286" ht="12" x14ac:dyDescent="0.2"/>
    <row r="287" ht="12" x14ac:dyDescent="0.2"/>
    <row r="288" ht="12" x14ac:dyDescent="0.2"/>
    <row r="289" ht="12" x14ac:dyDescent="0.2"/>
    <row r="290" ht="12" x14ac:dyDescent="0.2"/>
    <row r="291" ht="12" x14ac:dyDescent="0.2"/>
    <row r="292" ht="12" x14ac:dyDescent="0.2"/>
    <row r="293" ht="12" x14ac:dyDescent="0.2"/>
    <row r="294" ht="12" x14ac:dyDescent="0.2"/>
    <row r="295" ht="12" x14ac:dyDescent="0.2"/>
    <row r="296" ht="12" x14ac:dyDescent="0.2"/>
    <row r="297" ht="12" x14ac:dyDescent="0.2"/>
    <row r="298" ht="12" x14ac:dyDescent="0.2"/>
    <row r="299" ht="12" x14ac:dyDescent="0.2"/>
    <row r="300" ht="12" x14ac:dyDescent="0.2"/>
    <row r="301" ht="12" x14ac:dyDescent="0.2"/>
    <row r="302" ht="12" x14ac:dyDescent="0.2"/>
    <row r="303" ht="12" x14ac:dyDescent="0.2"/>
    <row r="304" ht="12" x14ac:dyDescent="0.2"/>
    <row r="305" ht="12" x14ac:dyDescent="0.2"/>
    <row r="306" ht="12" x14ac:dyDescent="0.2"/>
    <row r="307" ht="12" x14ac:dyDescent="0.2"/>
    <row r="308" ht="12" x14ac:dyDescent="0.2"/>
    <row r="309" ht="12" x14ac:dyDescent="0.2"/>
    <row r="310" ht="12" x14ac:dyDescent="0.2"/>
    <row r="311" ht="12" x14ac:dyDescent="0.2"/>
    <row r="312" ht="12" x14ac:dyDescent="0.2"/>
    <row r="313" ht="12" x14ac:dyDescent="0.2"/>
    <row r="314" ht="12" x14ac:dyDescent="0.2"/>
    <row r="315" ht="12" x14ac:dyDescent="0.2"/>
    <row r="316" ht="12" x14ac:dyDescent="0.2"/>
    <row r="317" ht="12" x14ac:dyDescent="0.2"/>
    <row r="318" ht="12" x14ac:dyDescent="0.2"/>
    <row r="319" ht="12" x14ac:dyDescent="0.2"/>
    <row r="320" ht="12" x14ac:dyDescent="0.2"/>
    <row r="321" ht="12" x14ac:dyDescent="0.2"/>
    <row r="322" ht="12" x14ac:dyDescent="0.2"/>
    <row r="323" ht="12" x14ac:dyDescent="0.2"/>
    <row r="324" ht="12" x14ac:dyDescent="0.2"/>
    <row r="325" ht="12" x14ac:dyDescent="0.2"/>
    <row r="326" ht="12" x14ac:dyDescent="0.2"/>
    <row r="327" ht="12" x14ac:dyDescent="0.2"/>
    <row r="328" ht="12" x14ac:dyDescent="0.2"/>
    <row r="329" ht="12" x14ac:dyDescent="0.2"/>
    <row r="330" ht="12" x14ac:dyDescent="0.2"/>
    <row r="331" ht="12" x14ac:dyDescent="0.2"/>
    <row r="332" ht="12" x14ac:dyDescent="0.2"/>
    <row r="333" ht="12" x14ac:dyDescent="0.2"/>
    <row r="334" ht="12" x14ac:dyDescent="0.2"/>
    <row r="335" ht="12" x14ac:dyDescent="0.2"/>
    <row r="336" ht="12" x14ac:dyDescent="0.2"/>
    <row r="337" ht="12" x14ac:dyDescent="0.2"/>
    <row r="338" ht="12" x14ac:dyDescent="0.2"/>
    <row r="339" ht="12" x14ac:dyDescent="0.2"/>
    <row r="340" ht="12" x14ac:dyDescent="0.2"/>
    <row r="341" ht="12" x14ac:dyDescent="0.2"/>
    <row r="342" ht="12" x14ac:dyDescent="0.2"/>
    <row r="343" ht="12" x14ac:dyDescent="0.2"/>
    <row r="344" ht="12" x14ac:dyDescent="0.2"/>
    <row r="345" ht="12" x14ac:dyDescent="0.2"/>
    <row r="346" ht="12" x14ac:dyDescent="0.2"/>
    <row r="347" ht="12" x14ac:dyDescent="0.2"/>
    <row r="348" ht="12" x14ac:dyDescent="0.2"/>
    <row r="349" ht="12" x14ac:dyDescent="0.2"/>
    <row r="350" ht="12" x14ac:dyDescent="0.2"/>
    <row r="351" ht="12" x14ac:dyDescent="0.2"/>
    <row r="352" ht="12" x14ac:dyDescent="0.2"/>
    <row r="353" ht="12" x14ac:dyDescent="0.2"/>
    <row r="354" ht="12" x14ac:dyDescent="0.2"/>
    <row r="355" ht="12" x14ac:dyDescent="0.2"/>
    <row r="356" ht="12" x14ac:dyDescent="0.2"/>
    <row r="357" ht="12" x14ac:dyDescent="0.2"/>
    <row r="358" ht="12" x14ac:dyDescent="0.2"/>
    <row r="359" ht="12" x14ac:dyDescent="0.2"/>
    <row r="360" ht="12" x14ac:dyDescent="0.2"/>
    <row r="361" ht="12" x14ac:dyDescent="0.2"/>
    <row r="362" ht="12" x14ac:dyDescent="0.2"/>
    <row r="363" ht="12" x14ac:dyDescent="0.2"/>
    <row r="364" ht="12" x14ac:dyDescent="0.2"/>
    <row r="365" ht="12" x14ac:dyDescent="0.2"/>
    <row r="366" ht="12" x14ac:dyDescent="0.2"/>
    <row r="367" ht="12" x14ac:dyDescent="0.2"/>
    <row r="368" ht="12" x14ac:dyDescent="0.2"/>
    <row r="369" ht="12" x14ac:dyDescent="0.2"/>
    <row r="370" ht="12" x14ac:dyDescent="0.2"/>
    <row r="371" ht="12" x14ac:dyDescent="0.2"/>
    <row r="372" ht="12" x14ac:dyDescent="0.2"/>
    <row r="373" ht="12" x14ac:dyDescent="0.2"/>
    <row r="374" ht="12" x14ac:dyDescent="0.2"/>
    <row r="375" ht="12" x14ac:dyDescent="0.2"/>
    <row r="376" ht="12" x14ac:dyDescent="0.2"/>
    <row r="377" ht="12" x14ac:dyDescent="0.2"/>
    <row r="378" ht="12" x14ac:dyDescent="0.2"/>
    <row r="379" ht="12" x14ac:dyDescent="0.2"/>
    <row r="380" ht="12" x14ac:dyDescent="0.2"/>
    <row r="381" ht="12" x14ac:dyDescent="0.2"/>
    <row r="382" ht="12" x14ac:dyDescent="0.2"/>
    <row r="383" ht="12" x14ac:dyDescent="0.2"/>
    <row r="384" ht="12" x14ac:dyDescent="0.2"/>
    <row r="385" ht="12" x14ac:dyDescent="0.2"/>
    <row r="386" ht="12" x14ac:dyDescent="0.2"/>
    <row r="387" ht="12" x14ac:dyDescent="0.2"/>
    <row r="388" ht="12" x14ac:dyDescent="0.2"/>
    <row r="389" ht="12" x14ac:dyDescent="0.2"/>
    <row r="390" ht="12" x14ac:dyDescent="0.2"/>
    <row r="391" ht="12" x14ac:dyDescent="0.2"/>
    <row r="392" ht="12" x14ac:dyDescent="0.2"/>
    <row r="393" ht="12" x14ac:dyDescent="0.2"/>
    <row r="394" ht="12" x14ac:dyDescent="0.2"/>
    <row r="395" ht="12" x14ac:dyDescent="0.2"/>
    <row r="396" ht="12" x14ac:dyDescent="0.2"/>
    <row r="397" ht="12" x14ac:dyDescent="0.2"/>
    <row r="398" ht="12" x14ac:dyDescent="0.2"/>
    <row r="399" ht="12" x14ac:dyDescent="0.2"/>
    <row r="400" ht="12" x14ac:dyDescent="0.2"/>
    <row r="401" ht="12" x14ac:dyDescent="0.2"/>
    <row r="402" ht="12" x14ac:dyDescent="0.2"/>
    <row r="403" ht="12" x14ac:dyDescent="0.2"/>
    <row r="404" ht="12" x14ac:dyDescent="0.2"/>
    <row r="405" ht="12" x14ac:dyDescent="0.2"/>
    <row r="406" ht="12" x14ac:dyDescent="0.2"/>
    <row r="407" ht="12" x14ac:dyDescent="0.2"/>
    <row r="408" ht="12" x14ac:dyDescent="0.2"/>
    <row r="409" ht="12" x14ac:dyDescent="0.2"/>
    <row r="410" ht="12" x14ac:dyDescent="0.2"/>
    <row r="411" ht="12" x14ac:dyDescent="0.2"/>
    <row r="412" ht="12" x14ac:dyDescent="0.2"/>
    <row r="413" ht="12" x14ac:dyDescent="0.2"/>
    <row r="414" ht="12" x14ac:dyDescent="0.2"/>
    <row r="415" ht="12" x14ac:dyDescent="0.2"/>
    <row r="416" ht="12" x14ac:dyDescent="0.2"/>
    <row r="417" ht="12" x14ac:dyDescent="0.2"/>
    <row r="418" ht="12" x14ac:dyDescent="0.2"/>
    <row r="419" ht="12" x14ac:dyDescent="0.2"/>
    <row r="420" ht="12" x14ac:dyDescent="0.2"/>
    <row r="421" ht="12" x14ac:dyDescent="0.2"/>
    <row r="422" ht="12" x14ac:dyDescent="0.2"/>
    <row r="423" ht="12" x14ac:dyDescent="0.2"/>
    <row r="424" ht="12" x14ac:dyDescent="0.2"/>
    <row r="425" ht="12" x14ac:dyDescent="0.2"/>
    <row r="426" ht="12" x14ac:dyDescent="0.2"/>
    <row r="427" ht="12" x14ac:dyDescent="0.2"/>
    <row r="428" ht="12" x14ac:dyDescent="0.2"/>
    <row r="429" ht="12" x14ac:dyDescent="0.2"/>
    <row r="430" ht="12" x14ac:dyDescent="0.2"/>
    <row r="431" ht="12" x14ac:dyDescent="0.2"/>
    <row r="432" ht="12" x14ac:dyDescent="0.2"/>
    <row r="433" ht="12" x14ac:dyDescent="0.2"/>
    <row r="434" ht="12" x14ac:dyDescent="0.2"/>
    <row r="435" ht="12" x14ac:dyDescent="0.2"/>
    <row r="436" ht="12" x14ac:dyDescent="0.2"/>
    <row r="437" ht="12" x14ac:dyDescent="0.2"/>
    <row r="438" ht="12" x14ac:dyDescent="0.2"/>
    <row r="439" ht="12" x14ac:dyDescent="0.2"/>
    <row r="440" ht="12" x14ac:dyDescent="0.2"/>
    <row r="441" ht="12" x14ac:dyDescent="0.2"/>
    <row r="442" ht="12" x14ac:dyDescent="0.2"/>
    <row r="443" ht="12" x14ac:dyDescent="0.2"/>
    <row r="444" ht="12" x14ac:dyDescent="0.2"/>
    <row r="445" ht="12" x14ac:dyDescent="0.2"/>
    <row r="446" ht="12" x14ac:dyDescent="0.2"/>
    <row r="447" ht="12" x14ac:dyDescent="0.2"/>
    <row r="448" ht="12" x14ac:dyDescent="0.2"/>
    <row r="449" ht="12" x14ac:dyDescent="0.2"/>
    <row r="450" ht="12" x14ac:dyDescent="0.2"/>
    <row r="451" ht="12" x14ac:dyDescent="0.2"/>
    <row r="452" ht="12" x14ac:dyDescent="0.2"/>
    <row r="453" ht="12" x14ac:dyDescent="0.2"/>
    <row r="454" ht="12" x14ac:dyDescent="0.2"/>
    <row r="455" ht="12" x14ac:dyDescent="0.2"/>
    <row r="456" ht="12" x14ac:dyDescent="0.2"/>
    <row r="457" ht="12" x14ac:dyDescent="0.2"/>
    <row r="458" ht="12" x14ac:dyDescent="0.2"/>
    <row r="459" ht="12" x14ac:dyDescent="0.2"/>
    <row r="460" ht="12" x14ac:dyDescent="0.2"/>
    <row r="461" ht="12" x14ac:dyDescent="0.2"/>
    <row r="462" ht="12" x14ac:dyDescent="0.2"/>
    <row r="463" ht="12" x14ac:dyDescent="0.2"/>
    <row r="464" ht="12" x14ac:dyDescent="0.2"/>
    <row r="465" ht="12" x14ac:dyDescent="0.2"/>
    <row r="466" ht="12" x14ac:dyDescent="0.2"/>
    <row r="467" ht="12" x14ac:dyDescent="0.2"/>
    <row r="468" ht="12" x14ac:dyDescent="0.2"/>
    <row r="469" ht="12" x14ac:dyDescent="0.2"/>
    <row r="470" ht="12" x14ac:dyDescent="0.2"/>
    <row r="471" ht="12" x14ac:dyDescent="0.2"/>
    <row r="477" ht="12" x14ac:dyDescent="0.2"/>
    <row r="482" ht="12" x14ac:dyDescent="0.2"/>
    <row r="484" ht="12" x14ac:dyDescent="0.2"/>
    <row r="485" ht="12" x14ac:dyDescent="0.2"/>
    <row r="486" ht="12" x14ac:dyDescent="0.2"/>
    <row r="487" ht="12" x14ac:dyDescent="0.2"/>
    <row r="488" ht="12" x14ac:dyDescent="0.2"/>
    <row r="489" ht="12" x14ac:dyDescent="0.2"/>
    <row r="490" ht="12" x14ac:dyDescent="0.2"/>
    <row r="491" ht="12" x14ac:dyDescent="0.2"/>
    <row r="492" ht="12" x14ac:dyDescent="0.2"/>
    <row r="493" ht="12" x14ac:dyDescent="0.2"/>
    <row r="494" ht="12" x14ac:dyDescent="0.2"/>
    <row r="495" ht="12" x14ac:dyDescent="0.2"/>
    <row r="496" ht="12" x14ac:dyDescent="0.2"/>
    <row r="497" ht="12" x14ac:dyDescent="0.2"/>
    <row r="498" ht="12" x14ac:dyDescent="0.2"/>
    <row r="499" ht="12" x14ac:dyDescent="0.2"/>
    <row r="500" ht="12" x14ac:dyDescent="0.2"/>
    <row r="501" ht="12" x14ac:dyDescent="0.2"/>
    <row r="502" ht="12" x14ac:dyDescent="0.2"/>
    <row r="503" ht="12" x14ac:dyDescent="0.2"/>
    <row r="504" ht="12" x14ac:dyDescent="0.2"/>
    <row r="505" ht="12" x14ac:dyDescent="0.2"/>
    <row r="506" ht="12" x14ac:dyDescent="0.2"/>
    <row r="507" ht="12" x14ac:dyDescent="0.2"/>
    <row r="508" ht="12" x14ac:dyDescent="0.2"/>
    <row r="509" ht="12" x14ac:dyDescent="0.2"/>
    <row r="510" ht="12" x14ac:dyDescent="0.2"/>
    <row r="511" ht="12" x14ac:dyDescent="0.2"/>
    <row r="512" ht="12" x14ac:dyDescent="0.2"/>
    <row r="513" ht="12" x14ac:dyDescent="0.2"/>
    <row r="514" ht="12" x14ac:dyDescent="0.2"/>
    <row r="515" ht="12" x14ac:dyDescent="0.2"/>
    <row r="516" ht="12" x14ac:dyDescent="0.2"/>
    <row r="517" ht="12" x14ac:dyDescent="0.2"/>
    <row r="518" ht="12" x14ac:dyDescent="0.2"/>
    <row r="519" ht="12" x14ac:dyDescent="0.2"/>
    <row r="520" ht="12" x14ac:dyDescent="0.2"/>
    <row r="521" ht="12" x14ac:dyDescent="0.2"/>
    <row r="522" ht="12" x14ac:dyDescent="0.2"/>
    <row r="523" ht="12" x14ac:dyDescent="0.2"/>
    <row r="524" ht="12" x14ac:dyDescent="0.2"/>
    <row r="525" ht="12" x14ac:dyDescent="0.2"/>
    <row r="526" ht="12" x14ac:dyDescent="0.2"/>
    <row r="527" ht="12" x14ac:dyDescent="0.2"/>
    <row r="528" ht="12" x14ac:dyDescent="0.2"/>
    <row r="529" ht="12" x14ac:dyDescent="0.2"/>
    <row r="530" ht="12" x14ac:dyDescent="0.2"/>
    <row r="531" ht="12" x14ac:dyDescent="0.2"/>
    <row r="532" ht="12" x14ac:dyDescent="0.2"/>
    <row r="533" ht="12" x14ac:dyDescent="0.2"/>
    <row r="534" ht="12" x14ac:dyDescent="0.2"/>
    <row r="535" ht="12" x14ac:dyDescent="0.2"/>
    <row r="536" ht="12" x14ac:dyDescent="0.2"/>
    <row r="537" ht="12" x14ac:dyDescent="0.2"/>
    <row r="538" ht="12" x14ac:dyDescent="0.2"/>
    <row r="539" ht="12" x14ac:dyDescent="0.2"/>
    <row r="540" ht="12" x14ac:dyDescent="0.2"/>
    <row r="541" ht="12" x14ac:dyDescent="0.2"/>
    <row r="542" ht="12" x14ac:dyDescent="0.2"/>
    <row r="543" ht="12" x14ac:dyDescent="0.2"/>
    <row r="544" ht="12" x14ac:dyDescent="0.2"/>
    <row r="545" ht="12" x14ac:dyDescent="0.2"/>
    <row r="546" ht="12" x14ac:dyDescent="0.2"/>
    <row r="547" ht="12" x14ac:dyDescent="0.2"/>
    <row r="548" ht="12" x14ac:dyDescent="0.2"/>
    <row r="549" ht="12" x14ac:dyDescent="0.2"/>
    <row r="550" ht="12" x14ac:dyDescent="0.2"/>
    <row r="551" ht="12" x14ac:dyDescent="0.2"/>
    <row r="552" ht="12" x14ac:dyDescent="0.2"/>
    <row r="553" ht="12" x14ac:dyDescent="0.2"/>
    <row r="554" ht="12" x14ac:dyDescent="0.2"/>
    <row r="555" ht="12" x14ac:dyDescent="0.2"/>
    <row r="556" ht="12" x14ac:dyDescent="0.2"/>
    <row r="557" ht="12" x14ac:dyDescent="0.2"/>
    <row r="558" ht="12" x14ac:dyDescent="0.2"/>
    <row r="559" ht="12" x14ac:dyDescent="0.2"/>
    <row r="560" ht="12" x14ac:dyDescent="0.2"/>
    <row r="561" ht="12" x14ac:dyDescent="0.2"/>
    <row r="562" ht="12" x14ac:dyDescent="0.2"/>
    <row r="563" ht="12" x14ac:dyDescent="0.2"/>
    <row r="564" ht="12" x14ac:dyDescent="0.2"/>
    <row r="565" ht="12" x14ac:dyDescent="0.2"/>
    <row r="566" ht="12" x14ac:dyDescent="0.2"/>
    <row r="567" ht="12" x14ac:dyDescent="0.2"/>
    <row r="568" ht="12" x14ac:dyDescent="0.2"/>
    <row r="569" ht="12" x14ac:dyDescent="0.2"/>
    <row r="570" ht="12" x14ac:dyDescent="0.2"/>
    <row r="571" ht="12" x14ac:dyDescent="0.2"/>
    <row r="572" ht="12" x14ac:dyDescent="0.2"/>
    <row r="573" ht="12" x14ac:dyDescent="0.2"/>
    <row r="574" ht="12" x14ac:dyDescent="0.2"/>
    <row r="575" ht="12" x14ac:dyDescent="0.2"/>
    <row r="576" ht="12" x14ac:dyDescent="0.2"/>
    <row r="577" ht="12" x14ac:dyDescent="0.2"/>
    <row r="578" ht="12" x14ac:dyDescent="0.2"/>
    <row r="579" ht="12" x14ac:dyDescent="0.2"/>
    <row r="580" ht="12" x14ac:dyDescent="0.2"/>
    <row r="581" ht="12" x14ac:dyDescent="0.2"/>
    <row r="582" ht="12" x14ac:dyDescent="0.2"/>
    <row r="583" ht="12" x14ac:dyDescent="0.2"/>
    <row r="584" ht="12" x14ac:dyDescent="0.2"/>
    <row r="585" ht="12" x14ac:dyDescent="0.2"/>
    <row r="586" ht="12" x14ac:dyDescent="0.2"/>
    <row r="587" ht="12" x14ac:dyDescent="0.2"/>
    <row r="588" ht="12" x14ac:dyDescent="0.2"/>
    <row r="589" ht="12" x14ac:dyDescent="0.2"/>
    <row r="590" ht="12" x14ac:dyDescent="0.2"/>
    <row r="591" ht="12" x14ac:dyDescent="0.2"/>
    <row r="592" ht="12" x14ac:dyDescent="0.2"/>
    <row r="593" ht="12" x14ac:dyDescent="0.2"/>
    <row r="594" ht="12" x14ac:dyDescent="0.2"/>
    <row r="595" ht="12" x14ac:dyDescent="0.2"/>
    <row r="596" ht="12" x14ac:dyDescent="0.2"/>
    <row r="597" ht="12" x14ac:dyDescent="0.2"/>
    <row r="598" ht="12" x14ac:dyDescent="0.2"/>
    <row r="599" ht="12" x14ac:dyDescent="0.2"/>
    <row r="600" ht="12" x14ac:dyDescent="0.2"/>
    <row r="601" ht="12" x14ac:dyDescent="0.2"/>
    <row r="602" ht="12" x14ac:dyDescent="0.2"/>
    <row r="603" ht="12" x14ac:dyDescent="0.2"/>
    <row r="604" ht="12" x14ac:dyDescent="0.2"/>
    <row r="605" ht="12" x14ac:dyDescent="0.2"/>
    <row r="606" ht="12" x14ac:dyDescent="0.2"/>
    <row r="607" ht="12" x14ac:dyDescent="0.2"/>
    <row r="608" ht="12" x14ac:dyDescent="0.2"/>
    <row r="609" ht="12" x14ac:dyDescent="0.2"/>
    <row r="610" ht="12" x14ac:dyDescent="0.2"/>
    <row r="611" ht="12" x14ac:dyDescent="0.2"/>
    <row r="612" ht="12" x14ac:dyDescent="0.2"/>
    <row r="613" ht="12" x14ac:dyDescent="0.2"/>
    <row r="614" ht="12" x14ac:dyDescent="0.2"/>
    <row r="615" ht="12" x14ac:dyDescent="0.2"/>
    <row r="616" ht="12" x14ac:dyDescent="0.2"/>
    <row r="617" ht="12" x14ac:dyDescent="0.2"/>
    <row r="618" ht="12" x14ac:dyDescent="0.2"/>
    <row r="619" ht="12" x14ac:dyDescent="0.2"/>
    <row r="625" ht="12" x14ac:dyDescent="0.2"/>
    <row r="630" ht="12" x14ac:dyDescent="0.2"/>
  </sheetData>
  <mergeCells count="26">
    <mergeCell ref="A26:D26"/>
    <mergeCell ref="G31:J31"/>
    <mergeCell ref="G36:J36"/>
    <mergeCell ref="A25:D25"/>
    <mergeCell ref="A10:C10"/>
    <mergeCell ref="B11:B16"/>
    <mergeCell ref="B17:B24"/>
    <mergeCell ref="G7:G9"/>
    <mergeCell ref="H7:H9"/>
    <mergeCell ref="I7:O7"/>
    <mergeCell ref="P7:P9"/>
    <mergeCell ref="I8:I9"/>
    <mergeCell ref="J8:J9"/>
    <mergeCell ref="K8:M8"/>
    <mergeCell ref="N8:N9"/>
    <mergeCell ref="O8:O9"/>
    <mergeCell ref="E1:P1"/>
    <mergeCell ref="E2:P2"/>
    <mergeCell ref="A4:P4"/>
    <mergeCell ref="A5:P5"/>
    <mergeCell ref="A7:A9"/>
    <mergeCell ref="B7:B9"/>
    <mergeCell ref="C7:C9"/>
    <mergeCell ref="D7:D9"/>
    <mergeCell ref="E7:E9"/>
    <mergeCell ref="F7:F9"/>
  </mergeCells>
  <pageMargins left="0" right="0" top="0" bottom="0" header="0.3" footer="0.3"/>
  <pageSetup paperSize="9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631"/>
  <sheetViews>
    <sheetView topLeftCell="A19" workbookViewId="0">
      <selection activeCell="K37" sqref="K37"/>
    </sheetView>
  </sheetViews>
  <sheetFormatPr defaultRowHeight="15" x14ac:dyDescent="0.2"/>
  <cols>
    <col min="1" max="1" width="4.7109375" style="3" customWidth="1"/>
    <col min="2" max="2" width="6.140625" style="3" customWidth="1"/>
    <col min="3" max="3" width="34.5703125" style="3" customWidth="1"/>
    <col min="4" max="4" width="8.5703125" style="3" customWidth="1"/>
    <col min="5" max="5" width="7.5703125" style="3" customWidth="1"/>
    <col min="6" max="6" width="6.7109375" style="3" customWidth="1"/>
    <col min="7" max="7" width="6.5703125" style="4" customWidth="1"/>
    <col min="8" max="8" width="6.85546875" style="3" customWidth="1"/>
    <col min="9" max="9" width="7.5703125" style="3" customWidth="1"/>
    <col min="10" max="10" width="7.140625" style="3" customWidth="1"/>
    <col min="11" max="12" width="6.85546875" style="3" customWidth="1"/>
    <col min="13" max="13" width="7.28515625" style="3" customWidth="1"/>
    <col min="14" max="14" width="7" style="3" customWidth="1"/>
    <col min="15" max="15" width="7.140625" style="3" customWidth="1"/>
    <col min="16" max="16" width="11.85546875" style="3" customWidth="1"/>
    <col min="17" max="16384" width="9.140625" style="3"/>
  </cols>
  <sheetData>
    <row r="1" spans="1:16" ht="15" customHeight="1" x14ac:dyDescent="0.2">
      <c r="A1" s="1" t="s">
        <v>0</v>
      </c>
      <c r="B1" s="1"/>
      <c r="C1" s="2"/>
      <c r="D1" s="2"/>
      <c r="E1" s="97" t="s">
        <v>1</v>
      </c>
      <c r="F1" s="97"/>
      <c r="G1" s="97"/>
      <c r="H1" s="97"/>
      <c r="I1" s="97"/>
      <c r="J1" s="97"/>
      <c r="K1" s="97"/>
      <c r="L1" s="97"/>
      <c r="M1" s="97"/>
      <c r="N1" s="97"/>
      <c r="O1" s="97"/>
      <c r="P1" s="97"/>
    </row>
    <row r="2" spans="1:16" ht="15" customHeight="1" x14ac:dyDescent="0.2">
      <c r="A2" s="1" t="s">
        <v>2</v>
      </c>
      <c r="B2" s="1"/>
      <c r="C2" s="2"/>
      <c r="D2" s="2"/>
      <c r="E2" s="97" t="s">
        <v>3</v>
      </c>
      <c r="F2" s="97"/>
      <c r="G2" s="97"/>
      <c r="H2" s="97"/>
      <c r="I2" s="97"/>
      <c r="J2" s="97"/>
      <c r="K2" s="97"/>
      <c r="L2" s="97"/>
      <c r="M2" s="97"/>
      <c r="N2" s="97"/>
      <c r="O2" s="97"/>
      <c r="P2" s="97"/>
    </row>
    <row r="3" spans="1:16" ht="12" x14ac:dyDescent="0.2">
      <c r="A3" s="2" t="s">
        <v>4</v>
      </c>
      <c r="B3" s="2"/>
      <c r="C3" s="2"/>
    </row>
    <row r="4" spans="1:16" ht="12" x14ac:dyDescent="0.2">
      <c r="A4" s="97" t="s">
        <v>767</v>
      </c>
      <c r="B4" s="97"/>
      <c r="C4" s="97"/>
      <c r="D4" s="97"/>
      <c r="E4" s="97"/>
      <c r="F4" s="97"/>
      <c r="G4" s="97"/>
      <c r="H4" s="97"/>
      <c r="I4" s="97"/>
      <c r="J4" s="97"/>
      <c r="K4" s="97"/>
      <c r="L4" s="97"/>
      <c r="M4" s="97"/>
      <c r="N4" s="97"/>
      <c r="O4" s="97"/>
      <c r="P4" s="97"/>
    </row>
    <row r="5" spans="1:16" ht="12" x14ac:dyDescent="0.2">
      <c r="A5" s="101" t="s">
        <v>652</v>
      </c>
      <c r="B5" s="101"/>
      <c r="C5" s="101"/>
      <c r="D5" s="101"/>
      <c r="E5" s="101"/>
      <c r="F5" s="101"/>
      <c r="G5" s="101"/>
      <c r="H5" s="101"/>
      <c r="I5" s="101"/>
      <c r="J5" s="101"/>
      <c r="K5" s="101"/>
      <c r="L5" s="101"/>
      <c r="M5" s="101"/>
      <c r="N5" s="101"/>
      <c r="O5" s="101"/>
      <c r="P5" s="101"/>
    </row>
    <row r="7" spans="1:16" ht="15.75" customHeight="1" x14ac:dyDescent="0.2">
      <c r="A7" s="98" t="s">
        <v>5</v>
      </c>
      <c r="B7" s="105" t="s">
        <v>6</v>
      </c>
      <c r="C7" s="108" t="s">
        <v>7</v>
      </c>
      <c r="D7" s="111" t="s">
        <v>8</v>
      </c>
      <c r="E7" s="111" t="s">
        <v>9</v>
      </c>
      <c r="F7" s="111" t="s">
        <v>10</v>
      </c>
      <c r="G7" s="114" t="s">
        <v>11</v>
      </c>
      <c r="H7" s="111" t="s">
        <v>12</v>
      </c>
      <c r="I7" s="104" t="s">
        <v>657</v>
      </c>
      <c r="J7" s="104"/>
      <c r="K7" s="104"/>
      <c r="L7" s="104"/>
      <c r="M7" s="104"/>
      <c r="N7" s="104"/>
      <c r="O7" s="104"/>
      <c r="P7" s="104" t="s">
        <v>419</v>
      </c>
    </row>
    <row r="8" spans="1:16" ht="18" customHeight="1" x14ac:dyDescent="0.2">
      <c r="A8" s="99"/>
      <c r="B8" s="106"/>
      <c r="C8" s="109"/>
      <c r="D8" s="112"/>
      <c r="E8" s="112"/>
      <c r="F8" s="112"/>
      <c r="G8" s="115"/>
      <c r="H8" s="112"/>
      <c r="I8" s="104" t="s">
        <v>656</v>
      </c>
      <c r="J8" s="104" t="s">
        <v>658</v>
      </c>
      <c r="K8" s="104" t="s">
        <v>659</v>
      </c>
      <c r="L8" s="104"/>
      <c r="M8" s="104"/>
      <c r="N8" s="104" t="s">
        <v>663</v>
      </c>
      <c r="O8" s="104" t="s">
        <v>664</v>
      </c>
      <c r="P8" s="104"/>
    </row>
    <row r="9" spans="1:16" ht="25.5" customHeight="1" x14ac:dyDescent="0.2">
      <c r="A9" s="100"/>
      <c r="B9" s="107"/>
      <c r="C9" s="110"/>
      <c r="D9" s="113"/>
      <c r="E9" s="113"/>
      <c r="F9" s="113"/>
      <c r="G9" s="116"/>
      <c r="H9" s="113"/>
      <c r="I9" s="104"/>
      <c r="J9" s="104"/>
      <c r="K9" s="83" t="s">
        <v>660</v>
      </c>
      <c r="L9" s="83" t="s">
        <v>661</v>
      </c>
      <c r="M9" s="83" t="s">
        <v>662</v>
      </c>
      <c r="N9" s="104"/>
      <c r="O9" s="104"/>
      <c r="P9" s="104"/>
    </row>
    <row r="10" spans="1:16" ht="16.5" customHeight="1" x14ac:dyDescent="0.2">
      <c r="A10" s="102" t="s">
        <v>670</v>
      </c>
      <c r="B10" s="103"/>
      <c r="C10" s="103"/>
      <c r="D10" s="7"/>
      <c r="E10" s="7"/>
      <c r="F10" s="83"/>
      <c r="G10" s="8"/>
      <c r="H10" s="9"/>
      <c r="I10" s="10"/>
      <c r="J10" s="10"/>
      <c r="K10" s="10"/>
      <c r="L10" s="10"/>
      <c r="M10" s="10"/>
      <c r="N10" s="10"/>
      <c r="O10" s="10"/>
      <c r="P10" s="10"/>
    </row>
    <row r="11" spans="1:16" ht="12" x14ac:dyDescent="0.2">
      <c r="A11" s="79">
        <v>96</v>
      </c>
      <c r="B11" s="127" t="s">
        <v>13</v>
      </c>
      <c r="C11" s="72" t="s">
        <v>122</v>
      </c>
      <c r="D11" s="72" t="s">
        <v>123</v>
      </c>
      <c r="E11" s="79">
        <v>74.400000000000006</v>
      </c>
      <c r="F11" s="79"/>
      <c r="G11" s="31"/>
      <c r="H11" s="32">
        <f>SUM(E11)</f>
        <v>74.400000000000006</v>
      </c>
      <c r="I11" s="10"/>
      <c r="J11" s="10"/>
      <c r="K11" s="10"/>
      <c r="L11" s="10"/>
      <c r="M11" s="10"/>
      <c r="N11" s="10"/>
      <c r="O11" s="10"/>
      <c r="P11" s="10"/>
    </row>
    <row r="12" spans="1:16" ht="12" x14ac:dyDescent="0.2">
      <c r="A12" s="11">
        <v>97</v>
      </c>
      <c r="B12" s="127"/>
      <c r="C12" s="12" t="s">
        <v>455</v>
      </c>
      <c r="D12" s="13" t="s">
        <v>124</v>
      </c>
      <c r="E12" s="11">
        <v>55.800000000000004</v>
      </c>
      <c r="F12" s="19"/>
      <c r="G12" s="33"/>
      <c r="H12" s="34">
        <f>SUM(E12)</f>
        <v>55.800000000000004</v>
      </c>
      <c r="I12" s="10"/>
      <c r="J12" s="10"/>
      <c r="K12" s="10"/>
      <c r="L12" s="10"/>
      <c r="M12" s="10"/>
      <c r="N12" s="10"/>
      <c r="O12" s="10"/>
      <c r="P12" s="10"/>
    </row>
    <row r="13" spans="1:16" ht="12" x14ac:dyDescent="0.2">
      <c r="A13" s="11"/>
      <c r="B13" s="127"/>
      <c r="C13" s="12" t="s">
        <v>125</v>
      </c>
      <c r="D13" s="13"/>
      <c r="E13" s="11">
        <v>38.016000000000005</v>
      </c>
      <c r="F13" s="11"/>
      <c r="G13" s="16"/>
      <c r="H13" s="29"/>
      <c r="I13" s="10"/>
      <c r="J13" s="10"/>
      <c r="K13" s="10"/>
      <c r="L13" s="10"/>
      <c r="M13" s="10"/>
      <c r="N13" s="10"/>
      <c r="O13" s="10"/>
      <c r="P13" s="10"/>
    </row>
    <row r="14" spans="1:16" ht="12" x14ac:dyDescent="0.2">
      <c r="A14" s="79">
        <v>98</v>
      </c>
      <c r="B14" s="127" t="s">
        <v>26</v>
      </c>
      <c r="C14" s="72" t="s">
        <v>126</v>
      </c>
      <c r="D14" s="13" t="s">
        <v>127</v>
      </c>
      <c r="E14" s="11">
        <v>130.20000000000002</v>
      </c>
      <c r="F14" s="11">
        <f>SUM(E14)</f>
        <v>130.20000000000002</v>
      </c>
      <c r="G14" s="16"/>
      <c r="H14" s="29"/>
      <c r="I14" s="10"/>
      <c r="J14" s="10"/>
      <c r="K14" s="10"/>
      <c r="L14" s="10"/>
      <c r="M14" s="10"/>
      <c r="N14" s="10"/>
      <c r="O14" s="10"/>
      <c r="P14" s="10"/>
    </row>
    <row r="15" spans="1:16" ht="12" x14ac:dyDescent="0.2">
      <c r="A15" s="11"/>
      <c r="B15" s="127"/>
      <c r="C15" s="12" t="s">
        <v>125</v>
      </c>
      <c r="D15" s="13"/>
      <c r="E15" s="11">
        <v>38.016000000000005</v>
      </c>
      <c r="F15" s="11"/>
      <c r="G15" s="16"/>
      <c r="H15" s="29"/>
      <c r="I15" s="10"/>
      <c r="J15" s="10"/>
      <c r="K15" s="10"/>
      <c r="L15" s="10"/>
      <c r="M15" s="10"/>
      <c r="N15" s="10"/>
      <c r="O15" s="10"/>
      <c r="P15" s="10"/>
    </row>
    <row r="16" spans="1:16" ht="18" customHeight="1" x14ac:dyDescent="0.2">
      <c r="A16" s="102" t="s">
        <v>671</v>
      </c>
      <c r="B16" s="103"/>
      <c r="C16" s="103"/>
      <c r="D16" s="7"/>
      <c r="E16" s="7"/>
      <c r="F16" s="83"/>
      <c r="G16" s="8"/>
      <c r="H16" s="9"/>
      <c r="I16" s="10"/>
      <c r="J16" s="10"/>
      <c r="K16" s="10"/>
      <c r="L16" s="10"/>
      <c r="M16" s="10"/>
      <c r="N16" s="10"/>
      <c r="O16" s="10"/>
      <c r="P16" s="10"/>
    </row>
    <row r="17" spans="1:16" ht="12" x14ac:dyDescent="0.2">
      <c r="A17" s="11">
        <v>99</v>
      </c>
      <c r="B17" s="127" t="s">
        <v>13</v>
      </c>
      <c r="C17" s="24" t="s">
        <v>456</v>
      </c>
      <c r="D17" s="13" t="s">
        <v>128</v>
      </c>
      <c r="E17" s="11">
        <v>100</v>
      </c>
      <c r="F17" s="11">
        <v>100</v>
      </c>
      <c r="G17" s="14"/>
      <c r="H17" s="15"/>
      <c r="I17" s="10"/>
      <c r="J17" s="10"/>
      <c r="K17" s="10"/>
      <c r="L17" s="10"/>
      <c r="M17" s="10"/>
      <c r="N17" s="10"/>
      <c r="O17" s="10"/>
      <c r="P17" s="10"/>
    </row>
    <row r="18" spans="1:16" ht="12" x14ac:dyDescent="0.2">
      <c r="A18" s="11"/>
      <c r="B18" s="127"/>
      <c r="C18" s="12" t="s">
        <v>125</v>
      </c>
      <c r="D18" s="13"/>
      <c r="E18" s="11">
        <v>16</v>
      </c>
      <c r="F18" s="11"/>
      <c r="G18" s="16"/>
      <c r="H18" s="29"/>
      <c r="I18" s="10"/>
      <c r="J18" s="10"/>
      <c r="K18" s="10"/>
      <c r="L18" s="10"/>
      <c r="M18" s="10"/>
      <c r="N18" s="10"/>
      <c r="O18" s="10"/>
      <c r="P18" s="10"/>
    </row>
    <row r="19" spans="1:16" ht="16.5" customHeight="1" x14ac:dyDescent="0.2">
      <c r="A19" s="102" t="s">
        <v>672</v>
      </c>
      <c r="B19" s="103"/>
      <c r="C19" s="103"/>
      <c r="D19" s="7"/>
      <c r="E19" s="7"/>
      <c r="F19" s="83"/>
      <c r="G19" s="8"/>
      <c r="H19" s="9"/>
      <c r="I19" s="10"/>
      <c r="J19" s="10"/>
      <c r="K19" s="10"/>
      <c r="L19" s="10"/>
      <c r="M19" s="10"/>
      <c r="N19" s="10"/>
      <c r="O19" s="10"/>
      <c r="P19" s="10"/>
    </row>
    <row r="20" spans="1:16" s="4" customFormat="1" ht="12" x14ac:dyDescent="0.2">
      <c r="A20" s="14">
        <v>100</v>
      </c>
      <c r="B20" s="127" t="s">
        <v>13</v>
      </c>
      <c r="C20" s="16" t="s">
        <v>129</v>
      </c>
      <c r="D20" s="45" t="s">
        <v>508</v>
      </c>
      <c r="E20" s="14">
        <v>255</v>
      </c>
      <c r="F20" s="14">
        <f>SUM(E20)</f>
        <v>255</v>
      </c>
      <c r="G20" s="14"/>
      <c r="H20" s="46"/>
      <c r="I20" s="47"/>
      <c r="J20" s="47"/>
      <c r="K20" s="47"/>
      <c r="L20" s="47"/>
      <c r="M20" s="47"/>
      <c r="N20" s="47"/>
      <c r="O20" s="47"/>
      <c r="P20" s="47"/>
    </row>
    <row r="21" spans="1:16" s="4" customFormat="1" ht="12" x14ac:dyDescent="0.2">
      <c r="A21" s="14"/>
      <c r="B21" s="127"/>
      <c r="C21" s="16" t="s">
        <v>125</v>
      </c>
      <c r="D21" s="45"/>
      <c r="E21" s="14">
        <v>48</v>
      </c>
      <c r="F21" s="14"/>
      <c r="G21" s="14"/>
      <c r="H21" s="46"/>
      <c r="I21" s="47"/>
      <c r="J21" s="47"/>
      <c r="K21" s="47"/>
      <c r="L21" s="47"/>
      <c r="M21" s="47"/>
      <c r="N21" s="47"/>
      <c r="O21" s="47"/>
      <c r="P21" s="47"/>
    </row>
    <row r="22" spans="1:16" ht="20.25" customHeight="1" x14ac:dyDescent="0.2">
      <c r="A22" s="102" t="s">
        <v>673</v>
      </c>
      <c r="B22" s="103"/>
      <c r="C22" s="103"/>
      <c r="D22" s="7"/>
      <c r="E22" s="7"/>
      <c r="F22" s="83"/>
      <c r="G22" s="8"/>
      <c r="H22" s="9"/>
      <c r="I22" s="10"/>
      <c r="J22" s="10"/>
      <c r="K22" s="10"/>
      <c r="L22" s="10"/>
      <c r="M22" s="10"/>
      <c r="N22" s="10"/>
      <c r="O22" s="10"/>
      <c r="P22" s="10"/>
    </row>
    <row r="23" spans="1:16" ht="12" x14ac:dyDescent="0.2">
      <c r="A23" s="14">
        <v>303</v>
      </c>
      <c r="B23" s="117" t="s">
        <v>13</v>
      </c>
      <c r="C23" s="16" t="s">
        <v>469</v>
      </c>
      <c r="D23" s="45" t="s">
        <v>471</v>
      </c>
      <c r="E23" s="14">
        <v>108</v>
      </c>
      <c r="F23" s="39">
        <v>108</v>
      </c>
      <c r="G23" s="39"/>
      <c r="H23" s="50"/>
      <c r="I23" s="10"/>
      <c r="J23" s="10"/>
      <c r="K23" s="10"/>
      <c r="L23" s="10"/>
      <c r="M23" s="10"/>
      <c r="N23" s="10"/>
      <c r="O23" s="10"/>
      <c r="P23" s="10"/>
    </row>
    <row r="24" spans="1:16" ht="12" x14ac:dyDescent="0.2">
      <c r="A24" s="14">
        <v>304</v>
      </c>
      <c r="B24" s="118"/>
      <c r="C24" s="16" t="s">
        <v>470</v>
      </c>
      <c r="D24" s="45" t="s">
        <v>472</v>
      </c>
      <c r="E24" s="14">
        <v>216</v>
      </c>
      <c r="F24" s="39">
        <f>SUM(E24)</f>
        <v>216</v>
      </c>
      <c r="G24" s="39"/>
      <c r="H24" s="50"/>
      <c r="I24" s="10"/>
      <c r="J24" s="10"/>
      <c r="K24" s="10"/>
      <c r="L24" s="10"/>
      <c r="M24" s="10"/>
      <c r="N24" s="10"/>
      <c r="O24" s="10"/>
      <c r="P24" s="10"/>
    </row>
    <row r="25" spans="1:16" ht="12" x14ac:dyDescent="0.2">
      <c r="A25" s="14">
        <v>305</v>
      </c>
      <c r="B25" s="118"/>
      <c r="C25" s="16" t="s">
        <v>468</v>
      </c>
      <c r="D25" s="45" t="s">
        <v>473</v>
      </c>
      <c r="E25" s="14">
        <v>108</v>
      </c>
      <c r="F25" s="14">
        <v>108</v>
      </c>
      <c r="G25" s="39"/>
      <c r="H25" s="50"/>
      <c r="I25" s="10"/>
      <c r="J25" s="10"/>
      <c r="K25" s="10"/>
      <c r="L25" s="10"/>
      <c r="M25" s="10"/>
      <c r="N25" s="10"/>
      <c r="O25" s="10"/>
      <c r="P25" s="10"/>
    </row>
    <row r="26" spans="1:16" ht="12" x14ac:dyDescent="0.2">
      <c r="A26" s="128" t="s">
        <v>415</v>
      </c>
      <c r="B26" s="129"/>
      <c r="C26" s="129"/>
      <c r="D26" s="130"/>
      <c r="E26" s="30"/>
      <c r="F26" s="51"/>
      <c r="G26" s="52"/>
      <c r="H26" s="53"/>
      <c r="I26" s="10"/>
      <c r="J26" s="10"/>
      <c r="K26" s="10"/>
      <c r="L26" s="10"/>
      <c r="M26" s="10"/>
      <c r="N26" s="10"/>
      <c r="O26" s="10"/>
      <c r="P26" s="10"/>
    </row>
    <row r="27" spans="1:16" ht="12" x14ac:dyDescent="0.2">
      <c r="A27" s="128" t="s">
        <v>416</v>
      </c>
      <c r="B27" s="129"/>
      <c r="C27" s="129"/>
      <c r="D27" s="130"/>
      <c r="E27" s="30">
        <f>SUM(E10:E26)</f>
        <v>1187.432</v>
      </c>
      <c r="F27" s="30">
        <f>SUM(F10:F26)</f>
        <v>917.2</v>
      </c>
      <c r="G27" s="30">
        <f>SUM(G10:G26)</f>
        <v>0</v>
      </c>
      <c r="H27" s="30">
        <f>SUM(H10:H26)</f>
        <v>130.20000000000002</v>
      </c>
      <c r="I27" s="10"/>
      <c r="J27" s="10"/>
      <c r="K27" s="10"/>
      <c r="L27" s="10"/>
      <c r="M27" s="10"/>
      <c r="N27" s="10"/>
      <c r="O27" s="10"/>
      <c r="P27" s="10"/>
    </row>
    <row r="28" spans="1:16" ht="12" x14ac:dyDescent="0.2">
      <c r="A28" s="54"/>
      <c r="B28" s="55"/>
      <c r="C28" s="56"/>
      <c r="D28" s="57"/>
      <c r="E28" s="54"/>
      <c r="F28" s="58"/>
      <c r="G28" s="59"/>
      <c r="H28" s="54"/>
    </row>
    <row r="29" spans="1:16" ht="12" x14ac:dyDescent="0.2">
      <c r="A29" s="60"/>
      <c r="B29" s="60"/>
      <c r="C29" s="60"/>
      <c r="D29" s="61"/>
      <c r="E29" s="60"/>
      <c r="F29" s="92"/>
      <c r="H29" s="60"/>
    </row>
    <row r="30" spans="1:16" ht="12" x14ac:dyDescent="0.2">
      <c r="A30" s="60"/>
      <c r="B30" s="60"/>
      <c r="C30" s="60"/>
      <c r="D30" s="61"/>
      <c r="E30" s="60"/>
      <c r="F30" s="92"/>
      <c r="H30" s="1"/>
    </row>
    <row r="31" spans="1:16" ht="15" customHeight="1" x14ac:dyDescent="0.2">
      <c r="A31" s="60"/>
      <c r="B31" s="60"/>
      <c r="C31" s="60"/>
      <c r="D31" s="61"/>
      <c r="E31" s="60"/>
      <c r="F31" s="92"/>
      <c r="G31" s="1" t="s">
        <v>766</v>
      </c>
      <c r="H31" s="1"/>
      <c r="I31" s="1"/>
      <c r="J31" s="1"/>
    </row>
    <row r="32" spans="1:16" ht="12" x14ac:dyDescent="0.2">
      <c r="A32" s="60"/>
      <c r="B32" s="60"/>
      <c r="C32" s="60"/>
      <c r="D32" s="61"/>
      <c r="E32" s="60"/>
      <c r="F32" s="92"/>
      <c r="G32" s="97" t="s">
        <v>417</v>
      </c>
      <c r="H32" s="97"/>
      <c r="I32" s="97"/>
      <c r="J32" s="97"/>
      <c r="K32" s="78"/>
      <c r="L32" s="78"/>
      <c r="M32" s="78"/>
      <c r="N32" s="78"/>
      <c r="O32" s="78"/>
      <c r="P32" s="78"/>
    </row>
    <row r="33" spans="1:16" ht="15" customHeight="1" x14ac:dyDescent="0.2">
      <c r="A33" s="60"/>
      <c r="B33" s="60"/>
      <c r="C33" s="60"/>
      <c r="D33" s="61"/>
      <c r="E33" s="60"/>
      <c r="F33" s="92"/>
      <c r="H33" s="60"/>
    </row>
    <row r="34" spans="1:16" ht="12" x14ac:dyDescent="0.2">
      <c r="A34" s="60"/>
      <c r="B34" s="60"/>
      <c r="C34" s="60"/>
      <c r="D34" s="61"/>
      <c r="E34" s="60"/>
      <c r="F34" s="92"/>
      <c r="H34" s="60"/>
    </row>
    <row r="35" spans="1:16" ht="12" x14ac:dyDescent="0.2">
      <c r="A35" s="60"/>
      <c r="B35" s="60"/>
      <c r="C35" s="60"/>
      <c r="D35" s="61"/>
      <c r="E35" s="60"/>
      <c r="F35" s="92"/>
      <c r="H35" s="60"/>
    </row>
    <row r="36" spans="1:16" ht="12" x14ac:dyDescent="0.2">
      <c r="A36" s="60"/>
      <c r="B36" s="60"/>
      <c r="C36" s="60"/>
      <c r="D36" s="61"/>
      <c r="E36" s="60"/>
      <c r="F36" s="92"/>
      <c r="H36" s="60"/>
    </row>
    <row r="37" spans="1:16" ht="12" x14ac:dyDescent="0.2">
      <c r="A37" s="60"/>
      <c r="B37" s="60"/>
      <c r="C37" s="60"/>
      <c r="D37" s="61"/>
      <c r="E37" s="60"/>
      <c r="F37" s="92"/>
      <c r="G37" s="97" t="s">
        <v>418</v>
      </c>
      <c r="H37" s="97"/>
      <c r="I37" s="97"/>
      <c r="J37" s="97"/>
      <c r="K37" s="78"/>
      <c r="L37" s="78"/>
      <c r="M37" s="78"/>
      <c r="N37" s="78"/>
      <c r="O37" s="78"/>
      <c r="P37" s="78"/>
    </row>
    <row r="38" spans="1:16" ht="12" x14ac:dyDescent="0.2">
      <c r="G38" s="3"/>
    </row>
    <row r="39" spans="1:16" ht="12" x14ac:dyDescent="0.2"/>
    <row r="40" spans="1:16" ht="12" x14ac:dyDescent="0.2"/>
    <row r="41" spans="1:16" ht="12" x14ac:dyDescent="0.2"/>
    <row r="42" spans="1:16" ht="12" x14ac:dyDescent="0.2"/>
    <row r="43" spans="1:16" ht="12" x14ac:dyDescent="0.2"/>
    <row r="44" spans="1:16" ht="12" x14ac:dyDescent="0.2"/>
    <row r="45" spans="1:16" ht="12" x14ac:dyDescent="0.2"/>
    <row r="46" spans="1:16" ht="12" x14ac:dyDescent="0.2"/>
    <row r="47" spans="1:16" ht="12" x14ac:dyDescent="0.2"/>
    <row r="48" spans="1:16" ht="12" x14ac:dyDescent="0.2"/>
    <row r="49" ht="12" x14ac:dyDescent="0.2"/>
    <row r="50" ht="12" x14ac:dyDescent="0.2"/>
    <row r="51" ht="12" x14ac:dyDescent="0.2"/>
    <row r="52" ht="12" x14ac:dyDescent="0.2"/>
    <row r="53" ht="12" x14ac:dyDescent="0.2"/>
    <row r="54" ht="12" x14ac:dyDescent="0.2"/>
    <row r="55" ht="12" x14ac:dyDescent="0.2"/>
    <row r="56" ht="12" x14ac:dyDescent="0.2"/>
    <row r="57" ht="12" x14ac:dyDescent="0.2"/>
    <row r="58" ht="12" x14ac:dyDescent="0.2"/>
    <row r="59" ht="12" x14ac:dyDescent="0.2"/>
    <row r="60" ht="12" x14ac:dyDescent="0.2"/>
    <row r="61" ht="12" x14ac:dyDescent="0.2"/>
    <row r="62" ht="12" x14ac:dyDescent="0.2"/>
    <row r="63" ht="12" x14ac:dyDescent="0.2"/>
    <row r="64" ht="12" x14ac:dyDescent="0.2"/>
    <row r="65" ht="12" x14ac:dyDescent="0.2"/>
    <row r="66" ht="12" x14ac:dyDescent="0.2"/>
    <row r="67" ht="12" x14ac:dyDescent="0.2"/>
    <row r="68" ht="12" x14ac:dyDescent="0.2"/>
    <row r="69" ht="12" x14ac:dyDescent="0.2"/>
    <row r="70" ht="12" x14ac:dyDescent="0.2"/>
    <row r="71" ht="12" x14ac:dyDescent="0.2"/>
    <row r="72" ht="12" x14ac:dyDescent="0.2"/>
    <row r="73" ht="12" x14ac:dyDescent="0.2"/>
    <row r="74" ht="12" x14ac:dyDescent="0.2"/>
    <row r="75" ht="12" x14ac:dyDescent="0.2"/>
    <row r="76" ht="12" x14ac:dyDescent="0.2"/>
    <row r="77" ht="12" x14ac:dyDescent="0.2"/>
    <row r="78" ht="12" x14ac:dyDescent="0.2"/>
    <row r="79" ht="12" x14ac:dyDescent="0.2"/>
    <row r="80" ht="12" x14ac:dyDescent="0.2"/>
    <row r="81" ht="12" x14ac:dyDescent="0.2"/>
    <row r="82" ht="12" x14ac:dyDescent="0.2"/>
    <row r="83" ht="12" x14ac:dyDescent="0.2"/>
    <row r="84" ht="12" x14ac:dyDescent="0.2"/>
    <row r="85" ht="12" x14ac:dyDescent="0.2"/>
    <row r="86" ht="12" x14ac:dyDescent="0.2"/>
    <row r="87" ht="12" x14ac:dyDescent="0.2"/>
    <row r="88" ht="12" x14ac:dyDescent="0.2"/>
    <row r="89" ht="12" x14ac:dyDescent="0.2"/>
    <row r="90" ht="12" x14ac:dyDescent="0.2"/>
    <row r="91" ht="12" x14ac:dyDescent="0.2"/>
    <row r="92" ht="12" x14ac:dyDescent="0.2"/>
    <row r="93" ht="12" x14ac:dyDescent="0.2"/>
    <row r="94" ht="12" x14ac:dyDescent="0.2"/>
    <row r="95" ht="12" x14ac:dyDescent="0.2"/>
    <row r="96" ht="12" x14ac:dyDescent="0.2"/>
    <row r="97" ht="12" x14ac:dyDescent="0.2"/>
    <row r="98" ht="12" x14ac:dyDescent="0.2"/>
    <row r="99" ht="12" x14ac:dyDescent="0.2"/>
    <row r="100" ht="12" x14ac:dyDescent="0.2"/>
    <row r="101" ht="12" x14ac:dyDescent="0.2"/>
    <row r="102" ht="12" x14ac:dyDescent="0.2"/>
    <row r="103" ht="12" x14ac:dyDescent="0.2"/>
    <row r="104" ht="12" x14ac:dyDescent="0.2"/>
    <row r="105" ht="12" x14ac:dyDescent="0.2"/>
    <row r="106" ht="12" x14ac:dyDescent="0.2"/>
    <row r="107" ht="12" x14ac:dyDescent="0.2"/>
    <row r="108" ht="12" x14ac:dyDescent="0.2"/>
    <row r="109" ht="12" x14ac:dyDescent="0.2"/>
    <row r="110" ht="12" x14ac:dyDescent="0.2"/>
    <row r="111" ht="12" x14ac:dyDescent="0.2"/>
    <row r="112" ht="12" x14ac:dyDescent="0.2"/>
    <row r="113" ht="12" x14ac:dyDescent="0.2"/>
    <row r="114" ht="12" x14ac:dyDescent="0.2"/>
    <row r="115" ht="12" x14ac:dyDescent="0.2"/>
    <row r="116" ht="12" x14ac:dyDescent="0.2"/>
    <row r="117" ht="12" x14ac:dyDescent="0.2"/>
    <row r="118" ht="12" x14ac:dyDescent="0.2"/>
    <row r="119" ht="12" x14ac:dyDescent="0.2"/>
    <row r="120" ht="12" x14ac:dyDescent="0.2"/>
    <row r="121" ht="12" x14ac:dyDescent="0.2"/>
    <row r="122" ht="12" x14ac:dyDescent="0.2"/>
    <row r="123" ht="12" x14ac:dyDescent="0.2"/>
    <row r="124" ht="12" x14ac:dyDescent="0.2"/>
    <row r="125" ht="12" x14ac:dyDescent="0.2"/>
    <row r="126" ht="12" x14ac:dyDescent="0.2"/>
    <row r="127" ht="12" x14ac:dyDescent="0.2"/>
    <row r="128" ht="12" x14ac:dyDescent="0.2"/>
    <row r="129" ht="12" x14ac:dyDescent="0.2"/>
    <row r="130" ht="12" x14ac:dyDescent="0.2"/>
    <row r="131" ht="12" x14ac:dyDescent="0.2"/>
    <row r="132" ht="12" x14ac:dyDescent="0.2"/>
    <row r="133" ht="12" x14ac:dyDescent="0.2"/>
    <row r="134" ht="12" x14ac:dyDescent="0.2"/>
    <row r="135" ht="12" x14ac:dyDescent="0.2"/>
    <row r="136" ht="12" x14ac:dyDescent="0.2"/>
    <row r="137" ht="12" x14ac:dyDescent="0.2"/>
    <row r="138" ht="12" x14ac:dyDescent="0.2"/>
    <row r="139" ht="12" x14ac:dyDescent="0.2"/>
    <row r="140" ht="12" x14ac:dyDescent="0.2"/>
    <row r="141" ht="12" x14ac:dyDescent="0.2"/>
    <row r="142" ht="12" x14ac:dyDescent="0.2"/>
    <row r="143" ht="12" x14ac:dyDescent="0.2"/>
    <row r="149" ht="12" x14ac:dyDescent="0.2"/>
    <row r="154" ht="12" x14ac:dyDescent="0.2"/>
    <row r="156" ht="12" x14ac:dyDescent="0.2"/>
    <row r="157" ht="12" x14ac:dyDescent="0.2"/>
    <row r="158" ht="12" x14ac:dyDescent="0.2"/>
    <row r="159" ht="12" x14ac:dyDescent="0.2"/>
    <row r="160" ht="12" x14ac:dyDescent="0.2"/>
    <row r="161" ht="12" x14ac:dyDescent="0.2"/>
    <row r="162" ht="12" x14ac:dyDescent="0.2"/>
    <row r="163" ht="12" x14ac:dyDescent="0.2"/>
    <row r="164" ht="12" x14ac:dyDescent="0.2"/>
    <row r="165" ht="12" x14ac:dyDescent="0.2"/>
    <row r="166" ht="12" x14ac:dyDescent="0.2"/>
    <row r="167" ht="12" x14ac:dyDescent="0.2"/>
    <row r="168" ht="12" x14ac:dyDescent="0.2"/>
    <row r="169" ht="12" x14ac:dyDescent="0.2"/>
    <row r="170" ht="12" x14ac:dyDescent="0.2"/>
    <row r="171" ht="12" x14ac:dyDescent="0.2"/>
    <row r="172" ht="12" x14ac:dyDescent="0.2"/>
    <row r="173" ht="12" x14ac:dyDescent="0.2"/>
    <row r="174" ht="12" x14ac:dyDescent="0.2"/>
    <row r="175" ht="12" x14ac:dyDescent="0.2"/>
    <row r="176" ht="12" x14ac:dyDescent="0.2"/>
    <row r="177" ht="12" x14ac:dyDescent="0.2"/>
    <row r="178" ht="12" x14ac:dyDescent="0.2"/>
    <row r="179" ht="12" x14ac:dyDescent="0.2"/>
    <row r="180" ht="12" x14ac:dyDescent="0.2"/>
    <row r="181" ht="12" x14ac:dyDescent="0.2"/>
    <row r="182" ht="12" x14ac:dyDescent="0.2"/>
    <row r="183" ht="12" x14ac:dyDescent="0.2"/>
    <row r="184" ht="12" x14ac:dyDescent="0.2"/>
    <row r="185" ht="12" x14ac:dyDescent="0.2"/>
    <row r="186" ht="12" x14ac:dyDescent="0.2"/>
    <row r="187" ht="12" x14ac:dyDescent="0.2"/>
    <row r="188" ht="12" x14ac:dyDescent="0.2"/>
    <row r="189" ht="12" x14ac:dyDescent="0.2"/>
    <row r="190" ht="12" x14ac:dyDescent="0.2"/>
    <row r="191" ht="12" x14ac:dyDescent="0.2"/>
    <row r="192" ht="12" x14ac:dyDescent="0.2"/>
    <row r="193" ht="12" x14ac:dyDescent="0.2"/>
    <row r="194" ht="12" x14ac:dyDescent="0.2"/>
    <row r="195" ht="12" x14ac:dyDescent="0.2"/>
    <row r="196" ht="12" x14ac:dyDescent="0.2"/>
    <row r="197" ht="12" x14ac:dyDescent="0.2"/>
    <row r="198" ht="12" x14ac:dyDescent="0.2"/>
    <row r="199" ht="12" x14ac:dyDescent="0.2"/>
    <row r="200" ht="12" x14ac:dyDescent="0.2"/>
    <row r="201" ht="12" x14ac:dyDescent="0.2"/>
    <row r="202" ht="12" x14ac:dyDescent="0.2"/>
    <row r="203" ht="12" x14ac:dyDescent="0.2"/>
    <row r="204" ht="12" x14ac:dyDescent="0.2"/>
    <row r="205" ht="12" x14ac:dyDescent="0.2"/>
    <row r="206" ht="12" x14ac:dyDescent="0.2"/>
    <row r="207" ht="12" x14ac:dyDescent="0.2"/>
    <row r="208" ht="12" x14ac:dyDescent="0.2"/>
    <row r="209" ht="12" x14ac:dyDescent="0.2"/>
    <row r="210" ht="12" x14ac:dyDescent="0.2"/>
    <row r="211" ht="12" x14ac:dyDescent="0.2"/>
    <row r="212" ht="12" x14ac:dyDescent="0.2"/>
    <row r="213" ht="12" x14ac:dyDescent="0.2"/>
    <row r="214" ht="12" x14ac:dyDescent="0.2"/>
    <row r="215" ht="12" x14ac:dyDescent="0.2"/>
    <row r="216" ht="12" x14ac:dyDescent="0.2"/>
    <row r="217" ht="12" x14ac:dyDescent="0.2"/>
    <row r="218" ht="12" x14ac:dyDescent="0.2"/>
    <row r="219" ht="12" x14ac:dyDescent="0.2"/>
    <row r="220" ht="12" x14ac:dyDescent="0.2"/>
    <row r="221" ht="12" x14ac:dyDescent="0.2"/>
    <row r="222" ht="12" x14ac:dyDescent="0.2"/>
    <row r="223" ht="12" x14ac:dyDescent="0.2"/>
    <row r="224" ht="12" x14ac:dyDescent="0.2"/>
    <row r="225" ht="12" x14ac:dyDescent="0.2"/>
    <row r="226" ht="12" x14ac:dyDescent="0.2"/>
    <row r="227" ht="12" x14ac:dyDescent="0.2"/>
    <row r="228" ht="12" x14ac:dyDescent="0.2"/>
    <row r="229" ht="12" x14ac:dyDescent="0.2"/>
    <row r="230" ht="12" x14ac:dyDescent="0.2"/>
    <row r="231" ht="12" x14ac:dyDescent="0.2"/>
    <row r="232" ht="12" x14ac:dyDescent="0.2"/>
    <row r="233" ht="12" x14ac:dyDescent="0.2"/>
    <row r="234" ht="12" x14ac:dyDescent="0.2"/>
    <row r="235" ht="12" x14ac:dyDescent="0.2"/>
    <row r="236" ht="12" x14ac:dyDescent="0.2"/>
    <row r="237" ht="12" x14ac:dyDescent="0.2"/>
    <row r="238" ht="12" x14ac:dyDescent="0.2"/>
    <row r="239" ht="12" x14ac:dyDescent="0.2"/>
    <row r="240" ht="12" x14ac:dyDescent="0.2"/>
    <row r="241" ht="12" x14ac:dyDescent="0.2"/>
    <row r="242" ht="12" x14ac:dyDescent="0.2"/>
    <row r="243" ht="12" x14ac:dyDescent="0.2"/>
    <row r="244" ht="12" x14ac:dyDescent="0.2"/>
    <row r="245" ht="12" x14ac:dyDescent="0.2"/>
    <row r="246" ht="12" x14ac:dyDescent="0.2"/>
    <row r="247" ht="12" x14ac:dyDescent="0.2"/>
    <row r="248" ht="12" x14ac:dyDescent="0.2"/>
    <row r="249" ht="12" x14ac:dyDescent="0.2"/>
    <row r="250" ht="12" x14ac:dyDescent="0.2"/>
    <row r="251" ht="12" x14ac:dyDescent="0.2"/>
    <row r="252" ht="12" x14ac:dyDescent="0.2"/>
    <row r="253" ht="12" x14ac:dyDescent="0.2"/>
    <row r="254" ht="12" x14ac:dyDescent="0.2"/>
    <row r="255" ht="12" x14ac:dyDescent="0.2"/>
    <row r="256" ht="12" x14ac:dyDescent="0.2"/>
    <row r="257" ht="12" x14ac:dyDescent="0.2"/>
    <row r="258" ht="12" x14ac:dyDescent="0.2"/>
    <row r="259" ht="12" x14ac:dyDescent="0.2"/>
    <row r="260" ht="12" x14ac:dyDescent="0.2"/>
    <row r="261" ht="12" x14ac:dyDescent="0.2"/>
    <row r="262" ht="12" x14ac:dyDescent="0.2"/>
    <row r="263" ht="12" x14ac:dyDescent="0.2"/>
    <row r="264" ht="12" x14ac:dyDescent="0.2"/>
    <row r="265" ht="12" x14ac:dyDescent="0.2"/>
    <row r="266" ht="12" x14ac:dyDescent="0.2"/>
    <row r="267" ht="12" x14ac:dyDescent="0.2"/>
    <row r="268" ht="12" x14ac:dyDescent="0.2"/>
    <row r="269" ht="12" x14ac:dyDescent="0.2"/>
    <row r="270" ht="12" x14ac:dyDescent="0.2"/>
    <row r="271" ht="12" x14ac:dyDescent="0.2"/>
    <row r="272" ht="12" x14ac:dyDescent="0.2"/>
    <row r="273" ht="12" x14ac:dyDescent="0.2"/>
    <row r="274" ht="12" x14ac:dyDescent="0.2"/>
    <row r="275" ht="12" x14ac:dyDescent="0.2"/>
    <row r="276" ht="12" x14ac:dyDescent="0.2"/>
    <row r="277" ht="12" x14ac:dyDescent="0.2"/>
    <row r="278" ht="12" x14ac:dyDescent="0.2"/>
    <row r="279" ht="12" x14ac:dyDescent="0.2"/>
    <row r="280" ht="12" x14ac:dyDescent="0.2"/>
    <row r="281" ht="12" x14ac:dyDescent="0.2"/>
    <row r="282" ht="12" x14ac:dyDescent="0.2"/>
    <row r="283" ht="12" x14ac:dyDescent="0.2"/>
    <row r="284" ht="12" x14ac:dyDescent="0.2"/>
    <row r="285" ht="12" x14ac:dyDescent="0.2"/>
    <row r="286" ht="12" x14ac:dyDescent="0.2"/>
    <row r="287" ht="12" x14ac:dyDescent="0.2"/>
    <row r="288" ht="12" x14ac:dyDescent="0.2"/>
    <row r="289" ht="12" x14ac:dyDescent="0.2"/>
    <row r="290" ht="12" x14ac:dyDescent="0.2"/>
    <row r="291" ht="12" x14ac:dyDescent="0.2"/>
    <row r="292" ht="12" x14ac:dyDescent="0.2"/>
    <row r="293" ht="12" x14ac:dyDescent="0.2"/>
    <row r="294" ht="12" x14ac:dyDescent="0.2"/>
    <row r="295" ht="12" x14ac:dyDescent="0.2"/>
    <row r="296" ht="12" x14ac:dyDescent="0.2"/>
    <row r="297" ht="12" x14ac:dyDescent="0.2"/>
    <row r="298" ht="12" x14ac:dyDescent="0.2"/>
    <row r="299" ht="12" x14ac:dyDescent="0.2"/>
    <row r="300" ht="12" x14ac:dyDescent="0.2"/>
    <row r="301" ht="12" x14ac:dyDescent="0.2"/>
    <row r="302" ht="12" x14ac:dyDescent="0.2"/>
    <row r="303" ht="12" x14ac:dyDescent="0.2"/>
    <row r="304" ht="12" x14ac:dyDescent="0.2"/>
    <row r="305" ht="12" x14ac:dyDescent="0.2"/>
    <row r="306" ht="12" x14ac:dyDescent="0.2"/>
    <row r="307" ht="12" x14ac:dyDescent="0.2"/>
    <row r="308" ht="12" x14ac:dyDescent="0.2"/>
    <row r="309" ht="12" x14ac:dyDescent="0.2"/>
    <row r="310" ht="12" x14ac:dyDescent="0.2"/>
    <row r="311" ht="12" x14ac:dyDescent="0.2"/>
    <row r="312" ht="12" x14ac:dyDescent="0.2"/>
    <row r="313" ht="12" x14ac:dyDescent="0.2"/>
    <row r="314" ht="12" x14ac:dyDescent="0.2"/>
    <row r="315" ht="12" x14ac:dyDescent="0.2"/>
    <row r="316" ht="12" x14ac:dyDescent="0.2"/>
    <row r="317" ht="12" x14ac:dyDescent="0.2"/>
    <row r="318" ht="12" x14ac:dyDescent="0.2"/>
    <row r="319" ht="12" x14ac:dyDescent="0.2"/>
    <row r="320" ht="12" x14ac:dyDescent="0.2"/>
    <row r="321" ht="12" x14ac:dyDescent="0.2"/>
    <row r="322" ht="12" x14ac:dyDescent="0.2"/>
    <row r="323" ht="12" x14ac:dyDescent="0.2"/>
    <row r="324" ht="12" x14ac:dyDescent="0.2"/>
    <row r="325" ht="12" x14ac:dyDescent="0.2"/>
    <row r="326" ht="12" x14ac:dyDescent="0.2"/>
    <row r="327" ht="12" x14ac:dyDescent="0.2"/>
    <row r="328" ht="12" x14ac:dyDescent="0.2"/>
    <row r="329" ht="12" x14ac:dyDescent="0.2"/>
    <row r="330" ht="12" x14ac:dyDescent="0.2"/>
    <row r="331" ht="12" x14ac:dyDescent="0.2"/>
    <row r="332" ht="12" x14ac:dyDescent="0.2"/>
    <row r="333" ht="12" x14ac:dyDescent="0.2"/>
    <row r="334" ht="12" x14ac:dyDescent="0.2"/>
    <row r="335" ht="12" x14ac:dyDescent="0.2"/>
    <row r="336" ht="12" x14ac:dyDescent="0.2"/>
    <row r="337" ht="12" x14ac:dyDescent="0.2"/>
    <row r="338" ht="12" x14ac:dyDescent="0.2"/>
    <row r="339" ht="12" x14ac:dyDescent="0.2"/>
    <row r="340" ht="12" x14ac:dyDescent="0.2"/>
    <row r="341" ht="12" x14ac:dyDescent="0.2"/>
    <row r="342" ht="12" x14ac:dyDescent="0.2"/>
    <row r="343" ht="12" x14ac:dyDescent="0.2"/>
    <row r="344" ht="12" x14ac:dyDescent="0.2"/>
    <row r="345" ht="12" x14ac:dyDescent="0.2"/>
    <row r="346" ht="12" x14ac:dyDescent="0.2"/>
    <row r="347" ht="12" x14ac:dyDescent="0.2"/>
    <row r="348" ht="12" x14ac:dyDescent="0.2"/>
    <row r="349" ht="12" x14ac:dyDescent="0.2"/>
    <row r="350" ht="12" x14ac:dyDescent="0.2"/>
    <row r="351" ht="12" x14ac:dyDescent="0.2"/>
    <row r="352" ht="12" x14ac:dyDescent="0.2"/>
    <row r="353" ht="12" x14ac:dyDescent="0.2"/>
    <row r="354" ht="12" x14ac:dyDescent="0.2"/>
    <row r="355" ht="12" x14ac:dyDescent="0.2"/>
    <row r="356" ht="12" x14ac:dyDescent="0.2"/>
    <row r="357" ht="12" x14ac:dyDescent="0.2"/>
    <row r="358" ht="12" x14ac:dyDescent="0.2"/>
    <row r="359" ht="12" x14ac:dyDescent="0.2"/>
    <row r="360" ht="12" x14ac:dyDescent="0.2"/>
    <row r="361" ht="12" x14ac:dyDescent="0.2"/>
    <row r="362" ht="12" x14ac:dyDescent="0.2"/>
    <row r="363" ht="12" x14ac:dyDescent="0.2"/>
    <row r="364" ht="12" x14ac:dyDescent="0.2"/>
    <row r="365" ht="12" x14ac:dyDescent="0.2"/>
    <row r="366" ht="12" x14ac:dyDescent="0.2"/>
    <row r="367" ht="12" x14ac:dyDescent="0.2"/>
    <row r="368" ht="12" x14ac:dyDescent="0.2"/>
    <row r="369" ht="12" x14ac:dyDescent="0.2"/>
    <row r="370" ht="12" x14ac:dyDescent="0.2"/>
    <row r="371" ht="12" x14ac:dyDescent="0.2"/>
    <row r="372" ht="12" x14ac:dyDescent="0.2"/>
    <row r="373" ht="12" x14ac:dyDescent="0.2"/>
    <row r="374" ht="12" x14ac:dyDescent="0.2"/>
    <row r="375" ht="12" x14ac:dyDescent="0.2"/>
    <row r="376" ht="12" x14ac:dyDescent="0.2"/>
    <row r="377" ht="12" x14ac:dyDescent="0.2"/>
    <row r="378" ht="12" x14ac:dyDescent="0.2"/>
    <row r="379" ht="12" x14ac:dyDescent="0.2"/>
    <row r="380" ht="12" x14ac:dyDescent="0.2"/>
    <row r="381" ht="12" x14ac:dyDescent="0.2"/>
    <row r="382" ht="12" x14ac:dyDescent="0.2"/>
    <row r="383" ht="12" x14ac:dyDescent="0.2"/>
    <row r="384" ht="12" x14ac:dyDescent="0.2"/>
    <row r="385" ht="12" x14ac:dyDescent="0.2"/>
    <row r="386" ht="12" x14ac:dyDescent="0.2"/>
    <row r="387" ht="12" x14ac:dyDescent="0.2"/>
    <row r="388" ht="12" x14ac:dyDescent="0.2"/>
    <row r="389" ht="12" x14ac:dyDescent="0.2"/>
    <row r="390" ht="12" x14ac:dyDescent="0.2"/>
    <row r="391" ht="12" x14ac:dyDescent="0.2"/>
    <row r="392" ht="12" x14ac:dyDescent="0.2"/>
    <row r="393" ht="12" x14ac:dyDescent="0.2"/>
    <row r="394" ht="12" x14ac:dyDescent="0.2"/>
    <row r="395" ht="12" x14ac:dyDescent="0.2"/>
    <row r="396" ht="12" x14ac:dyDescent="0.2"/>
    <row r="397" ht="12" x14ac:dyDescent="0.2"/>
    <row r="398" ht="12" x14ac:dyDescent="0.2"/>
    <row r="399" ht="12" x14ac:dyDescent="0.2"/>
    <row r="400" ht="12" x14ac:dyDescent="0.2"/>
    <row r="401" ht="12" x14ac:dyDescent="0.2"/>
    <row r="402" ht="12" x14ac:dyDescent="0.2"/>
    <row r="403" ht="12" x14ac:dyDescent="0.2"/>
    <row r="404" ht="12" x14ac:dyDescent="0.2"/>
    <row r="405" ht="12" x14ac:dyDescent="0.2"/>
    <row r="406" ht="12" x14ac:dyDescent="0.2"/>
    <row r="407" ht="12" x14ac:dyDescent="0.2"/>
    <row r="408" ht="12" x14ac:dyDescent="0.2"/>
    <row r="409" ht="12" x14ac:dyDescent="0.2"/>
    <row r="410" ht="12" x14ac:dyDescent="0.2"/>
    <row r="411" ht="12" x14ac:dyDescent="0.2"/>
    <row r="412" ht="12" x14ac:dyDescent="0.2"/>
    <row r="413" ht="12" x14ac:dyDescent="0.2"/>
    <row r="414" ht="12" x14ac:dyDescent="0.2"/>
    <row r="415" ht="12" x14ac:dyDescent="0.2"/>
    <row r="416" ht="12" x14ac:dyDescent="0.2"/>
    <row r="417" ht="12" x14ac:dyDescent="0.2"/>
    <row r="418" ht="12" x14ac:dyDescent="0.2"/>
    <row r="419" ht="12" x14ac:dyDescent="0.2"/>
    <row r="420" ht="12" x14ac:dyDescent="0.2"/>
    <row r="421" ht="12" x14ac:dyDescent="0.2"/>
    <row r="422" ht="12" x14ac:dyDescent="0.2"/>
    <row r="423" ht="12" x14ac:dyDescent="0.2"/>
    <row r="424" ht="12" x14ac:dyDescent="0.2"/>
    <row r="425" ht="12" x14ac:dyDescent="0.2"/>
    <row r="426" ht="12" x14ac:dyDescent="0.2"/>
    <row r="427" ht="12" x14ac:dyDescent="0.2"/>
    <row r="428" ht="12" x14ac:dyDescent="0.2"/>
    <row r="429" ht="12" x14ac:dyDescent="0.2"/>
    <row r="430" ht="12" x14ac:dyDescent="0.2"/>
    <row r="431" ht="12" x14ac:dyDescent="0.2"/>
    <row r="432" ht="12" x14ac:dyDescent="0.2"/>
    <row r="433" ht="12" x14ac:dyDescent="0.2"/>
    <row r="434" ht="12" x14ac:dyDescent="0.2"/>
    <row r="435" ht="12" x14ac:dyDescent="0.2"/>
    <row r="436" ht="12" x14ac:dyDescent="0.2"/>
    <row r="437" ht="12" x14ac:dyDescent="0.2"/>
    <row r="438" ht="12" x14ac:dyDescent="0.2"/>
    <row r="439" ht="12" x14ac:dyDescent="0.2"/>
    <row r="440" ht="12" x14ac:dyDescent="0.2"/>
    <row r="441" ht="12" x14ac:dyDescent="0.2"/>
    <row r="442" ht="12" x14ac:dyDescent="0.2"/>
    <row r="443" ht="12" x14ac:dyDescent="0.2"/>
    <row r="444" ht="12" x14ac:dyDescent="0.2"/>
    <row r="445" ht="12" x14ac:dyDescent="0.2"/>
    <row r="446" ht="12" x14ac:dyDescent="0.2"/>
    <row r="447" ht="12" x14ac:dyDescent="0.2"/>
    <row r="448" ht="12" x14ac:dyDescent="0.2"/>
    <row r="449" ht="12" x14ac:dyDescent="0.2"/>
    <row r="450" ht="12" x14ac:dyDescent="0.2"/>
    <row r="451" ht="12" x14ac:dyDescent="0.2"/>
    <row r="452" ht="12" x14ac:dyDescent="0.2"/>
    <row r="453" ht="12" x14ac:dyDescent="0.2"/>
    <row r="454" ht="12" x14ac:dyDescent="0.2"/>
    <row r="455" ht="12" x14ac:dyDescent="0.2"/>
    <row r="456" ht="12" x14ac:dyDescent="0.2"/>
    <row r="457" ht="12" x14ac:dyDescent="0.2"/>
    <row r="458" ht="12" x14ac:dyDescent="0.2"/>
    <row r="459" ht="12" x14ac:dyDescent="0.2"/>
    <row r="460" ht="12" x14ac:dyDescent="0.2"/>
    <row r="461" ht="12" x14ac:dyDescent="0.2"/>
    <row r="462" ht="12" x14ac:dyDescent="0.2"/>
    <row r="463" ht="12" x14ac:dyDescent="0.2"/>
    <row r="464" ht="12" x14ac:dyDescent="0.2"/>
    <row r="465" ht="12" x14ac:dyDescent="0.2"/>
    <row r="466" ht="12" x14ac:dyDescent="0.2"/>
    <row r="467" ht="12" x14ac:dyDescent="0.2"/>
    <row r="468" ht="12" x14ac:dyDescent="0.2"/>
    <row r="469" ht="12" x14ac:dyDescent="0.2"/>
    <row r="470" ht="12" x14ac:dyDescent="0.2"/>
    <row r="471" ht="12" x14ac:dyDescent="0.2"/>
    <row r="472" ht="12" x14ac:dyDescent="0.2"/>
    <row r="473" ht="12" x14ac:dyDescent="0.2"/>
    <row r="474" ht="12" x14ac:dyDescent="0.2"/>
    <row r="475" ht="12" x14ac:dyDescent="0.2"/>
    <row r="476" ht="12" x14ac:dyDescent="0.2"/>
    <row r="477" ht="12" x14ac:dyDescent="0.2"/>
    <row r="478" ht="12" x14ac:dyDescent="0.2"/>
    <row r="479" ht="12" x14ac:dyDescent="0.2"/>
    <row r="480" ht="12" x14ac:dyDescent="0.2"/>
    <row r="481" ht="12" x14ac:dyDescent="0.2"/>
    <row r="482" ht="12" x14ac:dyDescent="0.2"/>
    <row r="483" ht="12" x14ac:dyDescent="0.2"/>
    <row r="484" ht="12" x14ac:dyDescent="0.2"/>
    <row r="485" ht="12" x14ac:dyDescent="0.2"/>
    <row r="486" ht="12" x14ac:dyDescent="0.2"/>
    <row r="487" ht="12" x14ac:dyDescent="0.2"/>
    <row r="488" ht="12" x14ac:dyDescent="0.2"/>
    <row r="489" ht="12" x14ac:dyDescent="0.2"/>
    <row r="490" ht="12" x14ac:dyDescent="0.2"/>
    <row r="491" ht="12" x14ac:dyDescent="0.2"/>
    <row r="492" ht="12" x14ac:dyDescent="0.2"/>
    <row r="493" ht="12" x14ac:dyDescent="0.2"/>
    <row r="494" ht="12" x14ac:dyDescent="0.2"/>
    <row r="495" ht="12" x14ac:dyDescent="0.2"/>
    <row r="496" ht="12" x14ac:dyDescent="0.2"/>
    <row r="497" ht="12" x14ac:dyDescent="0.2"/>
    <row r="498" ht="12" x14ac:dyDescent="0.2"/>
    <row r="499" ht="12" x14ac:dyDescent="0.2"/>
    <row r="500" ht="12" x14ac:dyDescent="0.2"/>
    <row r="501" ht="12" x14ac:dyDescent="0.2"/>
    <row r="502" ht="12" x14ac:dyDescent="0.2"/>
    <row r="508" ht="12" x14ac:dyDescent="0.2"/>
    <row r="513" ht="12" x14ac:dyDescent="0.2"/>
    <row r="544" ht="12" x14ac:dyDescent="0.2"/>
    <row r="545" ht="12" x14ac:dyDescent="0.2"/>
    <row r="546" ht="12" x14ac:dyDescent="0.2"/>
    <row r="547" ht="12" x14ac:dyDescent="0.2"/>
    <row r="548" ht="12" x14ac:dyDescent="0.2"/>
    <row r="549" ht="12" x14ac:dyDescent="0.2"/>
    <row r="550" ht="12" x14ac:dyDescent="0.2"/>
    <row r="551" ht="12" x14ac:dyDescent="0.2"/>
    <row r="552" ht="12" x14ac:dyDescent="0.2"/>
    <row r="553" ht="12" x14ac:dyDescent="0.2"/>
    <row r="554" ht="12" x14ac:dyDescent="0.2"/>
    <row r="555" ht="12" x14ac:dyDescent="0.2"/>
    <row r="556" ht="12" x14ac:dyDescent="0.2"/>
    <row r="557" ht="12" x14ac:dyDescent="0.2"/>
    <row r="558" ht="12" x14ac:dyDescent="0.2"/>
    <row r="559" ht="12" x14ac:dyDescent="0.2"/>
    <row r="560" ht="12" x14ac:dyDescent="0.2"/>
    <row r="561" ht="12" x14ac:dyDescent="0.2"/>
    <row r="562" ht="12" x14ac:dyDescent="0.2"/>
    <row r="563" ht="12" x14ac:dyDescent="0.2"/>
    <row r="564" ht="12" x14ac:dyDescent="0.2"/>
    <row r="565" ht="12" x14ac:dyDescent="0.2"/>
    <row r="566" ht="12" x14ac:dyDescent="0.2"/>
    <row r="567" ht="12" x14ac:dyDescent="0.2"/>
    <row r="568" ht="12" x14ac:dyDescent="0.2"/>
    <row r="569" ht="12" x14ac:dyDescent="0.2"/>
    <row r="570" ht="12" x14ac:dyDescent="0.2"/>
    <row r="571" ht="12" x14ac:dyDescent="0.2"/>
    <row r="572" ht="12" x14ac:dyDescent="0.2"/>
    <row r="573" ht="12" x14ac:dyDescent="0.2"/>
    <row r="574" ht="12" x14ac:dyDescent="0.2"/>
    <row r="575" ht="12" x14ac:dyDescent="0.2"/>
    <row r="576" ht="12" x14ac:dyDescent="0.2"/>
    <row r="577" ht="12" x14ac:dyDescent="0.2"/>
    <row r="578" ht="12" x14ac:dyDescent="0.2"/>
    <row r="579" ht="12" x14ac:dyDescent="0.2"/>
    <row r="580" ht="12" x14ac:dyDescent="0.2"/>
    <row r="581" ht="12" x14ac:dyDescent="0.2"/>
    <row r="582" ht="12" x14ac:dyDescent="0.2"/>
    <row r="583" ht="12" x14ac:dyDescent="0.2"/>
    <row r="584" ht="12" x14ac:dyDescent="0.2"/>
    <row r="585" ht="12" x14ac:dyDescent="0.2"/>
    <row r="586" ht="12" x14ac:dyDescent="0.2"/>
    <row r="587" ht="12" x14ac:dyDescent="0.2"/>
    <row r="588" ht="12" x14ac:dyDescent="0.2"/>
    <row r="589" ht="12" x14ac:dyDescent="0.2"/>
    <row r="590" ht="12" x14ac:dyDescent="0.2"/>
    <row r="591" ht="12" x14ac:dyDescent="0.2"/>
    <row r="592" ht="12" x14ac:dyDescent="0.2"/>
    <row r="593" ht="12" x14ac:dyDescent="0.2"/>
    <row r="594" ht="12" x14ac:dyDescent="0.2"/>
    <row r="595" ht="12" x14ac:dyDescent="0.2"/>
    <row r="596" ht="12" x14ac:dyDescent="0.2"/>
    <row r="597" ht="12" x14ac:dyDescent="0.2"/>
    <row r="598" ht="12" x14ac:dyDescent="0.2"/>
    <row r="599" ht="12" x14ac:dyDescent="0.2"/>
    <row r="600" ht="12" x14ac:dyDescent="0.2"/>
    <row r="601" ht="12" x14ac:dyDescent="0.2"/>
    <row r="602" ht="12" x14ac:dyDescent="0.2"/>
    <row r="603" ht="12" x14ac:dyDescent="0.2"/>
    <row r="604" ht="12" x14ac:dyDescent="0.2"/>
    <row r="605" ht="12" x14ac:dyDescent="0.2"/>
    <row r="606" ht="12" x14ac:dyDescent="0.2"/>
    <row r="607" ht="12" x14ac:dyDescent="0.2"/>
    <row r="608" ht="12" x14ac:dyDescent="0.2"/>
    <row r="609" ht="12" x14ac:dyDescent="0.2"/>
    <row r="610" ht="12" x14ac:dyDescent="0.2"/>
    <row r="611" ht="12" x14ac:dyDescent="0.2"/>
    <row r="612" ht="12" x14ac:dyDescent="0.2"/>
    <row r="613" ht="12" x14ac:dyDescent="0.2"/>
    <row r="614" ht="12" x14ac:dyDescent="0.2"/>
    <row r="615" ht="12" x14ac:dyDescent="0.2"/>
    <row r="616" ht="12" x14ac:dyDescent="0.2"/>
    <row r="617" ht="12" x14ac:dyDescent="0.2"/>
    <row r="618" ht="12" x14ac:dyDescent="0.2"/>
    <row r="619" ht="12" x14ac:dyDescent="0.2"/>
    <row r="625" ht="12" x14ac:dyDescent="0.2"/>
    <row r="630" ht="12" x14ac:dyDescent="0.2"/>
    <row r="631" ht="12" x14ac:dyDescent="0.2"/>
  </sheetData>
  <mergeCells count="32">
    <mergeCell ref="A27:D27"/>
    <mergeCell ref="G32:J32"/>
    <mergeCell ref="G37:J37"/>
    <mergeCell ref="A26:D26"/>
    <mergeCell ref="B20:B21"/>
    <mergeCell ref="A22:C22"/>
    <mergeCell ref="B23:B25"/>
    <mergeCell ref="A10:C10"/>
    <mergeCell ref="B11:B13"/>
    <mergeCell ref="B14:B15"/>
    <mergeCell ref="A16:C16"/>
    <mergeCell ref="B17:B18"/>
    <mergeCell ref="A19:C19"/>
    <mergeCell ref="G7:G9"/>
    <mergeCell ref="H7:H9"/>
    <mergeCell ref="I7:O7"/>
    <mergeCell ref="P7:P9"/>
    <mergeCell ref="I8:I9"/>
    <mergeCell ref="J8:J9"/>
    <mergeCell ref="K8:M8"/>
    <mergeCell ref="N8:N9"/>
    <mergeCell ref="O8:O9"/>
    <mergeCell ref="E1:P1"/>
    <mergeCell ref="E2:P2"/>
    <mergeCell ref="A4:P4"/>
    <mergeCell ref="A5:P5"/>
    <mergeCell ref="A7:A9"/>
    <mergeCell ref="B7:B9"/>
    <mergeCell ref="C7:C9"/>
    <mergeCell ref="D7:D9"/>
    <mergeCell ref="E7:E9"/>
    <mergeCell ref="F7:F9"/>
  </mergeCells>
  <pageMargins left="0" right="0" top="0" bottom="0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11</vt:i4>
      </vt:variant>
    </vt:vector>
  </HeadingPairs>
  <TitlesOfParts>
    <vt:vector size="11" baseType="lpstr">
      <vt:lpstr>20,5,2023</vt:lpstr>
      <vt:lpstr>Kiệt</vt:lpstr>
      <vt:lpstr>Quang</vt:lpstr>
      <vt:lpstr>Tuấn</vt:lpstr>
      <vt:lpstr>Dũng</vt:lpstr>
      <vt:lpstr>Triết</vt:lpstr>
      <vt:lpstr>Lợi</vt:lpstr>
      <vt:lpstr>Hiệp</vt:lpstr>
      <vt:lpstr>Tước</vt:lpstr>
      <vt:lpstr>H. Tuấn</vt:lpstr>
      <vt:lpstr>nHẬN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QUANGLIEM</dc:creator>
  <cp:lastModifiedBy>Liem</cp:lastModifiedBy>
  <cp:lastPrinted>2023-05-19T03:37:20Z</cp:lastPrinted>
  <dcterms:created xsi:type="dcterms:W3CDTF">2020-10-20T02:05:04Z</dcterms:created>
  <dcterms:modified xsi:type="dcterms:W3CDTF">2023-05-19T03:38:19Z</dcterms:modified>
</cp:coreProperties>
</file>