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T QHDN năm 2023\Đăng ký Thi đua năm 2023\Gửi Ánh Phượng\"/>
    </mc:Choice>
  </mc:AlternateContent>
  <bookViews>
    <workbookView xWindow="0" yWindow="0" windowWidth="19200" windowHeight="11580" activeTab="3"/>
  </bookViews>
  <sheets>
    <sheet name="Diem" sheetId="2" r:id="rId1"/>
    <sheet name="HK1 22-23" sheetId="1" r:id="rId2"/>
    <sheet name="KH2 22-23" sheetId="3" r:id="rId3"/>
    <sheet name="Năm học 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4" l="1"/>
  <c r="I10" i="4"/>
  <c r="J10" i="4" s="1"/>
  <c r="J11" i="4" l="1"/>
  <c r="C16" i="4" s="1"/>
  <c r="C14" i="4" l="1"/>
  <c r="C15" i="4"/>
  <c r="E10" i="3" l="1"/>
  <c r="G10" i="3"/>
  <c r="I10" i="3"/>
  <c r="K10" i="3"/>
  <c r="E11" i="3"/>
  <c r="G11" i="3"/>
  <c r="I11" i="3"/>
  <c r="N11" i="3" s="1"/>
  <c r="K11" i="3"/>
  <c r="O10" i="3"/>
  <c r="O11" i="3" l="1"/>
  <c r="P11" i="3" s="1"/>
  <c r="N10" i="3"/>
  <c r="P10" i="3" s="1"/>
  <c r="M11" i="1"/>
  <c r="M10" i="1"/>
  <c r="G11" i="1" l="1"/>
  <c r="G10" i="1"/>
  <c r="E11" i="1"/>
  <c r="K11" i="1" l="1"/>
  <c r="I11" i="1"/>
  <c r="N11" i="1" s="1"/>
  <c r="K10" i="1"/>
  <c r="I10" i="1"/>
  <c r="O11" i="1" l="1"/>
  <c r="P11" i="1" s="1"/>
  <c r="E10" i="1" l="1"/>
  <c r="N10" i="1" s="1"/>
  <c r="O10" i="1" l="1"/>
  <c r="P10" i="1" l="1"/>
</calcChain>
</file>

<file path=xl/sharedStrings.xml><?xml version="1.0" encoding="utf-8"?>
<sst xmlns="http://schemas.openxmlformats.org/spreadsheetml/2006/main" count="135" uniqueCount="61">
  <si>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</si>
  <si>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</si>
  <si>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</si>
  <si>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</si>
  <si>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</si>
  <si>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</si>
  <si>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</si>
  <si>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</si>
  <si>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</si>
  <si>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</si>
  <si>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</si>
  <si>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</si>
  <si>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</si>
  <si>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</si>
  <si>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</si>
  <si>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Ghi chú</t>
  </si>
  <si>
    <t>Xếp loại</t>
  </si>
  <si>
    <t>Điểm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</si>
  <si>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</si>
  <si>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</si>
  <si>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</si>
  <si>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</si>
  <si>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</si>
  <si>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Viên chức</t>
  </si>
  <si>
    <t>TRUNG TÂM QUAN HỆ DOANH NGHIỆP</t>
  </si>
  <si>
    <t xml:space="preserve">Nguyễn Văn Chiến </t>
  </si>
  <si>
    <t>Nguyễn Thùy Dương</t>
  </si>
  <si>
    <t>01007008</t>
  </si>
  <si>
    <t>Nguyễn Văn Chiến</t>
  </si>
  <si>
    <t>01014010</t>
  </si>
  <si>
    <t>DANH SÁCH TẠM XÉT THI ĐUA HỌC KÌ I NĂM HỌC 2022 - 2023</t>
  </si>
  <si>
    <t>Thành phố Hồ Chí Minh, ngày 27 tháng 02 năm 2023</t>
  </si>
  <si>
    <t>Xếp loại HK1</t>
  </si>
  <si>
    <t>Tháng 9/2022</t>
  </si>
  <si>
    <t>Tháng 10/2022</t>
  </si>
  <si>
    <t>Tháng 11/2022</t>
  </si>
  <si>
    <t>Tháng 12/2022</t>
  </si>
  <si>
    <t>Tháng 01/2023</t>
  </si>
  <si>
    <t>Hoàn thành xuất sắc nhiệm vụ</t>
  </si>
  <si>
    <t>Tháng 02/2023</t>
  </si>
  <si>
    <t>Tháng 03/2023</t>
  </si>
  <si>
    <t>Tháng 6/2023</t>
  </si>
  <si>
    <t>Xếp loại HK2</t>
  </si>
  <si>
    <t>Họ tên</t>
  </si>
  <si>
    <t>Học kỳ 1</t>
  </si>
  <si>
    <t>Học kỳ 2</t>
  </si>
  <si>
    <t>Cả năm</t>
  </si>
  <si>
    <t>Danh hiệu</t>
  </si>
  <si>
    <t>GHI CHÚ</t>
  </si>
  <si>
    <t>Điểm X</t>
  </si>
  <si>
    <t>Đạt LĐTT:</t>
  </si>
  <si>
    <t>Không đạt LĐTT:</t>
  </si>
  <si>
    <t>Không xét LĐTT (Tuyển dụng dưới 10 tháng)</t>
  </si>
  <si>
    <t>DANH SÁCH XÉT THI ĐUA NĂM HỌC 2022 - 2023</t>
  </si>
  <si>
    <t xml:space="preserve">Nguyễn Văn Chiền </t>
  </si>
  <si>
    <t>Hoàn thành tốt nhiện vụ</t>
  </si>
  <si>
    <t>Tháng 4/2023</t>
  </si>
  <si>
    <t>Tháng 5/2023</t>
  </si>
  <si>
    <t>DANH SÁCH XÉT THI ĐUA HỌC KÌ II NĂM HỌC 2022 - 2023</t>
  </si>
  <si>
    <t>Thành phố Hồ Chí Minh, ngày 19 tháng 5 năm 2023</t>
  </si>
  <si>
    <t xml:space="preserve">               Thành phố Hồ Chí Minh, ngày 19 tháng 5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</si>
</sst>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sz val="10.5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4" fillId="0" borderId="1" xfId="0" quotePrefix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4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15" fillId="0" borderId="0" xfId="0" applyFont="1" applyFill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17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7" fillId="0" borderId="1" xfId="0" applyFont="1" applyFill="1" applyBorder="1" applyAlignment="1" applyProtection="1">
      <alignment vertical="center" wrapText="1"/>
      <protection locked="0"/>
    </xf>
    <xf numFmtId="0" fontId="17" fillId="0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5" fillId="0" borderId="0" xfId="0" applyFont="1"/>
    <xf numFmtId="0" fontId="6" fillId="0" borderId="0" xfId="0" applyFont="1" applyAlignment="1"/>
    <xf numFmtId="0" fontId="18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</xdr:row>
      <xdr:rowOff>38100</xdr:rowOff>
    </xdr:from>
    <xdr:to>
      <xdr:col>15</xdr:col>
      <xdr:colOff>542925</xdr:colOff>
      <xdr:row>2</xdr:row>
      <xdr:rowOff>38102</xdr:rowOff>
    </xdr:to>
    <xdr:cxnSp macro="">
      <xdr:nvCxnSpPr>
        <xdr:cNvPr id="5" name="Straight Connector 4"/>
        <xdr:cNvCxnSpPr/>
      </xdr:nvCxnSpPr>
      <xdr:spPr>
        <a:xfrm flipV="1">
          <a:off x="6238875" y="419100"/>
          <a:ext cx="16573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47625</xdr:rowOff>
    </xdr:from>
    <xdr:to>
      <xdr:col>2</xdr:col>
      <xdr:colOff>638175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781050" y="619125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2</xdr:row>
      <xdr:rowOff>47625</xdr:rowOff>
    </xdr:from>
    <xdr:to>
      <xdr:col>15</xdr:col>
      <xdr:colOff>57150</xdr:colOff>
      <xdr:row>2</xdr:row>
      <xdr:rowOff>47627</xdr:rowOff>
    </xdr:to>
    <xdr:cxnSp macro="">
      <xdr:nvCxnSpPr>
        <xdr:cNvPr id="2" name="Straight Connector 1"/>
        <xdr:cNvCxnSpPr/>
      </xdr:nvCxnSpPr>
      <xdr:spPr>
        <a:xfrm flipV="1">
          <a:off x="6010275" y="428625"/>
          <a:ext cx="15811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3</xdr:row>
      <xdr:rowOff>47625</xdr:rowOff>
    </xdr:from>
    <xdr:to>
      <xdr:col>2</xdr:col>
      <xdr:colOff>552450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19150" y="619125"/>
          <a:ext cx="1533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38100</xdr:rowOff>
    </xdr:from>
    <xdr:to>
      <xdr:col>2</xdr:col>
      <xdr:colOff>657225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763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419100</xdr:colOff>
      <xdr:row>2</xdr:row>
      <xdr:rowOff>57150</xdr:rowOff>
    </xdr:from>
    <xdr:to>
      <xdr:col>9</xdr:col>
      <xdr:colOff>600075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857875" y="45720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5" x14ac:dyDescent="0.25"/>
  <sheetData>
    <row r="2" spans="1:2" ht="18.75" x14ac:dyDescent="0.3">
      <c r="A2" s="2" t="s">
        <v>0</v>
      </c>
      <c r="B2" s="2">
        <v>10</v>
      </c>
    </row>
    <row r="3" spans="1:2" ht="18.75" x14ac:dyDescent="0.3">
      <c r="A3" s="2" t="s">
        <v>1</v>
      </c>
      <c r="B3" s="2">
        <v>9</v>
      </c>
    </row>
    <row r="4" spans="1:2" ht="18.75" x14ac:dyDescent="0.3">
      <c r="A4" s="2" t="s">
        <v>2</v>
      </c>
      <c r="B4" s="2">
        <v>8</v>
      </c>
    </row>
    <row r="5" spans="1:2" ht="18.75" x14ac:dyDescent="0.3">
      <c r="A5" s="2" t="s">
        <v>3</v>
      </c>
      <c r="B5" s="2">
        <v>7</v>
      </c>
    </row>
    <row r="6" spans="1:2" ht="18.75" x14ac:dyDescent="0.3">
      <c r="A6" s="3"/>
      <c r="B6" s="2"/>
    </row>
    <row r="7" spans="1:2" ht="18.75" x14ac:dyDescent="0.3">
      <c r="A7" s="2" t="s">
        <v>4</v>
      </c>
      <c r="B7" s="2">
        <v>6</v>
      </c>
    </row>
    <row r="8" spans="1:2" ht="18.75" x14ac:dyDescent="0.3">
      <c r="A8" s="2" t="s">
        <v>5</v>
      </c>
      <c r="B8" s="2">
        <v>5</v>
      </c>
    </row>
    <row r="9" spans="1:2" ht="18.75" x14ac:dyDescent="0.3">
      <c r="A9" s="2" t="s">
        <v>6</v>
      </c>
      <c r="B9" s="2">
        <v>4</v>
      </c>
    </row>
    <row r="10" spans="1:2" ht="18.75" x14ac:dyDescent="0.3">
      <c r="A10" s="2" t="s">
        <v>7</v>
      </c>
      <c r="B10" s="2">
        <v>3</v>
      </c>
    </row>
    <row r="11" spans="1:2" ht="18.75" x14ac:dyDescent="0.3">
      <c r="A11" s="2" t="s">
        <v>8</v>
      </c>
      <c r="B11" s="2">
        <v>1</v>
      </c>
    </row>
    <row r="12" spans="1:2" ht="18.75" x14ac:dyDescent="0.3">
      <c r="A12" s="2" t="s">
        <v>9</v>
      </c>
      <c r="B12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R18" sqref="R18"/>
    </sheetView>
  </sheetViews>
  <sheetFormatPr defaultRowHeight="16.5" x14ac:dyDescent="0.25"/>
  <cols>
    <col min="1" max="1" width="4.7109375" style="1" customWidth="1"/>
    <col min="2" max="2" width="19" style="1" customWidth="1"/>
    <col min="3" max="3" width="12.5703125" style="1" customWidth="1"/>
    <col min="4" max="4" width="7.28515625" style="1" customWidth="1"/>
    <col min="5" max="5" width="6.140625" style="1" customWidth="1"/>
    <col min="6" max="6" width="6.85546875" style="1" customWidth="1"/>
    <col min="7" max="7" width="6.5703125" style="1" customWidth="1"/>
    <col min="8" max="8" width="6.7109375" style="1" customWidth="1"/>
    <col min="9" max="9" width="6.85546875" style="1" customWidth="1"/>
    <col min="10" max="10" width="6.42578125" style="1" customWidth="1"/>
    <col min="11" max="11" width="6.28515625" style="1" customWidth="1"/>
    <col min="12" max="12" width="7" style="1" customWidth="1"/>
    <col min="13" max="13" width="6.140625" style="1" customWidth="1"/>
    <col min="14" max="14" width="8.140625" style="1" customWidth="1"/>
    <col min="15" max="15" width="0" style="1" hidden="1" customWidth="1"/>
    <col min="16" max="16" width="22.42578125" style="1" customWidth="1"/>
    <col min="17" max="16384" width="9.140625" style="1"/>
  </cols>
  <sheetData>
    <row r="1" spans="1:17" s="4" customFormat="1" ht="15" x14ac:dyDescent="0.25">
      <c r="A1" s="48" t="s">
        <v>18</v>
      </c>
      <c r="B1" s="48"/>
      <c r="C1" s="48"/>
      <c r="D1" s="48"/>
      <c r="I1" s="49" t="s">
        <v>19</v>
      </c>
      <c r="J1" s="49"/>
      <c r="K1" s="49"/>
      <c r="L1" s="49"/>
      <c r="M1" s="49"/>
      <c r="N1" s="49"/>
      <c r="O1" s="49"/>
      <c r="P1" s="49"/>
      <c r="Q1" s="49"/>
    </row>
    <row r="2" spans="1:17" s="4" customFormat="1" ht="15" x14ac:dyDescent="0.25">
      <c r="A2" s="48" t="s">
        <v>20</v>
      </c>
      <c r="B2" s="48"/>
      <c r="C2" s="48"/>
      <c r="D2" s="48"/>
      <c r="I2" s="49" t="s">
        <v>21</v>
      </c>
      <c r="J2" s="49"/>
      <c r="K2" s="49"/>
      <c r="L2" s="49"/>
      <c r="M2" s="49"/>
      <c r="N2" s="49"/>
      <c r="O2" s="49"/>
      <c r="P2" s="49"/>
      <c r="Q2" s="49"/>
    </row>
    <row r="3" spans="1:17" s="4" customFormat="1" ht="15" x14ac:dyDescent="0.25">
      <c r="A3" s="49" t="s">
        <v>24</v>
      </c>
      <c r="B3" s="49"/>
      <c r="C3" s="49"/>
      <c r="D3" s="49"/>
      <c r="J3" s="5"/>
      <c r="K3" s="5"/>
      <c r="L3" s="5"/>
      <c r="M3" s="5"/>
    </row>
    <row r="4" spans="1:17" s="4" customFormat="1" ht="15" x14ac:dyDescent="0.25">
      <c r="A4" s="6"/>
      <c r="B4" s="6"/>
      <c r="C4" s="7"/>
      <c r="J4" s="5"/>
      <c r="K4" s="5"/>
      <c r="L4" s="5"/>
      <c r="M4" s="5"/>
    </row>
    <row r="5" spans="1:17" s="4" customFormat="1" ht="27.75" customHeight="1" x14ac:dyDescent="0.25">
      <c r="A5" s="52" t="s">
        <v>30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7" spans="1:17" ht="27" customHeight="1" x14ac:dyDescent="0.25">
      <c r="A7" s="56" t="s">
        <v>10</v>
      </c>
      <c r="B7" s="56" t="s">
        <v>11</v>
      </c>
      <c r="C7" s="56" t="s">
        <v>12</v>
      </c>
      <c r="D7" s="57" t="s">
        <v>33</v>
      </c>
      <c r="E7" s="57"/>
      <c r="F7" s="57" t="s">
        <v>34</v>
      </c>
      <c r="G7" s="57"/>
      <c r="H7" s="57" t="s">
        <v>35</v>
      </c>
      <c r="I7" s="57"/>
      <c r="J7" s="54" t="s">
        <v>36</v>
      </c>
      <c r="K7" s="54"/>
      <c r="L7" s="58" t="s">
        <v>37</v>
      </c>
      <c r="M7" s="59"/>
      <c r="N7" s="55" t="s">
        <v>13</v>
      </c>
      <c r="O7" s="55" t="s">
        <v>14</v>
      </c>
      <c r="P7" s="55" t="s">
        <v>32</v>
      </c>
      <c r="Q7" s="56" t="s">
        <v>15</v>
      </c>
    </row>
    <row r="8" spans="1:17" ht="30.75" customHeight="1" x14ac:dyDescent="0.25">
      <c r="A8" s="56"/>
      <c r="B8" s="56"/>
      <c r="C8" s="56"/>
      <c r="D8" s="9" t="s">
        <v>16</v>
      </c>
      <c r="E8" s="9" t="s">
        <v>17</v>
      </c>
      <c r="F8" s="9" t="s">
        <v>16</v>
      </c>
      <c r="G8" s="9" t="s">
        <v>17</v>
      </c>
      <c r="H8" s="9" t="s">
        <v>16</v>
      </c>
      <c r="I8" s="9" t="s">
        <v>17</v>
      </c>
      <c r="J8" s="9" t="s">
        <v>16</v>
      </c>
      <c r="K8" s="9" t="s">
        <v>17</v>
      </c>
      <c r="L8" s="9" t="s">
        <v>16</v>
      </c>
      <c r="M8" s="9" t="s">
        <v>17</v>
      </c>
      <c r="N8" s="55"/>
      <c r="O8" s="55"/>
      <c r="P8" s="55"/>
      <c r="Q8" s="56"/>
    </row>
    <row r="9" spans="1:17" ht="18.75" customHeight="1" x14ac:dyDescent="0.25">
      <c r="A9" s="8"/>
      <c r="B9" s="11" t="s">
        <v>23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32.25" customHeight="1" x14ac:dyDescent="0.25">
      <c r="A10" s="12">
        <v>1</v>
      </c>
      <c r="B10" s="13" t="s">
        <v>25</v>
      </c>
      <c r="C10" s="12" t="s">
        <v>27</v>
      </c>
      <c r="D10" s="14" t="s">
        <v>0</v>
      </c>
      <c r="E10" s="14">
        <f>VLOOKUP(D10,Diem!$A$2:$B$12,2,0)</f>
        <v>10</v>
      </c>
      <c r="F10" s="14" t="s">
        <v>0</v>
      </c>
      <c r="G10" s="14">
        <f>VLOOKUP(F10,Diem!$A$2:$B$12,2,0)</f>
        <v>10</v>
      </c>
      <c r="H10" s="14" t="s">
        <v>0</v>
      </c>
      <c r="I10" s="14">
        <f>VLOOKUP(H10,Diem!$A$2:$B$12,2,0)</f>
        <v>10</v>
      </c>
      <c r="J10" s="14" t="s">
        <v>0</v>
      </c>
      <c r="K10" s="14">
        <f>VLOOKUP(J10,Diem!$A$2:$B$12,2,0)</f>
        <v>10</v>
      </c>
      <c r="L10" s="14" t="s">
        <v>0</v>
      </c>
      <c r="M10" s="14">
        <f>VLOOKUP(L10,Diem!$A$2:$B$12,2,0)</f>
        <v>10</v>
      </c>
      <c r="N10" s="14">
        <f>ROUND(AVERAGE(E10,G10,I10,K10),2)</f>
        <v>10</v>
      </c>
      <c r="O10" s="14">
        <f>COUNTIF(D10:K10,"C*")*1+COUNTIF(D10:K10,"D")*2+COUNTIF(D10:K10,"E")*3</f>
        <v>0</v>
      </c>
      <c r="P10" s="15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6"/>
    </row>
    <row r="11" spans="1:17" ht="33.75" customHeight="1" x14ac:dyDescent="0.25">
      <c r="A11" s="12">
        <v>2</v>
      </c>
      <c r="B11" s="17" t="s">
        <v>26</v>
      </c>
      <c r="C11" s="10" t="s">
        <v>29</v>
      </c>
      <c r="D11" s="14" t="s">
        <v>3</v>
      </c>
      <c r="E11" s="14">
        <f>VLOOKUP(D11,Diem!$A$2:$B$12,2,0)</f>
        <v>7</v>
      </c>
      <c r="F11" s="14" t="s">
        <v>3</v>
      </c>
      <c r="G11" s="14">
        <f>VLOOKUP(F11,Diem!$A$2:$B$12,2,0)</f>
        <v>7</v>
      </c>
      <c r="H11" s="14" t="s">
        <v>2</v>
      </c>
      <c r="I11" s="14">
        <f>VLOOKUP(H11,Diem!$A$2:$B$12,2,0)</f>
        <v>8</v>
      </c>
      <c r="J11" s="14" t="s">
        <v>3</v>
      </c>
      <c r="K11" s="14">
        <f>VLOOKUP(J11,Diem!$A$2:$B$12,2,0)</f>
        <v>7</v>
      </c>
      <c r="L11" s="14" t="s">
        <v>2</v>
      </c>
      <c r="M11" s="14">
        <f>VLOOKUP(L11,Diem!$A$2:$B$12,2,0)</f>
        <v>8</v>
      </c>
      <c r="N11" s="14">
        <f>ROUND(AVERAGE(E11,G11,I11,K11),2)</f>
        <v>7.25</v>
      </c>
      <c r="O11" s="14">
        <f>COUNTIF(D11:K11,"C*")*1+COUNTIF(D11:K11,"D")*2+COUNTIF(D11:K11,"E")*3</f>
        <v>0</v>
      </c>
      <c r="P11" s="15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tốt nhiệm vụ</v>
      </c>
      <c r="Q11" s="16"/>
    </row>
    <row r="12" spans="1:17" x14ac:dyDescent="0.25">
      <c r="A12" s="12"/>
      <c r="B12" s="17"/>
      <c r="C12" s="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6"/>
    </row>
    <row r="14" spans="1:17" x14ac:dyDescent="0.25">
      <c r="I14" s="53" t="s">
        <v>31</v>
      </c>
      <c r="J14" s="53"/>
      <c r="K14" s="53"/>
      <c r="L14" s="53"/>
      <c r="M14" s="53"/>
      <c r="N14" s="53"/>
      <c r="O14" s="53"/>
      <c r="P14" s="53"/>
      <c r="Q14" s="53"/>
    </row>
    <row r="15" spans="1:17" x14ac:dyDescent="0.25">
      <c r="I15" s="51" t="s">
        <v>22</v>
      </c>
      <c r="J15" s="51"/>
      <c r="K15" s="51"/>
      <c r="L15" s="51"/>
      <c r="M15" s="51"/>
      <c r="N15" s="51"/>
      <c r="O15" s="51"/>
      <c r="P15" s="51"/>
      <c r="Q15" s="51"/>
    </row>
    <row r="20" spans="9:17" x14ac:dyDescent="0.25">
      <c r="I20" s="50" t="s">
        <v>28</v>
      </c>
      <c r="J20" s="50"/>
      <c r="K20" s="50"/>
      <c r="L20" s="50"/>
      <c r="M20" s="50"/>
      <c r="N20" s="50"/>
      <c r="O20" s="50"/>
      <c r="P20" s="50"/>
      <c r="Q20" s="50"/>
    </row>
  </sheetData>
  <mergeCells count="21">
    <mergeCell ref="I20:Q20"/>
    <mergeCell ref="I15:Q15"/>
    <mergeCell ref="A5:Q5"/>
    <mergeCell ref="I14:Q14"/>
    <mergeCell ref="J7:K7"/>
    <mergeCell ref="N7:N8"/>
    <mergeCell ref="O7:O8"/>
    <mergeCell ref="P7:P8"/>
    <mergeCell ref="Q7:Q8"/>
    <mergeCell ref="A7:A8"/>
    <mergeCell ref="B7:B8"/>
    <mergeCell ref="C7:C8"/>
    <mergeCell ref="D7:E7"/>
    <mergeCell ref="F7:G7"/>
    <mergeCell ref="H7:I7"/>
    <mergeCell ref="L7:M7"/>
    <mergeCell ref="A1:D1"/>
    <mergeCell ref="I1:Q1"/>
    <mergeCell ref="A2:D2"/>
    <mergeCell ref="I2:Q2"/>
    <mergeCell ref="A3:D3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activeCell="I14" sqref="I14:Q14"/>
    </sheetView>
  </sheetViews>
  <sheetFormatPr defaultRowHeight="15" x14ac:dyDescent="0.25"/>
  <cols>
    <col min="1" max="1" width="4.85546875" customWidth="1"/>
    <col min="2" max="2" width="19.5703125" customWidth="1"/>
    <col min="3" max="3" width="10.42578125" customWidth="1"/>
    <col min="4" max="4" width="7" customWidth="1"/>
    <col min="5" max="5" width="6.140625" customWidth="1"/>
    <col min="6" max="6" width="6.42578125" customWidth="1"/>
    <col min="7" max="7" width="6.5703125" customWidth="1"/>
    <col min="8" max="8" width="5.85546875" customWidth="1"/>
    <col min="9" max="10" width="6" customWidth="1"/>
    <col min="11" max="11" width="6.28515625" customWidth="1"/>
    <col min="12" max="12" width="6" customWidth="1"/>
    <col min="13" max="13" width="6.140625" customWidth="1"/>
    <col min="14" max="14" width="6.7109375" customWidth="1"/>
    <col min="15" max="15" width="9" customWidth="1"/>
    <col min="16" max="16" width="14.7109375" customWidth="1"/>
    <col min="17" max="17" width="8.5703125" customWidth="1"/>
  </cols>
  <sheetData>
    <row r="1" spans="1:17" x14ac:dyDescent="0.25">
      <c r="A1" s="48" t="s">
        <v>18</v>
      </c>
      <c r="B1" s="48"/>
      <c r="C1" s="48"/>
      <c r="D1" s="48"/>
      <c r="E1" s="4"/>
      <c r="F1" s="4"/>
      <c r="G1" s="4"/>
      <c r="H1" s="4"/>
      <c r="I1" s="49" t="s">
        <v>19</v>
      </c>
      <c r="J1" s="49"/>
      <c r="K1" s="49"/>
      <c r="L1" s="49"/>
      <c r="M1" s="49"/>
      <c r="N1" s="49"/>
      <c r="O1" s="49"/>
      <c r="P1" s="49"/>
      <c r="Q1" s="49"/>
    </row>
    <row r="2" spans="1:17" x14ac:dyDescent="0.25">
      <c r="A2" s="48" t="s">
        <v>20</v>
      </c>
      <c r="B2" s="48"/>
      <c r="C2" s="48"/>
      <c r="D2" s="48"/>
      <c r="E2" s="4"/>
      <c r="F2" s="4"/>
      <c r="G2" s="4"/>
      <c r="H2" s="4"/>
      <c r="I2" s="49" t="s">
        <v>21</v>
      </c>
      <c r="J2" s="49"/>
      <c r="K2" s="49"/>
      <c r="L2" s="49"/>
      <c r="M2" s="49"/>
      <c r="N2" s="49"/>
      <c r="O2" s="49"/>
      <c r="P2" s="49"/>
      <c r="Q2" s="49"/>
    </row>
    <row r="3" spans="1:17" x14ac:dyDescent="0.25">
      <c r="A3" s="49" t="s">
        <v>24</v>
      </c>
      <c r="B3" s="49"/>
      <c r="C3" s="49"/>
      <c r="D3" s="49"/>
      <c r="E3" s="4"/>
      <c r="F3" s="4"/>
      <c r="G3" s="4"/>
      <c r="H3" s="4"/>
      <c r="I3" s="4"/>
      <c r="J3" s="5"/>
      <c r="K3" s="5"/>
      <c r="L3" s="5"/>
      <c r="M3" s="5"/>
      <c r="N3" s="4"/>
      <c r="O3" s="4"/>
      <c r="P3" s="4"/>
      <c r="Q3" s="4"/>
    </row>
    <row r="4" spans="1:17" x14ac:dyDescent="0.25">
      <c r="A4" s="20"/>
      <c r="B4" s="20"/>
      <c r="C4" s="19"/>
      <c r="D4" s="4"/>
      <c r="E4" s="4"/>
      <c r="F4" s="4"/>
      <c r="G4" s="4"/>
      <c r="H4" s="4"/>
      <c r="I4" s="4"/>
      <c r="J4" s="5"/>
      <c r="K4" s="5"/>
      <c r="L4" s="5"/>
      <c r="M4" s="5"/>
      <c r="N4" s="4"/>
      <c r="O4" s="4"/>
      <c r="P4" s="4"/>
      <c r="Q4" s="4"/>
    </row>
    <row r="5" spans="1:17" ht="18.75" x14ac:dyDescent="0.25">
      <c r="A5" s="52" t="s">
        <v>58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6" spans="1:17" ht="16.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56" t="s">
        <v>10</v>
      </c>
      <c r="B7" s="56" t="s">
        <v>11</v>
      </c>
      <c r="C7" s="56" t="s">
        <v>12</v>
      </c>
      <c r="D7" s="60" t="s">
        <v>39</v>
      </c>
      <c r="E7" s="60"/>
      <c r="F7" s="60" t="s">
        <v>40</v>
      </c>
      <c r="G7" s="60"/>
      <c r="H7" s="60" t="s">
        <v>56</v>
      </c>
      <c r="I7" s="60"/>
      <c r="J7" s="61" t="s">
        <v>57</v>
      </c>
      <c r="K7" s="61"/>
      <c r="L7" s="62" t="s">
        <v>41</v>
      </c>
      <c r="M7" s="63"/>
      <c r="N7" s="55" t="s">
        <v>13</v>
      </c>
      <c r="O7" s="55" t="s">
        <v>14</v>
      </c>
      <c r="P7" s="55" t="s">
        <v>42</v>
      </c>
      <c r="Q7" s="56" t="s">
        <v>15</v>
      </c>
    </row>
    <row r="8" spans="1:17" ht="44.25" customHeight="1" x14ac:dyDescent="0.25">
      <c r="A8" s="56"/>
      <c r="B8" s="56"/>
      <c r="C8" s="56"/>
      <c r="D8" s="18" t="s">
        <v>16</v>
      </c>
      <c r="E8" s="18" t="s">
        <v>17</v>
      </c>
      <c r="F8" s="18" t="s">
        <v>16</v>
      </c>
      <c r="G8" s="18" t="s">
        <v>17</v>
      </c>
      <c r="H8" s="18" t="s">
        <v>16</v>
      </c>
      <c r="I8" s="18" t="s">
        <v>17</v>
      </c>
      <c r="J8" s="18" t="s">
        <v>16</v>
      </c>
      <c r="K8" s="18" t="s">
        <v>17</v>
      </c>
      <c r="L8" s="18" t="s">
        <v>16</v>
      </c>
      <c r="M8" s="18" t="s">
        <v>17</v>
      </c>
      <c r="N8" s="55"/>
      <c r="O8" s="55"/>
      <c r="P8" s="55"/>
      <c r="Q8" s="56"/>
    </row>
    <row r="9" spans="1:17" ht="15.75" x14ac:dyDescent="0.25">
      <c r="A9" s="8"/>
      <c r="B9" s="11" t="s">
        <v>23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48" customHeight="1" x14ac:dyDescent="0.25">
      <c r="A10" s="12">
        <v>1</v>
      </c>
      <c r="B10" s="13" t="s">
        <v>25</v>
      </c>
      <c r="C10" s="12" t="s">
        <v>27</v>
      </c>
      <c r="D10" s="14" t="s">
        <v>1</v>
      </c>
      <c r="E10" s="14">
        <f>VLOOKUP(D10,Diem!$A$2:$B$12,2,0)</f>
        <v>9</v>
      </c>
      <c r="F10" s="14" t="s">
        <v>2</v>
      </c>
      <c r="G10" s="14">
        <f>VLOOKUP(F10,Diem!$A$2:$B$12,2,0)</f>
        <v>8</v>
      </c>
      <c r="H10" s="14" t="s">
        <v>1</v>
      </c>
      <c r="I10" s="14">
        <f>VLOOKUP(H10,Diem!$A$2:$B$12,2,0)</f>
        <v>9</v>
      </c>
      <c r="J10" s="14" t="s">
        <v>1</v>
      </c>
      <c r="K10" s="14">
        <f>VLOOKUP(J10,Diem!$A$2:$B$12,2,0)</f>
        <v>9</v>
      </c>
      <c r="L10" s="14"/>
      <c r="M10" s="14"/>
      <c r="N10" s="14">
        <f>ROUND(AVERAGE(E10,G10,I10,K10),2)</f>
        <v>8.75</v>
      </c>
      <c r="O10" s="14">
        <f>COUNTIF(D10:K10,"C*")*1+COUNTIF(D10:K10,"D")*2+COUNTIF(D10:K10,"E")*3</f>
        <v>0</v>
      </c>
      <c r="P10" s="15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6"/>
    </row>
    <row r="11" spans="1:17" ht="39" customHeight="1" x14ac:dyDescent="0.25">
      <c r="A11" s="12">
        <v>2</v>
      </c>
      <c r="B11" s="17" t="s">
        <v>26</v>
      </c>
      <c r="C11" s="10" t="s">
        <v>29</v>
      </c>
      <c r="D11" s="14" t="s">
        <v>3</v>
      </c>
      <c r="E11" s="14">
        <f>VLOOKUP(D11,Diem!$A$2:$B$12,2,0)</f>
        <v>7</v>
      </c>
      <c r="F11" s="14" t="s">
        <v>3</v>
      </c>
      <c r="G11" s="14">
        <f>VLOOKUP(F11,Diem!$A$2:$B$12,2,0)</f>
        <v>7</v>
      </c>
      <c r="H11" s="14" t="s">
        <v>3</v>
      </c>
      <c r="I11" s="14">
        <f>VLOOKUP(H11,Diem!$A$2:$B$12,2,0)</f>
        <v>7</v>
      </c>
      <c r="J11" s="14" t="s">
        <v>3</v>
      </c>
      <c r="K11" s="14">
        <f>VLOOKUP(J11,Diem!$A$2:$B$12,2,0)</f>
        <v>7</v>
      </c>
      <c r="L11" s="14"/>
      <c r="M11" s="14"/>
      <c r="N11" s="14">
        <f>ROUND(AVERAGE(E11,G11,I11,K11),2)</f>
        <v>7</v>
      </c>
      <c r="O11" s="14">
        <f>COUNTIF(D11:K11,"C*")*1+COUNTIF(D11:K11,"D")*2+COUNTIF(D11:K11,"E")*3</f>
        <v>0</v>
      </c>
      <c r="P11" s="15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tốt nhiệm vụ</v>
      </c>
      <c r="Q11" s="16"/>
    </row>
    <row r="12" spans="1:17" ht="15.75" x14ac:dyDescent="0.25">
      <c r="A12" s="12"/>
      <c r="B12" s="17"/>
      <c r="C12" s="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6"/>
    </row>
    <row r="13" spans="1:17" ht="16.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6.5" x14ac:dyDescent="0.25">
      <c r="A14" s="1"/>
      <c r="B14" s="1"/>
      <c r="C14" s="1"/>
      <c r="D14" s="1"/>
      <c r="E14" s="1"/>
      <c r="F14" s="1"/>
      <c r="G14" s="1"/>
      <c r="H14" s="1"/>
      <c r="I14" s="53" t="s">
        <v>59</v>
      </c>
      <c r="J14" s="53"/>
      <c r="K14" s="53"/>
      <c r="L14" s="53"/>
      <c r="M14" s="53"/>
      <c r="N14" s="53"/>
      <c r="O14" s="53"/>
      <c r="P14" s="53"/>
      <c r="Q14" s="53"/>
    </row>
    <row r="15" spans="1:17" ht="16.5" x14ac:dyDescent="0.25">
      <c r="A15" s="1"/>
      <c r="B15" s="1"/>
      <c r="C15" s="1"/>
      <c r="D15" s="1"/>
      <c r="E15" s="1"/>
      <c r="F15" s="1"/>
      <c r="G15" s="1"/>
      <c r="H15" s="1"/>
      <c r="I15" s="51" t="s">
        <v>22</v>
      </c>
      <c r="J15" s="51"/>
      <c r="K15" s="51"/>
      <c r="L15" s="51"/>
      <c r="M15" s="51"/>
      <c r="N15" s="51"/>
      <c r="O15" s="51"/>
      <c r="P15" s="51"/>
      <c r="Q15" s="51"/>
    </row>
    <row r="16" spans="1:17" ht="16.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6.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6.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6.5" x14ac:dyDescent="0.25">
      <c r="A20" s="1"/>
      <c r="B20" s="1"/>
      <c r="C20" s="1"/>
      <c r="D20" s="1"/>
      <c r="E20" s="1"/>
      <c r="F20" s="1"/>
      <c r="G20" s="1"/>
      <c r="H20" s="1"/>
      <c r="I20" s="50" t="s">
        <v>28</v>
      </c>
      <c r="J20" s="50"/>
      <c r="K20" s="50"/>
      <c r="L20" s="50"/>
      <c r="M20" s="50"/>
      <c r="N20" s="50"/>
      <c r="O20" s="50"/>
      <c r="P20" s="50"/>
      <c r="Q20" s="50"/>
    </row>
    <row r="21" spans="1:17" ht="16.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21">
    <mergeCell ref="I14:Q14"/>
    <mergeCell ref="I15:Q15"/>
    <mergeCell ref="I20:Q20"/>
    <mergeCell ref="J7:K7"/>
    <mergeCell ref="L7:M7"/>
    <mergeCell ref="N7:N8"/>
    <mergeCell ref="O7:O8"/>
    <mergeCell ref="P7:P8"/>
    <mergeCell ref="Q7:Q8"/>
    <mergeCell ref="H7:I7"/>
    <mergeCell ref="A7:A8"/>
    <mergeCell ref="B7:B8"/>
    <mergeCell ref="C7:C8"/>
    <mergeCell ref="D7:E7"/>
    <mergeCell ref="F7:G7"/>
    <mergeCell ref="A5:Q5"/>
    <mergeCell ref="A1:D1"/>
    <mergeCell ref="I1:Q1"/>
    <mergeCell ref="A2:D2"/>
    <mergeCell ref="I2:Q2"/>
    <mergeCell ref="A3:D3"/>
  </mergeCells>
  <pageMargins left="0.20833333333333334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19" workbookViewId="0">
      <selection activeCell="N11" sqref="N11"/>
    </sheetView>
  </sheetViews>
  <sheetFormatPr defaultRowHeight="15" x14ac:dyDescent="0.25"/>
  <cols>
    <col min="1" max="1" width="5.140625" customWidth="1"/>
    <col min="2" max="2" width="19.5703125" customWidth="1"/>
    <col min="3" max="3" width="13.7109375" customWidth="1"/>
    <col min="4" max="4" width="9.140625" customWidth="1"/>
    <col min="5" max="5" width="12.5703125" customWidth="1"/>
    <col min="6" max="6" width="9.5703125" customWidth="1"/>
    <col min="7" max="7" width="11.85546875" customWidth="1"/>
    <col min="8" max="8" width="9.7109375" customWidth="1"/>
    <col min="9" max="9" width="12.7109375" customWidth="1"/>
    <col min="10" max="10" width="12.85546875" customWidth="1"/>
    <col min="11" max="11" width="13.7109375" customWidth="1"/>
  </cols>
  <sheetData>
    <row r="1" spans="1:11" ht="15.75" x14ac:dyDescent="0.25">
      <c r="A1" s="65" t="s">
        <v>18</v>
      </c>
      <c r="B1" s="65"/>
      <c r="C1" s="65"/>
      <c r="D1" s="65"/>
      <c r="E1" s="21"/>
      <c r="F1" s="21"/>
      <c r="G1" s="66" t="s">
        <v>19</v>
      </c>
      <c r="H1" s="66"/>
      <c r="I1" s="66"/>
      <c r="J1" s="66"/>
      <c r="K1" s="66"/>
    </row>
    <row r="2" spans="1:11" ht="15.75" x14ac:dyDescent="0.25">
      <c r="A2" s="65" t="s">
        <v>20</v>
      </c>
      <c r="B2" s="65"/>
      <c r="C2" s="65"/>
      <c r="D2" s="65"/>
      <c r="E2" s="21"/>
      <c r="F2" s="21"/>
      <c r="G2" s="66" t="s">
        <v>21</v>
      </c>
      <c r="H2" s="66"/>
      <c r="I2" s="66"/>
      <c r="J2" s="66"/>
      <c r="K2" s="66"/>
    </row>
    <row r="3" spans="1:11" ht="15.75" x14ac:dyDescent="0.25">
      <c r="A3" s="66" t="s">
        <v>24</v>
      </c>
      <c r="B3" s="66"/>
      <c r="C3" s="66"/>
      <c r="D3" s="66"/>
      <c r="E3" s="21"/>
      <c r="F3" s="21"/>
      <c r="G3" s="21"/>
      <c r="H3" s="21"/>
      <c r="I3" s="22"/>
      <c r="J3" s="23"/>
      <c r="K3" s="24"/>
    </row>
    <row r="4" spans="1:11" x14ac:dyDescent="0.25">
      <c r="A4" s="24"/>
      <c r="B4" s="24"/>
      <c r="C4" s="24"/>
      <c r="D4" s="25"/>
      <c r="E4" s="25"/>
      <c r="F4" s="25"/>
      <c r="G4" s="25"/>
      <c r="H4" s="25"/>
      <c r="I4" s="24"/>
      <c r="J4" s="23"/>
      <c r="K4" s="24"/>
    </row>
    <row r="5" spans="1:11" ht="18.75" x14ac:dyDescent="0.3">
      <c r="A5" s="64" t="s">
        <v>53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7" spans="1:11" ht="16.5" x14ac:dyDescent="0.25">
      <c r="A7" s="69" t="s">
        <v>10</v>
      </c>
      <c r="B7" s="69" t="s">
        <v>43</v>
      </c>
      <c r="C7" s="69" t="s">
        <v>12</v>
      </c>
      <c r="D7" s="67" t="s">
        <v>44</v>
      </c>
      <c r="E7" s="67"/>
      <c r="F7" s="67" t="s">
        <v>45</v>
      </c>
      <c r="G7" s="67"/>
      <c r="H7" s="67" t="s">
        <v>46</v>
      </c>
      <c r="I7" s="67"/>
      <c r="J7" s="67" t="s">
        <v>47</v>
      </c>
      <c r="K7" s="68" t="s">
        <v>48</v>
      </c>
    </row>
    <row r="8" spans="1:11" ht="33" x14ac:dyDescent="0.25">
      <c r="A8" s="70"/>
      <c r="B8" s="70"/>
      <c r="C8" s="70"/>
      <c r="D8" s="26" t="s">
        <v>13</v>
      </c>
      <c r="E8" s="26" t="s">
        <v>16</v>
      </c>
      <c r="F8" s="26" t="s">
        <v>13</v>
      </c>
      <c r="G8" s="26" t="s">
        <v>16</v>
      </c>
      <c r="H8" s="26" t="s">
        <v>49</v>
      </c>
      <c r="I8" s="26" t="s">
        <v>16</v>
      </c>
      <c r="J8" s="67"/>
      <c r="K8" s="68"/>
    </row>
    <row r="9" spans="1:11" ht="23.25" customHeight="1" x14ac:dyDescent="0.25">
      <c r="A9" s="27"/>
      <c r="B9" s="28" t="s">
        <v>23</v>
      </c>
      <c r="C9" s="27"/>
      <c r="D9" s="29"/>
      <c r="E9" s="29"/>
      <c r="F9" s="29"/>
      <c r="G9" s="30"/>
      <c r="H9" s="29"/>
      <c r="I9" s="29"/>
      <c r="J9" s="29"/>
      <c r="K9" s="31"/>
    </row>
    <row r="10" spans="1:11" ht="53.25" customHeight="1" x14ac:dyDescent="0.25">
      <c r="A10" s="32">
        <v>1</v>
      </c>
      <c r="B10" s="13" t="s">
        <v>25</v>
      </c>
      <c r="C10" s="12" t="s">
        <v>27</v>
      </c>
      <c r="D10" s="15">
        <v>10</v>
      </c>
      <c r="E10" s="15" t="s">
        <v>38</v>
      </c>
      <c r="F10" s="15">
        <v>8.75</v>
      </c>
      <c r="G10" s="15" t="s">
        <v>38</v>
      </c>
      <c r="H10" s="15">
        <v>9.3699999999999992</v>
      </c>
      <c r="I10" s="15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33" t="str">
        <f>IF(G10="Hoàn thành nhiệm vụ","Không đạt LĐTT",IF(OR(I10="Hoàn thành xuất sắc nhiệm vụ",I10="Hoàn thành tốt nhiệm vụ"),"Đạt LĐTT","Không đạt LĐTT"))</f>
        <v>Đạt LĐTT</v>
      </c>
      <c r="K10" s="34"/>
    </row>
    <row r="11" spans="1:11" ht="45" customHeight="1" x14ac:dyDescent="0.25">
      <c r="A11" s="32">
        <v>2</v>
      </c>
      <c r="B11" s="17" t="s">
        <v>26</v>
      </c>
      <c r="C11" s="10" t="s">
        <v>29</v>
      </c>
      <c r="D11" s="15">
        <v>7.25</v>
      </c>
      <c r="E11" s="15" t="s">
        <v>55</v>
      </c>
      <c r="F11" s="15">
        <v>7</v>
      </c>
      <c r="G11" s="15" t="s">
        <v>55</v>
      </c>
      <c r="H11" s="15">
        <v>7.12</v>
      </c>
      <c r="I11" s="15" t="str">
        <f>IF(AND(8&lt;=$H11,$H11&lt;=10),"Hoàn thành xuất sắc nhiệm vụ",IF(AND(6&lt;$H11,$H11&lt;8),"Hoàn thành tốt nhiệm vụ",IF(AND(5&lt;$H11,$H11&lt;6),"Hoàn thành nhiệm vụ","Không hoàn thành nhiệm vụ")))</f>
        <v>Hoàn thành tốt nhiệm vụ</v>
      </c>
      <c r="J11" s="33" t="str">
        <f>IF(G11="Hoàn thành NV","Không đạt LĐTT",IF(OR(I11="Hoàn thành xuất sắc nhiệm vụ",I11="Hoàn thành tốt nhiệm vụ"),"Đạt LĐTT","Không đạt LĐTT"))</f>
        <v>Đạt LĐTT</v>
      </c>
      <c r="K11" s="34"/>
    </row>
    <row r="12" spans="1:11" ht="11.25" customHeight="1" x14ac:dyDescent="0.25">
      <c r="A12" s="32"/>
      <c r="B12" s="35"/>
      <c r="C12" s="36"/>
      <c r="D12" s="37"/>
      <c r="E12" s="37"/>
      <c r="F12" s="37"/>
      <c r="G12" s="38"/>
      <c r="H12" s="37"/>
      <c r="I12" s="37"/>
      <c r="J12" s="37"/>
      <c r="K12" s="39"/>
    </row>
    <row r="13" spans="1:11" ht="9.75" customHeight="1" x14ac:dyDescent="0.25"/>
    <row r="14" spans="1:11" ht="16.5" x14ac:dyDescent="0.25">
      <c r="B14" s="40" t="s">
        <v>50</v>
      </c>
      <c r="C14" s="41">
        <f>COUNTIF($J$10:$J$12,"Đạt LĐTT")</f>
        <v>2</v>
      </c>
    </row>
    <row r="15" spans="1:11" ht="16.5" x14ac:dyDescent="0.25">
      <c r="B15" s="40" t="s">
        <v>51</v>
      </c>
      <c r="C15" s="41">
        <f>COUNTIF($J$10:$J$12,"Không đạt LĐTT")</f>
        <v>0</v>
      </c>
    </row>
    <row r="16" spans="1:11" ht="49.5" x14ac:dyDescent="0.25">
      <c r="B16" s="42" t="s">
        <v>52</v>
      </c>
      <c r="C16" s="41">
        <f>COUNTIF($J$10:$J$12,"Không xét LĐTT")</f>
        <v>0</v>
      </c>
    </row>
    <row r="17" spans="5:12" ht="6" customHeight="1" x14ac:dyDescent="0.25"/>
    <row r="18" spans="5:12" ht="16.5" x14ac:dyDescent="0.25">
      <c r="E18" s="53" t="s">
        <v>60</v>
      </c>
      <c r="F18" s="53"/>
      <c r="G18" s="53"/>
      <c r="H18" s="53"/>
      <c r="I18" s="53"/>
      <c r="J18" s="53"/>
      <c r="K18" s="53"/>
      <c r="L18" s="44"/>
    </row>
    <row r="19" spans="5:12" ht="16.5" x14ac:dyDescent="0.25">
      <c r="G19" s="43"/>
      <c r="H19" s="43" t="s">
        <v>22</v>
      </c>
      <c r="I19" s="43"/>
      <c r="J19" s="43"/>
      <c r="K19" s="43"/>
    </row>
    <row r="20" spans="5:12" x14ac:dyDescent="0.25">
      <c r="H20" s="45"/>
      <c r="I20" s="45"/>
      <c r="J20" s="45"/>
      <c r="K20" s="45"/>
    </row>
    <row r="21" spans="5:12" x14ac:dyDescent="0.25">
      <c r="H21" s="45"/>
      <c r="I21" s="45"/>
      <c r="J21" s="45"/>
      <c r="K21" s="45"/>
    </row>
    <row r="22" spans="5:12" x14ac:dyDescent="0.25">
      <c r="H22" s="45"/>
      <c r="I22" s="45"/>
      <c r="J22" s="45"/>
      <c r="K22" s="45"/>
    </row>
    <row r="23" spans="5:12" x14ac:dyDescent="0.25">
      <c r="H23" s="45"/>
      <c r="I23" s="45"/>
      <c r="J23" s="45"/>
      <c r="K23" s="45"/>
    </row>
    <row r="24" spans="5:12" x14ac:dyDescent="0.25">
      <c r="H24" s="45"/>
      <c r="I24" s="45"/>
      <c r="J24" s="45"/>
      <c r="K24" s="45"/>
    </row>
    <row r="25" spans="5:12" ht="16.5" x14ac:dyDescent="0.25">
      <c r="H25" s="46" t="s">
        <v>54</v>
      </c>
      <c r="I25" s="47"/>
      <c r="J25" s="47"/>
      <c r="K25" s="47"/>
    </row>
    <row r="26" spans="5:12" x14ac:dyDescent="0.25">
      <c r="H26" s="45"/>
      <c r="I26" s="45"/>
      <c r="J26" s="45"/>
      <c r="K26" s="45"/>
    </row>
  </sheetData>
  <mergeCells count="15">
    <mergeCell ref="J7:J8"/>
    <mergeCell ref="K7:K8"/>
    <mergeCell ref="E18:K18"/>
    <mergeCell ref="A7:A8"/>
    <mergeCell ref="B7:B8"/>
    <mergeCell ref="C7:C8"/>
    <mergeCell ref="D7:E7"/>
    <mergeCell ref="F7:G7"/>
    <mergeCell ref="H7:I7"/>
    <mergeCell ref="A5:K5"/>
    <mergeCell ref="A1:D1"/>
    <mergeCell ref="G1:K1"/>
    <mergeCell ref="A2:D2"/>
    <mergeCell ref="G2:K2"/>
    <mergeCell ref="A3:D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 22-23</vt:lpstr>
      <vt:lpstr>KH2 22-23</vt:lpstr>
      <vt:lpstr>Năm học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Windows User</cp:lastModifiedBy>
  <cp:lastPrinted>2023-05-22T01:45:45Z</cp:lastPrinted>
  <dcterms:created xsi:type="dcterms:W3CDTF">2022-04-22T06:02:11Z</dcterms:created>
  <dcterms:modified xsi:type="dcterms:W3CDTF">2023-05-23T07:33:38Z</dcterms:modified>
</cp:coreProperties>
</file>