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21960" windowHeight="9765" activeTab="1"/>
  </bookViews>
  <sheets>
    <sheet name="HK2 - 22-23 + HKI 23-24(22C2)" sheetId="1" r:id="rId1"/>
    <sheet name="HKI 22-23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NAM'!$A$13:$AU$190</definedName>
    <definedName name="_xlnm._FilterDatabase" localSheetId="0" hidden="1">'HK2 - 22-23 + HKI 23-24(22C2)'!$A$11:$AU$194</definedName>
    <definedName name="_xlnm._FilterDatabase" localSheetId="1" hidden="1">'HKI 22-23'!$A$11:$AU$205</definedName>
    <definedName name="_xlnm.Print_Titles" localSheetId="0">'HK2 - 22-23 + HKI 23-24(22C2)'!$9:$11</definedName>
  </definedNames>
  <calcPr calcId="144525"/>
</workbook>
</file>

<file path=xl/calcChain.xml><?xml version="1.0" encoding="utf-8"?>
<calcChain xmlns="http://schemas.openxmlformats.org/spreadsheetml/2006/main">
  <c r="E185" i="3" l="1"/>
  <c r="F185" i="3"/>
  <c r="G185" i="3"/>
  <c r="H185" i="3"/>
  <c r="I185" i="3"/>
  <c r="J185" i="3"/>
  <c r="K185" i="3"/>
  <c r="L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I185" i="3"/>
  <c r="AJ185" i="3"/>
  <c r="AK185" i="3"/>
  <c r="AL185" i="3"/>
  <c r="AM185" i="3"/>
  <c r="AN185" i="3"/>
  <c r="AO185" i="3"/>
  <c r="AP185" i="3"/>
  <c r="AQ185" i="3"/>
  <c r="AR185" i="3"/>
  <c r="AS185" i="3"/>
  <c r="AT185" i="3"/>
  <c r="E186" i="3"/>
  <c r="F186" i="3"/>
  <c r="G186" i="3"/>
  <c r="H186" i="3"/>
  <c r="I186" i="3"/>
  <c r="J186" i="3"/>
  <c r="K186" i="3"/>
  <c r="L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I186" i="3"/>
  <c r="AJ186" i="3"/>
  <c r="AK186" i="3"/>
  <c r="AL186" i="3"/>
  <c r="AM186" i="3"/>
  <c r="AN186" i="3"/>
  <c r="AO186" i="3"/>
  <c r="AP186" i="3"/>
  <c r="AQ186" i="3"/>
  <c r="AR186" i="3"/>
  <c r="AS186" i="3"/>
  <c r="AT186" i="3"/>
  <c r="E187" i="3" l="1"/>
  <c r="F187" i="3"/>
  <c r="G187" i="3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I187" i="3"/>
  <c r="AJ187" i="3"/>
  <c r="AK187" i="3"/>
  <c r="AL187" i="3"/>
  <c r="AM187" i="3"/>
  <c r="AN187" i="3"/>
  <c r="AO187" i="3"/>
  <c r="AP187" i="3"/>
  <c r="AQ187" i="3"/>
  <c r="AR187" i="3"/>
  <c r="AS187" i="3"/>
  <c r="AT187" i="3"/>
  <c r="E188" i="3"/>
  <c r="F188" i="3"/>
  <c r="G188" i="3"/>
  <c r="H188" i="3"/>
  <c r="I188" i="3"/>
  <c r="J188" i="3"/>
  <c r="K188" i="3"/>
  <c r="L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I188" i="3"/>
  <c r="AJ188" i="3"/>
  <c r="AK188" i="3"/>
  <c r="AL188" i="3"/>
  <c r="AM188" i="3"/>
  <c r="AN188" i="3"/>
  <c r="AO188" i="3"/>
  <c r="AP188" i="3"/>
  <c r="AQ188" i="3"/>
  <c r="AR188" i="3"/>
  <c r="AS188" i="3"/>
  <c r="AT188" i="3"/>
  <c r="E189" i="3"/>
  <c r="F189" i="3"/>
  <c r="G189" i="3"/>
  <c r="H189" i="3"/>
  <c r="I189" i="3"/>
  <c r="J189" i="3"/>
  <c r="K189" i="3"/>
  <c r="L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I189" i="3"/>
  <c r="AJ189" i="3"/>
  <c r="AK189" i="3"/>
  <c r="AL189" i="3"/>
  <c r="AM189" i="3"/>
  <c r="AN189" i="3"/>
  <c r="AO189" i="3"/>
  <c r="AP189" i="3"/>
  <c r="AQ189" i="3"/>
  <c r="AR189" i="3"/>
  <c r="AS189" i="3"/>
  <c r="AT189" i="3"/>
  <c r="E190" i="3"/>
  <c r="F190" i="3"/>
  <c r="G190" i="3"/>
  <c r="H190" i="3"/>
  <c r="I190" i="3"/>
  <c r="J190" i="3"/>
  <c r="K190" i="3"/>
  <c r="L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I190" i="3"/>
  <c r="AJ190" i="3"/>
  <c r="AK190" i="3"/>
  <c r="AL190" i="3"/>
  <c r="AM190" i="3"/>
  <c r="AN190" i="3"/>
  <c r="AO190" i="3"/>
  <c r="AP190" i="3"/>
  <c r="AQ190" i="3"/>
  <c r="AR190" i="3"/>
  <c r="AS190" i="3"/>
  <c r="AT190" i="3"/>
  <c r="A14" i="3" l="1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7" i="3" l="1"/>
  <c r="A188" i="3"/>
  <c r="A189" i="3"/>
  <c r="A190" i="3"/>
  <c r="A205" i="5" l="1"/>
  <c r="A204" i="5"/>
  <c r="A203" i="5"/>
  <c r="A202" i="5"/>
  <c r="A201" i="5"/>
  <c r="A200" i="5"/>
  <c r="A199" i="5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76" i="7" l="1"/>
  <c r="AN162" i="7"/>
  <c r="AN408" i="7"/>
  <c r="AN180" i="7"/>
  <c r="AN404" i="7"/>
  <c r="AN326" i="7"/>
  <c r="AN403" i="7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191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" i="7" l="1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51" i="7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51" i="7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51" i="7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51" i="7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V94" i="7" s="1"/>
  <c r="S37" i="7"/>
  <c r="V37" i="7" s="1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D338" i="7" s="1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D173" i="7" l="1"/>
  <c r="AN229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Z62" i="7"/>
  <c r="Z5" i="7"/>
  <c r="W501" i="7"/>
  <c r="W1" i="7"/>
  <c r="Z57" i="7"/>
  <c r="Z96" i="7"/>
  <c r="Z191" i="7"/>
  <c r="Z338" i="7"/>
  <c r="Z382" i="7"/>
  <c r="Z124" i="7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Z35" i="7"/>
  <c r="Z307" i="7"/>
  <c r="Z430" i="7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Z366" i="7"/>
  <c r="AK263" i="7"/>
  <c r="AK61" i="7"/>
  <c r="AK464" i="7"/>
  <c r="AN40" i="7"/>
  <c r="AN157" i="7"/>
  <c r="AN393" i="7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AQ265" i="7"/>
  <c r="AQ79" i="7"/>
  <c r="AQ16" i="7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Z236" i="7"/>
  <c r="Z242" i="7"/>
  <c r="AK219" i="7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M259" i="7"/>
  <c r="M329" i="7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D1" i="7" l="1"/>
  <c r="AD501" i="7"/>
  <c r="AN501" i="7"/>
  <c r="AN1" i="7"/>
  <c r="AK501" i="7"/>
  <c r="AK1" i="7"/>
  <c r="AQ1" i="7"/>
  <c r="AQ501" i="7"/>
  <c r="M501" i="7"/>
  <c r="M1" i="7"/>
  <c r="AH1" i="7"/>
  <c r="V1" i="7"/>
  <c r="V501" i="7"/>
  <c r="Z1" i="7"/>
  <c r="Z501" i="7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501" i="7" l="1"/>
  <c r="AS1" i="7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R288" i="7"/>
  <c r="AT288" i="7" s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P501" i="7"/>
  <c r="P1" i="7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AT501" i="7" l="1"/>
  <c r="AT1" i="7"/>
  <c r="AU2" i="7" s="1"/>
  <c r="Y8" i="5" l="1"/>
  <c r="AG8" i="5"/>
  <c r="T8" i="5" l="1"/>
  <c r="T206" i="5"/>
  <c r="AR206" i="5"/>
  <c r="AR8" i="5"/>
  <c r="W206" i="5"/>
  <c r="W8" i="5"/>
  <c r="G8" i="5"/>
  <c r="G206" i="5"/>
  <c r="AC8" i="5"/>
  <c r="AP8" i="5"/>
  <c r="AP206" i="5"/>
  <c r="AF206" i="5"/>
  <c r="AF8" i="5"/>
  <c r="X8" i="5"/>
  <c r="X206" i="5"/>
  <c r="AK206" i="5" l="1"/>
  <c r="AK8" i="5"/>
  <c r="AN8" i="5"/>
  <c r="AN206" i="5"/>
  <c r="I206" i="5"/>
  <c r="AE8" i="5"/>
  <c r="S8" i="5"/>
  <c r="AJ8" i="5"/>
  <c r="AM8" i="5"/>
  <c r="F8" i="5"/>
  <c r="H206" i="5"/>
  <c r="AL206" i="5"/>
  <c r="AH206" i="5"/>
  <c r="AH8" i="5"/>
  <c r="AQ206" i="5"/>
  <c r="AQ8" i="5"/>
  <c r="I8" i="5"/>
  <c r="E8" i="5"/>
  <c r="E206" i="5"/>
  <c r="AI8" i="5"/>
  <c r="AJ206" i="5"/>
  <c r="K206" i="5"/>
  <c r="H8" i="5"/>
  <c r="AD8" i="5"/>
  <c r="AD206" i="5"/>
  <c r="U8" i="5"/>
  <c r="AB206" i="5"/>
  <c r="L206" i="5"/>
  <c r="AI206" i="5"/>
  <c r="F206" i="5"/>
  <c r="AO206" i="5"/>
  <c r="K8" i="5"/>
  <c r="AA206" i="5"/>
  <c r="AA8" i="5"/>
  <c r="Z206" i="5"/>
  <c r="Z8" i="5"/>
  <c r="U206" i="5"/>
  <c r="AE206" i="5"/>
  <c r="AB8" i="5"/>
  <c r="S206" i="5"/>
  <c r="J206" i="5"/>
  <c r="L8" i="5"/>
  <c r="AM206" i="5"/>
  <c r="AO8" i="5"/>
  <c r="AL8" i="5"/>
  <c r="J8" i="5" l="1"/>
  <c r="V206" i="5"/>
  <c r="V8" i="5"/>
  <c r="M8" i="5" l="1"/>
  <c r="M206" i="5"/>
  <c r="AS8" i="5" l="1"/>
  <c r="AS206" i="5"/>
  <c r="Q8" i="5" l="1"/>
  <c r="Q206" i="5"/>
  <c r="P8" i="5"/>
  <c r="P206" i="5"/>
  <c r="O8" i="5" l="1"/>
  <c r="N206" i="5"/>
  <c r="N8" i="5"/>
  <c r="R206" i="5"/>
  <c r="O206" i="5"/>
  <c r="R8" i="5"/>
  <c r="AT8" i="5" l="1"/>
  <c r="AU9" i="5" s="1"/>
  <c r="AT206" i="5"/>
  <c r="AC70" i="3" l="1"/>
  <c r="Y70" i="3"/>
  <c r="AG70" i="3"/>
  <c r="AG140" i="3"/>
  <c r="AG30" i="3"/>
  <c r="Y30" i="3"/>
  <c r="Y140" i="3"/>
  <c r="AC140" i="3"/>
  <c r="AC30" i="3"/>
  <c r="AG80" i="3"/>
  <c r="Y80" i="3"/>
  <c r="AC80" i="3"/>
  <c r="AC40" i="3"/>
  <c r="Y40" i="3"/>
  <c r="AG100" i="3"/>
  <c r="AG40" i="3"/>
  <c r="Y159" i="3"/>
  <c r="AG159" i="3"/>
  <c r="AC159" i="3"/>
  <c r="Y117" i="3"/>
  <c r="AG117" i="3"/>
  <c r="AC117" i="3"/>
  <c r="Y147" i="3"/>
  <c r="AG147" i="3"/>
  <c r="AC147" i="3"/>
  <c r="Y98" i="3"/>
  <c r="AG98" i="3"/>
  <c r="AC98" i="3"/>
  <c r="AC156" i="3"/>
  <c r="AG156" i="3"/>
  <c r="Y156" i="3"/>
  <c r="Y150" i="3"/>
  <c r="AG150" i="3"/>
  <c r="AC150" i="3"/>
  <c r="AC145" i="3"/>
  <c r="Y154" i="3"/>
  <c r="AG154" i="3"/>
  <c r="AC154" i="3"/>
  <c r="AG145" i="3"/>
  <c r="Y145" i="3"/>
  <c r="AG157" i="3"/>
  <c r="Y157" i="3"/>
  <c r="AC157" i="3"/>
  <c r="Y84" i="3"/>
  <c r="AG84" i="3"/>
  <c r="AC84" i="3"/>
  <c r="Y44" i="3"/>
  <c r="AG44" i="3"/>
  <c r="AC44" i="3"/>
  <c r="Y21" i="3"/>
  <c r="Y115" i="3"/>
  <c r="AG21" i="3"/>
  <c r="AG115" i="3"/>
  <c r="AC21" i="3"/>
  <c r="AC115" i="3"/>
  <c r="AG41" i="3"/>
  <c r="Y41" i="3"/>
  <c r="AC87" i="3"/>
  <c r="AG87" i="3"/>
  <c r="Y87" i="3"/>
  <c r="AC41" i="3"/>
  <c r="Y158" i="3"/>
  <c r="AG158" i="3"/>
  <c r="AC158" i="3"/>
  <c r="AC60" i="3"/>
  <c r="AG60" i="3"/>
  <c r="Y60" i="3"/>
  <c r="Y71" i="3"/>
  <c r="AG71" i="3"/>
  <c r="AC71" i="3"/>
  <c r="Y55" i="3"/>
  <c r="AG55" i="3"/>
  <c r="AC55" i="3"/>
  <c r="Y77" i="3"/>
  <c r="AG77" i="3"/>
  <c r="AC77" i="3"/>
  <c r="Y151" i="3"/>
  <c r="AG151" i="3"/>
  <c r="AC151" i="3"/>
  <c r="Y100" i="3"/>
  <c r="AC100" i="3"/>
  <c r="AC152" i="3"/>
  <c r="AC149" i="3"/>
  <c r="AC148" i="3"/>
  <c r="AC17" i="3"/>
  <c r="AC146" i="3"/>
  <c r="AC153" i="3"/>
  <c r="AC97" i="3"/>
  <c r="AC155" i="3"/>
  <c r="AC86" i="3"/>
  <c r="AG181" i="3"/>
  <c r="AG110" i="3"/>
  <c r="Y31" i="3"/>
  <c r="AC78" i="3"/>
  <c r="AG178" i="3"/>
  <c r="AG130" i="3"/>
  <c r="AG52" i="3"/>
  <c r="AG68" i="3"/>
  <c r="AG169" i="3"/>
  <c r="AG139" i="3"/>
  <c r="AG119" i="3"/>
  <c r="AG81" i="3"/>
  <c r="AG25" i="3"/>
  <c r="AG138" i="3"/>
  <c r="AG50" i="3"/>
  <c r="AG24" i="3"/>
  <c r="AG79" i="3"/>
  <c r="AG120" i="3"/>
  <c r="AG135" i="3"/>
  <c r="AG164" i="3"/>
  <c r="AG180" i="3"/>
  <c r="AG75" i="3"/>
  <c r="AG15" i="3"/>
  <c r="AG46" i="3"/>
  <c r="AG58" i="3"/>
  <c r="AG72" i="3"/>
  <c r="AG90" i="3"/>
  <c r="AG104" i="3"/>
  <c r="AG113" i="3"/>
  <c r="AG123" i="3"/>
  <c r="AG128" i="3"/>
  <c r="AG132" i="3"/>
  <c r="AG136" i="3"/>
  <c r="AG142" i="3"/>
  <c r="AG162" i="3"/>
  <c r="AG166" i="3"/>
  <c r="AG176" i="3"/>
  <c r="AG184" i="3"/>
  <c r="AG168" i="3"/>
  <c r="AG182" i="3"/>
  <c r="AG174" i="3"/>
  <c r="AG144" i="3"/>
  <c r="AG134" i="3"/>
  <c r="AG126" i="3"/>
  <c r="AG54" i="3"/>
  <c r="AG96" i="3"/>
  <c r="AG63" i="3"/>
  <c r="AG37" i="3"/>
  <c r="AG173" i="3"/>
  <c r="AG127" i="3"/>
  <c r="AG99" i="3"/>
  <c r="AG177" i="3"/>
  <c r="AG170" i="3"/>
  <c r="AG161" i="3"/>
  <c r="AG141" i="3"/>
  <c r="AG131" i="3"/>
  <c r="AG114" i="3"/>
  <c r="AG18" i="3"/>
  <c r="AG105" i="3"/>
  <c r="AG91" i="3"/>
  <c r="AG62" i="3"/>
  <c r="AG36" i="3"/>
  <c r="AG22" i="3"/>
  <c r="AG102" i="3"/>
  <c r="AG16" i="3"/>
  <c r="AG26" i="3"/>
  <c r="AG32" i="3"/>
  <c r="AG39" i="3"/>
  <c r="AG48" i="3"/>
  <c r="AG53" i="3"/>
  <c r="AG59" i="3"/>
  <c r="AG64" i="3"/>
  <c r="AG73" i="3"/>
  <c r="AG82" i="3"/>
  <c r="AG124" i="3"/>
  <c r="AG121" i="3"/>
  <c r="AG116" i="3"/>
  <c r="AG47" i="3"/>
  <c r="AG106" i="3"/>
  <c r="AG101" i="3"/>
  <c r="AG92" i="3"/>
  <c r="AG88" i="3"/>
  <c r="AG74" i="3"/>
  <c r="AG65" i="3"/>
  <c r="AG61" i="3"/>
  <c r="AG56" i="3"/>
  <c r="AG49" i="3"/>
  <c r="AG42" i="3"/>
  <c r="AG35" i="3"/>
  <c r="AG28" i="3"/>
  <c r="AG23" i="3"/>
  <c r="AG183" i="3"/>
  <c r="AG179" i="3"/>
  <c r="AG175" i="3"/>
  <c r="AG171" i="3"/>
  <c r="AG167" i="3"/>
  <c r="AG163" i="3"/>
  <c r="AG160" i="3"/>
  <c r="AG143" i="3"/>
  <c r="AG137" i="3"/>
  <c r="AG133" i="3"/>
  <c r="AG129" i="3"/>
  <c r="AG125" i="3"/>
  <c r="AG122" i="3"/>
  <c r="AG118" i="3"/>
  <c r="AG111" i="3"/>
  <c r="AG51" i="3"/>
  <c r="AG108" i="3"/>
  <c r="AG95" i="3"/>
  <c r="AG89" i="3"/>
  <c r="AG67" i="3"/>
  <c r="AG57" i="3"/>
  <c r="AG43" i="3"/>
  <c r="AG29" i="3"/>
  <c r="AG172" i="3"/>
  <c r="AG83" i="3"/>
  <c r="AG38" i="3"/>
  <c r="AG109" i="3"/>
  <c r="AG146" i="3"/>
  <c r="AG152" i="3"/>
  <c r="AG153" i="3"/>
  <c r="AG94" i="3"/>
  <c r="AG31" i="3"/>
  <c r="AG17" i="3"/>
  <c r="AG112" i="3"/>
  <c r="AG103" i="3"/>
  <c r="AG85" i="3"/>
  <c r="AG66" i="3"/>
  <c r="AG34" i="3"/>
  <c r="AG27" i="3"/>
  <c r="AG19" i="3"/>
  <c r="AG76" i="3"/>
  <c r="AG78" i="3"/>
  <c r="AG97" i="3"/>
  <c r="AG148" i="3"/>
  <c r="AG155" i="3"/>
  <c r="AG149" i="3"/>
  <c r="AG86" i="3"/>
  <c r="AG165" i="3"/>
  <c r="AG107" i="3"/>
  <c r="AG93" i="3"/>
  <c r="AG69" i="3"/>
  <c r="AG45" i="3"/>
  <c r="AG33" i="3"/>
  <c r="AG20" i="3"/>
  <c r="Y83" i="3"/>
  <c r="AC38" i="3"/>
  <c r="AC83" i="3"/>
  <c r="Y76" i="3"/>
  <c r="AC109" i="3"/>
  <c r="AC76" i="3"/>
  <c r="Y38" i="3"/>
  <c r="Y78" i="3"/>
  <c r="Y109" i="3"/>
  <c r="Y94" i="3"/>
  <c r="Y103" i="3"/>
  <c r="Y17" i="3"/>
  <c r="Y86" i="3"/>
  <c r="Y149" i="3"/>
  <c r="Y155" i="3"/>
  <c r="Y148" i="3"/>
  <c r="Y97" i="3"/>
  <c r="Y153" i="3"/>
  <c r="Y152" i="3"/>
  <c r="Y146" i="3"/>
  <c r="Y179" i="3"/>
  <c r="Y99" i="3"/>
  <c r="Y133" i="3"/>
  <c r="Y163" i="3"/>
  <c r="Y118" i="3"/>
  <c r="Y92" i="3"/>
  <c r="Y171" i="3"/>
  <c r="Y143" i="3"/>
  <c r="Y125" i="3"/>
  <c r="Y51" i="3"/>
  <c r="Y62" i="3"/>
  <c r="Y124" i="3"/>
  <c r="Y35" i="3"/>
  <c r="Y183" i="3"/>
  <c r="Y175" i="3"/>
  <c r="Y167" i="3"/>
  <c r="Y160" i="3"/>
  <c r="Y137" i="3"/>
  <c r="Y129" i="3"/>
  <c r="Y122" i="3"/>
  <c r="Y111" i="3"/>
  <c r="Y82" i="3"/>
  <c r="Y36" i="3"/>
  <c r="Y142" i="3"/>
  <c r="Y47" i="3"/>
  <c r="Y61" i="3"/>
  <c r="Y181" i="3"/>
  <c r="Y180" i="3"/>
  <c r="Y177" i="3"/>
  <c r="Y173" i="3"/>
  <c r="Y170" i="3"/>
  <c r="Y164" i="3"/>
  <c r="Y161" i="3"/>
  <c r="Y138" i="3"/>
  <c r="Y141" i="3"/>
  <c r="Y135" i="3"/>
  <c r="Y131" i="3"/>
  <c r="Y127" i="3"/>
  <c r="Y120" i="3"/>
  <c r="Y114" i="3"/>
  <c r="Y68" i="3"/>
  <c r="Y18" i="3"/>
  <c r="Y105" i="3"/>
  <c r="Y91" i="3"/>
  <c r="Y73" i="3"/>
  <c r="Y50" i="3"/>
  <c r="Y24" i="3"/>
  <c r="Y178" i="3"/>
  <c r="Y162" i="3"/>
  <c r="Y132" i="3"/>
  <c r="Y116" i="3"/>
  <c r="Y106" i="3"/>
  <c r="Y74" i="3"/>
  <c r="Y49" i="3"/>
  <c r="Y23" i="3"/>
  <c r="Y22" i="3"/>
  <c r="Y28" i="3"/>
  <c r="Y42" i="3"/>
  <c r="Y56" i="3"/>
  <c r="Y65" i="3"/>
  <c r="Y88" i="3"/>
  <c r="Y101" i="3"/>
  <c r="Y121" i="3"/>
  <c r="Y128" i="3"/>
  <c r="Y136" i="3"/>
  <c r="Y166" i="3"/>
  <c r="Y174" i="3"/>
  <c r="Y182" i="3"/>
  <c r="Y29" i="3"/>
  <c r="Y43" i="3"/>
  <c r="Y57" i="3"/>
  <c r="Y67" i="3"/>
  <c r="Y79" i="3"/>
  <c r="Y89" i="3"/>
  <c r="Y95" i="3"/>
  <c r="Y108" i="3"/>
  <c r="Y20" i="3"/>
  <c r="Y33" i="3"/>
  <c r="Y69" i="3"/>
  <c r="Y93" i="3"/>
  <c r="Y112" i="3"/>
  <c r="Y102" i="3"/>
  <c r="Y172" i="3"/>
  <c r="Y75" i="3"/>
  <c r="Y19" i="3"/>
  <c r="Y34" i="3"/>
  <c r="Y85" i="3"/>
  <c r="Y107" i="3"/>
  <c r="Y15" i="3"/>
  <c r="Y25" i="3"/>
  <c r="Y37" i="3"/>
  <c r="Y46" i="3"/>
  <c r="Y52" i="3"/>
  <c r="Y58" i="3"/>
  <c r="Y63" i="3"/>
  <c r="Y72" i="3"/>
  <c r="Y81" i="3"/>
  <c r="Y90" i="3"/>
  <c r="Y96" i="3"/>
  <c r="Y104" i="3"/>
  <c r="Y110" i="3"/>
  <c r="Y54" i="3"/>
  <c r="Y113" i="3"/>
  <c r="Y119" i="3"/>
  <c r="Y123" i="3"/>
  <c r="Y126" i="3"/>
  <c r="Y130" i="3"/>
  <c r="Y134" i="3"/>
  <c r="Y139" i="3"/>
  <c r="Y144" i="3"/>
  <c r="Y169" i="3"/>
  <c r="Y176" i="3"/>
  <c r="Y184" i="3"/>
  <c r="Y168" i="3"/>
  <c r="Y16" i="3"/>
  <c r="Y26" i="3"/>
  <c r="Y32" i="3"/>
  <c r="Y39" i="3"/>
  <c r="Y48" i="3"/>
  <c r="Y53" i="3"/>
  <c r="Y59" i="3"/>
  <c r="Y64" i="3"/>
  <c r="Y45" i="3"/>
  <c r="Y165" i="3"/>
  <c r="Y66" i="3"/>
  <c r="Y27" i="3"/>
  <c r="Y8" i="1" l="1"/>
  <c r="Y14" i="3"/>
  <c r="Y10" i="3" s="1"/>
  <c r="AG8" i="1"/>
  <c r="AG14" i="3"/>
  <c r="AG10" i="3" s="1"/>
  <c r="AA17" i="3" l="1"/>
  <c r="AA21" i="3"/>
  <c r="AA25" i="3"/>
  <c r="AA29" i="3"/>
  <c r="AA33" i="3"/>
  <c r="AA37" i="3"/>
  <c r="AA41" i="3"/>
  <c r="AA45" i="3"/>
  <c r="AA49" i="3"/>
  <c r="AA53" i="3"/>
  <c r="AA57" i="3"/>
  <c r="AA61" i="3"/>
  <c r="AA65" i="3"/>
  <c r="AA69" i="3"/>
  <c r="AA73" i="3"/>
  <c r="AA77" i="3"/>
  <c r="AA81" i="3"/>
  <c r="AA85" i="3"/>
  <c r="AA89" i="3"/>
  <c r="AA93" i="3"/>
  <c r="AA97" i="3"/>
  <c r="AA18" i="3"/>
  <c r="AA22" i="3"/>
  <c r="AA26" i="3"/>
  <c r="AA30" i="3"/>
  <c r="AA34" i="3"/>
  <c r="AA38" i="3"/>
  <c r="AA42" i="3"/>
  <c r="AA46" i="3"/>
  <c r="AA50" i="3"/>
  <c r="AA54" i="3"/>
  <c r="AA58" i="3"/>
  <c r="AA62" i="3"/>
  <c r="AA66" i="3"/>
  <c r="AA70" i="3"/>
  <c r="AA74" i="3"/>
  <c r="AA78" i="3"/>
  <c r="AA82" i="3"/>
  <c r="AA86" i="3"/>
  <c r="AA90" i="3"/>
  <c r="AA94" i="3"/>
  <c r="AA15" i="3"/>
  <c r="AA19" i="3"/>
  <c r="AA23" i="3"/>
  <c r="AA27" i="3"/>
  <c r="AA31" i="3"/>
  <c r="AA35" i="3"/>
  <c r="AA39" i="3"/>
  <c r="AA43" i="3"/>
  <c r="AA47" i="3"/>
  <c r="AA51" i="3"/>
  <c r="AA55" i="3"/>
  <c r="AA59" i="3"/>
  <c r="AA63" i="3"/>
  <c r="AA67" i="3"/>
  <c r="AA71" i="3"/>
  <c r="AA75" i="3"/>
  <c r="AA79" i="3"/>
  <c r="AA83" i="3"/>
  <c r="AA16" i="3"/>
  <c r="AA20" i="3"/>
  <c r="AA24" i="3"/>
  <c r="AA28" i="3"/>
  <c r="AA32" i="3"/>
  <c r="AA36" i="3"/>
  <c r="AA40" i="3"/>
  <c r="AA44" i="3"/>
  <c r="AA48" i="3"/>
  <c r="AA52" i="3"/>
  <c r="AA56" i="3"/>
  <c r="AA60" i="3"/>
  <c r="AA64" i="3"/>
  <c r="AA68" i="3"/>
  <c r="AA72" i="3"/>
  <c r="AA76" i="3"/>
  <c r="AA80" i="3"/>
  <c r="AA84" i="3"/>
  <c r="AA88" i="3"/>
  <c r="AA92" i="3"/>
  <c r="AA87" i="3"/>
  <c r="AA98" i="3"/>
  <c r="AA102" i="3"/>
  <c r="AA106" i="3"/>
  <c r="AA110" i="3"/>
  <c r="AA114" i="3"/>
  <c r="AA118" i="3"/>
  <c r="AA122" i="3"/>
  <c r="AA126" i="3"/>
  <c r="AA130" i="3"/>
  <c r="AA134" i="3"/>
  <c r="AA138" i="3"/>
  <c r="AA142" i="3"/>
  <c r="AA146" i="3"/>
  <c r="AA150" i="3"/>
  <c r="AA154" i="3"/>
  <c r="AA158" i="3"/>
  <c r="AA162" i="3"/>
  <c r="AA166" i="3"/>
  <c r="AA170" i="3"/>
  <c r="AA174" i="3"/>
  <c r="AA178" i="3"/>
  <c r="AA182" i="3"/>
  <c r="AA91" i="3"/>
  <c r="AA99" i="3"/>
  <c r="AA103" i="3"/>
  <c r="AA107" i="3"/>
  <c r="AA111" i="3"/>
  <c r="AA115" i="3"/>
  <c r="AA119" i="3"/>
  <c r="AA123" i="3"/>
  <c r="AA127" i="3"/>
  <c r="AA131" i="3"/>
  <c r="AA135" i="3"/>
  <c r="AA139" i="3"/>
  <c r="AA143" i="3"/>
  <c r="AA147" i="3"/>
  <c r="AA151" i="3"/>
  <c r="AA155" i="3"/>
  <c r="AA159" i="3"/>
  <c r="AA163" i="3"/>
  <c r="AA167" i="3"/>
  <c r="AA171" i="3"/>
  <c r="AA175" i="3"/>
  <c r="AA179" i="3"/>
  <c r="AA183" i="3"/>
  <c r="AA95" i="3"/>
  <c r="AA100" i="3"/>
  <c r="AA104" i="3"/>
  <c r="AA108" i="3"/>
  <c r="AA112" i="3"/>
  <c r="AA116" i="3"/>
  <c r="AA120" i="3"/>
  <c r="AA124" i="3"/>
  <c r="AA128" i="3"/>
  <c r="AA132" i="3"/>
  <c r="AA136" i="3"/>
  <c r="AA140" i="3"/>
  <c r="AA144" i="3"/>
  <c r="AA148" i="3"/>
  <c r="AA152" i="3"/>
  <c r="AA156" i="3"/>
  <c r="AA160" i="3"/>
  <c r="AA164" i="3"/>
  <c r="AA168" i="3"/>
  <c r="AA172" i="3"/>
  <c r="AA176" i="3"/>
  <c r="AA180" i="3"/>
  <c r="AA184" i="3"/>
  <c r="AA96" i="3"/>
  <c r="AA101" i="3"/>
  <c r="AA105" i="3"/>
  <c r="AA109" i="3"/>
  <c r="AA113" i="3"/>
  <c r="AA117" i="3"/>
  <c r="AA121" i="3"/>
  <c r="AA125" i="3"/>
  <c r="AA129" i="3"/>
  <c r="AA133" i="3"/>
  <c r="AA137" i="3"/>
  <c r="AA141" i="3"/>
  <c r="AA145" i="3"/>
  <c r="AA149" i="3"/>
  <c r="AA153" i="3"/>
  <c r="AA157" i="3"/>
  <c r="AA161" i="3"/>
  <c r="AA165" i="3"/>
  <c r="AA169" i="3"/>
  <c r="AA173" i="3"/>
  <c r="AA177" i="3"/>
  <c r="AA181" i="3"/>
  <c r="K109" i="3"/>
  <c r="AF140" i="3"/>
  <c r="AF30" i="3"/>
  <c r="L30" i="3"/>
  <c r="L140" i="3"/>
  <c r="H30" i="3"/>
  <c r="H140" i="3"/>
  <c r="G140" i="3"/>
  <c r="G30" i="3"/>
  <c r="J30" i="3"/>
  <c r="J140" i="3"/>
  <c r="K140" i="3"/>
  <c r="K30" i="3"/>
  <c r="W30" i="3"/>
  <c r="W140" i="3"/>
  <c r="T30" i="3"/>
  <c r="T140" i="3"/>
  <c r="AI30" i="3"/>
  <c r="AI140" i="3"/>
  <c r="AM30" i="3"/>
  <c r="AM140" i="3"/>
  <c r="AP30" i="3"/>
  <c r="AP140" i="3"/>
  <c r="AR140" i="3"/>
  <c r="AR30" i="3"/>
  <c r="U140" i="3"/>
  <c r="U30" i="3"/>
  <c r="AB30" i="3"/>
  <c r="AB140" i="3"/>
  <c r="AE30" i="3"/>
  <c r="AE140" i="3"/>
  <c r="E30" i="3"/>
  <c r="E140" i="3"/>
  <c r="F30" i="3"/>
  <c r="F140" i="3"/>
  <c r="I30" i="3"/>
  <c r="I140" i="3"/>
  <c r="X30" i="3"/>
  <c r="X140" i="3"/>
  <c r="S30" i="3"/>
  <c r="S140" i="3"/>
  <c r="AJ30" i="3"/>
  <c r="AJ140" i="3"/>
  <c r="AL140" i="3"/>
  <c r="AL30" i="3"/>
  <c r="AO30" i="3"/>
  <c r="AO140" i="3"/>
  <c r="AF80" i="3"/>
  <c r="L80" i="3"/>
  <c r="H80" i="3"/>
  <c r="G80" i="3"/>
  <c r="J80" i="3"/>
  <c r="K80" i="3"/>
  <c r="W80" i="3"/>
  <c r="T80" i="3"/>
  <c r="AI80" i="3"/>
  <c r="AM80" i="3"/>
  <c r="AP80" i="3"/>
  <c r="AR80" i="3"/>
  <c r="U80" i="3"/>
  <c r="AB80" i="3"/>
  <c r="AE80" i="3"/>
  <c r="E80" i="3"/>
  <c r="F80" i="3"/>
  <c r="I80" i="3"/>
  <c r="X80" i="3"/>
  <c r="S80" i="3"/>
  <c r="AJ80" i="3"/>
  <c r="AL80" i="3"/>
  <c r="AO80" i="3"/>
  <c r="AF70" i="3"/>
  <c r="L70" i="3"/>
  <c r="H70" i="3"/>
  <c r="G70" i="3"/>
  <c r="J70" i="3"/>
  <c r="K70" i="3"/>
  <c r="W70" i="3"/>
  <c r="T70" i="3"/>
  <c r="AI70" i="3"/>
  <c r="AM70" i="3"/>
  <c r="AP70" i="3"/>
  <c r="AR70" i="3"/>
  <c r="U70" i="3"/>
  <c r="AB70" i="3"/>
  <c r="AE70" i="3"/>
  <c r="E70" i="3"/>
  <c r="F70" i="3"/>
  <c r="I70" i="3"/>
  <c r="X70" i="3"/>
  <c r="S70" i="3"/>
  <c r="AJ70" i="3"/>
  <c r="AL70" i="3"/>
  <c r="AO70" i="3"/>
  <c r="AF40" i="3"/>
  <c r="L40" i="3"/>
  <c r="H40" i="3"/>
  <c r="G40" i="3"/>
  <c r="J40" i="3"/>
  <c r="K40" i="3"/>
  <c r="W40" i="3"/>
  <c r="T40" i="3"/>
  <c r="AI40" i="3"/>
  <c r="AM40" i="3"/>
  <c r="AP40" i="3"/>
  <c r="U40" i="3"/>
  <c r="AB40" i="3"/>
  <c r="AE40" i="3"/>
  <c r="E40" i="3"/>
  <c r="F40" i="3"/>
  <c r="I40" i="3"/>
  <c r="X40" i="3"/>
  <c r="S40" i="3"/>
  <c r="AJ40" i="3"/>
  <c r="AL40" i="3"/>
  <c r="AO40" i="3"/>
  <c r="AR40" i="3"/>
  <c r="AF117" i="3"/>
  <c r="AF159" i="3"/>
  <c r="L117" i="3"/>
  <c r="L159" i="3"/>
  <c r="H117" i="3"/>
  <c r="H159" i="3"/>
  <c r="G117" i="3"/>
  <c r="G159" i="3"/>
  <c r="J117" i="3"/>
  <c r="J159" i="3"/>
  <c r="K117" i="3"/>
  <c r="K159" i="3"/>
  <c r="W117" i="3"/>
  <c r="W159" i="3"/>
  <c r="T117" i="3"/>
  <c r="T159" i="3"/>
  <c r="AI117" i="3"/>
  <c r="AI159" i="3"/>
  <c r="AM117" i="3"/>
  <c r="AM159" i="3"/>
  <c r="AP117" i="3"/>
  <c r="AP159" i="3"/>
  <c r="AR159" i="3"/>
  <c r="U117" i="3"/>
  <c r="U159" i="3"/>
  <c r="AB117" i="3"/>
  <c r="AB159" i="3"/>
  <c r="AE117" i="3"/>
  <c r="AE159" i="3"/>
  <c r="E117" i="3"/>
  <c r="E159" i="3"/>
  <c r="F117" i="3"/>
  <c r="F159" i="3"/>
  <c r="I117" i="3"/>
  <c r="I159" i="3"/>
  <c r="X117" i="3"/>
  <c r="X159" i="3"/>
  <c r="S117" i="3"/>
  <c r="S159" i="3"/>
  <c r="AJ117" i="3"/>
  <c r="AJ159" i="3"/>
  <c r="AL117" i="3"/>
  <c r="AL159" i="3"/>
  <c r="AO117" i="3"/>
  <c r="AO159" i="3"/>
  <c r="AR117" i="3"/>
  <c r="AF147" i="3"/>
  <c r="L147" i="3"/>
  <c r="H147" i="3"/>
  <c r="G147" i="3"/>
  <c r="J147" i="3"/>
  <c r="K147" i="3"/>
  <c r="W147" i="3"/>
  <c r="T147" i="3"/>
  <c r="AI147" i="3"/>
  <c r="AM147" i="3"/>
  <c r="AP147" i="3"/>
  <c r="AR147" i="3"/>
  <c r="U147" i="3"/>
  <c r="AB147" i="3"/>
  <c r="AE147" i="3"/>
  <c r="E147" i="3"/>
  <c r="F147" i="3"/>
  <c r="I147" i="3"/>
  <c r="X147" i="3"/>
  <c r="S147" i="3"/>
  <c r="AJ147" i="3"/>
  <c r="AL147" i="3"/>
  <c r="AO147" i="3"/>
  <c r="AR98" i="3"/>
  <c r="AF156" i="3"/>
  <c r="AF98" i="3"/>
  <c r="L156" i="3"/>
  <c r="L98" i="3"/>
  <c r="H156" i="3"/>
  <c r="H98" i="3"/>
  <c r="G156" i="3"/>
  <c r="G98" i="3"/>
  <c r="J156" i="3"/>
  <c r="J98" i="3"/>
  <c r="K156" i="3"/>
  <c r="K98" i="3"/>
  <c r="W156" i="3"/>
  <c r="W98" i="3"/>
  <c r="T156" i="3"/>
  <c r="T98" i="3"/>
  <c r="AI156" i="3"/>
  <c r="AI98" i="3"/>
  <c r="AM156" i="3"/>
  <c r="AM98" i="3"/>
  <c r="AP156" i="3"/>
  <c r="AP98" i="3"/>
  <c r="U156" i="3"/>
  <c r="U98" i="3"/>
  <c r="AB156" i="3"/>
  <c r="AB98" i="3"/>
  <c r="AE156" i="3"/>
  <c r="AE98" i="3"/>
  <c r="E156" i="3"/>
  <c r="E98" i="3"/>
  <c r="F156" i="3"/>
  <c r="F98" i="3"/>
  <c r="I156" i="3"/>
  <c r="I98" i="3"/>
  <c r="X156" i="3"/>
  <c r="X98" i="3"/>
  <c r="S156" i="3"/>
  <c r="S98" i="3"/>
  <c r="AJ156" i="3"/>
  <c r="AJ98" i="3"/>
  <c r="AL156" i="3"/>
  <c r="AL98" i="3"/>
  <c r="AO156" i="3"/>
  <c r="AO98" i="3"/>
  <c r="AR150" i="3"/>
  <c r="AR156" i="3"/>
  <c r="AF154" i="3"/>
  <c r="AF150" i="3"/>
  <c r="L154" i="3"/>
  <c r="L150" i="3"/>
  <c r="H154" i="3"/>
  <c r="H150" i="3"/>
  <c r="G154" i="3"/>
  <c r="G150" i="3"/>
  <c r="J154" i="3"/>
  <c r="J150" i="3"/>
  <c r="K154" i="3"/>
  <c r="K150" i="3"/>
  <c r="W154" i="3"/>
  <c r="W150" i="3"/>
  <c r="T154" i="3"/>
  <c r="T150" i="3"/>
  <c r="AI154" i="3"/>
  <c r="AI150" i="3"/>
  <c r="AM154" i="3"/>
  <c r="AM150" i="3"/>
  <c r="AP154" i="3"/>
  <c r="AP150" i="3"/>
  <c r="U154" i="3"/>
  <c r="U150" i="3"/>
  <c r="AB154" i="3"/>
  <c r="AB150" i="3"/>
  <c r="AE154" i="3"/>
  <c r="AE150" i="3"/>
  <c r="E154" i="3"/>
  <c r="E150" i="3"/>
  <c r="F154" i="3"/>
  <c r="F150" i="3"/>
  <c r="I154" i="3"/>
  <c r="I150" i="3"/>
  <c r="X154" i="3"/>
  <c r="X150" i="3"/>
  <c r="S154" i="3"/>
  <c r="S150" i="3"/>
  <c r="AJ154" i="3"/>
  <c r="AJ150" i="3"/>
  <c r="AL154" i="3"/>
  <c r="AL150" i="3"/>
  <c r="AO154" i="3"/>
  <c r="AO150" i="3"/>
  <c r="AR154" i="3"/>
  <c r="AF145" i="3"/>
  <c r="AF157" i="3"/>
  <c r="L157" i="3"/>
  <c r="L145" i="3"/>
  <c r="H157" i="3"/>
  <c r="H145" i="3"/>
  <c r="G145" i="3"/>
  <c r="G157" i="3"/>
  <c r="J157" i="3"/>
  <c r="J145" i="3"/>
  <c r="K145" i="3"/>
  <c r="K157" i="3"/>
  <c r="W145" i="3"/>
  <c r="W157" i="3"/>
  <c r="T157" i="3"/>
  <c r="T145" i="3"/>
  <c r="AI145" i="3"/>
  <c r="AI157" i="3"/>
  <c r="AM145" i="3"/>
  <c r="AM157" i="3"/>
  <c r="AP145" i="3"/>
  <c r="AP157" i="3"/>
  <c r="AR157" i="3"/>
  <c r="AR145" i="3"/>
  <c r="U157" i="3"/>
  <c r="U145" i="3"/>
  <c r="AB157" i="3"/>
  <c r="AB145" i="3"/>
  <c r="AE145" i="3"/>
  <c r="AE157" i="3"/>
  <c r="E145" i="3"/>
  <c r="E157" i="3"/>
  <c r="F157" i="3"/>
  <c r="F145" i="3"/>
  <c r="I145" i="3"/>
  <c r="I157" i="3"/>
  <c r="X145" i="3"/>
  <c r="X157" i="3"/>
  <c r="S157" i="3"/>
  <c r="S145" i="3"/>
  <c r="AJ157" i="3"/>
  <c r="AJ145" i="3"/>
  <c r="AL157" i="3"/>
  <c r="AL145" i="3"/>
  <c r="AO145" i="3"/>
  <c r="AO157" i="3"/>
  <c r="AF44" i="3"/>
  <c r="AF84" i="3"/>
  <c r="L44" i="3"/>
  <c r="L84" i="3"/>
  <c r="H44" i="3"/>
  <c r="H84" i="3"/>
  <c r="G44" i="3"/>
  <c r="G84" i="3"/>
  <c r="J44" i="3"/>
  <c r="J84" i="3"/>
  <c r="K44" i="3"/>
  <c r="K84" i="3"/>
  <c r="W44" i="3"/>
  <c r="W84" i="3"/>
  <c r="T44" i="3"/>
  <c r="T84" i="3"/>
  <c r="AI44" i="3"/>
  <c r="AI84" i="3"/>
  <c r="AM44" i="3"/>
  <c r="AM84" i="3"/>
  <c r="AP44" i="3"/>
  <c r="AP84" i="3"/>
  <c r="AR84" i="3"/>
  <c r="U44" i="3"/>
  <c r="U84" i="3"/>
  <c r="AB44" i="3"/>
  <c r="AB84" i="3"/>
  <c r="AE44" i="3"/>
  <c r="AE84" i="3"/>
  <c r="E44" i="3"/>
  <c r="E84" i="3"/>
  <c r="F44" i="3"/>
  <c r="F84" i="3"/>
  <c r="I44" i="3"/>
  <c r="I84" i="3"/>
  <c r="X44" i="3"/>
  <c r="X84" i="3"/>
  <c r="S44" i="3"/>
  <c r="S84" i="3"/>
  <c r="AJ44" i="3"/>
  <c r="AJ84" i="3"/>
  <c r="AL44" i="3"/>
  <c r="AL84" i="3"/>
  <c r="AO44" i="3"/>
  <c r="AO84" i="3"/>
  <c r="AR44" i="3"/>
  <c r="AF115" i="3"/>
  <c r="AF21" i="3"/>
  <c r="L115" i="3"/>
  <c r="L21" i="3"/>
  <c r="H115" i="3"/>
  <c r="H21" i="3"/>
  <c r="G115" i="3"/>
  <c r="G21" i="3"/>
  <c r="J115" i="3"/>
  <c r="J21" i="3"/>
  <c r="K115" i="3"/>
  <c r="K21" i="3"/>
  <c r="W115" i="3"/>
  <c r="W21" i="3"/>
  <c r="T21" i="3"/>
  <c r="T115" i="3"/>
  <c r="AI115" i="3"/>
  <c r="AI21" i="3"/>
  <c r="AM115" i="3"/>
  <c r="AM21" i="3"/>
  <c r="AP115" i="3"/>
  <c r="AP21" i="3"/>
  <c r="AR115" i="3"/>
  <c r="AR21" i="3"/>
  <c r="U115" i="3"/>
  <c r="U21" i="3"/>
  <c r="AB21" i="3"/>
  <c r="AB115" i="3"/>
  <c r="AE115" i="3"/>
  <c r="AE21" i="3"/>
  <c r="E115" i="3"/>
  <c r="E21" i="3"/>
  <c r="F115" i="3"/>
  <c r="F21" i="3"/>
  <c r="I115" i="3"/>
  <c r="I21" i="3"/>
  <c r="X115" i="3"/>
  <c r="X21" i="3"/>
  <c r="S115" i="3"/>
  <c r="S21" i="3"/>
  <c r="AJ115" i="3"/>
  <c r="AJ21" i="3"/>
  <c r="AL21" i="3"/>
  <c r="AL115" i="3"/>
  <c r="AO21" i="3"/>
  <c r="AO115" i="3"/>
  <c r="AR41" i="3"/>
  <c r="AR87" i="3"/>
  <c r="U41" i="3"/>
  <c r="U87" i="3"/>
  <c r="AF41" i="3"/>
  <c r="AF87" i="3"/>
  <c r="L87" i="3"/>
  <c r="L41" i="3"/>
  <c r="H87" i="3"/>
  <c r="H41" i="3"/>
  <c r="G41" i="3"/>
  <c r="G87" i="3"/>
  <c r="J87" i="3"/>
  <c r="J41" i="3"/>
  <c r="K41" i="3"/>
  <c r="K87" i="3"/>
  <c r="W87" i="3"/>
  <c r="W41" i="3"/>
  <c r="T87" i="3"/>
  <c r="T41" i="3"/>
  <c r="AI41" i="3"/>
  <c r="AI87" i="3"/>
  <c r="AM41" i="3"/>
  <c r="AM87" i="3"/>
  <c r="AP41" i="3"/>
  <c r="AP87" i="3"/>
  <c r="AB87" i="3"/>
  <c r="AB41" i="3"/>
  <c r="AE87" i="3"/>
  <c r="AE41" i="3"/>
  <c r="E41" i="3"/>
  <c r="E87" i="3"/>
  <c r="F87" i="3"/>
  <c r="F41" i="3"/>
  <c r="I41" i="3"/>
  <c r="I87" i="3"/>
  <c r="X41" i="3"/>
  <c r="X87" i="3"/>
  <c r="S41" i="3"/>
  <c r="S87" i="3"/>
  <c r="AJ87" i="3"/>
  <c r="AJ41" i="3"/>
  <c r="AL41" i="3"/>
  <c r="AL87" i="3"/>
  <c r="AO41" i="3"/>
  <c r="AO87" i="3"/>
  <c r="AR158" i="3"/>
  <c r="U60" i="3"/>
  <c r="U158" i="3"/>
  <c r="AF60" i="3"/>
  <c r="AF158" i="3"/>
  <c r="L60" i="3"/>
  <c r="L158" i="3"/>
  <c r="H60" i="3"/>
  <c r="H158" i="3"/>
  <c r="G60" i="3"/>
  <c r="G158" i="3"/>
  <c r="J60" i="3"/>
  <c r="J158" i="3"/>
  <c r="K60" i="3"/>
  <c r="K158" i="3"/>
  <c r="W60" i="3"/>
  <c r="W158" i="3"/>
  <c r="T60" i="3"/>
  <c r="T158" i="3"/>
  <c r="AI60" i="3"/>
  <c r="AI158" i="3"/>
  <c r="AM60" i="3"/>
  <c r="AM158" i="3"/>
  <c r="AP60" i="3"/>
  <c r="AP158" i="3"/>
  <c r="AB60" i="3"/>
  <c r="AB158" i="3"/>
  <c r="AE60" i="3"/>
  <c r="AE158" i="3"/>
  <c r="E60" i="3"/>
  <c r="E158" i="3"/>
  <c r="F60" i="3"/>
  <c r="F158" i="3"/>
  <c r="I60" i="3"/>
  <c r="I158" i="3"/>
  <c r="X60" i="3"/>
  <c r="X158" i="3"/>
  <c r="S60" i="3"/>
  <c r="S158" i="3"/>
  <c r="AJ60" i="3"/>
  <c r="AJ158" i="3"/>
  <c r="AL60" i="3"/>
  <c r="AL158" i="3"/>
  <c r="AO60" i="3"/>
  <c r="AO158" i="3"/>
  <c r="AR71" i="3"/>
  <c r="AR60" i="3"/>
  <c r="U55" i="3"/>
  <c r="U71" i="3"/>
  <c r="AF55" i="3"/>
  <c r="AF71" i="3"/>
  <c r="L55" i="3"/>
  <c r="L71" i="3"/>
  <c r="H55" i="3"/>
  <c r="H71" i="3"/>
  <c r="G55" i="3"/>
  <c r="G71" i="3"/>
  <c r="J55" i="3"/>
  <c r="J71" i="3"/>
  <c r="K55" i="3"/>
  <c r="K71" i="3"/>
  <c r="W55" i="3"/>
  <c r="W71" i="3"/>
  <c r="T55" i="3"/>
  <c r="T71" i="3"/>
  <c r="AI55" i="3"/>
  <c r="AI71" i="3"/>
  <c r="AM55" i="3"/>
  <c r="AM71" i="3"/>
  <c r="AP55" i="3"/>
  <c r="AP71" i="3"/>
  <c r="AB55" i="3"/>
  <c r="AB71" i="3"/>
  <c r="AE55" i="3"/>
  <c r="AE71" i="3"/>
  <c r="E55" i="3"/>
  <c r="E71" i="3"/>
  <c r="F55" i="3"/>
  <c r="F71" i="3"/>
  <c r="I55" i="3"/>
  <c r="I71" i="3"/>
  <c r="X55" i="3"/>
  <c r="X71" i="3"/>
  <c r="S55" i="3"/>
  <c r="S71" i="3"/>
  <c r="AJ55" i="3"/>
  <c r="AJ71" i="3"/>
  <c r="AL55" i="3"/>
  <c r="AL71" i="3"/>
  <c r="AO55" i="3"/>
  <c r="AO71" i="3"/>
  <c r="AR55" i="3"/>
  <c r="AF77" i="3"/>
  <c r="L77" i="3"/>
  <c r="H77" i="3"/>
  <c r="G77" i="3"/>
  <c r="J77" i="3"/>
  <c r="K77" i="3"/>
  <c r="W77" i="3"/>
  <c r="T77" i="3"/>
  <c r="AI77" i="3"/>
  <c r="AM77" i="3"/>
  <c r="AP77" i="3"/>
  <c r="U77" i="3"/>
  <c r="AB77" i="3"/>
  <c r="AE77" i="3"/>
  <c r="E77" i="3"/>
  <c r="F77" i="3"/>
  <c r="I77" i="3"/>
  <c r="X77" i="3"/>
  <c r="S77" i="3"/>
  <c r="AJ77" i="3"/>
  <c r="AL77" i="3"/>
  <c r="AO77" i="3"/>
  <c r="AR77" i="3"/>
  <c r="AR151" i="3"/>
  <c r="AF100" i="3"/>
  <c r="AF151" i="3"/>
  <c r="L151" i="3"/>
  <c r="H151" i="3"/>
  <c r="G151" i="3"/>
  <c r="J151" i="3"/>
  <c r="K78" i="3"/>
  <c r="K151" i="3"/>
  <c r="W109" i="3"/>
  <c r="W151" i="3"/>
  <c r="T100" i="3"/>
  <c r="T151" i="3"/>
  <c r="AI100" i="3"/>
  <c r="AI151" i="3"/>
  <c r="AM100" i="3"/>
  <c r="AM151" i="3"/>
  <c r="AP100" i="3"/>
  <c r="AP151" i="3"/>
  <c r="U100" i="3"/>
  <c r="U151" i="3"/>
  <c r="AB109" i="3"/>
  <c r="AB151" i="3"/>
  <c r="AE109" i="3"/>
  <c r="AE151" i="3"/>
  <c r="E78" i="3"/>
  <c r="E151" i="3"/>
  <c r="F109" i="3"/>
  <c r="F151" i="3"/>
  <c r="I151" i="3"/>
  <c r="X109" i="3"/>
  <c r="X151" i="3"/>
  <c r="S100" i="3"/>
  <c r="S151" i="3"/>
  <c r="AJ100" i="3"/>
  <c r="AJ151" i="3"/>
  <c r="AL100" i="3"/>
  <c r="AL151" i="3"/>
  <c r="AO100" i="3"/>
  <c r="AO151" i="3"/>
  <c r="K100" i="3"/>
  <c r="AR100" i="3"/>
  <c r="G100" i="3"/>
  <c r="I100" i="3"/>
  <c r="L100" i="3"/>
  <c r="X100" i="3"/>
  <c r="AB100" i="3"/>
  <c r="AE100" i="3"/>
  <c r="E100" i="3"/>
  <c r="F100" i="3"/>
  <c r="H100" i="3"/>
  <c r="J100" i="3"/>
  <c r="W100" i="3"/>
  <c r="AF19" i="3"/>
  <c r="AF20" i="3"/>
  <c r="AF27" i="3"/>
  <c r="AF33" i="3"/>
  <c r="AF34" i="3"/>
  <c r="AF45" i="3"/>
  <c r="AF66" i="3"/>
  <c r="AF69" i="3"/>
  <c r="AF85" i="3"/>
  <c r="AF93" i="3"/>
  <c r="AF103" i="3"/>
  <c r="AF107" i="3"/>
  <c r="AF112" i="3"/>
  <c r="AF165" i="3"/>
  <c r="AF17" i="3"/>
  <c r="AF86" i="3"/>
  <c r="AF31" i="3"/>
  <c r="AF94" i="3"/>
  <c r="AF153" i="3"/>
  <c r="AF149" i="3"/>
  <c r="AF152" i="3"/>
  <c r="AF155" i="3"/>
  <c r="AF146" i="3"/>
  <c r="AF148" i="3"/>
  <c r="AF97" i="3"/>
  <c r="AF109" i="3"/>
  <c r="AF78" i="3"/>
  <c r="AF38" i="3"/>
  <c r="AF76" i="3"/>
  <c r="AF83" i="3"/>
  <c r="AI19" i="3"/>
  <c r="AI20" i="3"/>
  <c r="AI27" i="3"/>
  <c r="AI33" i="3"/>
  <c r="AI34" i="3"/>
  <c r="AI45" i="3"/>
  <c r="AI66" i="3"/>
  <c r="AI69" i="3"/>
  <c r="AI85" i="3"/>
  <c r="AI93" i="3"/>
  <c r="AI103" i="3"/>
  <c r="AI107" i="3"/>
  <c r="AI112" i="3"/>
  <c r="AI165" i="3"/>
  <c r="AI17" i="3"/>
  <c r="AI86" i="3"/>
  <c r="AI31" i="3"/>
  <c r="AI94" i="3"/>
  <c r="AI153" i="3"/>
  <c r="AI149" i="3"/>
  <c r="AI152" i="3"/>
  <c r="AI155" i="3"/>
  <c r="AI146" i="3"/>
  <c r="AI148" i="3"/>
  <c r="AI97" i="3"/>
  <c r="AI109" i="3"/>
  <c r="AI78" i="3"/>
  <c r="AI38" i="3"/>
  <c r="AI76" i="3"/>
  <c r="AI83" i="3"/>
  <c r="AM19" i="3"/>
  <c r="AM20" i="3"/>
  <c r="AM27" i="3"/>
  <c r="AM33" i="3"/>
  <c r="AM34" i="3"/>
  <c r="AM45" i="3"/>
  <c r="AM66" i="3"/>
  <c r="AM69" i="3"/>
  <c r="AM85" i="3"/>
  <c r="AM93" i="3"/>
  <c r="AM103" i="3"/>
  <c r="AM107" i="3"/>
  <c r="AM112" i="3"/>
  <c r="AM165" i="3"/>
  <c r="AM17" i="3"/>
  <c r="AM86" i="3"/>
  <c r="AM31" i="3"/>
  <c r="AM94" i="3"/>
  <c r="AM153" i="3"/>
  <c r="AM149" i="3"/>
  <c r="AM152" i="3"/>
  <c r="AM155" i="3"/>
  <c r="AM146" i="3"/>
  <c r="AM148" i="3"/>
  <c r="AM97" i="3"/>
  <c r="AM109" i="3"/>
  <c r="AM78" i="3"/>
  <c r="AM38" i="3"/>
  <c r="AM76" i="3"/>
  <c r="AM83" i="3"/>
  <c r="AP19" i="3"/>
  <c r="AP20" i="3"/>
  <c r="AP27" i="3"/>
  <c r="AP33" i="3"/>
  <c r="AP34" i="3"/>
  <c r="AP45" i="3"/>
  <c r="AP66" i="3"/>
  <c r="AP69" i="3"/>
  <c r="AP85" i="3"/>
  <c r="AP93" i="3"/>
  <c r="AP103" i="3"/>
  <c r="AP107" i="3"/>
  <c r="AP112" i="3"/>
  <c r="AP165" i="3"/>
  <c r="AP17" i="3"/>
  <c r="AP86" i="3"/>
  <c r="AP31" i="3"/>
  <c r="AP94" i="3"/>
  <c r="AP153" i="3"/>
  <c r="AP149" i="3"/>
  <c r="AP152" i="3"/>
  <c r="AP155" i="3"/>
  <c r="AP146" i="3"/>
  <c r="AP148" i="3"/>
  <c r="AP97" i="3"/>
  <c r="AP109" i="3"/>
  <c r="AP78" i="3"/>
  <c r="AP38" i="3"/>
  <c r="AP76" i="3"/>
  <c r="AP83" i="3"/>
  <c r="AR19" i="3"/>
  <c r="AR20" i="3"/>
  <c r="AR27" i="3"/>
  <c r="AR33" i="3"/>
  <c r="AR34" i="3"/>
  <c r="AR45" i="3"/>
  <c r="AR66" i="3"/>
  <c r="AR69" i="3"/>
  <c r="AR85" i="3"/>
  <c r="AR93" i="3"/>
  <c r="AR103" i="3"/>
  <c r="AR107" i="3"/>
  <c r="AR112" i="3"/>
  <c r="AR165" i="3"/>
  <c r="AR17" i="3"/>
  <c r="AR86" i="3"/>
  <c r="AR31" i="3"/>
  <c r="AR94" i="3"/>
  <c r="AR153" i="3"/>
  <c r="AR149" i="3"/>
  <c r="AR152" i="3"/>
  <c r="AR155" i="3"/>
  <c r="AR146" i="3"/>
  <c r="AR148" i="3"/>
  <c r="AR97" i="3"/>
  <c r="AR109" i="3"/>
  <c r="AR78" i="3"/>
  <c r="AR38" i="3"/>
  <c r="AR76" i="3"/>
  <c r="AR83" i="3"/>
  <c r="AJ19" i="3"/>
  <c r="AJ20" i="3"/>
  <c r="AJ27" i="3"/>
  <c r="AJ33" i="3"/>
  <c r="AJ34" i="3"/>
  <c r="AJ45" i="3"/>
  <c r="AJ66" i="3"/>
  <c r="AJ69" i="3"/>
  <c r="AJ85" i="3"/>
  <c r="AJ93" i="3"/>
  <c r="AJ103" i="3"/>
  <c r="AJ107" i="3"/>
  <c r="AJ112" i="3"/>
  <c r="AJ165" i="3"/>
  <c r="AJ17" i="3"/>
  <c r="AJ86" i="3"/>
  <c r="AJ31" i="3"/>
  <c r="AJ94" i="3"/>
  <c r="AJ153" i="3"/>
  <c r="AJ149" i="3"/>
  <c r="AJ152" i="3"/>
  <c r="AJ155" i="3"/>
  <c r="AJ146" i="3"/>
  <c r="AJ148" i="3"/>
  <c r="AJ97" i="3"/>
  <c r="AJ109" i="3"/>
  <c r="AJ78" i="3"/>
  <c r="AJ38" i="3"/>
  <c r="AJ76" i="3"/>
  <c r="AJ83" i="3"/>
  <c r="AL19" i="3"/>
  <c r="AL20" i="3"/>
  <c r="AL27" i="3"/>
  <c r="AL33" i="3"/>
  <c r="AL34" i="3"/>
  <c r="AL45" i="3"/>
  <c r="AL66" i="3"/>
  <c r="AL69" i="3"/>
  <c r="AL85" i="3"/>
  <c r="AL93" i="3"/>
  <c r="AL103" i="3"/>
  <c r="AL107" i="3"/>
  <c r="AL112" i="3"/>
  <c r="AL17" i="3"/>
  <c r="AL86" i="3"/>
  <c r="AL31" i="3"/>
  <c r="AL94" i="3"/>
  <c r="AL153" i="3"/>
  <c r="AL149" i="3"/>
  <c r="AL152" i="3"/>
  <c r="AL155" i="3"/>
  <c r="AL146" i="3"/>
  <c r="AL148" i="3"/>
  <c r="AL97" i="3"/>
  <c r="AL109" i="3"/>
  <c r="AL78" i="3"/>
  <c r="AL38" i="3"/>
  <c r="AL76" i="3"/>
  <c r="AL83" i="3"/>
  <c r="AL165" i="3"/>
  <c r="AO19" i="3"/>
  <c r="AO20" i="3"/>
  <c r="AO27" i="3"/>
  <c r="AO33" i="3"/>
  <c r="AO34" i="3"/>
  <c r="AO45" i="3"/>
  <c r="AO66" i="3"/>
  <c r="AO69" i="3"/>
  <c r="AO85" i="3"/>
  <c r="AO93" i="3"/>
  <c r="AO103" i="3"/>
  <c r="AO107" i="3"/>
  <c r="AO112" i="3"/>
  <c r="AO17" i="3"/>
  <c r="AO86" i="3"/>
  <c r="AO31" i="3"/>
  <c r="AO94" i="3"/>
  <c r="AO153" i="3"/>
  <c r="AO149" i="3"/>
  <c r="AO152" i="3"/>
  <c r="AO155" i="3"/>
  <c r="AO146" i="3"/>
  <c r="AO148" i="3"/>
  <c r="AO97" i="3"/>
  <c r="AO109" i="3"/>
  <c r="AO78" i="3"/>
  <c r="AO38" i="3"/>
  <c r="AO76" i="3"/>
  <c r="AO83" i="3"/>
  <c r="AO165" i="3"/>
  <c r="K83" i="3"/>
  <c r="K38" i="3"/>
  <c r="I83" i="3"/>
  <c r="G83" i="3"/>
  <c r="W83" i="3"/>
  <c r="U76" i="3"/>
  <c r="U83" i="3"/>
  <c r="S76" i="3"/>
  <c r="S83" i="3"/>
  <c r="AB83" i="3"/>
  <c r="E83" i="3"/>
  <c r="L109" i="3"/>
  <c r="H109" i="3"/>
  <c r="G78" i="3"/>
  <c r="J109" i="3"/>
  <c r="F83" i="3"/>
  <c r="H83" i="3"/>
  <c r="J83" i="3"/>
  <c r="L83" i="3"/>
  <c r="T76" i="3"/>
  <c r="T83" i="3"/>
  <c r="X83" i="3"/>
  <c r="X76" i="3"/>
  <c r="AE83" i="3"/>
  <c r="I78" i="3"/>
  <c r="G38" i="3"/>
  <c r="J78" i="3"/>
  <c r="F76" i="3"/>
  <c r="H76" i="3"/>
  <c r="I76" i="3"/>
  <c r="J76" i="3"/>
  <c r="K76" i="3"/>
  <c r="W76" i="3"/>
  <c r="W78" i="3"/>
  <c r="AB76" i="3"/>
  <c r="E76" i="3"/>
  <c r="G76" i="3"/>
  <c r="L76" i="3"/>
  <c r="W38" i="3"/>
  <c r="AE76" i="3"/>
  <c r="U109" i="3"/>
  <c r="U38" i="3"/>
  <c r="U78" i="3"/>
  <c r="F78" i="3"/>
  <c r="G109" i="3"/>
  <c r="H78" i="3"/>
  <c r="I38" i="3"/>
  <c r="I109" i="3"/>
  <c r="L78" i="3"/>
  <c r="S109" i="3"/>
  <c r="S38" i="3"/>
  <c r="S78" i="3"/>
  <c r="AE38" i="3"/>
  <c r="AE78" i="3"/>
  <c r="E38" i="3"/>
  <c r="E109" i="3"/>
  <c r="F38" i="3"/>
  <c r="H38" i="3"/>
  <c r="J38" i="3"/>
  <c r="L38" i="3"/>
  <c r="T78" i="3"/>
  <c r="T109" i="3"/>
  <c r="T38" i="3"/>
  <c r="X38" i="3"/>
  <c r="X78" i="3"/>
  <c r="AB38" i="3"/>
  <c r="AB78" i="3"/>
  <c r="K152" i="3"/>
  <c r="K146" i="3"/>
  <c r="K153" i="3"/>
  <c r="K97" i="3"/>
  <c r="K148" i="3"/>
  <c r="K155" i="3"/>
  <c r="K149" i="3"/>
  <c r="I153" i="3"/>
  <c r="U17" i="3"/>
  <c r="U86" i="3"/>
  <c r="U149" i="3"/>
  <c r="U155" i="3"/>
  <c r="U148" i="3"/>
  <c r="U97" i="3"/>
  <c r="U153" i="3"/>
  <c r="U152" i="3"/>
  <c r="U146" i="3"/>
  <c r="AB17" i="3"/>
  <c r="AB86" i="3"/>
  <c r="AB153" i="3"/>
  <c r="AB149" i="3"/>
  <c r="AB152" i="3"/>
  <c r="AB155" i="3"/>
  <c r="AB146" i="3"/>
  <c r="AB148" i="3"/>
  <c r="AB97" i="3"/>
  <c r="AE17" i="3"/>
  <c r="AE86" i="3"/>
  <c r="AE153" i="3"/>
  <c r="AE149" i="3"/>
  <c r="AE152" i="3"/>
  <c r="AE155" i="3"/>
  <c r="AE146" i="3"/>
  <c r="AE148" i="3"/>
  <c r="AE97" i="3"/>
  <c r="F86" i="3"/>
  <c r="F17" i="3"/>
  <c r="L86" i="3"/>
  <c r="L17" i="3"/>
  <c r="H86" i="3"/>
  <c r="H17" i="3"/>
  <c r="G17" i="3"/>
  <c r="G86" i="3"/>
  <c r="J86" i="3"/>
  <c r="J17" i="3"/>
  <c r="F146" i="3"/>
  <c r="F152" i="3"/>
  <c r="F153" i="3"/>
  <c r="G149" i="3"/>
  <c r="G155" i="3"/>
  <c r="G148" i="3"/>
  <c r="G97" i="3"/>
  <c r="H146" i="3"/>
  <c r="H152" i="3"/>
  <c r="H153" i="3"/>
  <c r="I146" i="3"/>
  <c r="I152" i="3"/>
  <c r="J146" i="3"/>
  <c r="J152" i="3"/>
  <c r="J153" i="3"/>
  <c r="L146" i="3"/>
  <c r="L152" i="3"/>
  <c r="L153" i="3"/>
  <c r="T17" i="3"/>
  <c r="T86" i="3"/>
  <c r="T149" i="3"/>
  <c r="T155" i="3"/>
  <c r="T148" i="3"/>
  <c r="T97" i="3"/>
  <c r="T153" i="3"/>
  <c r="T152" i="3"/>
  <c r="T146" i="3"/>
  <c r="E17" i="3"/>
  <c r="E86" i="3"/>
  <c r="E153" i="3"/>
  <c r="E152" i="3"/>
  <c r="E146" i="3"/>
  <c r="E149" i="3"/>
  <c r="E155" i="3"/>
  <c r="E148" i="3"/>
  <c r="E97" i="3"/>
  <c r="I17" i="3"/>
  <c r="I86" i="3"/>
  <c r="F97" i="3"/>
  <c r="F148" i="3"/>
  <c r="F155" i="3"/>
  <c r="F149" i="3"/>
  <c r="G153" i="3"/>
  <c r="G152" i="3"/>
  <c r="G146" i="3"/>
  <c r="H97" i="3"/>
  <c r="H148" i="3"/>
  <c r="H155" i="3"/>
  <c r="H149" i="3"/>
  <c r="I97" i="3"/>
  <c r="I148" i="3"/>
  <c r="I155" i="3"/>
  <c r="I149" i="3"/>
  <c r="J97" i="3"/>
  <c r="J148" i="3"/>
  <c r="J155" i="3"/>
  <c r="J149" i="3"/>
  <c r="L97" i="3"/>
  <c r="L148" i="3"/>
  <c r="L155" i="3"/>
  <c r="L149" i="3"/>
  <c r="K17" i="3"/>
  <c r="K86" i="3"/>
  <c r="W17" i="3"/>
  <c r="W86" i="3"/>
  <c r="W153" i="3"/>
  <c r="W149" i="3"/>
  <c r="W152" i="3"/>
  <c r="W155" i="3"/>
  <c r="W146" i="3"/>
  <c r="W148" i="3"/>
  <c r="W97" i="3"/>
  <c r="X17" i="3"/>
  <c r="X86" i="3"/>
  <c r="X153" i="3"/>
  <c r="X149" i="3"/>
  <c r="X152" i="3"/>
  <c r="X155" i="3"/>
  <c r="X146" i="3"/>
  <c r="X148" i="3"/>
  <c r="X97" i="3"/>
  <c r="S17" i="3"/>
  <c r="S86" i="3"/>
  <c r="S149" i="3"/>
  <c r="S155" i="3"/>
  <c r="S148" i="3"/>
  <c r="S97" i="3"/>
  <c r="S153" i="3"/>
  <c r="S152" i="3"/>
  <c r="S146" i="3"/>
  <c r="U107" i="3"/>
  <c r="U93" i="3"/>
  <c r="U69" i="3"/>
  <c r="U45" i="3"/>
  <c r="U33" i="3"/>
  <c r="U20" i="3"/>
  <c r="U68" i="3"/>
  <c r="U51" i="3"/>
  <c r="U18" i="3"/>
  <c r="U108" i="3"/>
  <c r="U105" i="3"/>
  <c r="U99" i="3"/>
  <c r="U95" i="3"/>
  <c r="U91" i="3"/>
  <c r="U89" i="3"/>
  <c r="U82" i="3"/>
  <c r="U79" i="3"/>
  <c r="U73" i="3"/>
  <c r="U67" i="3"/>
  <c r="U64" i="3"/>
  <c r="U62" i="3"/>
  <c r="U59" i="3"/>
  <c r="U57" i="3"/>
  <c r="U53" i="3"/>
  <c r="U50" i="3"/>
  <c r="U48" i="3"/>
  <c r="U43" i="3"/>
  <c r="U39" i="3"/>
  <c r="U36" i="3"/>
  <c r="U32" i="3"/>
  <c r="U29" i="3"/>
  <c r="U26" i="3"/>
  <c r="U24" i="3"/>
  <c r="U16" i="3"/>
  <c r="U103" i="3"/>
  <c r="U85" i="3"/>
  <c r="U66" i="3"/>
  <c r="U34" i="3"/>
  <c r="U27" i="3"/>
  <c r="U19" i="3"/>
  <c r="U54" i="3"/>
  <c r="U47" i="3"/>
  <c r="U110" i="3"/>
  <c r="U106" i="3"/>
  <c r="U104" i="3"/>
  <c r="U101" i="3"/>
  <c r="U96" i="3"/>
  <c r="U92" i="3"/>
  <c r="U90" i="3"/>
  <c r="U88" i="3"/>
  <c r="U81" i="3"/>
  <c r="U74" i="3"/>
  <c r="U72" i="3"/>
  <c r="U65" i="3"/>
  <c r="U63" i="3"/>
  <c r="U61" i="3"/>
  <c r="U58" i="3"/>
  <c r="U56" i="3"/>
  <c r="U52" i="3"/>
  <c r="U49" i="3"/>
  <c r="U46" i="3"/>
  <c r="U42" i="3"/>
  <c r="U37" i="3"/>
  <c r="U35" i="3"/>
  <c r="U28" i="3"/>
  <c r="U25" i="3"/>
  <c r="U23" i="3"/>
  <c r="U15" i="3"/>
  <c r="S103" i="3"/>
  <c r="S85" i="3"/>
  <c r="S66" i="3"/>
  <c r="S34" i="3"/>
  <c r="S27" i="3"/>
  <c r="S19" i="3"/>
  <c r="S54" i="3"/>
  <c r="S47" i="3"/>
  <c r="S110" i="3"/>
  <c r="S106" i="3"/>
  <c r="S104" i="3"/>
  <c r="S101" i="3"/>
  <c r="S96" i="3"/>
  <c r="S92" i="3"/>
  <c r="S90" i="3"/>
  <c r="S88" i="3"/>
  <c r="S81" i="3"/>
  <c r="S74" i="3"/>
  <c r="S72" i="3"/>
  <c r="S65" i="3"/>
  <c r="S63" i="3"/>
  <c r="S61" i="3"/>
  <c r="S58" i="3"/>
  <c r="S56" i="3"/>
  <c r="S52" i="3"/>
  <c r="S49" i="3"/>
  <c r="S46" i="3"/>
  <c r="S42" i="3"/>
  <c r="S37" i="3"/>
  <c r="S35" i="3"/>
  <c r="S28" i="3"/>
  <c r="S25" i="3"/>
  <c r="S23" i="3"/>
  <c r="S15" i="3"/>
  <c r="S107" i="3"/>
  <c r="S93" i="3"/>
  <c r="S69" i="3"/>
  <c r="S45" i="3"/>
  <c r="S33" i="3"/>
  <c r="S20" i="3"/>
  <c r="S68" i="3"/>
  <c r="S51" i="3"/>
  <c r="S18" i="3"/>
  <c r="S108" i="3"/>
  <c r="S105" i="3"/>
  <c r="S99" i="3"/>
  <c r="S95" i="3"/>
  <c r="S91" i="3"/>
  <c r="S89" i="3"/>
  <c r="S82" i="3"/>
  <c r="S79" i="3"/>
  <c r="S73" i="3"/>
  <c r="S67" i="3"/>
  <c r="S64" i="3"/>
  <c r="S62" i="3"/>
  <c r="S59" i="3"/>
  <c r="S57" i="3"/>
  <c r="S53" i="3"/>
  <c r="S50" i="3"/>
  <c r="S48" i="3"/>
  <c r="S43" i="3"/>
  <c r="S39" i="3"/>
  <c r="S36" i="3"/>
  <c r="S32" i="3"/>
  <c r="S29" i="3"/>
  <c r="S26" i="3"/>
  <c r="S24" i="3"/>
  <c r="S16" i="3"/>
  <c r="T107" i="3"/>
  <c r="T93" i="3"/>
  <c r="T69" i="3"/>
  <c r="T45" i="3"/>
  <c r="T33" i="3"/>
  <c r="T20" i="3"/>
  <c r="T68" i="3"/>
  <c r="T51" i="3"/>
  <c r="T18" i="3"/>
  <c r="T108" i="3"/>
  <c r="T105" i="3"/>
  <c r="T99" i="3"/>
  <c r="T95" i="3"/>
  <c r="T91" i="3"/>
  <c r="T89" i="3"/>
  <c r="T82" i="3"/>
  <c r="T79" i="3"/>
  <c r="T73" i="3"/>
  <c r="T67" i="3"/>
  <c r="T64" i="3"/>
  <c r="T62" i="3"/>
  <c r="T59" i="3"/>
  <c r="T57" i="3"/>
  <c r="T53" i="3"/>
  <c r="T50" i="3"/>
  <c r="T48" i="3"/>
  <c r="T43" i="3"/>
  <c r="T39" i="3"/>
  <c r="T36" i="3"/>
  <c r="T32" i="3"/>
  <c r="T29" i="3"/>
  <c r="T26" i="3"/>
  <c r="T24" i="3"/>
  <c r="T16" i="3"/>
  <c r="T103" i="3"/>
  <c r="T85" i="3"/>
  <c r="T66" i="3"/>
  <c r="T34" i="3"/>
  <c r="T27" i="3"/>
  <c r="T19" i="3"/>
  <c r="T54" i="3"/>
  <c r="T47" i="3"/>
  <c r="T110" i="3"/>
  <c r="T106" i="3"/>
  <c r="T104" i="3"/>
  <c r="T101" i="3"/>
  <c r="T96" i="3"/>
  <c r="T92" i="3"/>
  <c r="T90" i="3"/>
  <c r="T88" i="3"/>
  <c r="T81" i="3"/>
  <c r="T74" i="3"/>
  <c r="T72" i="3"/>
  <c r="T65" i="3"/>
  <c r="T63" i="3"/>
  <c r="T61" i="3"/>
  <c r="T58" i="3"/>
  <c r="T56" i="3"/>
  <c r="T52" i="3"/>
  <c r="T49" i="3"/>
  <c r="T46" i="3"/>
  <c r="T42" i="3"/>
  <c r="T37" i="3"/>
  <c r="T35" i="3"/>
  <c r="T28" i="3"/>
  <c r="T25" i="3"/>
  <c r="T23" i="3"/>
  <c r="T15" i="3"/>
  <c r="U112" i="3"/>
  <c r="U165" i="3"/>
  <c r="AC45" i="3"/>
  <c r="AC19" i="3"/>
  <c r="AC27" i="3"/>
  <c r="AC34" i="3"/>
  <c r="AC112" i="3"/>
  <c r="AC69" i="3"/>
  <c r="AC93" i="3"/>
  <c r="AC20" i="3"/>
  <c r="AC33" i="3"/>
  <c r="AC107" i="3"/>
  <c r="AC165" i="3"/>
  <c r="AC66" i="3"/>
  <c r="AC85" i="3"/>
  <c r="AC103" i="3"/>
  <c r="AB19" i="3"/>
  <c r="AB20" i="3"/>
  <c r="AB27" i="3"/>
  <c r="AB33" i="3"/>
  <c r="AB34" i="3"/>
  <c r="AB45" i="3"/>
  <c r="AB66" i="3"/>
  <c r="AB69" i="3"/>
  <c r="AB85" i="3"/>
  <c r="AB93" i="3"/>
  <c r="AB103" i="3"/>
  <c r="AB107" i="3"/>
  <c r="AB112" i="3"/>
  <c r="AB165" i="3"/>
  <c r="E45" i="3"/>
  <c r="E19" i="3"/>
  <c r="E20" i="3"/>
  <c r="E27" i="3"/>
  <c r="E33" i="3"/>
  <c r="E34" i="3"/>
  <c r="E112" i="3"/>
  <c r="E165" i="3"/>
  <c r="E66" i="3"/>
  <c r="E69" i="3"/>
  <c r="E85" i="3"/>
  <c r="E93" i="3"/>
  <c r="E103" i="3"/>
  <c r="E107" i="3"/>
  <c r="I45" i="3"/>
  <c r="I19" i="3"/>
  <c r="I20" i="3"/>
  <c r="I27" i="3"/>
  <c r="I33" i="3"/>
  <c r="I34" i="3"/>
  <c r="I112" i="3"/>
  <c r="I165" i="3"/>
  <c r="I66" i="3"/>
  <c r="I69" i="3"/>
  <c r="I85" i="3"/>
  <c r="I93" i="3"/>
  <c r="I103" i="3"/>
  <c r="I107" i="3"/>
  <c r="K45" i="3"/>
  <c r="K112" i="3"/>
  <c r="K165" i="3"/>
  <c r="K19" i="3"/>
  <c r="K20" i="3"/>
  <c r="K27" i="3"/>
  <c r="K33" i="3"/>
  <c r="K34" i="3"/>
  <c r="K66" i="3"/>
  <c r="K69" i="3"/>
  <c r="K85" i="3"/>
  <c r="K93" i="3"/>
  <c r="K103" i="3"/>
  <c r="K107" i="3"/>
  <c r="W19" i="3"/>
  <c r="W20" i="3"/>
  <c r="W27" i="3"/>
  <c r="W33" i="3"/>
  <c r="W34" i="3"/>
  <c r="W45" i="3"/>
  <c r="W66" i="3"/>
  <c r="W69" i="3"/>
  <c r="W85" i="3"/>
  <c r="W93" i="3"/>
  <c r="W103" i="3"/>
  <c r="W107" i="3"/>
  <c r="W112" i="3"/>
  <c r="W165" i="3"/>
  <c r="X45" i="3"/>
  <c r="X19" i="3"/>
  <c r="X20" i="3"/>
  <c r="X27" i="3"/>
  <c r="X33" i="3"/>
  <c r="X34" i="3"/>
  <c r="X107" i="3"/>
  <c r="X112" i="3"/>
  <c r="X165" i="3"/>
  <c r="X66" i="3"/>
  <c r="X69" i="3"/>
  <c r="X85" i="3"/>
  <c r="X93" i="3"/>
  <c r="X103" i="3"/>
  <c r="S112" i="3"/>
  <c r="S165" i="3"/>
  <c r="AE19" i="3"/>
  <c r="AE20" i="3"/>
  <c r="AE27" i="3"/>
  <c r="AE33" i="3"/>
  <c r="AE34" i="3"/>
  <c r="AE66" i="3"/>
  <c r="AE69" i="3"/>
  <c r="AE85" i="3"/>
  <c r="AE93" i="3"/>
  <c r="AE103" i="3"/>
  <c r="AE45" i="3"/>
  <c r="AE107" i="3"/>
  <c r="AE112" i="3"/>
  <c r="AE165" i="3"/>
  <c r="F19" i="3"/>
  <c r="F20" i="3"/>
  <c r="F27" i="3"/>
  <c r="F33" i="3"/>
  <c r="F34" i="3"/>
  <c r="F66" i="3"/>
  <c r="F69" i="3"/>
  <c r="F85" i="3"/>
  <c r="F93" i="3"/>
  <c r="F103" i="3"/>
  <c r="F107" i="3"/>
  <c r="F112" i="3"/>
  <c r="F165" i="3"/>
  <c r="F45" i="3"/>
  <c r="L19" i="3"/>
  <c r="L20" i="3"/>
  <c r="L27" i="3"/>
  <c r="L33" i="3"/>
  <c r="L34" i="3"/>
  <c r="L45" i="3"/>
  <c r="L66" i="3"/>
  <c r="L69" i="3"/>
  <c r="L85" i="3"/>
  <c r="L93" i="3"/>
  <c r="L103" i="3"/>
  <c r="L107" i="3"/>
  <c r="L112" i="3"/>
  <c r="L165" i="3"/>
  <c r="H19" i="3"/>
  <c r="H20" i="3"/>
  <c r="H27" i="3"/>
  <c r="H33" i="3"/>
  <c r="H34" i="3"/>
  <c r="H45" i="3"/>
  <c r="H66" i="3"/>
  <c r="H69" i="3"/>
  <c r="H85" i="3"/>
  <c r="H93" i="3"/>
  <c r="H103" i="3"/>
  <c r="H107" i="3"/>
  <c r="H112" i="3"/>
  <c r="H165" i="3"/>
  <c r="G45" i="3"/>
  <c r="G112" i="3"/>
  <c r="G165" i="3"/>
  <c r="G66" i="3"/>
  <c r="G69" i="3"/>
  <c r="G85" i="3"/>
  <c r="G93" i="3"/>
  <c r="G103" i="3"/>
  <c r="G107" i="3"/>
  <c r="G19" i="3"/>
  <c r="G20" i="3"/>
  <c r="G27" i="3"/>
  <c r="G33" i="3"/>
  <c r="G34" i="3"/>
  <c r="J19" i="3"/>
  <c r="J20" i="3"/>
  <c r="J27" i="3"/>
  <c r="J33" i="3"/>
  <c r="J34" i="3"/>
  <c r="J66" i="3"/>
  <c r="J69" i="3"/>
  <c r="J85" i="3"/>
  <c r="J93" i="3"/>
  <c r="J103" i="3"/>
  <c r="J107" i="3"/>
  <c r="J45" i="3"/>
  <c r="J112" i="3"/>
  <c r="J165" i="3"/>
  <c r="T112" i="3"/>
  <c r="T165" i="3"/>
  <c r="S121" i="3"/>
  <c r="S136" i="3"/>
  <c r="S162" i="3"/>
  <c r="S182" i="3"/>
  <c r="S128" i="3"/>
  <c r="S166" i="3"/>
  <c r="S174" i="3"/>
  <c r="S22" i="3"/>
  <c r="S124" i="3"/>
  <c r="S132" i="3"/>
  <c r="S178" i="3"/>
  <c r="S116" i="3"/>
  <c r="S75" i="3"/>
  <c r="S114" i="3"/>
  <c r="S120" i="3"/>
  <c r="S127" i="3"/>
  <c r="S131" i="3"/>
  <c r="S135" i="3"/>
  <c r="S141" i="3"/>
  <c r="S138" i="3"/>
  <c r="S161" i="3"/>
  <c r="S164" i="3"/>
  <c r="S170" i="3"/>
  <c r="S173" i="3"/>
  <c r="S177" i="3"/>
  <c r="S180" i="3"/>
  <c r="S181" i="3"/>
  <c r="S31" i="3"/>
  <c r="S102" i="3"/>
  <c r="S168" i="3"/>
  <c r="S144" i="3"/>
  <c r="S134" i="3"/>
  <c r="S126" i="3"/>
  <c r="S119" i="3"/>
  <c r="S142" i="3"/>
  <c r="S111" i="3"/>
  <c r="S122" i="3"/>
  <c r="S129" i="3"/>
  <c r="S137" i="3"/>
  <c r="S160" i="3"/>
  <c r="S167" i="3"/>
  <c r="S175" i="3"/>
  <c r="S183" i="3"/>
  <c r="S172" i="3"/>
  <c r="S176" i="3"/>
  <c r="S130" i="3"/>
  <c r="S113" i="3"/>
  <c r="S118" i="3"/>
  <c r="S125" i="3"/>
  <c r="S133" i="3"/>
  <c r="S143" i="3"/>
  <c r="S163" i="3"/>
  <c r="S171" i="3"/>
  <c r="S179" i="3"/>
  <c r="S94" i="3"/>
  <c r="S184" i="3"/>
  <c r="S169" i="3"/>
  <c r="S139" i="3"/>
  <c r="S123" i="3"/>
  <c r="AO172" i="3"/>
  <c r="AP102" i="3"/>
  <c r="AP22" i="3"/>
  <c r="AR22" i="3"/>
  <c r="AO102" i="3"/>
  <c r="AP172" i="3"/>
  <c r="AO22" i="3"/>
  <c r="K22" i="3"/>
  <c r="K94" i="3"/>
  <c r="K31" i="3"/>
  <c r="K102" i="3"/>
  <c r="K172" i="3"/>
  <c r="AR102" i="3"/>
  <c r="AR172" i="3"/>
  <c r="G94" i="3"/>
  <c r="U75" i="3"/>
  <c r="U113" i="3"/>
  <c r="U116" i="3"/>
  <c r="U119" i="3"/>
  <c r="U121" i="3"/>
  <c r="U123" i="3"/>
  <c r="U124" i="3"/>
  <c r="U126" i="3"/>
  <c r="U128" i="3"/>
  <c r="U130" i="3"/>
  <c r="U132" i="3"/>
  <c r="U134" i="3"/>
  <c r="U136" i="3"/>
  <c r="U139" i="3"/>
  <c r="U142" i="3"/>
  <c r="U144" i="3"/>
  <c r="U162" i="3"/>
  <c r="U166" i="3"/>
  <c r="U169" i="3"/>
  <c r="U174" i="3"/>
  <c r="U176" i="3"/>
  <c r="U178" i="3"/>
  <c r="U182" i="3"/>
  <c r="U184" i="3"/>
  <c r="U111" i="3"/>
  <c r="U114" i="3"/>
  <c r="U118" i="3"/>
  <c r="U120" i="3"/>
  <c r="U122" i="3"/>
  <c r="U125" i="3"/>
  <c r="U127" i="3"/>
  <c r="U129" i="3"/>
  <c r="U131" i="3"/>
  <c r="U133" i="3"/>
  <c r="U135" i="3"/>
  <c r="U137" i="3"/>
  <c r="U141" i="3"/>
  <c r="U143" i="3"/>
  <c r="U138" i="3"/>
  <c r="U160" i="3"/>
  <c r="U161" i="3"/>
  <c r="U163" i="3"/>
  <c r="U164" i="3"/>
  <c r="U167" i="3"/>
  <c r="U170" i="3"/>
  <c r="U171" i="3"/>
  <c r="U173" i="3"/>
  <c r="U175" i="3"/>
  <c r="U177" i="3"/>
  <c r="U179" i="3"/>
  <c r="U180" i="3"/>
  <c r="U183" i="3"/>
  <c r="U181" i="3"/>
  <c r="U172" i="3"/>
  <c r="U102" i="3"/>
  <c r="U31" i="3"/>
  <c r="U94" i="3"/>
  <c r="U168" i="3"/>
  <c r="U22" i="3"/>
  <c r="AE22" i="3"/>
  <c r="AE172" i="3"/>
  <c r="AE102" i="3"/>
  <c r="AE31" i="3"/>
  <c r="AE94" i="3"/>
  <c r="L172" i="3"/>
  <c r="L102" i="3"/>
  <c r="L31" i="3"/>
  <c r="L94" i="3"/>
  <c r="L22" i="3"/>
  <c r="F94" i="3"/>
  <c r="F31" i="3"/>
  <c r="F102" i="3"/>
  <c r="F172" i="3"/>
  <c r="G22" i="3"/>
  <c r="H94" i="3"/>
  <c r="H31" i="3"/>
  <c r="H102" i="3"/>
  <c r="H172" i="3"/>
  <c r="I22" i="3"/>
  <c r="J94" i="3"/>
  <c r="J31" i="3"/>
  <c r="J102" i="3"/>
  <c r="J172" i="3"/>
  <c r="AC172" i="3"/>
  <c r="AC94" i="3"/>
  <c r="AC102" i="3"/>
  <c r="AC31" i="3"/>
  <c r="AC22" i="3"/>
  <c r="AB22" i="3"/>
  <c r="AB172" i="3"/>
  <c r="AB102" i="3"/>
  <c r="AB31" i="3"/>
  <c r="AB94" i="3"/>
  <c r="AF22" i="3"/>
  <c r="AF172" i="3"/>
  <c r="AF102" i="3"/>
  <c r="E22" i="3"/>
  <c r="E172" i="3"/>
  <c r="E102" i="3"/>
  <c r="E31" i="3"/>
  <c r="E94" i="3"/>
  <c r="F22" i="3"/>
  <c r="G172" i="3"/>
  <c r="G102" i="3"/>
  <c r="G31" i="3"/>
  <c r="H22" i="3"/>
  <c r="I94" i="3"/>
  <c r="I31" i="3"/>
  <c r="I102" i="3"/>
  <c r="I172" i="3"/>
  <c r="J22" i="3"/>
  <c r="T75" i="3"/>
  <c r="T113" i="3"/>
  <c r="T116" i="3"/>
  <c r="T119" i="3"/>
  <c r="T121" i="3"/>
  <c r="T123" i="3"/>
  <c r="T124" i="3"/>
  <c r="T126" i="3"/>
  <c r="T128" i="3"/>
  <c r="T130" i="3"/>
  <c r="T132" i="3"/>
  <c r="T134" i="3"/>
  <c r="T136" i="3"/>
  <c r="T139" i="3"/>
  <c r="T142" i="3"/>
  <c r="T144" i="3"/>
  <c r="T162" i="3"/>
  <c r="T166" i="3"/>
  <c r="T169" i="3"/>
  <c r="T174" i="3"/>
  <c r="T176" i="3"/>
  <c r="T178" i="3"/>
  <c r="T182" i="3"/>
  <c r="T184" i="3"/>
  <c r="T168" i="3"/>
  <c r="T22" i="3"/>
  <c r="T111" i="3"/>
  <c r="T114" i="3"/>
  <c r="T118" i="3"/>
  <c r="T120" i="3"/>
  <c r="T122" i="3"/>
  <c r="T125" i="3"/>
  <c r="T127" i="3"/>
  <c r="T129" i="3"/>
  <c r="T131" i="3"/>
  <c r="T133" i="3"/>
  <c r="T135" i="3"/>
  <c r="T137" i="3"/>
  <c r="T141" i="3"/>
  <c r="T143" i="3"/>
  <c r="T138" i="3"/>
  <c r="T160" i="3"/>
  <c r="T161" i="3"/>
  <c r="T163" i="3"/>
  <c r="T164" i="3"/>
  <c r="T167" i="3"/>
  <c r="T170" i="3"/>
  <c r="T171" i="3"/>
  <c r="T173" i="3"/>
  <c r="T175" i="3"/>
  <c r="T177" i="3"/>
  <c r="T179" i="3"/>
  <c r="T180" i="3"/>
  <c r="T183" i="3"/>
  <c r="T181" i="3"/>
  <c r="T172" i="3"/>
  <c r="T102" i="3"/>
  <c r="T31" i="3"/>
  <c r="T94" i="3"/>
  <c r="X94" i="3"/>
  <c r="X31" i="3"/>
  <c r="X102" i="3"/>
  <c r="X172" i="3"/>
  <c r="X22" i="3"/>
  <c r="AI102" i="3"/>
  <c r="AI172" i="3"/>
  <c r="AJ22" i="3"/>
  <c r="AL102" i="3"/>
  <c r="AL172" i="3"/>
  <c r="AM22" i="3"/>
  <c r="W94" i="3"/>
  <c r="W31" i="3"/>
  <c r="W102" i="3"/>
  <c r="W172" i="3"/>
  <c r="W22" i="3"/>
  <c r="AI22" i="3"/>
  <c r="AJ102" i="3"/>
  <c r="AJ172" i="3"/>
  <c r="AL22" i="3"/>
  <c r="AM102" i="3"/>
  <c r="AM172" i="3"/>
  <c r="AO118" i="3"/>
  <c r="AO82" i="3"/>
  <c r="AO53" i="3"/>
  <c r="AO129" i="3"/>
  <c r="AP128" i="3"/>
  <c r="AP48" i="3"/>
  <c r="AO62" i="3"/>
  <c r="AO61" i="3"/>
  <c r="AO173" i="3"/>
  <c r="AO23" i="3"/>
  <c r="AP95" i="3"/>
  <c r="AO105" i="3"/>
  <c r="AO72" i="3"/>
  <c r="AO168" i="3"/>
  <c r="AO64" i="3"/>
  <c r="AO181" i="3"/>
  <c r="AO111" i="3"/>
  <c r="AO167" i="3"/>
  <c r="AO139" i="3"/>
  <c r="AO120" i="3"/>
  <c r="AO99" i="3"/>
  <c r="AO26" i="3"/>
  <c r="AP15" i="3"/>
  <c r="AO170" i="3"/>
  <c r="AO81" i="3"/>
  <c r="AO50" i="3"/>
  <c r="AO57" i="3"/>
  <c r="AO144" i="3"/>
  <c r="AO133" i="3"/>
  <c r="AO125" i="3"/>
  <c r="AO39" i="3"/>
  <c r="AO18" i="3"/>
  <c r="AO92" i="3"/>
  <c r="AO32" i="3"/>
  <c r="AO25" i="3"/>
  <c r="AO48" i="3"/>
  <c r="AP168" i="3"/>
  <c r="AP160" i="3"/>
  <c r="AP119" i="3"/>
  <c r="AP79" i="3"/>
  <c r="AP16" i="3"/>
  <c r="AP47" i="3"/>
  <c r="AP90" i="3"/>
  <c r="AP124" i="3"/>
  <c r="AP132" i="3"/>
  <c r="AP143" i="3"/>
  <c r="AP135" i="3"/>
  <c r="AP58" i="3"/>
  <c r="AP177" i="3"/>
  <c r="AP111" i="3"/>
  <c r="AP82" i="3"/>
  <c r="AP108" i="3"/>
  <c r="AP183" i="3"/>
  <c r="AO174" i="3"/>
  <c r="AO63" i="3"/>
  <c r="AO180" i="3"/>
  <c r="AO116" i="3"/>
  <c r="AO182" i="3"/>
  <c r="AO122" i="3"/>
  <c r="AO54" i="3"/>
  <c r="AO106" i="3"/>
  <c r="AO164" i="3"/>
  <c r="AO163" i="3"/>
  <c r="AO162" i="3"/>
  <c r="AO142" i="3"/>
  <c r="AO136" i="3"/>
  <c r="AO131" i="3"/>
  <c r="AO127" i="3"/>
  <c r="AO68" i="3"/>
  <c r="AO90" i="3"/>
  <c r="AO46" i="3"/>
  <c r="AO95" i="3"/>
  <c r="AO89" i="3"/>
  <c r="AO37" i="3"/>
  <c r="AP121" i="3"/>
  <c r="AP62" i="3"/>
  <c r="AP180" i="3"/>
  <c r="AP166" i="3"/>
  <c r="AP137" i="3"/>
  <c r="AP114" i="3"/>
  <c r="AP91" i="3"/>
  <c r="AP106" i="3"/>
  <c r="AP105" i="3"/>
  <c r="AP81" i="3"/>
  <c r="AP52" i="3"/>
  <c r="AP104" i="3"/>
  <c r="AP110" i="3"/>
  <c r="AP51" i="3"/>
  <c r="AP75" i="3"/>
  <c r="AP43" i="3"/>
  <c r="AP28" i="3"/>
  <c r="AP29" i="3"/>
  <c r="AP35" i="3"/>
  <c r="AP88" i="3"/>
  <c r="AP36" i="3"/>
  <c r="AP101" i="3"/>
  <c r="AP53" i="3"/>
  <c r="AP116" i="3"/>
  <c r="AP68" i="3"/>
  <c r="AP120" i="3"/>
  <c r="AP125" i="3"/>
  <c r="AP127" i="3"/>
  <c r="AP129" i="3"/>
  <c r="AP131" i="3"/>
  <c r="AP133" i="3"/>
  <c r="AP136" i="3"/>
  <c r="AP139" i="3"/>
  <c r="AP142" i="3"/>
  <c r="AP144" i="3"/>
  <c r="AP162" i="3"/>
  <c r="AP57" i="3"/>
  <c r="AP163" i="3"/>
  <c r="AP167" i="3"/>
  <c r="AP164" i="3"/>
  <c r="AP169" i="3"/>
  <c r="AP171" i="3"/>
  <c r="AP173" i="3"/>
  <c r="AP175" i="3"/>
  <c r="AP178" i="3"/>
  <c r="AP182" i="3"/>
  <c r="AP89" i="3"/>
  <c r="AP54" i="3"/>
  <c r="AP122" i="3"/>
  <c r="AP63" i="3"/>
  <c r="AP23" i="3"/>
  <c r="AP32" i="3"/>
  <c r="AP99" i="3"/>
  <c r="AP59" i="3"/>
  <c r="AP176" i="3"/>
  <c r="AP61" i="3"/>
  <c r="AP64" i="3"/>
  <c r="AP67" i="3"/>
  <c r="AP74" i="3"/>
  <c r="AP92" i="3"/>
  <c r="AP18" i="3"/>
  <c r="AP184" i="3"/>
  <c r="AO73" i="3"/>
  <c r="AO179" i="3"/>
  <c r="AO183" i="3"/>
  <c r="AO171" i="3"/>
  <c r="AO67" i="3"/>
  <c r="AO65" i="3"/>
  <c r="AO176" i="3"/>
  <c r="AO184" i="3"/>
  <c r="AO177" i="3"/>
  <c r="AO119" i="3"/>
  <c r="AO113" i="3"/>
  <c r="AO52" i="3"/>
  <c r="AO175" i="3"/>
  <c r="AO74" i="3"/>
  <c r="AO178" i="3"/>
  <c r="AO169" i="3"/>
  <c r="AO121" i="3"/>
  <c r="AO59" i="3"/>
  <c r="AO42" i="3"/>
  <c r="AO49" i="3"/>
  <c r="AO58" i="3"/>
  <c r="AO166" i="3"/>
  <c r="AO56" i="3"/>
  <c r="AO135" i="3"/>
  <c r="AO161" i="3"/>
  <c r="AO160" i="3"/>
  <c r="AO138" i="3"/>
  <c r="AO143" i="3"/>
  <c r="AO141" i="3"/>
  <c r="AO137" i="3"/>
  <c r="AO134" i="3"/>
  <c r="AO132" i="3"/>
  <c r="AO130" i="3"/>
  <c r="AO128" i="3"/>
  <c r="AO126" i="3"/>
  <c r="AO124" i="3"/>
  <c r="AO123" i="3"/>
  <c r="AO114" i="3"/>
  <c r="AO43" i="3"/>
  <c r="AO47" i="3"/>
  <c r="AO108" i="3"/>
  <c r="AO101" i="3"/>
  <c r="AO96" i="3"/>
  <c r="AO36" i="3"/>
  <c r="AO91" i="3"/>
  <c r="AO88" i="3"/>
  <c r="AO24" i="3"/>
  <c r="AO16" i="3"/>
  <c r="AO35" i="3"/>
  <c r="AO29" i="3"/>
  <c r="AO15" i="3"/>
  <c r="AO28" i="3"/>
  <c r="AO79" i="3"/>
  <c r="AO51" i="3"/>
  <c r="AO110" i="3"/>
  <c r="AO104" i="3"/>
  <c r="AO75" i="3"/>
  <c r="AP170" i="3"/>
  <c r="AP118" i="3"/>
  <c r="AP65" i="3"/>
  <c r="AP42" i="3"/>
  <c r="AP25" i="3"/>
  <c r="AP72" i="3"/>
  <c r="AP181" i="3"/>
  <c r="AP46" i="3"/>
  <c r="AP26" i="3"/>
  <c r="AP73" i="3"/>
  <c r="AP50" i="3"/>
  <c r="AP179" i="3"/>
  <c r="AP174" i="3"/>
  <c r="AP56" i="3"/>
  <c r="AP161" i="3"/>
  <c r="AP138" i="3"/>
  <c r="AP141" i="3"/>
  <c r="AP134" i="3"/>
  <c r="AP130" i="3"/>
  <c r="AP126" i="3"/>
  <c r="AP123" i="3"/>
  <c r="AP39" i="3"/>
  <c r="AP113" i="3"/>
  <c r="AP96" i="3"/>
  <c r="AP24" i="3"/>
  <c r="AP37" i="3"/>
  <c r="AP49" i="3"/>
  <c r="AC16" i="3"/>
  <c r="AC26" i="3"/>
  <c r="AC32" i="3"/>
  <c r="AC39" i="3"/>
  <c r="AC48" i="3"/>
  <c r="AC53" i="3"/>
  <c r="AC59" i="3"/>
  <c r="AC64" i="3"/>
  <c r="AC73" i="3"/>
  <c r="AC82" i="3"/>
  <c r="AC91" i="3"/>
  <c r="AC99" i="3"/>
  <c r="AC105" i="3"/>
  <c r="AC18" i="3"/>
  <c r="AC68" i="3"/>
  <c r="AC114" i="3"/>
  <c r="AC120" i="3"/>
  <c r="AC127" i="3"/>
  <c r="AC131" i="3"/>
  <c r="AC135" i="3"/>
  <c r="AC141" i="3"/>
  <c r="AC138" i="3"/>
  <c r="AC161" i="3"/>
  <c r="AC164" i="3"/>
  <c r="AC170" i="3"/>
  <c r="AC173" i="3"/>
  <c r="AC177" i="3"/>
  <c r="AC180" i="3"/>
  <c r="AC181" i="3"/>
  <c r="AC75" i="3"/>
  <c r="AC23" i="3"/>
  <c r="AC28" i="3"/>
  <c r="AC35" i="3"/>
  <c r="AC42" i="3"/>
  <c r="AC49" i="3"/>
  <c r="AC56" i="3"/>
  <c r="AC61" i="3"/>
  <c r="AC65" i="3"/>
  <c r="AC74" i="3"/>
  <c r="AC88" i="3"/>
  <c r="AC92" i="3"/>
  <c r="AC101" i="3"/>
  <c r="AC106" i="3"/>
  <c r="AC47" i="3"/>
  <c r="AC116" i="3"/>
  <c r="AC121" i="3"/>
  <c r="AC124" i="3"/>
  <c r="AC128" i="3"/>
  <c r="AC132" i="3"/>
  <c r="AC136" i="3"/>
  <c r="AC142" i="3"/>
  <c r="AC162" i="3"/>
  <c r="AC166" i="3"/>
  <c r="AC174" i="3"/>
  <c r="AC178" i="3"/>
  <c r="AC182" i="3"/>
  <c r="AC24" i="3"/>
  <c r="AC29" i="3"/>
  <c r="AC36" i="3"/>
  <c r="AC43" i="3"/>
  <c r="AC50" i="3"/>
  <c r="AC57" i="3"/>
  <c r="AC62" i="3"/>
  <c r="AC67" i="3"/>
  <c r="AC79" i="3"/>
  <c r="AC89" i="3"/>
  <c r="AC95" i="3"/>
  <c r="AC108" i="3"/>
  <c r="AC51" i="3"/>
  <c r="AC111" i="3"/>
  <c r="AC118" i="3"/>
  <c r="AC122" i="3"/>
  <c r="AC125" i="3"/>
  <c r="AC129" i="3"/>
  <c r="AC133" i="3"/>
  <c r="AC137" i="3"/>
  <c r="AC143" i="3"/>
  <c r="AC160" i="3"/>
  <c r="AC163" i="3"/>
  <c r="AC167" i="3"/>
  <c r="AC171" i="3"/>
  <c r="AC175" i="3"/>
  <c r="AC179" i="3"/>
  <c r="AC183" i="3"/>
  <c r="AC15" i="3"/>
  <c r="AC25" i="3"/>
  <c r="AC37" i="3"/>
  <c r="AC46" i="3"/>
  <c r="AC52" i="3"/>
  <c r="AC58" i="3"/>
  <c r="AC63" i="3"/>
  <c r="AC72" i="3"/>
  <c r="AC81" i="3"/>
  <c r="AC90" i="3"/>
  <c r="AC96" i="3"/>
  <c r="AC104" i="3"/>
  <c r="AC110" i="3"/>
  <c r="AC54" i="3"/>
  <c r="AC113" i="3"/>
  <c r="AC119" i="3"/>
  <c r="AC123" i="3"/>
  <c r="AC126" i="3"/>
  <c r="AC130" i="3"/>
  <c r="AC134" i="3"/>
  <c r="AC139" i="3"/>
  <c r="AC144" i="3"/>
  <c r="AC169" i="3"/>
  <c r="AC176" i="3"/>
  <c r="AC184" i="3"/>
  <c r="AC168" i="3"/>
  <c r="AJ171" i="3"/>
  <c r="AI111" i="3"/>
  <c r="X175" i="3"/>
  <c r="W135" i="3"/>
  <c r="AL99" i="3"/>
  <c r="W64" i="3"/>
  <c r="X182" i="3"/>
  <c r="X42" i="3"/>
  <c r="AM133" i="3"/>
  <c r="W113" i="3"/>
  <c r="W28" i="3"/>
  <c r="W137" i="3"/>
  <c r="X105" i="3"/>
  <c r="X61" i="3"/>
  <c r="X129" i="3"/>
  <c r="X130" i="3"/>
  <c r="X136" i="3"/>
  <c r="AI91" i="3"/>
  <c r="X104" i="3"/>
  <c r="X89" i="3"/>
  <c r="AI121" i="3"/>
  <c r="AJ68" i="3"/>
  <c r="AI110" i="3"/>
  <c r="G121" i="3"/>
  <c r="J135" i="3"/>
  <c r="K161" i="3"/>
  <c r="G49" i="3"/>
  <c r="G24" i="3"/>
  <c r="K90" i="3"/>
  <c r="K110" i="3"/>
  <c r="H82" i="3"/>
  <c r="G176" i="3"/>
  <c r="G79" i="3"/>
  <c r="G142" i="3"/>
  <c r="K73" i="3"/>
  <c r="K125" i="3"/>
  <c r="K143" i="3"/>
  <c r="K104" i="3"/>
  <c r="K163" i="3"/>
  <c r="K111" i="3"/>
  <c r="K114" i="3"/>
  <c r="K178" i="3"/>
  <c r="L81" i="3"/>
  <c r="K53" i="3"/>
  <c r="K23" i="3"/>
  <c r="K25" i="3"/>
  <c r="K101" i="3"/>
  <c r="K128" i="3"/>
  <c r="K58" i="3"/>
  <c r="K91" i="3"/>
  <c r="K18" i="3"/>
  <c r="K141" i="3"/>
  <c r="K170" i="3"/>
  <c r="K81" i="3"/>
  <c r="K119" i="3"/>
  <c r="K29" i="3"/>
  <c r="K129" i="3"/>
  <c r="K175" i="3"/>
  <c r="K118" i="3"/>
  <c r="K130" i="3"/>
  <c r="K62" i="3"/>
  <c r="K169" i="3"/>
  <c r="K171" i="3"/>
  <c r="H164" i="3"/>
  <c r="G143" i="3"/>
  <c r="G108" i="3"/>
  <c r="G50" i="3"/>
  <c r="G106" i="3"/>
  <c r="K139" i="3"/>
  <c r="K176" i="3"/>
  <c r="K79" i="3"/>
  <c r="K160" i="3"/>
  <c r="K67" i="3"/>
  <c r="K134" i="3"/>
  <c r="K46" i="3"/>
  <c r="K177" i="3"/>
  <c r="K131" i="3"/>
  <c r="K105" i="3"/>
  <c r="K36" i="3"/>
  <c r="K65" i="3"/>
  <c r="K49" i="3"/>
  <c r="K26" i="3"/>
  <c r="K16" i="3"/>
  <c r="K32" i="3"/>
  <c r="K48" i="3"/>
  <c r="K59" i="3"/>
  <c r="K75" i="3"/>
  <c r="K28" i="3"/>
  <c r="K42" i="3"/>
  <c r="K37" i="3"/>
  <c r="K61" i="3"/>
  <c r="K74" i="3"/>
  <c r="K92" i="3"/>
  <c r="K106" i="3"/>
  <c r="K47" i="3"/>
  <c r="K116" i="3"/>
  <c r="K124" i="3"/>
  <c r="K132" i="3"/>
  <c r="K142" i="3"/>
  <c r="K162" i="3"/>
  <c r="K39" i="3"/>
  <c r="K35" i="3"/>
  <c r="K52" i="3"/>
  <c r="K88" i="3"/>
  <c r="K121" i="3"/>
  <c r="K136" i="3"/>
  <c r="K166" i="3"/>
  <c r="K174" i="3"/>
  <c r="K182" i="3"/>
  <c r="K24" i="3"/>
  <c r="K50" i="3"/>
  <c r="K64" i="3"/>
  <c r="K82" i="3"/>
  <c r="K99" i="3"/>
  <c r="K68" i="3"/>
  <c r="K120" i="3"/>
  <c r="K127" i="3"/>
  <c r="K135" i="3"/>
  <c r="K138" i="3"/>
  <c r="K164" i="3"/>
  <c r="K173" i="3"/>
  <c r="K180" i="3"/>
  <c r="K181" i="3"/>
  <c r="K15" i="3"/>
  <c r="K63" i="3"/>
  <c r="K96" i="3"/>
  <c r="K54" i="3"/>
  <c r="K126" i="3"/>
  <c r="K144" i="3"/>
  <c r="K168" i="3"/>
  <c r="K56" i="3"/>
  <c r="K89" i="3"/>
  <c r="K122" i="3"/>
  <c r="K137" i="3"/>
  <c r="K167" i="3"/>
  <c r="K183" i="3"/>
  <c r="K43" i="3"/>
  <c r="K108" i="3"/>
  <c r="K133" i="3"/>
  <c r="K179" i="3"/>
  <c r="K72" i="3"/>
  <c r="K113" i="3"/>
  <c r="K51" i="3"/>
  <c r="K123" i="3"/>
  <c r="K57" i="3"/>
  <c r="K184" i="3"/>
  <c r="W63" i="3"/>
  <c r="W51" i="3"/>
  <c r="W39" i="3"/>
  <c r="W99" i="3"/>
  <c r="W58" i="3"/>
  <c r="W130" i="3"/>
  <c r="W176" i="3"/>
  <c r="W49" i="3"/>
  <c r="W110" i="3"/>
  <c r="W180" i="3"/>
  <c r="X29" i="3"/>
  <c r="X111" i="3"/>
  <c r="X160" i="3"/>
  <c r="X90" i="3"/>
  <c r="X176" i="3"/>
  <c r="AI82" i="3"/>
  <c r="AI28" i="3"/>
  <c r="AJ108" i="3"/>
  <c r="AJ47" i="3"/>
  <c r="AJ43" i="3"/>
  <c r="AJ132" i="3"/>
  <c r="AL88" i="3"/>
  <c r="AM142" i="3"/>
  <c r="AM95" i="3"/>
  <c r="AM42" i="3"/>
  <c r="G57" i="3"/>
  <c r="G42" i="3"/>
  <c r="G15" i="3"/>
  <c r="G29" i="3"/>
  <c r="G89" i="3"/>
  <c r="G125" i="3"/>
  <c r="G182" i="3"/>
  <c r="G134" i="3"/>
  <c r="G43" i="3"/>
  <c r="G67" i="3"/>
  <c r="G113" i="3"/>
  <c r="G136" i="3"/>
  <c r="G171" i="3"/>
  <c r="G75" i="3"/>
  <c r="G101" i="3"/>
  <c r="G116" i="3"/>
  <c r="G65" i="3"/>
  <c r="G111" i="3"/>
  <c r="G72" i="3"/>
  <c r="G48" i="3"/>
  <c r="G28" i="3"/>
  <c r="G56" i="3"/>
  <c r="G88" i="3"/>
  <c r="G124" i="3"/>
  <c r="G160" i="3"/>
  <c r="G46" i="3"/>
  <c r="G104" i="3"/>
  <c r="G137" i="3"/>
  <c r="G184" i="3"/>
  <c r="G58" i="3"/>
  <c r="G90" i="3"/>
  <c r="G126" i="3"/>
  <c r="G162" i="3"/>
  <c r="G183" i="3"/>
  <c r="G68" i="3"/>
  <c r="G25" i="3"/>
  <c r="G37" i="3"/>
  <c r="G52" i="3"/>
  <c r="G63" i="3"/>
  <c r="G81" i="3"/>
  <c r="G96" i="3"/>
  <c r="G110" i="3"/>
  <c r="G54" i="3"/>
  <c r="G122" i="3"/>
  <c r="G132" i="3"/>
  <c r="G144" i="3"/>
  <c r="G167" i="3"/>
  <c r="G178" i="3"/>
  <c r="G168" i="3"/>
  <c r="G105" i="3"/>
  <c r="G16" i="3"/>
  <c r="G73" i="3"/>
  <c r="G128" i="3"/>
  <c r="G138" i="3"/>
  <c r="G32" i="3"/>
  <c r="G59" i="3"/>
  <c r="G91" i="3"/>
  <c r="G18" i="3"/>
  <c r="G163" i="3"/>
  <c r="G127" i="3"/>
  <c r="G173" i="3"/>
  <c r="G181" i="3"/>
  <c r="G118" i="3"/>
  <c r="G139" i="3"/>
  <c r="G174" i="3"/>
  <c r="G120" i="3"/>
  <c r="G135" i="3"/>
  <c r="G164" i="3"/>
  <c r="G180" i="3"/>
  <c r="G92" i="3"/>
  <c r="G26" i="3"/>
  <c r="G39" i="3"/>
  <c r="G53" i="3"/>
  <c r="G64" i="3"/>
  <c r="G82" i="3"/>
  <c r="G99" i="3"/>
  <c r="G123" i="3"/>
  <c r="G133" i="3"/>
  <c r="G169" i="3"/>
  <c r="G179" i="3"/>
  <c r="G114" i="3"/>
  <c r="G131" i="3"/>
  <c r="G141" i="3"/>
  <c r="G161" i="3"/>
  <c r="G170" i="3"/>
  <c r="G177" i="3"/>
  <c r="H92" i="3"/>
  <c r="K95" i="3"/>
  <c r="H132" i="3"/>
  <c r="H64" i="3"/>
  <c r="H131" i="3"/>
  <c r="H167" i="3"/>
  <c r="H49" i="3"/>
  <c r="H124" i="3"/>
  <c r="H116" i="3"/>
  <c r="H138" i="3"/>
  <c r="H177" i="3"/>
  <c r="H59" i="3"/>
  <c r="H136" i="3"/>
  <c r="H178" i="3"/>
  <c r="H106" i="3"/>
  <c r="H142" i="3"/>
  <c r="H47" i="3"/>
  <c r="H35" i="3"/>
  <c r="H23" i="3"/>
  <c r="H181" i="3"/>
  <c r="H68" i="3"/>
  <c r="H161" i="3"/>
  <c r="H18" i="3"/>
  <c r="H56" i="3"/>
  <c r="H89" i="3"/>
  <c r="H126" i="3"/>
  <c r="H61" i="3"/>
  <c r="H162" i="3"/>
  <c r="H74" i="3"/>
  <c r="H173" i="3"/>
  <c r="H127" i="3"/>
  <c r="H99" i="3"/>
  <c r="H39" i="3"/>
  <c r="H170" i="3"/>
  <c r="H141" i="3"/>
  <c r="H91" i="3"/>
  <c r="H32" i="3"/>
  <c r="H182" i="3"/>
  <c r="H122" i="3"/>
  <c r="H114" i="3"/>
  <c r="H105" i="3"/>
  <c r="H73" i="3"/>
  <c r="H48" i="3"/>
  <c r="H16" i="3"/>
  <c r="H166" i="3"/>
  <c r="H121" i="3"/>
  <c r="H88" i="3"/>
  <c r="H28" i="3"/>
  <c r="H183" i="3"/>
  <c r="H137" i="3"/>
  <c r="H57" i="3"/>
  <c r="H37" i="3"/>
  <c r="H96" i="3"/>
  <c r="G175" i="3"/>
  <c r="H53" i="3"/>
  <c r="H26" i="3"/>
  <c r="H25" i="3"/>
  <c r="H52" i="3"/>
  <c r="H81" i="3"/>
  <c r="H110" i="3"/>
  <c r="H119" i="3"/>
  <c r="H134" i="3"/>
  <c r="H29" i="3"/>
  <c r="H50" i="3"/>
  <c r="H62" i="3"/>
  <c r="H79" i="3"/>
  <c r="H95" i="3"/>
  <c r="H108" i="3"/>
  <c r="H51" i="3"/>
  <c r="H118" i="3"/>
  <c r="H125" i="3"/>
  <c r="H133" i="3"/>
  <c r="H143" i="3"/>
  <c r="H163" i="3"/>
  <c r="H171" i="3"/>
  <c r="H179" i="3"/>
  <c r="G35" i="3"/>
  <c r="G129" i="3"/>
  <c r="G51" i="3"/>
  <c r="J15" i="3"/>
  <c r="H174" i="3"/>
  <c r="H128" i="3"/>
  <c r="H101" i="3"/>
  <c r="H65" i="3"/>
  <c r="H42" i="3"/>
  <c r="H75" i="3"/>
  <c r="H175" i="3"/>
  <c r="H160" i="3"/>
  <c r="H129" i="3"/>
  <c r="H111" i="3"/>
  <c r="H67" i="3"/>
  <c r="H43" i="3"/>
  <c r="H168" i="3"/>
  <c r="H144" i="3"/>
  <c r="H54" i="3"/>
  <c r="H63" i="3"/>
  <c r="J167" i="3"/>
  <c r="J139" i="3"/>
  <c r="H180" i="3"/>
  <c r="J175" i="3"/>
  <c r="J123" i="3"/>
  <c r="J176" i="3"/>
  <c r="J108" i="3"/>
  <c r="J61" i="3"/>
  <c r="G74" i="3"/>
  <c r="J111" i="3"/>
  <c r="J180" i="3"/>
  <c r="J170" i="3"/>
  <c r="J113" i="3"/>
  <c r="J131" i="3"/>
  <c r="J50" i="3"/>
  <c r="J63" i="3"/>
  <c r="J142" i="3"/>
  <c r="J134" i="3"/>
  <c r="J57" i="3"/>
  <c r="J143" i="3"/>
  <c r="J72" i="3"/>
  <c r="J168" i="3"/>
  <c r="J177" i="3"/>
  <c r="J144" i="3"/>
  <c r="J118" i="3"/>
  <c r="J79" i="3"/>
  <c r="J24" i="3"/>
  <c r="J173" i="3"/>
  <c r="J54" i="3"/>
  <c r="J47" i="3"/>
  <c r="J18" i="3"/>
  <c r="J59" i="3"/>
  <c r="J184" i="3"/>
  <c r="J163" i="3"/>
  <c r="J126" i="3"/>
  <c r="J96" i="3"/>
  <c r="J37" i="3"/>
  <c r="J124" i="3"/>
  <c r="J92" i="3"/>
  <c r="J35" i="3"/>
  <c r="J91" i="3"/>
  <c r="J32" i="3"/>
  <c r="J178" i="3"/>
  <c r="J162" i="3"/>
  <c r="J132" i="3"/>
  <c r="J116" i="3"/>
  <c r="J106" i="3"/>
  <c r="J74" i="3"/>
  <c r="J49" i="3"/>
  <c r="J23" i="3"/>
  <c r="J114" i="3"/>
  <c r="J105" i="3"/>
  <c r="J73" i="3"/>
  <c r="J48" i="3"/>
  <c r="J16" i="3"/>
  <c r="L176" i="3"/>
  <c r="L129" i="3"/>
  <c r="L53" i="3"/>
  <c r="L43" i="3"/>
  <c r="L162" i="3"/>
  <c r="L37" i="3"/>
  <c r="L170" i="3"/>
  <c r="L135" i="3"/>
  <c r="L104" i="3"/>
  <c r="L175" i="3"/>
  <c r="L74" i="3"/>
  <c r="L161" i="3"/>
  <c r="L119" i="3"/>
  <c r="L48" i="3"/>
  <c r="L126" i="3"/>
  <c r="L91" i="3"/>
  <c r="L180" i="3"/>
  <c r="L130" i="3"/>
  <c r="L46" i="3"/>
  <c r="L160" i="3"/>
  <c r="L111" i="3"/>
  <c r="L67" i="3"/>
  <c r="L116" i="3"/>
  <c r="L23" i="3"/>
  <c r="L49" i="3"/>
  <c r="L106" i="3"/>
  <c r="L132" i="3"/>
  <c r="L178" i="3"/>
  <c r="L29" i="3"/>
  <c r="L57" i="3"/>
  <c r="L89" i="3"/>
  <c r="L122" i="3"/>
  <c r="L137" i="3"/>
  <c r="L167" i="3"/>
  <c r="L183" i="3"/>
  <c r="L15" i="3"/>
  <c r="L72" i="3"/>
  <c r="L113" i="3"/>
  <c r="L26" i="3"/>
  <c r="L82" i="3"/>
  <c r="L120" i="3"/>
  <c r="L164" i="3"/>
  <c r="L32" i="3"/>
  <c r="L96" i="3"/>
  <c r="L110" i="3"/>
  <c r="L131" i="3"/>
  <c r="L114" i="3"/>
  <c r="G36" i="3"/>
  <c r="W118" i="3"/>
  <c r="W129" i="3"/>
  <c r="W171" i="3"/>
  <c r="W125" i="3"/>
  <c r="W133" i="3"/>
  <c r="W163" i="3"/>
  <c r="W143" i="3"/>
  <c r="W179" i="3"/>
  <c r="W24" i="3"/>
  <c r="W29" i="3"/>
  <c r="W36" i="3"/>
  <c r="W43" i="3"/>
  <c r="W50" i="3"/>
  <c r="W57" i="3"/>
  <c r="W62" i="3"/>
  <c r="W67" i="3"/>
  <c r="W79" i="3"/>
  <c r="W89" i="3"/>
  <c r="W95" i="3"/>
  <c r="W108" i="3"/>
  <c r="W75" i="3"/>
  <c r="W15" i="3"/>
  <c r="W46" i="3"/>
  <c r="W72" i="3"/>
  <c r="W104" i="3"/>
  <c r="W47" i="3"/>
  <c r="W116" i="3"/>
  <c r="W121" i="3"/>
  <c r="W124" i="3"/>
  <c r="W128" i="3"/>
  <c r="W132" i="3"/>
  <c r="W136" i="3"/>
  <c r="W142" i="3"/>
  <c r="W162" i="3"/>
  <c r="W166" i="3"/>
  <c r="W174" i="3"/>
  <c r="W178" i="3"/>
  <c r="W182" i="3"/>
  <c r="W35" i="3"/>
  <c r="W61" i="3"/>
  <c r="W92" i="3"/>
  <c r="W65" i="3"/>
  <c r="W25" i="3"/>
  <c r="W81" i="3"/>
  <c r="W18" i="3"/>
  <c r="W114" i="3"/>
  <c r="W131" i="3"/>
  <c r="W141" i="3"/>
  <c r="W161" i="3"/>
  <c r="W170" i="3"/>
  <c r="W177" i="3"/>
  <c r="W56" i="3"/>
  <c r="W160" i="3"/>
  <c r="W167" i="3"/>
  <c r="W122" i="3"/>
  <c r="W96" i="3"/>
  <c r="W16" i="3"/>
  <c r="W32" i="3"/>
  <c r="W48" i="3"/>
  <c r="W59" i="3"/>
  <c r="W73" i="3"/>
  <c r="W91" i="3"/>
  <c r="W105" i="3"/>
  <c r="W90" i="3"/>
  <c r="W54" i="3"/>
  <c r="W119" i="3"/>
  <c r="W126" i="3"/>
  <c r="W134" i="3"/>
  <c r="W144" i="3"/>
  <c r="W168" i="3"/>
  <c r="W23" i="3"/>
  <c r="W74" i="3"/>
  <c r="W101" i="3"/>
  <c r="W52" i="3"/>
  <c r="W68" i="3"/>
  <c r="W127" i="3"/>
  <c r="W138" i="3"/>
  <c r="W173" i="3"/>
  <c r="W181" i="3"/>
  <c r="W88" i="3"/>
  <c r="W111" i="3"/>
  <c r="W183" i="3"/>
  <c r="X16" i="3"/>
  <c r="X88" i="3"/>
  <c r="X28" i="3"/>
  <c r="X48" i="3"/>
  <c r="X75" i="3"/>
  <c r="X26" i="3"/>
  <c r="X39" i="3"/>
  <c r="X53" i="3"/>
  <c r="X64" i="3"/>
  <c r="X82" i="3"/>
  <c r="X99" i="3"/>
  <c r="X25" i="3"/>
  <c r="X37" i="3"/>
  <c r="X52" i="3"/>
  <c r="X63" i="3"/>
  <c r="X81" i="3"/>
  <c r="X96" i="3"/>
  <c r="X110" i="3"/>
  <c r="X18" i="3"/>
  <c r="X68" i="3"/>
  <c r="X114" i="3"/>
  <c r="X120" i="3"/>
  <c r="X127" i="3"/>
  <c r="X131" i="3"/>
  <c r="X135" i="3"/>
  <c r="X141" i="3"/>
  <c r="X138" i="3"/>
  <c r="X161" i="3"/>
  <c r="X164" i="3"/>
  <c r="X170" i="3"/>
  <c r="X173" i="3"/>
  <c r="X177" i="3"/>
  <c r="X180" i="3"/>
  <c r="X181" i="3"/>
  <c r="X24" i="3"/>
  <c r="X50" i="3"/>
  <c r="X79" i="3"/>
  <c r="X108" i="3"/>
  <c r="X54" i="3"/>
  <c r="X119" i="3"/>
  <c r="X126" i="3"/>
  <c r="X134" i="3"/>
  <c r="X144" i="3"/>
  <c r="X168" i="3"/>
  <c r="X32" i="3"/>
  <c r="X59" i="3"/>
  <c r="X91" i="3"/>
  <c r="X36" i="3"/>
  <c r="X62" i="3"/>
  <c r="X95" i="3"/>
  <c r="X47" i="3"/>
  <c r="X116" i="3"/>
  <c r="X124" i="3"/>
  <c r="X132" i="3"/>
  <c r="X142" i="3"/>
  <c r="X162" i="3"/>
  <c r="X178" i="3"/>
  <c r="X56" i="3"/>
  <c r="X73" i="3"/>
  <c r="X23" i="3"/>
  <c r="X49" i="3"/>
  <c r="X74" i="3"/>
  <c r="X106" i="3"/>
  <c r="X43" i="3"/>
  <c r="X67" i="3"/>
  <c r="X51" i="3"/>
  <c r="X118" i="3"/>
  <c r="X125" i="3"/>
  <c r="X133" i="3"/>
  <c r="X143" i="3"/>
  <c r="X163" i="3"/>
  <c r="X171" i="3"/>
  <c r="X179" i="3"/>
  <c r="X58" i="3"/>
  <c r="X123" i="3"/>
  <c r="X139" i="3"/>
  <c r="X169" i="3"/>
  <c r="X184" i="3"/>
  <c r="X65" i="3"/>
  <c r="X15" i="3"/>
  <c r="X72" i="3"/>
  <c r="X128" i="3"/>
  <c r="X174" i="3"/>
  <c r="V110" i="3"/>
  <c r="AI177" i="3"/>
  <c r="AI161" i="3"/>
  <c r="AI131" i="3"/>
  <c r="AI114" i="3"/>
  <c r="AI105" i="3"/>
  <c r="AI73" i="3"/>
  <c r="AI48" i="3"/>
  <c r="AI176" i="3"/>
  <c r="AI130" i="3"/>
  <c r="AI113" i="3"/>
  <c r="AI104" i="3"/>
  <c r="AI72" i="3"/>
  <c r="AI46" i="3"/>
  <c r="AI25" i="3"/>
  <c r="AI181" i="3"/>
  <c r="AI173" i="3"/>
  <c r="AI138" i="3"/>
  <c r="AI127" i="3"/>
  <c r="AI68" i="3"/>
  <c r="AI99" i="3"/>
  <c r="AI64" i="3"/>
  <c r="AI39" i="3"/>
  <c r="AI168" i="3"/>
  <c r="AI144" i="3"/>
  <c r="AI126" i="3"/>
  <c r="AI54" i="3"/>
  <c r="AI96" i="3"/>
  <c r="AI63" i="3"/>
  <c r="AI37" i="3"/>
  <c r="AI179" i="3"/>
  <c r="AI171" i="3"/>
  <c r="AI163" i="3"/>
  <c r="AI143" i="3"/>
  <c r="AI133" i="3"/>
  <c r="AI125" i="3"/>
  <c r="AI118" i="3"/>
  <c r="AI51" i="3"/>
  <c r="AI108" i="3"/>
  <c r="AI95" i="3"/>
  <c r="AI79" i="3"/>
  <c r="AI62" i="3"/>
  <c r="AI50" i="3"/>
  <c r="AI36" i="3"/>
  <c r="AI24" i="3"/>
  <c r="AI178" i="3"/>
  <c r="AI162" i="3"/>
  <c r="AI142" i="3"/>
  <c r="AI132" i="3"/>
  <c r="AI124" i="3"/>
  <c r="AI116" i="3"/>
  <c r="AI47" i="3"/>
  <c r="AI106" i="3"/>
  <c r="AI92" i="3"/>
  <c r="AI74" i="3"/>
  <c r="AI61" i="3"/>
  <c r="AI49" i="3"/>
  <c r="AI35" i="3"/>
  <c r="AI23" i="3"/>
  <c r="AI141" i="3"/>
  <c r="AI18" i="3"/>
  <c r="AI59" i="3"/>
  <c r="AI169" i="3"/>
  <c r="AI123" i="3"/>
  <c r="AI90" i="3"/>
  <c r="AI180" i="3"/>
  <c r="AI135" i="3"/>
  <c r="AI53" i="3"/>
  <c r="AI119" i="3"/>
  <c r="AI81" i="3"/>
  <c r="AI16" i="3"/>
  <c r="AI183" i="3"/>
  <c r="AI167" i="3"/>
  <c r="AI137" i="3"/>
  <c r="AI122" i="3"/>
  <c r="AI89" i="3"/>
  <c r="AI57" i="3"/>
  <c r="AI29" i="3"/>
  <c r="AI174" i="3"/>
  <c r="AI128" i="3"/>
  <c r="AI101" i="3"/>
  <c r="AI65" i="3"/>
  <c r="AI42" i="3"/>
  <c r="AI75" i="3"/>
  <c r="AI32" i="3"/>
  <c r="AI139" i="3"/>
  <c r="AI58" i="3"/>
  <c r="AI120" i="3"/>
  <c r="AI26" i="3"/>
  <c r="AI134" i="3"/>
  <c r="AI52" i="3"/>
  <c r="AI175" i="3"/>
  <c r="AI129" i="3"/>
  <c r="AI43" i="3"/>
  <c r="AI182" i="3"/>
  <c r="AI136" i="3"/>
  <c r="AI56" i="3"/>
  <c r="AJ139" i="3"/>
  <c r="AJ15" i="3"/>
  <c r="AJ72" i="3"/>
  <c r="AJ126" i="3"/>
  <c r="AJ162" i="3"/>
  <c r="AJ182" i="3"/>
  <c r="AJ128" i="3"/>
  <c r="AJ118" i="3"/>
  <c r="AJ163" i="3"/>
  <c r="AJ24" i="3"/>
  <c r="AJ169" i="3"/>
  <c r="AJ133" i="3"/>
  <c r="AJ90" i="3"/>
  <c r="AJ36" i="3"/>
  <c r="AJ16" i="3"/>
  <c r="AJ32" i="3"/>
  <c r="AJ48" i="3"/>
  <c r="AJ59" i="3"/>
  <c r="AJ73" i="3"/>
  <c r="AJ91" i="3"/>
  <c r="AJ105" i="3"/>
  <c r="AJ18" i="3"/>
  <c r="AJ114" i="3"/>
  <c r="AJ131" i="3"/>
  <c r="AJ141" i="3"/>
  <c r="AJ161" i="3"/>
  <c r="AJ170" i="3"/>
  <c r="AJ177" i="3"/>
  <c r="AJ75" i="3"/>
  <c r="AJ28" i="3"/>
  <c r="AJ42" i="3"/>
  <c r="AJ56" i="3"/>
  <c r="AJ65" i="3"/>
  <c r="AJ37" i="3"/>
  <c r="AJ63" i="3"/>
  <c r="AJ92" i="3"/>
  <c r="AJ110" i="3"/>
  <c r="AJ111" i="3"/>
  <c r="AJ124" i="3"/>
  <c r="AJ134" i="3"/>
  <c r="AJ160" i="3"/>
  <c r="AJ168" i="3"/>
  <c r="AJ29" i="3"/>
  <c r="AJ57" i="3"/>
  <c r="AJ88" i="3"/>
  <c r="AJ104" i="3"/>
  <c r="AJ51" i="3"/>
  <c r="AJ121" i="3"/>
  <c r="AJ130" i="3"/>
  <c r="AJ143" i="3"/>
  <c r="AJ166" i="3"/>
  <c r="AJ176" i="3"/>
  <c r="AJ178" i="3"/>
  <c r="AJ144" i="3"/>
  <c r="AJ122" i="3"/>
  <c r="AJ106" i="3"/>
  <c r="AJ58" i="3"/>
  <c r="AJ46" i="3"/>
  <c r="AJ116" i="3"/>
  <c r="AJ79" i="3"/>
  <c r="AJ50" i="3"/>
  <c r="AJ179" i="3"/>
  <c r="AJ123" i="3"/>
  <c r="AJ62" i="3"/>
  <c r="AJ26" i="3"/>
  <c r="AJ53" i="3"/>
  <c r="AJ82" i="3"/>
  <c r="AJ120" i="3"/>
  <c r="AJ135" i="3"/>
  <c r="AJ164" i="3"/>
  <c r="AJ35" i="3"/>
  <c r="AJ61" i="3"/>
  <c r="AJ52" i="3"/>
  <c r="AJ119" i="3"/>
  <c r="AJ142" i="3"/>
  <c r="AJ175" i="3"/>
  <c r="AJ67" i="3"/>
  <c r="AJ125" i="3"/>
  <c r="AJ180" i="3"/>
  <c r="AJ167" i="3"/>
  <c r="AJ54" i="3"/>
  <c r="AJ101" i="3"/>
  <c r="AJ137" i="3"/>
  <c r="AJ183" i="3"/>
  <c r="AJ174" i="3"/>
  <c r="AJ39" i="3"/>
  <c r="AJ99" i="3"/>
  <c r="AJ127" i="3"/>
  <c r="AJ173" i="3"/>
  <c r="AJ23" i="3"/>
  <c r="AJ74" i="3"/>
  <c r="AJ81" i="3"/>
  <c r="AJ129" i="3"/>
  <c r="AJ184" i="3"/>
  <c r="AJ95" i="3"/>
  <c r="AJ136" i="3"/>
  <c r="AJ181" i="3"/>
  <c r="AJ89" i="3"/>
  <c r="AM127" i="3"/>
  <c r="AM74" i="3"/>
  <c r="AM116" i="3"/>
  <c r="AM15" i="3"/>
  <c r="AM46" i="3"/>
  <c r="AM58" i="3"/>
  <c r="AM72" i="3"/>
  <c r="AM90" i="3"/>
  <c r="AM104" i="3"/>
  <c r="AM113" i="3"/>
  <c r="AM123" i="3"/>
  <c r="AM130" i="3"/>
  <c r="AM139" i="3"/>
  <c r="AM169" i="3"/>
  <c r="AM176" i="3"/>
  <c r="AM184" i="3"/>
  <c r="AM35" i="3"/>
  <c r="AM53" i="3"/>
  <c r="AM67" i="3"/>
  <c r="AM92" i="3"/>
  <c r="AM111" i="3"/>
  <c r="AM124" i="3"/>
  <c r="AM135" i="3"/>
  <c r="AM160" i="3"/>
  <c r="AM180" i="3"/>
  <c r="AM28" i="3"/>
  <c r="AM48" i="3"/>
  <c r="AM62" i="3"/>
  <c r="AM88" i="3"/>
  <c r="AM105" i="3"/>
  <c r="AM51" i="3"/>
  <c r="AM121" i="3"/>
  <c r="AM131" i="3"/>
  <c r="AM143" i="3"/>
  <c r="AM166" i="3"/>
  <c r="AM177" i="3"/>
  <c r="AM168" i="3"/>
  <c r="AM49" i="3"/>
  <c r="AM89" i="3"/>
  <c r="AM68" i="3"/>
  <c r="AM132" i="3"/>
  <c r="AM167" i="3"/>
  <c r="AM181" i="3"/>
  <c r="AM32" i="3"/>
  <c r="AM65" i="3"/>
  <c r="AM108" i="3"/>
  <c r="AM179" i="3"/>
  <c r="AM24" i="3"/>
  <c r="AM59" i="3"/>
  <c r="AM101" i="3"/>
  <c r="AM118" i="3"/>
  <c r="AM141" i="3"/>
  <c r="AM174" i="3"/>
  <c r="AM162" i="3"/>
  <c r="AM39" i="3"/>
  <c r="AM173" i="3"/>
  <c r="AM25" i="3"/>
  <c r="AM52" i="3"/>
  <c r="AM81" i="3"/>
  <c r="AM110" i="3"/>
  <c r="AM119" i="3"/>
  <c r="AM134" i="3"/>
  <c r="AM75" i="3"/>
  <c r="AM43" i="3"/>
  <c r="AM82" i="3"/>
  <c r="AM47" i="3"/>
  <c r="AM129" i="3"/>
  <c r="AM164" i="3"/>
  <c r="AM36" i="3"/>
  <c r="AM73" i="3"/>
  <c r="AM125" i="3"/>
  <c r="AM161" i="3"/>
  <c r="AM182" i="3"/>
  <c r="AM64" i="3"/>
  <c r="AM122" i="3"/>
  <c r="AM178" i="3"/>
  <c r="AM50" i="3"/>
  <c r="AM170" i="3"/>
  <c r="AM79" i="3"/>
  <c r="AM128" i="3"/>
  <c r="AM137" i="3"/>
  <c r="AM23" i="3"/>
  <c r="AM183" i="3"/>
  <c r="AM37" i="3"/>
  <c r="AM96" i="3"/>
  <c r="AM126" i="3"/>
  <c r="AM61" i="3"/>
  <c r="AM120" i="3"/>
  <c r="AM175" i="3"/>
  <c r="AM56" i="3"/>
  <c r="AM114" i="3"/>
  <c r="AM171" i="3"/>
  <c r="AM29" i="3"/>
  <c r="AM138" i="3"/>
  <c r="AM91" i="3"/>
  <c r="AM18" i="3"/>
  <c r="AM57" i="3"/>
  <c r="AM63" i="3"/>
  <c r="AM144" i="3"/>
  <c r="AM16" i="3"/>
  <c r="AM136" i="3"/>
  <c r="AM106" i="3"/>
  <c r="AM163" i="3"/>
  <c r="AM99" i="3"/>
  <c r="AL181" i="3"/>
  <c r="AL173" i="3"/>
  <c r="AL138" i="3"/>
  <c r="AL127" i="3"/>
  <c r="AL68" i="3"/>
  <c r="AL90" i="3"/>
  <c r="AL15" i="3"/>
  <c r="AL180" i="3"/>
  <c r="AL135" i="3"/>
  <c r="AL29" i="3"/>
  <c r="AL43" i="3"/>
  <c r="AL57" i="3"/>
  <c r="AL67" i="3"/>
  <c r="AL23" i="3"/>
  <c r="AL39" i="3"/>
  <c r="AL58" i="3"/>
  <c r="AL74" i="3"/>
  <c r="AL92" i="3"/>
  <c r="AL106" i="3"/>
  <c r="AL47" i="3"/>
  <c r="AL116" i="3"/>
  <c r="AL124" i="3"/>
  <c r="AL132" i="3"/>
  <c r="AL142" i="3"/>
  <c r="AL162" i="3"/>
  <c r="AL178" i="3"/>
  <c r="AL25" i="3"/>
  <c r="AL42" i="3"/>
  <c r="AL59" i="3"/>
  <c r="AL79" i="3"/>
  <c r="AL95" i="3"/>
  <c r="AL108" i="3"/>
  <c r="AL51" i="3"/>
  <c r="AL118" i="3"/>
  <c r="AL125" i="3"/>
  <c r="AL133" i="3"/>
  <c r="AL143" i="3"/>
  <c r="AL163" i="3"/>
  <c r="AL171" i="3"/>
  <c r="AL179" i="3"/>
  <c r="AL164" i="3"/>
  <c r="AL53" i="3"/>
  <c r="AL36" i="3"/>
  <c r="AL62" i="3"/>
  <c r="AL64" i="3"/>
  <c r="AL101" i="3"/>
  <c r="AL128" i="3"/>
  <c r="AL174" i="3"/>
  <c r="AL75" i="3"/>
  <c r="AL52" i="3"/>
  <c r="AL89" i="3"/>
  <c r="AL122" i="3"/>
  <c r="AL137" i="3"/>
  <c r="AL167" i="3"/>
  <c r="AL183" i="3"/>
  <c r="AL16" i="3"/>
  <c r="AL37" i="3"/>
  <c r="AL56" i="3"/>
  <c r="AL73" i="3"/>
  <c r="AL91" i="3"/>
  <c r="AL105" i="3"/>
  <c r="AL168" i="3"/>
  <c r="AL144" i="3"/>
  <c r="AL126" i="3"/>
  <c r="AL54" i="3"/>
  <c r="AL81" i="3"/>
  <c r="AL170" i="3"/>
  <c r="AL141" i="3"/>
  <c r="AL18" i="3"/>
  <c r="AL72" i="3"/>
  <c r="AL176" i="3"/>
  <c r="AL130" i="3"/>
  <c r="AL113" i="3"/>
  <c r="AL96" i="3"/>
  <c r="AL26" i="3"/>
  <c r="AL24" i="3"/>
  <c r="AL49" i="3"/>
  <c r="AL136" i="3"/>
  <c r="AL182" i="3"/>
  <c r="AL32" i="3"/>
  <c r="AL129" i="3"/>
  <c r="AL175" i="3"/>
  <c r="AL48" i="3"/>
  <c r="AL82" i="3"/>
  <c r="AL134" i="3"/>
  <c r="AL110" i="3"/>
  <c r="AL177" i="3"/>
  <c r="AL131" i="3"/>
  <c r="AL104" i="3"/>
  <c r="AL184" i="3"/>
  <c r="AL139" i="3"/>
  <c r="AL121" i="3"/>
  <c r="AL65" i="3"/>
  <c r="AL160" i="3"/>
  <c r="AL63" i="3"/>
  <c r="AL119" i="3"/>
  <c r="AL161" i="3"/>
  <c r="AL35" i="3"/>
  <c r="AL169" i="3"/>
  <c r="AL61" i="3"/>
  <c r="AL120" i="3"/>
  <c r="AL50" i="3"/>
  <c r="AL166" i="3"/>
  <c r="AL28" i="3"/>
  <c r="AL46" i="3"/>
  <c r="AL114" i="3"/>
  <c r="L35" i="3"/>
  <c r="L61" i="3"/>
  <c r="L92" i="3"/>
  <c r="L47" i="3"/>
  <c r="L124" i="3"/>
  <c r="L142" i="3"/>
  <c r="L24" i="3"/>
  <c r="L36" i="3"/>
  <c r="L50" i="3"/>
  <c r="L62" i="3"/>
  <c r="L79" i="3"/>
  <c r="L95" i="3"/>
  <c r="L108" i="3"/>
  <c r="L51" i="3"/>
  <c r="L118" i="3"/>
  <c r="L125" i="3"/>
  <c r="L133" i="3"/>
  <c r="L143" i="3"/>
  <c r="L163" i="3"/>
  <c r="L171" i="3"/>
  <c r="L179" i="3"/>
  <c r="L58" i="3"/>
  <c r="L90" i="3"/>
  <c r="L123" i="3"/>
  <c r="L139" i="3"/>
  <c r="L169" i="3"/>
  <c r="L184" i="3"/>
  <c r="L39" i="3"/>
  <c r="L64" i="3"/>
  <c r="L99" i="3"/>
  <c r="L68" i="3"/>
  <c r="L127" i="3"/>
  <c r="L138" i="3"/>
  <c r="L173" i="3"/>
  <c r="L181" i="3"/>
  <c r="L59" i="3"/>
  <c r="L18" i="3"/>
  <c r="L141" i="3"/>
  <c r="L63" i="3"/>
  <c r="L54" i="3"/>
  <c r="L144" i="3"/>
  <c r="L168" i="3"/>
  <c r="L52" i="3"/>
  <c r="L134" i="3"/>
  <c r="L105" i="3"/>
  <c r="L177" i="3"/>
  <c r="L16" i="3"/>
  <c r="L25" i="3"/>
  <c r="L73" i="3"/>
  <c r="H120" i="3"/>
  <c r="H135" i="3"/>
  <c r="H15" i="3"/>
  <c r="H46" i="3"/>
  <c r="H58" i="3"/>
  <c r="H72" i="3"/>
  <c r="H90" i="3"/>
  <c r="H104" i="3"/>
  <c r="H113" i="3"/>
  <c r="H123" i="3"/>
  <c r="H130" i="3"/>
  <c r="H139" i="3"/>
  <c r="H169" i="3"/>
  <c r="H176" i="3"/>
  <c r="H184" i="3"/>
  <c r="H24" i="3"/>
  <c r="H36" i="3"/>
  <c r="G130" i="3"/>
  <c r="G23" i="3"/>
  <c r="G119" i="3"/>
  <c r="G61" i="3"/>
  <c r="G47" i="3"/>
  <c r="G62" i="3"/>
  <c r="G166" i="3"/>
  <c r="J171" i="3"/>
  <c r="J26" i="3"/>
  <c r="J39" i="3"/>
  <c r="J53" i="3"/>
  <c r="J64" i="3"/>
  <c r="J82" i="3"/>
  <c r="J99" i="3"/>
  <c r="J68" i="3"/>
  <c r="J120" i="3"/>
  <c r="J127" i="3"/>
  <c r="J28" i="3"/>
  <c r="J42" i="3"/>
  <c r="J56" i="3"/>
  <c r="J65" i="3"/>
  <c r="J88" i="3"/>
  <c r="J101" i="3"/>
  <c r="J121" i="3"/>
  <c r="J128" i="3"/>
  <c r="J136" i="3"/>
  <c r="J166" i="3"/>
  <c r="J174" i="3"/>
  <c r="J182" i="3"/>
  <c r="J25" i="3"/>
  <c r="J52" i="3"/>
  <c r="J81" i="3"/>
  <c r="J110" i="3"/>
  <c r="J119" i="3"/>
  <c r="J133" i="3"/>
  <c r="J138" i="3"/>
  <c r="J169" i="3"/>
  <c r="J179" i="3"/>
  <c r="J181" i="3"/>
  <c r="J36" i="3"/>
  <c r="J62" i="3"/>
  <c r="J95" i="3"/>
  <c r="J51" i="3"/>
  <c r="J125" i="3"/>
  <c r="J137" i="3"/>
  <c r="J161" i="3"/>
  <c r="J183" i="3"/>
  <c r="J46" i="3"/>
  <c r="J104" i="3"/>
  <c r="J130" i="3"/>
  <c r="J164" i="3"/>
  <c r="J29" i="3"/>
  <c r="J89" i="3"/>
  <c r="J122" i="3"/>
  <c r="J160" i="3"/>
  <c r="J90" i="3"/>
  <c r="J75" i="3"/>
  <c r="J43" i="3"/>
  <c r="J129" i="3"/>
  <c r="J67" i="3"/>
  <c r="J141" i="3"/>
  <c r="J58" i="3"/>
  <c r="W37" i="3"/>
  <c r="W175" i="3"/>
  <c r="X166" i="3"/>
  <c r="X121" i="3"/>
  <c r="X46" i="3"/>
  <c r="X101" i="3"/>
  <c r="X113" i="3"/>
  <c r="X183" i="3"/>
  <c r="X167" i="3"/>
  <c r="X137" i="3"/>
  <c r="X122" i="3"/>
  <c r="X57" i="3"/>
  <c r="X92" i="3"/>
  <c r="X35" i="3"/>
  <c r="W164" i="3"/>
  <c r="W120" i="3"/>
  <c r="W42" i="3"/>
  <c r="W106" i="3"/>
  <c r="W184" i="3"/>
  <c r="W169" i="3"/>
  <c r="W139" i="3"/>
  <c r="W123" i="3"/>
  <c r="W82" i="3"/>
  <c r="W53" i="3"/>
  <c r="W26" i="3"/>
  <c r="AI88" i="3"/>
  <c r="AI166" i="3"/>
  <c r="AJ113" i="3"/>
  <c r="AJ25" i="3"/>
  <c r="AJ49" i="3"/>
  <c r="AJ138" i="3"/>
  <c r="AJ64" i="3"/>
  <c r="AI67" i="3"/>
  <c r="AI160" i="3"/>
  <c r="AI164" i="3"/>
  <c r="AI15" i="3"/>
  <c r="AI184" i="3"/>
  <c r="AJ96" i="3"/>
  <c r="AI170" i="3"/>
  <c r="AL123" i="3"/>
  <c r="AM26" i="3"/>
  <c r="AM54" i="3"/>
  <c r="AL111" i="3"/>
  <c r="L75" i="3"/>
  <c r="L28" i="3"/>
  <c r="L42" i="3"/>
  <c r="L56" i="3"/>
  <c r="L65" i="3"/>
  <c r="L88" i="3"/>
  <c r="L101" i="3"/>
  <c r="L121" i="3"/>
  <c r="L128" i="3"/>
  <c r="L136" i="3"/>
  <c r="L166" i="3"/>
  <c r="L174" i="3"/>
  <c r="L182" i="3"/>
  <c r="G95" i="3"/>
  <c r="I28" i="3"/>
  <c r="I175" i="3"/>
  <c r="I51" i="3"/>
  <c r="I120" i="3"/>
  <c r="I49" i="3"/>
  <c r="I183" i="3"/>
  <c r="I168" i="3"/>
  <c r="I121" i="3"/>
  <c r="I63" i="3"/>
  <c r="F82" i="3"/>
  <c r="I26" i="3"/>
  <c r="I144" i="3"/>
  <c r="I88" i="3"/>
  <c r="I166" i="3"/>
  <c r="I92" i="3"/>
  <c r="I132" i="3"/>
  <c r="I43" i="3"/>
  <c r="AR163" i="3"/>
  <c r="F74" i="3"/>
  <c r="F179" i="3"/>
  <c r="I82" i="3"/>
  <c r="I164" i="3"/>
  <c r="I54" i="3"/>
  <c r="I62" i="3"/>
  <c r="I143" i="3"/>
  <c r="I56" i="3"/>
  <c r="I136" i="3"/>
  <c r="I182" i="3"/>
  <c r="I57" i="3"/>
  <c r="I137" i="3"/>
  <c r="I106" i="3"/>
  <c r="I178" i="3"/>
  <c r="I47" i="3"/>
  <c r="AR183" i="3"/>
  <c r="AR23" i="3"/>
  <c r="F137" i="3"/>
  <c r="I53" i="3"/>
  <c r="I135" i="3"/>
  <c r="I180" i="3"/>
  <c r="I37" i="3"/>
  <c r="I96" i="3"/>
  <c r="I126" i="3"/>
  <c r="I36" i="3"/>
  <c r="I95" i="3"/>
  <c r="I125" i="3"/>
  <c r="I171" i="3"/>
  <c r="AR111" i="3"/>
  <c r="F63" i="3"/>
  <c r="F180" i="3"/>
  <c r="F64" i="3"/>
  <c r="F134" i="3"/>
  <c r="AR116" i="3"/>
  <c r="AR136" i="3"/>
  <c r="AR68" i="3"/>
  <c r="AR48" i="3"/>
  <c r="F49" i="3"/>
  <c r="F106" i="3"/>
  <c r="F132" i="3"/>
  <c r="F178" i="3"/>
  <c r="F32" i="3"/>
  <c r="F67" i="3"/>
  <c r="F110" i="3"/>
  <c r="F160" i="3"/>
  <c r="F50" i="3"/>
  <c r="F90" i="3"/>
  <c r="F68" i="3"/>
  <c r="F133" i="3"/>
  <c r="F169" i="3"/>
  <c r="F181" i="3"/>
  <c r="F36" i="3"/>
  <c r="F16" i="3"/>
  <c r="F126" i="3"/>
  <c r="F62" i="3"/>
  <c r="F176" i="3"/>
  <c r="F29" i="3"/>
  <c r="F105" i="3"/>
  <c r="F144" i="3"/>
  <c r="F23" i="3"/>
  <c r="F116" i="3"/>
  <c r="F52" i="3"/>
  <c r="F111" i="3"/>
  <c r="F170" i="3"/>
  <c r="F108" i="3"/>
  <c r="F138" i="3"/>
  <c r="F125" i="3"/>
  <c r="F96" i="3"/>
  <c r="F122" i="3"/>
  <c r="F168" i="3"/>
  <c r="F73" i="3"/>
  <c r="F183" i="3"/>
  <c r="F46" i="3"/>
  <c r="F51" i="3"/>
  <c r="F164" i="3"/>
  <c r="I16" i="3"/>
  <c r="I32" i="3"/>
  <c r="I48" i="3"/>
  <c r="I59" i="3"/>
  <c r="I73" i="3"/>
  <c r="I91" i="3"/>
  <c r="I105" i="3"/>
  <c r="I18" i="3"/>
  <c r="I114" i="3"/>
  <c r="I131" i="3"/>
  <c r="I141" i="3"/>
  <c r="I161" i="3"/>
  <c r="I170" i="3"/>
  <c r="I177" i="3"/>
  <c r="I15" i="3"/>
  <c r="I46" i="3"/>
  <c r="I58" i="3"/>
  <c r="I72" i="3"/>
  <c r="I90" i="3"/>
  <c r="I104" i="3"/>
  <c r="I113" i="3"/>
  <c r="I123" i="3"/>
  <c r="I130" i="3"/>
  <c r="I139" i="3"/>
  <c r="I169" i="3"/>
  <c r="I176" i="3"/>
  <c r="I184" i="3"/>
  <c r="I160" i="3"/>
  <c r="I129" i="3"/>
  <c r="I67" i="3"/>
  <c r="I111" i="3"/>
  <c r="I142" i="3"/>
  <c r="I61" i="3"/>
  <c r="I162" i="3"/>
  <c r="I116" i="3"/>
  <c r="I74" i="3"/>
  <c r="I23" i="3"/>
  <c r="I124" i="3"/>
  <c r="I35" i="3"/>
  <c r="I167" i="3"/>
  <c r="I122" i="3"/>
  <c r="I89" i="3"/>
  <c r="I29" i="3"/>
  <c r="I174" i="3"/>
  <c r="I128" i="3"/>
  <c r="I101" i="3"/>
  <c r="I65" i="3"/>
  <c r="I42" i="3"/>
  <c r="I75" i="3"/>
  <c r="I179" i="3"/>
  <c r="I163" i="3"/>
  <c r="I133" i="3"/>
  <c r="I118" i="3"/>
  <c r="I108" i="3"/>
  <c r="I79" i="3"/>
  <c r="I50" i="3"/>
  <c r="I24" i="3"/>
  <c r="I134" i="3"/>
  <c r="I119" i="3"/>
  <c r="I110" i="3"/>
  <c r="I81" i="3"/>
  <c r="I52" i="3"/>
  <c r="I25" i="3"/>
  <c r="I181" i="3"/>
  <c r="I173" i="3"/>
  <c r="I138" i="3"/>
  <c r="I127" i="3"/>
  <c r="I68" i="3"/>
  <c r="I99" i="3"/>
  <c r="I64" i="3"/>
  <c r="I39" i="3"/>
  <c r="F130" i="3"/>
  <c r="F177" i="3"/>
  <c r="F120" i="3"/>
  <c r="F72" i="3"/>
  <c r="F123" i="3"/>
  <c r="F91" i="3"/>
  <c r="F162" i="3"/>
  <c r="F75" i="3"/>
  <c r="F28" i="3"/>
  <c r="F42" i="3"/>
  <c r="F56" i="3"/>
  <c r="F65" i="3"/>
  <c r="F88" i="3"/>
  <c r="F101" i="3"/>
  <c r="F121" i="3"/>
  <c r="F128" i="3"/>
  <c r="F136" i="3"/>
  <c r="F166" i="3"/>
  <c r="F174" i="3"/>
  <c r="F182" i="3"/>
  <c r="F35" i="3"/>
  <c r="F61" i="3"/>
  <c r="F92" i="3"/>
  <c r="F47" i="3"/>
  <c r="F124" i="3"/>
  <c r="F142" i="3"/>
  <c r="F25" i="3"/>
  <c r="F43" i="3"/>
  <c r="F59" i="3"/>
  <c r="F81" i="3"/>
  <c r="F18" i="3"/>
  <c r="F119" i="3"/>
  <c r="F129" i="3"/>
  <c r="F141" i="3"/>
  <c r="F175" i="3"/>
  <c r="F24" i="3"/>
  <c r="F39" i="3"/>
  <c r="F58" i="3"/>
  <c r="F79" i="3"/>
  <c r="F99" i="3"/>
  <c r="F118" i="3"/>
  <c r="F127" i="3"/>
  <c r="F139" i="3"/>
  <c r="F163" i="3"/>
  <c r="F173" i="3"/>
  <c r="F184" i="3"/>
  <c r="F15" i="3"/>
  <c r="F53" i="3"/>
  <c r="F95" i="3"/>
  <c r="F113" i="3"/>
  <c r="F135" i="3"/>
  <c r="F171" i="3"/>
  <c r="F37" i="3"/>
  <c r="F114" i="3"/>
  <c r="F104" i="3"/>
  <c r="F143" i="3"/>
  <c r="F48" i="3"/>
  <c r="F89" i="3"/>
  <c r="F54" i="3"/>
  <c r="F131" i="3"/>
  <c r="F167" i="3"/>
  <c r="F57" i="3"/>
  <c r="F161" i="3"/>
  <c r="F26" i="3"/>
  <c r="AB129" i="3"/>
  <c r="E126" i="3"/>
  <c r="AR171" i="3"/>
  <c r="AR127" i="3"/>
  <c r="AR81" i="3"/>
  <c r="AR82" i="3"/>
  <c r="AE50" i="3"/>
  <c r="AE175" i="3"/>
  <c r="AE162" i="3"/>
  <c r="AE39" i="3"/>
  <c r="E144" i="3"/>
  <c r="E25" i="3"/>
  <c r="E29" i="3"/>
  <c r="AR39" i="3"/>
  <c r="AR43" i="3"/>
  <c r="AR79" i="3"/>
  <c r="AR175" i="3"/>
  <c r="AR164" i="3"/>
  <c r="AR162" i="3"/>
  <c r="AR142" i="3"/>
  <c r="AR131" i="3"/>
  <c r="AR50" i="3"/>
  <c r="AR99" i="3"/>
  <c r="AR26" i="3"/>
  <c r="AR47" i="3"/>
  <c r="AR105" i="3"/>
  <c r="E133" i="3"/>
  <c r="E122" i="3"/>
  <c r="AE73" i="3"/>
  <c r="AE58" i="3"/>
  <c r="AE49" i="3"/>
  <c r="AE138" i="3"/>
  <c r="AF101" i="3"/>
  <c r="AE106" i="3"/>
  <c r="AE135" i="3"/>
  <c r="AE120" i="3"/>
  <c r="AF62" i="3"/>
  <c r="AF65" i="3"/>
  <c r="E63" i="3"/>
  <c r="E110" i="3"/>
  <c r="E183" i="3"/>
  <c r="E50" i="3"/>
  <c r="E167" i="3"/>
  <c r="E89" i="3"/>
  <c r="E24" i="3"/>
  <c r="E72" i="3"/>
  <c r="E106" i="3"/>
  <c r="E32" i="3"/>
  <c r="AR170" i="3"/>
  <c r="AR181" i="3"/>
  <c r="AR24" i="3"/>
  <c r="AR72" i="3"/>
  <c r="AR91" i="3"/>
  <c r="AR63" i="3"/>
  <c r="AR184" i="3"/>
  <c r="AR36" i="3"/>
  <c r="AR29" i="3"/>
  <c r="AR182" i="3"/>
  <c r="AR178" i="3"/>
  <c r="AR173" i="3"/>
  <c r="AR169" i="3"/>
  <c r="AR167" i="3"/>
  <c r="AR57" i="3"/>
  <c r="AR144" i="3"/>
  <c r="AR139" i="3"/>
  <c r="AR133" i="3"/>
  <c r="AR129" i="3"/>
  <c r="AR125" i="3"/>
  <c r="AR122" i="3"/>
  <c r="AR54" i="3"/>
  <c r="AR114" i="3"/>
  <c r="AR108" i="3"/>
  <c r="AR92" i="3"/>
  <c r="AR32" i="3"/>
  <c r="AR25" i="3"/>
  <c r="AR37" i="3"/>
  <c r="AB178" i="3"/>
  <c r="AB59" i="3"/>
  <c r="AE125" i="3"/>
  <c r="AE81" i="3"/>
  <c r="AE121" i="3"/>
  <c r="AE23" i="3"/>
  <c r="AE74" i="3"/>
  <c r="AE113" i="3"/>
  <c r="AE111" i="3"/>
  <c r="AE161" i="3"/>
  <c r="AE53" i="3"/>
  <c r="AE114" i="3"/>
  <c r="AE168" i="3"/>
  <c r="AE132" i="3"/>
  <c r="AE43" i="3"/>
  <c r="AE65" i="3"/>
  <c r="AE181" i="3"/>
  <c r="AF119" i="3"/>
  <c r="AF122" i="3"/>
  <c r="AF176" i="3"/>
  <c r="AF18" i="3"/>
  <c r="E179" i="3"/>
  <c r="E134" i="3"/>
  <c r="E184" i="3"/>
  <c r="E37" i="3"/>
  <c r="E119" i="3"/>
  <c r="E108" i="3"/>
  <c r="E137" i="3"/>
  <c r="E57" i="3"/>
  <c r="E51" i="3"/>
  <c r="E168" i="3"/>
  <c r="E113" i="3"/>
  <c r="E15" i="3"/>
  <c r="E132" i="3"/>
  <c r="E49" i="3"/>
  <c r="E170" i="3"/>
  <c r="E91" i="3"/>
  <c r="AR75" i="3"/>
  <c r="AR106" i="3"/>
  <c r="AR51" i="3"/>
  <c r="AR104" i="3"/>
  <c r="AR110" i="3"/>
  <c r="AR46" i="3"/>
  <c r="AR89" i="3"/>
  <c r="AR95" i="3"/>
  <c r="AR18" i="3"/>
  <c r="AR113" i="3"/>
  <c r="AR119" i="3"/>
  <c r="AR52" i="3"/>
  <c r="AR42" i="3"/>
  <c r="AR59" i="3"/>
  <c r="AR120" i="3"/>
  <c r="AR123" i="3"/>
  <c r="AR124" i="3"/>
  <c r="AR126" i="3"/>
  <c r="AR128" i="3"/>
  <c r="AR130" i="3"/>
  <c r="AR132" i="3"/>
  <c r="AR134" i="3"/>
  <c r="AR137" i="3"/>
  <c r="AR141" i="3"/>
  <c r="AR143" i="3"/>
  <c r="AR138" i="3"/>
  <c r="AR160" i="3"/>
  <c r="AR161" i="3"/>
  <c r="AR135" i="3"/>
  <c r="AR56" i="3"/>
  <c r="AR166" i="3"/>
  <c r="AR58" i="3"/>
  <c r="AR174" i="3"/>
  <c r="AR177" i="3"/>
  <c r="AR179" i="3"/>
  <c r="AR180" i="3"/>
  <c r="AR28" i="3"/>
  <c r="AR35" i="3"/>
  <c r="AR88" i="3"/>
  <c r="AR101" i="3"/>
  <c r="AR121" i="3"/>
  <c r="AR62" i="3"/>
  <c r="AR74" i="3"/>
  <c r="AR15" i="3"/>
  <c r="AR90" i="3"/>
  <c r="AR65" i="3"/>
  <c r="AR168" i="3"/>
  <c r="AR49" i="3"/>
  <c r="AR118" i="3"/>
  <c r="AR16" i="3"/>
  <c r="AR96" i="3"/>
  <c r="AR176" i="3"/>
  <c r="AR61" i="3"/>
  <c r="AR64" i="3"/>
  <c r="AR67" i="3"/>
  <c r="AR53" i="3"/>
  <c r="AR73" i="3"/>
  <c r="AE184" i="3"/>
  <c r="AE176" i="3"/>
  <c r="AE90" i="3"/>
  <c r="AE124" i="3"/>
  <c r="AE144" i="3"/>
  <c r="AE47" i="3"/>
  <c r="AE180" i="3"/>
  <c r="AE167" i="3"/>
  <c r="AE141" i="3"/>
  <c r="AE129" i="3"/>
  <c r="AE101" i="3"/>
  <c r="AE122" i="3"/>
  <c r="AE91" i="3"/>
  <c r="AE59" i="3"/>
  <c r="AE32" i="3"/>
  <c r="AE166" i="3"/>
  <c r="AE134" i="3"/>
  <c r="AE119" i="3"/>
  <c r="AE99" i="3"/>
  <c r="AE56" i="3"/>
  <c r="AE25" i="3"/>
  <c r="AE171" i="3"/>
  <c r="AE95" i="3"/>
  <c r="AF29" i="3"/>
  <c r="AF184" i="3"/>
  <c r="AF124" i="3"/>
  <c r="AF179" i="3"/>
  <c r="AF178" i="3"/>
  <c r="AF63" i="3"/>
  <c r="AF121" i="3"/>
  <c r="AF141" i="3"/>
  <c r="AF59" i="3"/>
  <c r="AF35" i="3"/>
  <c r="AB161" i="3"/>
  <c r="AB18" i="3"/>
  <c r="AB106" i="3"/>
  <c r="AB168" i="3"/>
  <c r="AB75" i="3"/>
  <c r="AB62" i="3"/>
  <c r="AB64" i="3"/>
  <c r="AB111" i="3"/>
  <c r="AB160" i="3"/>
  <c r="AB175" i="3"/>
  <c r="AB54" i="3"/>
  <c r="AB26" i="3"/>
  <c r="AB127" i="3"/>
  <c r="AB73" i="3"/>
  <c r="AB116" i="3"/>
  <c r="AB162" i="3"/>
  <c r="AB113" i="3"/>
  <c r="AB53" i="3"/>
  <c r="AB164" i="3"/>
  <c r="AB173" i="3"/>
  <c r="AB36" i="3"/>
  <c r="AB144" i="3"/>
  <c r="AB99" i="3"/>
  <c r="AB37" i="3"/>
  <c r="AB132" i="3"/>
  <c r="AB65" i="3"/>
  <c r="AF23" i="3"/>
  <c r="AF49" i="3"/>
  <c r="AF16" i="3"/>
  <c r="AF48" i="3"/>
  <c r="AF73" i="3"/>
  <c r="AF105" i="3"/>
  <c r="AF114" i="3"/>
  <c r="AF131" i="3"/>
  <c r="AF161" i="3"/>
  <c r="AF177" i="3"/>
  <c r="AF36" i="3"/>
  <c r="AF88" i="3"/>
  <c r="AF51" i="3"/>
  <c r="AF130" i="3"/>
  <c r="AF166" i="3"/>
  <c r="AF168" i="3"/>
  <c r="AF37" i="3"/>
  <c r="AF89" i="3"/>
  <c r="AF54" i="3"/>
  <c r="AF132" i="3"/>
  <c r="AF167" i="3"/>
  <c r="AF108" i="3"/>
  <c r="AF15" i="3"/>
  <c r="AF110" i="3"/>
  <c r="AF160" i="3"/>
  <c r="AF139" i="3"/>
  <c r="AF79" i="3"/>
  <c r="AF81" i="3"/>
  <c r="AF163" i="3"/>
  <c r="AF61" i="3"/>
  <c r="AF32" i="3"/>
  <c r="AF91" i="3"/>
  <c r="AF170" i="3"/>
  <c r="AF104" i="3"/>
  <c r="AF143" i="3"/>
  <c r="AF106" i="3"/>
  <c r="AF144" i="3"/>
  <c r="AF123" i="3"/>
  <c r="AF67" i="3"/>
  <c r="AF129" i="3"/>
  <c r="AE36" i="3"/>
  <c r="AE62" i="3"/>
  <c r="AE108" i="3"/>
  <c r="AE118" i="3"/>
  <c r="AE133" i="3"/>
  <c r="AE163" i="3"/>
  <c r="AE179" i="3"/>
  <c r="AE75" i="3"/>
  <c r="AE24" i="3"/>
  <c r="AE79" i="3"/>
  <c r="AE51" i="3"/>
  <c r="AE143" i="3"/>
  <c r="AE28" i="3"/>
  <c r="AE52" i="3"/>
  <c r="AE64" i="3"/>
  <c r="AE88" i="3"/>
  <c r="AE110" i="3"/>
  <c r="AE68" i="3"/>
  <c r="AE127" i="3"/>
  <c r="AE136" i="3"/>
  <c r="AE173" i="3"/>
  <c r="AE182" i="3"/>
  <c r="AE15" i="3"/>
  <c r="AE29" i="3"/>
  <c r="AE46" i="3"/>
  <c r="AE57" i="3"/>
  <c r="AE72" i="3"/>
  <c r="AE89" i="3"/>
  <c r="AE104" i="3"/>
  <c r="AE18" i="3"/>
  <c r="AE116" i="3"/>
  <c r="AE42" i="3"/>
  <c r="AE67" i="3"/>
  <c r="AE131" i="3"/>
  <c r="AE137" i="3"/>
  <c r="AE160" i="3"/>
  <c r="AE164" i="3"/>
  <c r="AE170" i="3"/>
  <c r="AE177" i="3"/>
  <c r="AE183" i="3"/>
  <c r="AE16" i="3"/>
  <c r="AE61" i="3"/>
  <c r="AE63" i="3"/>
  <c r="AE54" i="3"/>
  <c r="AE126" i="3"/>
  <c r="AE35" i="3"/>
  <c r="AE105" i="3"/>
  <c r="AE139" i="3"/>
  <c r="AE174" i="3"/>
  <c r="AE37" i="3"/>
  <c r="AE82" i="3"/>
  <c r="AE142" i="3"/>
  <c r="AE169" i="3"/>
  <c r="AE26" i="3"/>
  <c r="AE130" i="3"/>
  <c r="AE178" i="3"/>
  <c r="AE96" i="3"/>
  <c r="AE128" i="3"/>
  <c r="AE92" i="3"/>
  <c r="AE48" i="3"/>
  <c r="AE123" i="3"/>
  <c r="E54" i="3"/>
  <c r="E52" i="3"/>
  <c r="E96" i="3"/>
  <c r="E178" i="3"/>
  <c r="E81" i="3"/>
  <c r="E163" i="3"/>
  <c r="E118" i="3"/>
  <c r="E79" i="3"/>
  <c r="E175" i="3"/>
  <c r="E160" i="3"/>
  <c r="E129" i="3"/>
  <c r="E111" i="3"/>
  <c r="E67" i="3"/>
  <c r="E43" i="3"/>
  <c r="E143" i="3"/>
  <c r="E62" i="3"/>
  <c r="E176" i="3"/>
  <c r="E130" i="3"/>
  <c r="E104" i="3"/>
  <c r="E46" i="3"/>
  <c r="E162" i="3"/>
  <c r="E116" i="3"/>
  <c r="E74" i="3"/>
  <c r="E23" i="3"/>
  <c r="E141" i="3"/>
  <c r="E18" i="3"/>
  <c r="E59" i="3"/>
  <c r="E16" i="3"/>
  <c r="E48" i="3"/>
  <c r="E73" i="3"/>
  <c r="E105" i="3"/>
  <c r="E114" i="3"/>
  <c r="E131" i="3"/>
  <c r="E161" i="3"/>
  <c r="E177" i="3"/>
  <c r="E35" i="3"/>
  <c r="E61" i="3"/>
  <c r="E92" i="3"/>
  <c r="E47" i="3"/>
  <c r="E124" i="3"/>
  <c r="E142" i="3"/>
  <c r="E58" i="3"/>
  <c r="E90" i="3"/>
  <c r="E123" i="3"/>
  <c r="E139" i="3"/>
  <c r="E169" i="3"/>
  <c r="E182" i="3"/>
  <c r="E36" i="3"/>
  <c r="E95" i="3"/>
  <c r="E125" i="3"/>
  <c r="E171" i="3"/>
  <c r="AB23" i="3"/>
  <c r="AB29" i="3"/>
  <c r="AB43" i="3"/>
  <c r="AB57" i="3"/>
  <c r="AB67" i="3"/>
  <c r="AB16" i="3"/>
  <c r="AB39" i="3"/>
  <c r="AB58" i="3"/>
  <c r="AB74" i="3"/>
  <c r="AB95" i="3"/>
  <c r="AB108" i="3"/>
  <c r="AB51" i="3"/>
  <c r="AB118" i="3"/>
  <c r="AB125" i="3"/>
  <c r="AB133" i="3"/>
  <c r="AB143" i="3"/>
  <c r="AB163" i="3"/>
  <c r="AB171" i="3"/>
  <c r="AB179" i="3"/>
  <c r="AB42" i="3"/>
  <c r="AB81" i="3"/>
  <c r="AB110" i="3"/>
  <c r="AB119" i="3"/>
  <c r="AB134" i="3"/>
  <c r="AB46" i="3"/>
  <c r="AB82" i="3"/>
  <c r="AB120" i="3"/>
  <c r="AB135" i="3"/>
  <c r="AB28" i="3"/>
  <c r="AB48" i="3"/>
  <c r="AB63" i="3"/>
  <c r="AB88" i="3"/>
  <c r="AB101" i="3"/>
  <c r="AB121" i="3"/>
  <c r="AB128" i="3"/>
  <c r="AB136" i="3"/>
  <c r="AB166" i="3"/>
  <c r="AB174" i="3"/>
  <c r="AB182" i="3"/>
  <c r="AB52" i="3"/>
  <c r="AB90" i="3"/>
  <c r="AB123" i="3"/>
  <c r="AB139" i="3"/>
  <c r="AB169" i="3"/>
  <c r="AB184" i="3"/>
  <c r="AB35" i="3"/>
  <c r="AB72" i="3"/>
  <c r="AB105" i="3"/>
  <c r="AB114" i="3"/>
  <c r="AB131" i="3"/>
  <c r="AB180" i="3"/>
  <c r="AB170" i="3"/>
  <c r="AB181" i="3"/>
  <c r="AB138" i="3"/>
  <c r="AB141" i="3"/>
  <c r="AB177" i="3"/>
  <c r="AB91" i="3"/>
  <c r="AB176" i="3"/>
  <c r="AB130" i="3"/>
  <c r="AB104" i="3"/>
  <c r="AB32" i="3"/>
  <c r="AB142" i="3"/>
  <c r="AB124" i="3"/>
  <c r="AB47" i="3"/>
  <c r="AB92" i="3"/>
  <c r="AB56" i="3"/>
  <c r="AB15" i="3"/>
  <c r="AB68" i="3"/>
  <c r="AB61" i="3"/>
  <c r="AB126" i="3"/>
  <c r="AB96" i="3"/>
  <c r="AB25" i="3"/>
  <c r="AB183" i="3"/>
  <c r="AB167" i="3"/>
  <c r="AB137" i="3"/>
  <c r="AB122" i="3"/>
  <c r="AB89" i="3"/>
  <c r="AB49" i="3"/>
  <c r="AB79" i="3"/>
  <c r="AB50" i="3"/>
  <c r="AB24" i="3"/>
  <c r="AF175" i="3"/>
  <c r="AF58" i="3"/>
  <c r="AF47" i="3"/>
  <c r="AF128" i="3"/>
  <c r="AF142" i="3"/>
  <c r="AF174" i="3"/>
  <c r="AF118" i="3"/>
  <c r="AF57" i="3"/>
  <c r="AF134" i="3"/>
  <c r="AF111" i="3"/>
  <c r="AF92" i="3"/>
  <c r="AF46" i="3"/>
  <c r="AF169" i="3"/>
  <c r="AF133" i="3"/>
  <c r="AF90" i="3"/>
  <c r="AF43" i="3"/>
  <c r="AF183" i="3"/>
  <c r="AF162" i="3"/>
  <c r="AF137" i="3"/>
  <c r="AF126" i="3"/>
  <c r="AF116" i="3"/>
  <c r="AF96" i="3"/>
  <c r="AF74" i="3"/>
  <c r="AF52" i="3"/>
  <c r="AF25" i="3"/>
  <c r="AF182" i="3"/>
  <c r="AF171" i="3"/>
  <c r="AF136" i="3"/>
  <c r="AF125" i="3"/>
  <c r="AF113" i="3"/>
  <c r="AF95" i="3"/>
  <c r="AF72" i="3"/>
  <c r="AF50" i="3"/>
  <c r="AF24" i="3"/>
  <c r="AF181" i="3"/>
  <c r="AF180" i="3"/>
  <c r="AF173" i="3"/>
  <c r="AF164" i="3"/>
  <c r="AF138" i="3"/>
  <c r="AF135" i="3"/>
  <c r="AF127" i="3"/>
  <c r="AF120" i="3"/>
  <c r="AF68" i="3"/>
  <c r="AF99" i="3"/>
  <c r="AF82" i="3"/>
  <c r="AF64" i="3"/>
  <c r="AF53" i="3"/>
  <c r="AF39" i="3"/>
  <c r="AF26" i="3"/>
  <c r="AF56" i="3"/>
  <c r="AF42" i="3"/>
  <c r="AF28" i="3"/>
  <c r="AF75" i="3"/>
  <c r="E26" i="3"/>
  <c r="E39" i="3"/>
  <c r="E53" i="3"/>
  <c r="E64" i="3"/>
  <c r="E82" i="3"/>
  <c r="E99" i="3"/>
  <c r="E68" i="3"/>
  <c r="E120" i="3"/>
  <c r="E127" i="3"/>
  <c r="E135" i="3"/>
  <c r="E138" i="3"/>
  <c r="E164" i="3"/>
  <c r="E173" i="3"/>
  <c r="E180" i="3"/>
  <c r="E181" i="3"/>
  <c r="E75" i="3"/>
  <c r="E28" i="3"/>
  <c r="E42" i="3"/>
  <c r="E56" i="3"/>
  <c r="E65" i="3"/>
  <c r="E88" i="3"/>
  <c r="E101" i="3"/>
  <c r="E121" i="3"/>
  <c r="E128" i="3"/>
  <c r="E136" i="3"/>
  <c r="E166" i="3"/>
  <c r="E174" i="3"/>
  <c r="G8" i="1" l="1"/>
  <c r="G195" i="1"/>
  <c r="G14" i="3"/>
  <c r="AC8" i="1"/>
  <c r="AC14" i="3"/>
  <c r="AC10" i="3" s="1"/>
  <c r="AF195" i="1"/>
  <c r="AF8" i="1"/>
  <c r="AF14" i="3"/>
  <c r="AM8" i="1"/>
  <c r="AM195" i="1"/>
  <c r="AM14" i="3"/>
  <c r="AP8" i="1"/>
  <c r="AP195" i="1"/>
  <c r="AP14" i="3"/>
  <c r="AB195" i="1"/>
  <c r="AB8" i="1"/>
  <c r="AB14" i="3"/>
  <c r="E195" i="1"/>
  <c r="E8" i="1"/>
  <c r="E14" i="3"/>
  <c r="E10" i="3" s="1"/>
  <c r="I8" i="1"/>
  <c r="I195" i="1"/>
  <c r="I14" i="3"/>
  <c r="J8" i="1"/>
  <c r="J195" i="1"/>
  <c r="J14" i="3"/>
  <c r="T8" i="1"/>
  <c r="T195" i="1"/>
  <c r="T14" i="3"/>
  <c r="AR195" i="1"/>
  <c r="AR8" i="1"/>
  <c r="AR14" i="3"/>
  <c r="F195" i="1"/>
  <c r="F8" i="1"/>
  <c r="F14" i="3"/>
  <c r="AJ8" i="1"/>
  <c r="AJ195" i="1"/>
  <c r="AJ14" i="3"/>
  <c r="X8" i="1"/>
  <c r="X195" i="1"/>
  <c r="X14" i="3"/>
  <c r="L195" i="1"/>
  <c r="L8" i="1"/>
  <c r="L14" i="3"/>
  <c r="H8" i="1"/>
  <c r="H195" i="1"/>
  <c r="H14" i="3"/>
  <c r="K195" i="1"/>
  <c r="K8" i="1"/>
  <c r="K14" i="3"/>
  <c r="U8" i="1"/>
  <c r="U14" i="3"/>
  <c r="U10" i="3" s="1"/>
  <c r="AE8" i="1"/>
  <c r="AE195" i="1"/>
  <c r="AE14" i="3"/>
  <c r="AI8" i="1"/>
  <c r="AI195" i="1"/>
  <c r="AI14" i="3"/>
  <c r="S8" i="1"/>
  <c r="S195" i="1"/>
  <c r="S14" i="3"/>
  <c r="AA8" i="1"/>
  <c r="AA195" i="1"/>
  <c r="AA14" i="3"/>
  <c r="AL8" i="1"/>
  <c r="AL195" i="1"/>
  <c r="AL14" i="3"/>
  <c r="AO8" i="1"/>
  <c r="AO195" i="1"/>
  <c r="AO14" i="3"/>
  <c r="W8" i="1"/>
  <c r="W195" i="1"/>
  <c r="W14" i="3"/>
  <c r="AD100" i="3"/>
  <c r="AD55" i="3"/>
  <c r="Z55" i="3"/>
  <c r="AD152" i="3"/>
  <c r="M78" i="3"/>
  <c r="AD109" i="3"/>
  <c r="Z109" i="3"/>
  <c r="Z38" i="3"/>
  <c r="AD76" i="3"/>
  <c r="Z100" i="3"/>
  <c r="Z83" i="3"/>
  <c r="V88" i="3"/>
  <c r="V75" i="3"/>
  <c r="Z149" i="3"/>
  <c r="AD146" i="3"/>
  <c r="AD153" i="3"/>
  <c r="M38" i="3"/>
  <c r="M76" i="3"/>
  <c r="M83" i="3"/>
  <c r="M100" i="3"/>
  <c r="M109" i="3"/>
  <c r="Z154" i="3"/>
  <c r="AN100" i="3"/>
  <c r="V100" i="3"/>
  <c r="V76" i="3"/>
  <c r="M154" i="3"/>
  <c r="M156" i="3"/>
  <c r="Z76" i="3"/>
  <c r="AQ112" i="3"/>
  <c r="AQ103" i="3"/>
  <c r="AQ85" i="3"/>
  <c r="AQ66" i="3"/>
  <c r="AQ34" i="3"/>
  <c r="AQ27" i="3"/>
  <c r="AQ19" i="3"/>
  <c r="AN107" i="3"/>
  <c r="AN93" i="3"/>
  <c r="AN69" i="3"/>
  <c r="AN45" i="3"/>
  <c r="AN33" i="3"/>
  <c r="AN20" i="3"/>
  <c r="AQ151" i="3"/>
  <c r="AH151" i="3"/>
  <c r="AQ55" i="3"/>
  <c r="AN55" i="3"/>
  <c r="AK55" i="3"/>
  <c r="AH55" i="3"/>
  <c r="AK158" i="3"/>
  <c r="Z158" i="3"/>
  <c r="AD158" i="3"/>
  <c r="AQ41" i="3"/>
  <c r="AQ115" i="3"/>
  <c r="AH115" i="3"/>
  <c r="Z157" i="3"/>
  <c r="AQ154" i="3"/>
  <c r="AN154" i="3"/>
  <c r="V154" i="3"/>
  <c r="AH154" i="3"/>
  <c r="AQ98" i="3"/>
  <c r="AK98" i="3"/>
  <c r="Z98" i="3"/>
  <c r="AH98" i="3"/>
  <c r="AD98" i="3"/>
  <c r="AQ80" i="3"/>
  <c r="AN140" i="3"/>
  <c r="V140" i="3"/>
  <c r="V30" i="3"/>
  <c r="AH140" i="3"/>
  <c r="AD83" i="3"/>
  <c r="AQ107" i="3"/>
  <c r="AQ93" i="3"/>
  <c r="AQ69" i="3"/>
  <c r="AQ45" i="3"/>
  <c r="AQ33" i="3"/>
  <c r="AQ20" i="3"/>
  <c r="AN112" i="3"/>
  <c r="AN103" i="3"/>
  <c r="AN85" i="3"/>
  <c r="AN66" i="3"/>
  <c r="AN34" i="3"/>
  <c r="AN27" i="3"/>
  <c r="AN19" i="3"/>
  <c r="AQ100" i="3"/>
  <c r="AK100" i="3"/>
  <c r="AK71" i="3"/>
  <c r="AD71" i="3"/>
  <c r="AQ60" i="3"/>
  <c r="AN60" i="3"/>
  <c r="AK60" i="3"/>
  <c r="V60" i="3"/>
  <c r="Z60" i="3"/>
  <c r="AH60" i="3"/>
  <c r="AD60" i="3"/>
  <c r="AQ87" i="3"/>
  <c r="AN21" i="3"/>
  <c r="Z145" i="3"/>
  <c r="AK150" i="3"/>
  <c r="Z150" i="3"/>
  <c r="AD150" i="3"/>
  <c r="AQ156" i="3"/>
  <c r="AN156" i="3"/>
  <c r="AK156" i="3"/>
  <c r="V156" i="3"/>
  <c r="Z156" i="3"/>
  <c r="AH156" i="3"/>
  <c r="AQ40" i="3"/>
  <c r="AN40" i="3"/>
  <c r="V40" i="3"/>
  <c r="AH40" i="3"/>
  <c r="AN70" i="3"/>
  <c r="AK70" i="3"/>
  <c r="V70" i="3"/>
  <c r="AH70" i="3"/>
  <c r="AQ140" i="3"/>
  <c r="AQ30" i="3"/>
  <c r="AN30" i="3"/>
  <c r="AH30" i="3"/>
  <c r="AH80" i="3"/>
  <c r="AH109" i="3"/>
  <c r="V80" i="3"/>
  <c r="M140" i="3"/>
  <c r="Z140" i="3"/>
  <c r="Z30" i="3"/>
  <c r="AD140" i="3"/>
  <c r="M30" i="3"/>
  <c r="AK140" i="3"/>
  <c r="AK30" i="3"/>
  <c r="AD30" i="3"/>
  <c r="AQ77" i="3"/>
  <c r="AK77" i="3"/>
  <c r="Z77" i="3"/>
  <c r="AN77" i="3"/>
  <c r="V77" i="3"/>
  <c r="AD77" i="3"/>
  <c r="M80" i="3"/>
  <c r="AK80" i="3"/>
  <c r="AN80" i="3"/>
  <c r="Z80" i="3"/>
  <c r="AD80" i="3"/>
  <c r="AQ70" i="3"/>
  <c r="Z70" i="3"/>
  <c r="AD70" i="3"/>
  <c r="M70" i="3"/>
  <c r="M40" i="3"/>
  <c r="AK40" i="3"/>
  <c r="Z40" i="3"/>
  <c r="AD40" i="3"/>
  <c r="Z159" i="3"/>
  <c r="AD159" i="3"/>
  <c r="Z117" i="3"/>
  <c r="M117" i="3"/>
  <c r="AN117" i="3"/>
  <c r="AQ117" i="3"/>
  <c r="AH117" i="3"/>
  <c r="AQ147" i="3"/>
  <c r="AH147" i="3"/>
  <c r="AK159" i="3"/>
  <c r="M159" i="3"/>
  <c r="AQ159" i="3"/>
  <c r="AN159" i="3"/>
  <c r="V159" i="3"/>
  <c r="AH159" i="3"/>
  <c r="M147" i="3"/>
  <c r="V117" i="3"/>
  <c r="AK117" i="3"/>
  <c r="AD117" i="3"/>
  <c r="V147" i="3"/>
  <c r="AN147" i="3"/>
  <c r="AK147" i="3"/>
  <c r="Z147" i="3"/>
  <c r="AD147" i="3"/>
  <c r="AD156" i="3"/>
  <c r="Z148" i="3"/>
  <c r="M98" i="3"/>
  <c r="AN98" i="3"/>
  <c r="V98" i="3"/>
  <c r="AH44" i="3"/>
  <c r="AH84" i="3"/>
  <c r="AD157" i="3"/>
  <c r="AK145" i="3"/>
  <c r="AD145" i="3"/>
  <c r="V44" i="3"/>
  <c r="AK154" i="3"/>
  <c r="AD154" i="3"/>
  <c r="M150" i="3"/>
  <c r="AQ150" i="3"/>
  <c r="AN150" i="3"/>
  <c r="V150" i="3"/>
  <c r="AH150" i="3"/>
  <c r="AK44" i="3"/>
  <c r="Z44" i="3"/>
  <c r="AD44" i="3"/>
  <c r="AN44" i="3"/>
  <c r="M44" i="3"/>
  <c r="AK21" i="3"/>
  <c r="AQ44" i="3"/>
  <c r="AN157" i="3"/>
  <c r="M157" i="3"/>
  <c r="AQ157" i="3"/>
  <c r="V145" i="3"/>
  <c r="M145" i="3"/>
  <c r="AH157" i="3"/>
  <c r="AQ84" i="3"/>
  <c r="AN84" i="3"/>
  <c r="V84" i="3"/>
  <c r="AK157" i="3"/>
  <c r="AQ145" i="3"/>
  <c r="AN145" i="3"/>
  <c r="V157" i="3"/>
  <c r="AH145" i="3"/>
  <c r="AK84" i="3"/>
  <c r="Z84" i="3"/>
  <c r="AD84" i="3"/>
  <c r="M84" i="3"/>
  <c r="V21" i="3"/>
  <c r="M115" i="3"/>
  <c r="AN115" i="3"/>
  <c r="AD21" i="3"/>
  <c r="AD115" i="3"/>
  <c r="M21" i="3"/>
  <c r="V115" i="3"/>
  <c r="AQ21" i="3"/>
  <c r="AK115" i="3"/>
  <c r="Z21" i="3"/>
  <c r="Z115" i="3"/>
  <c r="AH21" i="3"/>
  <c r="Z97" i="3"/>
  <c r="Z155" i="3"/>
  <c r="AD97" i="3"/>
  <c r="AD148" i="3"/>
  <c r="AD155" i="3"/>
  <c r="AD149" i="3"/>
  <c r="AD38" i="3"/>
  <c r="V114" i="3"/>
  <c r="Z78" i="3"/>
  <c r="AH41" i="3"/>
  <c r="AH87" i="3"/>
  <c r="M55" i="3"/>
  <c r="M60" i="3"/>
  <c r="M87" i="3"/>
  <c r="M41" i="3"/>
  <c r="AK87" i="3"/>
  <c r="Z41" i="3"/>
  <c r="AD87" i="3"/>
  <c r="AK41" i="3"/>
  <c r="Z87" i="3"/>
  <c r="AD41" i="3"/>
  <c r="AN87" i="3"/>
  <c r="V87" i="3"/>
  <c r="AN41" i="3"/>
  <c r="V41" i="3"/>
  <c r="M158" i="3"/>
  <c r="AQ158" i="3"/>
  <c r="AN158" i="3"/>
  <c r="V158" i="3"/>
  <c r="AH158" i="3"/>
  <c r="M77" i="3"/>
  <c r="AH77" i="3"/>
  <c r="AQ71" i="3"/>
  <c r="AN71" i="3"/>
  <c r="V71" i="3"/>
  <c r="Z71" i="3"/>
  <c r="AH71" i="3"/>
  <c r="M71" i="3"/>
  <c r="V55" i="3"/>
  <c r="AH100" i="3"/>
  <c r="M151" i="3"/>
  <c r="AK151" i="3"/>
  <c r="Z151" i="3"/>
  <c r="AD151" i="3"/>
  <c r="V151" i="3"/>
  <c r="AN151" i="3"/>
  <c r="Z146" i="3"/>
  <c r="Z152" i="3"/>
  <c r="Z153" i="3"/>
  <c r="AQ165" i="3"/>
  <c r="AQ76" i="3"/>
  <c r="AQ78" i="3"/>
  <c r="AQ97" i="3"/>
  <c r="AQ148" i="3"/>
  <c r="AQ155" i="3"/>
  <c r="AQ149" i="3"/>
  <c r="AQ86" i="3"/>
  <c r="AN165" i="3"/>
  <c r="AN76" i="3"/>
  <c r="AN78" i="3"/>
  <c r="AN97" i="3"/>
  <c r="AN148" i="3"/>
  <c r="AN155" i="3"/>
  <c r="AN149" i="3"/>
  <c r="AN86" i="3"/>
  <c r="V135" i="3"/>
  <c r="AD78" i="3"/>
  <c r="AK83" i="3"/>
  <c r="AK38" i="3"/>
  <c r="AK109" i="3"/>
  <c r="AK146" i="3"/>
  <c r="AK152" i="3"/>
  <c r="AK153" i="3"/>
  <c r="AK94" i="3"/>
  <c r="AK31" i="3"/>
  <c r="AK17" i="3"/>
  <c r="AK112" i="3"/>
  <c r="AK103" i="3"/>
  <c r="AK85" i="3"/>
  <c r="AK66" i="3"/>
  <c r="AK34" i="3"/>
  <c r="AK27" i="3"/>
  <c r="AK19" i="3"/>
  <c r="AQ83" i="3"/>
  <c r="AQ38" i="3"/>
  <c r="AQ109" i="3"/>
  <c r="AQ146" i="3"/>
  <c r="AQ152" i="3"/>
  <c r="AQ153" i="3"/>
  <c r="AQ94" i="3"/>
  <c r="AQ31" i="3"/>
  <c r="AQ17" i="3"/>
  <c r="AN83" i="3"/>
  <c r="AN38" i="3"/>
  <c r="AN109" i="3"/>
  <c r="AN146" i="3"/>
  <c r="AN152" i="3"/>
  <c r="AN153" i="3"/>
  <c r="AN94" i="3"/>
  <c r="AN31" i="3"/>
  <c r="AN17" i="3"/>
  <c r="AK76" i="3"/>
  <c r="AK78" i="3"/>
  <c r="AK97" i="3"/>
  <c r="AK148" i="3"/>
  <c r="AK155" i="3"/>
  <c r="AK149" i="3"/>
  <c r="AK86" i="3"/>
  <c r="AK165" i="3"/>
  <c r="AK107" i="3"/>
  <c r="AK93" i="3"/>
  <c r="AK69" i="3"/>
  <c r="AK45" i="3"/>
  <c r="AK33" i="3"/>
  <c r="AK20" i="3"/>
  <c r="AQ110" i="3"/>
  <c r="AQ79" i="3"/>
  <c r="AQ91" i="3"/>
  <c r="AQ108" i="3"/>
  <c r="AQ124" i="3"/>
  <c r="AQ137" i="3"/>
  <c r="AQ143" i="3"/>
  <c r="AQ58" i="3"/>
  <c r="AQ59" i="3"/>
  <c r="AQ74" i="3"/>
  <c r="AQ52" i="3"/>
  <c r="AQ184" i="3"/>
  <c r="AQ67" i="3"/>
  <c r="AH112" i="3"/>
  <c r="AH45" i="3"/>
  <c r="AH93" i="3"/>
  <c r="AH69" i="3"/>
  <c r="AH34" i="3"/>
  <c r="AH27" i="3"/>
  <c r="AH19" i="3"/>
  <c r="AH97" i="3"/>
  <c r="AH148" i="3"/>
  <c r="AH155" i="3"/>
  <c r="AH149" i="3"/>
  <c r="AH17" i="3"/>
  <c r="AH38" i="3"/>
  <c r="AQ75" i="3"/>
  <c r="AQ104" i="3"/>
  <c r="AQ51" i="3"/>
  <c r="AQ29" i="3"/>
  <c r="AQ36" i="3"/>
  <c r="AQ121" i="3"/>
  <c r="AQ178" i="3"/>
  <c r="AQ177" i="3"/>
  <c r="AH94" i="3"/>
  <c r="AH31" i="3"/>
  <c r="AQ22" i="3"/>
  <c r="AH165" i="3"/>
  <c r="AH107" i="3"/>
  <c r="AH103" i="3"/>
  <c r="AH85" i="3"/>
  <c r="AH66" i="3"/>
  <c r="AH33" i="3"/>
  <c r="AH20" i="3"/>
  <c r="AH146" i="3"/>
  <c r="AH152" i="3"/>
  <c r="AH153" i="3"/>
  <c r="AH86" i="3"/>
  <c r="AH78" i="3"/>
  <c r="AH76" i="3"/>
  <c r="AH83" i="3"/>
  <c r="V78" i="3"/>
  <c r="V109" i="3"/>
  <c r="V83" i="3"/>
  <c r="V38" i="3"/>
  <c r="M148" i="3"/>
  <c r="M146" i="3"/>
  <c r="M153" i="3"/>
  <c r="M149" i="3"/>
  <c r="M97" i="3"/>
  <c r="M155" i="3"/>
  <c r="M152" i="3"/>
  <c r="AD86" i="3"/>
  <c r="V148" i="3"/>
  <c r="V149" i="3"/>
  <c r="V86" i="3"/>
  <c r="V152" i="3"/>
  <c r="V146" i="3"/>
  <c r="V153" i="3"/>
  <c r="V97" i="3"/>
  <c r="V155" i="3"/>
  <c r="V17" i="3"/>
  <c r="AD17" i="3"/>
  <c r="M17" i="3"/>
  <c r="M86" i="3"/>
  <c r="Z86" i="3"/>
  <c r="Z17" i="3"/>
  <c r="AQ128" i="3"/>
  <c r="AQ119" i="3"/>
  <c r="V46" i="3"/>
  <c r="V90" i="3"/>
  <c r="V26" i="3"/>
  <c r="AD26" i="3"/>
  <c r="AD164" i="3"/>
  <c r="AD27" i="3"/>
  <c r="AD112" i="3"/>
  <c r="AD34" i="3"/>
  <c r="AD19" i="3"/>
  <c r="AD45" i="3"/>
  <c r="AD103" i="3"/>
  <c r="AD66" i="3"/>
  <c r="AD33" i="3"/>
  <c r="AD69" i="3"/>
  <c r="AD165" i="3"/>
  <c r="AD85" i="3"/>
  <c r="AD20" i="3"/>
  <c r="AD93" i="3"/>
  <c r="AD107" i="3"/>
  <c r="V103" i="3"/>
  <c r="V85" i="3"/>
  <c r="V66" i="3"/>
  <c r="V112" i="3"/>
  <c r="V34" i="3"/>
  <c r="V27" i="3"/>
  <c r="V19" i="3"/>
  <c r="Z165" i="3"/>
  <c r="Z107" i="3"/>
  <c r="Z93" i="3"/>
  <c r="Z69" i="3"/>
  <c r="Z45" i="3"/>
  <c r="Z33" i="3"/>
  <c r="Z20" i="3"/>
  <c r="M103" i="3"/>
  <c r="M85" i="3"/>
  <c r="M66" i="3"/>
  <c r="M112" i="3"/>
  <c r="M33" i="3"/>
  <c r="M20" i="3"/>
  <c r="V93" i="3"/>
  <c r="V69" i="3"/>
  <c r="V165" i="3"/>
  <c r="V107" i="3"/>
  <c r="V33" i="3"/>
  <c r="V20" i="3"/>
  <c r="V45" i="3"/>
  <c r="Z112" i="3"/>
  <c r="Z103" i="3"/>
  <c r="Z85" i="3"/>
  <c r="Z66" i="3"/>
  <c r="Z34" i="3"/>
  <c r="Z27" i="3"/>
  <c r="Z19" i="3"/>
  <c r="M107" i="3"/>
  <c r="M93" i="3"/>
  <c r="M69" i="3"/>
  <c r="M165" i="3"/>
  <c r="M34" i="3"/>
  <c r="M27" i="3"/>
  <c r="M19" i="3"/>
  <c r="M45" i="3"/>
  <c r="AD94" i="3"/>
  <c r="AD31" i="3"/>
  <c r="V180" i="3"/>
  <c r="V131" i="3"/>
  <c r="V82" i="3"/>
  <c r="V169" i="3"/>
  <c r="V130" i="3"/>
  <c r="V119" i="3"/>
  <c r="AD75" i="3"/>
  <c r="AD161" i="3"/>
  <c r="V125" i="3"/>
  <c r="V92" i="3"/>
  <c r="V65" i="3"/>
  <c r="AH172" i="3"/>
  <c r="V171" i="3"/>
  <c r="V95" i="3"/>
  <c r="V43" i="3"/>
  <c r="V36" i="3"/>
  <c r="V166" i="3"/>
  <c r="AD160" i="3"/>
  <c r="AD64" i="3"/>
  <c r="AD53" i="3"/>
  <c r="AD175" i="3"/>
  <c r="Z139" i="3"/>
  <c r="AH102" i="3"/>
  <c r="AH22" i="3"/>
  <c r="AD106" i="3"/>
  <c r="AD116" i="3"/>
  <c r="AD99" i="3"/>
  <c r="AD132" i="3"/>
  <c r="AD54" i="3"/>
  <c r="AD129" i="3"/>
  <c r="AQ15" i="3"/>
  <c r="AQ16" i="3"/>
  <c r="AQ132" i="3"/>
  <c r="AQ160" i="3"/>
  <c r="AQ135" i="3"/>
  <c r="AQ183" i="3"/>
  <c r="AD18" i="3"/>
  <c r="AD37" i="3"/>
  <c r="AD62" i="3"/>
  <c r="AD36" i="3"/>
  <c r="AD59" i="3"/>
  <c r="AQ114" i="3"/>
  <c r="AQ166" i="3"/>
  <c r="AQ169" i="3"/>
  <c r="AD174" i="3"/>
  <c r="AD105" i="3"/>
  <c r="AD167" i="3"/>
  <c r="AD124" i="3"/>
  <c r="AD139" i="3"/>
  <c r="AD128" i="3"/>
  <c r="AD82" i="3"/>
  <c r="AD168" i="3"/>
  <c r="AD178" i="3"/>
  <c r="AQ28" i="3"/>
  <c r="AQ35" i="3"/>
  <c r="AQ88" i="3"/>
  <c r="AQ101" i="3"/>
  <c r="AQ47" i="3"/>
  <c r="AQ43" i="3"/>
  <c r="AQ175" i="3"/>
  <c r="AQ176" i="3"/>
  <c r="AQ171" i="3"/>
  <c r="AQ95" i="3"/>
  <c r="AQ180" i="3"/>
  <c r="AQ168" i="3"/>
  <c r="AQ102" i="3"/>
  <c r="AD46" i="3"/>
  <c r="AD90" i="3"/>
  <c r="AD48" i="3"/>
  <c r="AD179" i="3"/>
  <c r="AD137" i="3"/>
  <c r="AD95" i="3"/>
  <c r="AD28" i="3"/>
  <c r="AD176" i="3"/>
  <c r="AD114" i="3"/>
  <c r="AD101" i="3"/>
  <c r="AD67" i="3"/>
  <c r="AD181" i="3"/>
  <c r="AD142" i="3"/>
  <c r="AD131" i="3"/>
  <c r="AD96" i="3"/>
  <c r="AD108" i="3"/>
  <c r="AD166" i="3"/>
  <c r="AD50" i="3"/>
  <c r="AD125" i="3"/>
  <c r="AD56" i="3"/>
  <c r="AD47" i="3"/>
  <c r="AD122" i="3"/>
  <c r="AD130" i="3"/>
  <c r="AD183" i="3"/>
  <c r="AD35" i="3"/>
  <c r="AD126" i="3"/>
  <c r="AD42" i="3"/>
  <c r="AD89" i="3"/>
  <c r="AD180" i="3"/>
  <c r="AD49" i="3"/>
  <c r="AD121" i="3"/>
  <c r="AD29" i="3"/>
  <c r="AD133" i="3"/>
  <c r="AD110" i="3"/>
  <c r="AD74" i="3"/>
  <c r="AD23" i="3"/>
  <c r="AD135" i="3"/>
  <c r="AD57" i="3"/>
  <c r="AD170" i="3"/>
  <c r="AD134" i="3"/>
  <c r="AD92" i="3"/>
  <c r="AD43" i="3"/>
  <c r="AD51" i="3"/>
  <c r="AD16" i="3"/>
  <c r="AD171" i="3"/>
  <c r="AD88" i="3"/>
  <c r="AD25" i="3"/>
  <c r="AD15" i="3"/>
  <c r="AD163" i="3"/>
  <c r="AD52" i="3"/>
  <c r="AD81" i="3"/>
  <c r="AD144" i="3"/>
  <c r="AD58" i="3"/>
  <c r="AD136" i="3"/>
  <c r="AQ123" i="3"/>
  <c r="AQ126" i="3"/>
  <c r="AQ130" i="3"/>
  <c r="AQ134" i="3"/>
  <c r="AQ141" i="3"/>
  <c r="AQ138" i="3"/>
  <c r="AQ161" i="3"/>
  <c r="AQ56" i="3"/>
  <c r="AQ42" i="3"/>
  <c r="AQ113" i="3"/>
  <c r="AQ179" i="3"/>
  <c r="AQ73" i="3"/>
  <c r="AQ46" i="3"/>
  <c r="AQ68" i="3"/>
  <c r="AQ127" i="3"/>
  <c r="AQ136" i="3"/>
  <c r="AQ163" i="3"/>
  <c r="AQ54" i="3"/>
  <c r="AQ174" i="3"/>
  <c r="AQ25" i="3"/>
  <c r="AQ92" i="3"/>
  <c r="AQ39" i="3"/>
  <c r="AQ133" i="3"/>
  <c r="AQ57" i="3"/>
  <c r="AQ50" i="3"/>
  <c r="AQ170" i="3"/>
  <c r="AQ99" i="3"/>
  <c r="AQ139" i="3"/>
  <c r="AQ111" i="3"/>
  <c r="AQ181" i="3"/>
  <c r="AQ105" i="3"/>
  <c r="AQ173" i="3"/>
  <c r="AQ62" i="3"/>
  <c r="AQ129" i="3"/>
  <c r="AQ118" i="3"/>
  <c r="AD22" i="3"/>
  <c r="AQ172" i="3"/>
  <c r="AD127" i="3"/>
  <c r="AD72" i="3"/>
  <c r="AD143" i="3"/>
  <c r="AD184" i="3"/>
  <c r="AD73" i="3"/>
  <c r="AD104" i="3"/>
  <c r="AD39" i="3"/>
  <c r="AD141" i="3"/>
  <c r="AD68" i="3"/>
  <c r="AD177" i="3"/>
  <c r="AD91" i="3"/>
  <c r="AD32" i="3"/>
  <c r="AD119" i="3"/>
  <c r="AD173" i="3"/>
  <c r="AD138" i="3"/>
  <c r="AD123" i="3"/>
  <c r="AD61" i="3"/>
  <c r="AD182" i="3"/>
  <c r="AD120" i="3"/>
  <c r="AD65" i="3"/>
  <c r="AD79" i="3"/>
  <c r="AD24" i="3"/>
  <c r="AD118" i="3"/>
  <c r="AD113" i="3"/>
  <c r="AD169" i="3"/>
  <c r="AD63" i="3"/>
  <c r="AD111" i="3"/>
  <c r="AD162" i="3"/>
  <c r="AQ24" i="3"/>
  <c r="AQ96" i="3"/>
  <c r="AQ49" i="3"/>
  <c r="AQ65" i="3"/>
  <c r="AQ37" i="3"/>
  <c r="AQ89" i="3"/>
  <c r="AQ90" i="3"/>
  <c r="AQ131" i="3"/>
  <c r="AQ142" i="3"/>
  <c r="AQ162" i="3"/>
  <c r="AQ164" i="3"/>
  <c r="AQ106" i="3"/>
  <c r="AQ122" i="3"/>
  <c r="AQ182" i="3"/>
  <c r="AQ116" i="3"/>
  <c r="AQ63" i="3"/>
  <c r="AQ48" i="3"/>
  <c r="AQ32" i="3"/>
  <c r="AQ18" i="3"/>
  <c r="AQ125" i="3"/>
  <c r="AQ144" i="3"/>
  <c r="AQ81" i="3"/>
  <c r="AQ26" i="3"/>
  <c r="AQ120" i="3"/>
  <c r="AQ167" i="3"/>
  <c r="AQ64" i="3"/>
  <c r="AQ72" i="3"/>
  <c r="AQ23" i="3"/>
  <c r="AQ61" i="3"/>
  <c r="AQ53" i="3"/>
  <c r="AQ82" i="3"/>
  <c r="AD102" i="3"/>
  <c r="AD172" i="3"/>
  <c r="M174" i="3"/>
  <c r="M128" i="3"/>
  <c r="M101" i="3"/>
  <c r="M65" i="3"/>
  <c r="M42" i="3"/>
  <c r="M75" i="3"/>
  <c r="M180" i="3"/>
  <c r="M164" i="3"/>
  <c r="M120" i="3"/>
  <c r="M82" i="3"/>
  <c r="M53" i="3"/>
  <c r="M26" i="3"/>
  <c r="AH163" i="3"/>
  <c r="AH36" i="3"/>
  <c r="AK184" i="3"/>
  <c r="AK88" i="3"/>
  <c r="Z26" i="3"/>
  <c r="Z53" i="3"/>
  <c r="Z82" i="3"/>
  <c r="Z184" i="3"/>
  <c r="Z106" i="3"/>
  <c r="Z42" i="3"/>
  <c r="Z120" i="3"/>
  <c r="Z164" i="3"/>
  <c r="Z175" i="3"/>
  <c r="Z37" i="3"/>
  <c r="AN114" i="3"/>
  <c r="AN50" i="3"/>
  <c r="AN120" i="3"/>
  <c r="AN119" i="3"/>
  <c r="AN63" i="3"/>
  <c r="AN110" i="3"/>
  <c r="AN82" i="3"/>
  <c r="AN175" i="3"/>
  <c r="AN136" i="3"/>
  <c r="AN113" i="3"/>
  <c r="AN167" i="3"/>
  <c r="AN174" i="3"/>
  <c r="AN62" i="3"/>
  <c r="AN53" i="3"/>
  <c r="AN171" i="3"/>
  <c r="AN163" i="3"/>
  <c r="AN133" i="3"/>
  <c r="AN95" i="3"/>
  <c r="AN42" i="3"/>
  <c r="AN25" i="3"/>
  <c r="AN142" i="3"/>
  <c r="AN106" i="3"/>
  <c r="AN74" i="3"/>
  <c r="AN57" i="3"/>
  <c r="AN43" i="3"/>
  <c r="AN29" i="3"/>
  <c r="AN15" i="3"/>
  <c r="AN90" i="3"/>
  <c r="AN68" i="3"/>
  <c r="AN99" i="3"/>
  <c r="AK135" i="3"/>
  <c r="AK53" i="3"/>
  <c r="AK121" i="3"/>
  <c r="AK111" i="3"/>
  <c r="AK91" i="3"/>
  <c r="AK43" i="3"/>
  <c r="AK47" i="3"/>
  <c r="AK132" i="3"/>
  <c r="AK108" i="3"/>
  <c r="AK171" i="3"/>
  <c r="AK68" i="3"/>
  <c r="Z105" i="3"/>
  <c r="Z182" i="3"/>
  <c r="Z136" i="3"/>
  <c r="AN22" i="3"/>
  <c r="AK22" i="3"/>
  <c r="AK82" i="3"/>
  <c r="AK28" i="3"/>
  <c r="Z102" i="3"/>
  <c r="Z172" i="3"/>
  <c r="Z31" i="3"/>
  <c r="Z94" i="3"/>
  <c r="Z22" i="3"/>
  <c r="AN102" i="3"/>
  <c r="AK102" i="3"/>
  <c r="V94" i="3"/>
  <c r="AN172" i="3"/>
  <c r="AK172" i="3"/>
  <c r="V31" i="3"/>
  <c r="V102" i="3"/>
  <c r="M102" i="3"/>
  <c r="M31" i="3"/>
  <c r="V172" i="3"/>
  <c r="V22" i="3"/>
  <c r="M22" i="3"/>
  <c r="M172" i="3"/>
  <c r="M94" i="3"/>
  <c r="M123" i="3"/>
  <c r="M177" i="3"/>
  <c r="M111" i="3"/>
  <c r="Z123" i="3"/>
  <c r="Z169" i="3"/>
  <c r="V51" i="3"/>
  <c r="V139" i="3"/>
  <c r="V181" i="3"/>
  <c r="V143" i="3"/>
  <c r="V57" i="3"/>
  <c r="V39" i="3"/>
  <c r="V72" i="3"/>
  <c r="V89" i="3"/>
  <c r="V122" i="3"/>
  <c r="V137" i="3"/>
  <c r="V167" i="3"/>
  <c r="V37" i="3"/>
  <c r="V28" i="3"/>
  <c r="V136" i="3"/>
  <c r="V42" i="3"/>
  <c r="V142" i="3"/>
  <c r="V62" i="3"/>
  <c r="V67" i="3"/>
  <c r="V48" i="3"/>
  <c r="V16" i="3"/>
  <c r="V58" i="3"/>
  <c r="V23" i="3"/>
  <c r="V74" i="3"/>
  <c r="V99" i="3"/>
  <c r="V68" i="3"/>
  <c r="V120" i="3"/>
  <c r="V127" i="3"/>
  <c r="V138" i="3"/>
  <c r="V164" i="3"/>
  <c r="V173" i="3"/>
  <c r="V104" i="3"/>
  <c r="V176" i="3"/>
  <c r="V101" i="3"/>
  <c r="V128" i="3"/>
  <c r="V174" i="3"/>
  <c r="V183" i="3"/>
  <c r="V175" i="3"/>
  <c r="V96" i="3"/>
  <c r="V126" i="3"/>
  <c r="V106" i="3"/>
  <c r="V132" i="3"/>
  <c r="V178" i="3"/>
  <c r="V61" i="3"/>
  <c r="V73" i="3"/>
  <c r="V133" i="3"/>
  <c r="V123" i="3"/>
  <c r="V81" i="3"/>
  <c r="V124" i="3"/>
  <c r="V118" i="3"/>
  <c r="V29" i="3"/>
  <c r="V64" i="3"/>
  <c r="V15" i="3"/>
  <c r="V35" i="3"/>
  <c r="V111" i="3"/>
  <c r="V129" i="3"/>
  <c r="V160" i="3"/>
  <c r="V184" i="3"/>
  <c r="V182" i="3"/>
  <c r="V25" i="3"/>
  <c r="V134" i="3"/>
  <c r="V47" i="3"/>
  <c r="V168" i="3"/>
  <c r="V79" i="3"/>
  <c r="V50" i="3"/>
  <c r="V24" i="3"/>
  <c r="V59" i="3"/>
  <c r="V32" i="3"/>
  <c r="V49" i="3"/>
  <c r="V91" i="3"/>
  <c r="V105" i="3"/>
  <c r="V18" i="3"/>
  <c r="V141" i="3"/>
  <c r="V161" i="3"/>
  <c r="V170" i="3"/>
  <c r="V63" i="3"/>
  <c r="V113" i="3"/>
  <c r="V56" i="3"/>
  <c r="V179" i="3"/>
  <c r="V52" i="3"/>
  <c r="V54" i="3"/>
  <c r="V144" i="3"/>
  <c r="V116" i="3"/>
  <c r="V162" i="3"/>
  <c r="V163" i="3"/>
  <c r="V108" i="3"/>
  <c r="V177" i="3"/>
  <c r="V121" i="3"/>
  <c r="V53" i="3"/>
  <c r="AH62" i="3"/>
  <c r="AN88" i="3"/>
  <c r="AK110" i="3"/>
  <c r="Z130" i="3"/>
  <c r="Z61" i="3"/>
  <c r="Z129" i="3"/>
  <c r="M135" i="3"/>
  <c r="AN166" i="3"/>
  <c r="AN139" i="3"/>
  <c r="AN48" i="3"/>
  <c r="Z111" i="3"/>
  <c r="Z90" i="3"/>
  <c r="Z29" i="3"/>
  <c r="AH18" i="3"/>
  <c r="AK161" i="3"/>
  <c r="AK114" i="3"/>
  <c r="AK73" i="3"/>
  <c r="AH122" i="3"/>
  <c r="AN18" i="3"/>
  <c r="AN73" i="3"/>
  <c r="AN37" i="3"/>
  <c r="AN75" i="3"/>
  <c r="AN128" i="3"/>
  <c r="AN51" i="3"/>
  <c r="AN132" i="3"/>
  <c r="AN39" i="3"/>
  <c r="AH105" i="3"/>
  <c r="AH61" i="3"/>
  <c r="AH177" i="3"/>
  <c r="AH110" i="3"/>
  <c r="AH143" i="3"/>
  <c r="AH79" i="3"/>
  <c r="M138" i="3"/>
  <c r="M68" i="3"/>
  <c r="M125" i="3"/>
  <c r="M36" i="3"/>
  <c r="M169" i="3"/>
  <c r="M90" i="3"/>
  <c r="M105" i="3"/>
  <c r="M96" i="3"/>
  <c r="AH130" i="3"/>
  <c r="AH16" i="3"/>
  <c r="AH160" i="3"/>
  <c r="AH104" i="3"/>
  <c r="AH15" i="3"/>
  <c r="AH88" i="3"/>
  <c r="AH179" i="3"/>
  <c r="AH101" i="3"/>
  <c r="AN46" i="3"/>
  <c r="AN28" i="3"/>
  <c r="AN49" i="3"/>
  <c r="AN96" i="3"/>
  <c r="AN170" i="3"/>
  <c r="AN81" i="3"/>
  <c r="AN91" i="3"/>
  <c r="AN56" i="3"/>
  <c r="AN16" i="3"/>
  <c r="AN183" i="3"/>
  <c r="AN36" i="3"/>
  <c r="AN118" i="3"/>
  <c r="AN108" i="3"/>
  <c r="AN124" i="3"/>
  <c r="AK15" i="3"/>
  <c r="M181" i="3"/>
  <c r="M64" i="3"/>
  <c r="AK164" i="3"/>
  <c r="M74" i="3"/>
  <c r="M46" i="3"/>
  <c r="M67" i="3"/>
  <c r="M160" i="3"/>
  <c r="AK67" i="3"/>
  <c r="M130" i="3"/>
  <c r="AN111" i="3"/>
  <c r="Z160" i="3"/>
  <c r="M166" i="3"/>
  <c r="M136" i="3"/>
  <c r="M121" i="3"/>
  <c r="M88" i="3"/>
  <c r="M56" i="3"/>
  <c r="M28" i="3"/>
  <c r="M173" i="3"/>
  <c r="M127" i="3"/>
  <c r="M99" i="3"/>
  <c r="M39" i="3"/>
  <c r="M73" i="3"/>
  <c r="M16" i="3"/>
  <c r="M176" i="3"/>
  <c r="M62" i="3"/>
  <c r="M178" i="3"/>
  <c r="M52" i="3"/>
  <c r="AK170" i="3"/>
  <c r="AK160" i="3"/>
  <c r="AK166" i="3"/>
  <c r="AH178" i="3"/>
  <c r="Z89" i="3"/>
  <c r="Z104" i="3"/>
  <c r="M171" i="3"/>
  <c r="M182" i="3"/>
  <c r="M139" i="3"/>
  <c r="M58" i="3"/>
  <c r="M35" i="3"/>
  <c r="M161" i="3"/>
  <c r="M23" i="3"/>
  <c r="M116" i="3"/>
  <c r="M104" i="3"/>
  <c r="M43" i="3"/>
  <c r="M129" i="3"/>
  <c r="M81" i="3"/>
  <c r="M54" i="3"/>
  <c r="AH48" i="3"/>
  <c r="AH37" i="3"/>
  <c r="AH35" i="3"/>
  <c r="AH54" i="3"/>
  <c r="AH63" i="3"/>
  <c r="AH170" i="3"/>
  <c r="AH131" i="3"/>
  <c r="AH51" i="3"/>
  <c r="AH29" i="3"/>
  <c r="AH139" i="3"/>
  <c r="AH89" i="3"/>
  <c r="AH108" i="3"/>
  <c r="AH176" i="3"/>
  <c r="AH65" i="3"/>
  <c r="AH123" i="3"/>
  <c r="AH67" i="3"/>
  <c r="AH119" i="3"/>
  <c r="Z59" i="3"/>
  <c r="Z170" i="3"/>
  <c r="Z141" i="3"/>
  <c r="Z18" i="3"/>
  <c r="Z142" i="3"/>
  <c r="Z124" i="3"/>
  <c r="Z47" i="3"/>
  <c r="Z39" i="3"/>
  <c r="Z63" i="3"/>
  <c r="Z88" i="3"/>
  <c r="Z134" i="3"/>
  <c r="Z119" i="3"/>
  <c r="Z73" i="3"/>
  <c r="Z16" i="3"/>
  <c r="Z96" i="3"/>
  <c r="Z177" i="3"/>
  <c r="Z161" i="3"/>
  <c r="Z131" i="3"/>
  <c r="Z114" i="3"/>
  <c r="Z108" i="3"/>
  <c r="Z62" i="3"/>
  <c r="Z50" i="3"/>
  <c r="Z176" i="3"/>
  <c r="Z99" i="3"/>
  <c r="Z28" i="3"/>
  <c r="Z64" i="3"/>
  <c r="AH128" i="3"/>
  <c r="AH26" i="3"/>
  <c r="AH169" i="3"/>
  <c r="AH82" i="3"/>
  <c r="AH126" i="3"/>
  <c r="AH164" i="3"/>
  <c r="AH137" i="3"/>
  <c r="AH57" i="3"/>
  <c r="AH182" i="3"/>
  <c r="AH127" i="3"/>
  <c r="AH64" i="3"/>
  <c r="AH28" i="3"/>
  <c r="AH75" i="3"/>
  <c r="AH133" i="3"/>
  <c r="AH92" i="3"/>
  <c r="AH96" i="3"/>
  <c r="AH142" i="3"/>
  <c r="AH171" i="3"/>
  <c r="AH56" i="3"/>
  <c r="AH166" i="3"/>
  <c r="AH32" i="3"/>
  <c r="AH91" i="3"/>
  <c r="AH129" i="3"/>
  <c r="AH167" i="3"/>
  <c r="AH47" i="3"/>
  <c r="AH124" i="3"/>
  <c r="AH90" i="3"/>
  <c r="AH181" i="3"/>
  <c r="AH114" i="3"/>
  <c r="AH111" i="3"/>
  <c r="AH74" i="3"/>
  <c r="AH81" i="3"/>
  <c r="AH125" i="3"/>
  <c r="AH174" i="3"/>
  <c r="AH183" i="3"/>
  <c r="AH42" i="3"/>
  <c r="AH116" i="3"/>
  <c r="AH72" i="3"/>
  <c r="AH46" i="3"/>
  <c r="AH173" i="3"/>
  <c r="AH136" i="3"/>
  <c r="AH68" i="3"/>
  <c r="AH52" i="3"/>
  <c r="AH24" i="3"/>
  <c r="AH118" i="3"/>
  <c r="AH95" i="3"/>
  <c r="AH25" i="3"/>
  <c r="AH99" i="3"/>
  <c r="AH134" i="3"/>
  <c r="AH59" i="3"/>
  <c r="AH141" i="3"/>
  <c r="AH180" i="3"/>
  <c r="AH144" i="3"/>
  <c r="AH184" i="3"/>
  <c r="AH43" i="3"/>
  <c r="AH132" i="3"/>
  <c r="AH168" i="3"/>
  <c r="AH53" i="3"/>
  <c r="AH138" i="3"/>
  <c r="AH49" i="3"/>
  <c r="AH162" i="3"/>
  <c r="AH175" i="3"/>
  <c r="AH50" i="3"/>
  <c r="AH161" i="3"/>
  <c r="AH113" i="3"/>
  <c r="AH23" i="3"/>
  <c r="AH121" i="3"/>
  <c r="AH120" i="3"/>
  <c r="AH135" i="3"/>
  <c r="AH106" i="3"/>
  <c r="AH58" i="3"/>
  <c r="AH73" i="3"/>
  <c r="AH39" i="3"/>
  <c r="Z173" i="3"/>
  <c r="Z127" i="3"/>
  <c r="Z52" i="3"/>
  <c r="Z101" i="3"/>
  <c r="Z23" i="3"/>
  <c r="Z168" i="3"/>
  <c r="Z144" i="3"/>
  <c r="Z126" i="3"/>
  <c r="Z54" i="3"/>
  <c r="Z91" i="3"/>
  <c r="Z32" i="3"/>
  <c r="Z122" i="3"/>
  <c r="Z56" i="3"/>
  <c r="Z25" i="3"/>
  <c r="Z65" i="3"/>
  <c r="Z178" i="3"/>
  <c r="Z162" i="3"/>
  <c r="Z132" i="3"/>
  <c r="Z116" i="3"/>
  <c r="Z72" i="3"/>
  <c r="Z15" i="3"/>
  <c r="Z183" i="3"/>
  <c r="Z181" i="3"/>
  <c r="Z138" i="3"/>
  <c r="Z68" i="3"/>
  <c r="Z74" i="3"/>
  <c r="Z48" i="3"/>
  <c r="Z167" i="3"/>
  <c r="Z81" i="3"/>
  <c r="Z92" i="3"/>
  <c r="Z35" i="3"/>
  <c r="Z174" i="3"/>
  <c r="Z166" i="3"/>
  <c r="Z128" i="3"/>
  <c r="Z121" i="3"/>
  <c r="Z46" i="3"/>
  <c r="Z67" i="3"/>
  <c r="Z57" i="3"/>
  <c r="Z43" i="3"/>
  <c r="Z143" i="3"/>
  <c r="Z163" i="3"/>
  <c r="Z133" i="3"/>
  <c r="Z125" i="3"/>
  <c r="Z118" i="3"/>
  <c r="Z110" i="3"/>
  <c r="Z137" i="3"/>
  <c r="Z135" i="3"/>
  <c r="Z75" i="3"/>
  <c r="Z95" i="3"/>
  <c r="Z79" i="3"/>
  <c r="Z36" i="3"/>
  <c r="Z24" i="3"/>
  <c r="Z179" i="3"/>
  <c r="Z171" i="3"/>
  <c r="Z180" i="3"/>
  <c r="Z49" i="3"/>
  <c r="Z58" i="3"/>
  <c r="Z51" i="3"/>
  <c r="Z113" i="3"/>
  <c r="AN123" i="3"/>
  <c r="M57" i="3"/>
  <c r="M95" i="3"/>
  <c r="M124" i="3"/>
  <c r="M92" i="3"/>
  <c r="M114" i="3"/>
  <c r="M59" i="3"/>
  <c r="M141" i="3"/>
  <c r="M175" i="3"/>
  <c r="M79" i="3"/>
  <c r="M163" i="3"/>
  <c r="M49" i="3"/>
  <c r="M142" i="3"/>
  <c r="M47" i="3"/>
  <c r="M61" i="3"/>
  <c r="M48" i="3"/>
  <c r="M18" i="3"/>
  <c r="M162" i="3"/>
  <c r="M118" i="3"/>
  <c r="M132" i="3"/>
  <c r="M168" i="3"/>
  <c r="M63" i="3"/>
  <c r="M170" i="3"/>
  <c r="M137" i="3"/>
  <c r="M119" i="3"/>
  <c r="M134" i="3"/>
  <c r="AN169" i="3"/>
  <c r="AN65" i="3"/>
  <c r="AN184" i="3"/>
  <c r="AN131" i="3"/>
  <c r="AN35" i="3"/>
  <c r="AN160" i="3"/>
  <c r="AN104" i="3"/>
  <c r="M72" i="3"/>
  <c r="M29" i="3"/>
  <c r="AN161" i="3"/>
  <c r="AN24" i="3"/>
  <c r="AN141" i="3"/>
  <c r="AN168" i="3"/>
  <c r="AN89" i="3"/>
  <c r="AN101" i="3"/>
  <c r="AN58" i="3"/>
  <c r="M113" i="3"/>
  <c r="M37" i="3"/>
  <c r="M106" i="3"/>
  <c r="AN122" i="3"/>
  <c r="AN179" i="3"/>
  <c r="AN92" i="3"/>
  <c r="AN135" i="3"/>
  <c r="M15" i="3"/>
  <c r="M184" i="3"/>
  <c r="M122" i="3"/>
  <c r="M91" i="3"/>
  <c r="M179" i="3"/>
  <c r="M50" i="3"/>
  <c r="M126" i="3"/>
  <c r="M131" i="3"/>
  <c r="M143" i="3"/>
  <c r="M51" i="3"/>
  <c r="M108" i="3"/>
  <c r="M32" i="3"/>
  <c r="M24" i="3"/>
  <c r="M183" i="3"/>
  <c r="M110" i="3"/>
  <c r="M133" i="3"/>
  <c r="M144" i="3"/>
  <c r="AN61" i="3"/>
  <c r="AN121" i="3"/>
  <c r="AN177" i="3"/>
  <c r="AN134" i="3"/>
  <c r="AN129" i="3"/>
  <c r="AN32" i="3"/>
  <c r="AN182" i="3"/>
  <c r="AN130" i="3"/>
  <c r="AN176" i="3"/>
  <c r="AN72" i="3"/>
  <c r="AN126" i="3"/>
  <c r="AN137" i="3"/>
  <c r="AN52" i="3"/>
  <c r="AN64" i="3"/>
  <c r="AN143" i="3"/>
  <c r="AN125" i="3"/>
  <c r="AN59" i="3"/>
  <c r="AN178" i="3"/>
  <c r="AN162" i="3"/>
  <c r="AN116" i="3"/>
  <c r="AN67" i="3"/>
  <c r="AN180" i="3"/>
  <c r="AN127" i="3"/>
  <c r="AN173" i="3"/>
  <c r="AN144" i="3"/>
  <c r="AN164" i="3"/>
  <c r="AN79" i="3"/>
  <c r="AN47" i="3"/>
  <c r="AN23" i="3"/>
  <c r="AN138" i="3"/>
  <c r="AN181" i="3"/>
  <c r="AN26" i="3"/>
  <c r="AN54" i="3"/>
  <c r="AN105" i="3"/>
  <c r="AK182" i="3"/>
  <c r="AK175" i="3"/>
  <c r="AK134" i="3"/>
  <c r="AK26" i="3"/>
  <c r="AK139" i="3"/>
  <c r="AK75" i="3"/>
  <c r="AK65" i="3"/>
  <c r="AK29" i="3"/>
  <c r="AK89" i="3"/>
  <c r="AK122" i="3"/>
  <c r="AK167" i="3"/>
  <c r="AK81" i="3"/>
  <c r="AK90" i="3"/>
  <c r="AK169" i="3"/>
  <c r="AK18" i="3"/>
  <c r="AK35" i="3"/>
  <c r="AK61" i="3"/>
  <c r="AK92" i="3"/>
  <c r="AK124" i="3"/>
  <c r="AK142" i="3"/>
  <c r="AK24" i="3"/>
  <c r="AK50" i="3"/>
  <c r="AK79" i="3"/>
  <c r="AK118" i="3"/>
  <c r="AK133" i="3"/>
  <c r="AK163" i="3"/>
  <c r="AK179" i="3"/>
  <c r="AK63" i="3"/>
  <c r="AK54" i="3"/>
  <c r="AK144" i="3"/>
  <c r="AK168" i="3"/>
  <c r="AK39" i="3"/>
  <c r="AK99" i="3"/>
  <c r="AK127" i="3"/>
  <c r="AK173" i="3"/>
  <c r="AK56" i="3"/>
  <c r="AK136" i="3"/>
  <c r="AK129" i="3"/>
  <c r="AK52" i="3"/>
  <c r="AK120" i="3"/>
  <c r="AK58" i="3"/>
  <c r="AK32" i="3"/>
  <c r="AK42" i="3"/>
  <c r="AK101" i="3"/>
  <c r="AK128" i="3"/>
  <c r="AK174" i="3"/>
  <c r="AK57" i="3"/>
  <c r="AK137" i="3"/>
  <c r="AK183" i="3"/>
  <c r="AK16" i="3"/>
  <c r="AK119" i="3"/>
  <c r="AK180" i="3"/>
  <c r="AK123" i="3"/>
  <c r="AK59" i="3"/>
  <c r="AK141" i="3"/>
  <c r="AK23" i="3"/>
  <c r="AK49" i="3"/>
  <c r="AK74" i="3"/>
  <c r="AK106" i="3"/>
  <c r="AK116" i="3"/>
  <c r="AK162" i="3"/>
  <c r="AK178" i="3"/>
  <c r="AK36" i="3"/>
  <c r="AK62" i="3"/>
  <c r="AK95" i="3"/>
  <c r="AK51" i="3"/>
  <c r="AK125" i="3"/>
  <c r="AK143" i="3"/>
  <c r="AK37" i="3"/>
  <c r="AK96" i="3"/>
  <c r="AK126" i="3"/>
  <c r="AK64" i="3"/>
  <c r="AK138" i="3"/>
  <c r="AK181" i="3"/>
  <c r="AK25" i="3"/>
  <c r="AK46" i="3"/>
  <c r="AK104" i="3"/>
  <c r="AK130" i="3"/>
  <c r="AK176" i="3"/>
  <c r="AK72" i="3"/>
  <c r="AK113" i="3"/>
  <c r="AK48" i="3"/>
  <c r="AK105" i="3"/>
  <c r="AK131" i="3"/>
  <c r="AK177" i="3"/>
  <c r="M25" i="3"/>
  <c r="M89" i="3"/>
  <c r="M167" i="3"/>
  <c r="H10" i="3" l="1"/>
  <c r="H191" i="3"/>
  <c r="F191" i="3"/>
  <c r="F10" i="3"/>
  <c r="I191" i="3"/>
  <c r="I10" i="3"/>
  <c r="AM10" i="3"/>
  <c r="AM191" i="3"/>
  <c r="M8" i="1"/>
  <c r="M195" i="1"/>
  <c r="M14" i="3"/>
  <c r="K10" i="3"/>
  <c r="K191" i="3"/>
  <c r="AJ191" i="3"/>
  <c r="AJ10" i="3"/>
  <c r="J10" i="3"/>
  <c r="J191" i="3"/>
  <c r="AP191" i="3"/>
  <c r="AP10" i="3"/>
  <c r="G191" i="3"/>
  <c r="G10" i="3"/>
  <c r="X191" i="3"/>
  <c r="X10" i="3"/>
  <c r="T10" i="3"/>
  <c r="T191" i="3"/>
  <c r="AB10" i="3"/>
  <c r="AB191" i="3"/>
  <c r="L10" i="3"/>
  <c r="L191" i="3"/>
  <c r="AR10" i="3"/>
  <c r="AR191" i="3"/>
  <c r="AF191" i="3"/>
  <c r="AF10" i="3"/>
  <c r="V8" i="1"/>
  <c r="V195" i="1"/>
  <c r="V14" i="3"/>
  <c r="AA191" i="3"/>
  <c r="AA10" i="3"/>
  <c r="AH195" i="1"/>
  <c r="AH8" i="1"/>
  <c r="AH14" i="3"/>
  <c r="AN195" i="1"/>
  <c r="AN8" i="1"/>
  <c r="AN14" i="3"/>
  <c r="AQ8" i="1"/>
  <c r="AQ195" i="1"/>
  <c r="AQ14" i="3"/>
  <c r="AL10" i="3"/>
  <c r="AL191" i="3"/>
  <c r="AE191" i="3"/>
  <c r="AE10" i="3"/>
  <c r="Z195" i="1"/>
  <c r="Z8" i="1"/>
  <c r="Z14" i="3"/>
  <c r="AK8" i="1"/>
  <c r="AK195" i="1"/>
  <c r="AK14" i="3"/>
  <c r="AO10" i="3"/>
  <c r="AO191" i="3"/>
  <c r="AI191" i="3"/>
  <c r="AI10" i="3"/>
  <c r="AD195" i="1"/>
  <c r="AD8" i="1"/>
  <c r="AD14" i="3"/>
  <c r="W191" i="3"/>
  <c r="W10" i="3"/>
  <c r="S191" i="3"/>
  <c r="S10" i="3"/>
  <c r="M191" i="3" l="1"/>
  <c r="M10" i="3"/>
  <c r="AK10" i="3"/>
  <c r="AK191" i="3"/>
  <c r="AH10" i="3"/>
  <c r="AH191" i="3"/>
  <c r="AD191" i="3"/>
  <c r="AD10" i="3"/>
  <c r="AN191" i="3"/>
  <c r="AN10" i="3"/>
  <c r="V191" i="3"/>
  <c r="V10" i="3"/>
  <c r="AQ191" i="3"/>
  <c r="AQ10" i="3"/>
  <c r="Z10" i="3"/>
  <c r="Z191" i="3"/>
  <c r="AS30" i="3" l="1"/>
  <c r="AS140" i="3"/>
  <c r="AS80" i="3"/>
  <c r="AS70" i="3"/>
  <c r="AS40" i="3"/>
  <c r="AS159" i="3"/>
  <c r="AS117" i="3"/>
  <c r="AS147" i="3"/>
  <c r="AS98" i="3"/>
  <c r="AS156" i="3"/>
  <c r="AS150" i="3"/>
  <c r="AS154" i="3"/>
  <c r="AS145" i="3"/>
  <c r="AS157" i="3"/>
  <c r="AS84" i="3"/>
  <c r="AS44" i="3"/>
  <c r="AS115" i="3"/>
  <c r="AS21" i="3"/>
  <c r="AS41" i="3"/>
  <c r="AS87" i="3"/>
  <c r="AS158" i="3"/>
  <c r="AS60" i="3"/>
  <c r="AS71" i="3"/>
  <c r="AS55" i="3"/>
  <c r="AS77" i="3"/>
  <c r="AS151" i="3"/>
  <c r="AS100" i="3"/>
  <c r="AS20" i="3"/>
  <c r="AS33" i="3"/>
  <c r="AS45" i="3"/>
  <c r="AS69" i="3"/>
  <c r="AS93" i="3"/>
  <c r="AS107" i="3"/>
  <c r="AS165" i="3"/>
  <c r="AS86" i="3"/>
  <c r="AS149" i="3"/>
  <c r="AS155" i="3"/>
  <c r="AS148" i="3"/>
  <c r="AS97" i="3"/>
  <c r="AS78" i="3"/>
  <c r="AS76" i="3"/>
  <c r="AS19" i="3"/>
  <c r="AS27" i="3"/>
  <c r="AS34" i="3"/>
  <c r="AS66" i="3"/>
  <c r="AS85" i="3"/>
  <c r="AS103" i="3"/>
  <c r="AS112" i="3"/>
  <c r="AS17" i="3"/>
  <c r="AS31" i="3"/>
  <c r="AS94" i="3"/>
  <c r="AS153" i="3"/>
  <c r="AS152" i="3"/>
  <c r="AS146" i="3"/>
  <c r="AS109" i="3"/>
  <c r="AS38" i="3"/>
  <c r="AS83" i="3"/>
  <c r="AS36" i="3"/>
  <c r="AS46" i="3"/>
  <c r="AS75" i="3"/>
  <c r="AS106" i="3"/>
  <c r="AS161" i="3"/>
  <c r="AS139" i="3"/>
  <c r="AS102" i="3"/>
  <c r="AS175" i="3"/>
  <c r="AS26" i="3"/>
  <c r="AS49" i="3"/>
  <c r="AS164" i="3"/>
  <c r="AS81" i="3"/>
  <c r="AS67" i="3"/>
  <c r="AS114" i="3"/>
  <c r="AS74" i="3"/>
  <c r="AS110" i="3"/>
  <c r="AS61" i="3"/>
  <c r="AS48" i="3"/>
  <c r="AS133" i="3"/>
  <c r="AS166" i="3"/>
  <c r="AS22" i="3"/>
  <c r="AS62" i="3"/>
  <c r="AS101" i="3"/>
  <c r="AS15" i="3"/>
  <c r="AS58" i="3"/>
  <c r="AS59" i="3"/>
  <c r="AS52" i="3"/>
  <c r="AS16" i="3"/>
  <c r="AS174" i="3"/>
  <c r="AS179" i="3"/>
  <c r="AS25" i="3"/>
  <c r="AS96" i="3"/>
  <c r="AS122" i="3"/>
  <c r="AS43" i="3"/>
  <c r="AS50" i="3"/>
  <c r="AS28" i="3"/>
  <c r="AS65" i="3"/>
  <c r="AS53" i="3"/>
  <c r="AS95" i="3"/>
  <c r="AS24" i="3"/>
  <c r="AS73" i="3"/>
  <c r="AS79" i="3"/>
  <c r="AS92" i="3"/>
  <c r="AS125" i="3"/>
  <c r="AS57" i="3"/>
  <c r="AS118" i="3"/>
  <c r="AS32" i="3"/>
  <c r="AS72" i="3"/>
  <c r="AS64" i="3"/>
  <c r="AS134" i="3"/>
  <c r="AS63" i="3"/>
  <c r="AS119" i="3"/>
  <c r="AS51" i="3"/>
  <c r="AS56" i="3"/>
  <c r="AS130" i="3"/>
  <c r="AS29" i="3"/>
  <c r="AS35" i="3"/>
  <c r="AS39" i="3"/>
  <c r="AS182" i="3"/>
  <c r="AS23" i="3"/>
  <c r="AS141" i="3"/>
  <c r="AS144" i="3"/>
  <c r="AS113" i="3"/>
  <c r="AS180" i="3"/>
  <c r="AS137" i="3"/>
  <c r="AS163" i="3"/>
  <c r="AS183" i="3"/>
  <c r="AS136" i="3"/>
  <c r="AS116" i="3"/>
  <c r="AS167" i="3"/>
  <c r="AS90" i="3"/>
  <c r="AS68" i="3"/>
  <c r="AS120" i="3"/>
  <c r="AS131" i="3"/>
  <c r="AS105" i="3"/>
  <c r="AS127" i="3"/>
  <c r="AS172" i="3"/>
  <c r="AS42" i="3"/>
  <c r="AS37" i="3"/>
  <c r="AS129" i="3"/>
  <c r="AS18" i="3"/>
  <c r="AS142" i="3"/>
  <c r="AS88" i="3"/>
  <c r="AS169" i="3"/>
  <c r="AS126" i="3"/>
  <c r="AS132" i="3"/>
  <c r="AS171" i="3"/>
  <c r="AS47" i="3"/>
  <c r="AS177" i="3"/>
  <c r="AS178" i="3"/>
  <c r="AS124" i="3"/>
  <c r="AS181" i="3"/>
  <c r="AS176" i="3"/>
  <c r="AS108" i="3"/>
  <c r="AS135" i="3"/>
  <c r="AS121" i="3"/>
  <c r="AS160" i="3"/>
  <c r="AS162" i="3"/>
  <c r="AS123" i="3"/>
  <c r="AS89" i="3"/>
  <c r="AS143" i="3"/>
  <c r="AS91" i="3"/>
  <c r="AS128" i="3"/>
  <c r="AS111" i="3"/>
  <c r="AS138" i="3"/>
  <c r="AS99" i="3"/>
  <c r="AS170" i="3"/>
  <c r="AS104" i="3"/>
  <c r="AS168" i="3"/>
  <c r="AS54" i="3"/>
  <c r="AS82" i="3"/>
  <c r="AS173" i="3"/>
  <c r="AS184" i="3"/>
  <c r="AS195" i="1" l="1"/>
  <c r="AS8" i="1"/>
  <c r="AS14" i="3"/>
  <c r="AS10" i="3" l="1"/>
  <c r="AS191" i="3"/>
  <c r="P30" i="3"/>
  <c r="P140" i="3"/>
  <c r="Q30" i="3"/>
  <c r="Q140" i="3"/>
  <c r="N30" i="3"/>
  <c r="N140" i="3"/>
  <c r="O30" i="3"/>
  <c r="O140" i="3"/>
  <c r="N80" i="3"/>
  <c r="O80" i="3"/>
  <c r="P80" i="3"/>
  <c r="Q80" i="3"/>
  <c r="N40" i="3"/>
  <c r="N70" i="3"/>
  <c r="O40" i="3"/>
  <c r="O70" i="3"/>
  <c r="P40" i="3"/>
  <c r="P70" i="3"/>
  <c r="Q40" i="3"/>
  <c r="Q70" i="3"/>
  <c r="N159" i="3"/>
  <c r="O159" i="3"/>
  <c r="P159" i="3"/>
  <c r="Q159" i="3"/>
  <c r="N117" i="3"/>
  <c r="N147" i="3"/>
  <c r="O117" i="3"/>
  <c r="O147" i="3"/>
  <c r="P117" i="3"/>
  <c r="P147" i="3"/>
  <c r="Q117" i="3"/>
  <c r="Q147" i="3"/>
  <c r="N156" i="3"/>
  <c r="N98" i="3"/>
  <c r="O156" i="3"/>
  <c r="O98" i="3"/>
  <c r="P156" i="3"/>
  <c r="P98" i="3"/>
  <c r="Q156" i="3"/>
  <c r="Q98" i="3"/>
  <c r="N154" i="3"/>
  <c r="N150" i="3"/>
  <c r="O154" i="3"/>
  <c r="O150" i="3"/>
  <c r="P154" i="3"/>
  <c r="P150" i="3"/>
  <c r="Q154" i="3"/>
  <c r="Q150" i="3"/>
  <c r="N145" i="3"/>
  <c r="N157" i="3"/>
  <c r="O145" i="3"/>
  <c r="O157" i="3"/>
  <c r="P145" i="3"/>
  <c r="P157" i="3"/>
  <c r="Q145" i="3"/>
  <c r="Q157" i="3"/>
  <c r="N44" i="3"/>
  <c r="N84" i="3"/>
  <c r="O44" i="3"/>
  <c r="O84" i="3"/>
  <c r="P44" i="3"/>
  <c r="P84" i="3"/>
  <c r="Q44" i="3"/>
  <c r="Q84" i="3"/>
  <c r="N21" i="3"/>
  <c r="N115" i="3"/>
  <c r="O115" i="3"/>
  <c r="O21" i="3"/>
  <c r="P21" i="3"/>
  <c r="P115" i="3"/>
  <c r="Q115" i="3"/>
  <c r="Q21" i="3"/>
  <c r="N87" i="3"/>
  <c r="N41" i="3"/>
  <c r="O41" i="3"/>
  <c r="O87" i="3"/>
  <c r="P87" i="3"/>
  <c r="P41" i="3"/>
  <c r="Q41" i="3"/>
  <c r="Q87" i="3"/>
  <c r="P60" i="3"/>
  <c r="P158" i="3"/>
  <c r="Q60" i="3"/>
  <c r="Q158" i="3"/>
  <c r="N60" i="3"/>
  <c r="N158" i="3"/>
  <c r="O60" i="3"/>
  <c r="O158" i="3"/>
  <c r="N55" i="3"/>
  <c r="N71" i="3"/>
  <c r="O55" i="3"/>
  <c r="O71" i="3"/>
  <c r="P55" i="3"/>
  <c r="P71" i="3"/>
  <c r="Q55" i="3"/>
  <c r="Q71" i="3"/>
  <c r="N77" i="3"/>
  <c r="O77" i="3"/>
  <c r="P77" i="3"/>
  <c r="Q77" i="3"/>
  <c r="N100" i="3"/>
  <c r="N151" i="3"/>
  <c r="O100" i="3"/>
  <c r="O151" i="3"/>
  <c r="P100" i="3"/>
  <c r="P151" i="3"/>
  <c r="Q100" i="3"/>
  <c r="Q151" i="3"/>
  <c r="P76" i="3"/>
  <c r="P83" i="3"/>
  <c r="Q76" i="3"/>
  <c r="Q83" i="3"/>
  <c r="N76" i="3"/>
  <c r="N83" i="3"/>
  <c r="O76" i="3"/>
  <c r="O83" i="3"/>
  <c r="P109" i="3"/>
  <c r="P38" i="3"/>
  <c r="P78" i="3"/>
  <c r="Q38" i="3"/>
  <c r="Q78" i="3"/>
  <c r="Q109" i="3"/>
  <c r="N38" i="3"/>
  <c r="N78" i="3"/>
  <c r="N109" i="3"/>
  <c r="O109" i="3"/>
  <c r="O78" i="3"/>
  <c r="O38" i="3"/>
  <c r="P148" i="3"/>
  <c r="P17" i="3"/>
  <c r="P153" i="3"/>
  <c r="P155" i="3"/>
  <c r="P152" i="3"/>
  <c r="P94" i="3"/>
  <c r="P149" i="3"/>
  <c r="P146" i="3"/>
  <c r="P97" i="3"/>
  <c r="P86" i="3"/>
  <c r="P31" i="3"/>
  <c r="Q86" i="3"/>
  <c r="Q97" i="3"/>
  <c r="Q17" i="3"/>
  <c r="Q149" i="3"/>
  <c r="Q153" i="3"/>
  <c r="Q94" i="3"/>
  <c r="Q155" i="3"/>
  <c r="Q152" i="3"/>
  <c r="Q148" i="3"/>
  <c r="Q146" i="3"/>
  <c r="Q31" i="3"/>
  <c r="N86" i="3"/>
  <c r="N152" i="3"/>
  <c r="N17" i="3"/>
  <c r="N97" i="3"/>
  <c r="N155" i="3"/>
  <c r="N94" i="3"/>
  <c r="N146" i="3"/>
  <c r="N153" i="3"/>
  <c r="N148" i="3"/>
  <c r="N149" i="3"/>
  <c r="N31" i="3"/>
  <c r="O17" i="3"/>
  <c r="O152" i="3"/>
  <c r="O86" i="3"/>
  <c r="O97" i="3"/>
  <c r="O155" i="3"/>
  <c r="O94" i="3"/>
  <c r="O146" i="3"/>
  <c r="O153" i="3"/>
  <c r="O148" i="3"/>
  <c r="O149" i="3"/>
  <c r="O31" i="3"/>
  <c r="N93" i="3"/>
  <c r="N20" i="3"/>
  <c r="N51" i="3"/>
  <c r="N108" i="3"/>
  <c r="N95" i="3"/>
  <c r="N79" i="3"/>
  <c r="N62" i="3"/>
  <c r="N50" i="3"/>
  <c r="N36" i="3"/>
  <c r="N24" i="3"/>
  <c r="N34" i="3"/>
  <c r="N101" i="3"/>
  <c r="N88" i="3"/>
  <c r="N65" i="3"/>
  <c r="N56" i="3"/>
  <c r="N42" i="3"/>
  <c r="N33" i="3"/>
  <c r="N82" i="3"/>
  <c r="N53" i="3"/>
  <c r="N26" i="3"/>
  <c r="N104" i="3"/>
  <c r="N72" i="3"/>
  <c r="N46" i="3"/>
  <c r="N28" i="3"/>
  <c r="N69" i="3"/>
  <c r="N18" i="3"/>
  <c r="N91" i="3"/>
  <c r="N59" i="3"/>
  <c r="N32" i="3"/>
  <c r="N45" i="3"/>
  <c r="N89" i="3"/>
  <c r="N67" i="3"/>
  <c r="N57" i="3"/>
  <c r="N43" i="3"/>
  <c r="N29" i="3"/>
  <c r="N85" i="3"/>
  <c r="N19" i="3"/>
  <c r="N47" i="3"/>
  <c r="N106" i="3"/>
  <c r="N92" i="3"/>
  <c r="N74" i="3"/>
  <c r="N61" i="3"/>
  <c r="N49" i="3"/>
  <c r="N107" i="3"/>
  <c r="N68" i="3"/>
  <c r="N99" i="3"/>
  <c r="N64" i="3"/>
  <c r="N39" i="3"/>
  <c r="N66" i="3"/>
  <c r="N90" i="3"/>
  <c r="N58" i="3"/>
  <c r="N35" i="3"/>
  <c r="N23" i="3"/>
  <c r="N105" i="3"/>
  <c r="N48" i="3"/>
  <c r="N16" i="3"/>
  <c r="N103" i="3"/>
  <c r="N54" i="3"/>
  <c r="N96" i="3"/>
  <c r="N63" i="3"/>
  <c r="N27" i="3"/>
  <c r="N81" i="3"/>
  <c r="N37" i="3"/>
  <c r="N25" i="3"/>
  <c r="N110" i="3"/>
  <c r="N52" i="3"/>
  <c r="N15" i="3"/>
  <c r="O103" i="3"/>
  <c r="O27" i="3"/>
  <c r="O54" i="3"/>
  <c r="O110" i="3"/>
  <c r="O96" i="3"/>
  <c r="O81" i="3"/>
  <c r="O63" i="3"/>
  <c r="O52" i="3"/>
  <c r="O107" i="3"/>
  <c r="O33" i="3"/>
  <c r="O68" i="3"/>
  <c r="O99" i="3"/>
  <c r="O82" i="3"/>
  <c r="O64" i="3"/>
  <c r="O53" i="3"/>
  <c r="O39" i="3"/>
  <c r="O26" i="3"/>
  <c r="O15" i="3"/>
  <c r="O85" i="3"/>
  <c r="O19" i="3"/>
  <c r="O47" i="3"/>
  <c r="O106" i="3"/>
  <c r="O92" i="3"/>
  <c r="O74" i="3"/>
  <c r="O61" i="3"/>
  <c r="O49" i="3"/>
  <c r="O93" i="3"/>
  <c r="O20" i="3"/>
  <c r="O51" i="3"/>
  <c r="O108" i="3"/>
  <c r="O95" i="3"/>
  <c r="O79" i="3"/>
  <c r="O62" i="3"/>
  <c r="O50" i="3"/>
  <c r="O36" i="3"/>
  <c r="O24" i="3"/>
  <c r="O28" i="3"/>
  <c r="O66" i="3"/>
  <c r="O104" i="3"/>
  <c r="O90" i="3"/>
  <c r="O72" i="3"/>
  <c r="O58" i="3"/>
  <c r="O46" i="3"/>
  <c r="O69" i="3"/>
  <c r="O18" i="3"/>
  <c r="O105" i="3"/>
  <c r="O91" i="3"/>
  <c r="O73" i="3"/>
  <c r="O59" i="3"/>
  <c r="O48" i="3"/>
  <c r="O32" i="3"/>
  <c r="O16" i="3"/>
  <c r="O37" i="3"/>
  <c r="O25" i="3"/>
  <c r="O34" i="3"/>
  <c r="O101" i="3"/>
  <c r="O88" i="3"/>
  <c r="O65" i="3"/>
  <c r="O56" i="3"/>
  <c r="O42" i="3"/>
  <c r="O45" i="3"/>
  <c r="O89" i="3"/>
  <c r="O67" i="3"/>
  <c r="O57" i="3"/>
  <c r="O43" i="3"/>
  <c r="O29" i="3"/>
  <c r="O35" i="3"/>
  <c r="O23" i="3"/>
  <c r="N73" i="3"/>
  <c r="P66" i="3"/>
  <c r="P103" i="3"/>
  <c r="P19" i="3"/>
  <c r="P34" i="3"/>
  <c r="P45" i="3"/>
  <c r="P165" i="3"/>
  <c r="P93" i="3"/>
  <c r="P33" i="3"/>
  <c r="P112" i="3"/>
  <c r="P85" i="3"/>
  <c r="P27" i="3"/>
  <c r="P107" i="3"/>
  <c r="P69" i="3"/>
  <c r="P20" i="3"/>
  <c r="Q20" i="3"/>
  <c r="Q45" i="3"/>
  <c r="Q93" i="3"/>
  <c r="Q112" i="3"/>
  <c r="Q19" i="3"/>
  <c r="Q34" i="3"/>
  <c r="Q85" i="3"/>
  <c r="Q107" i="3"/>
  <c r="Q33" i="3"/>
  <c r="Q69" i="3"/>
  <c r="Q27" i="3"/>
  <c r="Q66" i="3"/>
  <c r="Q103" i="3"/>
  <c r="Q165" i="3"/>
  <c r="N112" i="3"/>
  <c r="N165" i="3"/>
  <c r="O165" i="3"/>
  <c r="O112" i="3"/>
  <c r="N126" i="3"/>
  <c r="N168" i="3"/>
  <c r="N160" i="3"/>
  <c r="N183" i="3"/>
  <c r="N164" i="3"/>
  <c r="N123" i="3"/>
  <c r="N179" i="3"/>
  <c r="N177" i="3"/>
  <c r="N144" i="3"/>
  <c r="N161" i="3"/>
  <c r="N178" i="3"/>
  <c r="N176" i="3"/>
  <c r="N184" i="3"/>
  <c r="N170" i="3"/>
  <c r="N134" i="3"/>
  <c r="N125" i="3"/>
  <c r="N120" i="3"/>
  <c r="N174" i="3"/>
  <c r="N22" i="3"/>
  <c r="N162" i="3"/>
  <c r="N116" i="3"/>
  <c r="N131" i="3"/>
  <c r="N141" i="3"/>
  <c r="N169" i="3"/>
  <c r="N137" i="3"/>
  <c r="N171" i="3"/>
  <c r="N172" i="3"/>
  <c r="N181" i="3"/>
  <c r="N121" i="3"/>
  <c r="N135" i="3"/>
  <c r="N143" i="3"/>
  <c r="N75" i="3"/>
  <c r="N136" i="3"/>
  <c r="N113" i="3"/>
  <c r="N166" i="3"/>
  <c r="N124" i="3"/>
  <c r="N180" i="3"/>
  <c r="N138" i="3"/>
  <c r="N175" i="3"/>
  <c r="N132" i="3"/>
  <c r="N163" i="3"/>
  <c r="N133" i="3"/>
  <c r="N102" i="3"/>
  <c r="N118" i="3"/>
  <c r="N128" i="3"/>
  <c r="N173" i="3"/>
  <c r="N122" i="3"/>
  <c r="N130" i="3"/>
  <c r="N111" i="3"/>
  <c r="N114" i="3"/>
  <c r="N127" i="3"/>
  <c r="N167" i="3"/>
  <c r="N182" i="3"/>
  <c r="N129" i="3"/>
  <c r="N142" i="3"/>
  <c r="P99" i="3"/>
  <c r="P91" i="3"/>
  <c r="P108" i="3"/>
  <c r="P131" i="3"/>
  <c r="P105" i="3"/>
  <c r="P127" i="3"/>
  <c r="P173" i="3"/>
  <c r="P172" i="3"/>
  <c r="P75" i="3"/>
  <c r="P182" i="3"/>
  <c r="P39" i="3"/>
  <c r="P114" i="3"/>
  <c r="P61" i="3"/>
  <c r="P63" i="3"/>
  <c r="P101" i="3"/>
  <c r="P54" i="3"/>
  <c r="P96" i="3"/>
  <c r="P58" i="3"/>
  <c r="P144" i="3"/>
  <c r="P184" i="3"/>
  <c r="P179" i="3"/>
  <c r="P74" i="3"/>
  <c r="P57" i="3"/>
  <c r="P37" i="3"/>
  <c r="P59" i="3"/>
  <c r="P170" i="3"/>
  <c r="P32" i="3"/>
  <c r="P120" i="3"/>
  <c r="P143" i="3"/>
  <c r="P79" i="3"/>
  <c r="P29" i="3"/>
  <c r="P161" i="3"/>
  <c r="P175" i="3"/>
  <c r="P62" i="3"/>
  <c r="P51" i="3"/>
  <c r="P23" i="3"/>
  <c r="P48" i="3"/>
  <c r="P183" i="3"/>
  <c r="P134" i="3"/>
  <c r="P53" i="3"/>
  <c r="P167" i="3"/>
  <c r="P22" i="3"/>
  <c r="P47" i="3"/>
  <c r="P129" i="3"/>
  <c r="P123" i="3"/>
  <c r="P138" i="3"/>
  <c r="P163" i="3"/>
  <c r="P72" i="3"/>
  <c r="P82" i="3"/>
  <c r="P24" i="3"/>
  <c r="P106" i="3"/>
  <c r="P110" i="3"/>
  <c r="P136" i="3"/>
  <c r="P43" i="3"/>
  <c r="P102" i="3"/>
  <c r="P177" i="3"/>
  <c r="P88" i="3"/>
  <c r="P178" i="3"/>
  <c r="P16" i="3"/>
  <c r="P118" i="3"/>
  <c r="P132" i="3"/>
  <c r="P64" i="3"/>
  <c r="P36" i="3"/>
  <c r="P168" i="3"/>
  <c r="P176" i="3"/>
  <c r="P68" i="3"/>
  <c r="P142" i="3"/>
  <c r="P92" i="3"/>
  <c r="P67" i="3"/>
  <c r="P15" i="3"/>
  <c r="P89" i="3"/>
  <c r="P174" i="3"/>
  <c r="P28" i="3"/>
  <c r="P35" i="3"/>
  <c r="P128" i="3"/>
  <c r="P122" i="3"/>
  <c r="P50" i="3"/>
  <c r="P121" i="3"/>
  <c r="P130" i="3"/>
  <c r="P26" i="3"/>
  <c r="P42" i="3"/>
  <c r="P113" i="3"/>
  <c r="P18" i="3"/>
  <c r="P46" i="3"/>
  <c r="P164" i="3"/>
  <c r="P49" i="3"/>
  <c r="P52" i="3"/>
  <c r="P119" i="3"/>
  <c r="P125" i="3"/>
  <c r="P171" i="3"/>
  <c r="P90" i="3"/>
  <c r="P73" i="3"/>
  <c r="P104" i="3"/>
  <c r="P139" i="3"/>
  <c r="P141" i="3"/>
  <c r="P95" i="3"/>
  <c r="P56" i="3"/>
  <c r="P166" i="3"/>
  <c r="P160" i="3"/>
  <c r="P81" i="3"/>
  <c r="P124" i="3"/>
  <c r="P126" i="3"/>
  <c r="P133" i="3"/>
  <c r="P25" i="3"/>
  <c r="P116" i="3"/>
  <c r="P169" i="3"/>
  <c r="P111" i="3"/>
  <c r="P181" i="3"/>
  <c r="P65" i="3"/>
  <c r="P180" i="3"/>
  <c r="P162" i="3"/>
  <c r="P135" i="3"/>
  <c r="P137" i="3"/>
  <c r="O135" i="3"/>
  <c r="O132" i="3"/>
  <c r="O170" i="3"/>
  <c r="O174" i="3"/>
  <c r="O171" i="3"/>
  <c r="O118" i="3"/>
  <c r="O175" i="3"/>
  <c r="O114" i="3"/>
  <c r="O184" i="3"/>
  <c r="O120" i="3"/>
  <c r="O123" i="3"/>
  <c r="O167" i="3"/>
  <c r="O142" i="3"/>
  <c r="O182" i="3"/>
  <c r="O111" i="3"/>
  <c r="O119" i="3"/>
  <c r="O139" i="3"/>
  <c r="O138" i="3"/>
  <c r="O143" i="3"/>
  <c r="O177" i="3"/>
  <c r="O141" i="3"/>
  <c r="O125" i="3"/>
  <c r="O121" i="3"/>
  <c r="O116" i="3"/>
  <c r="O137" i="3"/>
  <c r="O160" i="3"/>
  <c r="O127" i="3"/>
  <c r="O130" i="3"/>
  <c r="O22" i="3"/>
  <c r="Q181" i="3"/>
  <c r="Q177" i="3"/>
  <c r="Q48" i="3"/>
  <c r="Q114" i="3"/>
  <c r="Q92" i="3"/>
  <c r="Q118" i="3"/>
  <c r="Q137" i="3"/>
  <c r="Q52" i="3"/>
  <c r="Q47" i="3"/>
  <c r="Q72" i="3"/>
  <c r="Q23" i="3"/>
  <c r="Q59" i="3"/>
  <c r="Q37" i="3"/>
  <c r="Q143" i="3"/>
  <c r="Q172" i="3"/>
  <c r="Q132" i="3"/>
  <c r="Q28" i="3"/>
  <c r="Q32" i="3"/>
  <c r="Q26" i="3"/>
  <c r="Q101" i="3"/>
  <c r="Q95" i="3"/>
  <c r="Q141" i="3"/>
  <c r="Q91" i="3"/>
  <c r="Q50" i="3"/>
  <c r="Q49" i="3"/>
  <c r="Q56" i="3"/>
  <c r="Q139" i="3"/>
  <c r="Q130" i="3"/>
  <c r="Q73" i="3"/>
  <c r="Q174" i="3"/>
  <c r="Q22" i="3"/>
  <c r="Q160" i="3"/>
  <c r="Q104" i="3"/>
  <c r="Q25" i="3"/>
  <c r="Q125" i="3"/>
  <c r="Q170" i="3"/>
  <c r="Q81" i="3"/>
  <c r="Q128" i="3"/>
  <c r="Q65" i="3"/>
  <c r="Q68" i="3"/>
  <c r="Q108" i="3"/>
  <c r="Q164" i="3"/>
  <c r="Q58" i="3"/>
  <c r="Q15" i="3"/>
  <c r="Q182" i="3"/>
  <c r="Q16" i="3"/>
  <c r="Q183" i="3"/>
  <c r="Q161" i="3"/>
  <c r="Q133" i="3"/>
  <c r="Q51" i="3"/>
  <c r="Q121" i="3"/>
  <c r="Q18" i="3"/>
  <c r="Q138" i="3"/>
  <c r="Q135" i="3"/>
  <c r="Q29" i="3"/>
  <c r="Q46" i="3"/>
  <c r="Q64" i="3"/>
  <c r="Q99" i="3"/>
  <c r="Q53" i="3"/>
  <c r="Q79" i="3"/>
  <c r="Q129" i="3"/>
  <c r="Q169" i="3"/>
  <c r="Q36" i="3"/>
  <c r="Q168" i="3"/>
  <c r="Q75" i="3"/>
  <c r="Q82" i="3"/>
  <c r="Q96" i="3"/>
  <c r="Q122" i="3"/>
  <c r="Q113" i="3"/>
  <c r="Q180" i="3"/>
  <c r="Q57" i="3"/>
  <c r="Q106" i="3"/>
  <c r="Q110" i="3"/>
  <c r="Q54" i="3"/>
  <c r="Q179" i="3"/>
  <c r="Q167" i="3"/>
  <c r="Q43" i="3"/>
  <c r="Q184" i="3"/>
  <c r="Q171" i="3"/>
  <c r="Q163" i="3"/>
  <c r="Q131" i="3"/>
  <c r="Q61" i="3"/>
  <c r="Q162" i="3"/>
  <c r="Q105" i="3"/>
  <c r="Q176" i="3"/>
  <c r="Q178" i="3"/>
  <c r="Q62" i="3"/>
  <c r="Q102" i="3"/>
  <c r="Q35" i="3"/>
  <c r="Q123" i="3"/>
  <c r="Q88" i="3"/>
  <c r="Q126" i="3"/>
  <c r="Q90" i="3"/>
  <c r="Q127" i="3"/>
  <c r="Q119" i="3"/>
  <c r="Q89" i="3"/>
  <c r="Q120" i="3"/>
  <c r="Q124" i="3"/>
  <c r="Q166" i="3"/>
  <c r="Q173" i="3"/>
  <c r="Q144" i="3"/>
  <c r="Q134" i="3"/>
  <c r="Q67" i="3"/>
  <c r="Q116" i="3"/>
  <c r="Q175" i="3"/>
  <c r="Q42" i="3"/>
  <c r="Q39" i="3"/>
  <c r="Q142" i="3"/>
  <c r="Q136" i="3"/>
  <c r="Q111" i="3"/>
  <c r="Q24" i="3"/>
  <c r="O128" i="3"/>
  <c r="O166" i="3"/>
  <c r="O136" i="3"/>
  <c r="O169" i="3"/>
  <c r="O126" i="3"/>
  <c r="O129" i="3"/>
  <c r="O173" i="3"/>
  <c r="O122" i="3"/>
  <c r="O178" i="3"/>
  <c r="O161" i="3"/>
  <c r="O164" i="3"/>
  <c r="O131" i="3"/>
  <c r="O176" i="3"/>
  <c r="O75" i="3"/>
  <c r="O181" i="3"/>
  <c r="O183" i="3"/>
  <c r="O102" i="3"/>
  <c r="O168" i="3"/>
  <c r="O124" i="3"/>
  <c r="O113" i="3"/>
  <c r="O162" i="3"/>
  <c r="O134" i="3"/>
  <c r="O144" i="3"/>
  <c r="O172" i="3"/>
  <c r="O180" i="3"/>
  <c r="O133" i="3"/>
  <c r="O179" i="3"/>
  <c r="O163" i="3"/>
  <c r="Q74" i="3"/>
  <c r="Q63" i="3"/>
  <c r="O8" i="1" l="1"/>
  <c r="O195" i="1"/>
  <c r="O14" i="3"/>
  <c r="O10" i="3" s="1"/>
  <c r="Q8" i="1"/>
  <c r="Q195" i="1"/>
  <c r="Q14" i="3"/>
  <c r="P8" i="1"/>
  <c r="P195" i="1"/>
  <c r="P14" i="3"/>
  <c r="N14" i="3"/>
  <c r="R158" i="3"/>
  <c r="R140" i="3"/>
  <c r="R30" i="3"/>
  <c r="R77" i="3"/>
  <c r="R80" i="3"/>
  <c r="R40" i="3"/>
  <c r="R70" i="3"/>
  <c r="R117" i="3"/>
  <c r="R147" i="3"/>
  <c r="R98" i="3"/>
  <c r="R150" i="3"/>
  <c r="R145" i="3"/>
  <c r="R157" i="3"/>
  <c r="R84" i="3"/>
  <c r="R21" i="3"/>
  <c r="R115" i="3"/>
  <c r="R41" i="3"/>
  <c r="R87" i="3"/>
  <c r="N119" i="3"/>
  <c r="N139" i="3"/>
  <c r="R71" i="3"/>
  <c r="R151" i="3"/>
  <c r="R106" i="3"/>
  <c r="R109" i="3"/>
  <c r="R83" i="3"/>
  <c r="R76" i="3"/>
  <c r="R78" i="3"/>
  <c r="R38" i="3"/>
  <c r="R148" i="3"/>
  <c r="R146" i="3"/>
  <c r="R97" i="3"/>
  <c r="R17" i="3"/>
  <c r="R86" i="3"/>
  <c r="R31" i="3"/>
  <c r="R149" i="3"/>
  <c r="R153" i="3"/>
  <c r="R94" i="3"/>
  <c r="R155" i="3"/>
  <c r="R152" i="3"/>
  <c r="R91" i="3"/>
  <c r="R104" i="3"/>
  <c r="R168" i="3"/>
  <c r="R93" i="3"/>
  <c r="R33" i="3"/>
  <c r="R45" i="3"/>
  <c r="R66" i="3"/>
  <c r="R19" i="3"/>
  <c r="R107" i="3"/>
  <c r="R85" i="3"/>
  <c r="R27" i="3"/>
  <c r="R165" i="3"/>
  <c r="R103" i="3"/>
  <c r="R34" i="3"/>
  <c r="R69" i="3"/>
  <c r="R20" i="3"/>
  <c r="R112" i="3"/>
  <c r="R24" i="3"/>
  <c r="R32" i="3"/>
  <c r="R161" i="3"/>
  <c r="R178" i="3"/>
  <c r="R72" i="3"/>
  <c r="R59" i="3"/>
  <c r="R179" i="3"/>
  <c r="R164" i="3"/>
  <c r="R144" i="3"/>
  <c r="R134" i="3"/>
  <c r="R42" i="3"/>
  <c r="R57" i="3"/>
  <c r="R170" i="3"/>
  <c r="R183" i="3"/>
  <c r="R176" i="3"/>
  <c r="R126" i="3"/>
  <c r="R18" i="3"/>
  <c r="R61" i="3"/>
  <c r="R160" i="3"/>
  <c r="R177" i="3"/>
  <c r="R123" i="3"/>
  <c r="R184" i="3"/>
  <c r="R142" i="3"/>
  <c r="R129" i="3"/>
  <c r="R58" i="3"/>
  <c r="R36" i="3"/>
  <c r="R101" i="3"/>
  <c r="R89" i="3"/>
  <c r="R53" i="3"/>
  <c r="R50" i="3"/>
  <c r="R111" i="3"/>
  <c r="R81" i="3"/>
  <c r="R56" i="3"/>
  <c r="R173" i="3"/>
  <c r="R64" i="3"/>
  <c r="R118" i="3"/>
  <c r="R65" i="3"/>
  <c r="R68" i="3"/>
  <c r="R48" i="3"/>
  <c r="R63" i="3"/>
  <c r="R132" i="3"/>
  <c r="R138" i="3"/>
  <c r="R166" i="3"/>
  <c r="R47" i="3"/>
  <c r="R113" i="3"/>
  <c r="R136" i="3"/>
  <c r="R90" i="3"/>
  <c r="R52" i="3"/>
  <c r="R75" i="3"/>
  <c r="R143" i="3"/>
  <c r="R67" i="3"/>
  <c r="R121" i="3"/>
  <c r="R37" i="3"/>
  <c r="R172" i="3"/>
  <c r="R39" i="3"/>
  <c r="R137" i="3"/>
  <c r="R141" i="3"/>
  <c r="R116" i="3"/>
  <c r="R82" i="3"/>
  <c r="R29" i="3"/>
  <c r="R174" i="3"/>
  <c r="R120" i="3"/>
  <c r="R54" i="3"/>
  <c r="R46" i="3"/>
  <c r="R43" i="3"/>
  <c r="R182" i="3"/>
  <c r="R74" i="3"/>
  <c r="R167" i="3"/>
  <c r="R73" i="3"/>
  <c r="R51" i="3"/>
  <c r="R127" i="3"/>
  <c r="R114" i="3"/>
  <c r="R88" i="3"/>
  <c r="R130" i="3"/>
  <c r="R122" i="3"/>
  <c r="R23" i="3"/>
  <c r="R25" i="3"/>
  <c r="R28" i="3"/>
  <c r="R128" i="3"/>
  <c r="R102" i="3"/>
  <c r="R49" i="3"/>
  <c r="R62" i="3"/>
  <c r="R133" i="3"/>
  <c r="R105" i="3"/>
  <c r="R163" i="3"/>
  <c r="R79" i="3"/>
  <c r="R175" i="3"/>
  <c r="R180" i="3"/>
  <c r="R124" i="3"/>
  <c r="R35" i="3"/>
  <c r="R16" i="3"/>
  <c r="R135" i="3"/>
  <c r="R26" i="3"/>
  <c r="R181" i="3"/>
  <c r="R99" i="3"/>
  <c r="R171" i="3"/>
  <c r="R169" i="3"/>
  <c r="R131" i="3"/>
  <c r="R15" i="3"/>
  <c r="R162" i="3"/>
  <c r="R22" i="3"/>
  <c r="R96" i="3"/>
  <c r="R110" i="3"/>
  <c r="R92" i="3"/>
  <c r="R95" i="3"/>
  <c r="R108" i="3"/>
  <c r="R125" i="3"/>
  <c r="AT159" i="3" l="1"/>
  <c r="R159" i="3"/>
  <c r="AT100" i="3"/>
  <c r="R100" i="3"/>
  <c r="N8" i="1"/>
  <c r="AT156" i="3"/>
  <c r="R156" i="3"/>
  <c r="N195" i="1"/>
  <c r="Q10" i="3"/>
  <c r="Q191" i="3"/>
  <c r="AT60" i="3"/>
  <c r="R60" i="3"/>
  <c r="AT154" i="3"/>
  <c r="R154" i="3"/>
  <c r="P10" i="3"/>
  <c r="P191" i="3"/>
  <c r="R14" i="3"/>
  <c r="AT44" i="3"/>
  <c r="R44" i="3"/>
  <c r="AT55" i="3"/>
  <c r="R55" i="3"/>
  <c r="N10" i="3"/>
  <c r="N191" i="3"/>
  <c r="O191" i="3"/>
  <c r="AT125" i="3"/>
  <c r="AT92" i="3"/>
  <c r="AT131" i="3"/>
  <c r="AT181" i="3"/>
  <c r="AT124" i="3"/>
  <c r="AT62" i="3"/>
  <c r="AT102" i="3"/>
  <c r="AT122" i="3"/>
  <c r="AT114" i="3"/>
  <c r="AT127" i="3"/>
  <c r="AT182" i="3"/>
  <c r="AT141" i="3"/>
  <c r="AT39" i="3"/>
  <c r="AT172" i="3"/>
  <c r="AT121" i="3"/>
  <c r="AT52" i="3"/>
  <c r="AT136" i="3"/>
  <c r="AT108" i="3"/>
  <c r="AT110" i="3"/>
  <c r="AT96" i="3"/>
  <c r="AT162" i="3"/>
  <c r="AT15" i="3"/>
  <c r="AT169" i="3"/>
  <c r="AT171" i="3"/>
  <c r="AT26" i="3"/>
  <c r="AT135" i="3"/>
  <c r="AT35" i="3"/>
  <c r="AT180" i="3"/>
  <c r="AT79" i="3"/>
  <c r="AT105" i="3"/>
  <c r="AT133" i="3"/>
  <c r="AT23" i="3"/>
  <c r="AT130" i="3"/>
  <c r="AT88" i="3"/>
  <c r="AT73" i="3"/>
  <c r="AT74" i="3"/>
  <c r="AT43" i="3"/>
  <c r="AT46" i="3"/>
  <c r="AT54" i="3"/>
  <c r="AT120" i="3"/>
  <c r="AT174" i="3"/>
  <c r="AT29" i="3"/>
  <c r="AT116" i="3"/>
  <c r="AT137" i="3"/>
  <c r="AT37" i="3"/>
  <c r="AT67" i="3"/>
  <c r="AT90" i="3"/>
  <c r="AT113" i="3"/>
  <c r="AT47" i="3"/>
  <c r="AT138" i="3"/>
  <c r="AT63" i="3"/>
  <c r="AT48" i="3"/>
  <c r="AT68" i="3"/>
  <c r="AT118" i="3"/>
  <c r="AT56" i="3"/>
  <c r="AT81" i="3"/>
  <c r="AT89" i="3"/>
  <c r="AT101" i="3"/>
  <c r="AT142" i="3"/>
  <c r="AT184" i="3"/>
  <c r="AT177" i="3"/>
  <c r="AT160" i="3"/>
  <c r="AT18" i="3"/>
  <c r="AT176" i="3"/>
  <c r="AT57" i="3"/>
  <c r="AT134" i="3"/>
  <c r="AT164" i="3"/>
  <c r="AT179" i="3"/>
  <c r="AT59" i="3"/>
  <c r="AT161" i="3"/>
  <c r="AT112" i="3"/>
  <c r="AT20" i="3"/>
  <c r="AT69" i="3"/>
  <c r="AT165" i="3"/>
  <c r="AT85" i="3"/>
  <c r="AT107" i="3"/>
  <c r="AT19" i="3"/>
  <c r="AT66" i="3"/>
  <c r="AT33" i="3"/>
  <c r="AT93" i="3"/>
  <c r="AT168" i="3"/>
  <c r="AT152" i="3"/>
  <c r="AT155" i="3"/>
  <c r="AT31" i="3"/>
  <c r="AT97" i="3"/>
  <c r="AT78" i="3"/>
  <c r="AT83" i="3"/>
  <c r="AT106" i="3"/>
  <c r="AT151" i="3"/>
  <c r="AT71" i="3"/>
  <c r="R139" i="3"/>
  <c r="AT87" i="3"/>
  <c r="AT21" i="3"/>
  <c r="AT157" i="3"/>
  <c r="AT150" i="3"/>
  <c r="AT147" i="3"/>
  <c r="AT70" i="3"/>
  <c r="AT40" i="3"/>
  <c r="AT80" i="3"/>
  <c r="AT140" i="3"/>
  <c r="AT158" i="3"/>
  <c r="AT95" i="3"/>
  <c r="AT22" i="3"/>
  <c r="AT99" i="3"/>
  <c r="AT16" i="3"/>
  <c r="AT175" i="3"/>
  <c r="AT163" i="3"/>
  <c r="AT49" i="3"/>
  <c r="AT128" i="3"/>
  <c r="AT28" i="3"/>
  <c r="AT25" i="3"/>
  <c r="AT51" i="3"/>
  <c r="AT167" i="3"/>
  <c r="AT82" i="3"/>
  <c r="AT143" i="3"/>
  <c r="AT75" i="3"/>
  <c r="AT166" i="3"/>
  <c r="AT132" i="3"/>
  <c r="AT65" i="3"/>
  <c r="AT64" i="3"/>
  <c r="AT173" i="3"/>
  <c r="AT111" i="3"/>
  <c r="AT50" i="3"/>
  <c r="AT53" i="3"/>
  <c r="AT36" i="3"/>
  <c r="AT58" i="3"/>
  <c r="AT129" i="3"/>
  <c r="AT123" i="3"/>
  <c r="AT61" i="3"/>
  <c r="AT126" i="3"/>
  <c r="AT183" i="3"/>
  <c r="AT170" i="3"/>
  <c r="AT42" i="3"/>
  <c r="AT144" i="3"/>
  <c r="AT72" i="3"/>
  <c r="AT178" i="3"/>
  <c r="AT32" i="3"/>
  <c r="AT24" i="3"/>
  <c r="AT34" i="3"/>
  <c r="AT103" i="3"/>
  <c r="AT27" i="3"/>
  <c r="AT45" i="3"/>
  <c r="AT104" i="3"/>
  <c r="AT91" i="3"/>
  <c r="AT94" i="3"/>
  <c r="AT149" i="3"/>
  <c r="AT86" i="3"/>
  <c r="AT17" i="3"/>
  <c r="AT146" i="3"/>
  <c r="AT148" i="3"/>
  <c r="AT38" i="3"/>
  <c r="AT76" i="3"/>
  <c r="AT109" i="3"/>
  <c r="R119" i="3"/>
  <c r="AT41" i="3"/>
  <c r="AT115" i="3"/>
  <c r="AT84" i="3"/>
  <c r="AT145" i="3"/>
  <c r="AT98" i="3"/>
  <c r="AT117" i="3"/>
  <c r="AT77" i="3"/>
  <c r="AT30" i="3"/>
  <c r="AT153" i="3"/>
  <c r="R191" i="3" l="1"/>
  <c r="R10" i="3"/>
  <c r="R8" i="1"/>
  <c r="R195" i="1"/>
  <c r="AT14" i="3"/>
  <c r="AT119" i="3"/>
  <c r="AT139" i="3"/>
  <c r="AT191" i="3" l="1"/>
  <c r="AT10" i="3"/>
  <c r="AU11" i="3" s="1"/>
  <c r="AT195" i="1"/>
  <c r="AT8" i="1"/>
  <c r="AU9" i="1" l="1"/>
</calcChain>
</file>

<file path=xl/sharedStrings.xml><?xml version="1.0" encoding="utf-8"?>
<sst xmlns="http://schemas.openxmlformats.org/spreadsheetml/2006/main" count="4139" uniqueCount="1118">
  <si>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</si>
  <si>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</si>
  <si>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</si>
  <si>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</si>
  <si>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</si>
  <si>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</si>
  <si>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</si>
  <si>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</si>
  <si>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</si>
  <si>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</si>
  <si>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</si>
  <si>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</si>
  <si>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</si>
  <si>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</si>
  <si>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</si>
  <si>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</si>
  <si>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</si>
  <si>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</si>
  <si>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</si>
  <si>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</si>
  <si>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</si>
  <si>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</si>
  <si>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</si>
  <si>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</si>
  <si>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</si>
  <si>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</si>
  <si>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</si>
  <si>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</si>
  <si>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</si>
  <si>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</si>
  <si>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</si>
  <si>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</si>
  <si>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</si>
  <si>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</si>
  <si>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</si>
  <si>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</si>
  <si>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</si>
  <si>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</si>
  <si>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</si>
  <si>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</si>
  <si>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</si>
  <si>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</si>
  <si>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</si>
  <si>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</si>
  <si>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</si>
  <si>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</si>
  <si>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</si>
  <si>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</si>
  <si>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</si>
  <si>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</si>
  <si>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</si>
  <si>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</si>
  <si>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</si>
  <si>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</si>
  <si>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</si>
  <si>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</si>
  <si>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</si>
  <si>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</si>
  <si>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</si>
  <si>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</si>
  <si>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</si>
  <si>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</si>
  <si>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</si>
  <si>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</si>
  <si>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</si>
  <si>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</si>
  <si>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</si>
  <si>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</si>
  <si>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</si>
  <si>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</si>
  <si>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</si>
  <si>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</si>
  <si>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</si>
  <si>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</si>
  <si>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</si>
  <si>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</si>
  <si>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</si>
  <si>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</si>
  <si>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</si>
  <si>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</si>
  <si>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</si>
  <si>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</si>
  <si>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</si>
  <si>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</si>
  <si>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</si>
  <si>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</si>
  <si>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</si>
  <si>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</si>
  <si>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</si>
  <si>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</si>
  <si>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</si>
  <si>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</si>
  <si>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</si>
  <si>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</si>
  <si>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</si>
  <si>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</si>
  <si>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</si>
  <si>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</si>
  <si>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</si>
  <si>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</si>
  <si>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</si>
  <si>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</si>
  <si>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</si>
  <si>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</si>
  <si>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</si>
  <si>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</si>
  <si>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</si>
  <si>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</si>
  <si>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</si>
  <si>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</si>
  <si>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</si>
  <si>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</si>
  <si>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</si>
  <si>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</si>
  <si>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</si>
  <si>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</si>
  <si>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</si>
  <si>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</si>
  <si>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</si>
  <si>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</si>
  <si>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</si>
  <si>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</si>
  <si>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</si>
  <si>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</si>
  <si>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</si>
  <si>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</si>
  <si>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</si>
  <si>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</si>
  <si>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</si>
  <si>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</si>
  <si>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</si>
  <si>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</si>
  <si>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</si>
  <si>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</si>
  <si>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</si>
  <si>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</si>
  <si>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</si>
  <si>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</si>
  <si>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</si>
  <si>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</si>
  <si>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</si>
  <si>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</si>
  <si>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</si>
  <si>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</si>
  <si>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</si>
  <si>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</si>
  <si>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</si>
  <si>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</si>
  <si>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</si>
  <si>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</si>
  <si>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</si>
  <si>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</si>
  <si>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</si>
  <si>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</si>
  <si>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</si>
  <si>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</si>
  <si>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</si>
  <si>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</si>
  <si>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</si>
  <si>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</si>
  <si>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</si>
  <si>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</si>
  <si>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</si>
  <si>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</si>
  <si>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</si>
  <si>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</si>
  <si>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</si>
  <si>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</si>
  <si>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</si>
  <si>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</si>
  <si>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</si>
  <si>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</si>
  <si>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</si>
  <si>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</si>
  <si>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</si>
  <si>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</si>
  <si>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</si>
  <si>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</si>
  <si>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</si>
  <si>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</si>
  <si>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</si>
  <si>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</si>
  <si>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</si>
  <si>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</si>
  <si>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</si>
  <si>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</si>
  <si>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</si>
  <si>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</si>
  <si>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</si>
  <si>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</si>
  <si>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</si>
  <si>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</si>
  <si>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</si>
  <si>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</si>
  <si>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</si>
  <si>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</si>
  <si>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</si>
  <si>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</si>
  <si>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</si>
  <si>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</si>
  <si>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</si>
  <si>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</si>
  <si>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</si>
  <si>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</si>
  <si>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</si>
  <si>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</si>
  <si>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</si>
  <si>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</si>
  <si>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</si>
  <si>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</si>
  <si>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</si>
  <si>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</si>
  <si>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</si>
  <si>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</si>
  <si>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</si>
  <si>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</si>
  <si>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</si>
  <si>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</si>
  <si>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</si>
  <si>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</si>
  <si>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</si>
  <si>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</si>
  <si>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</si>
  <si>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</si>
  <si>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</si>
  <si>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</si>
  <si>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</si>
  <si>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</si>
  <si>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</si>
  <si>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</si>
  <si>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</si>
  <si>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</si>
  <si>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</si>
  <si>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</si>
  <si>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</si>
  <si>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</si>
  <si>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</si>
  <si>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</si>
  <si>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</si>
  <si>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</si>
  <si>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</si>
  <si>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</si>
  <si>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</si>
  <si>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</si>
  <si>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</si>
  <si>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</si>
  <si>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</si>
  <si>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</si>
  <si>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</si>
  <si>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</si>
  <si>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</si>
  <si>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</si>
  <si>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</si>
  <si>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</si>
  <si>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</si>
  <si>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</si>
  <si>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</si>
  <si>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</si>
  <si>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</si>
  <si>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</si>
  <si>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</si>
  <si>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</si>
  <si>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</si>
  <si>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</si>
  <si>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</si>
  <si>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</si>
  <si>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</si>
  <si>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</si>
  <si>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</si>
  <si>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</si>
  <si>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</si>
  <si>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</si>
  <si>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</si>
  <si>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</si>
  <si>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</si>
  <si>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</si>
  <si>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</si>
  <si>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</si>
  <si>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</si>
  <si>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</si>
  <si>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</si>
  <si>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</si>
  <si>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</si>
  <si>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</si>
  <si>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</si>
  <si>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</si>
  <si>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</si>
  <si>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</si>
  <si>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</si>
  <si>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</si>
  <si>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</si>
  <si>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</si>
  <si>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</si>
  <si>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</si>
  <si>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</si>
  <si>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</si>
  <si>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</si>
  <si>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</si>
  <si>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</si>
  <si>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</si>
  <si>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</si>
  <si>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</si>
  <si>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</si>
  <si>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</si>
  <si>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</si>
  <si>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</si>
  <si>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</si>
  <si>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</si>
  <si>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</si>
  <si>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</si>
  <si>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</si>
  <si>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</si>
  <si>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</si>
  <si>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</si>
  <si>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</si>
  <si>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</si>
  <si>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</si>
  <si>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</si>
  <si>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</si>
  <si>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</si>
  <si>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</si>
  <si>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</si>
  <si>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</si>
  <si>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</si>
  <si>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</si>
  <si>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</si>
  <si>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</si>
  <si>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</si>
  <si>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</si>
  <si>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</si>
  <si>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</si>
  <si>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</si>
  <si>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</si>
  <si>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</si>
  <si>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</si>
  <si>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</si>
  <si>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</si>
  <si>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</si>
  <si>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</si>
  <si>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</si>
  <si>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</si>
  <si>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</si>
  <si>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</si>
  <si>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</si>
  <si>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</si>
  <si>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</si>
  <si>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</si>
  <si>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</si>
  <si>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</si>
  <si>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</si>
  <si>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</si>
  <si>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</si>
  <si>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</si>
  <si>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</si>
  <si>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</si>
  <si>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</si>
  <si>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</si>
  <si>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</si>
  <si>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</si>
  <si>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</si>
  <si>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</si>
  <si>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</si>
  <si>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</si>
  <si>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</si>
  <si>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</si>
  <si>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</si>
  <si>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</si>
  <si>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</si>
  <si>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</si>
  <si>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</si>
  <si>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</si>
  <si>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</si>
  <si>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</si>
  <si>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</si>
  <si>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</si>
  <si>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</si>
  <si>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</si>
  <si>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</si>
  <si>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</si>
  <si>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</si>
  <si>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</si>
  <si>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</si>
  <si>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</si>
  <si>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</si>
  <si>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</si>
  <si>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</si>
  <si>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</si>
  <si>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</si>
  <si>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</si>
  <si>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</si>
  <si>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</si>
  <si>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</si>
  <si>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</si>
  <si>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</si>
  <si>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</si>
  <si>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</si>
  <si>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</si>
  <si>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</si>
  <si>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</si>
  <si>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</si>
  <si>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</si>
  <si>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</si>
  <si>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</si>
  <si>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</si>
  <si>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</si>
  <si>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</si>
  <si>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</si>
  <si>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</si>
  <si>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</si>
  <si>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</si>
  <si>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</si>
  <si>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</si>
  <si>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</si>
  <si>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</si>
  <si>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</si>
  <si>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</si>
  <si>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</si>
  <si>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</si>
  <si>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</si>
  <si>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</si>
  <si>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</si>
  <si>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</si>
  <si>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</si>
  <si>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</si>
  <si>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</si>
  <si>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</si>
  <si>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</si>
  <si>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</si>
  <si>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</si>
  <si>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</si>
  <si>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</si>
  <si>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</si>
  <si>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</si>
  <si>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</si>
  <si>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</si>
  <si>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</si>
  <si>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</si>
  <si>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</si>
  <si>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</si>
  <si>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</si>
  <si>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</si>
  <si>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</si>
  <si>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</si>
  <si>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</si>
  <si>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</si>
  <si>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</si>
  <si>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</si>
  <si>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</si>
  <si>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</si>
  <si>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</si>
  <si>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</si>
  <si>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</si>
  <si>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</si>
  <si>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</si>
  <si>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</si>
  <si>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</si>
  <si>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</si>
  <si>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</si>
  <si>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</si>
  <si>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</si>
  <si>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</si>
  <si>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</si>
  <si>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</si>
  <si>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</si>
  <si>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</si>
  <si>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</si>
  <si>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</si>
  <si>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</si>
  <si>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</si>
  <si>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</si>
  <si>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</si>
  <si>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</si>
  <si>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</si>
  <si>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</si>
  <si>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</si>
  <si>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</si>
  <si>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</si>
  <si>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</si>
  <si>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</si>
  <si>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</si>
  <si>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</si>
  <si>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</si>
  <si>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</si>
  <si>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</si>
  <si>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</si>
  <si>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</si>
  <si>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</si>
  <si>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</si>
  <si>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</si>
  <si>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</si>
  <si>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</si>
  <si>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</si>
  <si>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</si>
  <si>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</si>
  <si>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</si>
  <si>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</si>
  <si>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</si>
  <si>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</si>
  <si>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</si>
  <si>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</si>
  <si>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</si>
  <si>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</si>
  <si>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</si>
  <si>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</si>
  <si>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</si>
  <si>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</si>
  <si>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</si>
  <si>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</si>
  <si>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</si>
  <si>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</si>
  <si>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</si>
  <si>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</si>
  <si>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</si>
  <si>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</si>
  <si>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</si>
  <si>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</si>
  <si>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</si>
  <si>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</si>
  <si>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</si>
  <si>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</si>
  <si>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</si>
  <si>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</si>
  <si>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</si>
  <si>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</si>
  <si>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</si>
  <si>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</si>
  <si>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</si>
  <si>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</si>
  <si>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</si>
  <si>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</si>
  <si>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</si>
  <si>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</si>
  <si>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</si>
  <si>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</si>
  <si>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</si>
  <si>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</si>
  <si>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</si>
  <si>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</si>
  <si>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</si>
  <si>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</si>
  <si>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</si>
  <si>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</si>
  <si>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</si>
  <si>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</si>
  <si>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</si>
  <si>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</si>
  <si>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</si>
  <si>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</si>
  <si>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</si>
  <si>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</si>
  <si>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</si>
  <si>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</si>
  <si>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</si>
  <si>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</si>
  <si>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</si>
  <si>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</si>
  <si>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</si>
  <si>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</si>
  <si>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</si>
  <si>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</si>
  <si>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</si>
  <si>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</si>
  <si>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</si>
  <si>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</si>
  <si>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</si>
  <si>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</si>
  <si>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</si>
  <si>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</si>
  <si>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</si>
  <si>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</si>
  <si>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</si>
  <si>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</si>
  <si>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</si>
  <si>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</si>
  <si>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</si>
  <si>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</si>
  <si>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</si>
  <si>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</si>
  <si>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</si>
  <si>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</si>
  <si>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</si>
  <si>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</si>
  <si>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</si>
  <si>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</si>
  <si>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</si>
  <si>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</si>
  <si>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</si>
  <si>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</si>
  <si>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</si>
  <si>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</si>
  <si>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</si>
  <si>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</si>
  <si>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</si>
  <si>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</si>
  <si>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</si>
  <si>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</si>
  <si>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</si>
  <si>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</si>
  <si>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</si>
  <si>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</si>
  <si>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</si>
  <si>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</si>
  <si>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</si>
  <si>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</si>
  <si>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</si>
  <si>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</si>
  <si>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</si>
  <si>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</si>
  <si>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</si>
  <si>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</si>
  <si>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</si>
  <si>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</si>
  <si>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</si>
  <si>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</si>
  <si>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</si>
  <si>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</si>
  <si>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</si>
  <si>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</si>
  <si>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</si>
  <si>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</si>
  <si>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</si>
  <si>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</si>
  <si>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</si>
  <si>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</si>
  <si>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</si>
  <si>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</si>
  <si>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</si>
  <si>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</si>
  <si>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</si>
  <si>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</si>
  <si>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</si>
  <si>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</si>
  <si>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</si>
  <si>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</si>
  <si>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</si>
  <si>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</si>
  <si>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</si>
  <si>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</si>
  <si>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</si>
  <si>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</si>
  <si>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</si>
  <si>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</si>
  <si>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</si>
  <si>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</si>
  <si>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</si>
  <si>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</si>
  <si>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</si>
  <si>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</si>
  <si>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</si>
  <si>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</si>
  <si>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</si>
  <si>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</si>
  <si>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</si>
  <si>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</si>
  <si>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</si>
  <si>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</si>
  <si>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</si>
  <si>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</si>
  <si>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</si>
  <si>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</si>
  <si>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</si>
  <si>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</si>
  <si>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</si>
  <si>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</si>
  <si>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</si>
  <si>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</si>
  <si>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</si>
  <si>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</si>
  <si>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</si>
  <si>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</si>
  <si>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</si>
  <si>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</si>
  <si>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</si>
  <si>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</si>
  <si>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</si>
  <si>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</si>
  <si>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</si>
  <si>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</si>
  <si>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</si>
  <si>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</si>
  <si>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</si>
  <si>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</si>
  <si>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</si>
  <si>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</si>
  <si>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</si>
  <si>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</si>
  <si>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</si>
  <si>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</si>
  <si>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</si>
  <si>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</si>
  <si>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</si>
  <si>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</si>
  <si>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</si>
  <si>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</si>
  <si>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</si>
  <si>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</si>
  <si>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</si>
  <si>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</si>
  <si>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</si>
  <si>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</si>
  <si>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</si>
  <si>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</si>
  <si>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</si>
  <si>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</si>
  <si>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</si>
  <si>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</si>
  <si>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</si>
  <si>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</si>
  <si>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</si>
  <si>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</si>
  <si>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</si>
  <si>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</si>
  <si>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</si>
  <si>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</si>
  <si>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</si>
  <si>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</si>
  <si>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</si>
  <si>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</si>
  <si>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</si>
  <si>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</si>
  <si>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</si>
  <si>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</si>
  <si>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</si>
  <si>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</si>
  <si>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</si>
  <si>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</si>
  <si>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</si>
  <si>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</si>
  <si>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</si>
  <si>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</si>
  <si>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</si>
  <si>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</si>
  <si>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</si>
  <si>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</si>
  <si>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</si>
  <si>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</si>
  <si>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</si>
  <si>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</si>
  <si>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</si>
  <si>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</si>
  <si>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</si>
  <si>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</si>
  <si>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</si>
  <si>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</si>
  <si>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</si>
  <si>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</si>
  <si>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</si>
  <si>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</si>
  <si>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</si>
  <si>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</si>
  <si>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</si>
  <si>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</si>
  <si>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</si>
  <si>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</si>
  <si>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</si>
  <si>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</si>
  <si>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</si>
  <si>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</si>
  <si>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</si>
  <si>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</si>
  <si>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</si>
  <si>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</si>
  <si>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</si>
  <si>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</si>
  <si>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</si>
  <si>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</si>
  <si>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</si>
  <si>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</si>
  <si>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</si>
  <si>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</si>
  <si>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</si>
  <si>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</si>
  <si>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</si>
  <si>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</si>
  <si>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</si>
  <si>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</si>
  <si>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</si>
  <si>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</si>
  <si>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</si>
  <si>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</si>
  <si>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</si>
  <si>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</si>
  <si>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</si>
  <si>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</si>
  <si>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</si>
  <si>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</si>
  <si>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</si>
  <si>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</si>
  <si>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</si>
  <si>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</si>
  <si>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</si>
  <si>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</si>
  <si>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</si>
  <si>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</si>
  <si>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</si>
  <si>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</si>
  <si>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</si>
  <si>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</si>
  <si>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</si>
  <si>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</si>
  <si>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</si>
  <si>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</si>
  <si>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</si>
  <si>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</si>
  <si>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</si>
  <si>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</si>
  <si>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</si>
  <si>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</si>
  <si>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</si>
  <si>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</si>
  <si>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</si>
  <si>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</si>
  <si>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</si>
  <si>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</si>
  <si>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</si>
  <si>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</si>
  <si>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</si>
  <si>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</si>
  <si>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</si>
  <si>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</si>
  <si>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</si>
  <si>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</si>
  <si>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</si>
  <si>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</si>
  <si>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</si>
  <si>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</si>
  <si>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</si>
  <si>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</si>
  <si>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</si>
  <si>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</si>
  <si>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</si>
  <si>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</si>
  <si>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</si>
  <si>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</si>
  <si>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</si>
  <si>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</si>
  <si>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</si>
  <si>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</si>
  <si>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</si>
  <si>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</si>
  <si>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</si>
  <si>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</si>
  <si>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</si>
  <si>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</si>
  <si>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</si>
  <si>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</si>
  <si>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</si>
  <si>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</si>
  <si>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</si>
  <si>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</si>
  <si>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</si>
  <si>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</si>
  <si>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</si>
  <si>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</si>
  <si>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</si>
  <si>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</si>
  <si>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</si>
  <si>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</si>
  <si>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</si>
  <si>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</si>
  <si>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</si>
  <si>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</si>
  <si>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</si>
  <si>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</si>
  <si>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</si>
  <si>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</si>
  <si>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</si>
  <si>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</si>
  <si>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</si>
  <si>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</si>
  <si>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</si>
  <si>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</si>
  <si>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</si>
  <si>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</si>
  <si>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</si>
  <si>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</si>
  <si>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</si>
  <si>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</si>
  <si>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</si>
  <si>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</si>
  <si>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</si>
  <si>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</si>
  <si>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</si>
  <si>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</si>
  <si>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</si>
  <si>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</si>
  <si>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</si>
  <si>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</si>
  <si>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</si>
  <si>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</si>
  <si>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</si>
  <si>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</si>
  <si>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</si>
  <si>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</si>
  <si>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</si>
  <si>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</si>
  <si>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</si>
  <si>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</si>
  <si>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</si>
  <si>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</si>
  <si>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</si>
  <si>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</si>
  <si>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</si>
  <si>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</si>
  <si>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</si>
  <si>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</si>
  <si>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</si>
  <si>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</si>
  <si>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</si>
  <si>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</si>
  <si>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</si>
  <si>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</si>
  <si>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</si>
  <si>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</si>
  <si>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</si>
  <si>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</si>
  <si>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</si>
  <si>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</si>
  <si>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</si>
  <si>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</si>
  <si>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</si>
  <si>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</si>
  <si>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</si>
  <si>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</si>
  <si>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</si>
  <si>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</si>
  <si>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</si>
  <si>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</si>
  <si>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</si>
  <si>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</si>
  <si>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</si>
  <si>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</si>
  <si>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</si>
  <si>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</si>
  <si>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</si>
  <si>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</si>
  <si>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</si>
  <si>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</si>
  <si>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</si>
  <si>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</si>
  <si>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</si>
  <si>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</si>
  <si>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</si>
  <si>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</si>
  <si>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</si>
  <si>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</si>
  <si>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</si>
  <si>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</si>
  <si>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</si>
  <si>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</si>
  <si>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</si>
  <si>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</si>
  <si>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</si>
  <si>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</si>
  <si>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</si>
  <si>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</si>
  <si>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</si>
  <si>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</si>
  <si>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</si>
  <si>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</si>
  <si>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</si>
  <si>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</si>
  <si>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</si>
  <si>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</si>
  <si>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</si>
  <si>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</si>
  <si>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</si>
  <si>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</si>
  <si>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</si>
  <si>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</si>
  <si>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</si>
  <si>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</si>
  <si>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</si>
  <si>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</si>
  <si>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</si>
  <si>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</si>
  <si>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</si>
  <si>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</si>
  <si>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</si>
  <si>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</si>
  <si>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</si>
  <si>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</si>
  <si>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</si>
  <si>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</si>
  <si>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</si>
  <si>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</si>
  <si>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</si>
  <si>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</si>
  <si>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</si>
  <si>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</si>
  <si>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</si>
  <si>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</si>
  <si>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</si>
  <si>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</si>
  <si>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</si>
  <si>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</si>
  <si>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</si>
  <si>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</si>
  <si>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</si>
  <si>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</si>
  <si>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</si>
  <si>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</si>
  <si>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</si>
  <si>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</si>
  <si>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Bạch Văn Gân (TG)</t>
  </si>
  <si>
    <t>Bùi Thị Ngọc Tuyền (TG)</t>
  </si>
  <si>
    <t>Dương Lê Kỳ Quang (TG)</t>
  </si>
  <si>
    <t>Huỳnh Thị Phương Kiều (TG)</t>
  </si>
  <si>
    <t>Kiều Thị Thanh Hiếu (TG)</t>
  </si>
  <si>
    <t>Lê Thị Hồng Nhung (TG)</t>
  </si>
  <si>
    <t>Lý Thục Trinh (TG)</t>
  </si>
  <si>
    <t>Mai Võ Hoài Giang (TG)</t>
  </si>
  <si>
    <t>Nguyễn Ngọc Chương (TG)</t>
  </si>
  <si>
    <t>Nguyễn Thị Thu Hoài</t>
  </si>
  <si>
    <t>Phan Thanh Tuân (TG)</t>
  </si>
  <si>
    <t>Trần Nhi Diễm Huỳnh (TG)</t>
  </si>
  <si>
    <t>Trương Xuân Nghị (TG)</t>
  </si>
  <si>
    <t>Võ Thị Linh (TG)</t>
  </si>
  <si>
    <t>Hồ Thị Thanh Thương (TG)</t>
  </si>
  <si>
    <t>Phan Thị Thủy (TG)</t>
  </si>
  <si>
    <t>Lê Thị Yến Nhung (TG)</t>
  </si>
  <si>
    <t>Trần Quang Thêu (TG)</t>
  </si>
  <si>
    <t>Trần Thị Bảo Ngọc (TG)</t>
  </si>
  <si>
    <t>Võ Văn Đức (TG)</t>
  </si>
  <si>
    <t>Nguyễn Văn Úy (TG)</t>
  </si>
  <si>
    <t>Nguyễn Hoàng Tùng (TG)</t>
  </si>
  <si>
    <t>Nguyễn Văn Thắng (TG)</t>
  </si>
  <si>
    <t>Phan Cảnh Tứ (TG)</t>
  </si>
  <si>
    <t>Bùi Đình Trường (TG)</t>
  </si>
  <si>
    <t>Bùi Thị Hợp (TG)</t>
  </si>
  <si>
    <t>Nguyễn Huỳnh Như Thủy (TG)</t>
  </si>
  <si>
    <t>Nguyễn Lê Thuận (TG)</t>
  </si>
  <si>
    <t>Nguyễn Ngô Anh Tuấn (TG)</t>
  </si>
  <si>
    <t>Nguyễn Thị Cẩm Loan (TG)</t>
  </si>
  <si>
    <t>Nguyễn Thị Mỹ Dung (TG)</t>
  </si>
  <si>
    <t>Nguyễn Tiến Dương (TG)</t>
  </si>
  <si>
    <t>Nguyễn Trần Mỹ Linh (TG)</t>
  </si>
  <si>
    <t>Nguyễn Trọng (TG)</t>
  </si>
  <si>
    <t>Nguyễn Văn Thiệt (TG)</t>
  </si>
  <si>
    <t>Phạm Thị Kim Vi (TG)</t>
  </si>
  <si>
    <t>Phan Hoàng Thiện (TG)</t>
  </si>
  <si>
    <t>Phan Thị Thùy Dung (TG)</t>
  </si>
  <si>
    <t>Trần Thị Hoàng Quyên ( TG)</t>
  </si>
  <si>
    <t>Trần Thị Thanh Trải (TG)</t>
  </si>
  <si>
    <t>Nguyễn Thị Thanh (TG)</t>
  </si>
  <si>
    <t>Trần Thị Họa My (TG)</t>
  </si>
  <si>
    <t>Đặng Thị Hiên (TG)</t>
  </si>
  <si>
    <t>Đặng Thừa Ân (TG)</t>
  </si>
  <si>
    <t>Hà Thị Hường (TG)</t>
  </si>
  <si>
    <t>Lê Thị Ban (TG)</t>
  </si>
  <si>
    <t>Lại Phát Tài (TG)</t>
  </si>
  <si>
    <t>Lương Thị Chi (TG)</t>
  </si>
  <si>
    <t>Nguyễn Thị Bích Trâm (TG)</t>
  </si>
  <si>
    <t>Nguyễn Thị Duyên (TG)</t>
  </si>
  <si>
    <t>Trần Thị Mỹ Tiên (TG)</t>
  </si>
  <si>
    <t>Trần Hoàng Lan (TG)</t>
  </si>
  <si>
    <t>Lê Nhật Phong (TG)</t>
  </si>
  <si>
    <t>Trần Minh Thái (TG)</t>
  </si>
  <si>
    <t>Nguyễn Thị Cẩm Thạch (TG)</t>
  </si>
  <si>
    <t>Lê Phạm Hữu Tâm (TG)</t>
  </si>
  <si>
    <t>Nguyễn Thị Linh Ngân (TG)</t>
  </si>
  <si>
    <t>Đào Thị Kim Hương (TG)</t>
  </si>
  <si>
    <t>Nguyễn Thị Phương Mai (TG)</t>
  </si>
  <si>
    <t>Hà Thị Thu Huyền (TG)</t>
  </si>
  <si>
    <t>Châu Quốc Cường (TG)</t>
  </si>
  <si>
    <t>Nguyễn Phan Hoàng Hạc (TG)</t>
  </si>
  <si>
    <t>Tạ Thị Nga (TG)</t>
  </si>
  <si>
    <t>Vương Thanh Lâm (TG)</t>
  </si>
  <si>
    <t>Nguyễn Quang Diệu (TG)</t>
  </si>
  <si>
    <t>Đặng Thị Giàu (TG)</t>
  </si>
  <si>
    <t>Nguyễn Văn Mạnh (TG)</t>
  </si>
  <si>
    <t>Nguyễn Thị Bảo Linh (TG)</t>
  </si>
  <si>
    <t>Nguyễn Thị Cẩm Tiên (TG)</t>
  </si>
  <si>
    <t>Lâm Lệ Tâm (TG)</t>
  </si>
  <si>
    <t>Nguyễn Ngọc Trâm (TG)</t>
  </si>
  <si>
    <t>Trần Bích Thủy (TG)</t>
  </si>
  <si>
    <t>Phạm Thị Thanh Tuyền (TG)</t>
  </si>
  <si>
    <t>Nguyễn Thị Hồng Anh (TG)</t>
  </si>
  <si>
    <t>Hồ Thị Thu Hương (TG)</t>
  </si>
  <si>
    <t>Nguyễn Thị Kiều Trinh (TG)</t>
  </si>
  <si>
    <t>Tô Thị Kim Linh (TG)</t>
  </si>
  <si>
    <t>Nguyễn Thị Thảo Vy (TG)</t>
  </si>
  <si>
    <t>Vũ Thế Ngọc Oanh (TG)</t>
  </si>
  <si>
    <t>Trần Thế Anh (TG)</t>
  </si>
  <si>
    <t>Trần Cao Cường (TG)</t>
  </si>
  <si>
    <t>Nguyễn Thị Liên (TG)</t>
  </si>
  <si>
    <t>Ngô Thuận Dủ (TG)</t>
  </si>
  <si>
    <t>Hồ Tô Như Ý (TG)</t>
  </si>
  <si>
    <t>Đặng Đoàn Cẩm Tú (TG)</t>
  </si>
  <si>
    <t>Lê Ngọc Trinh (TG)</t>
  </si>
  <si>
    <t>Bùi Lâm Trúc Quỳnh (TG)</t>
  </si>
  <si>
    <t>Ngô Thị Thanh Vân (TG)</t>
  </si>
  <si>
    <t>Cao Thế Nhật (TG)</t>
  </si>
  <si>
    <t>Hứa Trọng Tín (TG)</t>
  </si>
  <si>
    <t>Phạm Thanh Tuyền (TG)</t>
  </si>
  <si>
    <t>Trần Hoàng Lĩnh (TG)</t>
  </si>
  <si>
    <t>Trần Diễm Hồng Loan (TG)</t>
  </si>
  <si>
    <t>Trần Khánh Hiền (TG)</t>
  </si>
  <si>
    <t>Đào Thị Ngọc Yến (TG)</t>
  </si>
  <si>
    <t>La Thị Thảo My (TG)</t>
  </si>
  <si>
    <t>Lê Gia Mẫn (TG)</t>
  </si>
  <si>
    <t>Nguyễn Đỗ Thành (TG)</t>
  </si>
  <si>
    <t>Nguyễn Quí Long (TG)</t>
  </si>
  <si>
    <t>Nguyễn Văn Quang (TG)</t>
  </si>
  <si>
    <t>Phạm Đình Khải (TG)</t>
  </si>
  <si>
    <t>Trần Lê Nhã Phương (TG)</t>
  </si>
  <si>
    <t>Trần Ngọc Trinh (TG)</t>
  </si>
  <si>
    <t>Trần Thị Hồng Hải (TG)</t>
  </si>
  <si>
    <t>Chiêm Thanh Quốc Anh (TG)</t>
  </si>
  <si>
    <t>Hà Đông Cảnh (TG)</t>
  </si>
  <si>
    <t>Nguyễn Văn Ngà (TG)</t>
  </si>
  <si>
    <t>UỶ BAN NHÂN DÂN THÀNH PHỐ HỒ CHÍ MINH</t>
  </si>
  <si>
    <t>TRƯỜNG CAO ĐẲNG LÝ TỰ TRỌNG TP. HỒ CHÍ MINH</t>
  </si>
  <si>
    <t>CỘNG HOÀ XÃ HỘI CHỦ NGHĨA VIỆT NAM</t>
  </si>
  <si>
    <t>Độc lập - Tự do - Hạnh phúc</t>
  </si>
  <si>
    <t>KHỐI LƯỢNG CÔNG TÁC COI - CHẤM THI NĂM HỌC 2022 - 2023 - KHOA KHOA HỌC  CƠ BẢN</t>
  </si>
  <si>
    <t>KHỐI LƯỢNG CÔNG TÁC COI - CHẤM THI HỌC KÌ 1 NĂM HỌC 2022 - 2023 - KHOA KHOA HỌC  CƠ BẢN</t>
  </si>
  <si>
    <t>KHỐI LƯỢNG CÔNG TÁC COI - CHẤM THI HỌC KÌ 2 NĂM HỌC 2022 - 2023 - KHOA KHOA HỌC 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</si>
</sst>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8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quotePrefix="1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8"/>
  <sheetViews>
    <sheetView zoomScale="80" zoomScaleNormal="80" workbookViewId="0">
      <selection activeCell="B12" sqref="B12:AT182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s="8" customFormat="1" x14ac:dyDescent="0.25">
      <c r="A1" s="76" t="s">
        <v>1111</v>
      </c>
      <c r="B1" s="76"/>
      <c r="C1" s="76"/>
      <c r="D1" s="76"/>
      <c r="AL1" s="76" t="s">
        <v>1113</v>
      </c>
      <c r="AM1" s="76"/>
      <c r="AN1" s="76"/>
      <c r="AO1" s="76"/>
      <c r="AP1" s="76"/>
      <c r="AQ1" s="76"/>
      <c r="AR1" s="76"/>
      <c r="AS1" s="76"/>
      <c r="AT1" s="76"/>
    </row>
    <row r="2" spans="1:47" s="8" customFormat="1" x14ac:dyDescent="0.25">
      <c r="A2" s="76" t="s">
        <v>1112</v>
      </c>
      <c r="B2" s="76"/>
      <c r="C2" s="76"/>
      <c r="D2" s="76"/>
      <c r="AL2" s="76" t="s">
        <v>1114</v>
      </c>
      <c r="AM2" s="76"/>
      <c r="AN2" s="76"/>
      <c r="AO2" s="76"/>
      <c r="AP2" s="76"/>
      <c r="AQ2" s="76"/>
      <c r="AR2" s="76"/>
      <c r="AS2" s="76"/>
      <c r="AT2" s="76"/>
    </row>
    <row r="3" spans="1:47" s="8" customFormat="1" x14ac:dyDescent="0.25">
      <c r="AQ3" s="33"/>
      <c r="AR3" s="33"/>
      <c r="AS3" s="33"/>
    </row>
    <row r="4" spans="1:47" s="8" customFormat="1" x14ac:dyDescent="0.25">
      <c r="A4" s="77" t="s">
        <v>1117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</row>
    <row r="5" spans="1:47" s="8" customFormat="1" x14ac:dyDescent="0.2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</row>
    <row r="6" spans="1:47" s="8" customFormat="1" x14ac:dyDescent="0.25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</row>
    <row r="7" spans="1:47" x14ac:dyDescent="0.25">
      <c r="C7" s="6"/>
      <c r="D7" s="6"/>
      <c r="E7" s="6">
        <v>2</v>
      </c>
      <c r="F7" s="6">
        <v>3</v>
      </c>
      <c r="G7" s="6">
        <v>4</v>
      </c>
      <c r="H7" s="6">
        <v>5</v>
      </c>
      <c r="I7" s="6">
        <v>6</v>
      </c>
      <c r="J7" s="6">
        <v>7</v>
      </c>
      <c r="K7" s="6">
        <v>8</v>
      </c>
      <c r="L7" s="6">
        <v>9</v>
      </c>
      <c r="M7" s="6">
        <v>10</v>
      </c>
      <c r="N7" s="6">
        <v>11</v>
      </c>
      <c r="O7" s="6">
        <v>12</v>
      </c>
      <c r="P7" s="6">
        <v>13</v>
      </c>
      <c r="Q7" s="6">
        <v>14</v>
      </c>
      <c r="R7" s="6">
        <v>15</v>
      </c>
      <c r="S7" s="6">
        <v>16</v>
      </c>
      <c r="T7" s="6">
        <v>17</v>
      </c>
      <c r="U7" s="6">
        <v>18</v>
      </c>
      <c r="V7" s="6">
        <v>19</v>
      </c>
      <c r="W7" s="6">
        <v>20</v>
      </c>
      <c r="X7" s="6">
        <v>21</v>
      </c>
      <c r="Y7" s="6">
        <v>22</v>
      </c>
      <c r="Z7" s="6">
        <v>23</v>
      </c>
      <c r="AA7" s="6">
        <v>24</v>
      </c>
      <c r="AB7" s="6">
        <v>25</v>
      </c>
      <c r="AC7" s="6">
        <v>26</v>
      </c>
      <c r="AD7" s="6">
        <v>27</v>
      </c>
      <c r="AE7" s="6">
        <v>28</v>
      </c>
      <c r="AF7" s="6">
        <v>29</v>
      </c>
      <c r="AG7" s="6">
        <v>30</v>
      </c>
      <c r="AH7" s="6">
        <v>31</v>
      </c>
      <c r="AI7" s="6">
        <v>32</v>
      </c>
      <c r="AJ7" s="6">
        <v>33</v>
      </c>
      <c r="AK7" s="6">
        <v>34</v>
      </c>
      <c r="AL7" s="6">
        <v>35</v>
      </c>
      <c r="AM7" s="6">
        <v>36</v>
      </c>
      <c r="AN7" s="6">
        <v>37</v>
      </c>
      <c r="AO7" s="6">
        <v>38</v>
      </c>
      <c r="AP7" s="6">
        <v>39</v>
      </c>
      <c r="AQ7" s="6">
        <v>40</v>
      </c>
      <c r="AR7" s="6">
        <v>41</v>
      </c>
      <c r="AS7" s="6">
        <v>42</v>
      </c>
      <c r="AT7" s="6"/>
    </row>
    <row r="8" spans="1:47" x14ac:dyDescent="0.25">
      <c r="E8" s="4">
        <f t="shared" ref="E8:R8" si="0">SUBTOTAL(9,E12:E182)</f>
        <v>91</v>
      </c>
      <c r="F8" s="4">
        <f t="shared" si="0"/>
        <v>18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118</v>
      </c>
      <c r="N8" s="4">
        <f t="shared" si="0"/>
        <v>88.65</v>
      </c>
      <c r="O8" s="4">
        <f t="shared" si="0"/>
        <v>54.9</v>
      </c>
      <c r="P8" s="4">
        <f t="shared" si="0"/>
        <v>0</v>
      </c>
      <c r="Q8" s="4">
        <f t="shared" si="0"/>
        <v>0</v>
      </c>
      <c r="R8" s="4">
        <f t="shared" si="0"/>
        <v>143.54999999999995</v>
      </c>
      <c r="S8" s="4">
        <f>SUBTOTAL(9,S12:S193)</f>
        <v>6620</v>
      </c>
      <c r="T8" s="4">
        <f>SUBTOTAL(9,T12:T193)</f>
        <v>6627</v>
      </c>
      <c r="U8" s="4">
        <f>SUBTOTAL(9,U12:U193)</f>
        <v>6654</v>
      </c>
      <c r="V8" s="4">
        <f>SUBTOTAL(9,V12:V193)</f>
        <v>659.30000000000007</v>
      </c>
      <c r="W8" s="4">
        <f t="shared" ref="W8:AT8" si="1">SUBTOTAL(9,W12:W182)</f>
        <v>0</v>
      </c>
      <c r="X8" s="4">
        <f t="shared" si="1"/>
        <v>0</v>
      </c>
      <c r="Y8" s="4">
        <f t="shared" si="1"/>
        <v>0</v>
      </c>
      <c r="Z8" s="4">
        <f t="shared" si="1"/>
        <v>0</v>
      </c>
      <c r="AA8" s="4">
        <f t="shared" si="1"/>
        <v>1591</v>
      </c>
      <c r="AB8" s="4">
        <f t="shared" si="1"/>
        <v>1591</v>
      </c>
      <c r="AC8" s="4">
        <f t="shared" si="1"/>
        <v>1591</v>
      </c>
      <c r="AD8" s="4">
        <f t="shared" si="1"/>
        <v>159.10000000000002</v>
      </c>
      <c r="AE8" s="4">
        <f t="shared" si="1"/>
        <v>0</v>
      </c>
      <c r="AF8" s="4">
        <f t="shared" si="1"/>
        <v>0</v>
      </c>
      <c r="AG8" s="4">
        <f t="shared" si="1"/>
        <v>0</v>
      </c>
      <c r="AH8" s="4">
        <f t="shared" si="1"/>
        <v>0</v>
      </c>
      <c r="AI8" s="4">
        <f t="shared" si="1"/>
        <v>0</v>
      </c>
      <c r="AJ8" s="4">
        <f t="shared" si="1"/>
        <v>0</v>
      </c>
      <c r="AK8" s="4">
        <f t="shared" si="1"/>
        <v>0</v>
      </c>
      <c r="AL8" s="4">
        <f t="shared" si="1"/>
        <v>0</v>
      </c>
      <c r="AM8" s="4">
        <f t="shared" si="1"/>
        <v>0</v>
      </c>
      <c r="AN8" s="4">
        <f t="shared" si="1"/>
        <v>0</v>
      </c>
      <c r="AO8" s="4">
        <f t="shared" si="1"/>
        <v>0</v>
      </c>
      <c r="AP8" s="4">
        <f t="shared" si="1"/>
        <v>0</v>
      </c>
      <c r="AQ8" s="4">
        <f t="shared" si="1"/>
        <v>0</v>
      </c>
      <c r="AR8" s="4">
        <f t="shared" si="1"/>
        <v>0</v>
      </c>
      <c r="AS8" s="4">
        <f t="shared" si="1"/>
        <v>15.699999999999998</v>
      </c>
      <c r="AT8" s="4">
        <f t="shared" si="1"/>
        <v>1095.8999999999996</v>
      </c>
    </row>
    <row r="9" spans="1:47" s="35" customFormat="1" ht="14.25" x14ac:dyDescent="0.25">
      <c r="A9" s="67"/>
      <c r="B9" s="66" t="s">
        <v>1</v>
      </c>
      <c r="C9" s="68" t="s">
        <v>2</v>
      </c>
      <c r="D9" s="69" t="s">
        <v>3</v>
      </c>
      <c r="E9" s="66" t="s">
        <v>4</v>
      </c>
      <c r="F9" s="66"/>
      <c r="G9" s="66"/>
      <c r="H9" s="66"/>
      <c r="I9" s="66"/>
      <c r="J9" s="66"/>
      <c r="K9" s="66"/>
      <c r="L9" s="66"/>
      <c r="M9" s="66"/>
      <c r="N9" s="66" t="s">
        <v>5</v>
      </c>
      <c r="O9" s="66"/>
      <c r="P9" s="66"/>
      <c r="Q9" s="66"/>
      <c r="R9" s="66"/>
      <c r="S9" s="66" t="s">
        <v>6</v>
      </c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 t="s">
        <v>7</v>
      </c>
      <c r="AJ9" s="66"/>
      <c r="AK9" s="66"/>
      <c r="AL9" s="66"/>
      <c r="AM9" s="66"/>
      <c r="AN9" s="66"/>
      <c r="AO9" s="66"/>
      <c r="AP9" s="66"/>
      <c r="AQ9" s="66"/>
      <c r="AR9" s="64" t="s">
        <v>8</v>
      </c>
      <c r="AS9" s="64" t="s">
        <v>9</v>
      </c>
      <c r="AT9" s="65" t="s">
        <v>10</v>
      </c>
      <c r="AU9" s="10">
        <f>SUBTOTAL(9,AT:AT)</f>
        <v>1095.8999999999996</v>
      </c>
    </row>
    <row r="10" spans="1:47" s="35" customFormat="1" ht="18.75" customHeight="1" x14ac:dyDescent="0.25">
      <c r="A10" s="67"/>
      <c r="B10" s="67"/>
      <c r="C10" s="68"/>
      <c r="D10" s="69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 t="s">
        <v>11</v>
      </c>
      <c r="T10" s="66"/>
      <c r="U10" s="66"/>
      <c r="V10" s="66"/>
      <c r="W10" s="66" t="s">
        <v>12</v>
      </c>
      <c r="X10" s="66"/>
      <c r="Y10" s="66"/>
      <c r="Z10" s="66"/>
      <c r="AA10" s="66" t="s">
        <v>13</v>
      </c>
      <c r="AB10" s="66"/>
      <c r="AC10" s="66"/>
      <c r="AD10" s="66"/>
      <c r="AE10" s="66" t="s">
        <v>14</v>
      </c>
      <c r="AF10" s="66"/>
      <c r="AG10" s="66"/>
      <c r="AH10" s="66"/>
      <c r="AI10" s="66" t="s">
        <v>11</v>
      </c>
      <c r="AJ10" s="66"/>
      <c r="AK10" s="66"/>
      <c r="AL10" s="66" t="s">
        <v>12</v>
      </c>
      <c r="AM10" s="66"/>
      <c r="AN10" s="66"/>
      <c r="AO10" s="66" t="s">
        <v>14</v>
      </c>
      <c r="AP10" s="66"/>
      <c r="AQ10" s="66"/>
      <c r="AR10" s="64"/>
      <c r="AS10" s="64"/>
      <c r="AT10" s="65"/>
      <c r="AU10" s="10"/>
    </row>
    <row r="11" spans="1:47" ht="88.5" customHeight="1" x14ac:dyDescent="0.25">
      <c r="A11" s="67"/>
      <c r="B11" s="67"/>
      <c r="C11" s="68"/>
      <c r="D11" s="69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34" t="s">
        <v>23</v>
      </c>
      <c r="N11" s="1" t="s">
        <v>24</v>
      </c>
      <c r="O11" s="1" t="s">
        <v>25</v>
      </c>
      <c r="P11" s="1" t="s">
        <v>26</v>
      </c>
      <c r="Q11" s="1" t="s">
        <v>27</v>
      </c>
      <c r="R11" s="2" t="s">
        <v>28</v>
      </c>
      <c r="S11" s="1" t="s">
        <v>29</v>
      </c>
      <c r="T11" s="1" t="s">
        <v>30</v>
      </c>
      <c r="U11" s="3" t="s">
        <v>31</v>
      </c>
      <c r="V11" s="34" t="s">
        <v>32</v>
      </c>
      <c r="W11" s="1" t="s">
        <v>33</v>
      </c>
      <c r="X11" s="1" t="s">
        <v>34</v>
      </c>
      <c r="Y11" s="3" t="s">
        <v>31</v>
      </c>
      <c r="Z11" s="34" t="s">
        <v>35</v>
      </c>
      <c r="AA11" s="1" t="s">
        <v>33</v>
      </c>
      <c r="AB11" s="1" t="s">
        <v>34</v>
      </c>
      <c r="AC11" s="3" t="s">
        <v>31</v>
      </c>
      <c r="AD11" s="34" t="s">
        <v>35</v>
      </c>
      <c r="AE11" s="1" t="s">
        <v>33</v>
      </c>
      <c r="AF11" s="1" t="s">
        <v>34</v>
      </c>
      <c r="AG11" s="3" t="s">
        <v>31</v>
      </c>
      <c r="AH11" s="34" t="s">
        <v>35</v>
      </c>
      <c r="AI11" s="1" t="s">
        <v>36</v>
      </c>
      <c r="AJ11" s="1" t="s">
        <v>37</v>
      </c>
      <c r="AK11" s="34" t="s">
        <v>32</v>
      </c>
      <c r="AL11" s="1" t="s">
        <v>38</v>
      </c>
      <c r="AM11" s="1" t="s">
        <v>39</v>
      </c>
      <c r="AN11" s="34" t="s">
        <v>40</v>
      </c>
      <c r="AO11" s="1" t="s">
        <v>41</v>
      </c>
      <c r="AP11" s="1" t="s">
        <v>42</v>
      </c>
      <c r="AQ11" s="34" t="s">
        <v>35</v>
      </c>
      <c r="AR11" s="64"/>
      <c r="AS11" s="64"/>
      <c r="AT11" s="65"/>
    </row>
    <row r="12" spans="1:47" x14ac:dyDescent="0.25">
      <c r="A12" s="11">
        <f>IF(D12="","",SUBTOTAL(3,$D$12:D12))</f>
        <v>1</v>
      </c>
      <c r="B12" s="60">
        <v>1010092</v>
      </c>
      <c r="C12" s="61" t="s">
        <v>450</v>
      </c>
      <c r="D12" s="14" t="s">
        <v>1004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31">
        <v>0</v>
      </c>
      <c r="N12" s="15">
        <v>0</v>
      </c>
      <c r="O12" s="15">
        <v>0</v>
      </c>
      <c r="P12" s="15">
        <v>0</v>
      </c>
      <c r="Q12" s="15">
        <v>0</v>
      </c>
      <c r="R12" s="31">
        <v>0</v>
      </c>
      <c r="S12" s="15">
        <v>0</v>
      </c>
      <c r="T12" s="15">
        <v>0</v>
      </c>
      <c r="U12" s="15">
        <v>0</v>
      </c>
      <c r="V12" s="31">
        <v>0</v>
      </c>
      <c r="W12" s="15">
        <v>0</v>
      </c>
      <c r="X12" s="15">
        <v>0</v>
      </c>
      <c r="Y12" s="15">
        <v>0</v>
      </c>
      <c r="Z12" s="31">
        <v>0</v>
      </c>
      <c r="AA12" s="15">
        <v>0</v>
      </c>
      <c r="AB12" s="15">
        <v>0</v>
      </c>
      <c r="AC12" s="15">
        <v>0</v>
      </c>
      <c r="AD12" s="31">
        <v>0</v>
      </c>
      <c r="AE12" s="15">
        <v>0</v>
      </c>
      <c r="AF12" s="15">
        <v>0</v>
      </c>
      <c r="AG12" s="15">
        <v>0</v>
      </c>
      <c r="AH12" s="31">
        <v>0</v>
      </c>
      <c r="AI12" s="15">
        <v>0</v>
      </c>
      <c r="AJ12" s="15">
        <v>0</v>
      </c>
      <c r="AK12" s="31">
        <v>0</v>
      </c>
      <c r="AL12" s="15">
        <v>0</v>
      </c>
      <c r="AM12" s="15">
        <v>0</v>
      </c>
      <c r="AN12" s="31">
        <v>0</v>
      </c>
      <c r="AO12" s="15">
        <v>0</v>
      </c>
      <c r="AP12" s="15">
        <v>0</v>
      </c>
      <c r="AQ12" s="31">
        <v>0</v>
      </c>
      <c r="AR12" s="31">
        <v>0</v>
      </c>
      <c r="AS12" s="31">
        <v>0</v>
      </c>
      <c r="AT12" s="40">
        <v>0</v>
      </c>
      <c r="AU12" s="5"/>
    </row>
    <row r="13" spans="1:47" x14ac:dyDescent="0.25">
      <c r="A13" s="11">
        <f>IF(D13="","",SUBTOTAL(3,$D$12:D13))</f>
        <v>2</v>
      </c>
      <c r="B13" s="60">
        <v>1010074</v>
      </c>
      <c r="C13" s="61" t="s">
        <v>450</v>
      </c>
      <c r="D13" s="14" t="s">
        <v>587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31">
        <v>0</v>
      </c>
      <c r="N13" s="15">
        <v>0</v>
      </c>
      <c r="O13" s="15">
        <v>0</v>
      </c>
      <c r="P13" s="15">
        <v>0</v>
      </c>
      <c r="Q13" s="15">
        <v>0</v>
      </c>
      <c r="R13" s="31">
        <v>0</v>
      </c>
      <c r="S13" s="15">
        <v>0</v>
      </c>
      <c r="T13" s="15">
        <v>0</v>
      </c>
      <c r="U13" s="15">
        <v>0</v>
      </c>
      <c r="V13" s="31">
        <v>0</v>
      </c>
      <c r="W13" s="15">
        <v>0</v>
      </c>
      <c r="X13" s="15">
        <v>0</v>
      </c>
      <c r="Y13" s="15">
        <v>0</v>
      </c>
      <c r="Z13" s="31">
        <v>0</v>
      </c>
      <c r="AA13" s="15">
        <v>0</v>
      </c>
      <c r="AB13" s="15">
        <v>0</v>
      </c>
      <c r="AC13" s="15">
        <v>0</v>
      </c>
      <c r="AD13" s="31">
        <v>0</v>
      </c>
      <c r="AE13" s="15">
        <v>0</v>
      </c>
      <c r="AF13" s="15">
        <v>0</v>
      </c>
      <c r="AG13" s="15">
        <v>0</v>
      </c>
      <c r="AH13" s="31">
        <v>0</v>
      </c>
      <c r="AI13" s="15">
        <v>0</v>
      </c>
      <c r="AJ13" s="15">
        <v>0</v>
      </c>
      <c r="AK13" s="31">
        <v>0</v>
      </c>
      <c r="AL13" s="15">
        <v>0</v>
      </c>
      <c r="AM13" s="15">
        <v>0</v>
      </c>
      <c r="AN13" s="31">
        <v>0</v>
      </c>
      <c r="AO13" s="15">
        <v>0</v>
      </c>
      <c r="AP13" s="15">
        <v>0</v>
      </c>
      <c r="AQ13" s="31">
        <v>0</v>
      </c>
      <c r="AR13" s="31">
        <v>0</v>
      </c>
      <c r="AS13" s="31">
        <v>0</v>
      </c>
      <c r="AT13" s="40">
        <v>0</v>
      </c>
      <c r="AU13" s="5"/>
    </row>
    <row r="14" spans="1:47" x14ac:dyDescent="0.25">
      <c r="A14" s="11">
        <f>IF(D14="","",SUBTOTAL(3,$D$12:D14))</f>
        <v>3</v>
      </c>
      <c r="B14" s="60">
        <v>1010132</v>
      </c>
      <c r="C14" s="61" t="s">
        <v>450</v>
      </c>
      <c r="D14" s="14" t="s">
        <v>1028</v>
      </c>
      <c r="E14" s="15">
        <v>2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31">
        <v>2</v>
      </c>
      <c r="N14" s="15">
        <v>0.6</v>
      </c>
      <c r="O14" s="15">
        <v>0</v>
      </c>
      <c r="P14" s="15">
        <v>0</v>
      </c>
      <c r="Q14" s="15">
        <v>0</v>
      </c>
      <c r="R14" s="31">
        <v>0.6</v>
      </c>
      <c r="S14" s="15">
        <v>0</v>
      </c>
      <c r="T14" s="15">
        <v>14</v>
      </c>
      <c r="U14" s="15">
        <v>14</v>
      </c>
      <c r="V14" s="31">
        <v>0</v>
      </c>
      <c r="W14" s="15">
        <v>0</v>
      </c>
      <c r="X14" s="15">
        <v>0</v>
      </c>
      <c r="Y14" s="15">
        <v>0</v>
      </c>
      <c r="Z14" s="31">
        <v>0</v>
      </c>
      <c r="AA14" s="15">
        <v>0</v>
      </c>
      <c r="AB14" s="15">
        <v>0</v>
      </c>
      <c r="AC14" s="15">
        <v>0</v>
      </c>
      <c r="AD14" s="31">
        <v>0</v>
      </c>
      <c r="AE14" s="15">
        <v>0</v>
      </c>
      <c r="AF14" s="15">
        <v>0</v>
      </c>
      <c r="AG14" s="15">
        <v>0</v>
      </c>
      <c r="AH14" s="31">
        <v>0</v>
      </c>
      <c r="AI14" s="15">
        <v>0</v>
      </c>
      <c r="AJ14" s="15">
        <v>0</v>
      </c>
      <c r="AK14" s="31">
        <v>0</v>
      </c>
      <c r="AL14" s="15">
        <v>0</v>
      </c>
      <c r="AM14" s="15">
        <v>0</v>
      </c>
      <c r="AN14" s="31">
        <v>0</v>
      </c>
      <c r="AO14" s="15">
        <v>0</v>
      </c>
      <c r="AP14" s="15">
        <v>0</v>
      </c>
      <c r="AQ14" s="31">
        <v>0</v>
      </c>
      <c r="AR14" s="31">
        <v>0</v>
      </c>
      <c r="AS14" s="31">
        <v>0</v>
      </c>
      <c r="AT14" s="40">
        <v>2.6</v>
      </c>
      <c r="AU14" s="5"/>
    </row>
    <row r="15" spans="1:47" x14ac:dyDescent="0.25">
      <c r="A15" s="11">
        <f>IF(D15="","",SUBTOTAL(3,$D$12:D15))</f>
        <v>4</v>
      </c>
      <c r="B15" s="60"/>
      <c r="C15" s="61" t="s">
        <v>450</v>
      </c>
      <c r="D15" s="14" t="s">
        <v>1090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31">
        <v>0</v>
      </c>
      <c r="N15" s="15">
        <v>0</v>
      </c>
      <c r="O15" s="15">
        <v>0</v>
      </c>
      <c r="P15" s="15">
        <v>0</v>
      </c>
      <c r="Q15" s="15">
        <v>0</v>
      </c>
      <c r="R15" s="31">
        <v>0</v>
      </c>
      <c r="S15" s="15">
        <v>0</v>
      </c>
      <c r="T15" s="15">
        <v>0</v>
      </c>
      <c r="U15" s="15">
        <v>0</v>
      </c>
      <c r="V15" s="31">
        <v>0</v>
      </c>
      <c r="W15" s="15">
        <v>0</v>
      </c>
      <c r="X15" s="15">
        <v>0</v>
      </c>
      <c r="Y15" s="15">
        <v>0</v>
      </c>
      <c r="Z15" s="31">
        <v>0</v>
      </c>
      <c r="AA15" s="15">
        <v>0</v>
      </c>
      <c r="AB15" s="15">
        <v>0</v>
      </c>
      <c r="AC15" s="15">
        <v>0</v>
      </c>
      <c r="AD15" s="31">
        <v>0</v>
      </c>
      <c r="AE15" s="15">
        <v>0</v>
      </c>
      <c r="AF15" s="15">
        <v>0</v>
      </c>
      <c r="AG15" s="15">
        <v>0</v>
      </c>
      <c r="AH15" s="31">
        <v>0</v>
      </c>
      <c r="AI15" s="15">
        <v>0</v>
      </c>
      <c r="AJ15" s="15">
        <v>0</v>
      </c>
      <c r="AK15" s="31">
        <v>0</v>
      </c>
      <c r="AL15" s="15">
        <v>0</v>
      </c>
      <c r="AM15" s="15">
        <v>0</v>
      </c>
      <c r="AN15" s="31">
        <v>0</v>
      </c>
      <c r="AO15" s="15">
        <v>0</v>
      </c>
      <c r="AP15" s="15">
        <v>0</v>
      </c>
      <c r="AQ15" s="31">
        <v>0</v>
      </c>
      <c r="AR15" s="31">
        <v>0</v>
      </c>
      <c r="AS15" s="31">
        <v>0</v>
      </c>
      <c r="AT15" s="40">
        <v>0</v>
      </c>
      <c r="AU15" s="5"/>
    </row>
    <row r="16" spans="1:47" x14ac:dyDescent="0.25">
      <c r="A16" s="11">
        <f>IF(D16="","",SUBTOTAL(3,$D$12:D16))</f>
        <v>5</v>
      </c>
      <c r="B16" s="60">
        <v>1010121</v>
      </c>
      <c r="C16" s="61" t="s">
        <v>450</v>
      </c>
      <c r="D16" s="14" t="s">
        <v>1029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31">
        <v>0</v>
      </c>
      <c r="N16" s="15">
        <v>0</v>
      </c>
      <c r="O16" s="15">
        <v>0</v>
      </c>
      <c r="P16" s="15">
        <v>0</v>
      </c>
      <c r="Q16" s="15">
        <v>0</v>
      </c>
      <c r="R16" s="31">
        <v>0</v>
      </c>
      <c r="S16" s="15">
        <v>0</v>
      </c>
      <c r="T16" s="15">
        <v>0</v>
      </c>
      <c r="U16" s="15">
        <v>0</v>
      </c>
      <c r="V16" s="31">
        <v>0</v>
      </c>
      <c r="W16" s="15">
        <v>0</v>
      </c>
      <c r="X16" s="15">
        <v>0</v>
      </c>
      <c r="Y16" s="15">
        <v>0</v>
      </c>
      <c r="Z16" s="31">
        <v>0</v>
      </c>
      <c r="AA16" s="15">
        <v>0</v>
      </c>
      <c r="AB16" s="15">
        <v>0</v>
      </c>
      <c r="AC16" s="15">
        <v>0</v>
      </c>
      <c r="AD16" s="31">
        <v>0</v>
      </c>
      <c r="AE16" s="15">
        <v>0</v>
      </c>
      <c r="AF16" s="15">
        <v>0</v>
      </c>
      <c r="AG16" s="15">
        <v>0</v>
      </c>
      <c r="AH16" s="31">
        <v>0</v>
      </c>
      <c r="AI16" s="15">
        <v>0</v>
      </c>
      <c r="AJ16" s="15">
        <v>0</v>
      </c>
      <c r="AK16" s="31">
        <v>0</v>
      </c>
      <c r="AL16" s="15">
        <v>0</v>
      </c>
      <c r="AM16" s="15">
        <v>0</v>
      </c>
      <c r="AN16" s="31">
        <v>0</v>
      </c>
      <c r="AO16" s="15">
        <v>0</v>
      </c>
      <c r="AP16" s="15">
        <v>0</v>
      </c>
      <c r="AQ16" s="31">
        <v>0</v>
      </c>
      <c r="AR16" s="31">
        <v>0</v>
      </c>
      <c r="AS16" s="31">
        <v>0</v>
      </c>
      <c r="AT16" s="40">
        <v>0</v>
      </c>
      <c r="AU16" s="5"/>
    </row>
    <row r="17" spans="1:47" x14ac:dyDescent="0.25">
      <c r="A17" s="11">
        <f>IF(D17="","",SUBTOTAL(3,$D$12:D17))</f>
        <v>6</v>
      </c>
      <c r="B17" s="60">
        <v>1010083</v>
      </c>
      <c r="C17" s="61" t="s">
        <v>450</v>
      </c>
      <c r="D17" s="14" t="s">
        <v>1005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31">
        <v>0</v>
      </c>
      <c r="N17" s="15">
        <v>0</v>
      </c>
      <c r="O17" s="15">
        <v>0</v>
      </c>
      <c r="P17" s="15">
        <v>0</v>
      </c>
      <c r="Q17" s="15">
        <v>0</v>
      </c>
      <c r="R17" s="31">
        <v>0</v>
      </c>
      <c r="S17" s="15">
        <v>0</v>
      </c>
      <c r="T17" s="15">
        <v>0</v>
      </c>
      <c r="U17" s="15">
        <v>0</v>
      </c>
      <c r="V17" s="31">
        <v>0</v>
      </c>
      <c r="W17" s="15">
        <v>0</v>
      </c>
      <c r="X17" s="15">
        <v>0</v>
      </c>
      <c r="Y17" s="15">
        <v>0</v>
      </c>
      <c r="Z17" s="31">
        <v>0</v>
      </c>
      <c r="AA17" s="15">
        <v>0</v>
      </c>
      <c r="AB17" s="15">
        <v>0</v>
      </c>
      <c r="AC17" s="15">
        <v>0</v>
      </c>
      <c r="AD17" s="31">
        <v>0</v>
      </c>
      <c r="AE17" s="15">
        <v>0</v>
      </c>
      <c r="AF17" s="15">
        <v>0</v>
      </c>
      <c r="AG17" s="15">
        <v>0</v>
      </c>
      <c r="AH17" s="31">
        <v>0</v>
      </c>
      <c r="AI17" s="15">
        <v>0</v>
      </c>
      <c r="AJ17" s="15">
        <v>0</v>
      </c>
      <c r="AK17" s="31">
        <v>0</v>
      </c>
      <c r="AL17" s="15">
        <v>0</v>
      </c>
      <c r="AM17" s="15">
        <v>0</v>
      </c>
      <c r="AN17" s="31">
        <v>0</v>
      </c>
      <c r="AO17" s="15">
        <v>0</v>
      </c>
      <c r="AP17" s="15">
        <v>0</v>
      </c>
      <c r="AQ17" s="31">
        <v>0</v>
      </c>
      <c r="AR17" s="31">
        <v>0</v>
      </c>
      <c r="AS17" s="31">
        <v>0</v>
      </c>
      <c r="AT17" s="40">
        <v>0</v>
      </c>
      <c r="AU17" s="5"/>
    </row>
    <row r="18" spans="1:47" x14ac:dyDescent="0.25">
      <c r="A18" s="11">
        <f>IF(D18="","",SUBTOTAL(3,$D$12:D18))</f>
        <v>7</v>
      </c>
      <c r="B18" s="60">
        <v>1010050</v>
      </c>
      <c r="C18" s="61" t="s">
        <v>450</v>
      </c>
      <c r="D18" s="14" t="s">
        <v>453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1">
        <v>0</v>
      </c>
      <c r="N18" s="15">
        <v>0</v>
      </c>
      <c r="O18" s="15">
        <v>0</v>
      </c>
      <c r="P18" s="15">
        <v>0</v>
      </c>
      <c r="Q18" s="15">
        <v>0</v>
      </c>
      <c r="R18" s="31">
        <v>0</v>
      </c>
      <c r="S18" s="15">
        <v>0</v>
      </c>
      <c r="T18" s="15">
        <v>0</v>
      </c>
      <c r="U18" s="15">
        <v>0</v>
      </c>
      <c r="V18" s="31">
        <v>0</v>
      </c>
      <c r="W18" s="15">
        <v>0</v>
      </c>
      <c r="X18" s="15">
        <v>0</v>
      </c>
      <c r="Y18" s="15">
        <v>0</v>
      </c>
      <c r="Z18" s="31">
        <v>0</v>
      </c>
      <c r="AA18" s="15">
        <v>0</v>
      </c>
      <c r="AB18" s="15">
        <v>0</v>
      </c>
      <c r="AC18" s="15">
        <v>0</v>
      </c>
      <c r="AD18" s="31">
        <v>0</v>
      </c>
      <c r="AE18" s="15">
        <v>0</v>
      </c>
      <c r="AF18" s="15">
        <v>0</v>
      </c>
      <c r="AG18" s="15">
        <v>0</v>
      </c>
      <c r="AH18" s="31">
        <v>0</v>
      </c>
      <c r="AI18" s="15">
        <v>0</v>
      </c>
      <c r="AJ18" s="15">
        <v>0</v>
      </c>
      <c r="AK18" s="31">
        <v>0</v>
      </c>
      <c r="AL18" s="15">
        <v>0</v>
      </c>
      <c r="AM18" s="15">
        <v>0</v>
      </c>
      <c r="AN18" s="31">
        <v>0</v>
      </c>
      <c r="AO18" s="15">
        <v>0</v>
      </c>
      <c r="AP18" s="15">
        <v>0</v>
      </c>
      <c r="AQ18" s="31">
        <v>0</v>
      </c>
      <c r="AR18" s="31">
        <v>0</v>
      </c>
      <c r="AS18" s="31">
        <v>0</v>
      </c>
      <c r="AT18" s="40">
        <v>0</v>
      </c>
      <c r="AU18" s="5"/>
    </row>
    <row r="19" spans="1:47" x14ac:dyDescent="0.25">
      <c r="A19" s="11">
        <f>IF(D19="","",SUBTOTAL(3,$D$12:D19))</f>
        <v>8</v>
      </c>
      <c r="B19" s="60">
        <v>1010075</v>
      </c>
      <c r="C19" s="61" t="s">
        <v>450</v>
      </c>
      <c r="D19" s="14" t="s">
        <v>589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31">
        <v>0</v>
      </c>
      <c r="N19" s="15">
        <v>0</v>
      </c>
      <c r="O19" s="15">
        <v>0</v>
      </c>
      <c r="P19" s="15">
        <v>0</v>
      </c>
      <c r="Q19" s="15">
        <v>0</v>
      </c>
      <c r="R19" s="31">
        <v>0</v>
      </c>
      <c r="S19" s="15">
        <v>0</v>
      </c>
      <c r="T19" s="15">
        <v>0</v>
      </c>
      <c r="U19" s="15">
        <v>0</v>
      </c>
      <c r="V19" s="31">
        <v>0</v>
      </c>
      <c r="W19" s="15">
        <v>0</v>
      </c>
      <c r="X19" s="15">
        <v>0</v>
      </c>
      <c r="Y19" s="15">
        <v>0</v>
      </c>
      <c r="Z19" s="31">
        <v>0</v>
      </c>
      <c r="AA19" s="15">
        <v>0</v>
      </c>
      <c r="AB19" s="15">
        <v>0</v>
      </c>
      <c r="AC19" s="15">
        <v>0</v>
      </c>
      <c r="AD19" s="31">
        <v>0</v>
      </c>
      <c r="AE19" s="15">
        <v>0</v>
      </c>
      <c r="AF19" s="15">
        <v>0</v>
      </c>
      <c r="AG19" s="15">
        <v>0</v>
      </c>
      <c r="AH19" s="31">
        <v>0</v>
      </c>
      <c r="AI19" s="15">
        <v>0</v>
      </c>
      <c r="AJ19" s="15">
        <v>0</v>
      </c>
      <c r="AK19" s="31">
        <v>0</v>
      </c>
      <c r="AL19" s="15">
        <v>0</v>
      </c>
      <c r="AM19" s="15">
        <v>0</v>
      </c>
      <c r="AN19" s="31">
        <v>0</v>
      </c>
      <c r="AO19" s="15">
        <v>0</v>
      </c>
      <c r="AP19" s="15">
        <v>0</v>
      </c>
      <c r="AQ19" s="31">
        <v>0</v>
      </c>
      <c r="AR19" s="31">
        <v>0</v>
      </c>
      <c r="AS19" s="31">
        <v>0</v>
      </c>
      <c r="AT19" s="40">
        <v>0</v>
      </c>
      <c r="AU19" s="5"/>
    </row>
    <row r="20" spans="1:47" x14ac:dyDescent="0.25">
      <c r="A20" s="11">
        <f>IF(D20="","",SUBTOTAL(3,$D$12:D20))</f>
        <v>9</v>
      </c>
      <c r="B20" s="60">
        <v>1010071</v>
      </c>
      <c r="C20" s="61" t="s">
        <v>450</v>
      </c>
      <c r="D20" s="14" t="s">
        <v>455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31">
        <v>0</v>
      </c>
      <c r="N20" s="15">
        <v>0</v>
      </c>
      <c r="O20" s="15">
        <v>0</v>
      </c>
      <c r="P20" s="15">
        <v>0</v>
      </c>
      <c r="Q20" s="15">
        <v>0</v>
      </c>
      <c r="R20" s="31">
        <v>0</v>
      </c>
      <c r="S20" s="15">
        <v>0</v>
      </c>
      <c r="T20" s="15">
        <v>0</v>
      </c>
      <c r="U20" s="15">
        <v>0</v>
      </c>
      <c r="V20" s="31">
        <v>0</v>
      </c>
      <c r="W20" s="15">
        <v>0</v>
      </c>
      <c r="X20" s="15">
        <v>0</v>
      </c>
      <c r="Y20" s="15">
        <v>0</v>
      </c>
      <c r="Z20" s="31">
        <v>0</v>
      </c>
      <c r="AA20" s="15">
        <v>0</v>
      </c>
      <c r="AB20" s="15">
        <v>0</v>
      </c>
      <c r="AC20" s="15">
        <v>0</v>
      </c>
      <c r="AD20" s="31">
        <v>0</v>
      </c>
      <c r="AE20" s="15">
        <v>0</v>
      </c>
      <c r="AF20" s="15">
        <v>0</v>
      </c>
      <c r="AG20" s="15">
        <v>0</v>
      </c>
      <c r="AH20" s="31">
        <v>0</v>
      </c>
      <c r="AI20" s="15">
        <v>0</v>
      </c>
      <c r="AJ20" s="15">
        <v>0</v>
      </c>
      <c r="AK20" s="31">
        <v>0</v>
      </c>
      <c r="AL20" s="15">
        <v>0</v>
      </c>
      <c r="AM20" s="15">
        <v>0</v>
      </c>
      <c r="AN20" s="31">
        <v>0</v>
      </c>
      <c r="AO20" s="15">
        <v>0</v>
      </c>
      <c r="AP20" s="15">
        <v>0</v>
      </c>
      <c r="AQ20" s="31">
        <v>0</v>
      </c>
      <c r="AR20" s="31">
        <v>0</v>
      </c>
      <c r="AS20" s="31">
        <v>0</v>
      </c>
      <c r="AT20" s="40">
        <v>0</v>
      </c>
      <c r="AU20" s="5"/>
    </row>
    <row r="21" spans="1:47" x14ac:dyDescent="0.25">
      <c r="A21" s="11">
        <f>IF(D21="","",SUBTOTAL(3,$D$12:D21))</f>
        <v>10</v>
      </c>
      <c r="B21" s="60">
        <v>1010036</v>
      </c>
      <c r="C21" s="61" t="s">
        <v>450</v>
      </c>
      <c r="D21" s="14" t="s">
        <v>591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31">
        <v>0</v>
      </c>
      <c r="N21" s="15">
        <v>0</v>
      </c>
      <c r="O21" s="15">
        <v>0</v>
      </c>
      <c r="P21" s="15">
        <v>0</v>
      </c>
      <c r="Q21" s="15">
        <v>0</v>
      </c>
      <c r="R21" s="31">
        <v>0</v>
      </c>
      <c r="S21" s="15">
        <v>0</v>
      </c>
      <c r="T21" s="15">
        <v>0</v>
      </c>
      <c r="U21" s="15">
        <v>0</v>
      </c>
      <c r="V21" s="31">
        <v>0</v>
      </c>
      <c r="W21" s="15">
        <v>0</v>
      </c>
      <c r="X21" s="15">
        <v>0</v>
      </c>
      <c r="Y21" s="15">
        <v>0</v>
      </c>
      <c r="Z21" s="31">
        <v>0</v>
      </c>
      <c r="AA21" s="15">
        <v>0</v>
      </c>
      <c r="AB21" s="15">
        <v>0</v>
      </c>
      <c r="AC21" s="15">
        <v>0</v>
      </c>
      <c r="AD21" s="31">
        <v>0</v>
      </c>
      <c r="AE21" s="15">
        <v>0</v>
      </c>
      <c r="AF21" s="15">
        <v>0</v>
      </c>
      <c r="AG21" s="15">
        <v>0</v>
      </c>
      <c r="AH21" s="31">
        <v>0</v>
      </c>
      <c r="AI21" s="15">
        <v>0</v>
      </c>
      <c r="AJ21" s="15">
        <v>0</v>
      </c>
      <c r="AK21" s="31">
        <v>0</v>
      </c>
      <c r="AL21" s="15">
        <v>0</v>
      </c>
      <c r="AM21" s="15">
        <v>0</v>
      </c>
      <c r="AN21" s="31">
        <v>0</v>
      </c>
      <c r="AO21" s="15">
        <v>0</v>
      </c>
      <c r="AP21" s="15">
        <v>0</v>
      </c>
      <c r="AQ21" s="31">
        <v>0</v>
      </c>
      <c r="AR21" s="31">
        <v>0</v>
      </c>
      <c r="AS21" s="31">
        <v>0</v>
      </c>
      <c r="AT21" s="40">
        <v>0</v>
      </c>
      <c r="AU21" s="5"/>
    </row>
    <row r="22" spans="1:47" x14ac:dyDescent="0.25">
      <c r="A22" s="11">
        <f>IF(D22="","",SUBTOTAL(3,$D$12:D22))</f>
        <v>11</v>
      </c>
      <c r="B22" s="60"/>
      <c r="C22" s="61" t="s">
        <v>450</v>
      </c>
      <c r="D22" s="14" t="s">
        <v>1092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1">
        <v>0</v>
      </c>
      <c r="N22" s="15">
        <v>0</v>
      </c>
      <c r="O22" s="15">
        <v>0</v>
      </c>
      <c r="P22" s="15">
        <v>0</v>
      </c>
      <c r="Q22" s="15">
        <v>0</v>
      </c>
      <c r="R22" s="31">
        <v>0</v>
      </c>
      <c r="S22" s="15">
        <v>0</v>
      </c>
      <c r="T22" s="15">
        <v>0</v>
      </c>
      <c r="U22" s="15">
        <v>0</v>
      </c>
      <c r="V22" s="31">
        <v>0</v>
      </c>
      <c r="W22" s="15">
        <v>0</v>
      </c>
      <c r="X22" s="15">
        <v>0</v>
      </c>
      <c r="Y22" s="15">
        <v>0</v>
      </c>
      <c r="Z22" s="31">
        <v>0</v>
      </c>
      <c r="AA22" s="15">
        <v>0</v>
      </c>
      <c r="AB22" s="15">
        <v>0</v>
      </c>
      <c r="AC22" s="15">
        <v>0</v>
      </c>
      <c r="AD22" s="31">
        <v>0</v>
      </c>
      <c r="AE22" s="15">
        <v>0</v>
      </c>
      <c r="AF22" s="15">
        <v>0</v>
      </c>
      <c r="AG22" s="15">
        <v>0</v>
      </c>
      <c r="AH22" s="31">
        <v>0</v>
      </c>
      <c r="AI22" s="15">
        <v>0</v>
      </c>
      <c r="AJ22" s="15">
        <v>0</v>
      </c>
      <c r="AK22" s="31">
        <v>0</v>
      </c>
      <c r="AL22" s="15">
        <v>0</v>
      </c>
      <c r="AM22" s="15">
        <v>0</v>
      </c>
      <c r="AN22" s="31">
        <v>0</v>
      </c>
      <c r="AO22" s="15">
        <v>0</v>
      </c>
      <c r="AP22" s="15">
        <v>0</v>
      </c>
      <c r="AQ22" s="31">
        <v>0</v>
      </c>
      <c r="AR22" s="31">
        <v>0</v>
      </c>
      <c r="AS22" s="31">
        <v>0</v>
      </c>
      <c r="AT22" s="40">
        <v>0</v>
      </c>
      <c r="AU22" s="5"/>
    </row>
    <row r="23" spans="1:47" x14ac:dyDescent="0.25">
      <c r="A23" s="11">
        <f>IF(D23="","",SUBTOTAL(3,$D$12:D23))</f>
        <v>12</v>
      </c>
      <c r="B23" s="60"/>
      <c r="C23" s="61" t="s">
        <v>450</v>
      </c>
      <c r="D23" s="14" t="s">
        <v>1064</v>
      </c>
      <c r="E23" s="15">
        <v>4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31">
        <v>4</v>
      </c>
      <c r="N23" s="15">
        <v>0.6</v>
      </c>
      <c r="O23" s="15">
        <v>0</v>
      </c>
      <c r="P23" s="15">
        <v>0</v>
      </c>
      <c r="Q23" s="15">
        <v>0</v>
      </c>
      <c r="R23" s="31">
        <v>0.6</v>
      </c>
      <c r="S23" s="15">
        <v>257</v>
      </c>
      <c r="T23" s="15">
        <v>0</v>
      </c>
      <c r="U23" s="15">
        <v>251</v>
      </c>
      <c r="V23" s="31">
        <v>0.60000000000000009</v>
      </c>
      <c r="W23" s="15">
        <v>0</v>
      </c>
      <c r="X23" s="15">
        <v>0</v>
      </c>
      <c r="Y23" s="15">
        <v>0</v>
      </c>
      <c r="Z23" s="31">
        <v>0</v>
      </c>
      <c r="AA23" s="15">
        <v>0</v>
      </c>
      <c r="AB23" s="15">
        <v>0</v>
      </c>
      <c r="AC23" s="15">
        <v>0</v>
      </c>
      <c r="AD23" s="31">
        <v>0</v>
      </c>
      <c r="AE23" s="15">
        <v>0</v>
      </c>
      <c r="AF23" s="15">
        <v>0</v>
      </c>
      <c r="AG23" s="15">
        <v>0</v>
      </c>
      <c r="AH23" s="31">
        <v>0</v>
      </c>
      <c r="AI23" s="15">
        <v>0</v>
      </c>
      <c r="AJ23" s="15">
        <v>0</v>
      </c>
      <c r="AK23" s="31">
        <v>0</v>
      </c>
      <c r="AL23" s="15">
        <v>0</v>
      </c>
      <c r="AM23" s="15">
        <v>0</v>
      </c>
      <c r="AN23" s="31">
        <v>0</v>
      </c>
      <c r="AO23" s="15">
        <v>0</v>
      </c>
      <c r="AP23" s="15">
        <v>0</v>
      </c>
      <c r="AQ23" s="31">
        <v>0</v>
      </c>
      <c r="AR23" s="31">
        <v>0</v>
      </c>
      <c r="AS23" s="31">
        <v>0</v>
      </c>
      <c r="AT23" s="40">
        <v>5.2</v>
      </c>
      <c r="AU23" s="5"/>
    </row>
    <row r="24" spans="1:47" x14ac:dyDescent="0.25">
      <c r="A24" s="11">
        <f>IF(D24="","",SUBTOTAL(3,$D$12:D24))</f>
        <v>13</v>
      </c>
      <c r="B24" s="60"/>
      <c r="C24" s="61" t="s">
        <v>450</v>
      </c>
      <c r="D24" s="14" t="s">
        <v>1108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31">
        <v>0</v>
      </c>
      <c r="N24" s="15">
        <v>0</v>
      </c>
      <c r="O24" s="15">
        <v>0</v>
      </c>
      <c r="P24" s="15">
        <v>0</v>
      </c>
      <c r="Q24" s="15">
        <v>0</v>
      </c>
      <c r="R24" s="31">
        <v>0</v>
      </c>
      <c r="S24" s="15">
        <v>0</v>
      </c>
      <c r="T24" s="15">
        <v>0</v>
      </c>
      <c r="U24" s="15">
        <v>0</v>
      </c>
      <c r="V24" s="31">
        <v>0</v>
      </c>
      <c r="W24" s="15">
        <v>0</v>
      </c>
      <c r="X24" s="15">
        <v>0</v>
      </c>
      <c r="Y24" s="15">
        <v>0</v>
      </c>
      <c r="Z24" s="31">
        <v>0</v>
      </c>
      <c r="AA24" s="15">
        <v>0</v>
      </c>
      <c r="AB24" s="15">
        <v>0</v>
      </c>
      <c r="AC24" s="15">
        <v>195</v>
      </c>
      <c r="AD24" s="31">
        <v>-19.5</v>
      </c>
      <c r="AE24" s="15">
        <v>0</v>
      </c>
      <c r="AF24" s="15">
        <v>0</v>
      </c>
      <c r="AG24" s="15">
        <v>0</v>
      </c>
      <c r="AH24" s="31">
        <v>0</v>
      </c>
      <c r="AI24" s="15">
        <v>0</v>
      </c>
      <c r="AJ24" s="15">
        <v>0</v>
      </c>
      <c r="AK24" s="31">
        <v>0</v>
      </c>
      <c r="AL24" s="15">
        <v>0</v>
      </c>
      <c r="AM24" s="15">
        <v>0</v>
      </c>
      <c r="AN24" s="31">
        <v>0</v>
      </c>
      <c r="AO24" s="15">
        <v>0</v>
      </c>
      <c r="AP24" s="15">
        <v>0</v>
      </c>
      <c r="AQ24" s="31">
        <v>0</v>
      </c>
      <c r="AR24" s="31">
        <v>0</v>
      </c>
      <c r="AS24" s="31">
        <v>0</v>
      </c>
      <c r="AT24" s="40">
        <v>-19.5</v>
      </c>
      <c r="AU24" s="5"/>
    </row>
    <row r="25" spans="1:47" x14ac:dyDescent="0.25">
      <c r="A25" s="11">
        <f>IF(D25="","",SUBTOTAL(3,$D$12:D25))</f>
        <v>14</v>
      </c>
      <c r="B25" s="60"/>
      <c r="C25" s="61" t="s">
        <v>450</v>
      </c>
      <c r="D25" s="14" t="s">
        <v>1088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31">
        <v>0</v>
      </c>
      <c r="N25" s="15">
        <v>0</v>
      </c>
      <c r="O25" s="15">
        <v>0</v>
      </c>
      <c r="P25" s="15">
        <v>0</v>
      </c>
      <c r="Q25" s="15">
        <v>0</v>
      </c>
      <c r="R25" s="31">
        <v>0</v>
      </c>
      <c r="S25" s="15">
        <v>0</v>
      </c>
      <c r="T25" s="15">
        <v>0</v>
      </c>
      <c r="U25" s="15">
        <v>0</v>
      </c>
      <c r="V25" s="31">
        <v>0</v>
      </c>
      <c r="W25" s="15">
        <v>0</v>
      </c>
      <c r="X25" s="15">
        <v>0</v>
      </c>
      <c r="Y25" s="15">
        <v>0</v>
      </c>
      <c r="Z25" s="31">
        <v>0</v>
      </c>
      <c r="AA25" s="15">
        <v>0</v>
      </c>
      <c r="AB25" s="15">
        <v>0</v>
      </c>
      <c r="AC25" s="15">
        <v>0</v>
      </c>
      <c r="AD25" s="31">
        <v>0</v>
      </c>
      <c r="AE25" s="15">
        <v>0</v>
      </c>
      <c r="AF25" s="15">
        <v>0</v>
      </c>
      <c r="AG25" s="15">
        <v>0</v>
      </c>
      <c r="AH25" s="31">
        <v>0</v>
      </c>
      <c r="AI25" s="15">
        <v>0</v>
      </c>
      <c r="AJ25" s="15">
        <v>0</v>
      </c>
      <c r="AK25" s="31">
        <v>0</v>
      </c>
      <c r="AL25" s="15">
        <v>0</v>
      </c>
      <c r="AM25" s="15">
        <v>0</v>
      </c>
      <c r="AN25" s="31">
        <v>0</v>
      </c>
      <c r="AO25" s="15">
        <v>0</v>
      </c>
      <c r="AP25" s="15">
        <v>0</v>
      </c>
      <c r="AQ25" s="31">
        <v>0</v>
      </c>
      <c r="AR25" s="31">
        <v>0</v>
      </c>
      <c r="AS25" s="31">
        <v>0</v>
      </c>
      <c r="AT25" s="40">
        <v>0</v>
      </c>
      <c r="AU25" s="5"/>
    </row>
    <row r="26" spans="1:47" x14ac:dyDescent="0.25">
      <c r="A26" s="11">
        <f>IF(D26="","",SUBTOTAL(3,$D$12:D26))</f>
        <v>15</v>
      </c>
      <c r="B26" s="60">
        <v>1010072</v>
      </c>
      <c r="C26" s="61" t="s">
        <v>450</v>
      </c>
      <c r="D26" s="14" t="s">
        <v>459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31">
        <v>0</v>
      </c>
      <c r="N26" s="15">
        <v>0</v>
      </c>
      <c r="O26" s="15">
        <v>0</v>
      </c>
      <c r="P26" s="15">
        <v>0</v>
      </c>
      <c r="Q26" s="15">
        <v>0</v>
      </c>
      <c r="R26" s="31">
        <v>0</v>
      </c>
      <c r="S26" s="15">
        <v>0</v>
      </c>
      <c r="T26" s="15">
        <v>0</v>
      </c>
      <c r="U26" s="15">
        <v>0</v>
      </c>
      <c r="V26" s="31">
        <v>0</v>
      </c>
      <c r="W26" s="15">
        <v>0</v>
      </c>
      <c r="X26" s="15">
        <v>0</v>
      </c>
      <c r="Y26" s="15">
        <v>0</v>
      </c>
      <c r="Z26" s="31">
        <v>0</v>
      </c>
      <c r="AA26" s="15">
        <v>0</v>
      </c>
      <c r="AB26" s="15">
        <v>0</v>
      </c>
      <c r="AC26" s="15">
        <v>0</v>
      </c>
      <c r="AD26" s="31">
        <v>0</v>
      </c>
      <c r="AE26" s="15">
        <v>0</v>
      </c>
      <c r="AF26" s="15">
        <v>0</v>
      </c>
      <c r="AG26" s="15">
        <v>0</v>
      </c>
      <c r="AH26" s="31">
        <v>0</v>
      </c>
      <c r="AI26" s="15">
        <v>0</v>
      </c>
      <c r="AJ26" s="15">
        <v>0</v>
      </c>
      <c r="AK26" s="31">
        <v>0</v>
      </c>
      <c r="AL26" s="15">
        <v>0</v>
      </c>
      <c r="AM26" s="15">
        <v>0</v>
      </c>
      <c r="AN26" s="31">
        <v>0</v>
      </c>
      <c r="AO26" s="15">
        <v>0</v>
      </c>
      <c r="AP26" s="15">
        <v>0</v>
      </c>
      <c r="AQ26" s="31">
        <v>0</v>
      </c>
      <c r="AR26" s="31">
        <v>0</v>
      </c>
      <c r="AS26" s="31">
        <v>0</v>
      </c>
      <c r="AT26" s="40">
        <v>0</v>
      </c>
      <c r="AU26" s="5"/>
    </row>
    <row r="27" spans="1:47" x14ac:dyDescent="0.25">
      <c r="A27" s="11">
        <f>IF(D27="","",SUBTOTAL(3,$D$12:D27))</f>
        <v>16</v>
      </c>
      <c r="B27" s="60"/>
      <c r="C27" s="61" t="s">
        <v>450</v>
      </c>
      <c r="D27" s="14" t="s">
        <v>1069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31">
        <v>0</v>
      </c>
      <c r="N27" s="15">
        <v>0</v>
      </c>
      <c r="O27" s="15">
        <v>0</v>
      </c>
      <c r="P27" s="15">
        <v>0</v>
      </c>
      <c r="Q27" s="15">
        <v>0</v>
      </c>
      <c r="R27" s="31">
        <v>0</v>
      </c>
      <c r="S27" s="15">
        <v>0</v>
      </c>
      <c r="T27" s="15">
        <v>0</v>
      </c>
      <c r="U27" s="15">
        <v>0</v>
      </c>
      <c r="V27" s="31">
        <v>0</v>
      </c>
      <c r="W27" s="15">
        <v>0</v>
      </c>
      <c r="X27" s="15">
        <v>0</v>
      </c>
      <c r="Y27" s="15">
        <v>0</v>
      </c>
      <c r="Z27" s="31">
        <v>0</v>
      </c>
      <c r="AA27" s="15">
        <v>0</v>
      </c>
      <c r="AB27" s="15">
        <v>0</v>
      </c>
      <c r="AC27" s="15">
        <v>0</v>
      </c>
      <c r="AD27" s="31">
        <v>0</v>
      </c>
      <c r="AE27" s="15">
        <v>0</v>
      </c>
      <c r="AF27" s="15">
        <v>0</v>
      </c>
      <c r="AG27" s="15">
        <v>0</v>
      </c>
      <c r="AH27" s="31">
        <v>0</v>
      </c>
      <c r="AI27" s="15">
        <v>0</v>
      </c>
      <c r="AJ27" s="15">
        <v>0</v>
      </c>
      <c r="AK27" s="31">
        <v>0</v>
      </c>
      <c r="AL27" s="15">
        <v>0</v>
      </c>
      <c r="AM27" s="15">
        <v>0</v>
      </c>
      <c r="AN27" s="31">
        <v>0</v>
      </c>
      <c r="AO27" s="15">
        <v>0</v>
      </c>
      <c r="AP27" s="15">
        <v>0</v>
      </c>
      <c r="AQ27" s="31">
        <v>0</v>
      </c>
      <c r="AR27" s="31">
        <v>0</v>
      </c>
      <c r="AS27" s="31">
        <v>0</v>
      </c>
      <c r="AT27" s="40">
        <v>0</v>
      </c>
      <c r="AU27" s="5"/>
    </row>
    <row r="28" spans="1:47" x14ac:dyDescent="0.25">
      <c r="A28" s="11">
        <f>IF(D28="","",SUBTOTAL(3,$D$12:D28))</f>
        <v>17</v>
      </c>
      <c r="B28" s="60"/>
      <c r="C28" s="61" t="s">
        <v>450</v>
      </c>
      <c r="D28" s="14" t="s">
        <v>1046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31">
        <v>0</v>
      </c>
      <c r="N28" s="15">
        <v>0</v>
      </c>
      <c r="O28" s="15">
        <v>0</v>
      </c>
      <c r="P28" s="15">
        <v>0</v>
      </c>
      <c r="Q28" s="15">
        <v>0</v>
      </c>
      <c r="R28" s="31">
        <v>0</v>
      </c>
      <c r="S28" s="15">
        <v>0</v>
      </c>
      <c r="T28" s="15">
        <v>0</v>
      </c>
      <c r="U28" s="15">
        <v>0</v>
      </c>
      <c r="V28" s="31">
        <v>0</v>
      </c>
      <c r="W28" s="15">
        <v>0</v>
      </c>
      <c r="X28" s="15">
        <v>0</v>
      </c>
      <c r="Y28" s="15">
        <v>0</v>
      </c>
      <c r="Z28" s="31">
        <v>0</v>
      </c>
      <c r="AA28" s="15">
        <v>0</v>
      </c>
      <c r="AB28" s="15">
        <v>0</v>
      </c>
      <c r="AC28" s="15">
        <v>0</v>
      </c>
      <c r="AD28" s="31">
        <v>0</v>
      </c>
      <c r="AE28" s="15">
        <v>0</v>
      </c>
      <c r="AF28" s="15">
        <v>0</v>
      </c>
      <c r="AG28" s="15">
        <v>0</v>
      </c>
      <c r="AH28" s="31">
        <v>0</v>
      </c>
      <c r="AI28" s="15">
        <v>0</v>
      </c>
      <c r="AJ28" s="15">
        <v>0</v>
      </c>
      <c r="AK28" s="31">
        <v>0</v>
      </c>
      <c r="AL28" s="15">
        <v>0</v>
      </c>
      <c r="AM28" s="15">
        <v>0</v>
      </c>
      <c r="AN28" s="31">
        <v>0</v>
      </c>
      <c r="AO28" s="15">
        <v>0</v>
      </c>
      <c r="AP28" s="15">
        <v>0</v>
      </c>
      <c r="AQ28" s="31">
        <v>0</v>
      </c>
      <c r="AR28" s="31">
        <v>0</v>
      </c>
      <c r="AS28" s="31">
        <v>0</v>
      </c>
      <c r="AT28" s="40">
        <v>0</v>
      </c>
      <c r="AU28" s="5"/>
    </row>
    <row r="29" spans="1:47" x14ac:dyDescent="0.25">
      <c r="A29" s="11">
        <f>IF(D29="","",SUBTOTAL(3,$D$12:D29))</f>
        <v>18</v>
      </c>
      <c r="B29" s="60">
        <v>1010024</v>
      </c>
      <c r="C29" s="61" t="s">
        <v>450</v>
      </c>
      <c r="D29" s="14" t="s">
        <v>461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31">
        <v>0</v>
      </c>
      <c r="N29" s="15">
        <v>2.25</v>
      </c>
      <c r="O29" s="15">
        <v>2.7</v>
      </c>
      <c r="P29" s="15">
        <v>0</v>
      </c>
      <c r="Q29" s="15">
        <v>0</v>
      </c>
      <c r="R29" s="31">
        <v>4.95</v>
      </c>
      <c r="S29" s="15">
        <v>0</v>
      </c>
      <c r="T29" s="15">
        <v>3</v>
      </c>
      <c r="U29" s="15">
        <v>0</v>
      </c>
      <c r="V29" s="31">
        <v>0.30000000000000004</v>
      </c>
      <c r="W29" s="15">
        <v>0</v>
      </c>
      <c r="X29" s="15">
        <v>0</v>
      </c>
      <c r="Y29" s="15">
        <v>0</v>
      </c>
      <c r="Z29" s="31">
        <v>0</v>
      </c>
      <c r="AA29" s="15">
        <v>0</v>
      </c>
      <c r="AB29" s="15">
        <v>0</v>
      </c>
      <c r="AC29" s="15">
        <v>0</v>
      </c>
      <c r="AD29" s="31">
        <v>0</v>
      </c>
      <c r="AE29" s="15">
        <v>0</v>
      </c>
      <c r="AF29" s="15">
        <v>0</v>
      </c>
      <c r="AG29" s="15">
        <v>0</v>
      </c>
      <c r="AH29" s="31">
        <v>0</v>
      </c>
      <c r="AI29" s="15">
        <v>0</v>
      </c>
      <c r="AJ29" s="15">
        <v>0</v>
      </c>
      <c r="AK29" s="31">
        <v>0</v>
      </c>
      <c r="AL29" s="15">
        <v>0</v>
      </c>
      <c r="AM29" s="15">
        <v>0</v>
      </c>
      <c r="AN29" s="31">
        <v>0</v>
      </c>
      <c r="AO29" s="15">
        <v>0</v>
      </c>
      <c r="AP29" s="15">
        <v>0</v>
      </c>
      <c r="AQ29" s="31">
        <v>0</v>
      </c>
      <c r="AR29" s="31">
        <v>0</v>
      </c>
      <c r="AS29" s="31">
        <v>0</v>
      </c>
      <c r="AT29" s="40">
        <v>5.3</v>
      </c>
      <c r="AU29" s="5"/>
    </row>
    <row r="30" spans="1:47" x14ac:dyDescent="0.25">
      <c r="A30" s="11">
        <f>IF(D30="","",SUBTOTAL(3,$D$12:D30))</f>
        <v>19</v>
      </c>
      <c r="B30" s="60"/>
      <c r="C30" s="61" t="s">
        <v>450</v>
      </c>
      <c r="D30" s="14" t="s">
        <v>1047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31">
        <v>0</v>
      </c>
      <c r="N30" s="15">
        <v>0</v>
      </c>
      <c r="O30" s="15">
        <v>0</v>
      </c>
      <c r="P30" s="15">
        <v>0</v>
      </c>
      <c r="Q30" s="15">
        <v>0</v>
      </c>
      <c r="R30" s="31">
        <v>0</v>
      </c>
      <c r="S30" s="15">
        <v>0</v>
      </c>
      <c r="T30" s="15">
        <v>0</v>
      </c>
      <c r="U30" s="15">
        <v>0</v>
      </c>
      <c r="V30" s="31">
        <v>0</v>
      </c>
      <c r="W30" s="15">
        <v>0</v>
      </c>
      <c r="X30" s="15">
        <v>0</v>
      </c>
      <c r="Y30" s="15">
        <v>0</v>
      </c>
      <c r="Z30" s="31">
        <v>0</v>
      </c>
      <c r="AA30" s="15">
        <v>0</v>
      </c>
      <c r="AB30" s="15">
        <v>0</v>
      </c>
      <c r="AC30" s="15">
        <v>0</v>
      </c>
      <c r="AD30" s="31">
        <v>0</v>
      </c>
      <c r="AE30" s="15">
        <v>0</v>
      </c>
      <c r="AF30" s="15">
        <v>0</v>
      </c>
      <c r="AG30" s="15">
        <v>0</v>
      </c>
      <c r="AH30" s="31">
        <v>0</v>
      </c>
      <c r="AI30" s="15">
        <v>0</v>
      </c>
      <c r="AJ30" s="15">
        <v>0</v>
      </c>
      <c r="AK30" s="31">
        <v>0</v>
      </c>
      <c r="AL30" s="15">
        <v>0</v>
      </c>
      <c r="AM30" s="15">
        <v>0</v>
      </c>
      <c r="AN30" s="31">
        <v>0</v>
      </c>
      <c r="AO30" s="15">
        <v>0</v>
      </c>
      <c r="AP30" s="15">
        <v>0</v>
      </c>
      <c r="AQ30" s="31">
        <v>0</v>
      </c>
      <c r="AR30" s="31">
        <v>0</v>
      </c>
      <c r="AS30" s="31">
        <v>0</v>
      </c>
      <c r="AT30" s="40">
        <v>0</v>
      </c>
      <c r="AU30" s="5"/>
    </row>
    <row r="31" spans="1:47" x14ac:dyDescent="0.25">
      <c r="A31" s="11">
        <f>IF(D31="","",SUBTOTAL(3,$D$12:D31))</f>
        <v>20</v>
      </c>
      <c r="B31" s="60"/>
      <c r="C31" s="61" t="s">
        <v>450</v>
      </c>
      <c r="D31" s="14" t="s">
        <v>1061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31">
        <v>0</v>
      </c>
      <c r="N31" s="15">
        <v>0</v>
      </c>
      <c r="O31" s="15">
        <v>0</v>
      </c>
      <c r="P31" s="15">
        <v>0</v>
      </c>
      <c r="Q31" s="15">
        <v>0</v>
      </c>
      <c r="R31" s="31">
        <v>0</v>
      </c>
      <c r="S31" s="15">
        <v>0</v>
      </c>
      <c r="T31" s="15">
        <v>0</v>
      </c>
      <c r="U31" s="15">
        <v>0</v>
      </c>
      <c r="V31" s="31">
        <v>0</v>
      </c>
      <c r="W31" s="15">
        <v>0</v>
      </c>
      <c r="X31" s="15">
        <v>0</v>
      </c>
      <c r="Y31" s="15">
        <v>0</v>
      </c>
      <c r="Z31" s="31">
        <v>0</v>
      </c>
      <c r="AA31" s="15">
        <v>0</v>
      </c>
      <c r="AB31" s="15">
        <v>0</v>
      </c>
      <c r="AC31" s="15">
        <v>0</v>
      </c>
      <c r="AD31" s="31">
        <v>0</v>
      </c>
      <c r="AE31" s="15">
        <v>0</v>
      </c>
      <c r="AF31" s="15">
        <v>0</v>
      </c>
      <c r="AG31" s="15">
        <v>0</v>
      </c>
      <c r="AH31" s="31">
        <v>0</v>
      </c>
      <c r="AI31" s="15">
        <v>0</v>
      </c>
      <c r="AJ31" s="15">
        <v>0</v>
      </c>
      <c r="AK31" s="31">
        <v>0</v>
      </c>
      <c r="AL31" s="15">
        <v>0</v>
      </c>
      <c r="AM31" s="15">
        <v>0</v>
      </c>
      <c r="AN31" s="31">
        <v>0</v>
      </c>
      <c r="AO31" s="15">
        <v>0</v>
      </c>
      <c r="AP31" s="15">
        <v>0</v>
      </c>
      <c r="AQ31" s="31">
        <v>0</v>
      </c>
      <c r="AR31" s="31">
        <v>0</v>
      </c>
      <c r="AS31" s="31">
        <v>0</v>
      </c>
      <c r="AT31" s="40">
        <v>0</v>
      </c>
      <c r="AU31" s="5"/>
    </row>
    <row r="32" spans="1:47" x14ac:dyDescent="0.25">
      <c r="A32" s="11">
        <f>IF(D32="","",SUBTOTAL(3,$D$12:D32))</f>
        <v>21</v>
      </c>
      <c r="B32" s="60"/>
      <c r="C32" s="61" t="s">
        <v>450</v>
      </c>
      <c r="D32" s="14" t="s">
        <v>1098</v>
      </c>
      <c r="E32" s="15">
        <v>1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31">
        <v>1</v>
      </c>
      <c r="N32" s="15">
        <v>0</v>
      </c>
      <c r="O32" s="15">
        <v>0</v>
      </c>
      <c r="P32" s="15">
        <v>0</v>
      </c>
      <c r="Q32" s="15">
        <v>0</v>
      </c>
      <c r="R32" s="31">
        <v>0</v>
      </c>
      <c r="S32" s="15">
        <v>0</v>
      </c>
      <c r="T32" s="15">
        <v>71</v>
      </c>
      <c r="U32" s="15">
        <v>0</v>
      </c>
      <c r="V32" s="31">
        <v>7.1000000000000005</v>
      </c>
      <c r="W32" s="15">
        <v>0</v>
      </c>
      <c r="X32" s="15">
        <v>0</v>
      </c>
      <c r="Y32" s="15">
        <v>0</v>
      </c>
      <c r="Z32" s="31">
        <v>0</v>
      </c>
      <c r="AA32" s="15">
        <v>0</v>
      </c>
      <c r="AB32" s="15">
        <v>0</v>
      </c>
      <c r="AC32" s="15">
        <v>0</v>
      </c>
      <c r="AD32" s="31">
        <v>0</v>
      </c>
      <c r="AE32" s="15">
        <v>0</v>
      </c>
      <c r="AF32" s="15">
        <v>0</v>
      </c>
      <c r="AG32" s="15">
        <v>0</v>
      </c>
      <c r="AH32" s="31">
        <v>0</v>
      </c>
      <c r="AI32" s="15">
        <v>0</v>
      </c>
      <c r="AJ32" s="15">
        <v>0</v>
      </c>
      <c r="AK32" s="31">
        <v>0</v>
      </c>
      <c r="AL32" s="15">
        <v>0</v>
      </c>
      <c r="AM32" s="15">
        <v>0</v>
      </c>
      <c r="AN32" s="31">
        <v>0</v>
      </c>
      <c r="AO32" s="15">
        <v>0</v>
      </c>
      <c r="AP32" s="15">
        <v>0</v>
      </c>
      <c r="AQ32" s="31">
        <v>0</v>
      </c>
      <c r="AR32" s="31">
        <v>0</v>
      </c>
      <c r="AS32" s="31">
        <v>0</v>
      </c>
      <c r="AT32" s="40">
        <v>8.1</v>
      </c>
      <c r="AU32" s="5"/>
    </row>
    <row r="33" spans="1:47" x14ac:dyDescent="0.25">
      <c r="A33" s="11">
        <f>IF(D33="","",SUBTOTAL(3,$D$12:D33))</f>
        <v>22</v>
      </c>
      <c r="B33" s="60">
        <v>1010056</v>
      </c>
      <c r="C33" s="61" t="s">
        <v>450</v>
      </c>
      <c r="D33" s="14" t="s">
        <v>463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31">
        <v>0</v>
      </c>
      <c r="N33" s="15">
        <v>0</v>
      </c>
      <c r="O33" s="15">
        <v>0</v>
      </c>
      <c r="P33" s="15">
        <v>0</v>
      </c>
      <c r="Q33" s="15">
        <v>0</v>
      </c>
      <c r="R33" s="31">
        <v>0</v>
      </c>
      <c r="S33" s="15">
        <v>0</v>
      </c>
      <c r="T33" s="15">
        <v>0</v>
      </c>
      <c r="U33" s="15">
        <v>0</v>
      </c>
      <c r="V33" s="31">
        <v>0</v>
      </c>
      <c r="W33" s="15">
        <v>0</v>
      </c>
      <c r="X33" s="15">
        <v>0</v>
      </c>
      <c r="Y33" s="15">
        <v>0</v>
      </c>
      <c r="Z33" s="31">
        <v>0</v>
      </c>
      <c r="AA33" s="15">
        <v>0</v>
      </c>
      <c r="AB33" s="15">
        <v>0</v>
      </c>
      <c r="AC33" s="15">
        <v>0</v>
      </c>
      <c r="AD33" s="31">
        <v>0</v>
      </c>
      <c r="AE33" s="15">
        <v>0</v>
      </c>
      <c r="AF33" s="15">
        <v>0</v>
      </c>
      <c r="AG33" s="15">
        <v>0</v>
      </c>
      <c r="AH33" s="31">
        <v>0</v>
      </c>
      <c r="AI33" s="15">
        <v>0</v>
      </c>
      <c r="AJ33" s="15">
        <v>0</v>
      </c>
      <c r="AK33" s="31">
        <v>0</v>
      </c>
      <c r="AL33" s="15">
        <v>0</v>
      </c>
      <c r="AM33" s="15">
        <v>0</v>
      </c>
      <c r="AN33" s="31">
        <v>0</v>
      </c>
      <c r="AO33" s="15">
        <v>0</v>
      </c>
      <c r="AP33" s="15">
        <v>0</v>
      </c>
      <c r="AQ33" s="31">
        <v>0</v>
      </c>
      <c r="AR33" s="31">
        <v>0</v>
      </c>
      <c r="AS33" s="31">
        <v>0</v>
      </c>
      <c r="AT33" s="40">
        <v>0</v>
      </c>
      <c r="AU33" s="5"/>
    </row>
    <row r="34" spans="1:47" x14ac:dyDescent="0.25">
      <c r="A34" s="11">
        <f>IF(D34="","",SUBTOTAL(3,$D$12:D34))</f>
        <v>23</v>
      </c>
      <c r="B34" s="60">
        <v>1010076</v>
      </c>
      <c r="C34" s="61" t="s">
        <v>450</v>
      </c>
      <c r="D34" s="14" t="s">
        <v>593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31">
        <v>0</v>
      </c>
      <c r="N34" s="15">
        <v>0</v>
      </c>
      <c r="O34" s="15">
        <v>0</v>
      </c>
      <c r="P34" s="15">
        <v>0</v>
      </c>
      <c r="Q34" s="15">
        <v>0</v>
      </c>
      <c r="R34" s="31">
        <v>0</v>
      </c>
      <c r="S34" s="15">
        <v>0</v>
      </c>
      <c r="T34" s="15">
        <v>0</v>
      </c>
      <c r="U34" s="15">
        <v>0</v>
      </c>
      <c r="V34" s="31">
        <v>0</v>
      </c>
      <c r="W34" s="15">
        <v>0</v>
      </c>
      <c r="X34" s="15">
        <v>0</v>
      </c>
      <c r="Y34" s="15">
        <v>0</v>
      </c>
      <c r="Z34" s="31">
        <v>0</v>
      </c>
      <c r="AA34" s="15">
        <v>0</v>
      </c>
      <c r="AB34" s="15">
        <v>0</v>
      </c>
      <c r="AC34" s="15">
        <v>0</v>
      </c>
      <c r="AD34" s="31">
        <v>0</v>
      </c>
      <c r="AE34" s="15">
        <v>0</v>
      </c>
      <c r="AF34" s="15">
        <v>0</v>
      </c>
      <c r="AG34" s="15">
        <v>0</v>
      </c>
      <c r="AH34" s="31">
        <v>0</v>
      </c>
      <c r="AI34" s="15">
        <v>0</v>
      </c>
      <c r="AJ34" s="15">
        <v>0</v>
      </c>
      <c r="AK34" s="31">
        <v>0</v>
      </c>
      <c r="AL34" s="15">
        <v>0</v>
      </c>
      <c r="AM34" s="15">
        <v>0</v>
      </c>
      <c r="AN34" s="31">
        <v>0</v>
      </c>
      <c r="AO34" s="15">
        <v>0</v>
      </c>
      <c r="AP34" s="15">
        <v>0</v>
      </c>
      <c r="AQ34" s="31">
        <v>0</v>
      </c>
      <c r="AR34" s="31">
        <v>0</v>
      </c>
      <c r="AS34" s="31">
        <v>0</v>
      </c>
      <c r="AT34" s="40">
        <v>0</v>
      </c>
      <c r="AU34" s="5"/>
    </row>
    <row r="35" spans="1:47" x14ac:dyDescent="0.25">
      <c r="A35" s="11">
        <f>IF(D35="","",SUBTOTAL(3,$D$12:D35))</f>
        <v>24</v>
      </c>
      <c r="B35" s="60">
        <v>1010049</v>
      </c>
      <c r="C35" s="61" t="s">
        <v>450</v>
      </c>
      <c r="D35" s="14" t="s">
        <v>469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31">
        <v>0</v>
      </c>
      <c r="N35" s="15">
        <v>0</v>
      </c>
      <c r="O35" s="15">
        <v>0</v>
      </c>
      <c r="P35" s="15">
        <v>0</v>
      </c>
      <c r="Q35" s="15">
        <v>0</v>
      </c>
      <c r="R35" s="31">
        <v>0</v>
      </c>
      <c r="S35" s="15">
        <v>0</v>
      </c>
      <c r="T35" s="15">
        <v>0</v>
      </c>
      <c r="U35" s="15">
        <v>0</v>
      </c>
      <c r="V35" s="31">
        <v>0</v>
      </c>
      <c r="W35" s="15">
        <v>0</v>
      </c>
      <c r="X35" s="15">
        <v>0</v>
      </c>
      <c r="Y35" s="15">
        <v>0</v>
      </c>
      <c r="Z35" s="31">
        <v>0</v>
      </c>
      <c r="AA35" s="15">
        <v>0</v>
      </c>
      <c r="AB35" s="15">
        <v>0</v>
      </c>
      <c r="AC35" s="15">
        <v>0</v>
      </c>
      <c r="AD35" s="31">
        <v>0</v>
      </c>
      <c r="AE35" s="15">
        <v>0</v>
      </c>
      <c r="AF35" s="15">
        <v>0</v>
      </c>
      <c r="AG35" s="15">
        <v>0</v>
      </c>
      <c r="AH35" s="31">
        <v>0</v>
      </c>
      <c r="AI35" s="15">
        <v>0</v>
      </c>
      <c r="AJ35" s="15">
        <v>0</v>
      </c>
      <c r="AK35" s="31">
        <v>0</v>
      </c>
      <c r="AL35" s="15">
        <v>0</v>
      </c>
      <c r="AM35" s="15">
        <v>0</v>
      </c>
      <c r="AN35" s="31">
        <v>0</v>
      </c>
      <c r="AO35" s="15">
        <v>0</v>
      </c>
      <c r="AP35" s="15">
        <v>0</v>
      </c>
      <c r="AQ35" s="31">
        <v>0</v>
      </c>
      <c r="AR35" s="31">
        <v>0</v>
      </c>
      <c r="AS35" s="31">
        <v>0</v>
      </c>
      <c r="AT35" s="40">
        <v>0</v>
      </c>
      <c r="AU35" s="5"/>
    </row>
    <row r="36" spans="1:47" x14ac:dyDescent="0.25">
      <c r="A36" s="11">
        <f>IF(D36="","",SUBTOTAL(3,$D$12:D36))</f>
        <v>25</v>
      </c>
      <c r="B36" s="60">
        <v>1010063</v>
      </c>
      <c r="C36" s="61" t="s">
        <v>450</v>
      </c>
      <c r="D36" s="14" t="s">
        <v>471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31">
        <v>0</v>
      </c>
      <c r="N36" s="15">
        <v>0</v>
      </c>
      <c r="O36" s="15">
        <v>0</v>
      </c>
      <c r="P36" s="15">
        <v>0</v>
      </c>
      <c r="Q36" s="15">
        <v>0</v>
      </c>
      <c r="R36" s="31">
        <v>0</v>
      </c>
      <c r="S36" s="15">
        <v>0</v>
      </c>
      <c r="T36" s="15">
        <v>0</v>
      </c>
      <c r="U36" s="15">
        <v>0</v>
      </c>
      <c r="V36" s="31">
        <v>0</v>
      </c>
      <c r="W36" s="15">
        <v>0</v>
      </c>
      <c r="X36" s="15">
        <v>0</v>
      </c>
      <c r="Y36" s="15">
        <v>0</v>
      </c>
      <c r="Z36" s="31">
        <v>0</v>
      </c>
      <c r="AA36" s="15">
        <v>0</v>
      </c>
      <c r="AB36" s="15">
        <v>0</v>
      </c>
      <c r="AC36" s="15">
        <v>0</v>
      </c>
      <c r="AD36" s="31">
        <v>0</v>
      </c>
      <c r="AE36" s="15">
        <v>0</v>
      </c>
      <c r="AF36" s="15">
        <v>0</v>
      </c>
      <c r="AG36" s="15">
        <v>0</v>
      </c>
      <c r="AH36" s="31">
        <v>0</v>
      </c>
      <c r="AI36" s="15">
        <v>0</v>
      </c>
      <c r="AJ36" s="15">
        <v>0</v>
      </c>
      <c r="AK36" s="31">
        <v>0</v>
      </c>
      <c r="AL36" s="15">
        <v>0</v>
      </c>
      <c r="AM36" s="15">
        <v>0</v>
      </c>
      <c r="AN36" s="31">
        <v>0</v>
      </c>
      <c r="AO36" s="15">
        <v>0</v>
      </c>
      <c r="AP36" s="15">
        <v>0</v>
      </c>
      <c r="AQ36" s="31">
        <v>0</v>
      </c>
      <c r="AR36" s="31">
        <v>0</v>
      </c>
      <c r="AS36" s="31">
        <v>0</v>
      </c>
      <c r="AT36" s="40">
        <v>0</v>
      </c>
      <c r="AU36" s="5"/>
    </row>
    <row r="37" spans="1:47" x14ac:dyDescent="0.25">
      <c r="A37" s="11">
        <f>IF(D37="","",SUBTOTAL(3,$D$12:D37))</f>
        <v>26</v>
      </c>
      <c r="B37" s="60">
        <v>1010037</v>
      </c>
      <c r="C37" s="61" t="s">
        <v>450</v>
      </c>
      <c r="D37" s="14" t="s">
        <v>473</v>
      </c>
      <c r="E37" s="15">
        <v>10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31">
        <v>10</v>
      </c>
      <c r="N37" s="15">
        <v>7.8</v>
      </c>
      <c r="O37" s="15">
        <v>2.4</v>
      </c>
      <c r="P37" s="15">
        <v>0</v>
      </c>
      <c r="Q37" s="15">
        <v>0</v>
      </c>
      <c r="R37" s="31">
        <v>10.199999999999999</v>
      </c>
      <c r="S37" s="15">
        <v>263</v>
      </c>
      <c r="T37" s="15">
        <v>395</v>
      </c>
      <c r="U37" s="15">
        <v>249</v>
      </c>
      <c r="V37" s="31">
        <v>40.900000000000006</v>
      </c>
      <c r="W37" s="15">
        <v>0</v>
      </c>
      <c r="X37" s="15">
        <v>0</v>
      </c>
      <c r="Y37" s="15">
        <v>0</v>
      </c>
      <c r="Z37" s="31">
        <v>0</v>
      </c>
      <c r="AA37" s="15">
        <v>0</v>
      </c>
      <c r="AB37" s="15">
        <v>0</v>
      </c>
      <c r="AC37" s="15">
        <v>0</v>
      </c>
      <c r="AD37" s="31">
        <v>0</v>
      </c>
      <c r="AE37" s="15">
        <v>0</v>
      </c>
      <c r="AF37" s="15">
        <v>0</v>
      </c>
      <c r="AG37" s="15">
        <v>0</v>
      </c>
      <c r="AH37" s="31">
        <v>0</v>
      </c>
      <c r="AI37" s="15">
        <v>0</v>
      </c>
      <c r="AJ37" s="15">
        <v>0</v>
      </c>
      <c r="AK37" s="31">
        <v>0</v>
      </c>
      <c r="AL37" s="15">
        <v>0</v>
      </c>
      <c r="AM37" s="15">
        <v>0</v>
      </c>
      <c r="AN37" s="31">
        <v>0</v>
      </c>
      <c r="AO37" s="15">
        <v>0</v>
      </c>
      <c r="AP37" s="15">
        <v>0</v>
      </c>
      <c r="AQ37" s="31">
        <v>0</v>
      </c>
      <c r="AR37" s="31">
        <v>0</v>
      </c>
      <c r="AS37" s="31">
        <v>1.5</v>
      </c>
      <c r="AT37" s="40">
        <v>62.6</v>
      </c>
      <c r="AU37" s="5"/>
    </row>
    <row r="38" spans="1:47" x14ac:dyDescent="0.25">
      <c r="A38" s="11">
        <f>IF(D38="","",SUBTOTAL(3,$D$12:D38))</f>
        <v>27</v>
      </c>
      <c r="B38" s="60">
        <v>1010085</v>
      </c>
      <c r="C38" s="61" t="s">
        <v>450</v>
      </c>
      <c r="D38" s="14" t="s">
        <v>1006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31">
        <v>0</v>
      </c>
      <c r="N38" s="15">
        <v>0</v>
      </c>
      <c r="O38" s="15">
        <v>0</v>
      </c>
      <c r="P38" s="15">
        <v>0</v>
      </c>
      <c r="Q38" s="15">
        <v>0</v>
      </c>
      <c r="R38" s="31">
        <v>0</v>
      </c>
      <c r="S38" s="15">
        <v>0</v>
      </c>
      <c r="T38" s="15">
        <v>0</v>
      </c>
      <c r="U38" s="15">
        <v>0</v>
      </c>
      <c r="V38" s="31">
        <v>0</v>
      </c>
      <c r="W38" s="15">
        <v>0</v>
      </c>
      <c r="X38" s="15">
        <v>0</v>
      </c>
      <c r="Y38" s="15">
        <v>0</v>
      </c>
      <c r="Z38" s="31">
        <v>0</v>
      </c>
      <c r="AA38" s="15">
        <v>0</v>
      </c>
      <c r="AB38" s="15">
        <v>0</v>
      </c>
      <c r="AC38" s="15">
        <v>0</v>
      </c>
      <c r="AD38" s="31">
        <v>0</v>
      </c>
      <c r="AE38" s="15">
        <v>0</v>
      </c>
      <c r="AF38" s="15">
        <v>0</v>
      </c>
      <c r="AG38" s="15">
        <v>0</v>
      </c>
      <c r="AH38" s="31">
        <v>0</v>
      </c>
      <c r="AI38" s="15">
        <v>0</v>
      </c>
      <c r="AJ38" s="15">
        <v>0</v>
      </c>
      <c r="AK38" s="31">
        <v>0</v>
      </c>
      <c r="AL38" s="15">
        <v>0</v>
      </c>
      <c r="AM38" s="15">
        <v>0</v>
      </c>
      <c r="AN38" s="31">
        <v>0</v>
      </c>
      <c r="AO38" s="15">
        <v>0</v>
      </c>
      <c r="AP38" s="15">
        <v>0</v>
      </c>
      <c r="AQ38" s="31">
        <v>0</v>
      </c>
      <c r="AR38" s="31">
        <v>0</v>
      </c>
      <c r="AS38" s="31">
        <v>0</v>
      </c>
      <c r="AT38" s="40">
        <v>0</v>
      </c>
      <c r="AU38" s="5"/>
    </row>
    <row r="39" spans="1:47" x14ac:dyDescent="0.25">
      <c r="A39" s="11">
        <f>IF(D39="","",SUBTOTAL(3,$D$12:D39))</f>
        <v>28</v>
      </c>
      <c r="B39" s="60">
        <v>1010030</v>
      </c>
      <c r="C39" s="61" t="s">
        <v>450</v>
      </c>
      <c r="D39" s="14" t="s">
        <v>475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31">
        <v>0</v>
      </c>
      <c r="N39" s="15">
        <v>0</v>
      </c>
      <c r="O39" s="15">
        <v>0</v>
      </c>
      <c r="P39" s="15">
        <v>0</v>
      </c>
      <c r="Q39" s="15">
        <v>0</v>
      </c>
      <c r="R39" s="31">
        <v>0</v>
      </c>
      <c r="S39" s="15">
        <v>0</v>
      </c>
      <c r="T39" s="15">
        <v>0</v>
      </c>
      <c r="U39" s="15">
        <v>0</v>
      </c>
      <c r="V39" s="31">
        <v>0</v>
      </c>
      <c r="W39" s="15">
        <v>0</v>
      </c>
      <c r="X39" s="15">
        <v>0</v>
      </c>
      <c r="Y39" s="15">
        <v>0</v>
      </c>
      <c r="Z39" s="31">
        <v>0</v>
      </c>
      <c r="AA39" s="15">
        <v>1591</v>
      </c>
      <c r="AB39" s="15">
        <v>0</v>
      </c>
      <c r="AC39" s="15">
        <v>224</v>
      </c>
      <c r="AD39" s="31">
        <v>136.70000000000002</v>
      </c>
      <c r="AE39" s="15">
        <v>0</v>
      </c>
      <c r="AF39" s="15">
        <v>0</v>
      </c>
      <c r="AG39" s="15">
        <v>0</v>
      </c>
      <c r="AH39" s="31">
        <v>0</v>
      </c>
      <c r="AI39" s="15">
        <v>0</v>
      </c>
      <c r="AJ39" s="15">
        <v>0</v>
      </c>
      <c r="AK39" s="31">
        <v>0</v>
      </c>
      <c r="AL39" s="15">
        <v>0</v>
      </c>
      <c r="AM39" s="15">
        <v>0</v>
      </c>
      <c r="AN39" s="31">
        <v>0</v>
      </c>
      <c r="AO39" s="15">
        <v>0</v>
      </c>
      <c r="AP39" s="15">
        <v>0</v>
      </c>
      <c r="AQ39" s="31">
        <v>0</v>
      </c>
      <c r="AR39" s="31">
        <v>0</v>
      </c>
      <c r="AS39" s="31">
        <v>0</v>
      </c>
      <c r="AT39" s="40">
        <v>136.69999999999999</v>
      </c>
      <c r="AU39" s="5"/>
    </row>
    <row r="40" spans="1:47" x14ac:dyDescent="0.25">
      <c r="A40" s="11">
        <f>IF(D40="","",SUBTOTAL(3,$D$12:D40))</f>
        <v>29</v>
      </c>
      <c r="B40" s="60"/>
      <c r="C40" s="61" t="s">
        <v>450</v>
      </c>
      <c r="D40" s="14" t="s">
        <v>1109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31">
        <v>0</v>
      </c>
      <c r="N40" s="15">
        <v>0</v>
      </c>
      <c r="O40" s="15">
        <v>0</v>
      </c>
      <c r="P40" s="15">
        <v>0</v>
      </c>
      <c r="Q40" s="15">
        <v>0</v>
      </c>
      <c r="R40" s="31">
        <v>0</v>
      </c>
      <c r="S40" s="15">
        <v>0</v>
      </c>
      <c r="T40" s="15">
        <v>0</v>
      </c>
      <c r="U40" s="15">
        <v>0</v>
      </c>
      <c r="V40" s="31">
        <v>0</v>
      </c>
      <c r="W40" s="15">
        <v>0</v>
      </c>
      <c r="X40" s="15">
        <v>0</v>
      </c>
      <c r="Y40" s="15">
        <v>0</v>
      </c>
      <c r="Z40" s="31">
        <v>0</v>
      </c>
      <c r="AA40" s="15">
        <v>0</v>
      </c>
      <c r="AB40" s="15">
        <v>217</v>
      </c>
      <c r="AC40" s="15">
        <v>175</v>
      </c>
      <c r="AD40" s="31">
        <v>4.2</v>
      </c>
      <c r="AE40" s="15">
        <v>0</v>
      </c>
      <c r="AF40" s="15">
        <v>0</v>
      </c>
      <c r="AG40" s="15">
        <v>0</v>
      </c>
      <c r="AH40" s="31">
        <v>0</v>
      </c>
      <c r="AI40" s="15">
        <v>0</v>
      </c>
      <c r="AJ40" s="15">
        <v>0</v>
      </c>
      <c r="AK40" s="31">
        <v>0</v>
      </c>
      <c r="AL40" s="15">
        <v>0</v>
      </c>
      <c r="AM40" s="15">
        <v>0</v>
      </c>
      <c r="AN40" s="31">
        <v>0</v>
      </c>
      <c r="AO40" s="15">
        <v>0</v>
      </c>
      <c r="AP40" s="15">
        <v>0</v>
      </c>
      <c r="AQ40" s="31">
        <v>0</v>
      </c>
      <c r="AR40" s="31">
        <v>0</v>
      </c>
      <c r="AS40" s="31">
        <v>0</v>
      </c>
      <c r="AT40" s="40">
        <v>4.2</v>
      </c>
      <c r="AU40" s="5"/>
    </row>
    <row r="41" spans="1:47" x14ac:dyDescent="0.25">
      <c r="A41" s="11">
        <f>IF(D41="","",SUBTOTAL(3,$D$12:D41))</f>
        <v>30</v>
      </c>
      <c r="B41" s="60">
        <v>1010031</v>
      </c>
      <c r="C41" s="61" t="s">
        <v>450</v>
      </c>
      <c r="D41" s="14" t="s">
        <v>477</v>
      </c>
      <c r="E41" s="15">
        <v>5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31">
        <v>5</v>
      </c>
      <c r="N41" s="15">
        <v>6.1499999999999995</v>
      </c>
      <c r="O41" s="15">
        <v>1.2</v>
      </c>
      <c r="P41" s="15">
        <v>0</v>
      </c>
      <c r="Q41" s="15">
        <v>0</v>
      </c>
      <c r="R41" s="31">
        <v>7.35</v>
      </c>
      <c r="S41" s="15">
        <v>256</v>
      </c>
      <c r="T41" s="15">
        <v>442</v>
      </c>
      <c r="U41" s="15">
        <v>150</v>
      </c>
      <c r="V41" s="31">
        <v>54.800000000000004</v>
      </c>
      <c r="W41" s="15">
        <v>0</v>
      </c>
      <c r="X41" s="15">
        <v>0</v>
      </c>
      <c r="Y41" s="15">
        <v>0</v>
      </c>
      <c r="Z41" s="31">
        <v>0</v>
      </c>
      <c r="AA41" s="15">
        <v>0</v>
      </c>
      <c r="AB41" s="15">
        <v>0</v>
      </c>
      <c r="AC41" s="15">
        <v>0</v>
      </c>
      <c r="AD41" s="31">
        <v>0</v>
      </c>
      <c r="AE41" s="15">
        <v>0</v>
      </c>
      <c r="AF41" s="15">
        <v>0</v>
      </c>
      <c r="AG41" s="15">
        <v>0</v>
      </c>
      <c r="AH41" s="31">
        <v>0</v>
      </c>
      <c r="AI41" s="15">
        <v>0</v>
      </c>
      <c r="AJ41" s="15">
        <v>0</v>
      </c>
      <c r="AK41" s="31">
        <v>0</v>
      </c>
      <c r="AL41" s="15">
        <v>0</v>
      </c>
      <c r="AM41" s="15">
        <v>0</v>
      </c>
      <c r="AN41" s="31">
        <v>0</v>
      </c>
      <c r="AO41" s="15">
        <v>0</v>
      </c>
      <c r="AP41" s="15">
        <v>0</v>
      </c>
      <c r="AQ41" s="31">
        <v>0</v>
      </c>
      <c r="AR41" s="31">
        <v>0</v>
      </c>
      <c r="AS41" s="31">
        <v>0</v>
      </c>
      <c r="AT41" s="40">
        <v>67.2</v>
      </c>
      <c r="AU41" s="5"/>
    </row>
    <row r="42" spans="1:47" x14ac:dyDescent="0.25">
      <c r="A42" s="11">
        <f>IF(D42="","",SUBTOTAL(3,$D$12:D42))</f>
        <v>31</v>
      </c>
      <c r="B42" s="60"/>
      <c r="C42" s="61" t="s">
        <v>450</v>
      </c>
      <c r="D42" s="14" t="s">
        <v>1048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31">
        <v>0</v>
      </c>
      <c r="N42" s="15">
        <v>0</v>
      </c>
      <c r="O42" s="15">
        <v>0</v>
      </c>
      <c r="P42" s="15">
        <v>0</v>
      </c>
      <c r="Q42" s="15">
        <v>0</v>
      </c>
      <c r="R42" s="31">
        <v>0</v>
      </c>
      <c r="S42" s="15">
        <v>224</v>
      </c>
      <c r="T42" s="15">
        <v>224</v>
      </c>
      <c r="U42" s="15">
        <v>220</v>
      </c>
      <c r="V42" s="31">
        <v>22.8</v>
      </c>
      <c r="W42" s="15">
        <v>0</v>
      </c>
      <c r="X42" s="15">
        <v>0</v>
      </c>
      <c r="Y42" s="15">
        <v>0</v>
      </c>
      <c r="Z42" s="31">
        <v>0</v>
      </c>
      <c r="AA42" s="15">
        <v>0</v>
      </c>
      <c r="AB42" s="15">
        <v>0</v>
      </c>
      <c r="AC42" s="15">
        <v>0</v>
      </c>
      <c r="AD42" s="31">
        <v>0</v>
      </c>
      <c r="AE42" s="15">
        <v>0</v>
      </c>
      <c r="AF42" s="15">
        <v>0</v>
      </c>
      <c r="AG42" s="15">
        <v>0</v>
      </c>
      <c r="AH42" s="31">
        <v>0</v>
      </c>
      <c r="AI42" s="15">
        <v>0</v>
      </c>
      <c r="AJ42" s="15">
        <v>0</v>
      </c>
      <c r="AK42" s="31">
        <v>0</v>
      </c>
      <c r="AL42" s="15">
        <v>0</v>
      </c>
      <c r="AM42" s="15">
        <v>0</v>
      </c>
      <c r="AN42" s="31">
        <v>0</v>
      </c>
      <c r="AO42" s="15">
        <v>0</v>
      </c>
      <c r="AP42" s="15">
        <v>0</v>
      </c>
      <c r="AQ42" s="31">
        <v>0</v>
      </c>
      <c r="AR42" s="31">
        <v>0</v>
      </c>
      <c r="AS42" s="31">
        <v>0</v>
      </c>
      <c r="AT42" s="40">
        <v>22.8</v>
      </c>
      <c r="AU42" s="5"/>
    </row>
    <row r="43" spans="1:47" x14ac:dyDescent="0.25">
      <c r="A43" s="11">
        <f>IF(D43="","",SUBTOTAL(3,$D$12:D43))</f>
        <v>32</v>
      </c>
      <c r="B43" s="60"/>
      <c r="C43" s="61" t="s">
        <v>450</v>
      </c>
      <c r="D43" s="14" t="s">
        <v>1063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31">
        <v>0</v>
      </c>
      <c r="N43" s="15">
        <v>0</v>
      </c>
      <c r="O43" s="15">
        <v>0</v>
      </c>
      <c r="P43" s="15">
        <v>0</v>
      </c>
      <c r="Q43" s="15">
        <v>0</v>
      </c>
      <c r="R43" s="31">
        <v>0</v>
      </c>
      <c r="S43" s="15">
        <v>0</v>
      </c>
      <c r="T43" s="15">
        <v>0</v>
      </c>
      <c r="U43" s="15">
        <v>0</v>
      </c>
      <c r="V43" s="31">
        <v>0</v>
      </c>
      <c r="W43" s="15">
        <v>0</v>
      </c>
      <c r="X43" s="15">
        <v>0</v>
      </c>
      <c r="Y43" s="15">
        <v>0</v>
      </c>
      <c r="Z43" s="31">
        <v>0</v>
      </c>
      <c r="AA43" s="15">
        <v>0</v>
      </c>
      <c r="AB43" s="15">
        <v>0</v>
      </c>
      <c r="AC43" s="15">
        <v>0</v>
      </c>
      <c r="AD43" s="31">
        <v>0</v>
      </c>
      <c r="AE43" s="15">
        <v>0</v>
      </c>
      <c r="AF43" s="15">
        <v>0</v>
      </c>
      <c r="AG43" s="15">
        <v>0</v>
      </c>
      <c r="AH43" s="31">
        <v>0</v>
      </c>
      <c r="AI43" s="15">
        <v>0</v>
      </c>
      <c r="AJ43" s="15">
        <v>0</v>
      </c>
      <c r="AK43" s="31">
        <v>0</v>
      </c>
      <c r="AL43" s="15">
        <v>0</v>
      </c>
      <c r="AM43" s="15">
        <v>0</v>
      </c>
      <c r="AN43" s="31">
        <v>0</v>
      </c>
      <c r="AO43" s="15">
        <v>0</v>
      </c>
      <c r="AP43" s="15">
        <v>0</v>
      </c>
      <c r="AQ43" s="31">
        <v>0</v>
      </c>
      <c r="AR43" s="31">
        <v>0</v>
      </c>
      <c r="AS43" s="31">
        <v>0</v>
      </c>
      <c r="AT43" s="40">
        <v>0</v>
      </c>
      <c r="AU43" s="5"/>
    </row>
    <row r="44" spans="1:47" x14ac:dyDescent="0.25">
      <c r="A44" s="11">
        <f>IF(D44="","",SUBTOTAL(3,$D$12:D44))</f>
        <v>33</v>
      </c>
      <c r="B44" s="60">
        <v>1010053</v>
      </c>
      <c r="C44" s="61" t="s">
        <v>450</v>
      </c>
      <c r="D44" s="14" t="s">
        <v>479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31">
        <v>0</v>
      </c>
      <c r="N44" s="15">
        <v>0</v>
      </c>
      <c r="O44" s="15">
        <v>0</v>
      </c>
      <c r="P44" s="15">
        <v>0</v>
      </c>
      <c r="Q44" s="15">
        <v>0</v>
      </c>
      <c r="R44" s="31">
        <v>0</v>
      </c>
      <c r="S44" s="15">
        <v>0</v>
      </c>
      <c r="T44" s="15">
        <v>0</v>
      </c>
      <c r="U44" s="15">
        <v>0</v>
      </c>
      <c r="V44" s="31">
        <v>0</v>
      </c>
      <c r="W44" s="15">
        <v>0</v>
      </c>
      <c r="X44" s="15">
        <v>0</v>
      </c>
      <c r="Y44" s="15">
        <v>0</v>
      </c>
      <c r="Z44" s="31">
        <v>0</v>
      </c>
      <c r="AA44" s="15">
        <v>0</v>
      </c>
      <c r="AB44" s="15">
        <v>0</v>
      </c>
      <c r="AC44" s="15">
        <v>0</v>
      </c>
      <c r="AD44" s="31">
        <v>0</v>
      </c>
      <c r="AE44" s="15">
        <v>0</v>
      </c>
      <c r="AF44" s="15">
        <v>0</v>
      </c>
      <c r="AG44" s="15">
        <v>0</v>
      </c>
      <c r="AH44" s="31">
        <v>0</v>
      </c>
      <c r="AI44" s="15">
        <v>0</v>
      </c>
      <c r="AJ44" s="15">
        <v>0</v>
      </c>
      <c r="AK44" s="31">
        <v>0</v>
      </c>
      <c r="AL44" s="15">
        <v>0</v>
      </c>
      <c r="AM44" s="15">
        <v>0</v>
      </c>
      <c r="AN44" s="31">
        <v>0</v>
      </c>
      <c r="AO44" s="15">
        <v>0</v>
      </c>
      <c r="AP44" s="15">
        <v>0</v>
      </c>
      <c r="AQ44" s="31">
        <v>0</v>
      </c>
      <c r="AR44" s="31">
        <v>0</v>
      </c>
      <c r="AS44" s="31">
        <v>0</v>
      </c>
      <c r="AT44" s="40">
        <v>0</v>
      </c>
      <c r="AU44" s="5"/>
    </row>
    <row r="45" spans="1:47" x14ac:dyDescent="0.25">
      <c r="A45" s="11">
        <f>IF(D45="","",SUBTOTAL(3,$D$12:D45))</f>
        <v>34</v>
      </c>
      <c r="B45" s="60">
        <v>1010057</v>
      </c>
      <c r="C45" s="61" t="s">
        <v>450</v>
      </c>
      <c r="D45" s="14" t="s">
        <v>481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31">
        <v>0</v>
      </c>
      <c r="N45" s="15">
        <v>0</v>
      </c>
      <c r="O45" s="15">
        <v>0</v>
      </c>
      <c r="P45" s="15">
        <v>0</v>
      </c>
      <c r="Q45" s="15">
        <v>0</v>
      </c>
      <c r="R45" s="31">
        <v>0</v>
      </c>
      <c r="S45" s="15">
        <v>286</v>
      </c>
      <c r="T45" s="15">
        <v>0</v>
      </c>
      <c r="U45" s="15">
        <v>246</v>
      </c>
      <c r="V45" s="31">
        <v>4</v>
      </c>
      <c r="W45" s="15">
        <v>0</v>
      </c>
      <c r="X45" s="15">
        <v>0</v>
      </c>
      <c r="Y45" s="15">
        <v>0</v>
      </c>
      <c r="Z45" s="31">
        <v>0</v>
      </c>
      <c r="AA45" s="15">
        <v>0</v>
      </c>
      <c r="AB45" s="15">
        <v>0</v>
      </c>
      <c r="AC45" s="15">
        <v>0</v>
      </c>
      <c r="AD45" s="31">
        <v>0</v>
      </c>
      <c r="AE45" s="15">
        <v>0</v>
      </c>
      <c r="AF45" s="15">
        <v>0</v>
      </c>
      <c r="AG45" s="15">
        <v>0</v>
      </c>
      <c r="AH45" s="31">
        <v>0</v>
      </c>
      <c r="AI45" s="15">
        <v>0</v>
      </c>
      <c r="AJ45" s="15">
        <v>0</v>
      </c>
      <c r="AK45" s="31">
        <v>0</v>
      </c>
      <c r="AL45" s="15">
        <v>0</v>
      </c>
      <c r="AM45" s="15">
        <v>0</v>
      </c>
      <c r="AN45" s="31">
        <v>0</v>
      </c>
      <c r="AO45" s="15">
        <v>0</v>
      </c>
      <c r="AP45" s="15">
        <v>0</v>
      </c>
      <c r="AQ45" s="31">
        <v>0</v>
      </c>
      <c r="AR45" s="31">
        <v>0</v>
      </c>
      <c r="AS45" s="31">
        <v>0</v>
      </c>
      <c r="AT45" s="40">
        <v>4</v>
      </c>
      <c r="AU45" s="5"/>
    </row>
    <row r="46" spans="1:47" x14ac:dyDescent="0.25">
      <c r="A46" s="11">
        <f>IF(D46="","",SUBTOTAL(3,$D$12:D46))</f>
        <v>35</v>
      </c>
      <c r="B46" s="60">
        <v>1010060</v>
      </c>
      <c r="C46" s="61" t="s">
        <v>450</v>
      </c>
      <c r="D46" s="14" t="s">
        <v>483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31">
        <v>0</v>
      </c>
      <c r="N46" s="15">
        <v>0</v>
      </c>
      <c r="O46" s="15">
        <v>0</v>
      </c>
      <c r="P46" s="15">
        <v>0</v>
      </c>
      <c r="Q46" s="15">
        <v>0</v>
      </c>
      <c r="R46" s="31">
        <v>0</v>
      </c>
      <c r="S46" s="15">
        <v>0</v>
      </c>
      <c r="T46" s="15">
        <v>0</v>
      </c>
      <c r="U46" s="15">
        <v>0</v>
      </c>
      <c r="V46" s="31">
        <v>0</v>
      </c>
      <c r="W46" s="15">
        <v>0</v>
      </c>
      <c r="X46" s="15">
        <v>0</v>
      </c>
      <c r="Y46" s="15">
        <v>0</v>
      </c>
      <c r="Z46" s="31">
        <v>0</v>
      </c>
      <c r="AA46" s="15">
        <v>0</v>
      </c>
      <c r="AB46" s="15">
        <v>0</v>
      </c>
      <c r="AC46" s="15">
        <v>0</v>
      </c>
      <c r="AD46" s="31">
        <v>0</v>
      </c>
      <c r="AE46" s="15">
        <v>0</v>
      </c>
      <c r="AF46" s="15">
        <v>0</v>
      </c>
      <c r="AG46" s="15">
        <v>0</v>
      </c>
      <c r="AH46" s="31">
        <v>0</v>
      </c>
      <c r="AI46" s="15">
        <v>0</v>
      </c>
      <c r="AJ46" s="15">
        <v>0</v>
      </c>
      <c r="AK46" s="31">
        <v>0</v>
      </c>
      <c r="AL46" s="15">
        <v>0</v>
      </c>
      <c r="AM46" s="15">
        <v>0</v>
      </c>
      <c r="AN46" s="31">
        <v>0</v>
      </c>
      <c r="AO46" s="15">
        <v>0</v>
      </c>
      <c r="AP46" s="15">
        <v>0</v>
      </c>
      <c r="AQ46" s="31">
        <v>0</v>
      </c>
      <c r="AR46" s="31">
        <v>0</v>
      </c>
      <c r="AS46" s="31">
        <v>0</v>
      </c>
      <c r="AT46" s="40">
        <v>0</v>
      </c>
      <c r="AU46" s="5"/>
    </row>
    <row r="47" spans="1:47" x14ac:dyDescent="0.25">
      <c r="A47" s="11">
        <f>IF(D47="","",SUBTOTAL(3,$D$12:D47))</f>
        <v>36</v>
      </c>
      <c r="B47" s="60">
        <v>1010093</v>
      </c>
      <c r="C47" s="61" t="s">
        <v>450</v>
      </c>
      <c r="D47" s="14" t="s">
        <v>1018</v>
      </c>
      <c r="E47" s="15">
        <v>2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31">
        <v>2</v>
      </c>
      <c r="N47" s="15">
        <v>0</v>
      </c>
      <c r="O47" s="15">
        <v>0.6</v>
      </c>
      <c r="P47" s="15">
        <v>0</v>
      </c>
      <c r="Q47" s="15">
        <v>0</v>
      </c>
      <c r="R47" s="31">
        <v>0.6</v>
      </c>
      <c r="S47" s="15">
        <v>0</v>
      </c>
      <c r="T47" s="15">
        <v>0</v>
      </c>
      <c r="U47" s="15">
        <v>109</v>
      </c>
      <c r="V47" s="31">
        <v>-10.9</v>
      </c>
      <c r="W47" s="15">
        <v>0</v>
      </c>
      <c r="X47" s="15">
        <v>0</v>
      </c>
      <c r="Y47" s="15">
        <v>0</v>
      </c>
      <c r="Z47" s="31">
        <v>0</v>
      </c>
      <c r="AA47" s="15">
        <v>0</v>
      </c>
      <c r="AB47" s="15">
        <v>0</v>
      </c>
      <c r="AC47" s="15">
        <v>0</v>
      </c>
      <c r="AD47" s="31">
        <v>0</v>
      </c>
      <c r="AE47" s="15">
        <v>0</v>
      </c>
      <c r="AF47" s="15">
        <v>0</v>
      </c>
      <c r="AG47" s="15">
        <v>0</v>
      </c>
      <c r="AH47" s="31">
        <v>0</v>
      </c>
      <c r="AI47" s="15">
        <v>0</v>
      </c>
      <c r="AJ47" s="15">
        <v>0</v>
      </c>
      <c r="AK47" s="31">
        <v>0</v>
      </c>
      <c r="AL47" s="15">
        <v>0</v>
      </c>
      <c r="AM47" s="15">
        <v>0</v>
      </c>
      <c r="AN47" s="31">
        <v>0</v>
      </c>
      <c r="AO47" s="15">
        <v>0</v>
      </c>
      <c r="AP47" s="15">
        <v>0</v>
      </c>
      <c r="AQ47" s="31">
        <v>0</v>
      </c>
      <c r="AR47" s="31">
        <v>0</v>
      </c>
      <c r="AS47" s="31">
        <v>0</v>
      </c>
      <c r="AT47" s="40">
        <v>-8.3000000000000007</v>
      </c>
      <c r="AU47" s="5"/>
    </row>
    <row r="48" spans="1:47" x14ac:dyDescent="0.25">
      <c r="A48" s="11">
        <f>IF(D48="","",SUBTOTAL(3,$D$12:D48))</f>
        <v>37</v>
      </c>
      <c r="B48" s="60"/>
      <c r="C48" s="61" t="s">
        <v>450</v>
      </c>
      <c r="D48" s="14" t="s">
        <v>1078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31">
        <v>0</v>
      </c>
      <c r="N48" s="15">
        <v>0</v>
      </c>
      <c r="O48" s="15">
        <v>0</v>
      </c>
      <c r="P48" s="15">
        <v>0</v>
      </c>
      <c r="Q48" s="15">
        <v>0</v>
      </c>
      <c r="R48" s="31">
        <v>0</v>
      </c>
      <c r="S48" s="15">
        <v>74</v>
      </c>
      <c r="T48" s="15">
        <v>0</v>
      </c>
      <c r="U48" s="15">
        <v>96</v>
      </c>
      <c r="V48" s="31">
        <v>-2.2000000000000002</v>
      </c>
      <c r="W48" s="15">
        <v>0</v>
      </c>
      <c r="X48" s="15">
        <v>0</v>
      </c>
      <c r="Y48" s="15">
        <v>0</v>
      </c>
      <c r="Z48" s="31">
        <v>0</v>
      </c>
      <c r="AA48" s="15">
        <v>0</v>
      </c>
      <c r="AB48" s="15">
        <v>0</v>
      </c>
      <c r="AC48" s="15">
        <v>0</v>
      </c>
      <c r="AD48" s="31">
        <v>0</v>
      </c>
      <c r="AE48" s="15">
        <v>0</v>
      </c>
      <c r="AF48" s="15">
        <v>0</v>
      </c>
      <c r="AG48" s="15">
        <v>0</v>
      </c>
      <c r="AH48" s="31">
        <v>0</v>
      </c>
      <c r="AI48" s="15">
        <v>0</v>
      </c>
      <c r="AJ48" s="15">
        <v>0</v>
      </c>
      <c r="AK48" s="31">
        <v>0</v>
      </c>
      <c r="AL48" s="15">
        <v>0</v>
      </c>
      <c r="AM48" s="15">
        <v>0</v>
      </c>
      <c r="AN48" s="31">
        <v>0</v>
      </c>
      <c r="AO48" s="15">
        <v>0</v>
      </c>
      <c r="AP48" s="15">
        <v>0</v>
      </c>
      <c r="AQ48" s="31">
        <v>0</v>
      </c>
      <c r="AR48" s="31">
        <v>0</v>
      </c>
      <c r="AS48" s="31">
        <v>0</v>
      </c>
      <c r="AT48" s="40">
        <v>-2.2000000000000002</v>
      </c>
      <c r="AU48" s="5"/>
    </row>
    <row r="49" spans="1:47" x14ac:dyDescent="0.25">
      <c r="A49" s="11">
        <f>IF(D49="","",SUBTOTAL(3,$D$12:D49))</f>
        <v>38</v>
      </c>
      <c r="B49" s="60"/>
      <c r="C49" s="61" t="s">
        <v>450</v>
      </c>
      <c r="D49" s="14" t="s">
        <v>1087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31">
        <v>0</v>
      </c>
      <c r="N49" s="15">
        <v>0</v>
      </c>
      <c r="O49" s="15">
        <v>0</v>
      </c>
      <c r="P49" s="15">
        <v>0</v>
      </c>
      <c r="Q49" s="15">
        <v>0</v>
      </c>
      <c r="R49" s="31">
        <v>0</v>
      </c>
      <c r="S49" s="15">
        <v>185</v>
      </c>
      <c r="T49" s="15">
        <v>0</v>
      </c>
      <c r="U49" s="15">
        <v>133</v>
      </c>
      <c r="V49" s="31">
        <v>5.2</v>
      </c>
      <c r="W49" s="15">
        <v>0</v>
      </c>
      <c r="X49" s="15">
        <v>0</v>
      </c>
      <c r="Y49" s="15">
        <v>0</v>
      </c>
      <c r="Z49" s="31">
        <v>0</v>
      </c>
      <c r="AA49" s="15">
        <v>0</v>
      </c>
      <c r="AB49" s="15">
        <v>0</v>
      </c>
      <c r="AC49" s="15">
        <v>0</v>
      </c>
      <c r="AD49" s="31">
        <v>0</v>
      </c>
      <c r="AE49" s="15">
        <v>0</v>
      </c>
      <c r="AF49" s="15">
        <v>0</v>
      </c>
      <c r="AG49" s="15">
        <v>0</v>
      </c>
      <c r="AH49" s="31">
        <v>0</v>
      </c>
      <c r="AI49" s="15">
        <v>0</v>
      </c>
      <c r="AJ49" s="15">
        <v>0</v>
      </c>
      <c r="AK49" s="31">
        <v>0</v>
      </c>
      <c r="AL49" s="15">
        <v>0</v>
      </c>
      <c r="AM49" s="15">
        <v>0</v>
      </c>
      <c r="AN49" s="31">
        <v>0</v>
      </c>
      <c r="AO49" s="15">
        <v>0</v>
      </c>
      <c r="AP49" s="15">
        <v>0</v>
      </c>
      <c r="AQ49" s="31">
        <v>0</v>
      </c>
      <c r="AR49" s="31">
        <v>0</v>
      </c>
      <c r="AS49" s="31">
        <v>0</v>
      </c>
      <c r="AT49" s="40">
        <v>5.2</v>
      </c>
      <c r="AU49" s="5"/>
    </row>
    <row r="50" spans="1:47" x14ac:dyDescent="0.25">
      <c r="A50" s="11">
        <f>IF(D50="","",SUBTOTAL(3,$D$12:D50))</f>
        <v>39</v>
      </c>
      <c r="B50" s="60"/>
      <c r="C50" s="61" t="s">
        <v>450</v>
      </c>
      <c r="D50" s="14" t="s">
        <v>1093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31">
        <v>0</v>
      </c>
      <c r="N50" s="15">
        <v>0</v>
      </c>
      <c r="O50" s="15">
        <v>0</v>
      </c>
      <c r="P50" s="15">
        <v>0</v>
      </c>
      <c r="Q50" s="15">
        <v>0</v>
      </c>
      <c r="R50" s="31">
        <v>0</v>
      </c>
      <c r="S50" s="15">
        <v>0</v>
      </c>
      <c r="T50" s="15">
        <v>0</v>
      </c>
      <c r="U50" s="15">
        <v>0</v>
      </c>
      <c r="V50" s="31">
        <v>0</v>
      </c>
      <c r="W50" s="15">
        <v>0</v>
      </c>
      <c r="X50" s="15">
        <v>0</v>
      </c>
      <c r="Y50" s="15">
        <v>0</v>
      </c>
      <c r="Z50" s="31">
        <v>0</v>
      </c>
      <c r="AA50" s="15">
        <v>0</v>
      </c>
      <c r="AB50" s="15">
        <v>0</v>
      </c>
      <c r="AC50" s="15">
        <v>0</v>
      </c>
      <c r="AD50" s="31">
        <v>0</v>
      </c>
      <c r="AE50" s="15">
        <v>0</v>
      </c>
      <c r="AF50" s="15">
        <v>0</v>
      </c>
      <c r="AG50" s="15">
        <v>0</v>
      </c>
      <c r="AH50" s="31">
        <v>0</v>
      </c>
      <c r="AI50" s="15">
        <v>0</v>
      </c>
      <c r="AJ50" s="15">
        <v>0</v>
      </c>
      <c r="AK50" s="31">
        <v>0</v>
      </c>
      <c r="AL50" s="15">
        <v>0</v>
      </c>
      <c r="AM50" s="15">
        <v>0</v>
      </c>
      <c r="AN50" s="31">
        <v>0</v>
      </c>
      <c r="AO50" s="15">
        <v>0</v>
      </c>
      <c r="AP50" s="15">
        <v>0</v>
      </c>
      <c r="AQ50" s="31">
        <v>0</v>
      </c>
      <c r="AR50" s="31">
        <v>0</v>
      </c>
      <c r="AS50" s="31">
        <v>0</v>
      </c>
      <c r="AT50" s="40">
        <v>0</v>
      </c>
      <c r="AU50" s="5"/>
    </row>
    <row r="51" spans="1:47" x14ac:dyDescent="0.25">
      <c r="A51" s="11">
        <f>IF(D51="","",SUBTOTAL(3,$D$12:D51))</f>
        <v>40</v>
      </c>
      <c r="B51" s="60">
        <v>1010055</v>
      </c>
      <c r="C51" s="61" t="s">
        <v>450</v>
      </c>
      <c r="D51" s="14" t="s">
        <v>595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31">
        <v>0</v>
      </c>
      <c r="N51" s="15">
        <v>0</v>
      </c>
      <c r="O51" s="15">
        <v>0</v>
      </c>
      <c r="P51" s="15">
        <v>0</v>
      </c>
      <c r="Q51" s="15">
        <v>0</v>
      </c>
      <c r="R51" s="31">
        <v>0</v>
      </c>
      <c r="S51" s="15">
        <v>0</v>
      </c>
      <c r="T51" s="15">
        <v>0</v>
      </c>
      <c r="U51" s="15">
        <v>0</v>
      </c>
      <c r="V51" s="31">
        <v>0</v>
      </c>
      <c r="W51" s="15">
        <v>0</v>
      </c>
      <c r="X51" s="15">
        <v>0</v>
      </c>
      <c r="Y51" s="15">
        <v>0</v>
      </c>
      <c r="Z51" s="31">
        <v>0</v>
      </c>
      <c r="AA51" s="15">
        <v>0</v>
      </c>
      <c r="AB51" s="15">
        <v>0</v>
      </c>
      <c r="AC51" s="15">
        <v>0</v>
      </c>
      <c r="AD51" s="31">
        <v>0</v>
      </c>
      <c r="AE51" s="15">
        <v>0</v>
      </c>
      <c r="AF51" s="15">
        <v>0</v>
      </c>
      <c r="AG51" s="15">
        <v>0</v>
      </c>
      <c r="AH51" s="31">
        <v>0</v>
      </c>
      <c r="AI51" s="15">
        <v>0</v>
      </c>
      <c r="AJ51" s="15">
        <v>0</v>
      </c>
      <c r="AK51" s="31">
        <v>0</v>
      </c>
      <c r="AL51" s="15">
        <v>0</v>
      </c>
      <c r="AM51" s="15">
        <v>0</v>
      </c>
      <c r="AN51" s="31">
        <v>0</v>
      </c>
      <c r="AO51" s="15">
        <v>0</v>
      </c>
      <c r="AP51" s="15">
        <v>0</v>
      </c>
      <c r="AQ51" s="31">
        <v>0</v>
      </c>
      <c r="AR51" s="31">
        <v>0</v>
      </c>
      <c r="AS51" s="31">
        <v>0</v>
      </c>
      <c r="AT51" s="40">
        <v>0</v>
      </c>
      <c r="AU51" s="5"/>
    </row>
    <row r="52" spans="1:47" x14ac:dyDescent="0.25">
      <c r="A52" s="11">
        <f>IF(D52="","",SUBTOTAL(3,$D$12:D52))</f>
        <v>41</v>
      </c>
      <c r="B52" s="60">
        <v>1010091</v>
      </c>
      <c r="C52" s="61" t="s">
        <v>450</v>
      </c>
      <c r="D52" s="14" t="s">
        <v>1007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31">
        <v>0</v>
      </c>
      <c r="N52" s="15">
        <v>0</v>
      </c>
      <c r="O52" s="15">
        <v>0</v>
      </c>
      <c r="P52" s="15">
        <v>0</v>
      </c>
      <c r="Q52" s="15">
        <v>0</v>
      </c>
      <c r="R52" s="31">
        <v>0</v>
      </c>
      <c r="S52" s="15">
        <v>0</v>
      </c>
      <c r="T52" s="15">
        <v>0</v>
      </c>
      <c r="U52" s="15">
        <v>0</v>
      </c>
      <c r="V52" s="31">
        <v>0</v>
      </c>
      <c r="W52" s="15">
        <v>0</v>
      </c>
      <c r="X52" s="15">
        <v>0</v>
      </c>
      <c r="Y52" s="15">
        <v>0</v>
      </c>
      <c r="Z52" s="31">
        <v>0</v>
      </c>
      <c r="AA52" s="15">
        <v>0</v>
      </c>
      <c r="AB52" s="15">
        <v>0</v>
      </c>
      <c r="AC52" s="15">
        <v>0</v>
      </c>
      <c r="AD52" s="31">
        <v>0</v>
      </c>
      <c r="AE52" s="15">
        <v>0</v>
      </c>
      <c r="AF52" s="15">
        <v>0</v>
      </c>
      <c r="AG52" s="15">
        <v>0</v>
      </c>
      <c r="AH52" s="31">
        <v>0</v>
      </c>
      <c r="AI52" s="15">
        <v>0</v>
      </c>
      <c r="AJ52" s="15">
        <v>0</v>
      </c>
      <c r="AK52" s="31">
        <v>0</v>
      </c>
      <c r="AL52" s="15">
        <v>0</v>
      </c>
      <c r="AM52" s="15">
        <v>0</v>
      </c>
      <c r="AN52" s="31">
        <v>0</v>
      </c>
      <c r="AO52" s="15">
        <v>0</v>
      </c>
      <c r="AP52" s="15">
        <v>0</v>
      </c>
      <c r="AQ52" s="31">
        <v>0</v>
      </c>
      <c r="AR52" s="31">
        <v>0</v>
      </c>
      <c r="AS52" s="31">
        <v>0</v>
      </c>
      <c r="AT52" s="40">
        <v>0</v>
      </c>
      <c r="AU52" s="5"/>
    </row>
    <row r="53" spans="1:47" x14ac:dyDescent="0.25">
      <c r="A53" s="11">
        <f>IF(D53="","",SUBTOTAL(3,$D$12:D53))</f>
        <v>42</v>
      </c>
      <c r="B53" s="60">
        <v>1010090</v>
      </c>
      <c r="C53" s="61" t="s">
        <v>450</v>
      </c>
      <c r="D53" s="14" t="s">
        <v>1008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31">
        <v>0</v>
      </c>
      <c r="N53" s="15">
        <v>0</v>
      </c>
      <c r="O53" s="15">
        <v>0</v>
      </c>
      <c r="P53" s="15">
        <v>0</v>
      </c>
      <c r="Q53" s="15">
        <v>0</v>
      </c>
      <c r="R53" s="31">
        <v>0</v>
      </c>
      <c r="S53" s="15">
        <v>0</v>
      </c>
      <c r="T53" s="15">
        <v>0</v>
      </c>
      <c r="U53" s="15">
        <v>0</v>
      </c>
      <c r="V53" s="31">
        <v>0</v>
      </c>
      <c r="W53" s="15">
        <v>0</v>
      </c>
      <c r="X53" s="15">
        <v>0</v>
      </c>
      <c r="Y53" s="15">
        <v>0</v>
      </c>
      <c r="Z53" s="31">
        <v>0</v>
      </c>
      <c r="AA53" s="15">
        <v>0</v>
      </c>
      <c r="AB53" s="15">
        <v>0</v>
      </c>
      <c r="AC53" s="15">
        <v>0</v>
      </c>
      <c r="AD53" s="31">
        <v>0</v>
      </c>
      <c r="AE53" s="15">
        <v>0</v>
      </c>
      <c r="AF53" s="15">
        <v>0</v>
      </c>
      <c r="AG53" s="15">
        <v>0</v>
      </c>
      <c r="AH53" s="31">
        <v>0</v>
      </c>
      <c r="AI53" s="15">
        <v>0</v>
      </c>
      <c r="AJ53" s="15">
        <v>0</v>
      </c>
      <c r="AK53" s="31">
        <v>0</v>
      </c>
      <c r="AL53" s="15">
        <v>0</v>
      </c>
      <c r="AM53" s="15">
        <v>0</v>
      </c>
      <c r="AN53" s="31">
        <v>0</v>
      </c>
      <c r="AO53" s="15">
        <v>0</v>
      </c>
      <c r="AP53" s="15">
        <v>0</v>
      </c>
      <c r="AQ53" s="31">
        <v>0</v>
      </c>
      <c r="AR53" s="31">
        <v>0</v>
      </c>
      <c r="AS53" s="31">
        <v>0</v>
      </c>
      <c r="AT53" s="40">
        <v>0</v>
      </c>
      <c r="AU53" s="5"/>
    </row>
    <row r="54" spans="1:47" x14ac:dyDescent="0.25">
      <c r="A54" s="11">
        <f>IF(D54="","",SUBTOTAL(3,$D$12:D54))</f>
        <v>43</v>
      </c>
      <c r="B54" s="60"/>
      <c r="C54" s="61" t="s">
        <v>450</v>
      </c>
      <c r="D54" s="14" t="s">
        <v>1099</v>
      </c>
      <c r="E54" s="15">
        <v>4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31">
        <v>4</v>
      </c>
      <c r="N54" s="15">
        <v>0</v>
      </c>
      <c r="O54" s="15">
        <v>0</v>
      </c>
      <c r="P54" s="15">
        <v>0</v>
      </c>
      <c r="Q54" s="15">
        <v>0</v>
      </c>
      <c r="R54" s="31">
        <v>0</v>
      </c>
      <c r="S54" s="15">
        <v>8</v>
      </c>
      <c r="T54" s="15">
        <v>0</v>
      </c>
      <c r="U54" s="15">
        <v>8</v>
      </c>
      <c r="V54" s="31">
        <v>0</v>
      </c>
      <c r="W54" s="15">
        <v>0</v>
      </c>
      <c r="X54" s="15">
        <v>0</v>
      </c>
      <c r="Y54" s="15">
        <v>0</v>
      </c>
      <c r="Z54" s="31">
        <v>0</v>
      </c>
      <c r="AA54" s="15">
        <v>0</v>
      </c>
      <c r="AB54" s="15">
        <v>0</v>
      </c>
      <c r="AC54" s="15">
        <v>0</v>
      </c>
      <c r="AD54" s="31">
        <v>0</v>
      </c>
      <c r="AE54" s="15">
        <v>0</v>
      </c>
      <c r="AF54" s="15">
        <v>0</v>
      </c>
      <c r="AG54" s="15">
        <v>0</v>
      </c>
      <c r="AH54" s="31">
        <v>0</v>
      </c>
      <c r="AI54" s="15">
        <v>0</v>
      </c>
      <c r="AJ54" s="15">
        <v>0</v>
      </c>
      <c r="AK54" s="31">
        <v>0</v>
      </c>
      <c r="AL54" s="15">
        <v>0</v>
      </c>
      <c r="AM54" s="15">
        <v>0</v>
      </c>
      <c r="AN54" s="31">
        <v>0</v>
      </c>
      <c r="AO54" s="15">
        <v>0</v>
      </c>
      <c r="AP54" s="15">
        <v>0</v>
      </c>
      <c r="AQ54" s="31">
        <v>0</v>
      </c>
      <c r="AR54" s="31">
        <v>0</v>
      </c>
      <c r="AS54" s="31">
        <v>0</v>
      </c>
      <c r="AT54" s="40">
        <v>4</v>
      </c>
      <c r="AU54" s="5"/>
    </row>
    <row r="55" spans="1:47" x14ac:dyDescent="0.25">
      <c r="A55" s="11">
        <f>IF(D55="","",SUBTOTAL(3,$D$12:D55))</f>
        <v>44</v>
      </c>
      <c r="B55" s="60"/>
      <c r="C55" s="61" t="s">
        <v>450</v>
      </c>
      <c r="D55" s="14" t="s">
        <v>1050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31">
        <v>0</v>
      </c>
      <c r="N55" s="15">
        <v>0</v>
      </c>
      <c r="O55" s="15">
        <v>0</v>
      </c>
      <c r="P55" s="15">
        <v>0</v>
      </c>
      <c r="Q55" s="15">
        <v>0</v>
      </c>
      <c r="R55" s="31">
        <v>0</v>
      </c>
      <c r="S55" s="15">
        <v>0</v>
      </c>
      <c r="T55" s="15">
        <v>0</v>
      </c>
      <c r="U55" s="15">
        <v>0</v>
      </c>
      <c r="V55" s="31">
        <v>0</v>
      </c>
      <c r="W55" s="15">
        <v>0</v>
      </c>
      <c r="X55" s="15">
        <v>0</v>
      </c>
      <c r="Y55" s="15">
        <v>0</v>
      </c>
      <c r="Z55" s="31">
        <v>0</v>
      </c>
      <c r="AA55" s="15">
        <v>0</v>
      </c>
      <c r="AB55" s="15">
        <v>0</v>
      </c>
      <c r="AC55" s="15">
        <v>0</v>
      </c>
      <c r="AD55" s="31">
        <v>0</v>
      </c>
      <c r="AE55" s="15">
        <v>0</v>
      </c>
      <c r="AF55" s="15">
        <v>0</v>
      </c>
      <c r="AG55" s="15">
        <v>0</v>
      </c>
      <c r="AH55" s="31">
        <v>0</v>
      </c>
      <c r="AI55" s="15">
        <v>0</v>
      </c>
      <c r="AJ55" s="15">
        <v>0</v>
      </c>
      <c r="AK55" s="31">
        <v>0</v>
      </c>
      <c r="AL55" s="15">
        <v>0</v>
      </c>
      <c r="AM55" s="15">
        <v>0</v>
      </c>
      <c r="AN55" s="31">
        <v>0</v>
      </c>
      <c r="AO55" s="15">
        <v>0</v>
      </c>
      <c r="AP55" s="15">
        <v>0</v>
      </c>
      <c r="AQ55" s="31">
        <v>0</v>
      </c>
      <c r="AR55" s="31">
        <v>0</v>
      </c>
      <c r="AS55" s="31">
        <v>0</v>
      </c>
      <c r="AT55" s="40">
        <v>0</v>
      </c>
      <c r="AU55" s="5"/>
    </row>
    <row r="56" spans="1:47" x14ac:dyDescent="0.25">
      <c r="A56" s="11">
        <f>IF(D56="","",SUBTOTAL(3,$D$12:D56))</f>
        <v>45</v>
      </c>
      <c r="B56" s="60"/>
      <c r="C56" s="61" t="s">
        <v>450</v>
      </c>
      <c r="D56" s="14" t="s">
        <v>1073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31">
        <v>0</v>
      </c>
      <c r="N56" s="15">
        <v>0</v>
      </c>
      <c r="O56" s="15">
        <v>0</v>
      </c>
      <c r="P56" s="15">
        <v>0</v>
      </c>
      <c r="Q56" s="15">
        <v>0</v>
      </c>
      <c r="R56" s="31">
        <v>0</v>
      </c>
      <c r="S56" s="15">
        <v>75</v>
      </c>
      <c r="T56" s="15">
        <v>36</v>
      </c>
      <c r="U56" s="15">
        <v>101</v>
      </c>
      <c r="V56" s="31">
        <v>1</v>
      </c>
      <c r="W56" s="15">
        <v>0</v>
      </c>
      <c r="X56" s="15">
        <v>0</v>
      </c>
      <c r="Y56" s="15">
        <v>0</v>
      </c>
      <c r="Z56" s="31">
        <v>0</v>
      </c>
      <c r="AA56" s="15">
        <v>0</v>
      </c>
      <c r="AB56" s="15">
        <v>0</v>
      </c>
      <c r="AC56" s="15">
        <v>0</v>
      </c>
      <c r="AD56" s="31">
        <v>0</v>
      </c>
      <c r="AE56" s="15">
        <v>0</v>
      </c>
      <c r="AF56" s="15">
        <v>0</v>
      </c>
      <c r="AG56" s="15">
        <v>0</v>
      </c>
      <c r="AH56" s="31">
        <v>0</v>
      </c>
      <c r="AI56" s="15">
        <v>0</v>
      </c>
      <c r="AJ56" s="15">
        <v>0</v>
      </c>
      <c r="AK56" s="31">
        <v>0</v>
      </c>
      <c r="AL56" s="15">
        <v>0</v>
      </c>
      <c r="AM56" s="15">
        <v>0</v>
      </c>
      <c r="AN56" s="31">
        <v>0</v>
      </c>
      <c r="AO56" s="15">
        <v>0</v>
      </c>
      <c r="AP56" s="15">
        <v>0</v>
      </c>
      <c r="AQ56" s="31">
        <v>0</v>
      </c>
      <c r="AR56" s="31">
        <v>0</v>
      </c>
      <c r="AS56" s="31">
        <v>0</v>
      </c>
      <c r="AT56" s="40">
        <v>1</v>
      </c>
      <c r="AU56" s="5"/>
    </row>
    <row r="57" spans="1:47" x14ac:dyDescent="0.25">
      <c r="A57" s="11">
        <f>IF(D57="","",SUBTOTAL(3,$D$12:D57))</f>
        <v>46</v>
      </c>
      <c r="B57" s="60"/>
      <c r="C57" s="61" t="s">
        <v>450</v>
      </c>
      <c r="D57" s="14" t="s">
        <v>1100</v>
      </c>
      <c r="E57" s="15">
        <v>2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31">
        <v>2</v>
      </c>
      <c r="N57" s="15">
        <v>0</v>
      </c>
      <c r="O57" s="15">
        <v>0</v>
      </c>
      <c r="P57" s="15">
        <v>0</v>
      </c>
      <c r="Q57" s="15">
        <v>0</v>
      </c>
      <c r="R57" s="31">
        <v>0</v>
      </c>
      <c r="S57" s="15">
        <v>8</v>
      </c>
      <c r="T57" s="15">
        <v>0</v>
      </c>
      <c r="U57" s="15">
        <v>8</v>
      </c>
      <c r="V57" s="31">
        <v>0</v>
      </c>
      <c r="W57" s="15">
        <v>0</v>
      </c>
      <c r="X57" s="15">
        <v>0</v>
      </c>
      <c r="Y57" s="15">
        <v>0</v>
      </c>
      <c r="Z57" s="31">
        <v>0</v>
      </c>
      <c r="AA57" s="15">
        <v>0</v>
      </c>
      <c r="AB57" s="15">
        <v>0</v>
      </c>
      <c r="AC57" s="15">
        <v>0</v>
      </c>
      <c r="AD57" s="31">
        <v>0</v>
      </c>
      <c r="AE57" s="15">
        <v>0</v>
      </c>
      <c r="AF57" s="15">
        <v>0</v>
      </c>
      <c r="AG57" s="15">
        <v>0</v>
      </c>
      <c r="AH57" s="31">
        <v>0</v>
      </c>
      <c r="AI57" s="15">
        <v>0</v>
      </c>
      <c r="AJ57" s="15">
        <v>0</v>
      </c>
      <c r="AK57" s="31">
        <v>0</v>
      </c>
      <c r="AL57" s="15">
        <v>0</v>
      </c>
      <c r="AM57" s="15">
        <v>0</v>
      </c>
      <c r="AN57" s="31">
        <v>0</v>
      </c>
      <c r="AO57" s="15">
        <v>0</v>
      </c>
      <c r="AP57" s="15">
        <v>0</v>
      </c>
      <c r="AQ57" s="31">
        <v>0</v>
      </c>
      <c r="AR57" s="31">
        <v>0</v>
      </c>
      <c r="AS57" s="31">
        <v>0</v>
      </c>
      <c r="AT57" s="40">
        <v>2</v>
      </c>
      <c r="AU57" s="5"/>
    </row>
    <row r="58" spans="1:47" x14ac:dyDescent="0.25">
      <c r="A58" s="11">
        <f>IF(D58="","",SUBTOTAL(3,$D$12:D58))</f>
        <v>47</v>
      </c>
      <c r="B58" s="60">
        <v>1022048</v>
      </c>
      <c r="C58" s="61" t="s">
        <v>450</v>
      </c>
      <c r="D58" s="14" t="s">
        <v>940</v>
      </c>
      <c r="E58" s="15">
        <v>4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31">
        <v>4</v>
      </c>
      <c r="N58" s="15">
        <v>4.8000000000000007</v>
      </c>
      <c r="O58" s="15">
        <v>2.4</v>
      </c>
      <c r="P58" s="15">
        <v>0</v>
      </c>
      <c r="Q58" s="15">
        <v>0</v>
      </c>
      <c r="R58" s="31">
        <v>7.2000000000000011</v>
      </c>
      <c r="S58" s="15">
        <v>273</v>
      </c>
      <c r="T58" s="15">
        <v>510</v>
      </c>
      <c r="U58" s="15">
        <v>288</v>
      </c>
      <c r="V58" s="31">
        <v>49.5</v>
      </c>
      <c r="W58" s="15">
        <v>0</v>
      </c>
      <c r="X58" s="15">
        <v>0</v>
      </c>
      <c r="Y58" s="15">
        <v>0</v>
      </c>
      <c r="Z58" s="31">
        <v>0</v>
      </c>
      <c r="AA58" s="15">
        <v>0</v>
      </c>
      <c r="AB58" s="15">
        <v>0</v>
      </c>
      <c r="AC58" s="15">
        <v>0</v>
      </c>
      <c r="AD58" s="31">
        <v>0</v>
      </c>
      <c r="AE58" s="15">
        <v>0</v>
      </c>
      <c r="AF58" s="15">
        <v>0</v>
      </c>
      <c r="AG58" s="15">
        <v>0</v>
      </c>
      <c r="AH58" s="31">
        <v>0</v>
      </c>
      <c r="AI58" s="15">
        <v>0</v>
      </c>
      <c r="AJ58" s="15">
        <v>0</v>
      </c>
      <c r="AK58" s="31">
        <v>0</v>
      </c>
      <c r="AL58" s="15">
        <v>0</v>
      </c>
      <c r="AM58" s="15">
        <v>0</v>
      </c>
      <c r="AN58" s="31">
        <v>0</v>
      </c>
      <c r="AO58" s="15">
        <v>0</v>
      </c>
      <c r="AP58" s="15">
        <v>0</v>
      </c>
      <c r="AQ58" s="31">
        <v>0</v>
      </c>
      <c r="AR58" s="31">
        <v>0</v>
      </c>
      <c r="AS58" s="31">
        <v>2.7</v>
      </c>
      <c r="AT58" s="40">
        <v>63.4</v>
      </c>
      <c r="AU58" s="5"/>
    </row>
    <row r="59" spans="1:47" x14ac:dyDescent="0.25">
      <c r="A59" s="11">
        <f>IF(D59="","",SUBTOTAL(3,$D$12:D59))</f>
        <v>48</v>
      </c>
      <c r="B59" s="60"/>
      <c r="C59" s="61" t="s">
        <v>450</v>
      </c>
      <c r="D59" s="14" t="s">
        <v>1089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31">
        <v>0</v>
      </c>
      <c r="N59" s="15">
        <v>0</v>
      </c>
      <c r="O59" s="15">
        <v>0</v>
      </c>
      <c r="P59" s="15">
        <v>0</v>
      </c>
      <c r="Q59" s="15">
        <v>0</v>
      </c>
      <c r="R59" s="31">
        <v>0</v>
      </c>
      <c r="S59" s="15">
        <v>0</v>
      </c>
      <c r="T59" s="15">
        <v>0</v>
      </c>
      <c r="U59" s="15">
        <v>0</v>
      </c>
      <c r="V59" s="31">
        <v>0</v>
      </c>
      <c r="W59" s="15">
        <v>0</v>
      </c>
      <c r="X59" s="15">
        <v>0</v>
      </c>
      <c r="Y59" s="15">
        <v>0</v>
      </c>
      <c r="Z59" s="31">
        <v>0</v>
      </c>
      <c r="AA59" s="15">
        <v>0</v>
      </c>
      <c r="AB59" s="15">
        <v>0</v>
      </c>
      <c r="AC59" s="15">
        <v>0</v>
      </c>
      <c r="AD59" s="31">
        <v>0</v>
      </c>
      <c r="AE59" s="15">
        <v>0</v>
      </c>
      <c r="AF59" s="15">
        <v>0</v>
      </c>
      <c r="AG59" s="15">
        <v>0</v>
      </c>
      <c r="AH59" s="31">
        <v>0</v>
      </c>
      <c r="AI59" s="15">
        <v>0</v>
      </c>
      <c r="AJ59" s="15">
        <v>0</v>
      </c>
      <c r="AK59" s="31">
        <v>0</v>
      </c>
      <c r="AL59" s="15">
        <v>0</v>
      </c>
      <c r="AM59" s="15">
        <v>0</v>
      </c>
      <c r="AN59" s="31">
        <v>0</v>
      </c>
      <c r="AO59" s="15">
        <v>0</v>
      </c>
      <c r="AP59" s="15">
        <v>0</v>
      </c>
      <c r="AQ59" s="31">
        <v>0</v>
      </c>
      <c r="AR59" s="31">
        <v>0</v>
      </c>
      <c r="AS59" s="31">
        <v>0</v>
      </c>
      <c r="AT59" s="40">
        <v>0</v>
      </c>
      <c r="AU59" s="5"/>
    </row>
    <row r="60" spans="1:47" x14ac:dyDescent="0.25">
      <c r="A60" s="11">
        <f>IF(D60="","",SUBTOTAL(3,$D$12:D60))</f>
        <v>49</v>
      </c>
      <c r="B60" s="60"/>
      <c r="C60" s="61" t="s">
        <v>450</v>
      </c>
      <c r="D60" s="14" t="s">
        <v>1056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31">
        <v>0</v>
      </c>
      <c r="N60" s="15">
        <v>0</v>
      </c>
      <c r="O60" s="15">
        <v>0</v>
      </c>
      <c r="P60" s="15">
        <v>0</v>
      </c>
      <c r="Q60" s="15">
        <v>0</v>
      </c>
      <c r="R60" s="31">
        <v>0</v>
      </c>
      <c r="S60" s="15">
        <v>0</v>
      </c>
      <c r="T60" s="15">
        <v>113</v>
      </c>
      <c r="U60" s="15">
        <v>138</v>
      </c>
      <c r="V60" s="31">
        <v>-2.5</v>
      </c>
      <c r="W60" s="15">
        <v>0</v>
      </c>
      <c r="X60" s="15">
        <v>0</v>
      </c>
      <c r="Y60" s="15">
        <v>0</v>
      </c>
      <c r="Z60" s="31">
        <v>0</v>
      </c>
      <c r="AA60" s="15">
        <v>0</v>
      </c>
      <c r="AB60" s="15">
        <v>0</v>
      </c>
      <c r="AC60" s="15">
        <v>0</v>
      </c>
      <c r="AD60" s="31">
        <v>0</v>
      </c>
      <c r="AE60" s="15">
        <v>0</v>
      </c>
      <c r="AF60" s="15">
        <v>0</v>
      </c>
      <c r="AG60" s="15">
        <v>0</v>
      </c>
      <c r="AH60" s="31">
        <v>0</v>
      </c>
      <c r="AI60" s="15">
        <v>0</v>
      </c>
      <c r="AJ60" s="15">
        <v>0</v>
      </c>
      <c r="AK60" s="31">
        <v>0</v>
      </c>
      <c r="AL60" s="15">
        <v>0</v>
      </c>
      <c r="AM60" s="15">
        <v>0</v>
      </c>
      <c r="AN60" s="31">
        <v>0</v>
      </c>
      <c r="AO60" s="15">
        <v>0</v>
      </c>
      <c r="AP60" s="15">
        <v>0</v>
      </c>
      <c r="AQ60" s="31">
        <v>0</v>
      </c>
      <c r="AR60" s="31">
        <v>0</v>
      </c>
      <c r="AS60" s="31">
        <v>0</v>
      </c>
      <c r="AT60" s="40">
        <v>-2.5</v>
      </c>
      <c r="AU60" s="5"/>
    </row>
    <row r="61" spans="1:47" x14ac:dyDescent="0.25">
      <c r="A61" s="11">
        <f>IF(D61="","",SUBTOTAL(3,$D$12:D61))</f>
        <v>50</v>
      </c>
      <c r="B61" s="60"/>
      <c r="C61" s="61" t="s">
        <v>450</v>
      </c>
      <c r="D61" s="14" t="s">
        <v>1059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31">
        <v>0</v>
      </c>
      <c r="N61" s="15">
        <v>0</v>
      </c>
      <c r="O61" s="15">
        <v>0</v>
      </c>
      <c r="P61" s="15">
        <v>0</v>
      </c>
      <c r="Q61" s="15">
        <v>0</v>
      </c>
      <c r="R61" s="31">
        <v>0</v>
      </c>
      <c r="S61" s="15">
        <v>0</v>
      </c>
      <c r="T61" s="15">
        <v>0</v>
      </c>
      <c r="U61" s="15">
        <v>0</v>
      </c>
      <c r="V61" s="31">
        <v>0</v>
      </c>
      <c r="W61" s="15">
        <v>0</v>
      </c>
      <c r="X61" s="15">
        <v>0</v>
      </c>
      <c r="Y61" s="15">
        <v>0</v>
      </c>
      <c r="Z61" s="31">
        <v>0</v>
      </c>
      <c r="AA61" s="15">
        <v>0</v>
      </c>
      <c r="AB61" s="15">
        <v>0</v>
      </c>
      <c r="AC61" s="15">
        <v>0</v>
      </c>
      <c r="AD61" s="31">
        <v>0</v>
      </c>
      <c r="AE61" s="15">
        <v>0</v>
      </c>
      <c r="AF61" s="15">
        <v>0</v>
      </c>
      <c r="AG61" s="15">
        <v>0</v>
      </c>
      <c r="AH61" s="31">
        <v>0</v>
      </c>
      <c r="AI61" s="15">
        <v>0</v>
      </c>
      <c r="AJ61" s="15">
        <v>0</v>
      </c>
      <c r="AK61" s="31">
        <v>0</v>
      </c>
      <c r="AL61" s="15">
        <v>0</v>
      </c>
      <c r="AM61" s="15">
        <v>0</v>
      </c>
      <c r="AN61" s="31">
        <v>0</v>
      </c>
      <c r="AO61" s="15">
        <v>0</v>
      </c>
      <c r="AP61" s="15">
        <v>0</v>
      </c>
      <c r="AQ61" s="31">
        <v>0</v>
      </c>
      <c r="AR61" s="31">
        <v>0</v>
      </c>
      <c r="AS61" s="31">
        <v>0</v>
      </c>
      <c r="AT61" s="40">
        <v>0</v>
      </c>
      <c r="AU61" s="5"/>
    </row>
    <row r="62" spans="1:47" x14ac:dyDescent="0.25">
      <c r="A62" s="11">
        <f>IF(D62="","",SUBTOTAL(3,$D$12:D62))</f>
        <v>51</v>
      </c>
      <c r="B62" s="60">
        <v>1022007</v>
      </c>
      <c r="C62" s="61" t="s">
        <v>450</v>
      </c>
      <c r="D62" s="14" t="s">
        <v>487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31">
        <v>0</v>
      </c>
      <c r="N62" s="15">
        <v>0</v>
      </c>
      <c r="O62" s="15">
        <v>0</v>
      </c>
      <c r="P62" s="15">
        <v>0</v>
      </c>
      <c r="Q62" s="15">
        <v>0</v>
      </c>
      <c r="R62" s="31">
        <v>0</v>
      </c>
      <c r="S62" s="15">
        <v>0</v>
      </c>
      <c r="T62" s="15">
        <v>0</v>
      </c>
      <c r="U62" s="15">
        <v>0</v>
      </c>
      <c r="V62" s="31">
        <v>0</v>
      </c>
      <c r="W62" s="15">
        <v>0</v>
      </c>
      <c r="X62" s="15">
        <v>0</v>
      </c>
      <c r="Y62" s="15">
        <v>0</v>
      </c>
      <c r="Z62" s="31">
        <v>0</v>
      </c>
      <c r="AA62" s="15">
        <v>0</v>
      </c>
      <c r="AB62" s="15">
        <v>0</v>
      </c>
      <c r="AC62" s="15">
        <v>0</v>
      </c>
      <c r="AD62" s="31">
        <v>0</v>
      </c>
      <c r="AE62" s="15">
        <v>0</v>
      </c>
      <c r="AF62" s="15">
        <v>0</v>
      </c>
      <c r="AG62" s="15">
        <v>0</v>
      </c>
      <c r="AH62" s="31">
        <v>0</v>
      </c>
      <c r="AI62" s="15">
        <v>0</v>
      </c>
      <c r="AJ62" s="15">
        <v>0</v>
      </c>
      <c r="AK62" s="31">
        <v>0</v>
      </c>
      <c r="AL62" s="15">
        <v>0</v>
      </c>
      <c r="AM62" s="15">
        <v>0</v>
      </c>
      <c r="AN62" s="31">
        <v>0</v>
      </c>
      <c r="AO62" s="15">
        <v>0</v>
      </c>
      <c r="AP62" s="15">
        <v>0</v>
      </c>
      <c r="AQ62" s="31">
        <v>0</v>
      </c>
      <c r="AR62" s="31">
        <v>0</v>
      </c>
      <c r="AS62" s="31">
        <v>0</v>
      </c>
      <c r="AT62" s="40">
        <v>0</v>
      </c>
      <c r="AU62" s="5"/>
    </row>
    <row r="63" spans="1:47" x14ac:dyDescent="0.25">
      <c r="A63" s="11">
        <f>IF(D63="","",SUBTOTAL(3,$D$12:D63))</f>
        <v>52</v>
      </c>
      <c r="B63" s="60">
        <v>1010051</v>
      </c>
      <c r="C63" s="61" t="s">
        <v>450</v>
      </c>
      <c r="D63" s="14" t="s">
        <v>489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31">
        <v>0</v>
      </c>
      <c r="N63" s="15">
        <v>0</v>
      </c>
      <c r="O63" s="15">
        <v>0</v>
      </c>
      <c r="P63" s="15">
        <v>0</v>
      </c>
      <c r="Q63" s="15">
        <v>0</v>
      </c>
      <c r="R63" s="31">
        <v>0</v>
      </c>
      <c r="S63" s="15">
        <v>0</v>
      </c>
      <c r="T63" s="15">
        <v>0</v>
      </c>
      <c r="U63" s="15">
        <v>0</v>
      </c>
      <c r="V63" s="31">
        <v>0</v>
      </c>
      <c r="W63" s="15">
        <v>0</v>
      </c>
      <c r="X63" s="15">
        <v>0</v>
      </c>
      <c r="Y63" s="15">
        <v>0</v>
      </c>
      <c r="Z63" s="31">
        <v>0</v>
      </c>
      <c r="AA63" s="15">
        <v>0</v>
      </c>
      <c r="AB63" s="15">
        <v>0</v>
      </c>
      <c r="AC63" s="15">
        <v>0</v>
      </c>
      <c r="AD63" s="31">
        <v>0</v>
      </c>
      <c r="AE63" s="15">
        <v>0</v>
      </c>
      <c r="AF63" s="15">
        <v>0</v>
      </c>
      <c r="AG63" s="15">
        <v>0</v>
      </c>
      <c r="AH63" s="31">
        <v>0</v>
      </c>
      <c r="AI63" s="15">
        <v>0</v>
      </c>
      <c r="AJ63" s="15">
        <v>0</v>
      </c>
      <c r="AK63" s="31">
        <v>0</v>
      </c>
      <c r="AL63" s="15">
        <v>0</v>
      </c>
      <c r="AM63" s="15">
        <v>0</v>
      </c>
      <c r="AN63" s="31">
        <v>0</v>
      </c>
      <c r="AO63" s="15">
        <v>0</v>
      </c>
      <c r="AP63" s="15">
        <v>0</v>
      </c>
      <c r="AQ63" s="31">
        <v>0</v>
      </c>
      <c r="AR63" s="31">
        <v>0</v>
      </c>
      <c r="AS63" s="31">
        <v>0</v>
      </c>
      <c r="AT63" s="40">
        <v>0</v>
      </c>
      <c r="AU63" s="5"/>
    </row>
    <row r="64" spans="1:47" x14ac:dyDescent="0.25">
      <c r="A64" s="11">
        <f>IF(D64="","",SUBTOTAL(3,$D$12:D64))</f>
        <v>53</v>
      </c>
      <c r="B64" s="60">
        <v>1010021</v>
      </c>
      <c r="C64" s="61" t="s">
        <v>450</v>
      </c>
      <c r="D64" s="14" t="s">
        <v>491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31">
        <v>0</v>
      </c>
      <c r="N64" s="15">
        <v>0</v>
      </c>
      <c r="O64" s="15">
        <v>0</v>
      </c>
      <c r="P64" s="15">
        <v>0</v>
      </c>
      <c r="Q64" s="15">
        <v>0</v>
      </c>
      <c r="R64" s="31">
        <v>0</v>
      </c>
      <c r="S64" s="15">
        <v>0</v>
      </c>
      <c r="T64" s="15">
        <v>0</v>
      </c>
      <c r="U64" s="15">
        <v>0</v>
      </c>
      <c r="V64" s="31">
        <v>0</v>
      </c>
      <c r="W64" s="15">
        <v>0</v>
      </c>
      <c r="X64" s="15">
        <v>0</v>
      </c>
      <c r="Y64" s="15">
        <v>0</v>
      </c>
      <c r="Z64" s="31">
        <v>0</v>
      </c>
      <c r="AA64" s="15">
        <v>0</v>
      </c>
      <c r="AB64" s="15">
        <v>0</v>
      </c>
      <c r="AC64" s="15">
        <v>0</v>
      </c>
      <c r="AD64" s="31">
        <v>0</v>
      </c>
      <c r="AE64" s="15">
        <v>0</v>
      </c>
      <c r="AF64" s="15">
        <v>0</v>
      </c>
      <c r="AG64" s="15">
        <v>0</v>
      </c>
      <c r="AH64" s="31">
        <v>0</v>
      </c>
      <c r="AI64" s="15">
        <v>0</v>
      </c>
      <c r="AJ64" s="15">
        <v>0</v>
      </c>
      <c r="AK64" s="31">
        <v>0</v>
      </c>
      <c r="AL64" s="15">
        <v>0</v>
      </c>
      <c r="AM64" s="15">
        <v>0</v>
      </c>
      <c r="AN64" s="31">
        <v>0</v>
      </c>
      <c r="AO64" s="15">
        <v>0</v>
      </c>
      <c r="AP64" s="15">
        <v>0</v>
      </c>
      <c r="AQ64" s="31">
        <v>0</v>
      </c>
      <c r="AR64" s="31">
        <v>0</v>
      </c>
      <c r="AS64" s="31">
        <v>0</v>
      </c>
      <c r="AT64" s="40">
        <v>0</v>
      </c>
      <c r="AU64" s="5"/>
    </row>
    <row r="65" spans="1:47" x14ac:dyDescent="0.25">
      <c r="A65" s="11">
        <f>IF(D65="","",SUBTOTAL(3,$D$12:D65))</f>
        <v>54</v>
      </c>
      <c r="B65" s="60"/>
      <c r="C65" s="61" t="s">
        <v>450</v>
      </c>
      <c r="D65" s="14" t="s">
        <v>1049</v>
      </c>
      <c r="E65" s="15">
        <v>1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31">
        <v>1</v>
      </c>
      <c r="N65" s="15">
        <v>0</v>
      </c>
      <c r="O65" s="15">
        <v>0</v>
      </c>
      <c r="P65" s="15">
        <v>0</v>
      </c>
      <c r="Q65" s="15">
        <v>0</v>
      </c>
      <c r="R65" s="31">
        <v>0</v>
      </c>
      <c r="S65" s="15">
        <v>111</v>
      </c>
      <c r="T65" s="15">
        <v>174</v>
      </c>
      <c r="U65" s="15">
        <v>150</v>
      </c>
      <c r="V65" s="31">
        <v>13.5</v>
      </c>
      <c r="W65" s="15">
        <v>0</v>
      </c>
      <c r="X65" s="15">
        <v>0</v>
      </c>
      <c r="Y65" s="15">
        <v>0</v>
      </c>
      <c r="Z65" s="31">
        <v>0</v>
      </c>
      <c r="AA65" s="15">
        <v>0</v>
      </c>
      <c r="AB65" s="15">
        <v>0</v>
      </c>
      <c r="AC65" s="15">
        <v>0</v>
      </c>
      <c r="AD65" s="31">
        <v>0</v>
      </c>
      <c r="AE65" s="15">
        <v>0</v>
      </c>
      <c r="AF65" s="15">
        <v>0</v>
      </c>
      <c r="AG65" s="15">
        <v>0</v>
      </c>
      <c r="AH65" s="31">
        <v>0</v>
      </c>
      <c r="AI65" s="15">
        <v>0</v>
      </c>
      <c r="AJ65" s="15">
        <v>0</v>
      </c>
      <c r="AK65" s="31">
        <v>0</v>
      </c>
      <c r="AL65" s="15">
        <v>0</v>
      </c>
      <c r="AM65" s="15">
        <v>0</v>
      </c>
      <c r="AN65" s="31">
        <v>0</v>
      </c>
      <c r="AO65" s="15">
        <v>0</v>
      </c>
      <c r="AP65" s="15">
        <v>0</v>
      </c>
      <c r="AQ65" s="31">
        <v>0</v>
      </c>
      <c r="AR65" s="31">
        <v>0</v>
      </c>
      <c r="AS65" s="31">
        <v>0</v>
      </c>
      <c r="AT65" s="40">
        <v>14.5</v>
      </c>
      <c r="AU65" s="5"/>
    </row>
    <row r="66" spans="1:47" x14ac:dyDescent="0.25">
      <c r="A66" s="11">
        <f>IF(D66="","",SUBTOTAL(3,$D$12:D66))</f>
        <v>55</v>
      </c>
      <c r="B66" s="60">
        <v>1010082</v>
      </c>
      <c r="C66" s="61" t="s">
        <v>450</v>
      </c>
      <c r="D66" s="14" t="s">
        <v>1009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31">
        <v>0</v>
      </c>
      <c r="N66" s="15">
        <v>0</v>
      </c>
      <c r="O66" s="15">
        <v>0</v>
      </c>
      <c r="P66" s="15">
        <v>0</v>
      </c>
      <c r="Q66" s="15">
        <v>0</v>
      </c>
      <c r="R66" s="31">
        <v>0</v>
      </c>
      <c r="S66" s="15">
        <v>0</v>
      </c>
      <c r="T66" s="15">
        <v>0</v>
      </c>
      <c r="U66" s="15">
        <v>0</v>
      </c>
      <c r="V66" s="31">
        <v>0</v>
      </c>
      <c r="W66" s="15">
        <v>0</v>
      </c>
      <c r="X66" s="15">
        <v>0</v>
      </c>
      <c r="Y66" s="15">
        <v>0</v>
      </c>
      <c r="Z66" s="31">
        <v>0</v>
      </c>
      <c r="AA66" s="15">
        <v>0</v>
      </c>
      <c r="AB66" s="15">
        <v>0</v>
      </c>
      <c r="AC66" s="15">
        <v>0</v>
      </c>
      <c r="AD66" s="31">
        <v>0</v>
      </c>
      <c r="AE66" s="15">
        <v>0</v>
      </c>
      <c r="AF66" s="15">
        <v>0</v>
      </c>
      <c r="AG66" s="15">
        <v>0</v>
      </c>
      <c r="AH66" s="31">
        <v>0</v>
      </c>
      <c r="AI66" s="15">
        <v>0</v>
      </c>
      <c r="AJ66" s="15">
        <v>0</v>
      </c>
      <c r="AK66" s="31">
        <v>0</v>
      </c>
      <c r="AL66" s="15">
        <v>0</v>
      </c>
      <c r="AM66" s="15">
        <v>0</v>
      </c>
      <c r="AN66" s="31">
        <v>0</v>
      </c>
      <c r="AO66" s="15">
        <v>0</v>
      </c>
      <c r="AP66" s="15">
        <v>0</v>
      </c>
      <c r="AQ66" s="31">
        <v>0</v>
      </c>
      <c r="AR66" s="31">
        <v>0</v>
      </c>
      <c r="AS66" s="31">
        <v>0</v>
      </c>
      <c r="AT66" s="40">
        <v>0</v>
      </c>
      <c r="AU66" s="5"/>
    </row>
    <row r="67" spans="1:47" x14ac:dyDescent="0.25">
      <c r="A67" s="11">
        <f>IF(D67="","",SUBTOTAL(3,$D$12:D67))</f>
        <v>56</v>
      </c>
      <c r="B67" s="60">
        <v>1010070</v>
      </c>
      <c r="C67" s="61" t="s">
        <v>450</v>
      </c>
      <c r="D67" s="14" t="s">
        <v>493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31">
        <v>0</v>
      </c>
      <c r="N67" s="15">
        <v>0</v>
      </c>
      <c r="O67" s="15">
        <v>0</v>
      </c>
      <c r="P67" s="15">
        <v>0</v>
      </c>
      <c r="Q67" s="15">
        <v>0</v>
      </c>
      <c r="R67" s="31">
        <v>0</v>
      </c>
      <c r="S67" s="15">
        <v>0</v>
      </c>
      <c r="T67" s="15">
        <v>0</v>
      </c>
      <c r="U67" s="15">
        <v>0</v>
      </c>
      <c r="V67" s="31">
        <v>0</v>
      </c>
      <c r="W67" s="15">
        <v>0</v>
      </c>
      <c r="X67" s="15">
        <v>0</v>
      </c>
      <c r="Y67" s="15">
        <v>0</v>
      </c>
      <c r="Z67" s="31">
        <v>0</v>
      </c>
      <c r="AA67" s="15">
        <v>0</v>
      </c>
      <c r="AB67" s="15">
        <v>0</v>
      </c>
      <c r="AC67" s="15">
        <v>0</v>
      </c>
      <c r="AD67" s="31">
        <v>0</v>
      </c>
      <c r="AE67" s="15">
        <v>0</v>
      </c>
      <c r="AF67" s="15">
        <v>0</v>
      </c>
      <c r="AG67" s="15">
        <v>0</v>
      </c>
      <c r="AH67" s="31">
        <v>0</v>
      </c>
      <c r="AI67" s="15">
        <v>0</v>
      </c>
      <c r="AJ67" s="15">
        <v>0</v>
      </c>
      <c r="AK67" s="31">
        <v>0</v>
      </c>
      <c r="AL67" s="15">
        <v>0</v>
      </c>
      <c r="AM67" s="15">
        <v>0</v>
      </c>
      <c r="AN67" s="31">
        <v>0</v>
      </c>
      <c r="AO67" s="15">
        <v>0</v>
      </c>
      <c r="AP67" s="15">
        <v>0</v>
      </c>
      <c r="AQ67" s="31">
        <v>0</v>
      </c>
      <c r="AR67" s="31">
        <v>0</v>
      </c>
      <c r="AS67" s="31">
        <v>0</v>
      </c>
      <c r="AT67" s="40">
        <v>0</v>
      </c>
      <c r="AU67" s="5"/>
    </row>
    <row r="68" spans="1:47" x14ac:dyDescent="0.25">
      <c r="A68" s="11">
        <f>IF(D68="","",SUBTOTAL(3,$D$12:D68))</f>
        <v>57</v>
      </c>
      <c r="B68" s="60">
        <v>1010061</v>
      </c>
      <c r="C68" s="61" t="s">
        <v>450</v>
      </c>
      <c r="D68" s="14" t="s">
        <v>495</v>
      </c>
      <c r="E68" s="15">
        <v>4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31">
        <v>4</v>
      </c>
      <c r="N68" s="15">
        <v>0</v>
      </c>
      <c r="O68" s="15">
        <v>0</v>
      </c>
      <c r="P68" s="15">
        <v>0</v>
      </c>
      <c r="Q68" s="15">
        <v>0</v>
      </c>
      <c r="R68" s="31">
        <v>0</v>
      </c>
      <c r="S68" s="15">
        <v>327</v>
      </c>
      <c r="T68" s="15">
        <v>262</v>
      </c>
      <c r="U68" s="15">
        <v>327</v>
      </c>
      <c r="V68" s="31">
        <v>26.200000000000003</v>
      </c>
      <c r="W68" s="15">
        <v>0</v>
      </c>
      <c r="X68" s="15">
        <v>0</v>
      </c>
      <c r="Y68" s="15">
        <v>0</v>
      </c>
      <c r="Z68" s="31">
        <v>0</v>
      </c>
      <c r="AA68" s="15">
        <v>0</v>
      </c>
      <c r="AB68" s="15">
        <v>0</v>
      </c>
      <c r="AC68" s="15">
        <v>0</v>
      </c>
      <c r="AD68" s="31">
        <v>0</v>
      </c>
      <c r="AE68" s="15">
        <v>0</v>
      </c>
      <c r="AF68" s="15">
        <v>0</v>
      </c>
      <c r="AG68" s="15">
        <v>0</v>
      </c>
      <c r="AH68" s="31">
        <v>0</v>
      </c>
      <c r="AI68" s="15">
        <v>0</v>
      </c>
      <c r="AJ68" s="15">
        <v>0</v>
      </c>
      <c r="AK68" s="31">
        <v>0</v>
      </c>
      <c r="AL68" s="15">
        <v>0</v>
      </c>
      <c r="AM68" s="15">
        <v>0</v>
      </c>
      <c r="AN68" s="31">
        <v>0</v>
      </c>
      <c r="AO68" s="15">
        <v>0</v>
      </c>
      <c r="AP68" s="15">
        <v>0</v>
      </c>
      <c r="AQ68" s="31">
        <v>0</v>
      </c>
      <c r="AR68" s="31">
        <v>0</v>
      </c>
      <c r="AS68" s="31">
        <v>0</v>
      </c>
      <c r="AT68" s="40">
        <v>30.2</v>
      </c>
      <c r="AU68" s="5"/>
    </row>
    <row r="69" spans="1:47" x14ac:dyDescent="0.25">
      <c r="A69" s="11">
        <f>IF(D69="","",SUBTOTAL(3,$D$12:D69))</f>
        <v>58</v>
      </c>
      <c r="B69" s="60">
        <v>1010109</v>
      </c>
      <c r="C69" s="61" t="s">
        <v>450</v>
      </c>
      <c r="D69" s="14" t="s">
        <v>1020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31">
        <v>0</v>
      </c>
      <c r="N69" s="15">
        <v>0</v>
      </c>
      <c r="O69" s="15">
        <v>0</v>
      </c>
      <c r="P69" s="15">
        <v>0</v>
      </c>
      <c r="Q69" s="15">
        <v>0</v>
      </c>
      <c r="R69" s="31">
        <v>0</v>
      </c>
      <c r="S69" s="15">
        <v>0</v>
      </c>
      <c r="T69" s="15">
        <v>0</v>
      </c>
      <c r="U69" s="15">
        <v>0</v>
      </c>
      <c r="V69" s="31">
        <v>0</v>
      </c>
      <c r="W69" s="15">
        <v>0</v>
      </c>
      <c r="X69" s="15">
        <v>0</v>
      </c>
      <c r="Y69" s="15">
        <v>0</v>
      </c>
      <c r="Z69" s="31">
        <v>0</v>
      </c>
      <c r="AA69" s="15">
        <v>0</v>
      </c>
      <c r="AB69" s="15">
        <v>0</v>
      </c>
      <c r="AC69" s="15">
        <v>0</v>
      </c>
      <c r="AD69" s="31">
        <v>0</v>
      </c>
      <c r="AE69" s="15">
        <v>0</v>
      </c>
      <c r="AF69" s="15">
        <v>0</v>
      </c>
      <c r="AG69" s="15">
        <v>0</v>
      </c>
      <c r="AH69" s="31">
        <v>0</v>
      </c>
      <c r="AI69" s="15">
        <v>0</v>
      </c>
      <c r="AJ69" s="15">
        <v>0</v>
      </c>
      <c r="AK69" s="31">
        <v>0</v>
      </c>
      <c r="AL69" s="15">
        <v>0</v>
      </c>
      <c r="AM69" s="15">
        <v>0</v>
      </c>
      <c r="AN69" s="31">
        <v>0</v>
      </c>
      <c r="AO69" s="15">
        <v>0</v>
      </c>
      <c r="AP69" s="15">
        <v>0</v>
      </c>
      <c r="AQ69" s="31">
        <v>0</v>
      </c>
      <c r="AR69" s="31">
        <v>0</v>
      </c>
      <c r="AS69" s="31">
        <v>0</v>
      </c>
      <c r="AT69" s="40">
        <v>0</v>
      </c>
      <c r="AU69" s="5"/>
    </row>
    <row r="70" spans="1:47" x14ac:dyDescent="0.25">
      <c r="A70" s="11">
        <f>IF(D70="","",SUBTOTAL(3,$D$12:D70))</f>
        <v>59</v>
      </c>
      <c r="B70" s="60">
        <v>1004012</v>
      </c>
      <c r="C70" s="61" t="s">
        <v>450</v>
      </c>
      <c r="D70" s="14" t="s">
        <v>499</v>
      </c>
      <c r="E70" s="15">
        <v>6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31">
        <v>6</v>
      </c>
      <c r="N70" s="15">
        <v>3.7500000000000009</v>
      </c>
      <c r="O70" s="15">
        <v>1.2</v>
      </c>
      <c r="P70" s="15">
        <v>0</v>
      </c>
      <c r="Q70" s="15">
        <v>0</v>
      </c>
      <c r="R70" s="31">
        <v>4.9500000000000011</v>
      </c>
      <c r="S70" s="15">
        <v>113</v>
      </c>
      <c r="T70" s="15">
        <v>410</v>
      </c>
      <c r="U70" s="15">
        <v>162</v>
      </c>
      <c r="V70" s="31">
        <v>36.1</v>
      </c>
      <c r="W70" s="15">
        <v>0</v>
      </c>
      <c r="X70" s="15">
        <v>0</v>
      </c>
      <c r="Y70" s="15">
        <v>0</v>
      </c>
      <c r="Z70" s="31">
        <v>0</v>
      </c>
      <c r="AA70" s="15">
        <v>0</v>
      </c>
      <c r="AB70" s="15">
        <v>0</v>
      </c>
      <c r="AC70" s="15">
        <v>0</v>
      </c>
      <c r="AD70" s="31">
        <v>0</v>
      </c>
      <c r="AE70" s="15">
        <v>0</v>
      </c>
      <c r="AF70" s="15">
        <v>0</v>
      </c>
      <c r="AG70" s="15">
        <v>0</v>
      </c>
      <c r="AH70" s="31">
        <v>0</v>
      </c>
      <c r="AI70" s="15">
        <v>0</v>
      </c>
      <c r="AJ70" s="15">
        <v>0</v>
      </c>
      <c r="AK70" s="31">
        <v>0</v>
      </c>
      <c r="AL70" s="15">
        <v>0</v>
      </c>
      <c r="AM70" s="15">
        <v>0</v>
      </c>
      <c r="AN70" s="31">
        <v>0</v>
      </c>
      <c r="AO70" s="15">
        <v>0</v>
      </c>
      <c r="AP70" s="15">
        <v>0</v>
      </c>
      <c r="AQ70" s="31">
        <v>0</v>
      </c>
      <c r="AR70" s="31">
        <v>0</v>
      </c>
      <c r="AS70" s="31">
        <v>3.9</v>
      </c>
      <c r="AT70" s="40">
        <v>51</v>
      </c>
      <c r="AU70" s="5"/>
    </row>
    <row r="71" spans="1:47" x14ac:dyDescent="0.25">
      <c r="A71" s="11">
        <f>IF(D71="","",SUBTOTAL(3,$D$12:D71))</f>
        <v>60</v>
      </c>
      <c r="B71" s="60"/>
      <c r="C71" s="61" t="s">
        <v>450</v>
      </c>
      <c r="D71" s="14" t="s">
        <v>1051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31">
        <v>0</v>
      </c>
      <c r="N71" s="15">
        <v>0</v>
      </c>
      <c r="O71" s="15">
        <v>0</v>
      </c>
      <c r="P71" s="15">
        <v>0</v>
      </c>
      <c r="Q71" s="15">
        <v>0</v>
      </c>
      <c r="R71" s="31">
        <v>0</v>
      </c>
      <c r="S71" s="15">
        <v>0</v>
      </c>
      <c r="T71" s="15">
        <v>0</v>
      </c>
      <c r="U71" s="15">
        <v>0</v>
      </c>
      <c r="V71" s="31">
        <v>0</v>
      </c>
      <c r="W71" s="15">
        <v>0</v>
      </c>
      <c r="X71" s="15">
        <v>0</v>
      </c>
      <c r="Y71" s="15">
        <v>0</v>
      </c>
      <c r="Z71" s="31">
        <v>0</v>
      </c>
      <c r="AA71" s="15">
        <v>0</v>
      </c>
      <c r="AB71" s="15">
        <v>0</v>
      </c>
      <c r="AC71" s="15">
        <v>0</v>
      </c>
      <c r="AD71" s="31">
        <v>0</v>
      </c>
      <c r="AE71" s="15">
        <v>0</v>
      </c>
      <c r="AF71" s="15">
        <v>0</v>
      </c>
      <c r="AG71" s="15">
        <v>0</v>
      </c>
      <c r="AH71" s="31">
        <v>0</v>
      </c>
      <c r="AI71" s="15">
        <v>0</v>
      </c>
      <c r="AJ71" s="15">
        <v>0</v>
      </c>
      <c r="AK71" s="31">
        <v>0</v>
      </c>
      <c r="AL71" s="15">
        <v>0</v>
      </c>
      <c r="AM71" s="15">
        <v>0</v>
      </c>
      <c r="AN71" s="31">
        <v>0</v>
      </c>
      <c r="AO71" s="15">
        <v>0</v>
      </c>
      <c r="AP71" s="15">
        <v>0</v>
      </c>
      <c r="AQ71" s="31">
        <v>0</v>
      </c>
      <c r="AR71" s="31">
        <v>0</v>
      </c>
      <c r="AS71" s="31">
        <v>0</v>
      </c>
      <c r="AT71" s="40">
        <v>0</v>
      </c>
      <c r="AU71" s="5"/>
    </row>
    <row r="72" spans="1:47" x14ac:dyDescent="0.25">
      <c r="A72" s="11">
        <f>IF(D72="","",SUBTOTAL(3,$D$12:D72))</f>
        <v>61</v>
      </c>
      <c r="B72" s="60">
        <v>1010086</v>
      </c>
      <c r="C72" s="61" t="s">
        <v>450</v>
      </c>
      <c r="D72" s="14" t="s">
        <v>1010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31">
        <v>0</v>
      </c>
      <c r="N72" s="15">
        <v>0</v>
      </c>
      <c r="O72" s="15">
        <v>0</v>
      </c>
      <c r="P72" s="15">
        <v>0</v>
      </c>
      <c r="Q72" s="15">
        <v>0</v>
      </c>
      <c r="R72" s="31">
        <v>0</v>
      </c>
      <c r="S72" s="15">
        <v>0</v>
      </c>
      <c r="T72" s="15">
        <v>0</v>
      </c>
      <c r="U72" s="15">
        <v>0</v>
      </c>
      <c r="V72" s="31">
        <v>0</v>
      </c>
      <c r="W72" s="15">
        <v>0</v>
      </c>
      <c r="X72" s="15">
        <v>0</v>
      </c>
      <c r="Y72" s="15">
        <v>0</v>
      </c>
      <c r="Z72" s="31">
        <v>0</v>
      </c>
      <c r="AA72" s="15">
        <v>0</v>
      </c>
      <c r="AB72" s="15">
        <v>0</v>
      </c>
      <c r="AC72" s="15">
        <v>0</v>
      </c>
      <c r="AD72" s="31">
        <v>0</v>
      </c>
      <c r="AE72" s="15">
        <v>0</v>
      </c>
      <c r="AF72" s="15">
        <v>0</v>
      </c>
      <c r="AG72" s="15">
        <v>0</v>
      </c>
      <c r="AH72" s="31">
        <v>0</v>
      </c>
      <c r="AI72" s="15">
        <v>0</v>
      </c>
      <c r="AJ72" s="15">
        <v>0</v>
      </c>
      <c r="AK72" s="31">
        <v>0</v>
      </c>
      <c r="AL72" s="15">
        <v>0</v>
      </c>
      <c r="AM72" s="15">
        <v>0</v>
      </c>
      <c r="AN72" s="31">
        <v>0</v>
      </c>
      <c r="AO72" s="15">
        <v>0</v>
      </c>
      <c r="AP72" s="15">
        <v>0</v>
      </c>
      <c r="AQ72" s="31">
        <v>0</v>
      </c>
      <c r="AR72" s="31">
        <v>0</v>
      </c>
      <c r="AS72" s="31">
        <v>0</v>
      </c>
      <c r="AT72" s="40">
        <v>0</v>
      </c>
      <c r="AU72" s="5"/>
    </row>
    <row r="73" spans="1:47" x14ac:dyDescent="0.25">
      <c r="A73" s="11">
        <f>IF(D73="","",SUBTOTAL(3,$D$12:D73))</f>
        <v>62</v>
      </c>
      <c r="B73" s="60">
        <v>1010089</v>
      </c>
      <c r="C73" s="61" t="s">
        <v>450</v>
      </c>
      <c r="D73" s="14" t="s">
        <v>1011</v>
      </c>
      <c r="E73" s="15">
        <v>1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31">
        <v>1</v>
      </c>
      <c r="N73" s="15">
        <v>0</v>
      </c>
      <c r="O73" s="15">
        <v>0</v>
      </c>
      <c r="P73" s="15">
        <v>0</v>
      </c>
      <c r="Q73" s="15">
        <v>0</v>
      </c>
      <c r="R73" s="31">
        <v>0</v>
      </c>
      <c r="S73" s="15">
        <v>113</v>
      </c>
      <c r="T73" s="15">
        <v>145</v>
      </c>
      <c r="U73" s="15">
        <v>96</v>
      </c>
      <c r="V73" s="31">
        <v>16.2</v>
      </c>
      <c r="W73" s="15">
        <v>0</v>
      </c>
      <c r="X73" s="15">
        <v>0</v>
      </c>
      <c r="Y73" s="15">
        <v>0</v>
      </c>
      <c r="Z73" s="31">
        <v>0</v>
      </c>
      <c r="AA73" s="15">
        <v>0</v>
      </c>
      <c r="AB73" s="15">
        <v>0</v>
      </c>
      <c r="AC73" s="15">
        <v>0</v>
      </c>
      <c r="AD73" s="31">
        <v>0</v>
      </c>
      <c r="AE73" s="15">
        <v>0</v>
      </c>
      <c r="AF73" s="15">
        <v>0</v>
      </c>
      <c r="AG73" s="15">
        <v>0</v>
      </c>
      <c r="AH73" s="31">
        <v>0</v>
      </c>
      <c r="AI73" s="15">
        <v>0</v>
      </c>
      <c r="AJ73" s="15">
        <v>0</v>
      </c>
      <c r="AK73" s="31">
        <v>0</v>
      </c>
      <c r="AL73" s="15">
        <v>0</v>
      </c>
      <c r="AM73" s="15">
        <v>0</v>
      </c>
      <c r="AN73" s="31">
        <v>0</v>
      </c>
      <c r="AO73" s="15">
        <v>0</v>
      </c>
      <c r="AP73" s="15">
        <v>0</v>
      </c>
      <c r="AQ73" s="31">
        <v>0</v>
      </c>
      <c r="AR73" s="31">
        <v>0</v>
      </c>
      <c r="AS73" s="31">
        <v>0</v>
      </c>
      <c r="AT73" s="40">
        <v>17.2</v>
      </c>
      <c r="AU73" s="5"/>
    </row>
    <row r="74" spans="1:47" x14ac:dyDescent="0.25">
      <c r="A74" s="11">
        <f>IF(D74="","",SUBTOTAL(3,$D$12:D74))</f>
        <v>63</v>
      </c>
      <c r="B74" s="60">
        <v>1022005</v>
      </c>
      <c r="C74" s="61" t="s">
        <v>450</v>
      </c>
      <c r="D74" s="14" t="s">
        <v>501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31">
        <v>0</v>
      </c>
      <c r="N74" s="15">
        <v>0</v>
      </c>
      <c r="O74" s="15">
        <v>0</v>
      </c>
      <c r="P74" s="15">
        <v>0</v>
      </c>
      <c r="Q74" s="15">
        <v>0</v>
      </c>
      <c r="R74" s="31">
        <v>0</v>
      </c>
      <c r="S74" s="15">
        <v>0</v>
      </c>
      <c r="T74" s="15">
        <v>0</v>
      </c>
      <c r="U74" s="15">
        <v>0</v>
      </c>
      <c r="V74" s="31">
        <v>0</v>
      </c>
      <c r="W74" s="15">
        <v>0</v>
      </c>
      <c r="X74" s="15">
        <v>0</v>
      </c>
      <c r="Y74" s="15">
        <v>0</v>
      </c>
      <c r="Z74" s="31">
        <v>0</v>
      </c>
      <c r="AA74" s="15">
        <v>0</v>
      </c>
      <c r="AB74" s="15">
        <v>0</v>
      </c>
      <c r="AC74" s="15">
        <v>0</v>
      </c>
      <c r="AD74" s="31">
        <v>0</v>
      </c>
      <c r="AE74" s="15">
        <v>0</v>
      </c>
      <c r="AF74" s="15">
        <v>0</v>
      </c>
      <c r="AG74" s="15">
        <v>0</v>
      </c>
      <c r="AH74" s="31">
        <v>0</v>
      </c>
      <c r="AI74" s="15">
        <v>0</v>
      </c>
      <c r="AJ74" s="15">
        <v>0</v>
      </c>
      <c r="AK74" s="31">
        <v>0</v>
      </c>
      <c r="AL74" s="15">
        <v>0</v>
      </c>
      <c r="AM74" s="15">
        <v>0</v>
      </c>
      <c r="AN74" s="31">
        <v>0</v>
      </c>
      <c r="AO74" s="15">
        <v>0</v>
      </c>
      <c r="AP74" s="15">
        <v>0</v>
      </c>
      <c r="AQ74" s="31">
        <v>0</v>
      </c>
      <c r="AR74" s="31">
        <v>0</v>
      </c>
      <c r="AS74" s="31">
        <v>0</v>
      </c>
      <c r="AT74" s="40">
        <v>0</v>
      </c>
      <c r="AU74" s="5"/>
    </row>
    <row r="75" spans="1:47" x14ac:dyDescent="0.25">
      <c r="A75" s="11">
        <f>IF(D75="","",SUBTOTAL(3,$D$12:D75))</f>
        <v>64</v>
      </c>
      <c r="B75" s="60"/>
      <c r="C75" s="61" t="s">
        <v>450</v>
      </c>
      <c r="D75" s="14" t="s">
        <v>1091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31">
        <v>0</v>
      </c>
      <c r="N75" s="15">
        <v>0</v>
      </c>
      <c r="O75" s="15">
        <v>0</v>
      </c>
      <c r="P75" s="15">
        <v>0</v>
      </c>
      <c r="Q75" s="15">
        <v>0</v>
      </c>
      <c r="R75" s="31">
        <v>0</v>
      </c>
      <c r="S75" s="15">
        <v>0</v>
      </c>
      <c r="T75" s="15">
        <v>0</v>
      </c>
      <c r="U75" s="15">
        <v>0</v>
      </c>
      <c r="V75" s="31">
        <v>0</v>
      </c>
      <c r="W75" s="15">
        <v>0</v>
      </c>
      <c r="X75" s="15">
        <v>0</v>
      </c>
      <c r="Y75" s="15">
        <v>0</v>
      </c>
      <c r="Z75" s="31">
        <v>0</v>
      </c>
      <c r="AA75" s="15">
        <v>0</v>
      </c>
      <c r="AB75" s="15">
        <v>0</v>
      </c>
      <c r="AC75" s="15">
        <v>0</v>
      </c>
      <c r="AD75" s="31">
        <v>0</v>
      </c>
      <c r="AE75" s="15">
        <v>0</v>
      </c>
      <c r="AF75" s="15">
        <v>0</v>
      </c>
      <c r="AG75" s="15">
        <v>0</v>
      </c>
      <c r="AH75" s="31">
        <v>0</v>
      </c>
      <c r="AI75" s="15">
        <v>0</v>
      </c>
      <c r="AJ75" s="15">
        <v>0</v>
      </c>
      <c r="AK75" s="31">
        <v>0</v>
      </c>
      <c r="AL75" s="15">
        <v>0</v>
      </c>
      <c r="AM75" s="15">
        <v>0</v>
      </c>
      <c r="AN75" s="31">
        <v>0</v>
      </c>
      <c r="AO75" s="15">
        <v>0</v>
      </c>
      <c r="AP75" s="15">
        <v>0</v>
      </c>
      <c r="AQ75" s="31">
        <v>0</v>
      </c>
      <c r="AR75" s="31">
        <v>0</v>
      </c>
      <c r="AS75" s="31">
        <v>0</v>
      </c>
      <c r="AT75" s="40">
        <v>0</v>
      </c>
      <c r="AU75" s="5"/>
    </row>
    <row r="76" spans="1:47" x14ac:dyDescent="0.25">
      <c r="A76" s="11">
        <f>IF(D76="","",SUBTOTAL(3,$D$12:D76))</f>
        <v>65</v>
      </c>
      <c r="B76" s="60"/>
      <c r="C76" s="61" t="s">
        <v>450</v>
      </c>
      <c r="D76" s="14" t="s">
        <v>1086</v>
      </c>
      <c r="E76" s="15">
        <v>2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31">
        <v>2</v>
      </c>
      <c r="N76" s="15">
        <v>1.2</v>
      </c>
      <c r="O76" s="15">
        <v>0.6</v>
      </c>
      <c r="P76" s="15">
        <v>0</v>
      </c>
      <c r="Q76" s="15">
        <v>0</v>
      </c>
      <c r="R76" s="31">
        <v>1.7999999999999998</v>
      </c>
      <c r="S76" s="15">
        <v>197</v>
      </c>
      <c r="T76" s="15">
        <v>35</v>
      </c>
      <c r="U76" s="15">
        <v>189</v>
      </c>
      <c r="V76" s="31">
        <v>4.3</v>
      </c>
      <c r="W76" s="15">
        <v>0</v>
      </c>
      <c r="X76" s="15">
        <v>0</v>
      </c>
      <c r="Y76" s="15">
        <v>0</v>
      </c>
      <c r="Z76" s="31">
        <v>0</v>
      </c>
      <c r="AA76" s="15">
        <v>0</v>
      </c>
      <c r="AB76" s="15">
        <v>0</v>
      </c>
      <c r="AC76" s="15">
        <v>0</v>
      </c>
      <c r="AD76" s="31">
        <v>0</v>
      </c>
      <c r="AE76" s="15">
        <v>0</v>
      </c>
      <c r="AF76" s="15">
        <v>0</v>
      </c>
      <c r="AG76" s="15">
        <v>0</v>
      </c>
      <c r="AH76" s="31">
        <v>0</v>
      </c>
      <c r="AI76" s="15">
        <v>0</v>
      </c>
      <c r="AJ76" s="15">
        <v>0</v>
      </c>
      <c r="AK76" s="31">
        <v>0</v>
      </c>
      <c r="AL76" s="15">
        <v>0</v>
      </c>
      <c r="AM76" s="15">
        <v>0</v>
      </c>
      <c r="AN76" s="31">
        <v>0</v>
      </c>
      <c r="AO76" s="15">
        <v>0</v>
      </c>
      <c r="AP76" s="15">
        <v>0</v>
      </c>
      <c r="AQ76" s="31">
        <v>0</v>
      </c>
      <c r="AR76" s="31">
        <v>0</v>
      </c>
      <c r="AS76" s="31">
        <v>0</v>
      </c>
      <c r="AT76" s="40">
        <v>8.1</v>
      </c>
      <c r="AU76" s="5"/>
    </row>
    <row r="77" spans="1:47" x14ac:dyDescent="0.25">
      <c r="A77" s="11">
        <f>IF(D77="","",SUBTOTAL(3,$D$12:D77))</f>
        <v>66</v>
      </c>
      <c r="B77" s="60">
        <v>1010067</v>
      </c>
      <c r="C77" s="61" t="s">
        <v>450</v>
      </c>
      <c r="D77" s="14" t="s">
        <v>503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31">
        <v>0</v>
      </c>
      <c r="N77" s="15">
        <v>0</v>
      </c>
      <c r="O77" s="15">
        <v>0</v>
      </c>
      <c r="P77" s="15">
        <v>0</v>
      </c>
      <c r="Q77" s="15">
        <v>0</v>
      </c>
      <c r="R77" s="31">
        <v>0</v>
      </c>
      <c r="S77" s="15">
        <v>0</v>
      </c>
      <c r="T77" s="15">
        <v>0</v>
      </c>
      <c r="U77" s="15">
        <v>0</v>
      </c>
      <c r="V77" s="31">
        <v>0</v>
      </c>
      <c r="W77" s="15">
        <v>0</v>
      </c>
      <c r="X77" s="15">
        <v>0</v>
      </c>
      <c r="Y77" s="15">
        <v>0</v>
      </c>
      <c r="Z77" s="31">
        <v>0</v>
      </c>
      <c r="AA77" s="15">
        <v>0</v>
      </c>
      <c r="AB77" s="15">
        <v>0</v>
      </c>
      <c r="AC77" s="15">
        <v>0</v>
      </c>
      <c r="AD77" s="31">
        <v>0</v>
      </c>
      <c r="AE77" s="15">
        <v>0</v>
      </c>
      <c r="AF77" s="15">
        <v>0</v>
      </c>
      <c r="AG77" s="15">
        <v>0</v>
      </c>
      <c r="AH77" s="31">
        <v>0</v>
      </c>
      <c r="AI77" s="15">
        <v>0</v>
      </c>
      <c r="AJ77" s="15">
        <v>0</v>
      </c>
      <c r="AK77" s="31">
        <v>0</v>
      </c>
      <c r="AL77" s="15">
        <v>0</v>
      </c>
      <c r="AM77" s="15">
        <v>0</v>
      </c>
      <c r="AN77" s="31">
        <v>0</v>
      </c>
      <c r="AO77" s="15">
        <v>0</v>
      </c>
      <c r="AP77" s="15">
        <v>0</v>
      </c>
      <c r="AQ77" s="31">
        <v>0</v>
      </c>
      <c r="AR77" s="31">
        <v>0</v>
      </c>
      <c r="AS77" s="31">
        <v>0</v>
      </c>
      <c r="AT77" s="40">
        <v>0</v>
      </c>
      <c r="AU77" s="5"/>
    </row>
    <row r="78" spans="1:47" x14ac:dyDescent="0.25">
      <c r="A78" s="11">
        <f>IF(D78="","",SUBTOTAL(3,$D$12:D78))</f>
        <v>67</v>
      </c>
      <c r="B78" s="60"/>
      <c r="C78" s="61" t="s">
        <v>450</v>
      </c>
      <c r="D78" s="14" t="s">
        <v>1101</v>
      </c>
      <c r="E78" s="15">
        <v>4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31">
        <v>4</v>
      </c>
      <c r="N78" s="15">
        <v>0</v>
      </c>
      <c r="O78" s="15">
        <v>0</v>
      </c>
      <c r="P78" s="15">
        <v>0</v>
      </c>
      <c r="Q78" s="15">
        <v>0</v>
      </c>
      <c r="R78" s="31">
        <v>0</v>
      </c>
      <c r="S78" s="15">
        <v>14</v>
      </c>
      <c r="T78" s="15">
        <v>0</v>
      </c>
      <c r="U78" s="15">
        <v>14</v>
      </c>
      <c r="V78" s="31">
        <v>0</v>
      </c>
      <c r="W78" s="15">
        <v>0</v>
      </c>
      <c r="X78" s="15">
        <v>0</v>
      </c>
      <c r="Y78" s="15">
        <v>0</v>
      </c>
      <c r="Z78" s="31">
        <v>0</v>
      </c>
      <c r="AA78" s="15">
        <v>0</v>
      </c>
      <c r="AB78" s="15">
        <v>0</v>
      </c>
      <c r="AC78" s="15">
        <v>0</v>
      </c>
      <c r="AD78" s="31">
        <v>0</v>
      </c>
      <c r="AE78" s="15">
        <v>0</v>
      </c>
      <c r="AF78" s="15">
        <v>0</v>
      </c>
      <c r="AG78" s="15">
        <v>0</v>
      </c>
      <c r="AH78" s="31">
        <v>0</v>
      </c>
      <c r="AI78" s="15">
        <v>0</v>
      </c>
      <c r="AJ78" s="15">
        <v>0</v>
      </c>
      <c r="AK78" s="31">
        <v>0</v>
      </c>
      <c r="AL78" s="15">
        <v>0</v>
      </c>
      <c r="AM78" s="15">
        <v>0</v>
      </c>
      <c r="AN78" s="31">
        <v>0</v>
      </c>
      <c r="AO78" s="15">
        <v>0</v>
      </c>
      <c r="AP78" s="15">
        <v>0</v>
      </c>
      <c r="AQ78" s="31">
        <v>0</v>
      </c>
      <c r="AR78" s="31">
        <v>0</v>
      </c>
      <c r="AS78" s="31">
        <v>0</v>
      </c>
      <c r="AT78" s="40">
        <v>4</v>
      </c>
      <c r="AU78" s="5"/>
    </row>
    <row r="79" spans="1:47" x14ac:dyDescent="0.25">
      <c r="A79" s="11">
        <f>IF(D79="","",SUBTOTAL(3,$D$12:D79))</f>
        <v>68</v>
      </c>
      <c r="B79" s="60">
        <v>1010003</v>
      </c>
      <c r="C79" s="61" t="s">
        <v>450</v>
      </c>
      <c r="D79" s="14" t="s">
        <v>505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31">
        <v>0</v>
      </c>
      <c r="N79" s="15">
        <v>0</v>
      </c>
      <c r="O79" s="15">
        <v>0</v>
      </c>
      <c r="P79" s="15">
        <v>0</v>
      </c>
      <c r="Q79" s="15">
        <v>0</v>
      </c>
      <c r="R79" s="31">
        <v>0</v>
      </c>
      <c r="S79" s="15">
        <v>0</v>
      </c>
      <c r="T79" s="15">
        <v>0</v>
      </c>
      <c r="U79" s="15">
        <v>0</v>
      </c>
      <c r="V79" s="31">
        <v>0</v>
      </c>
      <c r="W79" s="15">
        <v>0</v>
      </c>
      <c r="X79" s="15">
        <v>0</v>
      </c>
      <c r="Y79" s="15">
        <v>0</v>
      </c>
      <c r="Z79" s="31">
        <v>0</v>
      </c>
      <c r="AA79" s="15">
        <v>0</v>
      </c>
      <c r="AB79" s="15">
        <v>0</v>
      </c>
      <c r="AC79" s="15">
        <v>0</v>
      </c>
      <c r="AD79" s="31">
        <v>0</v>
      </c>
      <c r="AE79" s="15">
        <v>0</v>
      </c>
      <c r="AF79" s="15">
        <v>0</v>
      </c>
      <c r="AG79" s="15">
        <v>0</v>
      </c>
      <c r="AH79" s="31">
        <v>0</v>
      </c>
      <c r="AI79" s="15">
        <v>0</v>
      </c>
      <c r="AJ79" s="15">
        <v>0</v>
      </c>
      <c r="AK79" s="31">
        <v>0</v>
      </c>
      <c r="AL79" s="15">
        <v>0</v>
      </c>
      <c r="AM79" s="15">
        <v>0</v>
      </c>
      <c r="AN79" s="31">
        <v>0</v>
      </c>
      <c r="AO79" s="15">
        <v>0</v>
      </c>
      <c r="AP79" s="15">
        <v>0</v>
      </c>
      <c r="AQ79" s="31">
        <v>0</v>
      </c>
      <c r="AR79" s="31">
        <v>0</v>
      </c>
      <c r="AS79" s="31">
        <v>0</v>
      </c>
      <c r="AT79" s="40">
        <v>0</v>
      </c>
      <c r="AU79" s="5"/>
    </row>
    <row r="80" spans="1:47" x14ac:dyDescent="0.25">
      <c r="A80" s="11">
        <f>IF(D80="","",SUBTOTAL(3,$D$12:D80))</f>
        <v>69</v>
      </c>
      <c r="B80" s="60">
        <v>1010094</v>
      </c>
      <c r="C80" s="61" t="s">
        <v>450</v>
      </c>
      <c r="D80" s="14" t="s">
        <v>1025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31">
        <v>0</v>
      </c>
      <c r="N80" s="15">
        <v>0</v>
      </c>
      <c r="O80" s="15">
        <v>0</v>
      </c>
      <c r="P80" s="15">
        <v>0</v>
      </c>
      <c r="Q80" s="15">
        <v>0</v>
      </c>
      <c r="R80" s="31">
        <v>0</v>
      </c>
      <c r="S80" s="15">
        <v>0</v>
      </c>
      <c r="T80" s="15">
        <v>0</v>
      </c>
      <c r="U80" s="15">
        <v>0</v>
      </c>
      <c r="V80" s="31">
        <v>0</v>
      </c>
      <c r="W80" s="15">
        <v>0</v>
      </c>
      <c r="X80" s="15">
        <v>0</v>
      </c>
      <c r="Y80" s="15">
        <v>0</v>
      </c>
      <c r="Z80" s="31">
        <v>0</v>
      </c>
      <c r="AA80" s="15">
        <v>0</v>
      </c>
      <c r="AB80" s="15">
        <v>0</v>
      </c>
      <c r="AC80" s="15">
        <v>0</v>
      </c>
      <c r="AD80" s="31">
        <v>0</v>
      </c>
      <c r="AE80" s="15">
        <v>0</v>
      </c>
      <c r="AF80" s="15">
        <v>0</v>
      </c>
      <c r="AG80" s="15">
        <v>0</v>
      </c>
      <c r="AH80" s="31">
        <v>0</v>
      </c>
      <c r="AI80" s="15">
        <v>0</v>
      </c>
      <c r="AJ80" s="15">
        <v>0</v>
      </c>
      <c r="AK80" s="31">
        <v>0</v>
      </c>
      <c r="AL80" s="15">
        <v>0</v>
      </c>
      <c r="AM80" s="15">
        <v>0</v>
      </c>
      <c r="AN80" s="31">
        <v>0</v>
      </c>
      <c r="AO80" s="15">
        <v>0</v>
      </c>
      <c r="AP80" s="15">
        <v>0</v>
      </c>
      <c r="AQ80" s="31">
        <v>0</v>
      </c>
      <c r="AR80" s="31">
        <v>0</v>
      </c>
      <c r="AS80" s="31">
        <v>0</v>
      </c>
      <c r="AT80" s="40">
        <v>0</v>
      </c>
      <c r="AU80" s="5"/>
    </row>
    <row r="81" spans="1:47" ht="30" x14ac:dyDescent="0.25">
      <c r="A81" s="11">
        <f>IF(D81="","",SUBTOTAL(3,$D$12:D81))</f>
        <v>70</v>
      </c>
      <c r="B81" s="60">
        <v>1010025</v>
      </c>
      <c r="C81" s="61" t="s">
        <v>450</v>
      </c>
      <c r="D81" s="14" t="s">
        <v>507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31">
        <v>0</v>
      </c>
      <c r="N81" s="15">
        <v>0</v>
      </c>
      <c r="O81" s="15">
        <v>0</v>
      </c>
      <c r="P81" s="15">
        <v>0</v>
      </c>
      <c r="Q81" s="15">
        <v>0</v>
      </c>
      <c r="R81" s="31">
        <v>0</v>
      </c>
      <c r="S81" s="15">
        <v>0</v>
      </c>
      <c r="T81" s="15">
        <v>0</v>
      </c>
      <c r="U81" s="15">
        <v>0</v>
      </c>
      <c r="V81" s="31">
        <v>0</v>
      </c>
      <c r="W81" s="15">
        <v>0</v>
      </c>
      <c r="X81" s="15">
        <v>0</v>
      </c>
      <c r="Y81" s="15">
        <v>0</v>
      </c>
      <c r="Z81" s="31">
        <v>0</v>
      </c>
      <c r="AA81" s="15">
        <v>0</v>
      </c>
      <c r="AB81" s="15">
        <v>0</v>
      </c>
      <c r="AC81" s="15">
        <v>0</v>
      </c>
      <c r="AD81" s="31">
        <v>0</v>
      </c>
      <c r="AE81" s="15">
        <v>0</v>
      </c>
      <c r="AF81" s="15">
        <v>0</v>
      </c>
      <c r="AG81" s="15">
        <v>0</v>
      </c>
      <c r="AH81" s="31">
        <v>0</v>
      </c>
      <c r="AI81" s="15">
        <v>0</v>
      </c>
      <c r="AJ81" s="15">
        <v>0</v>
      </c>
      <c r="AK81" s="31">
        <v>0</v>
      </c>
      <c r="AL81" s="15">
        <v>0</v>
      </c>
      <c r="AM81" s="15">
        <v>0</v>
      </c>
      <c r="AN81" s="31">
        <v>0</v>
      </c>
      <c r="AO81" s="15">
        <v>0</v>
      </c>
      <c r="AP81" s="15">
        <v>0</v>
      </c>
      <c r="AQ81" s="31">
        <v>0</v>
      </c>
      <c r="AR81" s="31">
        <v>0</v>
      </c>
      <c r="AS81" s="31">
        <v>0</v>
      </c>
      <c r="AT81" s="40">
        <v>0</v>
      </c>
      <c r="AU81" s="5"/>
    </row>
    <row r="82" spans="1:47" ht="30" x14ac:dyDescent="0.25">
      <c r="A82" s="11">
        <f>IF(D82="","",SUBTOTAL(3,$D$12:D82))</f>
        <v>71</v>
      </c>
      <c r="B82" s="60">
        <v>1010126</v>
      </c>
      <c r="C82" s="61" t="s">
        <v>450</v>
      </c>
      <c r="D82" s="14" t="s">
        <v>1030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31">
        <v>0</v>
      </c>
      <c r="N82" s="15">
        <v>0</v>
      </c>
      <c r="O82" s="15">
        <v>0</v>
      </c>
      <c r="P82" s="15">
        <v>0</v>
      </c>
      <c r="Q82" s="15">
        <v>0</v>
      </c>
      <c r="R82" s="31">
        <v>0</v>
      </c>
      <c r="S82" s="15">
        <v>0</v>
      </c>
      <c r="T82" s="15">
        <v>0</v>
      </c>
      <c r="U82" s="15">
        <v>0</v>
      </c>
      <c r="V82" s="31">
        <v>0</v>
      </c>
      <c r="W82" s="15">
        <v>0</v>
      </c>
      <c r="X82" s="15">
        <v>0</v>
      </c>
      <c r="Y82" s="15">
        <v>0</v>
      </c>
      <c r="Z82" s="31">
        <v>0</v>
      </c>
      <c r="AA82" s="15">
        <v>0</v>
      </c>
      <c r="AB82" s="15">
        <v>0</v>
      </c>
      <c r="AC82" s="15">
        <v>0</v>
      </c>
      <c r="AD82" s="31">
        <v>0</v>
      </c>
      <c r="AE82" s="15">
        <v>0</v>
      </c>
      <c r="AF82" s="15">
        <v>0</v>
      </c>
      <c r="AG82" s="15">
        <v>0</v>
      </c>
      <c r="AH82" s="31">
        <v>0</v>
      </c>
      <c r="AI82" s="15">
        <v>0</v>
      </c>
      <c r="AJ82" s="15">
        <v>0</v>
      </c>
      <c r="AK82" s="31">
        <v>0</v>
      </c>
      <c r="AL82" s="15">
        <v>0</v>
      </c>
      <c r="AM82" s="15">
        <v>0</v>
      </c>
      <c r="AN82" s="31">
        <v>0</v>
      </c>
      <c r="AO82" s="15">
        <v>0</v>
      </c>
      <c r="AP82" s="15">
        <v>0</v>
      </c>
      <c r="AQ82" s="31">
        <v>0</v>
      </c>
      <c r="AR82" s="31">
        <v>0</v>
      </c>
      <c r="AS82" s="31">
        <v>0</v>
      </c>
      <c r="AT82" s="40">
        <v>0</v>
      </c>
      <c r="AU82" s="5"/>
    </row>
    <row r="83" spans="1:47" x14ac:dyDescent="0.25">
      <c r="A83" s="11">
        <f>IF(D83="","",SUBTOTAL(3,$D$12:D83))</f>
        <v>72</v>
      </c>
      <c r="B83" s="60">
        <v>1010130</v>
      </c>
      <c r="C83" s="61" t="s">
        <v>450</v>
      </c>
      <c r="D83" s="14" t="s">
        <v>1031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31">
        <v>0</v>
      </c>
      <c r="N83" s="15">
        <v>0</v>
      </c>
      <c r="O83" s="15">
        <v>0</v>
      </c>
      <c r="P83" s="15">
        <v>0</v>
      </c>
      <c r="Q83" s="15">
        <v>0</v>
      </c>
      <c r="R83" s="31">
        <v>0</v>
      </c>
      <c r="S83" s="15">
        <v>0</v>
      </c>
      <c r="T83" s="15">
        <v>0</v>
      </c>
      <c r="U83" s="15">
        <v>0</v>
      </c>
      <c r="V83" s="31">
        <v>0</v>
      </c>
      <c r="W83" s="15">
        <v>0</v>
      </c>
      <c r="X83" s="15">
        <v>0</v>
      </c>
      <c r="Y83" s="15">
        <v>0</v>
      </c>
      <c r="Z83" s="31">
        <v>0</v>
      </c>
      <c r="AA83" s="15">
        <v>0</v>
      </c>
      <c r="AB83" s="15">
        <v>0</v>
      </c>
      <c r="AC83" s="15">
        <v>0</v>
      </c>
      <c r="AD83" s="31">
        <v>0</v>
      </c>
      <c r="AE83" s="15">
        <v>0</v>
      </c>
      <c r="AF83" s="15">
        <v>0</v>
      </c>
      <c r="AG83" s="15">
        <v>0</v>
      </c>
      <c r="AH83" s="31">
        <v>0</v>
      </c>
      <c r="AI83" s="15">
        <v>0</v>
      </c>
      <c r="AJ83" s="15">
        <v>0</v>
      </c>
      <c r="AK83" s="31">
        <v>0</v>
      </c>
      <c r="AL83" s="15">
        <v>0</v>
      </c>
      <c r="AM83" s="15">
        <v>0</v>
      </c>
      <c r="AN83" s="31">
        <v>0</v>
      </c>
      <c r="AO83" s="15">
        <v>0</v>
      </c>
      <c r="AP83" s="15">
        <v>0</v>
      </c>
      <c r="AQ83" s="31">
        <v>0</v>
      </c>
      <c r="AR83" s="31">
        <v>0</v>
      </c>
      <c r="AS83" s="31">
        <v>0</v>
      </c>
      <c r="AT83" s="40">
        <v>0</v>
      </c>
      <c r="AU83" s="5"/>
    </row>
    <row r="84" spans="1:47" x14ac:dyDescent="0.25">
      <c r="A84" s="11">
        <f>IF(D84="","",SUBTOTAL(3,$D$12:D84))</f>
        <v>73</v>
      </c>
      <c r="B84" s="60">
        <v>1010073</v>
      </c>
      <c r="C84" s="61" t="s">
        <v>450</v>
      </c>
      <c r="D84" s="14" t="s">
        <v>509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31">
        <v>0</v>
      </c>
      <c r="N84" s="15">
        <v>0</v>
      </c>
      <c r="O84" s="15">
        <v>0</v>
      </c>
      <c r="P84" s="15">
        <v>0</v>
      </c>
      <c r="Q84" s="15">
        <v>0</v>
      </c>
      <c r="R84" s="31">
        <v>0</v>
      </c>
      <c r="S84" s="15">
        <v>0</v>
      </c>
      <c r="T84" s="15">
        <v>0</v>
      </c>
      <c r="U84" s="15">
        <v>0</v>
      </c>
      <c r="V84" s="31">
        <v>0</v>
      </c>
      <c r="W84" s="15">
        <v>0</v>
      </c>
      <c r="X84" s="15">
        <v>0</v>
      </c>
      <c r="Y84" s="15">
        <v>0</v>
      </c>
      <c r="Z84" s="31">
        <v>0</v>
      </c>
      <c r="AA84" s="15">
        <v>0</v>
      </c>
      <c r="AB84" s="15">
        <v>0</v>
      </c>
      <c r="AC84" s="15">
        <v>0</v>
      </c>
      <c r="AD84" s="31">
        <v>0</v>
      </c>
      <c r="AE84" s="15">
        <v>0</v>
      </c>
      <c r="AF84" s="15">
        <v>0</v>
      </c>
      <c r="AG84" s="15">
        <v>0</v>
      </c>
      <c r="AH84" s="31">
        <v>0</v>
      </c>
      <c r="AI84" s="15">
        <v>0</v>
      </c>
      <c r="AJ84" s="15">
        <v>0</v>
      </c>
      <c r="AK84" s="31">
        <v>0</v>
      </c>
      <c r="AL84" s="15">
        <v>0</v>
      </c>
      <c r="AM84" s="15">
        <v>0</v>
      </c>
      <c r="AN84" s="31">
        <v>0</v>
      </c>
      <c r="AO84" s="15">
        <v>0</v>
      </c>
      <c r="AP84" s="15">
        <v>0</v>
      </c>
      <c r="AQ84" s="31">
        <v>0</v>
      </c>
      <c r="AR84" s="31">
        <v>0</v>
      </c>
      <c r="AS84" s="31">
        <v>0</v>
      </c>
      <c r="AT84" s="40">
        <v>0</v>
      </c>
      <c r="AU84" s="5"/>
    </row>
    <row r="85" spans="1:47" x14ac:dyDescent="0.25">
      <c r="A85" s="11">
        <f>IF(D85="","",SUBTOTAL(3,$D$12:D85))</f>
        <v>74</v>
      </c>
      <c r="B85" s="60">
        <v>1010032</v>
      </c>
      <c r="C85" s="61" t="s">
        <v>450</v>
      </c>
      <c r="D85" s="14" t="s">
        <v>511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31">
        <v>0</v>
      </c>
      <c r="N85" s="15">
        <v>0</v>
      </c>
      <c r="O85" s="15">
        <v>0</v>
      </c>
      <c r="P85" s="15">
        <v>0</v>
      </c>
      <c r="Q85" s="15">
        <v>0</v>
      </c>
      <c r="R85" s="31">
        <v>0</v>
      </c>
      <c r="S85" s="15">
        <v>0</v>
      </c>
      <c r="T85" s="15">
        <v>0</v>
      </c>
      <c r="U85" s="15">
        <v>0</v>
      </c>
      <c r="V85" s="31">
        <v>0</v>
      </c>
      <c r="W85" s="15">
        <v>0</v>
      </c>
      <c r="X85" s="15">
        <v>0</v>
      </c>
      <c r="Y85" s="15">
        <v>0</v>
      </c>
      <c r="Z85" s="31">
        <v>0</v>
      </c>
      <c r="AA85" s="15">
        <v>0</v>
      </c>
      <c r="AB85" s="15">
        <v>0</v>
      </c>
      <c r="AC85" s="15">
        <v>0</v>
      </c>
      <c r="AD85" s="31">
        <v>0</v>
      </c>
      <c r="AE85" s="15">
        <v>0</v>
      </c>
      <c r="AF85" s="15">
        <v>0</v>
      </c>
      <c r="AG85" s="15">
        <v>0</v>
      </c>
      <c r="AH85" s="31">
        <v>0</v>
      </c>
      <c r="AI85" s="15">
        <v>0</v>
      </c>
      <c r="AJ85" s="15">
        <v>0</v>
      </c>
      <c r="AK85" s="31">
        <v>0</v>
      </c>
      <c r="AL85" s="15">
        <v>0</v>
      </c>
      <c r="AM85" s="15">
        <v>0</v>
      </c>
      <c r="AN85" s="31">
        <v>0</v>
      </c>
      <c r="AO85" s="15">
        <v>0</v>
      </c>
      <c r="AP85" s="15">
        <v>0</v>
      </c>
      <c r="AQ85" s="31">
        <v>0</v>
      </c>
      <c r="AR85" s="31">
        <v>0</v>
      </c>
      <c r="AS85" s="31">
        <v>0</v>
      </c>
      <c r="AT85" s="40">
        <v>0</v>
      </c>
      <c r="AU85" s="5"/>
    </row>
    <row r="86" spans="1:47" x14ac:dyDescent="0.25">
      <c r="A86" s="11">
        <f>IF(D86="","",SUBTOTAL(3,$D$12:D86))</f>
        <v>75</v>
      </c>
      <c r="B86" s="60">
        <v>1010139</v>
      </c>
      <c r="C86" s="61" t="s">
        <v>450</v>
      </c>
      <c r="D86" s="14" t="s">
        <v>1032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31">
        <v>0</v>
      </c>
      <c r="N86" s="15">
        <v>0</v>
      </c>
      <c r="O86" s="15">
        <v>0</v>
      </c>
      <c r="P86" s="15">
        <v>0</v>
      </c>
      <c r="Q86" s="15">
        <v>0</v>
      </c>
      <c r="R86" s="31">
        <v>0</v>
      </c>
      <c r="S86" s="15">
        <v>0</v>
      </c>
      <c r="T86" s="15">
        <v>0</v>
      </c>
      <c r="U86" s="15">
        <v>0</v>
      </c>
      <c r="V86" s="31">
        <v>0</v>
      </c>
      <c r="W86" s="15">
        <v>0</v>
      </c>
      <c r="X86" s="15">
        <v>0</v>
      </c>
      <c r="Y86" s="15">
        <v>0</v>
      </c>
      <c r="Z86" s="31">
        <v>0</v>
      </c>
      <c r="AA86" s="15">
        <v>0</v>
      </c>
      <c r="AB86" s="15">
        <v>0</v>
      </c>
      <c r="AC86" s="15">
        <v>0</v>
      </c>
      <c r="AD86" s="31">
        <v>0</v>
      </c>
      <c r="AE86" s="15">
        <v>0</v>
      </c>
      <c r="AF86" s="15">
        <v>0</v>
      </c>
      <c r="AG86" s="15">
        <v>0</v>
      </c>
      <c r="AH86" s="31">
        <v>0</v>
      </c>
      <c r="AI86" s="15">
        <v>0</v>
      </c>
      <c r="AJ86" s="15">
        <v>0</v>
      </c>
      <c r="AK86" s="31">
        <v>0</v>
      </c>
      <c r="AL86" s="15">
        <v>0</v>
      </c>
      <c r="AM86" s="15">
        <v>0</v>
      </c>
      <c r="AN86" s="31">
        <v>0</v>
      </c>
      <c r="AO86" s="15">
        <v>0</v>
      </c>
      <c r="AP86" s="15">
        <v>0</v>
      </c>
      <c r="AQ86" s="31">
        <v>0</v>
      </c>
      <c r="AR86" s="31">
        <v>0</v>
      </c>
      <c r="AS86" s="31">
        <v>0</v>
      </c>
      <c r="AT86" s="40">
        <v>0</v>
      </c>
      <c r="AU86" s="5"/>
    </row>
    <row r="87" spans="1:47" x14ac:dyDescent="0.25">
      <c r="A87" s="11">
        <f>IF(D87="","",SUBTOTAL(3,$D$12:D87))</f>
        <v>76</v>
      </c>
      <c r="B87" s="60">
        <v>1010080</v>
      </c>
      <c r="C87" s="61" t="s">
        <v>450</v>
      </c>
      <c r="D87" s="14" t="s">
        <v>1012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31">
        <v>0</v>
      </c>
      <c r="N87" s="15">
        <v>0</v>
      </c>
      <c r="O87" s="15">
        <v>0</v>
      </c>
      <c r="P87" s="15">
        <v>0</v>
      </c>
      <c r="Q87" s="15">
        <v>0</v>
      </c>
      <c r="R87" s="31">
        <v>0</v>
      </c>
      <c r="S87" s="15">
        <v>0</v>
      </c>
      <c r="T87" s="15">
        <v>0</v>
      </c>
      <c r="U87" s="15">
        <v>0</v>
      </c>
      <c r="V87" s="31">
        <v>0</v>
      </c>
      <c r="W87" s="15">
        <v>0</v>
      </c>
      <c r="X87" s="15">
        <v>0</v>
      </c>
      <c r="Y87" s="15">
        <v>0</v>
      </c>
      <c r="Z87" s="31">
        <v>0</v>
      </c>
      <c r="AA87" s="15">
        <v>0</v>
      </c>
      <c r="AB87" s="15">
        <v>0</v>
      </c>
      <c r="AC87" s="15">
        <v>0</v>
      </c>
      <c r="AD87" s="31">
        <v>0</v>
      </c>
      <c r="AE87" s="15">
        <v>0</v>
      </c>
      <c r="AF87" s="15">
        <v>0</v>
      </c>
      <c r="AG87" s="15">
        <v>0</v>
      </c>
      <c r="AH87" s="31">
        <v>0</v>
      </c>
      <c r="AI87" s="15">
        <v>0</v>
      </c>
      <c r="AJ87" s="15">
        <v>0</v>
      </c>
      <c r="AK87" s="31">
        <v>0</v>
      </c>
      <c r="AL87" s="15">
        <v>0</v>
      </c>
      <c r="AM87" s="15">
        <v>0</v>
      </c>
      <c r="AN87" s="31">
        <v>0</v>
      </c>
      <c r="AO87" s="15">
        <v>0</v>
      </c>
      <c r="AP87" s="15">
        <v>0</v>
      </c>
      <c r="AQ87" s="31">
        <v>0</v>
      </c>
      <c r="AR87" s="31">
        <v>0</v>
      </c>
      <c r="AS87" s="31">
        <v>0</v>
      </c>
      <c r="AT87" s="40">
        <v>0</v>
      </c>
      <c r="AU87" s="5"/>
    </row>
    <row r="88" spans="1:47" x14ac:dyDescent="0.25">
      <c r="A88" s="11">
        <f>IF(D88="","",SUBTOTAL(3,$D$12:D88))</f>
        <v>77</v>
      </c>
      <c r="B88" s="60"/>
      <c r="C88" s="61" t="s">
        <v>450</v>
      </c>
      <c r="D88" s="14" t="s">
        <v>1074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31">
        <v>0</v>
      </c>
      <c r="N88" s="15">
        <v>0</v>
      </c>
      <c r="O88" s="15">
        <v>0</v>
      </c>
      <c r="P88" s="15">
        <v>0</v>
      </c>
      <c r="Q88" s="15">
        <v>0</v>
      </c>
      <c r="R88" s="31">
        <v>0</v>
      </c>
      <c r="S88" s="15">
        <v>110</v>
      </c>
      <c r="T88" s="15">
        <v>0</v>
      </c>
      <c r="U88" s="15">
        <v>139</v>
      </c>
      <c r="V88" s="31">
        <v>-2.9000000000000004</v>
      </c>
      <c r="W88" s="15">
        <v>0</v>
      </c>
      <c r="X88" s="15">
        <v>0</v>
      </c>
      <c r="Y88" s="15">
        <v>0</v>
      </c>
      <c r="Z88" s="31">
        <v>0</v>
      </c>
      <c r="AA88" s="15">
        <v>0</v>
      </c>
      <c r="AB88" s="15">
        <v>0</v>
      </c>
      <c r="AC88" s="15">
        <v>0</v>
      </c>
      <c r="AD88" s="31">
        <v>0</v>
      </c>
      <c r="AE88" s="15">
        <v>0</v>
      </c>
      <c r="AF88" s="15">
        <v>0</v>
      </c>
      <c r="AG88" s="15">
        <v>0</v>
      </c>
      <c r="AH88" s="31">
        <v>0</v>
      </c>
      <c r="AI88" s="15">
        <v>0</v>
      </c>
      <c r="AJ88" s="15">
        <v>0</v>
      </c>
      <c r="AK88" s="31">
        <v>0</v>
      </c>
      <c r="AL88" s="15">
        <v>0</v>
      </c>
      <c r="AM88" s="15">
        <v>0</v>
      </c>
      <c r="AN88" s="31">
        <v>0</v>
      </c>
      <c r="AO88" s="15">
        <v>0</v>
      </c>
      <c r="AP88" s="15">
        <v>0</v>
      </c>
      <c r="AQ88" s="31">
        <v>0</v>
      </c>
      <c r="AR88" s="31">
        <v>0</v>
      </c>
      <c r="AS88" s="31">
        <v>0</v>
      </c>
      <c r="AT88" s="40">
        <v>-2.9</v>
      </c>
      <c r="AU88" s="5"/>
    </row>
    <row r="89" spans="1:47" x14ac:dyDescent="0.25">
      <c r="A89" s="11">
        <f>IF(D89="","",SUBTOTAL(3,$D$12:D89))</f>
        <v>78</v>
      </c>
      <c r="B89" s="60">
        <v>1010066</v>
      </c>
      <c r="C89" s="61" t="s">
        <v>450</v>
      </c>
      <c r="D89" s="14" t="s">
        <v>513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31">
        <v>0</v>
      </c>
      <c r="N89" s="15">
        <v>0</v>
      </c>
      <c r="O89" s="15">
        <v>0</v>
      </c>
      <c r="P89" s="15">
        <v>0</v>
      </c>
      <c r="Q89" s="15">
        <v>0</v>
      </c>
      <c r="R89" s="31">
        <v>0</v>
      </c>
      <c r="S89" s="15">
        <v>0</v>
      </c>
      <c r="T89" s="15">
        <v>0</v>
      </c>
      <c r="U89" s="15">
        <v>0</v>
      </c>
      <c r="V89" s="31">
        <v>0</v>
      </c>
      <c r="W89" s="15">
        <v>0</v>
      </c>
      <c r="X89" s="15">
        <v>0</v>
      </c>
      <c r="Y89" s="15">
        <v>0</v>
      </c>
      <c r="Z89" s="31">
        <v>0</v>
      </c>
      <c r="AA89" s="15">
        <v>0</v>
      </c>
      <c r="AB89" s="15">
        <v>0</v>
      </c>
      <c r="AC89" s="15">
        <v>0</v>
      </c>
      <c r="AD89" s="31">
        <v>0</v>
      </c>
      <c r="AE89" s="15">
        <v>0</v>
      </c>
      <c r="AF89" s="15">
        <v>0</v>
      </c>
      <c r="AG89" s="15">
        <v>0</v>
      </c>
      <c r="AH89" s="31">
        <v>0</v>
      </c>
      <c r="AI89" s="15">
        <v>0</v>
      </c>
      <c r="AJ89" s="15">
        <v>0</v>
      </c>
      <c r="AK89" s="31">
        <v>0</v>
      </c>
      <c r="AL89" s="15">
        <v>0</v>
      </c>
      <c r="AM89" s="15">
        <v>0</v>
      </c>
      <c r="AN89" s="31">
        <v>0</v>
      </c>
      <c r="AO89" s="15">
        <v>0</v>
      </c>
      <c r="AP89" s="15">
        <v>0</v>
      </c>
      <c r="AQ89" s="31">
        <v>0</v>
      </c>
      <c r="AR89" s="31">
        <v>0</v>
      </c>
      <c r="AS89" s="31">
        <v>0</v>
      </c>
      <c r="AT89" s="40">
        <v>0</v>
      </c>
      <c r="AU89" s="5"/>
    </row>
    <row r="90" spans="1:47" ht="30" x14ac:dyDescent="0.25">
      <c r="A90" s="11">
        <f>IF(D90="","",SUBTOTAL(3,$D$12:D90))</f>
        <v>79</v>
      </c>
      <c r="B90" s="60"/>
      <c r="C90" s="61" t="s">
        <v>450</v>
      </c>
      <c r="D90" s="14" t="s">
        <v>1065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31">
        <v>0</v>
      </c>
      <c r="N90" s="15">
        <v>0</v>
      </c>
      <c r="O90" s="15">
        <v>0</v>
      </c>
      <c r="P90" s="15">
        <v>0</v>
      </c>
      <c r="Q90" s="15">
        <v>0</v>
      </c>
      <c r="R90" s="31">
        <v>0</v>
      </c>
      <c r="S90" s="15">
        <v>0</v>
      </c>
      <c r="T90" s="15">
        <v>0</v>
      </c>
      <c r="U90" s="15">
        <v>0</v>
      </c>
      <c r="V90" s="31">
        <v>0</v>
      </c>
      <c r="W90" s="15">
        <v>0</v>
      </c>
      <c r="X90" s="15">
        <v>0</v>
      </c>
      <c r="Y90" s="15">
        <v>0</v>
      </c>
      <c r="Z90" s="31">
        <v>0</v>
      </c>
      <c r="AA90" s="15">
        <v>0</v>
      </c>
      <c r="AB90" s="15">
        <v>0</v>
      </c>
      <c r="AC90" s="15">
        <v>0</v>
      </c>
      <c r="AD90" s="31">
        <v>0</v>
      </c>
      <c r="AE90" s="15">
        <v>0</v>
      </c>
      <c r="AF90" s="15">
        <v>0</v>
      </c>
      <c r="AG90" s="15">
        <v>0</v>
      </c>
      <c r="AH90" s="31">
        <v>0</v>
      </c>
      <c r="AI90" s="15">
        <v>0</v>
      </c>
      <c r="AJ90" s="15">
        <v>0</v>
      </c>
      <c r="AK90" s="31">
        <v>0</v>
      </c>
      <c r="AL90" s="15">
        <v>0</v>
      </c>
      <c r="AM90" s="15">
        <v>0</v>
      </c>
      <c r="AN90" s="31">
        <v>0</v>
      </c>
      <c r="AO90" s="15">
        <v>0</v>
      </c>
      <c r="AP90" s="15">
        <v>0</v>
      </c>
      <c r="AQ90" s="31">
        <v>0</v>
      </c>
      <c r="AR90" s="31">
        <v>0</v>
      </c>
      <c r="AS90" s="31">
        <v>0</v>
      </c>
      <c r="AT90" s="40">
        <v>0</v>
      </c>
      <c r="AU90" s="5"/>
    </row>
    <row r="91" spans="1:47" x14ac:dyDescent="0.25">
      <c r="A91" s="11">
        <f>IF(D91="","",SUBTOTAL(3,$D$12:D91))</f>
        <v>80</v>
      </c>
      <c r="B91" s="60">
        <v>1010079</v>
      </c>
      <c r="C91" s="61" t="s">
        <v>450</v>
      </c>
      <c r="D91" s="14" t="s">
        <v>597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31">
        <v>0</v>
      </c>
      <c r="N91" s="15">
        <v>0</v>
      </c>
      <c r="O91" s="15">
        <v>0</v>
      </c>
      <c r="P91" s="15">
        <v>0</v>
      </c>
      <c r="Q91" s="15">
        <v>0</v>
      </c>
      <c r="R91" s="31">
        <v>0</v>
      </c>
      <c r="S91" s="15">
        <v>0</v>
      </c>
      <c r="T91" s="15">
        <v>0</v>
      </c>
      <c r="U91" s="15">
        <v>0</v>
      </c>
      <c r="V91" s="31">
        <v>0</v>
      </c>
      <c r="W91" s="15">
        <v>0</v>
      </c>
      <c r="X91" s="15">
        <v>0</v>
      </c>
      <c r="Y91" s="15">
        <v>0</v>
      </c>
      <c r="Z91" s="31">
        <v>0</v>
      </c>
      <c r="AA91" s="15">
        <v>0</v>
      </c>
      <c r="AB91" s="15">
        <v>0</v>
      </c>
      <c r="AC91" s="15">
        <v>0</v>
      </c>
      <c r="AD91" s="31">
        <v>0</v>
      </c>
      <c r="AE91" s="15">
        <v>0</v>
      </c>
      <c r="AF91" s="15">
        <v>0</v>
      </c>
      <c r="AG91" s="15">
        <v>0</v>
      </c>
      <c r="AH91" s="31">
        <v>0</v>
      </c>
      <c r="AI91" s="15">
        <v>0</v>
      </c>
      <c r="AJ91" s="15">
        <v>0</v>
      </c>
      <c r="AK91" s="31">
        <v>0</v>
      </c>
      <c r="AL91" s="15">
        <v>0</v>
      </c>
      <c r="AM91" s="15">
        <v>0</v>
      </c>
      <c r="AN91" s="31">
        <v>0</v>
      </c>
      <c r="AO91" s="15">
        <v>0</v>
      </c>
      <c r="AP91" s="15">
        <v>0</v>
      </c>
      <c r="AQ91" s="31">
        <v>0</v>
      </c>
      <c r="AR91" s="31">
        <v>0</v>
      </c>
      <c r="AS91" s="31">
        <v>0</v>
      </c>
      <c r="AT91" s="40">
        <v>0</v>
      </c>
      <c r="AU91" s="5"/>
    </row>
    <row r="92" spans="1:47" x14ac:dyDescent="0.25">
      <c r="A92" s="11">
        <f>IF(D92="","",SUBTOTAL(3,$D$12:D92))</f>
        <v>81</v>
      </c>
      <c r="B92" s="60">
        <v>1010022</v>
      </c>
      <c r="C92" s="61" t="s">
        <v>450</v>
      </c>
      <c r="D92" s="14" t="s">
        <v>515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31">
        <v>0</v>
      </c>
      <c r="N92" s="15">
        <v>0</v>
      </c>
      <c r="O92" s="15">
        <v>0</v>
      </c>
      <c r="P92" s="15">
        <v>0</v>
      </c>
      <c r="Q92" s="15">
        <v>0</v>
      </c>
      <c r="R92" s="31">
        <v>0</v>
      </c>
      <c r="S92" s="15">
        <v>0</v>
      </c>
      <c r="T92" s="15">
        <v>0</v>
      </c>
      <c r="U92" s="15">
        <v>0</v>
      </c>
      <c r="V92" s="31">
        <v>0</v>
      </c>
      <c r="W92" s="15">
        <v>0</v>
      </c>
      <c r="X92" s="15">
        <v>0</v>
      </c>
      <c r="Y92" s="15">
        <v>0</v>
      </c>
      <c r="Z92" s="31">
        <v>0</v>
      </c>
      <c r="AA92" s="15">
        <v>0</v>
      </c>
      <c r="AB92" s="15">
        <v>0</v>
      </c>
      <c r="AC92" s="15">
        <v>0</v>
      </c>
      <c r="AD92" s="31">
        <v>0</v>
      </c>
      <c r="AE92" s="15">
        <v>0</v>
      </c>
      <c r="AF92" s="15">
        <v>0</v>
      </c>
      <c r="AG92" s="15">
        <v>0</v>
      </c>
      <c r="AH92" s="31">
        <v>0</v>
      </c>
      <c r="AI92" s="15">
        <v>0</v>
      </c>
      <c r="AJ92" s="15">
        <v>0</v>
      </c>
      <c r="AK92" s="31">
        <v>0</v>
      </c>
      <c r="AL92" s="15">
        <v>0</v>
      </c>
      <c r="AM92" s="15">
        <v>0</v>
      </c>
      <c r="AN92" s="31">
        <v>0</v>
      </c>
      <c r="AO92" s="15">
        <v>0</v>
      </c>
      <c r="AP92" s="15">
        <v>0</v>
      </c>
      <c r="AQ92" s="31">
        <v>0</v>
      </c>
      <c r="AR92" s="31">
        <v>0</v>
      </c>
      <c r="AS92" s="31">
        <v>0</v>
      </c>
      <c r="AT92" s="40">
        <v>0</v>
      </c>
      <c r="AU92" s="5"/>
    </row>
    <row r="93" spans="1:47" x14ac:dyDescent="0.25">
      <c r="A93" s="11">
        <f>IF(D93="","",SUBTOTAL(3,$D$12:D93))</f>
        <v>82</v>
      </c>
      <c r="B93" s="60">
        <v>1010023</v>
      </c>
      <c r="C93" s="61" t="s">
        <v>450</v>
      </c>
      <c r="D93" s="14" t="s">
        <v>517</v>
      </c>
      <c r="E93" s="15">
        <v>13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31">
        <v>13</v>
      </c>
      <c r="N93" s="15">
        <v>9.8999999999999986</v>
      </c>
      <c r="O93" s="15">
        <v>1.65</v>
      </c>
      <c r="P93" s="15">
        <v>0</v>
      </c>
      <c r="Q93" s="15">
        <v>0</v>
      </c>
      <c r="R93" s="31">
        <v>11.549999999999999</v>
      </c>
      <c r="S93" s="15">
        <v>741</v>
      </c>
      <c r="T93" s="15">
        <v>336</v>
      </c>
      <c r="U93" s="15">
        <v>377</v>
      </c>
      <c r="V93" s="31">
        <v>70</v>
      </c>
      <c r="W93" s="15">
        <v>0</v>
      </c>
      <c r="X93" s="15">
        <v>0</v>
      </c>
      <c r="Y93" s="15">
        <v>0</v>
      </c>
      <c r="Z93" s="31">
        <v>0</v>
      </c>
      <c r="AA93" s="15">
        <v>0</v>
      </c>
      <c r="AB93" s="15">
        <v>0</v>
      </c>
      <c r="AC93" s="15">
        <v>0</v>
      </c>
      <c r="AD93" s="31">
        <v>0</v>
      </c>
      <c r="AE93" s="15">
        <v>0</v>
      </c>
      <c r="AF93" s="15">
        <v>0</v>
      </c>
      <c r="AG93" s="15">
        <v>0</v>
      </c>
      <c r="AH93" s="31">
        <v>0</v>
      </c>
      <c r="AI93" s="15">
        <v>0</v>
      </c>
      <c r="AJ93" s="15">
        <v>0</v>
      </c>
      <c r="AK93" s="31">
        <v>0</v>
      </c>
      <c r="AL93" s="15">
        <v>0</v>
      </c>
      <c r="AM93" s="15">
        <v>0</v>
      </c>
      <c r="AN93" s="31">
        <v>0</v>
      </c>
      <c r="AO93" s="15">
        <v>0</v>
      </c>
      <c r="AP93" s="15">
        <v>0</v>
      </c>
      <c r="AQ93" s="31">
        <v>0</v>
      </c>
      <c r="AR93" s="31">
        <v>0</v>
      </c>
      <c r="AS93" s="31">
        <v>0.5</v>
      </c>
      <c r="AT93" s="40">
        <v>95.1</v>
      </c>
      <c r="AU93" s="5"/>
    </row>
    <row r="94" spans="1:47" x14ac:dyDescent="0.25">
      <c r="A94" s="11">
        <f>IF(D94="","",SUBTOTAL(3,$D$12:D94))</f>
        <v>83</v>
      </c>
      <c r="B94" s="60"/>
      <c r="C94" s="61" t="s">
        <v>450</v>
      </c>
      <c r="D94" s="14" t="s">
        <v>1068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31">
        <v>0</v>
      </c>
      <c r="N94" s="15">
        <v>0</v>
      </c>
      <c r="O94" s="15">
        <v>0</v>
      </c>
      <c r="P94" s="15">
        <v>0</v>
      </c>
      <c r="Q94" s="15">
        <v>0</v>
      </c>
      <c r="R94" s="31">
        <v>0</v>
      </c>
      <c r="S94" s="15">
        <v>0</v>
      </c>
      <c r="T94" s="15">
        <v>0</v>
      </c>
      <c r="U94" s="15">
        <v>0</v>
      </c>
      <c r="V94" s="31">
        <v>0</v>
      </c>
      <c r="W94" s="15">
        <v>0</v>
      </c>
      <c r="X94" s="15">
        <v>0</v>
      </c>
      <c r="Y94" s="15">
        <v>0</v>
      </c>
      <c r="Z94" s="31">
        <v>0</v>
      </c>
      <c r="AA94" s="15">
        <v>0</v>
      </c>
      <c r="AB94" s="15">
        <v>0</v>
      </c>
      <c r="AC94" s="15">
        <v>0</v>
      </c>
      <c r="AD94" s="31">
        <v>0</v>
      </c>
      <c r="AE94" s="15">
        <v>0</v>
      </c>
      <c r="AF94" s="15">
        <v>0</v>
      </c>
      <c r="AG94" s="15">
        <v>0</v>
      </c>
      <c r="AH94" s="31">
        <v>0</v>
      </c>
      <c r="AI94" s="15">
        <v>0</v>
      </c>
      <c r="AJ94" s="15">
        <v>0</v>
      </c>
      <c r="AK94" s="31">
        <v>0</v>
      </c>
      <c r="AL94" s="15">
        <v>0</v>
      </c>
      <c r="AM94" s="15">
        <v>0</v>
      </c>
      <c r="AN94" s="31">
        <v>0</v>
      </c>
      <c r="AO94" s="15">
        <v>0</v>
      </c>
      <c r="AP94" s="15">
        <v>0</v>
      </c>
      <c r="AQ94" s="31">
        <v>0</v>
      </c>
      <c r="AR94" s="31">
        <v>0</v>
      </c>
      <c r="AS94" s="31">
        <v>0</v>
      </c>
      <c r="AT94" s="40">
        <v>0</v>
      </c>
      <c r="AU94" s="5"/>
    </row>
    <row r="95" spans="1:47" x14ac:dyDescent="0.25">
      <c r="A95" s="11">
        <f>IF(D95="","",SUBTOTAL(3,$D$12:D95))</f>
        <v>84</v>
      </c>
      <c r="B95" s="60"/>
      <c r="C95" s="61" t="s">
        <v>450</v>
      </c>
      <c r="D95" s="14" t="s">
        <v>1102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31">
        <v>0</v>
      </c>
      <c r="N95" s="15">
        <v>0</v>
      </c>
      <c r="O95" s="15">
        <v>0</v>
      </c>
      <c r="P95" s="15">
        <v>0</v>
      </c>
      <c r="Q95" s="15">
        <v>0</v>
      </c>
      <c r="R95" s="31">
        <v>0</v>
      </c>
      <c r="S95" s="15">
        <v>0</v>
      </c>
      <c r="T95" s="15">
        <v>0</v>
      </c>
      <c r="U95" s="15">
        <v>0</v>
      </c>
      <c r="V95" s="31">
        <v>0</v>
      </c>
      <c r="W95" s="15">
        <v>0</v>
      </c>
      <c r="X95" s="15">
        <v>0</v>
      </c>
      <c r="Y95" s="15">
        <v>0</v>
      </c>
      <c r="Z95" s="31">
        <v>0</v>
      </c>
      <c r="AA95" s="15">
        <v>0</v>
      </c>
      <c r="AB95" s="15">
        <v>1374</v>
      </c>
      <c r="AC95" s="15">
        <v>871</v>
      </c>
      <c r="AD95" s="31">
        <v>50.300000000000004</v>
      </c>
      <c r="AE95" s="15">
        <v>0</v>
      </c>
      <c r="AF95" s="15">
        <v>0</v>
      </c>
      <c r="AG95" s="15">
        <v>0</v>
      </c>
      <c r="AH95" s="31">
        <v>0</v>
      </c>
      <c r="AI95" s="15">
        <v>0</v>
      </c>
      <c r="AJ95" s="15">
        <v>0</v>
      </c>
      <c r="AK95" s="31">
        <v>0</v>
      </c>
      <c r="AL95" s="15">
        <v>0</v>
      </c>
      <c r="AM95" s="15">
        <v>0</v>
      </c>
      <c r="AN95" s="31">
        <v>0</v>
      </c>
      <c r="AO95" s="15">
        <v>0</v>
      </c>
      <c r="AP95" s="15">
        <v>0</v>
      </c>
      <c r="AQ95" s="31">
        <v>0</v>
      </c>
      <c r="AR95" s="31">
        <v>0</v>
      </c>
      <c r="AS95" s="31">
        <v>0</v>
      </c>
      <c r="AT95" s="40">
        <v>50.3</v>
      </c>
      <c r="AU95" s="5"/>
    </row>
    <row r="96" spans="1:47" x14ac:dyDescent="0.25">
      <c r="A96" s="11">
        <f>IF(D96="","",SUBTOTAL(3,$D$12:D96))</f>
        <v>85</v>
      </c>
      <c r="B96" s="60">
        <v>1010008</v>
      </c>
      <c r="C96" s="61" t="s">
        <v>450</v>
      </c>
      <c r="D96" s="14" t="s">
        <v>519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31">
        <v>0</v>
      </c>
      <c r="N96" s="15">
        <v>0</v>
      </c>
      <c r="O96" s="15">
        <v>0</v>
      </c>
      <c r="P96" s="15">
        <v>0</v>
      </c>
      <c r="Q96" s="15">
        <v>0</v>
      </c>
      <c r="R96" s="31">
        <v>0</v>
      </c>
      <c r="S96" s="15">
        <v>0</v>
      </c>
      <c r="T96" s="15">
        <v>0</v>
      </c>
      <c r="U96" s="15">
        <v>0</v>
      </c>
      <c r="V96" s="31">
        <v>0</v>
      </c>
      <c r="W96" s="15">
        <v>0</v>
      </c>
      <c r="X96" s="15">
        <v>0</v>
      </c>
      <c r="Y96" s="15">
        <v>0</v>
      </c>
      <c r="Z96" s="31">
        <v>0</v>
      </c>
      <c r="AA96" s="15">
        <v>0</v>
      </c>
      <c r="AB96" s="15">
        <v>0</v>
      </c>
      <c r="AC96" s="15">
        <v>0</v>
      </c>
      <c r="AD96" s="31">
        <v>0</v>
      </c>
      <c r="AE96" s="15">
        <v>0</v>
      </c>
      <c r="AF96" s="15">
        <v>0</v>
      </c>
      <c r="AG96" s="15">
        <v>0</v>
      </c>
      <c r="AH96" s="31">
        <v>0</v>
      </c>
      <c r="AI96" s="15">
        <v>0</v>
      </c>
      <c r="AJ96" s="15">
        <v>0</v>
      </c>
      <c r="AK96" s="31">
        <v>0</v>
      </c>
      <c r="AL96" s="15">
        <v>0</v>
      </c>
      <c r="AM96" s="15">
        <v>0</v>
      </c>
      <c r="AN96" s="31">
        <v>0</v>
      </c>
      <c r="AO96" s="15">
        <v>0</v>
      </c>
      <c r="AP96" s="15">
        <v>0</v>
      </c>
      <c r="AQ96" s="31">
        <v>0</v>
      </c>
      <c r="AR96" s="31">
        <v>0</v>
      </c>
      <c r="AS96" s="31">
        <v>0</v>
      </c>
      <c r="AT96" s="40">
        <v>0</v>
      </c>
      <c r="AU96" s="5"/>
    </row>
    <row r="97" spans="1:47" x14ac:dyDescent="0.25">
      <c r="A97" s="11">
        <f>IF(D97="","",SUBTOTAL(3,$D$12:D97))</f>
        <v>86</v>
      </c>
      <c r="B97" s="60">
        <v>1010077</v>
      </c>
      <c r="C97" s="61" t="s">
        <v>450</v>
      </c>
      <c r="D97" s="14" t="s">
        <v>599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31">
        <v>0</v>
      </c>
      <c r="N97" s="15">
        <v>0</v>
      </c>
      <c r="O97" s="15">
        <v>0</v>
      </c>
      <c r="P97" s="15">
        <v>0</v>
      </c>
      <c r="Q97" s="15">
        <v>0</v>
      </c>
      <c r="R97" s="31">
        <v>0</v>
      </c>
      <c r="S97" s="15">
        <v>0</v>
      </c>
      <c r="T97" s="15">
        <v>0</v>
      </c>
      <c r="U97" s="15">
        <v>0</v>
      </c>
      <c r="V97" s="31">
        <v>0</v>
      </c>
      <c r="W97" s="15">
        <v>0</v>
      </c>
      <c r="X97" s="15">
        <v>0</v>
      </c>
      <c r="Y97" s="15">
        <v>0</v>
      </c>
      <c r="Z97" s="31">
        <v>0</v>
      </c>
      <c r="AA97" s="15">
        <v>0</v>
      </c>
      <c r="AB97" s="15">
        <v>0</v>
      </c>
      <c r="AC97" s="15">
        <v>0</v>
      </c>
      <c r="AD97" s="31">
        <v>0</v>
      </c>
      <c r="AE97" s="15">
        <v>0</v>
      </c>
      <c r="AF97" s="15">
        <v>0</v>
      </c>
      <c r="AG97" s="15">
        <v>0</v>
      </c>
      <c r="AH97" s="31">
        <v>0</v>
      </c>
      <c r="AI97" s="15">
        <v>0</v>
      </c>
      <c r="AJ97" s="15">
        <v>0</v>
      </c>
      <c r="AK97" s="31">
        <v>0</v>
      </c>
      <c r="AL97" s="15">
        <v>0</v>
      </c>
      <c r="AM97" s="15">
        <v>0</v>
      </c>
      <c r="AN97" s="31">
        <v>0</v>
      </c>
      <c r="AO97" s="15">
        <v>0</v>
      </c>
      <c r="AP97" s="15">
        <v>0</v>
      </c>
      <c r="AQ97" s="31">
        <v>0</v>
      </c>
      <c r="AR97" s="31">
        <v>0</v>
      </c>
      <c r="AS97" s="31">
        <v>0</v>
      </c>
      <c r="AT97" s="40">
        <v>0</v>
      </c>
      <c r="AU97" s="5"/>
    </row>
    <row r="98" spans="1:47" x14ac:dyDescent="0.25">
      <c r="A98" s="11">
        <f>IF(D98="","",SUBTOTAL(3,$D$12:D98))</f>
        <v>87</v>
      </c>
      <c r="B98" s="60">
        <v>1010012</v>
      </c>
      <c r="C98" s="61" t="s">
        <v>450</v>
      </c>
      <c r="D98" s="14" t="s">
        <v>521</v>
      </c>
      <c r="E98" s="15">
        <v>2</v>
      </c>
      <c r="F98" s="15">
        <v>10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31">
        <v>17</v>
      </c>
      <c r="N98" s="15">
        <v>10.499999999999996</v>
      </c>
      <c r="O98" s="15">
        <v>6.7499999999999991</v>
      </c>
      <c r="P98" s="15">
        <v>0</v>
      </c>
      <c r="Q98" s="15">
        <v>0</v>
      </c>
      <c r="R98" s="31">
        <v>17.249999999999996</v>
      </c>
      <c r="S98" s="15">
        <v>19</v>
      </c>
      <c r="T98" s="15">
        <v>0</v>
      </c>
      <c r="U98" s="15">
        <v>19</v>
      </c>
      <c r="V98" s="31">
        <v>0</v>
      </c>
      <c r="W98" s="15">
        <v>0</v>
      </c>
      <c r="X98" s="15">
        <v>0</v>
      </c>
      <c r="Y98" s="15">
        <v>0</v>
      </c>
      <c r="Z98" s="31">
        <v>0</v>
      </c>
      <c r="AA98" s="15">
        <v>0</v>
      </c>
      <c r="AB98" s="15">
        <v>0</v>
      </c>
      <c r="AC98" s="15">
        <v>0</v>
      </c>
      <c r="AD98" s="31">
        <v>0</v>
      </c>
      <c r="AE98" s="15">
        <v>0</v>
      </c>
      <c r="AF98" s="15">
        <v>0</v>
      </c>
      <c r="AG98" s="15">
        <v>0</v>
      </c>
      <c r="AH98" s="31">
        <v>0</v>
      </c>
      <c r="AI98" s="15">
        <v>0</v>
      </c>
      <c r="AJ98" s="15">
        <v>0</v>
      </c>
      <c r="AK98" s="31">
        <v>0</v>
      </c>
      <c r="AL98" s="15">
        <v>0</v>
      </c>
      <c r="AM98" s="15">
        <v>0</v>
      </c>
      <c r="AN98" s="31">
        <v>0</v>
      </c>
      <c r="AO98" s="15">
        <v>0</v>
      </c>
      <c r="AP98" s="15">
        <v>0</v>
      </c>
      <c r="AQ98" s="31">
        <v>0</v>
      </c>
      <c r="AR98" s="31">
        <v>0</v>
      </c>
      <c r="AS98" s="31">
        <v>1.7</v>
      </c>
      <c r="AT98" s="40">
        <v>36</v>
      </c>
      <c r="AU98" s="5"/>
    </row>
    <row r="99" spans="1:47" x14ac:dyDescent="0.25">
      <c r="A99" s="11">
        <f>IF(D99="","",SUBTOTAL(3,$D$12:D99))</f>
        <v>88</v>
      </c>
      <c r="B99" s="60"/>
      <c r="C99" s="61" t="s">
        <v>450</v>
      </c>
      <c r="D99" s="14" t="s">
        <v>1071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31">
        <v>0</v>
      </c>
      <c r="N99" s="15">
        <v>0</v>
      </c>
      <c r="O99" s="15">
        <v>0</v>
      </c>
      <c r="P99" s="15">
        <v>0</v>
      </c>
      <c r="Q99" s="15">
        <v>0</v>
      </c>
      <c r="R99" s="31">
        <v>0</v>
      </c>
      <c r="S99" s="15">
        <v>0</v>
      </c>
      <c r="T99" s="15">
        <v>0</v>
      </c>
      <c r="U99" s="15">
        <v>0</v>
      </c>
      <c r="V99" s="31">
        <v>0</v>
      </c>
      <c r="W99" s="15">
        <v>0</v>
      </c>
      <c r="X99" s="15">
        <v>0</v>
      </c>
      <c r="Y99" s="15">
        <v>0</v>
      </c>
      <c r="Z99" s="31">
        <v>0</v>
      </c>
      <c r="AA99" s="15">
        <v>0</v>
      </c>
      <c r="AB99" s="15">
        <v>0</v>
      </c>
      <c r="AC99" s="15">
        <v>0</v>
      </c>
      <c r="AD99" s="31">
        <v>0</v>
      </c>
      <c r="AE99" s="15">
        <v>0</v>
      </c>
      <c r="AF99" s="15">
        <v>0</v>
      </c>
      <c r="AG99" s="15">
        <v>0</v>
      </c>
      <c r="AH99" s="31">
        <v>0</v>
      </c>
      <c r="AI99" s="15">
        <v>0</v>
      </c>
      <c r="AJ99" s="15">
        <v>0</v>
      </c>
      <c r="AK99" s="31">
        <v>0</v>
      </c>
      <c r="AL99" s="15">
        <v>0</v>
      </c>
      <c r="AM99" s="15">
        <v>0</v>
      </c>
      <c r="AN99" s="31">
        <v>0</v>
      </c>
      <c r="AO99" s="15">
        <v>0</v>
      </c>
      <c r="AP99" s="15">
        <v>0</v>
      </c>
      <c r="AQ99" s="31">
        <v>0</v>
      </c>
      <c r="AR99" s="31">
        <v>0</v>
      </c>
      <c r="AS99" s="31">
        <v>0</v>
      </c>
      <c r="AT99" s="40">
        <v>0</v>
      </c>
      <c r="AU99" s="5"/>
    </row>
    <row r="100" spans="1:47" x14ac:dyDescent="0.25">
      <c r="A100" s="11">
        <f>IF(D100="","",SUBTOTAL(3,$D$12:D100))</f>
        <v>89</v>
      </c>
      <c r="B100" s="60">
        <v>1010078</v>
      </c>
      <c r="C100" s="61" t="s">
        <v>450</v>
      </c>
      <c r="D100" s="14" t="s">
        <v>601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31">
        <v>0</v>
      </c>
      <c r="N100" s="15">
        <v>0</v>
      </c>
      <c r="O100" s="15">
        <v>0</v>
      </c>
      <c r="P100" s="15">
        <v>0</v>
      </c>
      <c r="Q100" s="15">
        <v>0</v>
      </c>
      <c r="R100" s="31">
        <v>0</v>
      </c>
      <c r="S100" s="15">
        <v>0</v>
      </c>
      <c r="T100" s="15">
        <v>0</v>
      </c>
      <c r="U100" s="15">
        <v>0</v>
      </c>
      <c r="V100" s="31">
        <v>0</v>
      </c>
      <c r="W100" s="15">
        <v>0</v>
      </c>
      <c r="X100" s="15">
        <v>0</v>
      </c>
      <c r="Y100" s="15">
        <v>0</v>
      </c>
      <c r="Z100" s="31">
        <v>0</v>
      </c>
      <c r="AA100" s="15">
        <v>0</v>
      </c>
      <c r="AB100" s="15">
        <v>0</v>
      </c>
      <c r="AC100" s="15">
        <v>0</v>
      </c>
      <c r="AD100" s="31">
        <v>0</v>
      </c>
      <c r="AE100" s="15">
        <v>0</v>
      </c>
      <c r="AF100" s="15">
        <v>0</v>
      </c>
      <c r="AG100" s="15">
        <v>0</v>
      </c>
      <c r="AH100" s="31">
        <v>0</v>
      </c>
      <c r="AI100" s="15">
        <v>0</v>
      </c>
      <c r="AJ100" s="15">
        <v>0</v>
      </c>
      <c r="AK100" s="31">
        <v>0</v>
      </c>
      <c r="AL100" s="15">
        <v>0</v>
      </c>
      <c r="AM100" s="15">
        <v>0</v>
      </c>
      <c r="AN100" s="31">
        <v>0</v>
      </c>
      <c r="AO100" s="15">
        <v>0</v>
      </c>
      <c r="AP100" s="15">
        <v>0</v>
      </c>
      <c r="AQ100" s="31">
        <v>0</v>
      </c>
      <c r="AR100" s="31">
        <v>0</v>
      </c>
      <c r="AS100" s="31">
        <v>0</v>
      </c>
      <c r="AT100" s="40">
        <v>0</v>
      </c>
      <c r="AU100" s="5"/>
    </row>
    <row r="101" spans="1:47" x14ac:dyDescent="0.25">
      <c r="A101" s="11">
        <f>IF(D101="","",SUBTOTAL(3,$D$12:D101))</f>
        <v>90</v>
      </c>
      <c r="B101" s="60"/>
      <c r="C101" s="61" t="s">
        <v>450</v>
      </c>
      <c r="D101" s="14" t="s">
        <v>1052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31">
        <v>0</v>
      </c>
      <c r="N101" s="15">
        <v>0</v>
      </c>
      <c r="O101" s="15">
        <v>0</v>
      </c>
      <c r="P101" s="15">
        <v>0</v>
      </c>
      <c r="Q101" s="15">
        <v>0</v>
      </c>
      <c r="R101" s="31">
        <v>0</v>
      </c>
      <c r="S101" s="15">
        <v>0</v>
      </c>
      <c r="T101" s="15">
        <v>0</v>
      </c>
      <c r="U101" s="15">
        <v>0</v>
      </c>
      <c r="V101" s="31">
        <v>0</v>
      </c>
      <c r="W101" s="15">
        <v>0</v>
      </c>
      <c r="X101" s="15">
        <v>0</v>
      </c>
      <c r="Y101" s="15">
        <v>0</v>
      </c>
      <c r="Z101" s="31">
        <v>0</v>
      </c>
      <c r="AA101" s="15">
        <v>0</v>
      </c>
      <c r="AB101" s="15">
        <v>0</v>
      </c>
      <c r="AC101" s="15">
        <v>0</v>
      </c>
      <c r="AD101" s="31">
        <v>0</v>
      </c>
      <c r="AE101" s="15">
        <v>0</v>
      </c>
      <c r="AF101" s="15">
        <v>0</v>
      </c>
      <c r="AG101" s="15">
        <v>0</v>
      </c>
      <c r="AH101" s="31">
        <v>0</v>
      </c>
      <c r="AI101" s="15">
        <v>0</v>
      </c>
      <c r="AJ101" s="15">
        <v>0</v>
      </c>
      <c r="AK101" s="31">
        <v>0</v>
      </c>
      <c r="AL101" s="15">
        <v>0</v>
      </c>
      <c r="AM101" s="15">
        <v>0</v>
      </c>
      <c r="AN101" s="31">
        <v>0</v>
      </c>
      <c r="AO101" s="15">
        <v>0</v>
      </c>
      <c r="AP101" s="15">
        <v>0</v>
      </c>
      <c r="AQ101" s="31">
        <v>0</v>
      </c>
      <c r="AR101" s="31">
        <v>0</v>
      </c>
      <c r="AS101" s="31">
        <v>0</v>
      </c>
      <c r="AT101" s="40">
        <v>0</v>
      </c>
      <c r="AU101" s="5"/>
    </row>
    <row r="102" spans="1:47" x14ac:dyDescent="0.25">
      <c r="A102" s="11">
        <f>IF(D102="","",SUBTOTAL(3,$D$12:D102))</f>
        <v>91</v>
      </c>
      <c r="B102" s="60">
        <v>1010122</v>
      </c>
      <c r="C102" s="61" t="s">
        <v>450</v>
      </c>
      <c r="D102" s="14" t="s">
        <v>1033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31">
        <v>0</v>
      </c>
      <c r="N102" s="15">
        <v>0</v>
      </c>
      <c r="O102" s="15">
        <v>0</v>
      </c>
      <c r="P102" s="15">
        <v>0</v>
      </c>
      <c r="Q102" s="15">
        <v>0</v>
      </c>
      <c r="R102" s="31">
        <v>0</v>
      </c>
      <c r="S102" s="15">
        <v>0</v>
      </c>
      <c r="T102" s="15">
        <v>0</v>
      </c>
      <c r="U102" s="15">
        <v>0</v>
      </c>
      <c r="V102" s="31">
        <v>0</v>
      </c>
      <c r="W102" s="15">
        <v>0</v>
      </c>
      <c r="X102" s="15">
        <v>0</v>
      </c>
      <c r="Y102" s="15">
        <v>0</v>
      </c>
      <c r="Z102" s="31">
        <v>0</v>
      </c>
      <c r="AA102" s="15">
        <v>0</v>
      </c>
      <c r="AB102" s="15">
        <v>0</v>
      </c>
      <c r="AC102" s="15">
        <v>0</v>
      </c>
      <c r="AD102" s="31">
        <v>0</v>
      </c>
      <c r="AE102" s="15">
        <v>0</v>
      </c>
      <c r="AF102" s="15">
        <v>0</v>
      </c>
      <c r="AG102" s="15">
        <v>0</v>
      </c>
      <c r="AH102" s="31">
        <v>0</v>
      </c>
      <c r="AI102" s="15">
        <v>0</v>
      </c>
      <c r="AJ102" s="15">
        <v>0</v>
      </c>
      <c r="AK102" s="31">
        <v>0</v>
      </c>
      <c r="AL102" s="15">
        <v>0</v>
      </c>
      <c r="AM102" s="15">
        <v>0</v>
      </c>
      <c r="AN102" s="31">
        <v>0</v>
      </c>
      <c r="AO102" s="15">
        <v>0</v>
      </c>
      <c r="AP102" s="15">
        <v>0</v>
      </c>
      <c r="AQ102" s="31">
        <v>0</v>
      </c>
      <c r="AR102" s="31">
        <v>0</v>
      </c>
      <c r="AS102" s="31">
        <v>0</v>
      </c>
      <c r="AT102" s="40">
        <v>0</v>
      </c>
      <c r="AU102" s="5"/>
    </row>
    <row r="103" spans="1:47" x14ac:dyDescent="0.25">
      <c r="A103" s="11">
        <f>IF(D103="","",SUBTOTAL(3,$D$12:D103))</f>
        <v>92</v>
      </c>
      <c r="B103" s="60">
        <v>1010016</v>
      </c>
      <c r="C103" s="61" t="s">
        <v>450</v>
      </c>
      <c r="D103" s="14" t="s">
        <v>525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31">
        <v>0</v>
      </c>
      <c r="N103" s="15">
        <v>0</v>
      </c>
      <c r="O103" s="15">
        <v>5.1000000000000005</v>
      </c>
      <c r="P103" s="15">
        <v>0</v>
      </c>
      <c r="Q103" s="15">
        <v>0</v>
      </c>
      <c r="R103" s="31">
        <v>5.1000000000000005</v>
      </c>
      <c r="S103" s="15">
        <v>149</v>
      </c>
      <c r="T103" s="15">
        <v>185</v>
      </c>
      <c r="U103" s="15">
        <v>218</v>
      </c>
      <c r="V103" s="31">
        <v>11.600000000000001</v>
      </c>
      <c r="W103" s="15">
        <v>0</v>
      </c>
      <c r="X103" s="15">
        <v>0</v>
      </c>
      <c r="Y103" s="15">
        <v>0</v>
      </c>
      <c r="Z103" s="31">
        <v>0</v>
      </c>
      <c r="AA103" s="15">
        <v>0</v>
      </c>
      <c r="AB103" s="15">
        <v>0</v>
      </c>
      <c r="AC103" s="15">
        <v>0</v>
      </c>
      <c r="AD103" s="31">
        <v>0</v>
      </c>
      <c r="AE103" s="15">
        <v>0</v>
      </c>
      <c r="AF103" s="15">
        <v>0</v>
      </c>
      <c r="AG103" s="15">
        <v>0</v>
      </c>
      <c r="AH103" s="31">
        <v>0</v>
      </c>
      <c r="AI103" s="15">
        <v>0</v>
      </c>
      <c r="AJ103" s="15">
        <v>0</v>
      </c>
      <c r="AK103" s="31">
        <v>0</v>
      </c>
      <c r="AL103" s="15">
        <v>0</v>
      </c>
      <c r="AM103" s="15">
        <v>0</v>
      </c>
      <c r="AN103" s="31">
        <v>0</v>
      </c>
      <c r="AO103" s="15">
        <v>0</v>
      </c>
      <c r="AP103" s="15">
        <v>0</v>
      </c>
      <c r="AQ103" s="31">
        <v>0</v>
      </c>
      <c r="AR103" s="31">
        <v>0</v>
      </c>
      <c r="AS103" s="31">
        <v>0.6</v>
      </c>
      <c r="AT103" s="40">
        <v>17.3</v>
      </c>
      <c r="AU103" s="5"/>
    </row>
    <row r="104" spans="1:47" x14ac:dyDescent="0.25">
      <c r="A104" s="11">
        <f>IF(D104="","",SUBTOTAL(3,$D$12:D104))</f>
        <v>93</v>
      </c>
      <c r="B104" s="60"/>
      <c r="C104" s="61" t="s">
        <v>450</v>
      </c>
      <c r="D104" s="14" t="s">
        <v>1058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31">
        <v>0</v>
      </c>
      <c r="N104" s="15">
        <v>0</v>
      </c>
      <c r="O104" s="15">
        <v>0</v>
      </c>
      <c r="P104" s="15">
        <v>0</v>
      </c>
      <c r="Q104" s="15">
        <v>0</v>
      </c>
      <c r="R104" s="31">
        <v>0</v>
      </c>
      <c r="S104" s="15">
        <v>0</v>
      </c>
      <c r="T104" s="15">
        <v>0</v>
      </c>
      <c r="U104" s="15">
        <v>0</v>
      </c>
      <c r="V104" s="31">
        <v>0</v>
      </c>
      <c r="W104" s="15">
        <v>0</v>
      </c>
      <c r="X104" s="15">
        <v>0</v>
      </c>
      <c r="Y104" s="15">
        <v>0</v>
      </c>
      <c r="Z104" s="31">
        <v>0</v>
      </c>
      <c r="AA104" s="15">
        <v>0</v>
      </c>
      <c r="AB104" s="15">
        <v>0</v>
      </c>
      <c r="AC104" s="15">
        <v>0</v>
      </c>
      <c r="AD104" s="31">
        <v>0</v>
      </c>
      <c r="AE104" s="15">
        <v>0</v>
      </c>
      <c r="AF104" s="15">
        <v>0</v>
      </c>
      <c r="AG104" s="15">
        <v>0</v>
      </c>
      <c r="AH104" s="31">
        <v>0</v>
      </c>
      <c r="AI104" s="15">
        <v>0</v>
      </c>
      <c r="AJ104" s="15">
        <v>0</v>
      </c>
      <c r="AK104" s="31">
        <v>0</v>
      </c>
      <c r="AL104" s="15">
        <v>0</v>
      </c>
      <c r="AM104" s="15">
        <v>0</v>
      </c>
      <c r="AN104" s="31">
        <v>0</v>
      </c>
      <c r="AO104" s="15">
        <v>0</v>
      </c>
      <c r="AP104" s="15">
        <v>0</v>
      </c>
      <c r="AQ104" s="31">
        <v>0</v>
      </c>
      <c r="AR104" s="31">
        <v>0</v>
      </c>
      <c r="AS104" s="31">
        <v>0</v>
      </c>
      <c r="AT104" s="40">
        <v>0</v>
      </c>
      <c r="AU104" s="5"/>
    </row>
    <row r="105" spans="1:47" x14ac:dyDescent="0.25">
      <c r="A105" s="11">
        <f>IF(D105="","",SUBTOTAL(3,$D$12:D105))</f>
        <v>94</v>
      </c>
      <c r="B105" s="60"/>
      <c r="C105" s="61" t="s">
        <v>450</v>
      </c>
      <c r="D105" s="14" t="s">
        <v>1072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31">
        <v>0</v>
      </c>
      <c r="N105" s="15">
        <v>0</v>
      </c>
      <c r="O105" s="15">
        <v>0</v>
      </c>
      <c r="P105" s="15">
        <v>0</v>
      </c>
      <c r="Q105" s="15">
        <v>0</v>
      </c>
      <c r="R105" s="31">
        <v>0</v>
      </c>
      <c r="S105" s="15">
        <v>0</v>
      </c>
      <c r="T105" s="15">
        <v>0</v>
      </c>
      <c r="U105" s="15">
        <v>0</v>
      </c>
      <c r="V105" s="31">
        <v>0</v>
      </c>
      <c r="W105" s="15">
        <v>0</v>
      </c>
      <c r="X105" s="15">
        <v>0</v>
      </c>
      <c r="Y105" s="15">
        <v>0</v>
      </c>
      <c r="Z105" s="31">
        <v>0</v>
      </c>
      <c r="AA105" s="15">
        <v>0</v>
      </c>
      <c r="AB105" s="15">
        <v>0</v>
      </c>
      <c r="AC105" s="15">
        <v>0</v>
      </c>
      <c r="AD105" s="31">
        <v>0</v>
      </c>
      <c r="AE105" s="15">
        <v>0</v>
      </c>
      <c r="AF105" s="15">
        <v>0</v>
      </c>
      <c r="AG105" s="15">
        <v>0</v>
      </c>
      <c r="AH105" s="31">
        <v>0</v>
      </c>
      <c r="AI105" s="15">
        <v>0</v>
      </c>
      <c r="AJ105" s="15">
        <v>0</v>
      </c>
      <c r="AK105" s="31">
        <v>0</v>
      </c>
      <c r="AL105" s="15">
        <v>0</v>
      </c>
      <c r="AM105" s="15">
        <v>0</v>
      </c>
      <c r="AN105" s="31">
        <v>0</v>
      </c>
      <c r="AO105" s="15">
        <v>0</v>
      </c>
      <c r="AP105" s="15">
        <v>0</v>
      </c>
      <c r="AQ105" s="31">
        <v>0</v>
      </c>
      <c r="AR105" s="31">
        <v>0</v>
      </c>
      <c r="AS105" s="31">
        <v>0</v>
      </c>
      <c r="AT105" s="40">
        <v>0</v>
      </c>
      <c r="AU105" s="5"/>
    </row>
    <row r="106" spans="1:47" x14ac:dyDescent="0.25">
      <c r="A106" s="11">
        <f>IF(D106="","",SUBTOTAL(3,$D$12:D106))</f>
        <v>95</v>
      </c>
      <c r="B106" s="60"/>
      <c r="C106" s="61" t="s">
        <v>450</v>
      </c>
      <c r="D106" s="14" t="s">
        <v>1053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31">
        <v>0</v>
      </c>
      <c r="N106" s="15">
        <v>0</v>
      </c>
      <c r="O106" s="15">
        <v>0</v>
      </c>
      <c r="P106" s="15">
        <v>0</v>
      </c>
      <c r="Q106" s="15">
        <v>0</v>
      </c>
      <c r="R106" s="31">
        <v>0</v>
      </c>
      <c r="S106" s="15">
        <v>0</v>
      </c>
      <c r="T106" s="15">
        <v>0</v>
      </c>
      <c r="U106" s="15">
        <v>0</v>
      </c>
      <c r="V106" s="31">
        <v>0</v>
      </c>
      <c r="W106" s="15">
        <v>0</v>
      </c>
      <c r="X106" s="15">
        <v>0</v>
      </c>
      <c r="Y106" s="15">
        <v>0</v>
      </c>
      <c r="Z106" s="31">
        <v>0</v>
      </c>
      <c r="AA106" s="15">
        <v>0</v>
      </c>
      <c r="AB106" s="15">
        <v>0</v>
      </c>
      <c r="AC106" s="15">
        <v>0</v>
      </c>
      <c r="AD106" s="31">
        <v>0</v>
      </c>
      <c r="AE106" s="15">
        <v>0</v>
      </c>
      <c r="AF106" s="15">
        <v>0</v>
      </c>
      <c r="AG106" s="15">
        <v>0</v>
      </c>
      <c r="AH106" s="31">
        <v>0</v>
      </c>
      <c r="AI106" s="15">
        <v>0</v>
      </c>
      <c r="AJ106" s="15">
        <v>0</v>
      </c>
      <c r="AK106" s="31">
        <v>0</v>
      </c>
      <c r="AL106" s="15">
        <v>0</v>
      </c>
      <c r="AM106" s="15">
        <v>0</v>
      </c>
      <c r="AN106" s="31">
        <v>0</v>
      </c>
      <c r="AO106" s="15">
        <v>0</v>
      </c>
      <c r="AP106" s="15">
        <v>0</v>
      </c>
      <c r="AQ106" s="31">
        <v>0</v>
      </c>
      <c r="AR106" s="31">
        <v>0</v>
      </c>
      <c r="AS106" s="31">
        <v>0</v>
      </c>
      <c r="AT106" s="40">
        <v>0</v>
      </c>
      <c r="AU106" s="5"/>
    </row>
    <row r="107" spans="1:47" x14ac:dyDescent="0.25">
      <c r="A107" s="11">
        <f>IF(D107="","",SUBTOTAL(3,$D$12:D107))</f>
        <v>96</v>
      </c>
      <c r="B107" s="60"/>
      <c r="C107" s="61" t="s">
        <v>450</v>
      </c>
      <c r="D107" s="14" t="s">
        <v>1077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31">
        <v>0</v>
      </c>
      <c r="N107" s="15">
        <v>0</v>
      </c>
      <c r="O107" s="15">
        <v>0</v>
      </c>
      <c r="P107" s="15">
        <v>0</v>
      </c>
      <c r="Q107" s="15">
        <v>0</v>
      </c>
      <c r="R107" s="31">
        <v>0</v>
      </c>
      <c r="S107" s="15">
        <v>0</v>
      </c>
      <c r="T107" s="15">
        <v>0</v>
      </c>
      <c r="U107" s="15">
        <v>0</v>
      </c>
      <c r="V107" s="31">
        <v>0</v>
      </c>
      <c r="W107" s="15">
        <v>0</v>
      </c>
      <c r="X107" s="15">
        <v>0</v>
      </c>
      <c r="Y107" s="15">
        <v>0</v>
      </c>
      <c r="Z107" s="31">
        <v>0</v>
      </c>
      <c r="AA107" s="15">
        <v>0</v>
      </c>
      <c r="AB107" s="15">
        <v>0</v>
      </c>
      <c r="AC107" s="15">
        <v>0</v>
      </c>
      <c r="AD107" s="31">
        <v>0</v>
      </c>
      <c r="AE107" s="15">
        <v>0</v>
      </c>
      <c r="AF107" s="15">
        <v>0</v>
      </c>
      <c r="AG107" s="15">
        <v>0</v>
      </c>
      <c r="AH107" s="31">
        <v>0</v>
      </c>
      <c r="AI107" s="15">
        <v>0</v>
      </c>
      <c r="AJ107" s="15">
        <v>0</v>
      </c>
      <c r="AK107" s="31">
        <v>0</v>
      </c>
      <c r="AL107" s="15">
        <v>0</v>
      </c>
      <c r="AM107" s="15">
        <v>0</v>
      </c>
      <c r="AN107" s="31">
        <v>0</v>
      </c>
      <c r="AO107" s="15">
        <v>0</v>
      </c>
      <c r="AP107" s="15">
        <v>0</v>
      </c>
      <c r="AQ107" s="31">
        <v>0</v>
      </c>
      <c r="AR107" s="31">
        <v>0</v>
      </c>
      <c r="AS107" s="31">
        <v>0</v>
      </c>
      <c r="AT107" s="40">
        <v>0</v>
      </c>
      <c r="AU107" s="5"/>
    </row>
    <row r="108" spans="1:47" x14ac:dyDescent="0.25">
      <c r="A108" s="11">
        <f>IF(D108="","",SUBTOTAL(3,$D$12:D108))</f>
        <v>97</v>
      </c>
      <c r="B108" s="60">
        <v>1010006</v>
      </c>
      <c r="C108" s="61" t="s">
        <v>450</v>
      </c>
      <c r="D108" s="14" t="s">
        <v>527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31">
        <v>0</v>
      </c>
      <c r="N108" s="15">
        <v>2.5500000000000003</v>
      </c>
      <c r="O108" s="15">
        <v>6.15</v>
      </c>
      <c r="P108" s="15">
        <v>0</v>
      </c>
      <c r="Q108" s="15">
        <v>0</v>
      </c>
      <c r="R108" s="31">
        <v>8.7000000000000011</v>
      </c>
      <c r="S108" s="15">
        <v>113</v>
      </c>
      <c r="T108" s="15">
        <v>519</v>
      </c>
      <c r="U108" s="15">
        <v>178</v>
      </c>
      <c r="V108" s="31">
        <v>45.400000000000006</v>
      </c>
      <c r="W108" s="15">
        <v>0</v>
      </c>
      <c r="X108" s="15">
        <v>0</v>
      </c>
      <c r="Y108" s="15">
        <v>0</v>
      </c>
      <c r="Z108" s="31">
        <v>0</v>
      </c>
      <c r="AA108" s="15">
        <v>0</v>
      </c>
      <c r="AB108" s="15">
        <v>0</v>
      </c>
      <c r="AC108" s="15">
        <v>0</v>
      </c>
      <c r="AD108" s="31">
        <v>0</v>
      </c>
      <c r="AE108" s="15">
        <v>0</v>
      </c>
      <c r="AF108" s="15">
        <v>0</v>
      </c>
      <c r="AG108" s="15">
        <v>0</v>
      </c>
      <c r="AH108" s="31">
        <v>0</v>
      </c>
      <c r="AI108" s="15">
        <v>0</v>
      </c>
      <c r="AJ108" s="15">
        <v>0</v>
      </c>
      <c r="AK108" s="31">
        <v>0</v>
      </c>
      <c r="AL108" s="15">
        <v>0</v>
      </c>
      <c r="AM108" s="15">
        <v>0</v>
      </c>
      <c r="AN108" s="31">
        <v>0</v>
      </c>
      <c r="AO108" s="15">
        <v>0</v>
      </c>
      <c r="AP108" s="15">
        <v>0</v>
      </c>
      <c r="AQ108" s="31">
        <v>0</v>
      </c>
      <c r="AR108" s="31">
        <v>0</v>
      </c>
      <c r="AS108" s="31">
        <v>0.6</v>
      </c>
      <c r="AT108" s="40">
        <v>54.7</v>
      </c>
      <c r="AU108" s="5"/>
    </row>
    <row r="109" spans="1:47" x14ac:dyDescent="0.25">
      <c r="A109" s="11">
        <f>IF(D109="","",SUBTOTAL(3,$D$12:D109))</f>
        <v>98</v>
      </c>
      <c r="B109" s="60"/>
      <c r="C109" s="61" t="s">
        <v>450</v>
      </c>
      <c r="D109" s="14" t="s">
        <v>1079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31">
        <v>0</v>
      </c>
      <c r="N109" s="15">
        <v>0</v>
      </c>
      <c r="O109" s="15">
        <v>0</v>
      </c>
      <c r="P109" s="15">
        <v>0</v>
      </c>
      <c r="Q109" s="15">
        <v>0</v>
      </c>
      <c r="R109" s="31">
        <v>0</v>
      </c>
      <c r="S109" s="15">
        <v>0</v>
      </c>
      <c r="T109" s="15">
        <v>0</v>
      </c>
      <c r="U109" s="15">
        <v>0</v>
      </c>
      <c r="V109" s="31">
        <v>0</v>
      </c>
      <c r="W109" s="15">
        <v>0</v>
      </c>
      <c r="X109" s="15">
        <v>0</v>
      </c>
      <c r="Y109" s="15">
        <v>0</v>
      </c>
      <c r="Z109" s="31">
        <v>0</v>
      </c>
      <c r="AA109" s="15">
        <v>0</v>
      </c>
      <c r="AB109" s="15">
        <v>0</v>
      </c>
      <c r="AC109" s="15">
        <v>0</v>
      </c>
      <c r="AD109" s="31">
        <v>0</v>
      </c>
      <c r="AE109" s="15">
        <v>0</v>
      </c>
      <c r="AF109" s="15">
        <v>0</v>
      </c>
      <c r="AG109" s="15">
        <v>0</v>
      </c>
      <c r="AH109" s="31">
        <v>0</v>
      </c>
      <c r="AI109" s="15">
        <v>0</v>
      </c>
      <c r="AJ109" s="15">
        <v>0</v>
      </c>
      <c r="AK109" s="31">
        <v>0</v>
      </c>
      <c r="AL109" s="15">
        <v>0</v>
      </c>
      <c r="AM109" s="15">
        <v>0</v>
      </c>
      <c r="AN109" s="31">
        <v>0</v>
      </c>
      <c r="AO109" s="15">
        <v>0</v>
      </c>
      <c r="AP109" s="15">
        <v>0</v>
      </c>
      <c r="AQ109" s="31">
        <v>0</v>
      </c>
      <c r="AR109" s="31">
        <v>0</v>
      </c>
      <c r="AS109" s="31">
        <v>0</v>
      </c>
      <c r="AT109" s="40">
        <v>0</v>
      </c>
      <c r="AU109" s="5"/>
    </row>
    <row r="110" spans="1:47" x14ac:dyDescent="0.25">
      <c r="A110" s="11">
        <f>IF(D110="","",SUBTOTAL(3,$D$12:D110))</f>
        <v>99</v>
      </c>
      <c r="B110" s="60">
        <v>1010048</v>
      </c>
      <c r="C110" s="61" t="s">
        <v>450</v>
      </c>
      <c r="D110" s="14" t="s">
        <v>529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31">
        <v>0</v>
      </c>
      <c r="N110" s="15">
        <v>0</v>
      </c>
      <c r="O110" s="15">
        <v>0</v>
      </c>
      <c r="P110" s="15">
        <v>0</v>
      </c>
      <c r="Q110" s="15">
        <v>0</v>
      </c>
      <c r="R110" s="31">
        <v>0</v>
      </c>
      <c r="S110" s="15">
        <v>0</v>
      </c>
      <c r="T110" s="15">
        <v>0</v>
      </c>
      <c r="U110" s="15">
        <v>0</v>
      </c>
      <c r="V110" s="31">
        <v>0</v>
      </c>
      <c r="W110" s="15">
        <v>0</v>
      </c>
      <c r="X110" s="15">
        <v>0</v>
      </c>
      <c r="Y110" s="15">
        <v>0</v>
      </c>
      <c r="Z110" s="31">
        <v>0</v>
      </c>
      <c r="AA110" s="15">
        <v>0</v>
      </c>
      <c r="AB110" s="15">
        <v>0</v>
      </c>
      <c r="AC110" s="15">
        <v>0</v>
      </c>
      <c r="AD110" s="31">
        <v>0</v>
      </c>
      <c r="AE110" s="15">
        <v>0</v>
      </c>
      <c r="AF110" s="15">
        <v>0</v>
      </c>
      <c r="AG110" s="15">
        <v>0</v>
      </c>
      <c r="AH110" s="31">
        <v>0</v>
      </c>
      <c r="AI110" s="15">
        <v>0</v>
      </c>
      <c r="AJ110" s="15">
        <v>0</v>
      </c>
      <c r="AK110" s="31">
        <v>0</v>
      </c>
      <c r="AL110" s="15">
        <v>0</v>
      </c>
      <c r="AM110" s="15">
        <v>0</v>
      </c>
      <c r="AN110" s="31">
        <v>0</v>
      </c>
      <c r="AO110" s="15">
        <v>0</v>
      </c>
      <c r="AP110" s="15">
        <v>0</v>
      </c>
      <c r="AQ110" s="31">
        <v>0</v>
      </c>
      <c r="AR110" s="31">
        <v>0</v>
      </c>
      <c r="AS110" s="31">
        <v>0</v>
      </c>
      <c r="AT110" s="40">
        <v>0</v>
      </c>
      <c r="AU110" s="5"/>
    </row>
    <row r="111" spans="1:47" x14ac:dyDescent="0.25">
      <c r="A111" s="11">
        <f>IF(D111="","",SUBTOTAL(3,$D$12:D111))</f>
        <v>100</v>
      </c>
      <c r="B111" s="60"/>
      <c r="C111" s="61" t="s">
        <v>450</v>
      </c>
      <c r="D111" s="14" t="s">
        <v>1085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31">
        <v>0</v>
      </c>
      <c r="N111" s="15">
        <v>0</v>
      </c>
      <c r="O111" s="15">
        <v>0</v>
      </c>
      <c r="P111" s="15">
        <v>0</v>
      </c>
      <c r="Q111" s="15">
        <v>0</v>
      </c>
      <c r="R111" s="31">
        <v>0</v>
      </c>
      <c r="S111" s="15">
        <v>0</v>
      </c>
      <c r="T111" s="15">
        <v>0</v>
      </c>
      <c r="U111" s="15">
        <v>0</v>
      </c>
      <c r="V111" s="31">
        <v>0</v>
      </c>
      <c r="W111" s="15">
        <v>0</v>
      </c>
      <c r="X111" s="15">
        <v>0</v>
      </c>
      <c r="Y111" s="15">
        <v>0</v>
      </c>
      <c r="Z111" s="31">
        <v>0</v>
      </c>
      <c r="AA111" s="15">
        <v>0</v>
      </c>
      <c r="AB111" s="15">
        <v>0</v>
      </c>
      <c r="AC111" s="15">
        <v>0</v>
      </c>
      <c r="AD111" s="31">
        <v>0</v>
      </c>
      <c r="AE111" s="15">
        <v>0</v>
      </c>
      <c r="AF111" s="15">
        <v>0</v>
      </c>
      <c r="AG111" s="15">
        <v>0</v>
      </c>
      <c r="AH111" s="31">
        <v>0</v>
      </c>
      <c r="AI111" s="15">
        <v>0</v>
      </c>
      <c r="AJ111" s="15">
        <v>0</v>
      </c>
      <c r="AK111" s="31">
        <v>0</v>
      </c>
      <c r="AL111" s="15">
        <v>0</v>
      </c>
      <c r="AM111" s="15">
        <v>0</v>
      </c>
      <c r="AN111" s="31">
        <v>0</v>
      </c>
      <c r="AO111" s="15">
        <v>0</v>
      </c>
      <c r="AP111" s="15">
        <v>0</v>
      </c>
      <c r="AQ111" s="31">
        <v>0</v>
      </c>
      <c r="AR111" s="31">
        <v>0</v>
      </c>
      <c r="AS111" s="31">
        <v>0</v>
      </c>
      <c r="AT111" s="40">
        <v>0</v>
      </c>
      <c r="AU111" s="5"/>
    </row>
    <row r="112" spans="1:47" x14ac:dyDescent="0.25">
      <c r="A112" s="11">
        <f>IF(D112="","",SUBTOTAL(3,$D$12:D112))</f>
        <v>101</v>
      </c>
      <c r="B112" s="60"/>
      <c r="C112" s="61" t="s">
        <v>450</v>
      </c>
      <c r="D112" s="14" t="s">
        <v>1060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31">
        <v>0</v>
      </c>
      <c r="N112" s="15">
        <v>0</v>
      </c>
      <c r="O112" s="15">
        <v>0</v>
      </c>
      <c r="P112" s="15">
        <v>0</v>
      </c>
      <c r="Q112" s="15">
        <v>0</v>
      </c>
      <c r="R112" s="31">
        <v>0</v>
      </c>
      <c r="S112" s="15">
        <v>0</v>
      </c>
      <c r="T112" s="15">
        <v>0</v>
      </c>
      <c r="U112" s="15">
        <v>0</v>
      </c>
      <c r="V112" s="31">
        <v>0</v>
      </c>
      <c r="W112" s="15">
        <v>0</v>
      </c>
      <c r="X112" s="15">
        <v>0</v>
      </c>
      <c r="Y112" s="15">
        <v>0</v>
      </c>
      <c r="Z112" s="31">
        <v>0</v>
      </c>
      <c r="AA112" s="15">
        <v>0</v>
      </c>
      <c r="AB112" s="15">
        <v>0</v>
      </c>
      <c r="AC112" s="15">
        <v>0</v>
      </c>
      <c r="AD112" s="31">
        <v>0</v>
      </c>
      <c r="AE112" s="15">
        <v>0</v>
      </c>
      <c r="AF112" s="15">
        <v>0</v>
      </c>
      <c r="AG112" s="15">
        <v>0</v>
      </c>
      <c r="AH112" s="31">
        <v>0</v>
      </c>
      <c r="AI112" s="15">
        <v>0</v>
      </c>
      <c r="AJ112" s="15">
        <v>0</v>
      </c>
      <c r="AK112" s="31">
        <v>0</v>
      </c>
      <c r="AL112" s="15">
        <v>0</v>
      </c>
      <c r="AM112" s="15">
        <v>0</v>
      </c>
      <c r="AN112" s="31">
        <v>0</v>
      </c>
      <c r="AO112" s="15">
        <v>0</v>
      </c>
      <c r="AP112" s="15">
        <v>0</v>
      </c>
      <c r="AQ112" s="31">
        <v>0</v>
      </c>
      <c r="AR112" s="31">
        <v>0</v>
      </c>
      <c r="AS112" s="31">
        <v>0</v>
      </c>
      <c r="AT112" s="40">
        <v>0</v>
      </c>
      <c r="AU112" s="5"/>
    </row>
    <row r="113" spans="1:47" x14ac:dyDescent="0.25">
      <c r="A113" s="11">
        <f>IF(D113="","",SUBTOTAL(3,$D$12:D113))</f>
        <v>102</v>
      </c>
      <c r="B113" s="60">
        <v>1010004</v>
      </c>
      <c r="C113" s="61" t="s">
        <v>450</v>
      </c>
      <c r="D113" s="14" t="s">
        <v>531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31">
        <v>0</v>
      </c>
      <c r="N113" s="15">
        <v>0</v>
      </c>
      <c r="O113" s="15">
        <v>0</v>
      </c>
      <c r="P113" s="15">
        <v>0</v>
      </c>
      <c r="Q113" s="15">
        <v>0</v>
      </c>
      <c r="R113" s="31">
        <v>0</v>
      </c>
      <c r="S113" s="15">
        <v>0</v>
      </c>
      <c r="T113" s="15">
        <v>0</v>
      </c>
      <c r="U113" s="15">
        <v>0</v>
      </c>
      <c r="V113" s="31">
        <v>0</v>
      </c>
      <c r="W113" s="15">
        <v>0</v>
      </c>
      <c r="X113" s="15">
        <v>0</v>
      </c>
      <c r="Y113" s="15">
        <v>0</v>
      </c>
      <c r="Z113" s="31">
        <v>0</v>
      </c>
      <c r="AA113" s="15">
        <v>0</v>
      </c>
      <c r="AB113" s="15">
        <v>0</v>
      </c>
      <c r="AC113" s="15">
        <v>0</v>
      </c>
      <c r="AD113" s="31">
        <v>0</v>
      </c>
      <c r="AE113" s="15">
        <v>0</v>
      </c>
      <c r="AF113" s="15">
        <v>0</v>
      </c>
      <c r="AG113" s="15">
        <v>0</v>
      </c>
      <c r="AH113" s="31">
        <v>0</v>
      </c>
      <c r="AI113" s="15">
        <v>0</v>
      </c>
      <c r="AJ113" s="15">
        <v>0</v>
      </c>
      <c r="AK113" s="31">
        <v>0</v>
      </c>
      <c r="AL113" s="15">
        <v>0</v>
      </c>
      <c r="AM113" s="15">
        <v>0</v>
      </c>
      <c r="AN113" s="31">
        <v>0</v>
      </c>
      <c r="AO113" s="15">
        <v>0</v>
      </c>
      <c r="AP113" s="15">
        <v>0</v>
      </c>
      <c r="AQ113" s="31">
        <v>0</v>
      </c>
      <c r="AR113" s="31">
        <v>0</v>
      </c>
      <c r="AS113" s="31">
        <v>0</v>
      </c>
      <c r="AT113" s="40">
        <v>0</v>
      </c>
      <c r="AU113" s="5"/>
    </row>
    <row r="114" spans="1:47" x14ac:dyDescent="0.25">
      <c r="A114" s="11">
        <f>IF(D114="","",SUBTOTAL(3,$D$12:D114))</f>
        <v>103</v>
      </c>
      <c r="B114" s="60">
        <v>1010136</v>
      </c>
      <c r="C114" s="61" t="s">
        <v>450</v>
      </c>
      <c r="D114" s="14" t="s">
        <v>1034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31">
        <v>0</v>
      </c>
      <c r="N114" s="15">
        <v>0</v>
      </c>
      <c r="O114" s="15">
        <v>0</v>
      </c>
      <c r="P114" s="15">
        <v>0</v>
      </c>
      <c r="Q114" s="15">
        <v>0</v>
      </c>
      <c r="R114" s="31">
        <v>0</v>
      </c>
      <c r="S114" s="15">
        <v>0</v>
      </c>
      <c r="T114" s="15">
        <v>0</v>
      </c>
      <c r="U114" s="15">
        <v>0</v>
      </c>
      <c r="V114" s="31">
        <v>0</v>
      </c>
      <c r="W114" s="15">
        <v>0</v>
      </c>
      <c r="X114" s="15">
        <v>0</v>
      </c>
      <c r="Y114" s="15">
        <v>0</v>
      </c>
      <c r="Z114" s="31">
        <v>0</v>
      </c>
      <c r="AA114" s="15">
        <v>0</v>
      </c>
      <c r="AB114" s="15">
        <v>0</v>
      </c>
      <c r="AC114" s="15">
        <v>0</v>
      </c>
      <c r="AD114" s="31">
        <v>0</v>
      </c>
      <c r="AE114" s="15">
        <v>0</v>
      </c>
      <c r="AF114" s="15">
        <v>0</v>
      </c>
      <c r="AG114" s="15">
        <v>0</v>
      </c>
      <c r="AH114" s="31">
        <v>0</v>
      </c>
      <c r="AI114" s="15">
        <v>0</v>
      </c>
      <c r="AJ114" s="15">
        <v>0</v>
      </c>
      <c r="AK114" s="31">
        <v>0</v>
      </c>
      <c r="AL114" s="15">
        <v>0</v>
      </c>
      <c r="AM114" s="15">
        <v>0</v>
      </c>
      <c r="AN114" s="31">
        <v>0</v>
      </c>
      <c r="AO114" s="15">
        <v>0</v>
      </c>
      <c r="AP114" s="15">
        <v>0</v>
      </c>
      <c r="AQ114" s="31">
        <v>0</v>
      </c>
      <c r="AR114" s="31">
        <v>0</v>
      </c>
      <c r="AS114" s="31">
        <v>0</v>
      </c>
      <c r="AT114" s="40">
        <v>0</v>
      </c>
      <c r="AU114" s="5"/>
    </row>
    <row r="115" spans="1:47" x14ac:dyDescent="0.25">
      <c r="A115" s="11">
        <f>IF(D115="","",SUBTOTAL(3,$D$12:D115))</f>
        <v>104</v>
      </c>
      <c r="B115" s="60">
        <v>1010041</v>
      </c>
      <c r="C115" s="61" t="s">
        <v>450</v>
      </c>
      <c r="D115" s="14" t="s">
        <v>533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31">
        <v>0</v>
      </c>
      <c r="N115" s="15">
        <v>0</v>
      </c>
      <c r="O115" s="15">
        <v>0</v>
      </c>
      <c r="P115" s="15">
        <v>0</v>
      </c>
      <c r="Q115" s="15">
        <v>0</v>
      </c>
      <c r="R115" s="31">
        <v>0</v>
      </c>
      <c r="S115" s="15">
        <v>0</v>
      </c>
      <c r="T115" s="15">
        <v>0</v>
      </c>
      <c r="U115" s="15">
        <v>0</v>
      </c>
      <c r="V115" s="31">
        <v>0</v>
      </c>
      <c r="W115" s="15">
        <v>0</v>
      </c>
      <c r="X115" s="15">
        <v>0</v>
      </c>
      <c r="Y115" s="15">
        <v>0</v>
      </c>
      <c r="Z115" s="31">
        <v>0</v>
      </c>
      <c r="AA115" s="15">
        <v>0</v>
      </c>
      <c r="AB115" s="15">
        <v>0</v>
      </c>
      <c r="AC115" s="15">
        <v>0</v>
      </c>
      <c r="AD115" s="31">
        <v>0</v>
      </c>
      <c r="AE115" s="15">
        <v>0</v>
      </c>
      <c r="AF115" s="15">
        <v>0</v>
      </c>
      <c r="AG115" s="15">
        <v>0</v>
      </c>
      <c r="AH115" s="31">
        <v>0</v>
      </c>
      <c r="AI115" s="15">
        <v>0</v>
      </c>
      <c r="AJ115" s="15">
        <v>0</v>
      </c>
      <c r="AK115" s="31">
        <v>0</v>
      </c>
      <c r="AL115" s="15">
        <v>0</v>
      </c>
      <c r="AM115" s="15">
        <v>0</v>
      </c>
      <c r="AN115" s="31">
        <v>0</v>
      </c>
      <c r="AO115" s="15">
        <v>0</v>
      </c>
      <c r="AP115" s="15">
        <v>0</v>
      </c>
      <c r="AQ115" s="31">
        <v>0</v>
      </c>
      <c r="AR115" s="31">
        <v>0</v>
      </c>
      <c r="AS115" s="31">
        <v>0</v>
      </c>
      <c r="AT115" s="40">
        <v>0</v>
      </c>
      <c r="AU115" s="5"/>
    </row>
    <row r="116" spans="1:47" x14ac:dyDescent="0.25">
      <c r="A116" s="11">
        <f>IF(D116="","",SUBTOTAL(3,$D$12:D116))</f>
        <v>105</v>
      </c>
      <c r="B116" s="60">
        <v>1022003</v>
      </c>
      <c r="C116" s="61" t="s">
        <v>450</v>
      </c>
      <c r="D116" s="14" t="s">
        <v>913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31">
        <v>0</v>
      </c>
      <c r="N116" s="15">
        <v>0</v>
      </c>
      <c r="O116" s="15">
        <v>1.7999999999999998</v>
      </c>
      <c r="P116" s="15">
        <v>0</v>
      </c>
      <c r="Q116" s="15">
        <v>0</v>
      </c>
      <c r="R116" s="31">
        <v>1.7999999999999998</v>
      </c>
      <c r="S116" s="15">
        <v>0</v>
      </c>
      <c r="T116" s="15">
        <v>0</v>
      </c>
      <c r="U116" s="15">
        <v>0</v>
      </c>
      <c r="V116" s="31">
        <v>0</v>
      </c>
      <c r="W116" s="15">
        <v>0</v>
      </c>
      <c r="X116" s="15">
        <v>0</v>
      </c>
      <c r="Y116" s="15">
        <v>0</v>
      </c>
      <c r="Z116" s="31">
        <v>0</v>
      </c>
      <c r="AA116" s="15">
        <v>0</v>
      </c>
      <c r="AB116" s="15">
        <v>0</v>
      </c>
      <c r="AC116" s="15">
        <v>0</v>
      </c>
      <c r="AD116" s="31">
        <v>0</v>
      </c>
      <c r="AE116" s="15">
        <v>0</v>
      </c>
      <c r="AF116" s="15">
        <v>0</v>
      </c>
      <c r="AG116" s="15">
        <v>0</v>
      </c>
      <c r="AH116" s="31">
        <v>0</v>
      </c>
      <c r="AI116" s="15">
        <v>0</v>
      </c>
      <c r="AJ116" s="15">
        <v>0</v>
      </c>
      <c r="AK116" s="31">
        <v>0</v>
      </c>
      <c r="AL116" s="15">
        <v>0</v>
      </c>
      <c r="AM116" s="15">
        <v>0</v>
      </c>
      <c r="AN116" s="31">
        <v>0</v>
      </c>
      <c r="AO116" s="15">
        <v>0</v>
      </c>
      <c r="AP116" s="15">
        <v>0</v>
      </c>
      <c r="AQ116" s="31">
        <v>0</v>
      </c>
      <c r="AR116" s="31">
        <v>0</v>
      </c>
      <c r="AS116" s="31">
        <v>0</v>
      </c>
      <c r="AT116" s="40">
        <v>1.8</v>
      </c>
      <c r="AU116" s="5"/>
    </row>
    <row r="117" spans="1:47" x14ac:dyDescent="0.25">
      <c r="A117" s="11">
        <f>IF(D117="","",SUBTOTAL(3,$D$12:D117))</f>
        <v>106</v>
      </c>
      <c r="B117" s="60"/>
      <c r="C117" s="61" t="s">
        <v>450</v>
      </c>
      <c r="D117" s="14" t="s">
        <v>1062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31">
        <v>0</v>
      </c>
      <c r="N117" s="15">
        <v>0</v>
      </c>
      <c r="O117" s="15">
        <v>0</v>
      </c>
      <c r="P117" s="15">
        <v>0</v>
      </c>
      <c r="Q117" s="15">
        <v>0</v>
      </c>
      <c r="R117" s="31">
        <v>0</v>
      </c>
      <c r="S117" s="15">
        <v>0</v>
      </c>
      <c r="T117" s="15">
        <v>0</v>
      </c>
      <c r="U117" s="15">
        <v>0</v>
      </c>
      <c r="V117" s="31">
        <v>0</v>
      </c>
      <c r="W117" s="15">
        <v>0</v>
      </c>
      <c r="X117" s="15">
        <v>0</v>
      </c>
      <c r="Y117" s="15">
        <v>0</v>
      </c>
      <c r="Z117" s="31">
        <v>0</v>
      </c>
      <c r="AA117" s="15">
        <v>0</v>
      </c>
      <c r="AB117" s="15">
        <v>0</v>
      </c>
      <c r="AC117" s="15">
        <v>0</v>
      </c>
      <c r="AD117" s="31">
        <v>0</v>
      </c>
      <c r="AE117" s="15">
        <v>0</v>
      </c>
      <c r="AF117" s="15">
        <v>0</v>
      </c>
      <c r="AG117" s="15">
        <v>0</v>
      </c>
      <c r="AH117" s="31">
        <v>0</v>
      </c>
      <c r="AI117" s="15">
        <v>0</v>
      </c>
      <c r="AJ117" s="15">
        <v>0</v>
      </c>
      <c r="AK117" s="31">
        <v>0</v>
      </c>
      <c r="AL117" s="15">
        <v>0</v>
      </c>
      <c r="AM117" s="15">
        <v>0</v>
      </c>
      <c r="AN117" s="31">
        <v>0</v>
      </c>
      <c r="AO117" s="15">
        <v>0</v>
      </c>
      <c r="AP117" s="15">
        <v>0</v>
      </c>
      <c r="AQ117" s="31">
        <v>0</v>
      </c>
      <c r="AR117" s="31">
        <v>0</v>
      </c>
      <c r="AS117" s="31">
        <v>0</v>
      </c>
      <c r="AT117" s="40">
        <v>0</v>
      </c>
      <c r="AU117" s="5"/>
    </row>
    <row r="118" spans="1:47" x14ac:dyDescent="0.25">
      <c r="A118" s="11">
        <f>IF(D118="","",SUBTOTAL(3,$D$12:D118))</f>
        <v>107</v>
      </c>
      <c r="B118" s="60">
        <v>1010042</v>
      </c>
      <c r="C118" s="61" t="s">
        <v>450</v>
      </c>
      <c r="D118" s="14" t="s">
        <v>1044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31">
        <v>0</v>
      </c>
      <c r="N118" s="15">
        <v>0</v>
      </c>
      <c r="O118" s="15">
        <v>0</v>
      </c>
      <c r="P118" s="15">
        <v>0</v>
      </c>
      <c r="Q118" s="15">
        <v>0</v>
      </c>
      <c r="R118" s="31">
        <v>0</v>
      </c>
      <c r="S118" s="15">
        <v>145</v>
      </c>
      <c r="T118" s="15">
        <v>0</v>
      </c>
      <c r="U118" s="15">
        <v>122</v>
      </c>
      <c r="V118" s="31">
        <v>2.3000000000000003</v>
      </c>
      <c r="W118" s="15">
        <v>0</v>
      </c>
      <c r="X118" s="15">
        <v>0</v>
      </c>
      <c r="Y118" s="15">
        <v>0</v>
      </c>
      <c r="Z118" s="31">
        <v>0</v>
      </c>
      <c r="AA118" s="15">
        <v>0</v>
      </c>
      <c r="AB118" s="15">
        <v>0</v>
      </c>
      <c r="AC118" s="15">
        <v>0</v>
      </c>
      <c r="AD118" s="31">
        <v>0</v>
      </c>
      <c r="AE118" s="15">
        <v>0</v>
      </c>
      <c r="AF118" s="15">
        <v>0</v>
      </c>
      <c r="AG118" s="15">
        <v>0</v>
      </c>
      <c r="AH118" s="31">
        <v>0</v>
      </c>
      <c r="AI118" s="15">
        <v>0</v>
      </c>
      <c r="AJ118" s="15">
        <v>0</v>
      </c>
      <c r="AK118" s="31">
        <v>0</v>
      </c>
      <c r="AL118" s="15">
        <v>0</v>
      </c>
      <c r="AM118" s="15">
        <v>0</v>
      </c>
      <c r="AN118" s="31">
        <v>0</v>
      </c>
      <c r="AO118" s="15">
        <v>0</v>
      </c>
      <c r="AP118" s="15">
        <v>0</v>
      </c>
      <c r="AQ118" s="31">
        <v>0</v>
      </c>
      <c r="AR118" s="31">
        <v>0</v>
      </c>
      <c r="AS118" s="31">
        <v>0</v>
      </c>
      <c r="AT118" s="40">
        <v>2.2999999999999998</v>
      </c>
      <c r="AU118" s="5"/>
    </row>
    <row r="119" spans="1:47" x14ac:dyDescent="0.25">
      <c r="A119" s="11">
        <f>IF(D119="","",SUBTOTAL(3,$D$12:D119))</f>
        <v>108</v>
      </c>
      <c r="B119" s="60">
        <v>1010052</v>
      </c>
      <c r="C119" s="61" t="s">
        <v>450</v>
      </c>
      <c r="D119" s="14" t="s">
        <v>537</v>
      </c>
      <c r="E119" s="15">
        <v>2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31">
        <v>2</v>
      </c>
      <c r="N119" s="15">
        <v>0</v>
      </c>
      <c r="O119" s="15">
        <v>0.6</v>
      </c>
      <c r="P119" s="15">
        <v>0</v>
      </c>
      <c r="Q119" s="15">
        <v>0</v>
      </c>
      <c r="R119" s="31">
        <v>0.6</v>
      </c>
      <c r="S119" s="15">
        <v>30</v>
      </c>
      <c r="T119" s="15">
        <v>0</v>
      </c>
      <c r="U119" s="15">
        <v>30</v>
      </c>
      <c r="V119" s="31">
        <v>0</v>
      </c>
      <c r="W119" s="15">
        <v>0</v>
      </c>
      <c r="X119" s="15">
        <v>0</v>
      </c>
      <c r="Y119" s="15">
        <v>0</v>
      </c>
      <c r="Z119" s="31">
        <v>0</v>
      </c>
      <c r="AA119" s="15">
        <v>0</v>
      </c>
      <c r="AB119" s="15">
        <v>0</v>
      </c>
      <c r="AC119" s="15">
        <v>0</v>
      </c>
      <c r="AD119" s="31">
        <v>0</v>
      </c>
      <c r="AE119" s="15">
        <v>0</v>
      </c>
      <c r="AF119" s="15">
        <v>0</v>
      </c>
      <c r="AG119" s="15">
        <v>0</v>
      </c>
      <c r="AH119" s="31">
        <v>0</v>
      </c>
      <c r="AI119" s="15">
        <v>0</v>
      </c>
      <c r="AJ119" s="15">
        <v>0</v>
      </c>
      <c r="AK119" s="31">
        <v>0</v>
      </c>
      <c r="AL119" s="15">
        <v>0</v>
      </c>
      <c r="AM119" s="15">
        <v>0</v>
      </c>
      <c r="AN119" s="31">
        <v>0</v>
      </c>
      <c r="AO119" s="15">
        <v>0</v>
      </c>
      <c r="AP119" s="15">
        <v>0</v>
      </c>
      <c r="AQ119" s="31">
        <v>0</v>
      </c>
      <c r="AR119" s="31">
        <v>0</v>
      </c>
      <c r="AS119" s="31">
        <v>0</v>
      </c>
      <c r="AT119" s="40">
        <v>2.6</v>
      </c>
      <c r="AU119" s="5"/>
    </row>
    <row r="120" spans="1:47" x14ac:dyDescent="0.25">
      <c r="A120" s="11">
        <f>IF(D120="","",SUBTOTAL(3,$D$12:D120))</f>
        <v>109</v>
      </c>
      <c r="B120" s="60"/>
      <c r="C120" s="61" t="s">
        <v>450</v>
      </c>
      <c r="D120" s="14" t="s">
        <v>1081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31">
        <v>0</v>
      </c>
      <c r="N120" s="15">
        <v>0</v>
      </c>
      <c r="O120" s="15">
        <v>0</v>
      </c>
      <c r="P120" s="15">
        <v>0</v>
      </c>
      <c r="Q120" s="15">
        <v>0</v>
      </c>
      <c r="R120" s="31">
        <v>0</v>
      </c>
      <c r="S120" s="15">
        <v>0</v>
      </c>
      <c r="T120" s="15">
        <v>0</v>
      </c>
      <c r="U120" s="15">
        <v>0</v>
      </c>
      <c r="V120" s="31">
        <v>0</v>
      </c>
      <c r="W120" s="15">
        <v>0</v>
      </c>
      <c r="X120" s="15">
        <v>0</v>
      </c>
      <c r="Y120" s="15">
        <v>0</v>
      </c>
      <c r="Z120" s="31">
        <v>0</v>
      </c>
      <c r="AA120" s="15">
        <v>0</v>
      </c>
      <c r="AB120" s="15">
        <v>0</v>
      </c>
      <c r="AC120" s="15">
        <v>0</v>
      </c>
      <c r="AD120" s="31">
        <v>0</v>
      </c>
      <c r="AE120" s="15">
        <v>0</v>
      </c>
      <c r="AF120" s="15">
        <v>0</v>
      </c>
      <c r="AG120" s="15">
        <v>0</v>
      </c>
      <c r="AH120" s="31">
        <v>0</v>
      </c>
      <c r="AI120" s="15">
        <v>0</v>
      </c>
      <c r="AJ120" s="15">
        <v>0</v>
      </c>
      <c r="AK120" s="31">
        <v>0</v>
      </c>
      <c r="AL120" s="15">
        <v>0</v>
      </c>
      <c r="AM120" s="15">
        <v>0</v>
      </c>
      <c r="AN120" s="31">
        <v>0</v>
      </c>
      <c r="AO120" s="15">
        <v>0</v>
      </c>
      <c r="AP120" s="15">
        <v>0</v>
      </c>
      <c r="AQ120" s="31">
        <v>0</v>
      </c>
      <c r="AR120" s="31">
        <v>0</v>
      </c>
      <c r="AS120" s="31">
        <v>0</v>
      </c>
      <c r="AT120" s="40">
        <v>0</v>
      </c>
      <c r="AU120" s="5"/>
    </row>
    <row r="121" spans="1:47" x14ac:dyDescent="0.25">
      <c r="A121" s="11">
        <f>IF(D121="","",SUBTOTAL(3,$D$12:D121))</f>
        <v>110</v>
      </c>
      <c r="B121" s="60">
        <v>1010014</v>
      </c>
      <c r="C121" s="61" t="s">
        <v>450</v>
      </c>
      <c r="D121" s="14" t="s">
        <v>1013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31">
        <v>0</v>
      </c>
      <c r="N121" s="15">
        <v>0</v>
      </c>
      <c r="O121" s="15">
        <v>0</v>
      </c>
      <c r="P121" s="15">
        <v>0</v>
      </c>
      <c r="Q121" s="15">
        <v>0</v>
      </c>
      <c r="R121" s="31">
        <v>0</v>
      </c>
      <c r="S121" s="15">
        <v>0</v>
      </c>
      <c r="T121" s="15">
        <v>0</v>
      </c>
      <c r="U121" s="15">
        <v>0</v>
      </c>
      <c r="V121" s="31">
        <v>0</v>
      </c>
      <c r="W121" s="15">
        <v>0</v>
      </c>
      <c r="X121" s="15">
        <v>0</v>
      </c>
      <c r="Y121" s="15">
        <v>0</v>
      </c>
      <c r="Z121" s="31">
        <v>0</v>
      </c>
      <c r="AA121" s="15">
        <v>0</v>
      </c>
      <c r="AB121" s="15">
        <v>0</v>
      </c>
      <c r="AC121" s="15">
        <v>0</v>
      </c>
      <c r="AD121" s="31">
        <v>0</v>
      </c>
      <c r="AE121" s="15">
        <v>0</v>
      </c>
      <c r="AF121" s="15">
        <v>0</v>
      </c>
      <c r="AG121" s="15">
        <v>0</v>
      </c>
      <c r="AH121" s="31">
        <v>0</v>
      </c>
      <c r="AI121" s="15">
        <v>0</v>
      </c>
      <c r="AJ121" s="15">
        <v>0</v>
      </c>
      <c r="AK121" s="31">
        <v>0</v>
      </c>
      <c r="AL121" s="15">
        <v>0</v>
      </c>
      <c r="AM121" s="15">
        <v>0</v>
      </c>
      <c r="AN121" s="31">
        <v>0</v>
      </c>
      <c r="AO121" s="15">
        <v>0</v>
      </c>
      <c r="AP121" s="15">
        <v>0</v>
      </c>
      <c r="AQ121" s="31">
        <v>0</v>
      </c>
      <c r="AR121" s="31">
        <v>0</v>
      </c>
      <c r="AS121" s="31">
        <v>0</v>
      </c>
      <c r="AT121" s="40">
        <v>0</v>
      </c>
      <c r="AU121" s="5"/>
    </row>
    <row r="122" spans="1:47" x14ac:dyDescent="0.25">
      <c r="A122" s="11">
        <f>IF(D122="","",SUBTOTAL(3,$D$12:D122))</f>
        <v>111</v>
      </c>
      <c r="B122" s="60">
        <v>1010028</v>
      </c>
      <c r="C122" s="61" t="s">
        <v>450</v>
      </c>
      <c r="D122" s="14" t="s">
        <v>603</v>
      </c>
      <c r="E122" s="15">
        <v>11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31">
        <v>11</v>
      </c>
      <c r="N122" s="15">
        <v>7.1999999999999993</v>
      </c>
      <c r="O122" s="15">
        <v>1.2</v>
      </c>
      <c r="P122" s="15">
        <v>0</v>
      </c>
      <c r="Q122" s="15">
        <v>0</v>
      </c>
      <c r="R122" s="31">
        <v>8.3999999999999986</v>
      </c>
      <c r="S122" s="15">
        <v>280</v>
      </c>
      <c r="T122" s="15">
        <v>355</v>
      </c>
      <c r="U122" s="15">
        <v>301</v>
      </c>
      <c r="V122" s="31">
        <v>33.4</v>
      </c>
      <c r="W122" s="15">
        <v>0</v>
      </c>
      <c r="X122" s="15">
        <v>0</v>
      </c>
      <c r="Y122" s="15">
        <v>0</v>
      </c>
      <c r="Z122" s="31">
        <v>0</v>
      </c>
      <c r="AA122" s="15">
        <v>0</v>
      </c>
      <c r="AB122" s="15">
        <v>0</v>
      </c>
      <c r="AC122" s="15">
        <v>0</v>
      </c>
      <c r="AD122" s="31">
        <v>0</v>
      </c>
      <c r="AE122" s="15">
        <v>0</v>
      </c>
      <c r="AF122" s="15">
        <v>0</v>
      </c>
      <c r="AG122" s="15">
        <v>0</v>
      </c>
      <c r="AH122" s="31">
        <v>0</v>
      </c>
      <c r="AI122" s="15">
        <v>0</v>
      </c>
      <c r="AJ122" s="15">
        <v>0</v>
      </c>
      <c r="AK122" s="31">
        <v>0</v>
      </c>
      <c r="AL122" s="15">
        <v>0</v>
      </c>
      <c r="AM122" s="15">
        <v>0</v>
      </c>
      <c r="AN122" s="31">
        <v>0</v>
      </c>
      <c r="AO122" s="15">
        <v>0</v>
      </c>
      <c r="AP122" s="15">
        <v>0</v>
      </c>
      <c r="AQ122" s="31">
        <v>0</v>
      </c>
      <c r="AR122" s="31">
        <v>0</v>
      </c>
      <c r="AS122" s="31">
        <v>0</v>
      </c>
      <c r="AT122" s="40">
        <v>52.8</v>
      </c>
      <c r="AU122" s="5"/>
    </row>
    <row r="123" spans="1:47" x14ac:dyDescent="0.25">
      <c r="A123" s="11">
        <f>IF(D123="","",SUBTOTAL(3,$D$12:D123))</f>
        <v>112</v>
      </c>
      <c r="B123" s="60">
        <v>1010002</v>
      </c>
      <c r="C123" s="61" t="s">
        <v>450</v>
      </c>
      <c r="D123" s="14" t="s">
        <v>1035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31">
        <v>0</v>
      </c>
      <c r="N123" s="15">
        <v>0</v>
      </c>
      <c r="O123" s="15">
        <v>0</v>
      </c>
      <c r="P123" s="15">
        <v>0</v>
      </c>
      <c r="Q123" s="15">
        <v>0</v>
      </c>
      <c r="R123" s="31">
        <v>0</v>
      </c>
      <c r="S123" s="15">
        <v>147</v>
      </c>
      <c r="T123" s="15">
        <v>103</v>
      </c>
      <c r="U123" s="15">
        <v>171</v>
      </c>
      <c r="V123" s="31">
        <v>7.9</v>
      </c>
      <c r="W123" s="15">
        <v>0</v>
      </c>
      <c r="X123" s="15">
        <v>0</v>
      </c>
      <c r="Y123" s="15">
        <v>0</v>
      </c>
      <c r="Z123" s="31">
        <v>0</v>
      </c>
      <c r="AA123" s="15">
        <v>0</v>
      </c>
      <c r="AB123" s="15">
        <v>0</v>
      </c>
      <c r="AC123" s="15">
        <v>0</v>
      </c>
      <c r="AD123" s="31">
        <v>0</v>
      </c>
      <c r="AE123" s="15">
        <v>0</v>
      </c>
      <c r="AF123" s="15">
        <v>0</v>
      </c>
      <c r="AG123" s="15">
        <v>0</v>
      </c>
      <c r="AH123" s="31">
        <v>0</v>
      </c>
      <c r="AI123" s="15">
        <v>0</v>
      </c>
      <c r="AJ123" s="15">
        <v>0</v>
      </c>
      <c r="AK123" s="31">
        <v>0</v>
      </c>
      <c r="AL123" s="15">
        <v>0</v>
      </c>
      <c r="AM123" s="15">
        <v>0</v>
      </c>
      <c r="AN123" s="31">
        <v>0</v>
      </c>
      <c r="AO123" s="15">
        <v>0</v>
      </c>
      <c r="AP123" s="15">
        <v>0</v>
      </c>
      <c r="AQ123" s="31">
        <v>0</v>
      </c>
      <c r="AR123" s="31">
        <v>0</v>
      </c>
      <c r="AS123" s="31">
        <v>0</v>
      </c>
      <c r="AT123" s="40">
        <v>7.9</v>
      </c>
      <c r="AU123" s="5"/>
    </row>
    <row r="124" spans="1:47" x14ac:dyDescent="0.25">
      <c r="A124" s="11">
        <f>IF(D124="","",SUBTOTAL(3,$D$12:D124))</f>
        <v>113</v>
      </c>
      <c r="B124" s="60">
        <v>1010129</v>
      </c>
      <c r="C124" s="61" t="s">
        <v>450</v>
      </c>
      <c r="D124" s="14" t="s">
        <v>1036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31">
        <v>0</v>
      </c>
      <c r="N124" s="15">
        <v>0</v>
      </c>
      <c r="O124" s="15">
        <v>0</v>
      </c>
      <c r="P124" s="15">
        <v>0</v>
      </c>
      <c r="Q124" s="15">
        <v>0</v>
      </c>
      <c r="R124" s="31">
        <v>0</v>
      </c>
      <c r="S124" s="15">
        <v>0</v>
      </c>
      <c r="T124" s="15">
        <v>0</v>
      </c>
      <c r="U124" s="15">
        <v>0</v>
      </c>
      <c r="V124" s="31">
        <v>0</v>
      </c>
      <c r="W124" s="15">
        <v>0</v>
      </c>
      <c r="X124" s="15">
        <v>0</v>
      </c>
      <c r="Y124" s="15">
        <v>0</v>
      </c>
      <c r="Z124" s="31">
        <v>0</v>
      </c>
      <c r="AA124" s="15">
        <v>0</v>
      </c>
      <c r="AB124" s="15">
        <v>0</v>
      </c>
      <c r="AC124" s="15">
        <v>0</v>
      </c>
      <c r="AD124" s="31">
        <v>0</v>
      </c>
      <c r="AE124" s="15">
        <v>0</v>
      </c>
      <c r="AF124" s="15">
        <v>0</v>
      </c>
      <c r="AG124" s="15">
        <v>0</v>
      </c>
      <c r="AH124" s="31">
        <v>0</v>
      </c>
      <c r="AI124" s="15">
        <v>0</v>
      </c>
      <c r="AJ124" s="15">
        <v>0</v>
      </c>
      <c r="AK124" s="31">
        <v>0</v>
      </c>
      <c r="AL124" s="15">
        <v>0</v>
      </c>
      <c r="AM124" s="15">
        <v>0</v>
      </c>
      <c r="AN124" s="31">
        <v>0</v>
      </c>
      <c r="AO124" s="15">
        <v>0</v>
      </c>
      <c r="AP124" s="15">
        <v>0</v>
      </c>
      <c r="AQ124" s="31">
        <v>0</v>
      </c>
      <c r="AR124" s="31">
        <v>0</v>
      </c>
      <c r="AS124" s="31">
        <v>0</v>
      </c>
      <c r="AT124" s="40">
        <v>0</v>
      </c>
      <c r="AU124" s="5"/>
    </row>
    <row r="125" spans="1:47" x14ac:dyDescent="0.25">
      <c r="A125" s="11">
        <f>IF(D125="","",SUBTOTAL(3,$D$12:D125))</f>
        <v>114</v>
      </c>
      <c r="B125" s="60">
        <v>1010128</v>
      </c>
      <c r="C125" s="61" t="s">
        <v>450</v>
      </c>
      <c r="D125" s="14" t="s">
        <v>1037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31">
        <v>0</v>
      </c>
      <c r="N125" s="15">
        <v>0</v>
      </c>
      <c r="O125" s="15">
        <v>0</v>
      </c>
      <c r="P125" s="15">
        <v>0</v>
      </c>
      <c r="Q125" s="15">
        <v>0</v>
      </c>
      <c r="R125" s="31">
        <v>0</v>
      </c>
      <c r="S125" s="15">
        <v>0</v>
      </c>
      <c r="T125" s="15">
        <v>0</v>
      </c>
      <c r="U125" s="15">
        <v>0</v>
      </c>
      <c r="V125" s="31">
        <v>0</v>
      </c>
      <c r="W125" s="15">
        <v>0</v>
      </c>
      <c r="X125" s="15">
        <v>0</v>
      </c>
      <c r="Y125" s="15">
        <v>0</v>
      </c>
      <c r="Z125" s="31">
        <v>0</v>
      </c>
      <c r="AA125" s="15">
        <v>0</v>
      </c>
      <c r="AB125" s="15">
        <v>0</v>
      </c>
      <c r="AC125" s="15">
        <v>0</v>
      </c>
      <c r="AD125" s="31">
        <v>0</v>
      </c>
      <c r="AE125" s="15">
        <v>0</v>
      </c>
      <c r="AF125" s="15">
        <v>0</v>
      </c>
      <c r="AG125" s="15">
        <v>0</v>
      </c>
      <c r="AH125" s="31">
        <v>0</v>
      </c>
      <c r="AI125" s="15">
        <v>0</v>
      </c>
      <c r="AJ125" s="15">
        <v>0</v>
      </c>
      <c r="AK125" s="31">
        <v>0</v>
      </c>
      <c r="AL125" s="15">
        <v>0</v>
      </c>
      <c r="AM125" s="15">
        <v>0</v>
      </c>
      <c r="AN125" s="31">
        <v>0</v>
      </c>
      <c r="AO125" s="15">
        <v>0</v>
      </c>
      <c r="AP125" s="15">
        <v>0</v>
      </c>
      <c r="AQ125" s="31">
        <v>0</v>
      </c>
      <c r="AR125" s="31">
        <v>0</v>
      </c>
      <c r="AS125" s="31">
        <v>0</v>
      </c>
      <c r="AT125" s="40">
        <v>0</v>
      </c>
      <c r="AU125" s="5"/>
    </row>
    <row r="126" spans="1:47" x14ac:dyDescent="0.25">
      <c r="A126" s="11">
        <f>IF(D126="","",SUBTOTAL(3,$D$12:D126))</f>
        <v>115</v>
      </c>
      <c r="B126" s="60">
        <v>1010017</v>
      </c>
      <c r="C126" s="61" t="s">
        <v>450</v>
      </c>
      <c r="D126" s="14" t="s">
        <v>545</v>
      </c>
      <c r="E126" s="15">
        <v>0</v>
      </c>
      <c r="F126" s="15">
        <v>4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31">
        <v>6</v>
      </c>
      <c r="N126" s="15">
        <v>8.6999999999999993</v>
      </c>
      <c r="O126" s="15">
        <v>3.6</v>
      </c>
      <c r="P126" s="15">
        <v>0</v>
      </c>
      <c r="Q126" s="15">
        <v>0</v>
      </c>
      <c r="R126" s="31">
        <v>12.299999999999999</v>
      </c>
      <c r="S126" s="15">
        <v>26</v>
      </c>
      <c r="T126" s="15">
        <v>0</v>
      </c>
      <c r="U126" s="15">
        <v>0</v>
      </c>
      <c r="V126" s="31">
        <v>2.6</v>
      </c>
      <c r="W126" s="15">
        <v>0</v>
      </c>
      <c r="X126" s="15">
        <v>0</v>
      </c>
      <c r="Y126" s="15">
        <v>0</v>
      </c>
      <c r="Z126" s="31">
        <v>0</v>
      </c>
      <c r="AA126" s="15">
        <v>0</v>
      </c>
      <c r="AB126" s="15">
        <v>0</v>
      </c>
      <c r="AC126" s="15">
        <v>0</v>
      </c>
      <c r="AD126" s="31">
        <v>0</v>
      </c>
      <c r="AE126" s="15">
        <v>0</v>
      </c>
      <c r="AF126" s="15">
        <v>0</v>
      </c>
      <c r="AG126" s="15">
        <v>0</v>
      </c>
      <c r="AH126" s="31">
        <v>0</v>
      </c>
      <c r="AI126" s="15">
        <v>0</v>
      </c>
      <c r="AJ126" s="15">
        <v>0</v>
      </c>
      <c r="AK126" s="31">
        <v>0</v>
      </c>
      <c r="AL126" s="15">
        <v>0</v>
      </c>
      <c r="AM126" s="15">
        <v>0</v>
      </c>
      <c r="AN126" s="31">
        <v>0</v>
      </c>
      <c r="AO126" s="15">
        <v>0</v>
      </c>
      <c r="AP126" s="15">
        <v>0</v>
      </c>
      <c r="AQ126" s="31">
        <v>0</v>
      </c>
      <c r="AR126" s="31">
        <v>0</v>
      </c>
      <c r="AS126" s="31">
        <v>0.9</v>
      </c>
      <c r="AT126" s="40">
        <v>21.8</v>
      </c>
      <c r="AU126" s="5"/>
    </row>
    <row r="127" spans="1:47" x14ac:dyDescent="0.25">
      <c r="A127" s="11">
        <f>IF(D127="","",SUBTOTAL(3,$D$12:D127))</f>
        <v>116</v>
      </c>
      <c r="B127" s="60">
        <v>1010033</v>
      </c>
      <c r="C127" s="61" t="s">
        <v>450</v>
      </c>
      <c r="D127" s="14" t="s">
        <v>547</v>
      </c>
      <c r="E127" s="15">
        <v>2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31">
        <v>2</v>
      </c>
      <c r="N127" s="15">
        <v>4.6500000000000004</v>
      </c>
      <c r="O127" s="15">
        <v>6.1499999999999995</v>
      </c>
      <c r="P127" s="15">
        <v>0</v>
      </c>
      <c r="Q127" s="15">
        <v>0</v>
      </c>
      <c r="R127" s="31">
        <v>10.8</v>
      </c>
      <c r="S127" s="15">
        <v>208</v>
      </c>
      <c r="T127" s="15">
        <v>427</v>
      </c>
      <c r="U127" s="15">
        <v>217</v>
      </c>
      <c r="V127" s="31">
        <v>41.800000000000004</v>
      </c>
      <c r="W127" s="15">
        <v>0</v>
      </c>
      <c r="X127" s="15">
        <v>0</v>
      </c>
      <c r="Y127" s="15">
        <v>0</v>
      </c>
      <c r="Z127" s="31">
        <v>0</v>
      </c>
      <c r="AA127" s="15">
        <v>0</v>
      </c>
      <c r="AB127" s="15">
        <v>0</v>
      </c>
      <c r="AC127" s="15">
        <v>0</v>
      </c>
      <c r="AD127" s="31">
        <v>0</v>
      </c>
      <c r="AE127" s="15">
        <v>0</v>
      </c>
      <c r="AF127" s="15">
        <v>0</v>
      </c>
      <c r="AG127" s="15">
        <v>0</v>
      </c>
      <c r="AH127" s="31">
        <v>0</v>
      </c>
      <c r="AI127" s="15">
        <v>0</v>
      </c>
      <c r="AJ127" s="15">
        <v>0</v>
      </c>
      <c r="AK127" s="31">
        <v>0</v>
      </c>
      <c r="AL127" s="15">
        <v>0</v>
      </c>
      <c r="AM127" s="15">
        <v>0</v>
      </c>
      <c r="AN127" s="31">
        <v>0</v>
      </c>
      <c r="AO127" s="15">
        <v>0</v>
      </c>
      <c r="AP127" s="15">
        <v>0</v>
      </c>
      <c r="AQ127" s="31">
        <v>0</v>
      </c>
      <c r="AR127" s="31">
        <v>0</v>
      </c>
      <c r="AS127" s="31">
        <v>2.1</v>
      </c>
      <c r="AT127" s="40">
        <v>56.7</v>
      </c>
      <c r="AU127" s="5"/>
    </row>
    <row r="128" spans="1:47" x14ac:dyDescent="0.25">
      <c r="A128" s="11">
        <f>IF(D128="","",SUBTOTAL(3,$D$12:D128))</f>
        <v>117</v>
      </c>
      <c r="B128" s="60">
        <v>1010045</v>
      </c>
      <c r="C128" s="61" t="s">
        <v>450</v>
      </c>
      <c r="D128" s="14" t="s">
        <v>549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31">
        <v>0</v>
      </c>
      <c r="N128" s="15">
        <v>0</v>
      </c>
      <c r="O128" s="15">
        <v>0.6</v>
      </c>
      <c r="P128" s="15">
        <v>0</v>
      </c>
      <c r="Q128" s="15">
        <v>0</v>
      </c>
      <c r="R128" s="31">
        <v>0.6</v>
      </c>
      <c r="S128" s="15">
        <v>0</v>
      </c>
      <c r="T128" s="15">
        <v>0</v>
      </c>
      <c r="U128" s="15">
        <v>0</v>
      </c>
      <c r="V128" s="31">
        <v>0</v>
      </c>
      <c r="W128" s="15">
        <v>0</v>
      </c>
      <c r="X128" s="15">
        <v>0</v>
      </c>
      <c r="Y128" s="15">
        <v>0</v>
      </c>
      <c r="Z128" s="31">
        <v>0</v>
      </c>
      <c r="AA128" s="15">
        <v>0</v>
      </c>
      <c r="AB128" s="15">
        <v>0</v>
      </c>
      <c r="AC128" s="15">
        <v>0</v>
      </c>
      <c r="AD128" s="31">
        <v>0</v>
      </c>
      <c r="AE128" s="15">
        <v>0</v>
      </c>
      <c r="AF128" s="15">
        <v>0</v>
      </c>
      <c r="AG128" s="15">
        <v>0</v>
      </c>
      <c r="AH128" s="31">
        <v>0</v>
      </c>
      <c r="AI128" s="15">
        <v>0</v>
      </c>
      <c r="AJ128" s="15">
        <v>0</v>
      </c>
      <c r="AK128" s="31">
        <v>0</v>
      </c>
      <c r="AL128" s="15">
        <v>0</v>
      </c>
      <c r="AM128" s="15">
        <v>0</v>
      </c>
      <c r="AN128" s="31">
        <v>0</v>
      </c>
      <c r="AO128" s="15">
        <v>0</v>
      </c>
      <c r="AP128" s="15">
        <v>0</v>
      </c>
      <c r="AQ128" s="31">
        <v>0</v>
      </c>
      <c r="AR128" s="31">
        <v>0</v>
      </c>
      <c r="AS128" s="31">
        <v>0</v>
      </c>
      <c r="AT128" s="40">
        <v>0.6</v>
      </c>
      <c r="AU128" s="5"/>
    </row>
    <row r="129" spans="1:47" x14ac:dyDescent="0.25">
      <c r="A129" s="11">
        <f>IF(D129="","",SUBTOTAL(3,$D$12:D129))</f>
        <v>118</v>
      </c>
      <c r="B129" s="60"/>
      <c r="C129" s="61" t="s">
        <v>450</v>
      </c>
      <c r="D129" s="14" t="s">
        <v>1070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31">
        <v>0</v>
      </c>
      <c r="N129" s="15">
        <v>0</v>
      </c>
      <c r="O129" s="15">
        <v>0</v>
      </c>
      <c r="P129" s="15">
        <v>0</v>
      </c>
      <c r="Q129" s="15">
        <v>0</v>
      </c>
      <c r="R129" s="31">
        <v>0</v>
      </c>
      <c r="S129" s="15">
        <v>0</v>
      </c>
      <c r="T129" s="15">
        <v>0</v>
      </c>
      <c r="U129" s="15">
        <v>0</v>
      </c>
      <c r="V129" s="31">
        <v>0</v>
      </c>
      <c r="W129" s="15">
        <v>0</v>
      </c>
      <c r="X129" s="15">
        <v>0</v>
      </c>
      <c r="Y129" s="15">
        <v>0</v>
      </c>
      <c r="Z129" s="31">
        <v>0</v>
      </c>
      <c r="AA129" s="15">
        <v>0</v>
      </c>
      <c r="AB129" s="15">
        <v>0</v>
      </c>
      <c r="AC129" s="15">
        <v>0</v>
      </c>
      <c r="AD129" s="31">
        <v>0</v>
      </c>
      <c r="AE129" s="15">
        <v>0</v>
      </c>
      <c r="AF129" s="15">
        <v>0</v>
      </c>
      <c r="AG129" s="15">
        <v>0</v>
      </c>
      <c r="AH129" s="31">
        <v>0</v>
      </c>
      <c r="AI129" s="15">
        <v>0</v>
      </c>
      <c r="AJ129" s="15">
        <v>0</v>
      </c>
      <c r="AK129" s="31">
        <v>0</v>
      </c>
      <c r="AL129" s="15">
        <v>0</v>
      </c>
      <c r="AM129" s="15">
        <v>0</v>
      </c>
      <c r="AN129" s="31">
        <v>0</v>
      </c>
      <c r="AO129" s="15">
        <v>0</v>
      </c>
      <c r="AP129" s="15">
        <v>0</v>
      </c>
      <c r="AQ129" s="31">
        <v>0</v>
      </c>
      <c r="AR129" s="31">
        <v>0</v>
      </c>
      <c r="AS129" s="31">
        <v>0</v>
      </c>
      <c r="AT129" s="40">
        <v>0</v>
      </c>
      <c r="AU129" s="5"/>
    </row>
    <row r="130" spans="1:47" x14ac:dyDescent="0.25">
      <c r="A130" s="11">
        <f>IF(D130="","",SUBTOTAL(3,$D$12:D130))</f>
        <v>119</v>
      </c>
      <c r="B130" s="60"/>
      <c r="C130" s="61" t="s">
        <v>450</v>
      </c>
      <c r="D130" s="14" t="s">
        <v>1110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31">
        <v>0</v>
      </c>
      <c r="N130" s="15">
        <v>0</v>
      </c>
      <c r="O130" s="15">
        <v>0</v>
      </c>
      <c r="P130" s="15">
        <v>0</v>
      </c>
      <c r="Q130" s="15">
        <v>0</v>
      </c>
      <c r="R130" s="31">
        <v>0</v>
      </c>
      <c r="S130" s="15">
        <v>0</v>
      </c>
      <c r="T130" s="15">
        <v>0</v>
      </c>
      <c r="U130" s="15">
        <v>0</v>
      </c>
      <c r="V130" s="31">
        <v>0</v>
      </c>
      <c r="W130" s="15">
        <v>0</v>
      </c>
      <c r="X130" s="15">
        <v>0</v>
      </c>
      <c r="Y130" s="15">
        <v>0</v>
      </c>
      <c r="Z130" s="31">
        <v>0</v>
      </c>
      <c r="AA130" s="15">
        <v>0</v>
      </c>
      <c r="AB130" s="15">
        <v>0</v>
      </c>
      <c r="AC130" s="15">
        <v>126</v>
      </c>
      <c r="AD130" s="31">
        <v>-12.600000000000001</v>
      </c>
      <c r="AE130" s="15">
        <v>0</v>
      </c>
      <c r="AF130" s="15">
        <v>0</v>
      </c>
      <c r="AG130" s="15">
        <v>0</v>
      </c>
      <c r="AH130" s="31">
        <v>0</v>
      </c>
      <c r="AI130" s="15">
        <v>0</v>
      </c>
      <c r="AJ130" s="15">
        <v>0</v>
      </c>
      <c r="AK130" s="31">
        <v>0</v>
      </c>
      <c r="AL130" s="15">
        <v>0</v>
      </c>
      <c r="AM130" s="15">
        <v>0</v>
      </c>
      <c r="AN130" s="31">
        <v>0</v>
      </c>
      <c r="AO130" s="15">
        <v>0</v>
      </c>
      <c r="AP130" s="15">
        <v>0</v>
      </c>
      <c r="AQ130" s="31">
        <v>0</v>
      </c>
      <c r="AR130" s="31">
        <v>0</v>
      </c>
      <c r="AS130" s="31">
        <v>0</v>
      </c>
      <c r="AT130" s="40">
        <v>-12.6</v>
      </c>
      <c r="AU130" s="5"/>
    </row>
    <row r="131" spans="1:47" x14ac:dyDescent="0.25">
      <c r="A131" s="11">
        <f>IF(D131="","",SUBTOTAL(3,$D$12:D131))</f>
        <v>120</v>
      </c>
      <c r="B131" s="60">
        <v>1013045</v>
      </c>
      <c r="C131" s="61" t="s">
        <v>450</v>
      </c>
      <c r="D131" s="14" t="s">
        <v>216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31">
        <v>0</v>
      </c>
      <c r="N131" s="15">
        <v>0</v>
      </c>
      <c r="O131" s="15">
        <v>0</v>
      </c>
      <c r="P131" s="15">
        <v>0</v>
      </c>
      <c r="Q131" s="15">
        <v>0</v>
      </c>
      <c r="R131" s="31">
        <v>0</v>
      </c>
      <c r="S131" s="15">
        <v>0</v>
      </c>
      <c r="T131" s="15">
        <v>0</v>
      </c>
      <c r="U131" s="15">
        <v>0</v>
      </c>
      <c r="V131" s="31">
        <v>0</v>
      </c>
      <c r="W131" s="15">
        <v>0</v>
      </c>
      <c r="X131" s="15">
        <v>0</v>
      </c>
      <c r="Y131" s="15">
        <v>0</v>
      </c>
      <c r="Z131" s="31">
        <v>0</v>
      </c>
      <c r="AA131" s="15">
        <v>0</v>
      </c>
      <c r="AB131" s="15">
        <v>0</v>
      </c>
      <c r="AC131" s="15">
        <v>0</v>
      </c>
      <c r="AD131" s="31">
        <v>0</v>
      </c>
      <c r="AE131" s="15">
        <v>0</v>
      </c>
      <c r="AF131" s="15">
        <v>0</v>
      </c>
      <c r="AG131" s="15">
        <v>0</v>
      </c>
      <c r="AH131" s="31">
        <v>0</v>
      </c>
      <c r="AI131" s="15">
        <v>0</v>
      </c>
      <c r="AJ131" s="15">
        <v>0</v>
      </c>
      <c r="AK131" s="31">
        <v>0</v>
      </c>
      <c r="AL131" s="15">
        <v>0</v>
      </c>
      <c r="AM131" s="15">
        <v>0</v>
      </c>
      <c r="AN131" s="31">
        <v>0</v>
      </c>
      <c r="AO131" s="15">
        <v>0</v>
      </c>
      <c r="AP131" s="15">
        <v>0</v>
      </c>
      <c r="AQ131" s="31">
        <v>0</v>
      </c>
      <c r="AR131" s="31">
        <v>0</v>
      </c>
      <c r="AS131" s="31">
        <v>0</v>
      </c>
      <c r="AT131" s="40">
        <v>0</v>
      </c>
      <c r="AU131" s="5"/>
    </row>
    <row r="132" spans="1:47" x14ac:dyDescent="0.25">
      <c r="A132" s="11">
        <f>IF(D132="","",SUBTOTAL(3,$D$12:D132))</f>
        <v>121</v>
      </c>
      <c r="B132" s="60"/>
      <c r="C132" s="61" t="s">
        <v>450</v>
      </c>
      <c r="D132" s="14" t="s">
        <v>1103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31">
        <v>0</v>
      </c>
      <c r="N132" s="15">
        <v>0</v>
      </c>
      <c r="O132" s="15">
        <v>0</v>
      </c>
      <c r="P132" s="15">
        <v>0</v>
      </c>
      <c r="Q132" s="15">
        <v>0</v>
      </c>
      <c r="R132" s="31">
        <v>0</v>
      </c>
      <c r="S132" s="15">
        <v>184</v>
      </c>
      <c r="T132" s="15">
        <v>0</v>
      </c>
      <c r="U132" s="15">
        <v>181</v>
      </c>
      <c r="V132" s="31">
        <v>0.30000000000000004</v>
      </c>
      <c r="W132" s="15">
        <v>0</v>
      </c>
      <c r="X132" s="15">
        <v>0</v>
      </c>
      <c r="Y132" s="15">
        <v>0</v>
      </c>
      <c r="Z132" s="31">
        <v>0</v>
      </c>
      <c r="AA132" s="15">
        <v>0</v>
      </c>
      <c r="AB132" s="15">
        <v>0</v>
      </c>
      <c r="AC132" s="15">
        <v>0</v>
      </c>
      <c r="AD132" s="31">
        <v>0</v>
      </c>
      <c r="AE132" s="15">
        <v>0</v>
      </c>
      <c r="AF132" s="15">
        <v>0</v>
      </c>
      <c r="AG132" s="15">
        <v>0</v>
      </c>
      <c r="AH132" s="31">
        <v>0</v>
      </c>
      <c r="AI132" s="15">
        <v>0</v>
      </c>
      <c r="AJ132" s="15">
        <v>0</v>
      </c>
      <c r="AK132" s="31">
        <v>0</v>
      </c>
      <c r="AL132" s="15">
        <v>0</v>
      </c>
      <c r="AM132" s="15">
        <v>0</v>
      </c>
      <c r="AN132" s="31">
        <v>0</v>
      </c>
      <c r="AO132" s="15">
        <v>0</v>
      </c>
      <c r="AP132" s="15">
        <v>0</v>
      </c>
      <c r="AQ132" s="31">
        <v>0</v>
      </c>
      <c r="AR132" s="31">
        <v>0</v>
      </c>
      <c r="AS132" s="31">
        <v>0</v>
      </c>
      <c r="AT132" s="40">
        <v>0.3</v>
      </c>
      <c r="AU132" s="5"/>
    </row>
    <row r="133" spans="1:47" x14ac:dyDescent="0.25">
      <c r="A133" s="11">
        <f>IF(D133="","",SUBTOTAL(3,$D$12:D133))</f>
        <v>122</v>
      </c>
      <c r="B133" s="60">
        <v>1010096</v>
      </c>
      <c r="C133" s="61" t="s">
        <v>450</v>
      </c>
      <c r="D133" s="14" t="s">
        <v>1026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31">
        <v>0</v>
      </c>
      <c r="N133" s="15">
        <v>0</v>
      </c>
      <c r="O133" s="15">
        <v>0</v>
      </c>
      <c r="P133" s="15">
        <v>0</v>
      </c>
      <c r="Q133" s="15">
        <v>0</v>
      </c>
      <c r="R133" s="31">
        <v>0</v>
      </c>
      <c r="S133" s="15">
        <v>0</v>
      </c>
      <c r="T133" s="15">
        <v>0</v>
      </c>
      <c r="U133" s="15">
        <v>0</v>
      </c>
      <c r="V133" s="31">
        <v>0</v>
      </c>
      <c r="W133" s="15">
        <v>0</v>
      </c>
      <c r="X133" s="15">
        <v>0</v>
      </c>
      <c r="Y133" s="15">
        <v>0</v>
      </c>
      <c r="Z133" s="31">
        <v>0</v>
      </c>
      <c r="AA133" s="15">
        <v>0</v>
      </c>
      <c r="AB133" s="15">
        <v>0</v>
      </c>
      <c r="AC133" s="15">
        <v>0</v>
      </c>
      <c r="AD133" s="31">
        <v>0</v>
      </c>
      <c r="AE133" s="15">
        <v>0</v>
      </c>
      <c r="AF133" s="15">
        <v>0</v>
      </c>
      <c r="AG133" s="15">
        <v>0</v>
      </c>
      <c r="AH133" s="31">
        <v>0</v>
      </c>
      <c r="AI133" s="15">
        <v>0</v>
      </c>
      <c r="AJ133" s="15">
        <v>0</v>
      </c>
      <c r="AK133" s="31">
        <v>0</v>
      </c>
      <c r="AL133" s="15">
        <v>0</v>
      </c>
      <c r="AM133" s="15">
        <v>0</v>
      </c>
      <c r="AN133" s="31">
        <v>0</v>
      </c>
      <c r="AO133" s="15">
        <v>0</v>
      </c>
      <c r="AP133" s="15">
        <v>0</v>
      </c>
      <c r="AQ133" s="31">
        <v>0</v>
      </c>
      <c r="AR133" s="31">
        <v>0</v>
      </c>
      <c r="AS133" s="31">
        <v>0</v>
      </c>
      <c r="AT133" s="40">
        <v>0</v>
      </c>
      <c r="AU133" s="5"/>
    </row>
    <row r="134" spans="1:47" x14ac:dyDescent="0.25">
      <c r="A134" s="11">
        <f>IF(D134="","",SUBTOTAL(3,$D$12:D134))</f>
        <v>123</v>
      </c>
      <c r="B134" s="60">
        <v>1010125</v>
      </c>
      <c r="C134" s="61" t="s">
        <v>450</v>
      </c>
      <c r="D134" s="14" t="s">
        <v>1038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31">
        <v>0</v>
      </c>
      <c r="N134" s="15">
        <v>0</v>
      </c>
      <c r="O134" s="15">
        <v>0</v>
      </c>
      <c r="P134" s="15">
        <v>0</v>
      </c>
      <c r="Q134" s="15">
        <v>0</v>
      </c>
      <c r="R134" s="31">
        <v>0</v>
      </c>
      <c r="S134" s="15">
        <v>0</v>
      </c>
      <c r="T134" s="15">
        <v>0</v>
      </c>
      <c r="U134" s="15">
        <v>0</v>
      </c>
      <c r="V134" s="31">
        <v>0</v>
      </c>
      <c r="W134" s="15">
        <v>0</v>
      </c>
      <c r="X134" s="15">
        <v>0</v>
      </c>
      <c r="Y134" s="15">
        <v>0</v>
      </c>
      <c r="Z134" s="31">
        <v>0</v>
      </c>
      <c r="AA134" s="15">
        <v>0</v>
      </c>
      <c r="AB134" s="15">
        <v>0</v>
      </c>
      <c r="AC134" s="15">
        <v>0</v>
      </c>
      <c r="AD134" s="31">
        <v>0</v>
      </c>
      <c r="AE134" s="15">
        <v>0</v>
      </c>
      <c r="AF134" s="15">
        <v>0</v>
      </c>
      <c r="AG134" s="15">
        <v>0</v>
      </c>
      <c r="AH134" s="31">
        <v>0</v>
      </c>
      <c r="AI134" s="15">
        <v>0</v>
      </c>
      <c r="AJ134" s="15">
        <v>0</v>
      </c>
      <c r="AK134" s="31">
        <v>0</v>
      </c>
      <c r="AL134" s="15">
        <v>0</v>
      </c>
      <c r="AM134" s="15">
        <v>0</v>
      </c>
      <c r="AN134" s="31">
        <v>0</v>
      </c>
      <c r="AO134" s="15">
        <v>0</v>
      </c>
      <c r="AP134" s="15">
        <v>0</v>
      </c>
      <c r="AQ134" s="31">
        <v>0</v>
      </c>
      <c r="AR134" s="31">
        <v>0</v>
      </c>
      <c r="AS134" s="31">
        <v>0</v>
      </c>
      <c r="AT134" s="40">
        <v>0</v>
      </c>
      <c r="AU134" s="5"/>
    </row>
    <row r="135" spans="1:47" x14ac:dyDescent="0.25">
      <c r="A135" s="11">
        <f>IF(D135="","",SUBTOTAL(3,$D$12:D135))</f>
        <v>124</v>
      </c>
      <c r="B135" s="60">
        <v>1010100</v>
      </c>
      <c r="C135" s="61" t="s">
        <v>450</v>
      </c>
      <c r="D135" s="14" t="s">
        <v>1024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31">
        <v>0</v>
      </c>
      <c r="N135" s="15">
        <v>0</v>
      </c>
      <c r="O135" s="15">
        <v>0</v>
      </c>
      <c r="P135" s="15">
        <v>0</v>
      </c>
      <c r="Q135" s="15">
        <v>0</v>
      </c>
      <c r="R135" s="31">
        <v>0</v>
      </c>
      <c r="S135" s="15">
        <v>0</v>
      </c>
      <c r="T135" s="15">
        <v>0</v>
      </c>
      <c r="U135" s="15">
        <v>0</v>
      </c>
      <c r="V135" s="31">
        <v>0</v>
      </c>
      <c r="W135" s="15">
        <v>0</v>
      </c>
      <c r="X135" s="15">
        <v>0</v>
      </c>
      <c r="Y135" s="15">
        <v>0</v>
      </c>
      <c r="Z135" s="31">
        <v>0</v>
      </c>
      <c r="AA135" s="15">
        <v>0</v>
      </c>
      <c r="AB135" s="15">
        <v>0</v>
      </c>
      <c r="AC135" s="15">
        <v>0</v>
      </c>
      <c r="AD135" s="31">
        <v>0</v>
      </c>
      <c r="AE135" s="15">
        <v>0</v>
      </c>
      <c r="AF135" s="15">
        <v>0</v>
      </c>
      <c r="AG135" s="15">
        <v>0</v>
      </c>
      <c r="AH135" s="31">
        <v>0</v>
      </c>
      <c r="AI135" s="15">
        <v>0</v>
      </c>
      <c r="AJ135" s="15">
        <v>0</v>
      </c>
      <c r="AK135" s="31">
        <v>0</v>
      </c>
      <c r="AL135" s="15">
        <v>0</v>
      </c>
      <c r="AM135" s="15">
        <v>0</v>
      </c>
      <c r="AN135" s="31">
        <v>0</v>
      </c>
      <c r="AO135" s="15">
        <v>0</v>
      </c>
      <c r="AP135" s="15">
        <v>0</v>
      </c>
      <c r="AQ135" s="31">
        <v>0</v>
      </c>
      <c r="AR135" s="31">
        <v>0</v>
      </c>
      <c r="AS135" s="31">
        <v>0</v>
      </c>
      <c r="AT135" s="40">
        <v>0</v>
      </c>
      <c r="AU135" s="5"/>
    </row>
    <row r="136" spans="1:47" x14ac:dyDescent="0.25">
      <c r="A136" s="11">
        <f>IF(D136="","",SUBTOTAL(3,$D$12:D136))</f>
        <v>125</v>
      </c>
      <c r="B136" s="60"/>
      <c r="C136" s="61" t="s">
        <v>450</v>
      </c>
      <c r="D136" s="14" t="s">
        <v>1104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31">
        <v>0</v>
      </c>
      <c r="N136" s="15">
        <v>0</v>
      </c>
      <c r="O136" s="15">
        <v>0</v>
      </c>
      <c r="P136" s="15">
        <v>0</v>
      </c>
      <c r="Q136" s="15">
        <v>0</v>
      </c>
      <c r="R136" s="31">
        <v>0</v>
      </c>
      <c r="S136" s="15">
        <v>0</v>
      </c>
      <c r="T136" s="15">
        <v>0</v>
      </c>
      <c r="U136" s="15">
        <v>0</v>
      </c>
      <c r="V136" s="31">
        <v>0</v>
      </c>
      <c r="W136" s="15">
        <v>0</v>
      </c>
      <c r="X136" s="15">
        <v>0</v>
      </c>
      <c r="Y136" s="15">
        <v>0</v>
      </c>
      <c r="Z136" s="31">
        <v>0</v>
      </c>
      <c r="AA136" s="15">
        <v>0</v>
      </c>
      <c r="AB136" s="15">
        <v>0</v>
      </c>
      <c r="AC136" s="15">
        <v>0</v>
      </c>
      <c r="AD136" s="31">
        <v>0</v>
      </c>
      <c r="AE136" s="15">
        <v>0</v>
      </c>
      <c r="AF136" s="15">
        <v>0</v>
      </c>
      <c r="AG136" s="15">
        <v>0</v>
      </c>
      <c r="AH136" s="31">
        <v>0</v>
      </c>
      <c r="AI136" s="15">
        <v>0</v>
      </c>
      <c r="AJ136" s="15">
        <v>0</v>
      </c>
      <c r="AK136" s="31">
        <v>0</v>
      </c>
      <c r="AL136" s="15">
        <v>0</v>
      </c>
      <c r="AM136" s="15">
        <v>0</v>
      </c>
      <c r="AN136" s="31">
        <v>0</v>
      </c>
      <c r="AO136" s="15">
        <v>0</v>
      </c>
      <c r="AP136" s="15">
        <v>0</v>
      </c>
      <c r="AQ136" s="31">
        <v>0</v>
      </c>
      <c r="AR136" s="31">
        <v>0</v>
      </c>
      <c r="AS136" s="31">
        <v>0</v>
      </c>
      <c r="AT136" s="40">
        <v>0</v>
      </c>
      <c r="AU136" s="5"/>
    </row>
    <row r="137" spans="1:47" x14ac:dyDescent="0.25">
      <c r="A137" s="11">
        <f>IF(D137="","",SUBTOTAL(3,$D$12:D137))</f>
        <v>126</v>
      </c>
      <c r="B137" s="60">
        <v>1010068</v>
      </c>
      <c r="C137" s="61" t="s">
        <v>450</v>
      </c>
      <c r="D137" s="14" t="s">
        <v>551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31">
        <v>0</v>
      </c>
      <c r="N137" s="15">
        <v>0</v>
      </c>
      <c r="O137" s="15">
        <v>0</v>
      </c>
      <c r="P137" s="15">
        <v>0</v>
      </c>
      <c r="Q137" s="15">
        <v>0</v>
      </c>
      <c r="R137" s="31">
        <v>0</v>
      </c>
      <c r="S137" s="15">
        <v>0</v>
      </c>
      <c r="T137" s="15">
        <v>0</v>
      </c>
      <c r="U137" s="15">
        <v>0</v>
      </c>
      <c r="V137" s="31">
        <v>0</v>
      </c>
      <c r="W137" s="15">
        <v>0</v>
      </c>
      <c r="X137" s="15">
        <v>0</v>
      </c>
      <c r="Y137" s="15">
        <v>0</v>
      </c>
      <c r="Z137" s="31">
        <v>0</v>
      </c>
      <c r="AA137" s="15">
        <v>0</v>
      </c>
      <c r="AB137" s="15">
        <v>0</v>
      </c>
      <c r="AC137" s="15">
        <v>0</v>
      </c>
      <c r="AD137" s="31">
        <v>0</v>
      </c>
      <c r="AE137" s="15">
        <v>0</v>
      </c>
      <c r="AF137" s="15">
        <v>0</v>
      </c>
      <c r="AG137" s="15">
        <v>0</v>
      </c>
      <c r="AH137" s="31">
        <v>0</v>
      </c>
      <c r="AI137" s="15">
        <v>0</v>
      </c>
      <c r="AJ137" s="15">
        <v>0</v>
      </c>
      <c r="AK137" s="31">
        <v>0</v>
      </c>
      <c r="AL137" s="15">
        <v>0</v>
      </c>
      <c r="AM137" s="15">
        <v>0</v>
      </c>
      <c r="AN137" s="31">
        <v>0</v>
      </c>
      <c r="AO137" s="15">
        <v>0</v>
      </c>
      <c r="AP137" s="15">
        <v>0</v>
      </c>
      <c r="AQ137" s="31">
        <v>0</v>
      </c>
      <c r="AR137" s="31">
        <v>0</v>
      </c>
      <c r="AS137" s="31">
        <v>0</v>
      </c>
      <c r="AT137" s="40">
        <v>0</v>
      </c>
      <c r="AU137" s="5"/>
    </row>
    <row r="138" spans="1:47" x14ac:dyDescent="0.25">
      <c r="A138" s="11">
        <f>IF(D138="","",SUBTOTAL(3,$D$12:D138))</f>
        <v>127</v>
      </c>
      <c r="B138" s="60"/>
      <c r="C138" s="61" t="s">
        <v>450</v>
      </c>
      <c r="D138" s="14" t="s">
        <v>1094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31">
        <v>0</v>
      </c>
      <c r="N138" s="15">
        <v>0</v>
      </c>
      <c r="O138" s="15">
        <v>0</v>
      </c>
      <c r="P138" s="15">
        <v>0</v>
      </c>
      <c r="Q138" s="15">
        <v>0</v>
      </c>
      <c r="R138" s="31">
        <v>0</v>
      </c>
      <c r="S138" s="15">
        <v>0</v>
      </c>
      <c r="T138" s="15">
        <v>0</v>
      </c>
      <c r="U138" s="15">
        <v>0</v>
      </c>
      <c r="V138" s="31">
        <v>0</v>
      </c>
      <c r="W138" s="15">
        <v>0</v>
      </c>
      <c r="X138" s="15">
        <v>0</v>
      </c>
      <c r="Y138" s="15">
        <v>0</v>
      </c>
      <c r="Z138" s="31">
        <v>0</v>
      </c>
      <c r="AA138" s="15">
        <v>0</v>
      </c>
      <c r="AB138" s="15">
        <v>0</v>
      </c>
      <c r="AC138" s="15">
        <v>0</v>
      </c>
      <c r="AD138" s="31">
        <v>0</v>
      </c>
      <c r="AE138" s="15">
        <v>0</v>
      </c>
      <c r="AF138" s="15">
        <v>0</v>
      </c>
      <c r="AG138" s="15">
        <v>0</v>
      </c>
      <c r="AH138" s="31">
        <v>0</v>
      </c>
      <c r="AI138" s="15">
        <v>0</v>
      </c>
      <c r="AJ138" s="15">
        <v>0</v>
      </c>
      <c r="AK138" s="31">
        <v>0</v>
      </c>
      <c r="AL138" s="15">
        <v>0</v>
      </c>
      <c r="AM138" s="15">
        <v>0</v>
      </c>
      <c r="AN138" s="31">
        <v>0</v>
      </c>
      <c r="AO138" s="15">
        <v>0</v>
      </c>
      <c r="AP138" s="15">
        <v>0</v>
      </c>
      <c r="AQ138" s="31">
        <v>0</v>
      </c>
      <c r="AR138" s="31">
        <v>0</v>
      </c>
      <c r="AS138" s="31">
        <v>0</v>
      </c>
      <c r="AT138" s="40">
        <v>0</v>
      </c>
      <c r="AU138" s="5"/>
    </row>
    <row r="139" spans="1:47" x14ac:dyDescent="0.25">
      <c r="A139" s="11">
        <f>IF(D139="","",SUBTOTAL(3,$D$12:D139))</f>
        <v>128</v>
      </c>
      <c r="B139" s="60">
        <v>1010143</v>
      </c>
      <c r="C139" s="61" t="s">
        <v>450</v>
      </c>
      <c r="D139" s="14" t="s">
        <v>1039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31">
        <v>0</v>
      </c>
      <c r="N139" s="15">
        <v>0</v>
      </c>
      <c r="O139" s="15">
        <v>0</v>
      </c>
      <c r="P139" s="15">
        <v>0</v>
      </c>
      <c r="Q139" s="15">
        <v>0</v>
      </c>
      <c r="R139" s="31">
        <v>0</v>
      </c>
      <c r="S139" s="15">
        <v>0</v>
      </c>
      <c r="T139" s="15">
        <v>0</v>
      </c>
      <c r="U139" s="15">
        <v>0</v>
      </c>
      <c r="V139" s="31">
        <v>0</v>
      </c>
      <c r="W139" s="15">
        <v>0</v>
      </c>
      <c r="X139" s="15">
        <v>0</v>
      </c>
      <c r="Y139" s="15">
        <v>0</v>
      </c>
      <c r="Z139" s="31">
        <v>0</v>
      </c>
      <c r="AA139" s="15">
        <v>0</v>
      </c>
      <c r="AB139" s="15">
        <v>0</v>
      </c>
      <c r="AC139" s="15">
        <v>0</v>
      </c>
      <c r="AD139" s="31">
        <v>0</v>
      </c>
      <c r="AE139" s="15">
        <v>0</v>
      </c>
      <c r="AF139" s="15">
        <v>0</v>
      </c>
      <c r="AG139" s="15">
        <v>0</v>
      </c>
      <c r="AH139" s="31">
        <v>0</v>
      </c>
      <c r="AI139" s="15">
        <v>0</v>
      </c>
      <c r="AJ139" s="15">
        <v>0</v>
      </c>
      <c r="AK139" s="31">
        <v>0</v>
      </c>
      <c r="AL139" s="15">
        <v>0</v>
      </c>
      <c r="AM139" s="15">
        <v>0</v>
      </c>
      <c r="AN139" s="31">
        <v>0</v>
      </c>
      <c r="AO139" s="15">
        <v>0</v>
      </c>
      <c r="AP139" s="15">
        <v>0</v>
      </c>
      <c r="AQ139" s="31">
        <v>0</v>
      </c>
      <c r="AR139" s="31">
        <v>0</v>
      </c>
      <c r="AS139" s="31">
        <v>0</v>
      </c>
      <c r="AT139" s="40">
        <v>0</v>
      </c>
      <c r="AU139" s="5"/>
    </row>
    <row r="140" spans="1:47" x14ac:dyDescent="0.25">
      <c r="A140" s="11">
        <f>IF(D140="","",SUBTOTAL(3,$D$12:D140))</f>
        <v>129</v>
      </c>
      <c r="B140" s="60"/>
      <c r="C140" s="61" t="s">
        <v>450</v>
      </c>
      <c r="D140" s="14" t="s">
        <v>1076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31">
        <v>0</v>
      </c>
      <c r="N140" s="15">
        <v>0</v>
      </c>
      <c r="O140" s="15">
        <v>0</v>
      </c>
      <c r="P140" s="15">
        <v>0</v>
      </c>
      <c r="Q140" s="15">
        <v>0</v>
      </c>
      <c r="R140" s="31">
        <v>0</v>
      </c>
      <c r="S140" s="15">
        <v>258</v>
      </c>
      <c r="T140" s="15">
        <v>187</v>
      </c>
      <c r="U140" s="15">
        <v>442</v>
      </c>
      <c r="V140" s="31">
        <v>0.30000000000000004</v>
      </c>
      <c r="W140" s="15">
        <v>0</v>
      </c>
      <c r="X140" s="15">
        <v>0</v>
      </c>
      <c r="Y140" s="15">
        <v>0</v>
      </c>
      <c r="Z140" s="31">
        <v>0</v>
      </c>
      <c r="AA140" s="15">
        <v>0</v>
      </c>
      <c r="AB140" s="15">
        <v>0</v>
      </c>
      <c r="AC140" s="15">
        <v>0</v>
      </c>
      <c r="AD140" s="31">
        <v>0</v>
      </c>
      <c r="AE140" s="15">
        <v>0</v>
      </c>
      <c r="AF140" s="15">
        <v>0</v>
      </c>
      <c r="AG140" s="15">
        <v>0</v>
      </c>
      <c r="AH140" s="31">
        <v>0</v>
      </c>
      <c r="AI140" s="15">
        <v>0</v>
      </c>
      <c r="AJ140" s="15">
        <v>0</v>
      </c>
      <c r="AK140" s="31">
        <v>0</v>
      </c>
      <c r="AL140" s="15">
        <v>0</v>
      </c>
      <c r="AM140" s="15">
        <v>0</v>
      </c>
      <c r="AN140" s="31">
        <v>0</v>
      </c>
      <c r="AO140" s="15">
        <v>0</v>
      </c>
      <c r="AP140" s="15">
        <v>0</v>
      </c>
      <c r="AQ140" s="31">
        <v>0</v>
      </c>
      <c r="AR140" s="31">
        <v>0</v>
      </c>
      <c r="AS140" s="31">
        <v>0</v>
      </c>
      <c r="AT140" s="40">
        <v>0.3</v>
      </c>
      <c r="AU140" s="5"/>
    </row>
    <row r="141" spans="1:47" x14ac:dyDescent="0.25">
      <c r="A141" s="11">
        <f>IF(D141="","",SUBTOTAL(3,$D$12:D141))</f>
        <v>130</v>
      </c>
      <c r="B141" s="60">
        <v>1010007</v>
      </c>
      <c r="C141" s="61" t="s">
        <v>450</v>
      </c>
      <c r="D141" s="14" t="s">
        <v>555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31">
        <v>0</v>
      </c>
      <c r="N141" s="15">
        <v>2.4</v>
      </c>
      <c r="O141" s="15">
        <v>1.7999999999999998</v>
      </c>
      <c r="P141" s="15">
        <v>0</v>
      </c>
      <c r="Q141" s="15">
        <v>0</v>
      </c>
      <c r="R141" s="31">
        <v>4.1999999999999993</v>
      </c>
      <c r="S141" s="15">
        <v>178</v>
      </c>
      <c r="T141" s="15">
        <v>766</v>
      </c>
      <c r="U141" s="15">
        <v>175</v>
      </c>
      <c r="V141" s="31">
        <v>76.900000000000006</v>
      </c>
      <c r="W141" s="15">
        <v>0</v>
      </c>
      <c r="X141" s="15">
        <v>0</v>
      </c>
      <c r="Y141" s="15">
        <v>0</v>
      </c>
      <c r="Z141" s="31">
        <v>0</v>
      </c>
      <c r="AA141" s="15">
        <v>0</v>
      </c>
      <c r="AB141" s="15">
        <v>0</v>
      </c>
      <c r="AC141" s="15">
        <v>0</v>
      </c>
      <c r="AD141" s="31">
        <v>0</v>
      </c>
      <c r="AE141" s="15">
        <v>0</v>
      </c>
      <c r="AF141" s="15">
        <v>0</v>
      </c>
      <c r="AG141" s="15">
        <v>0</v>
      </c>
      <c r="AH141" s="31">
        <v>0</v>
      </c>
      <c r="AI141" s="15">
        <v>0</v>
      </c>
      <c r="AJ141" s="15">
        <v>0</v>
      </c>
      <c r="AK141" s="31">
        <v>0</v>
      </c>
      <c r="AL141" s="15">
        <v>0</v>
      </c>
      <c r="AM141" s="15">
        <v>0</v>
      </c>
      <c r="AN141" s="31">
        <v>0</v>
      </c>
      <c r="AO141" s="15">
        <v>0</v>
      </c>
      <c r="AP141" s="15">
        <v>0</v>
      </c>
      <c r="AQ141" s="31">
        <v>0</v>
      </c>
      <c r="AR141" s="31">
        <v>0</v>
      </c>
      <c r="AS141" s="31">
        <v>0</v>
      </c>
      <c r="AT141" s="40">
        <v>81.099999999999994</v>
      </c>
      <c r="AU141" s="5"/>
    </row>
    <row r="142" spans="1:47" x14ac:dyDescent="0.25">
      <c r="A142" s="11">
        <f>IF(D142="","",SUBTOTAL(3,$D$12:D142))</f>
        <v>131</v>
      </c>
      <c r="B142" s="60">
        <v>1010095</v>
      </c>
      <c r="C142" s="61" t="s">
        <v>450</v>
      </c>
      <c r="D142" s="14" t="s">
        <v>1027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31">
        <v>0</v>
      </c>
      <c r="N142" s="15">
        <v>0</v>
      </c>
      <c r="O142" s="15">
        <v>0</v>
      </c>
      <c r="P142" s="15">
        <v>0</v>
      </c>
      <c r="Q142" s="15">
        <v>0</v>
      </c>
      <c r="R142" s="31">
        <v>0</v>
      </c>
      <c r="S142" s="15">
        <v>0</v>
      </c>
      <c r="T142" s="15">
        <v>0</v>
      </c>
      <c r="U142" s="15">
        <v>0</v>
      </c>
      <c r="V142" s="31">
        <v>0</v>
      </c>
      <c r="W142" s="15">
        <v>0</v>
      </c>
      <c r="X142" s="15">
        <v>0</v>
      </c>
      <c r="Y142" s="15">
        <v>0</v>
      </c>
      <c r="Z142" s="31">
        <v>0</v>
      </c>
      <c r="AA142" s="15">
        <v>0</v>
      </c>
      <c r="AB142" s="15">
        <v>0</v>
      </c>
      <c r="AC142" s="15">
        <v>0</v>
      </c>
      <c r="AD142" s="31">
        <v>0</v>
      </c>
      <c r="AE142" s="15">
        <v>0</v>
      </c>
      <c r="AF142" s="15">
        <v>0</v>
      </c>
      <c r="AG142" s="15">
        <v>0</v>
      </c>
      <c r="AH142" s="31">
        <v>0</v>
      </c>
      <c r="AI142" s="15">
        <v>0</v>
      </c>
      <c r="AJ142" s="15">
        <v>0</v>
      </c>
      <c r="AK142" s="31">
        <v>0</v>
      </c>
      <c r="AL142" s="15">
        <v>0</v>
      </c>
      <c r="AM142" s="15">
        <v>0</v>
      </c>
      <c r="AN142" s="31">
        <v>0</v>
      </c>
      <c r="AO142" s="15">
        <v>0</v>
      </c>
      <c r="AP142" s="15">
        <v>0</v>
      </c>
      <c r="AQ142" s="31">
        <v>0</v>
      </c>
      <c r="AR142" s="31">
        <v>0</v>
      </c>
      <c r="AS142" s="31">
        <v>0</v>
      </c>
      <c r="AT142" s="40">
        <v>0</v>
      </c>
      <c r="AU142" s="5"/>
    </row>
    <row r="143" spans="1:47" x14ac:dyDescent="0.25">
      <c r="A143" s="11">
        <f>IF(D143="","",SUBTOTAL(3,$D$12:D143))</f>
        <v>132</v>
      </c>
      <c r="B143" s="60">
        <v>1010124</v>
      </c>
      <c r="C143" s="61" t="s">
        <v>450</v>
      </c>
      <c r="D143" s="14" t="s">
        <v>1040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31">
        <v>0</v>
      </c>
      <c r="N143" s="15">
        <v>0</v>
      </c>
      <c r="O143" s="15">
        <v>0</v>
      </c>
      <c r="P143" s="15">
        <v>0</v>
      </c>
      <c r="Q143" s="15">
        <v>0</v>
      </c>
      <c r="R143" s="31">
        <v>0</v>
      </c>
      <c r="S143" s="15">
        <v>0</v>
      </c>
      <c r="T143" s="15">
        <v>0</v>
      </c>
      <c r="U143" s="15">
        <v>0</v>
      </c>
      <c r="V143" s="31">
        <v>0</v>
      </c>
      <c r="W143" s="15">
        <v>0</v>
      </c>
      <c r="X143" s="15">
        <v>0</v>
      </c>
      <c r="Y143" s="15">
        <v>0</v>
      </c>
      <c r="Z143" s="31">
        <v>0</v>
      </c>
      <c r="AA143" s="15">
        <v>0</v>
      </c>
      <c r="AB143" s="15">
        <v>0</v>
      </c>
      <c r="AC143" s="15">
        <v>0</v>
      </c>
      <c r="AD143" s="31">
        <v>0</v>
      </c>
      <c r="AE143" s="15">
        <v>0</v>
      </c>
      <c r="AF143" s="15">
        <v>0</v>
      </c>
      <c r="AG143" s="15">
        <v>0</v>
      </c>
      <c r="AH143" s="31">
        <v>0</v>
      </c>
      <c r="AI143" s="15">
        <v>0</v>
      </c>
      <c r="AJ143" s="15">
        <v>0</v>
      </c>
      <c r="AK143" s="31">
        <v>0</v>
      </c>
      <c r="AL143" s="15">
        <v>0</v>
      </c>
      <c r="AM143" s="15">
        <v>0</v>
      </c>
      <c r="AN143" s="31">
        <v>0</v>
      </c>
      <c r="AO143" s="15">
        <v>0</v>
      </c>
      <c r="AP143" s="15">
        <v>0</v>
      </c>
      <c r="AQ143" s="31">
        <v>0</v>
      </c>
      <c r="AR143" s="31">
        <v>0</v>
      </c>
      <c r="AS143" s="31">
        <v>0</v>
      </c>
      <c r="AT143" s="40">
        <v>0</v>
      </c>
      <c r="AU143" s="5"/>
    </row>
    <row r="144" spans="1:47" x14ac:dyDescent="0.25">
      <c r="A144" s="11">
        <f>IF(D144="","",SUBTOTAL(3,$D$12:D144))</f>
        <v>133</v>
      </c>
      <c r="B144" s="60">
        <v>1010081</v>
      </c>
      <c r="C144" s="61" t="s">
        <v>450</v>
      </c>
      <c r="D144" s="14" t="s">
        <v>1014</v>
      </c>
      <c r="E144" s="15">
        <v>1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31">
        <v>1</v>
      </c>
      <c r="N144" s="15">
        <v>0</v>
      </c>
      <c r="O144" s="15">
        <v>0</v>
      </c>
      <c r="P144" s="15">
        <v>0</v>
      </c>
      <c r="Q144" s="15">
        <v>0</v>
      </c>
      <c r="R144" s="31">
        <v>0</v>
      </c>
      <c r="S144" s="15">
        <v>111</v>
      </c>
      <c r="T144" s="15">
        <v>169</v>
      </c>
      <c r="U144" s="15">
        <v>94</v>
      </c>
      <c r="V144" s="31">
        <v>18.600000000000001</v>
      </c>
      <c r="W144" s="15">
        <v>0</v>
      </c>
      <c r="X144" s="15">
        <v>0</v>
      </c>
      <c r="Y144" s="15">
        <v>0</v>
      </c>
      <c r="Z144" s="31">
        <v>0</v>
      </c>
      <c r="AA144" s="15">
        <v>0</v>
      </c>
      <c r="AB144" s="15">
        <v>0</v>
      </c>
      <c r="AC144" s="15">
        <v>0</v>
      </c>
      <c r="AD144" s="31">
        <v>0</v>
      </c>
      <c r="AE144" s="15">
        <v>0</v>
      </c>
      <c r="AF144" s="15">
        <v>0</v>
      </c>
      <c r="AG144" s="15">
        <v>0</v>
      </c>
      <c r="AH144" s="31">
        <v>0</v>
      </c>
      <c r="AI144" s="15">
        <v>0</v>
      </c>
      <c r="AJ144" s="15">
        <v>0</v>
      </c>
      <c r="AK144" s="31">
        <v>0</v>
      </c>
      <c r="AL144" s="15">
        <v>0</v>
      </c>
      <c r="AM144" s="15">
        <v>0</v>
      </c>
      <c r="AN144" s="31">
        <v>0</v>
      </c>
      <c r="AO144" s="15">
        <v>0</v>
      </c>
      <c r="AP144" s="15">
        <v>0</v>
      </c>
      <c r="AQ144" s="31">
        <v>0</v>
      </c>
      <c r="AR144" s="31">
        <v>0</v>
      </c>
      <c r="AS144" s="31">
        <v>0</v>
      </c>
      <c r="AT144" s="40">
        <v>19.600000000000001</v>
      </c>
      <c r="AU144" s="5"/>
    </row>
    <row r="145" spans="1:47" x14ac:dyDescent="0.25">
      <c r="A145" s="11">
        <f>IF(D145="","",SUBTOTAL(3,$D$12:D145))</f>
        <v>134</v>
      </c>
      <c r="B145" s="60">
        <v>1010110</v>
      </c>
      <c r="C145" s="61" t="s">
        <v>450</v>
      </c>
      <c r="D145" s="14" t="s">
        <v>1019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31">
        <v>0</v>
      </c>
      <c r="N145" s="15">
        <v>0</v>
      </c>
      <c r="O145" s="15">
        <v>0</v>
      </c>
      <c r="P145" s="15">
        <v>0</v>
      </c>
      <c r="Q145" s="15">
        <v>0</v>
      </c>
      <c r="R145" s="31">
        <v>0</v>
      </c>
      <c r="S145" s="15">
        <v>0</v>
      </c>
      <c r="T145" s="15">
        <v>0</v>
      </c>
      <c r="U145" s="15">
        <v>0</v>
      </c>
      <c r="V145" s="31">
        <v>0</v>
      </c>
      <c r="W145" s="15">
        <v>0</v>
      </c>
      <c r="X145" s="15">
        <v>0</v>
      </c>
      <c r="Y145" s="15">
        <v>0</v>
      </c>
      <c r="Z145" s="31">
        <v>0</v>
      </c>
      <c r="AA145" s="15">
        <v>0</v>
      </c>
      <c r="AB145" s="15">
        <v>0</v>
      </c>
      <c r="AC145" s="15">
        <v>0</v>
      </c>
      <c r="AD145" s="31">
        <v>0</v>
      </c>
      <c r="AE145" s="15">
        <v>0</v>
      </c>
      <c r="AF145" s="15">
        <v>0</v>
      </c>
      <c r="AG145" s="15">
        <v>0</v>
      </c>
      <c r="AH145" s="31">
        <v>0</v>
      </c>
      <c r="AI145" s="15">
        <v>0</v>
      </c>
      <c r="AJ145" s="15">
        <v>0</v>
      </c>
      <c r="AK145" s="31">
        <v>0</v>
      </c>
      <c r="AL145" s="15">
        <v>0</v>
      </c>
      <c r="AM145" s="15">
        <v>0</v>
      </c>
      <c r="AN145" s="31">
        <v>0</v>
      </c>
      <c r="AO145" s="15">
        <v>0</v>
      </c>
      <c r="AP145" s="15">
        <v>0</v>
      </c>
      <c r="AQ145" s="31">
        <v>0</v>
      </c>
      <c r="AR145" s="31">
        <v>0</v>
      </c>
      <c r="AS145" s="31">
        <v>0</v>
      </c>
      <c r="AT145" s="40">
        <v>0</v>
      </c>
      <c r="AU145" s="5"/>
    </row>
    <row r="146" spans="1:47" x14ac:dyDescent="0.25">
      <c r="A146" s="11">
        <f>IF(D146="","",SUBTOTAL(3,$D$12:D146))</f>
        <v>135</v>
      </c>
      <c r="B146" s="60">
        <v>1010131</v>
      </c>
      <c r="C146" s="61" t="s">
        <v>450</v>
      </c>
      <c r="D146" s="14" t="s">
        <v>1041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31">
        <v>0</v>
      </c>
      <c r="N146" s="15">
        <v>0</v>
      </c>
      <c r="O146" s="15">
        <v>0</v>
      </c>
      <c r="P146" s="15">
        <v>0</v>
      </c>
      <c r="Q146" s="15">
        <v>0</v>
      </c>
      <c r="R146" s="31">
        <v>0</v>
      </c>
      <c r="S146" s="15">
        <v>0</v>
      </c>
      <c r="T146" s="15">
        <v>0</v>
      </c>
      <c r="U146" s="15">
        <v>0</v>
      </c>
      <c r="V146" s="31">
        <v>0</v>
      </c>
      <c r="W146" s="15">
        <v>0</v>
      </c>
      <c r="X146" s="15">
        <v>0</v>
      </c>
      <c r="Y146" s="15">
        <v>0</v>
      </c>
      <c r="Z146" s="31">
        <v>0</v>
      </c>
      <c r="AA146" s="15">
        <v>0</v>
      </c>
      <c r="AB146" s="15">
        <v>0</v>
      </c>
      <c r="AC146" s="15">
        <v>0</v>
      </c>
      <c r="AD146" s="31">
        <v>0</v>
      </c>
      <c r="AE146" s="15">
        <v>0</v>
      </c>
      <c r="AF146" s="15">
        <v>0</v>
      </c>
      <c r="AG146" s="15">
        <v>0</v>
      </c>
      <c r="AH146" s="31">
        <v>0</v>
      </c>
      <c r="AI146" s="15">
        <v>0</v>
      </c>
      <c r="AJ146" s="15">
        <v>0</v>
      </c>
      <c r="AK146" s="31">
        <v>0</v>
      </c>
      <c r="AL146" s="15">
        <v>0</v>
      </c>
      <c r="AM146" s="15">
        <v>0</v>
      </c>
      <c r="AN146" s="31">
        <v>0</v>
      </c>
      <c r="AO146" s="15">
        <v>0</v>
      </c>
      <c r="AP146" s="15">
        <v>0</v>
      </c>
      <c r="AQ146" s="31">
        <v>0</v>
      </c>
      <c r="AR146" s="31">
        <v>0</v>
      </c>
      <c r="AS146" s="31">
        <v>0</v>
      </c>
      <c r="AT146" s="40">
        <v>0</v>
      </c>
      <c r="AU146" s="5"/>
    </row>
    <row r="147" spans="1:47" x14ac:dyDescent="0.25">
      <c r="A147" s="11">
        <f>IF(D147="","",SUBTOTAL(3,$D$12:D147))</f>
        <v>136</v>
      </c>
      <c r="B147" s="60"/>
      <c r="C147" s="61" t="s">
        <v>450</v>
      </c>
      <c r="D147" s="14" t="s">
        <v>1066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31">
        <v>0</v>
      </c>
      <c r="N147" s="15">
        <v>0</v>
      </c>
      <c r="O147" s="15">
        <v>0</v>
      </c>
      <c r="P147" s="15">
        <v>0</v>
      </c>
      <c r="Q147" s="15">
        <v>0</v>
      </c>
      <c r="R147" s="31">
        <v>0</v>
      </c>
      <c r="S147" s="15">
        <v>0</v>
      </c>
      <c r="T147" s="15">
        <v>0</v>
      </c>
      <c r="U147" s="15">
        <v>0</v>
      </c>
      <c r="V147" s="31">
        <v>0</v>
      </c>
      <c r="W147" s="15">
        <v>0</v>
      </c>
      <c r="X147" s="15">
        <v>0</v>
      </c>
      <c r="Y147" s="15">
        <v>0</v>
      </c>
      <c r="Z147" s="31">
        <v>0</v>
      </c>
      <c r="AA147" s="15">
        <v>0</v>
      </c>
      <c r="AB147" s="15">
        <v>0</v>
      </c>
      <c r="AC147" s="15">
        <v>0</v>
      </c>
      <c r="AD147" s="31">
        <v>0</v>
      </c>
      <c r="AE147" s="15">
        <v>0</v>
      </c>
      <c r="AF147" s="15">
        <v>0</v>
      </c>
      <c r="AG147" s="15">
        <v>0</v>
      </c>
      <c r="AH147" s="31">
        <v>0</v>
      </c>
      <c r="AI147" s="15">
        <v>0</v>
      </c>
      <c r="AJ147" s="15">
        <v>0</v>
      </c>
      <c r="AK147" s="31">
        <v>0</v>
      </c>
      <c r="AL147" s="15">
        <v>0</v>
      </c>
      <c r="AM147" s="15">
        <v>0</v>
      </c>
      <c r="AN147" s="31">
        <v>0</v>
      </c>
      <c r="AO147" s="15">
        <v>0</v>
      </c>
      <c r="AP147" s="15">
        <v>0</v>
      </c>
      <c r="AQ147" s="31">
        <v>0</v>
      </c>
      <c r="AR147" s="31">
        <v>0</v>
      </c>
      <c r="AS147" s="31">
        <v>0</v>
      </c>
      <c r="AT147" s="40">
        <v>0</v>
      </c>
      <c r="AU147" s="5"/>
    </row>
    <row r="148" spans="1:47" x14ac:dyDescent="0.25">
      <c r="A148" s="11">
        <f>IF(D148="","",SUBTOTAL(3,$D$12:D148))</f>
        <v>137</v>
      </c>
      <c r="B148" s="60"/>
      <c r="C148" s="61" t="s">
        <v>450</v>
      </c>
      <c r="D148" s="14" t="s">
        <v>1080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31">
        <v>0</v>
      </c>
      <c r="N148" s="15">
        <v>0</v>
      </c>
      <c r="O148" s="15">
        <v>0</v>
      </c>
      <c r="P148" s="15">
        <v>0</v>
      </c>
      <c r="Q148" s="15">
        <v>0</v>
      </c>
      <c r="R148" s="31">
        <v>0</v>
      </c>
      <c r="S148" s="15">
        <v>37</v>
      </c>
      <c r="T148" s="15">
        <v>0</v>
      </c>
      <c r="U148" s="15">
        <v>0</v>
      </c>
      <c r="V148" s="31">
        <v>3.7</v>
      </c>
      <c r="W148" s="15">
        <v>0</v>
      </c>
      <c r="X148" s="15">
        <v>0</v>
      </c>
      <c r="Y148" s="15">
        <v>0</v>
      </c>
      <c r="Z148" s="31">
        <v>0</v>
      </c>
      <c r="AA148" s="15">
        <v>0</v>
      </c>
      <c r="AB148" s="15">
        <v>0</v>
      </c>
      <c r="AC148" s="15">
        <v>0</v>
      </c>
      <c r="AD148" s="31">
        <v>0</v>
      </c>
      <c r="AE148" s="15">
        <v>0</v>
      </c>
      <c r="AF148" s="15">
        <v>0</v>
      </c>
      <c r="AG148" s="15">
        <v>0</v>
      </c>
      <c r="AH148" s="31">
        <v>0</v>
      </c>
      <c r="AI148" s="15">
        <v>0</v>
      </c>
      <c r="AJ148" s="15">
        <v>0</v>
      </c>
      <c r="AK148" s="31">
        <v>0</v>
      </c>
      <c r="AL148" s="15">
        <v>0</v>
      </c>
      <c r="AM148" s="15">
        <v>0</v>
      </c>
      <c r="AN148" s="31">
        <v>0</v>
      </c>
      <c r="AO148" s="15">
        <v>0</v>
      </c>
      <c r="AP148" s="15">
        <v>0</v>
      </c>
      <c r="AQ148" s="31">
        <v>0</v>
      </c>
      <c r="AR148" s="31">
        <v>0</v>
      </c>
      <c r="AS148" s="31">
        <v>0</v>
      </c>
      <c r="AT148" s="40">
        <v>3.7</v>
      </c>
      <c r="AU148" s="5"/>
    </row>
    <row r="149" spans="1:47" x14ac:dyDescent="0.25">
      <c r="A149" s="11">
        <f>IF(D149="","",SUBTOTAL(3,$D$12:D149))</f>
        <v>138</v>
      </c>
      <c r="B149" s="60">
        <v>1010011</v>
      </c>
      <c r="C149" s="61" t="s">
        <v>450</v>
      </c>
      <c r="D149" s="14" t="s">
        <v>557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31">
        <v>0</v>
      </c>
      <c r="N149" s="15">
        <v>0</v>
      </c>
      <c r="O149" s="15">
        <v>0</v>
      </c>
      <c r="P149" s="15">
        <v>0</v>
      </c>
      <c r="Q149" s="15">
        <v>0</v>
      </c>
      <c r="R149" s="31">
        <v>0</v>
      </c>
      <c r="S149" s="15">
        <v>0</v>
      </c>
      <c r="T149" s="15">
        <v>0</v>
      </c>
      <c r="U149" s="15">
        <v>0</v>
      </c>
      <c r="V149" s="31">
        <v>0</v>
      </c>
      <c r="W149" s="15">
        <v>0</v>
      </c>
      <c r="X149" s="15">
        <v>0</v>
      </c>
      <c r="Y149" s="15">
        <v>0</v>
      </c>
      <c r="Z149" s="31">
        <v>0</v>
      </c>
      <c r="AA149" s="15">
        <v>0</v>
      </c>
      <c r="AB149" s="15">
        <v>0</v>
      </c>
      <c r="AC149" s="15">
        <v>0</v>
      </c>
      <c r="AD149" s="31">
        <v>0</v>
      </c>
      <c r="AE149" s="15">
        <v>0</v>
      </c>
      <c r="AF149" s="15">
        <v>0</v>
      </c>
      <c r="AG149" s="15">
        <v>0</v>
      </c>
      <c r="AH149" s="31">
        <v>0</v>
      </c>
      <c r="AI149" s="15">
        <v>0</v>
      </c>
      <c r="AJ149" s="15">
        <v>0</v>
      </c>
      <c r="AK149" s="31">
        <v>0</v>
      </c>
      <c r="AL149" s="15">
        <v>0</v>
      </c>
      <c r="AM149" s="15">
        <v>0</v>
      </c>
      <c r="AN149" s="31">
        <v>0</v>
      </c>
      <c r="AO149" s="15">
        <v>0</v>
      </c>
      <c r="AP149" s="15">
        <v>0</v>
      </c>
      <c r="AQ149" s="31">
        <v>0</v>
      </c>
      <c r="AR149" s="31">
        <v>0</v>
      </c>
      <c r="AS149" s="31">
        <v>0</v>
      </c>
      <c r="AT149" s="40">
        <v>0</v>
      </c>
      <c r="AU149" s="5"/>
    </row>
    <row r="150" spans="1:47" x14ac:dyDescent="0.25">
      <c r="A150" s="11">
        <f>IF(D150="","",SUBTOTAL(3,$D$12:D150))</f>
        <v>139</v>
      </c>
      <c r="B150" s="60"/>
      <c r="C150" s="61" t="s">
        <v>450</v>
      </c>
      <c r="D150" s="14" t="s">
        <v>1075</v>
      </c>
      <c r="E150" s="15">
        <v>2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31">
        <v>2</v>
      </c>
      <c r="N150" s="15">
        <v>0.6</v>
      </c>
      <c r="O150" s="15">
        <v>0.9</v>
      </c>
      <c r="P150" s="15">
        <v>0</v>
      </c>
      <c r="Q150" s="15">
        <v>0</v>
      </c>
      <c r="R150" s="31">
        <v>1.5</v>
      </c>
      <c r="S150" s="15">
        <v>156</v>
      </c>
      <c r="T150" s="15">
        <v>0</v>
      </c>
      <c r="U150" s="15">
        <v>187</v>
      </c>
      <c r="V150" s="31">
        <v>-3.1</v>
      </c>
      <c r="W150" s="15">
        <v>0</v>
      </c>
      <c r="X150" s="15">
        <v>0</v>
      </c>
      <c r="Y150" s="15">
        <v>0</v>
      </c>
      <c r="Z150" s="31">
        <v>0</v>
      </c>
      <c r="AA150" s="15">
        <v>0</v>
      </c>
      <c r="AB150" s="15">
        <v>0</v>
      </c>
      <c r="AC150" s="15">
        <v>0</v>
      </c>
      <c r="AD150" s="31">
        <v>0</v>
      </c>
      <c r="AE150" s="15">
        <v>0</v>
      </c>
      <c r="AF150" s="15">
        <v>0</v>
      </c>
      <c r="AG150" s="15">
        <v>0</v>
      </c>
      <c r="AH150" s="31">
        <v>0</v>
      </c>
      <c r="AI150" s="15">
        <v>0</v>
      </c>
      <c r="AJ150" s="15">
        <v>0</v>
      </c>
      <c r="AK150" s="31">
        <v>0</v>
      </c>
      <c r="AL150" s="15">
        <v>0</v>
      </c>
      <c r="AM150" s="15">
        <v>0</v>
      </c>
      <c r="AN150" s="31">
        <v>0</v>
      </c>
      <c r="AO150" s="15">
        <v>0</v>
      </c>
      <c r="AP150" s="15">
        <v>0</v>
      </c>
      <c r="AQ150" s="31">
        <v>0</v>
      </c>
      <c r="AR150" s="31">
        <v>0</v>
      </c>
      <c r="AS150" s="31">
        <v>0</v>
      </c>
      <c r="AT150" s="40">
        <v>0.4</v>
      </c>
      <c r="AU150" s="5"/>
    </row>
    <row r="151" spans="1:47" x14ac:dyDescent="0.25">
      <c r="A151" s="11">
        <f>IF(D151="","",SUBTOTAL(3,$D$12:D151))</f>
        <v>140</v>
      </c>
      <c r="B151" s="60"/>
      <c r="C151" s="61" t="s">
        <v>450</v>
      </c>
      <c r="D151" s="14" t="s">
        <v>1084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31">
        <v>0</v>
      </c>
      <c r="N151" s="15">
        <v>0</v>
      </c>
      <c r="O151" s="15">
        <v>0</v>
      </c>
      <c r="P151" s="15">
        <v>0</v>
      </c>
      <c r="Q151" s="15">
        <v>0</v>
      </c>
      <c r="R151" s="31">
        <v>0</v>
      </c>
      <c r="S151" s="15">
        <v>0</v>
      </c>
      <c r="T151" s="15">
        <v>0</v>
      </c>
      <c r="U151" s="15">
        <v>0</v>
      </c>
      <c r="V151" s="31">
        <v>0</v>
      </c>
      <c r="W151" s="15">
        <v>0</v>
      </c>
      <c r="X151" s="15">
        <v>0</v>
      </c>
      <c r="Y151" s="15">
        <v>0</v>
      </c>
      <c r="Z151" s="31">
        <v>0</v>
      </c>
      <c r="AA151" s="15">
        <v>0</v>
      </c>
      <c r="AB151" s="15">
        <v>0</v>
      </c>
      <c r="AC151" s="15">
        <v>0</v>
      </c>
      <c r="AD151" s="31">
        <v>0</v>
      </c>
      <c r="AE151" s="15">
        <v>0</v>
      </c>
      <c r="AF151" s="15">
        <v>0</v>
      </c>
      <c r="AG151" s="15">
        <v>0</v>
      </c>
      <c r="AH151" s="31">
        <v>0</v>
      </c>
      <c r="AI151" s="15">
        <v>0</v>
      </c>
      <c r="AJ151" s="15">
        <v>0</v>
      </c>
      <c r="AK151" s="31">
        <v>0</v>
      </c>
      <c r="AL151" s="15">
        <v>0</v>
      </c>
      <c r="AM151" s="15">
        <v>0</v>
      </c>
      <c r="AN151" s="31">
        <v>0</v>
      </c>
      <c r="AO151" s="15">
        <v>0</v>
      </c>
      <c r="AP151" s="15">
        <v>0</v>
      </c>
      <c r="AQ151" s="31">
        <v>0</v>
      </c>
      <c r="AR151" s="31">
        <v>0</v>
      </c>
      <c r="AS151" s="31">
        <v>0</v>
      </c>
      <c r="AT151" s="40">
        <v>0</v>
      </c>
      <c r="AU151" s="5"/>
    </row>
    <row r="152" spans="1:47" x14ac:dyDescent="0.25">
      <c r="A152" s="11">
        <f>IF(D152="","",SUBTOTAL(3,$D$12:D152))</f>
        <v>141</v>
      </c>
      <c r="B152" s="60"/>
      <c r="C152" s="61" t="s">
        <v>450</v>
      </c>
      <c r="D152" s="14" t="s">
        <v>1096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31">
        <v>0</v>
      </c>
      <c r="N152" s="15">
        <v>0</v>
      </c>
      <c r="O152" s="15">
        <v>0</v>
      </c>
      <c r="P152" s="15">
        <v>0</v>
      </c>
      <c r="Q152" s="15">
        <v>0</v>
      </c>
      <c r="R152" s="31">
        <v>0</v>
      </c>
      <c r="S152" s="15">
        <v>0</v>
      </c>
      <c r="T152" s="15">
        <v>0</v>
      </c>
      <c r="U152" s="15">
        <v>0</v>
      </c>
      <c r="V152" s="31">
        <v>0</v>
      </c>
      <c r="W152" s="15">
        <v>0</v>
      </c>
      <c r="X152" s="15">
        <v>0</v>
      </c>
      <c r="Y152" s="15">
        <v>0</v>
      </c>
      <c r="Z152" s="31">
        <v>0</v>
      </c>
      <c r="AA152" s="15">
        <v>0</v>
      </c>
      <c r="AB152" s="15">
        <v>0</v>
      </c>
      <c r="AC152" s="15">
        <v>0</v>
      </c>
      <c r="AD152" s="31">
        <v>0</v>
      </c>
      <c r="AE152" s="15">
        <v>0</v>
      </c>
      <c r="AF152" s="15">
        <v>0</v>
      </c>
      <c r="AG152" s="15">
        <v>0</v>
      </c>
      <c r="AH152" s="31">
        <v>0</v>
      </c>
      <c r="AI152" s="15">
        <v>0</v>
      </c>
      <c r="AJ152" s="15">
        <v>0</v>
      </c>
      <c r="AK152" s="31">
        <v>0</v>
      </c>
      <c r="AL152" s="15">
        <v>0</v>
      </c>
      <c r="AM152" s="15">
        <v>0</v>
      </c>
      <c r="AN152" s="31">
        <v>0</v>
      </c>
      <c r="AO152" s="15">
        <v>0</v>
      </c>
      <c r="AP152" s="15">
        <v>0</v>
      </c>
      <c r="AQ152" s="31">
        <v>0</v>
      </c>
      <c r="AR152" s="31">
        <v>0</v>
      </c>
      <c r="AS152" s="31">
        <v>0</v>
      </c>
      <c r="AT152" s="40">
        <v>0</v>
      </c>
      <c r="AU152" s="5"/>
    </row>
    <row r="153" spans="1:47" x14ac:dyDescent="0.25">
      <c r="A153" s="11">
        <f>IF(D153="","",SUBTOTAL(3,$D$12:D153))</f>
        <v>142</v>
      </c>
      <c r="B153" s="60">
        <v>1010065</v>
      </c>
      <c r="C153" s="61" t="s">
        <v>450</v>
      </c>
      <c r="D153" s="14" t="s">
        <v>559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31">
        <v>0</v>
      </c>
      <c r="N153" s="15">
        <v>0</v>
      </c>
      <c r="O153" s="15">
        <v>0</v>
      </c>
      <c r="P153" s="15">
        <v>0</v>
      </c>
      <c r="Q153" s="15">
        <v>0</v>
      </c>
      <c r="R153" s="31">
        <v>0</v>
      </c>
      <c r="S153" s="15">
        <v>0</v>
      </c>
      <c r="T153" s="15">
        <v>0</v>
      </c>
      <c r="U153" s="15">
        <v>0</v>
      </c>
      <c r="V153" s="31">
        <v>0</v>
      </c>
      <c r="W153" s="15">
        <v>0</v>
      </c>
      <c r="X153" s="15">
        <v>0</v>
      </c>
      <c r="Y153" s="15">
        <v>0</v>
      </c>
      <c r="Z153" s="31">
        <v>0</v>
      </c>
      <c r="AA153" s="15">
        <v>0</v>
      </c>
      <c r="AB153" s="15">
        <v>0</v>
      </c>
      <c r="AC153" s="15">
        <v>0</v>
      </c>
      <c r="AD153" s="31">
        <v>0</v>
      </c>
      <c r="AE153" s="15">
        <v>0</v>
      </c>
      <c r="AF153" s="15">
        <v>0</v>
      </c>
      <c r="AG153" s="15">
        <v>0</v>
      </c>
      <c r="AH153" s="31">
        <v>0</v>
      </c>
      <c r="AI153" s="15">
        <v>0</v>
      </c>
      <c r="AJ153" s="15">
        <v>0</v>
      </c>
      <c r="AK153" s="31">
        <v>0</v>
      </c>
      <c r="AL153" s="15">
        <v>0</v>
      </c>
      <c r="AM153" s="15">
        <v>0</v>
      </c>
      <c r="AN153" s="31">
        <v>0</v>
      </c>
      <c r="AO153" s="15">
        <v>0</v>
      </c>
      <c r="AP153" s="15">
        <v>0</v>
      </c>
      <c r="AQ153" s="31">
        <v>0</v>
      </c>
      <c r="AR153" s="31">
        <v>0</v>
      </c>
      <c r="AS153" s="31">
        <v>0</v>
      </c>
      <c r="AT153" s="40">
        <v>0</v>
      </c>
      <c r="AU153" s="5"/>
    </row>
    <row r="154" spans="1:47" x14ac:dyDescent="0.25">
      <c r="A154" s="11">
        <f>IF(D154="","",SUBTOTAL(3,$D$12:D154))</f>
        <v>143</v>
      </c>
      <c r="B154" s="60"/>
      <c r="C154" s="61" t="s">
        <v>450</v>
      </c>
      <c r="D154" s="14" t="s">
        <v>1055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31">
        <v>0</v>
      </c>
      <c r="N154" s="15">
        <v>0</v>
      </c>
      <c r="O154" s="15">
        <v>0</v>
      </c>
      <c r="P154" s="15">
        <v>0</v>
      </c>
      <c r="Q154" s="15">
        <v>0</v>
      </c>
      <c r="R154" s="31">
        <v>0</v>
      </c>
      <c r="S154" s="15">
        <v>149</v>
      </c>
      <c r="T154" s="15">
        <v>148</v>
      </c>
      <c r="U154" s="15">
        <v>253</v>
      </c>
      <c r="V154" s="31">
        <v>4.4000000000000004</v>
      </c>
      <c r="W154" s="15">
        <v>0</v>
      </c>
      <c r="X154" s="15">
        <v>0</v>
      </c>
      <c r="Y154" s="15">
        <v>0</v>
      </c>
      <c r="Z154" s="31">
        <v>0</v>
      </c>
      <c r="AA154" s="15">
        <v>0</v>
      </c>
      <c r="AB154" s="15">
        <v>0</v>
      </c>
      <c r="AC154" s="15">
        <v>0</v>
      </c>
      <c r="AD154" s="31">
        <v>0</v>
      </c>
      <c r="AE154" s="15">
        <v>0</v>
      </c>
      <c r="AF154" s="15">
        <v>0</v>
      </c>
      <c r="AG154" s="15">
        <v>0</v>
      </c>
      <c r="AH154" s="31">
        <v>0</v>
      </c>
      <c r="AI154" s="15">
        <v>0</v>
      </c>
      <c r="AJ154" s="15">
        <v>0</v>
      </c>
      <c r="AK154" s="31">
        <v>0</v>
      </c>
      <c r="AL154" s="15">
        <v>0</v>
      </c>
      <c r="AM154" s="15">
        <v>0</v>
      </c>
      <c r="AN154" s="31">
        <v>0</v>
      </c>
      <c r="AO154" s="15">
        <v>0</v>
      </c>
      <c r="AP154" s="15">
        <v>0</v>
      </c>
      <c r="AQ154" s="31">
        <v>0</v>
      </c>
      <c r="AR154" s="31">
        <v>0</v>
      </c>
      <c r="AS154" s="31">
        <v>0</v>
      </c>
      <c r="AT154" s="40">
        <v>4.4000000000000004</v>
      </c>
      <c r="AU154" s="5"/>
    </row>
    <row r="155" spans="1:47" x14ac:dyDescent="0.25">
      <c r="A155" s="11">
        <f>IF(D155="","",SUBTOTAL(3,$D$12:D155))</f>
        <v>144</v>
      </c>
      <c r="B155" s="60"/>
      <c r="C155" s="61" t="s">
        <v>450</v>
      </c>
      <c r="D155" s="14" t="s">
        <v>1095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31">
        <v>0</v>
      </c>
      <c r="N155" s="15">
        <v>0</v>
      </c>
      <c r="O155" s="15">
        <v>0</v>
      </c>
      <c r="P155" s="15">
        <v>0</v>
      </c>
      <c r="Q155" s="15">
        <v>0</v>
      </c>
      <c r="R155" s="31">
        <v>0</v>
      </c>
      <c r="S155" s="15">
        <v>74</v>
      </c>
      <c r="T155" s="15">
        <v>0</v>
      </c>
      <c r="U155" s="15">
        <v>80</v>
      </c>
      <c r="V155" s="31">
        <v>-0.60000000000000009</v>
      </c>
      <c r="W155" s="15">
        <v>0</v>
      </c>
      <c r="X155" s="15">
        <v>0</v>
      </c>
      <c r="Y155" s="15">
        <v>0</v>
      </c>
      <c r="Z155" s="31">
        <v>0</v>
      </c>
      <c r="AA155" s="15">
        <v>0</v>
      </c>
      <c r="AB155" s="15">
        <v>0</v>
      </c>
      <c r="AC155" s="15">
        <v>0</v>
      </c>
      <c r="AD155" s="31">
        <v>0</v>
      </c>
      <c r="AE155" s="15">
        <v>0</v>
      </c>
      <c r="AF155" s="15">
        <v>0</v>
      </c>
      <c r="AG155" s="15">
        <v>0</v>
      </c>
      <c r="AH155" s="31">
        <v>0</v>
      </c>
      <c r="AI155" s="15">
        <v>0</v>
      </c>
      <c r="AJ155" s="15">
        <v>0</v>
      </c>
      <c r="AK155" s="31">
        <v>0</v>
      </c>
      <c r="AL155" s="15">
        <v>0</v>
      </c>
      <c r="AM155" s="15">
        <v>0</v>
      </c>
      <c r="AN155" s="31">
        <v>0</v>
      </c>
      <c r="AO155" s="15">
        <v>0</v>
      </c>
      <c r="AP155" s="15">
        <v>0</v>
      </c>
      <c r="AQ155" s="31">
        <v>0</v>
      </c>
      <c r="AR155" s="31">
        <v>0</v>
      </c>
      <c r="AS155" s="31">
        <v>0</v>
      </c>
      <c r="AT155" s="40">
        <v>-0.6</v>
      </c>
      <c r="AU155" s="5"/>
    </row>
    <row r="156" spans="1:47" x14ac:dyDescent="0.25">
      <c r="A156" s="11">
        <f>IF(D156="","",SUBTOTAL(3,$D$12:D156))</f>
        <v>145</v>
      </c>
      <c r="B156" s="60">
        <v>1010062</v>
      </c>
      <c r="C156" s="61" t="s">
        <v>450</v>
      </c>
      <c r="D156" s="14" t="s">
        <v>561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31">
        <v>0</v>
      </c>
      <c r="N156" s="15">
        <v>0</v>
      </c>
      <c r="O156" s="15">
        <v>0</v>
      </c>
      <c r="P156" s="15">
        <v>0</v>
      </c>
      <c r="Q156" s="15">
        <v>0</v>
      </c>
      <c r="R156" s="31">
        <v>0</v>
      </c>
      <c r="S156" s="15">
        <v>0</v>
      </c>
      <c r="T156" s="15">
        <v>0</v>
      </c>
      <c r="U156" s="15">
        <v>0</v>
      </c>
      <c r="V156" s="31">
        <v>0</v>
      </c>
      <c r="W156" s="15">
        <v>0</v>
      </c>
      <c r="X156" s="15">
        <v>0</v>
      </c>
      <c r="Y156" s="15">
        <v>0</v>
      </c>
      <c r="Z156" s="31">
        <v>0</v>
      </c>
      <c r="AA156" s="15">
        <v>0</v>
      </c>
      <c r="AB156" s="15">
        <v>0</v>
      </c>
      <c r="AC156" s="15">
        <v>0</v>
      </c>
      <c r="AD156" s="31">
        <v>0</v>
      </c>
      <c r="AE156" s="15">
        <v>0</v>
      </c>
      <c r="AF156" s="15">
        <v>0</v>
      </c>
      <c r="AG156" s="15">
        <v>0</v>
      </c>
      <c r="AH156" s="31">
        <v>0</v>
      </c>
      <c r="AI156" s="15">
        <v>0</v>
      </c>
      <c r="AJ156" s="15">
        <v>0</v>
      </c>
      <c r="AK156" s="31">
        <v>0</v>
      </c>
      <c r="AL156" s="15">
        <v>0</v>
      </c>
      <c r="AM156" s="15">
        <v>0</v>
      </c>
      <c r="AN156" s="31">
        <v>0</v>
      </c>
      <c r="AO156" s="15">
        <v>0</v>
      </c>
      <c r="AP156" s="15">
        <v>0</v>
      </c>
      <c r="AQ156" s="31">
        <v>0</v>
      </c>
      <c r="AR156" s="31">
        <v>0</v>
      </c>
      <c r="AS156" s="31">
        <v>0</v>
      </c>
      <c r="AT156" s="40">
        <v>0</v>
      </c>
      <c r="AU156" s="5"/>
    </row>
    <row r="157" spans="1:47" x14ac:dyDescent="0.25">
      <c r="A157" s="11">
        <f>IF(D157="","",SUBTOTAL(3,$D$12:D157))</f>
        <v>146</v>
      </c>
      <c r="B157" s="60"/>
      <c r="C157" s="61" t="s">
        <v>450</v>
      </c>
      <c r="D157" s="14" t="s">
        <v>1097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31">
        <v>0</v>
      </c>
      <c r="N157" s="15">
        <v>0</v>
      </c>
      <c r="O157" s="15">
        <v>0</v>
      </c>
      <c r="P157" s="15">
        <v>0</v>
      </c>
      <c r="Q157" s="15">
        <v>0</v>
      </c>
      <c r="R157" s="31">
        <v>0</v>
      </c>
      <c r="S157" s="15">
        <v>0</v>
      </c>
      <c r="T157" s="15">
        <v>0</v>
      </c>
      <c r="U157" s="15">
        <v>0</v>
      </c>
      <c r="V157" s="31">
        <v>0</v>
      </c>
      <c r="W157" s="15">
        <v>0</v>
      </c>
      <c r="X157" s="15">
        <v>0</v>
      </c>
      <c r="Y157" s="15">
        <v>0</v>
      </c>
      <c r="Z157" s="31">
        <v>0</v>
      </c>
      <c r="AA157" s="15">
        <v>0</v>
      </c>
      <c r="AB157" s="15">
        <v>0</v>
      </c>
      <c r="AC157" s="15">
        <v>0</v>
      </c>
      <c r="AD157" s="31">
        <v>0</v>
      </c>
      <c r="AE157" s="15">
        <v>0</v>
      </c>
      <c r="AF157" s="15">
        <v>0</v>
      </c>
      <c r="AG157" s="15">
        <v>0</v>
      </c>
      <c r="AH157" s="31">
        <v>0</v>
      </c>
      <c r="AI157" s="15">
        <v>0</v>
      </c>
      <c r="AJ157" s="15">
        <v>0</v>
      </c>
      <c r="AK157" s="31">
        <v>0</v>
      </c>
      <c r="AL157" s="15">
        <v>0</v>
      </c>
      <c r="AM157" s="15">
        <v>0</v>
      </c>
      <c r="AN157" s="31">
        <v>0</v>
      </c>
      <c r="AO157" s="15">
        <v>0</v>
      </c>
      <c r="AP157" s="15">
        <v>0</v>
      </c>
      <c r="AQ157" s="31">
        <v>0</v>
      </c>
      <c r="AR157" s="31">
        <v>0</v>
      </c>
      <c r="AS157" s="31">
        <v>0</v>
      </c>
      <c r="AT157" s="40">
        <v>0</v>
      </c>
      <c r="AU157" s="5"/>
    </row>
    <row r="158" spans="1:47" x14ac:dyDescent="0.25">
      <c r="A158" s="11">
        <f>IF(D158="","",SUBTOTAL(3,$D$12:D158))</f>
        <v>147</v>
      </c>
      <c r="B158" s="60"/>
      <c r="C158" s="61" t="s">
        <v>450</v>
      </c>
      <c r="D158" s="14" t="s">
        <v>1105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31">
        <v>0</v>
      </c>
      <c r="N158" s="15">
        <v>0</v>
      </c>
      <c r="O158" s="15">
        <v>0</v>
      </c>
      <c r="P158" s="15">
        <v>0</v>
      </c>
      <c r="Q158" s="15">
        <v>0</v>
      </c>
      <c r="R158" s="31">
        <v>0</v>
      </c>
      <c r="S158" s="15">
        <v>0</v>
      </c>
      <c r="T158" s="15">
        <v>0</v>
      </c>
      <c r="U158" s="15">
        <v>28</v>
      </c>
      <c r="V158" s="31">
        <v>-2.8000000000000003</v>
      </c>
      <c r="W158" s="15">
        <v>0</v>
      </c>
      <c r="X158" s="15">
        <v>0</v>
      </c>
      <c r="Y158" s="15">
        <v>0</v>
      </c>
      <c r="Z158" s="31">
        <v>0</v>
      </c>
      <c r="AA158" s="15">
        <v>0</v>
      </c>
      <c r="AB158" s="15">
        <v>0</v>
      </c>
      <c r="AC158" s="15">
        <v>0</v>
      </c>
      <c r="AD158" s="31">
        <v>0</v>
      </c>
      <c r="AE158" s="15">
        <v>0</v>
      </c>
      <c r="AF158" s="15">
        <v>0</v>
      </c>
      <c r="AG158" s="15">
        <v>0</v>
      </c>
      <c r="AH158" s="31">
        <v>0</v>
      </c>
      <c r="AI158" s="15">
        <v>0</v>
      </c>
      <c r="AJ158" s="15">
        <v>0</v>
      </c>
      <c r="AK158" s="31">
        <v>0</v>
      </c>
      <c r="AL158" s="15">
        <v>0</v>
      </c>
      <c r="AM158" s="15">
        <v>0</v>
      </c>
      <c r="AN158" s="31">
        <v>0</v>
      </c>
      <c r="AO158" s="15">
        <v>0</v>
      </c>
      <c r="AP158" s="15">
        <v>0</v>
      </c>
      <c r="AQ158" s="31">
        <v>0</v>
      </c>
      <c r="AR158" s="31">
        <v>0</v>
      </c>
      <c r="AS158" s="31">
        <v>0</v>
      </c>
      <c r="AT158" s="40">
        <v>-2.8</v>
      </c>
      <c r="AU158" s="5"/>
    </row>
    <row r="159" spans="1:47" x14ac:dyDescent="0.25">
      <c r="A159" s="11">
        <f>IF(D159="","",SUBTOTAL(3,$D$12:D159))</f>
        <v>148</v>
      </c>
      <c r="B159" s="60">
        <v>1010064</v>
      </c>
      <c r="C159" s="61" t="s">
        <v>450</v>
      </c>
      <c r="D159" s="14" t="s">
        <v>565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31">
        <v>0</v>
      </c>
      <c r="N159" s="15">
        <v>0</v>
      </c>
      <c r="O159" s="15">
        <v>0</v>
      </c>
      <c r="P159" s="15">
        <v>0</v>
      </c>
      <c r="Q159" s="15">
        <v>0</v>
      </c>
      <c r="R159" s="31">
        <v>0</v>
      </c>
      <c r="S159" s="15">
        <v>0</v>
      </c>
      <c r="T159" s="15">
        <v>0</v>
      </c>
      <c r="U159" s="15">
        <v>0</v>
      </c>
      <c r="V159" s="31">
        <v>0</v>
      </c>
      <c r="W159" s="15">
        <v>0</v>
      </c>
      <c r="X159" s="15">
        <v>0</v>
      </c>
      <c r="Y159" s="15">
        <v>0</v>
      </c>
      <c r="Z159" s="31">
        <v>0</v>
      </c>
      <c r="AA159" s="15">
        <v>0</v>
      </c>
      <c r="AB159" s="15">
        <v>0</v>
      </c>
      <c r="AC159" s="15">
        <v>0</v>
      </c>
      <c r="AD159" s="31">
        <v>0</v>
      </c>
      <c r="AE159" s="15">
        <v>0</v>
      </c>
      <c r="AF159" s="15">
        <v>0</v>
      </c>
      <c r="AG159" s="15">
        <v>0</v>
      </c>
      <c r="AH159" s="31">
        <v>0</v>
      </c>
      <c r="AI159" s="15">
        <v>0</v>
      </c>
      <c r="AJ159" s="15">
        <v>0</v>
      </c>
      <c r="AK159" s="31">
        <v>0</v>
      </c>
      <c r="AL159" s="15">
        <v>0</v>
      </c>
      <c r="AM159" s="15">
        <v>0</v>
      </c>
      <c r="AN159" s="31">
        <v>0</v>
      </c>
      <c r="AO159" s="15">
        <v>0</v>
      </c>
      <c r="AP159" s="15">
        <v>0</v>
      </c>
      <c r="AQ159" s="31">
        <v>0</v>
      </c>
      <c r="AR159" s="31">
        <v>0</v>
      </c>
      <c r="AS159" s="31">
        <v>0</v>
      </c>
      <c r="AT159" s="40">
        <v>0</v>
      </c>
      <c r="AU159" s="5"/>
    </row>
    <row r="160" spans="1:47" x14ac:dyDescent="0.25">
      <c r="A160" s="11">
        <f>IF(D160="","",SUBTOTAL(3,$D$12:D160))</f>
        <v>149</v>
      </c>
      <c r="B160" s="60"/>
      <c r="C160" s="61" t="s">
        <v>450</v>
      </c>
      <c r="D160" s="14" t="s">
        <v>1057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31">
        <v>0</v>
      </c>
      <c r="N160" s="15">
        <v>0</v>
      </c>
      <c r="O160" s="15">
        <v>0</v>
      </c>
      <c r="P160" s="15">
        <v>0</v>
      </c>
      <c r="Q160" s="15">
        <v>0</v>
      </c>
      <c r="R160" s="31">
        <v>0</v>
      </c>
      <c r="S160" s="15">
        <v>0</v>
      </c>
      <c r="T160" s="15">
        <v>0</v>
      </c>
      <c r="U160" s="15">
        <v>0</v>
      </c>
      <c r="V160" s="31">
        <v>0</v>
      </c>
      <c r="W160" s="15">
        <v>0</v>
      </c>
      <c r="X160" s="15">
        <v>0</v>
      </c>
      <c r="Y160" s="15">
        <v>0</v>
      </c>
      <c r="Z160" s="31">
        <v>0</v>
      </c>
      <c r="AA160" s="15">
        <v>0</v>
      </c>
      <c r="AB160" s="15">
        <v>0</v>
      </c>
      <c r="AC160" s="15">
        <v>0</v>
      </c>
      <c r="AD160" s="31">
        <v>0</v>
      </c>
      <c r="AE160" s="15">
        <v>0</v>
      </c>
      <c r="AF160" s="15">
        <v>0</v>
      </c>
      <c r="AG160" s="15">
        <v>0</v>
      </c>
      <c r="AH160" s="31">
        <v>0</v>
      </c>
      <c r="AI160" s="15">
        <v>0</v>
      </c>
      <c r="AJ160" s="15">
        <v>0</v>
      </c>
      <c r="AK160" s="31">
        <v>0</v>
      </c>
      <c r="AL160" s="15">
        <v>0</v>
      </c>
      <c r="AM160" s="15">
        <v>0</v>
      </c>
      <c r="AN160" s="31">
        <v>0</v>
      </c>
      <c r="AO160" s="15">
        <v>0</v>
      </c>
      <c r="AP160" s="15">
        <v>0</v>
      </c>
      <c r="AQ160" s="31">
        <v>0</v>
      </c>
      <c r="AR160" s="31">
        <v>0</v>
      </c>
      <c r="AS160" s="31">
        <v>0</v>
      </c>
      <c r="AT160" s="40">
        <v>0</v>
      </c>
      <c r="AU160" s="5"/>
    </row>
    <row r="161" spans="1:47" x14ac:dyDescent="0.25">
      <c r="A161" s="11">
        <f>IF(D161="","",SUBTOTAL(3,$D$12:D161))</f>
        <v>150</v>
      </c>
      <c r="B161" s="60"/>
      <c r="C161" s="61" t="s">
        <v>450</v>
      </c>
      <c r="D161" s="14" t="s">
        <v>1106</v>
      </c>
      <c r="E161" s="15">
        <v>0</v>
      </c>
      <c r="F161" s="15">
        <v>4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31">
        <v>6</v>
      </c>
      <c r="N161" s="15">
        <v>0</v>
      </c>
      <c r="O161" s="15">
        <v>0</v>
      </c>
      <c r="P161" s="15">
        <v>0</v>
      </c>
      <c r="Q161" s="15">
        <v>0</v>
      </c>
      <c r="R161" s="31">
        <v>0</v>
      </c>
      <c r="S161" s="15">
        <v>0</v>
      </c>
      <c r="T161" s="15">
        <v>0</v>
      </c>
      <c r="U161" s="15">
        <v>0</v>
      </c>
      <c r="V161" s="31">
        <v>0</v>
      </c>
      <c r="W161" s="15">
        <v>0</v>
      </c>
      <c r="X161" s="15">
        <v>0</v>
      </c>
      <c r="Y161" s="15">
        <v>0</v>
      </c>
      <c r="Z161" s="31">
        <v>0</v>
      </c>
      <c r="AA161" s="15">
        <v>0</v>
      </c>
      <c r="AB161" s="15">
        <v>0</v>
      </c>
      <c r="AC161" s="15">
        <v>0</v>
      </c>
      <c r="AD161" s="31">
        <v>0</v>
      </c>
      <c r="AE161" s="15">
        <v>0</v>
      </c>
      <c r="AF161" s="15">
        <v>0</v>
      </c>
      <c r="AG161" s="15">
        <v>0</v>
      </c>
      <c r="AH161" s="31">
        <v>0</v>
      </c>
      <c r="AI161" s="15">
        <v>0</v>
      </c>
      <c r="AJ161" s="15">
        <v>0</v>
      </c>
      <c r="AK161" s="31">
        <v>0</v>
      </c>
      <c r="AL161" s="15">
        <v>0</v>
      </c>
      <c r="AM161" s="15">
        <v>0</v>
      </c>
      <c r="AN161" s="31">
        <v>0</v>
      </c>
      <c r="AO161" s="15">
        <v>0</v>
      </c>
      <c r="AP161" s="15">
        <v>0</v>
      </c>
      <c r="AQ161" s="31">
        <v>0</v>
      </c>
      <c r="AR161" s="31">
        <v>0</v>
      </c>
      <c r="AS161" s="31">
        <v>0</v>
      </c>
      <c r="AT161" s="40">
        <v>6</v>
      </c>
      <c r="AU161" s="5"/>
    </row>
    <row r="162" spans="1:47" x14ac:dyDescent="0.25">
      <c r="A162" s="11">
        <f>IF(D162="","",SUBTOTAL(3,$D$12:D162))</f>
        <v>151</v>
      </c>
      <c r="B162" s="60">
        <v>1010088</v>
      </c>
      <c r="C162" s="61" t="s">
        <v>450</v>
      </c>
      <c r="D162" s="14" t="s">
        <v>1015</v>
      </c>
      <c r="E162" s="15">
        <v>1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31">
        <v>1</v>
      </c>
      <c r="N162" s="15">
        <v>0</v>
      </c>
      <c r="O162" s="15">
        <v>0</v>
      </c>
      <c r="P162" s="15">
        <v>0</v>
      </c>
      <c r="Q162" s="15">
        <v>0</v>
      </c>
      <c r="R162" s="31">
        <v>0</v>
      </c>
      <c r="S162" s="15">
        <v>219</v>
      </c>
      <c r="T162" s="15">
        <v>149</v>
      </c>
      <c r="U162" s="15">
        <v>134</v>
      </c>
      <c r="V162" s="31">
        <v>23.400000000000002</v>
      </c>
      <c r="W162" s="15">
        <v>0</v>
      </c>
      <c r="X162" s="15">
        <v>0</v>
      </c>
      <c r="Y162" s="15">
        <v>0</v>
      </c>
      <c r="Z162" s="31">
        <v>0</v>
      </c>
      <c r="AA162" s="15">
        <v>0</v>
      </c>
      <c r="AB162" s="15">
        <v>0</v>
      </c>
      <c r="AC162" s="15">
        <v>0</v>
      </c>
      <c r="AD162" s="31">
        <v>0</v>
      </c>
      <c r="AE162" s="15">
        <v>0</v>
      </c>
      <c r="AF162" s="15">
        <v>0</v>
      </c>
      <c r="AG162" s="15">
        <v>0</v>
      </c>
      <c r="AH162" s="31">
        <v>0</v>
      </c>
      <c r="AI162" s="15">
        <v>0</v>
      </c>
      <c r="AJ162" s="15">
        <v>0</v>
      </c>
      <c r="AK162" s="31">
        <v>0</v>
      </c>
      <c r="AL162" s="15">
        <v>0</v>
      </c>
      <c r="AM162" s="15">
        <v>0</v>
      </c>
      <c r="AN162" s="31">
        <v>0</v>
      </c>
      <c r="AO162" s="15">
        <v>0</v>
      </c>
      <c r="AP162" s="15">
        <v>0</v>
      </c>
      <c r="AQ162" s="31">
        <v>0</v>
      </c>
      <c r="AR162" s="31">
        <v>0</v>
      </c>
      <c r="AS162" s="31">
        <v>0</v>
      </c>
      <c r="AT162" s="40">
        <v>24.4</v>
      </c>
      <c r="AU162" s="5"/>
    </row>
    <row r="163" spans="1:47" x14ac:dyDescent="0.25">
      <c r="A163" s="11">
        <f>IF(D163="","",SUBTOTAL(3,$D$12:D163))</f>
        <v>152</v>
      </c>
      <c r="B163" s="60">
        <v>1010111</v>
      </c>
      <c r="C163" s="61" t="s">
        <v>450</v>
      </c>
      <c r="D163" s="14" t="s">
        <v>1021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31">
        <v>0</v>
      </c>
      <c r="N163" s="15">
        <v>0</v>
      </c>
      <c r="O163" s="15">
        <v>0</v>
      </c>
      <c r="P163" s="15">
        <v>0</v>
      </c>
      <c r="Q163" s="15">
        <v>0</v>
      </c>
      <c r="R163" s="31">
        <v>0</v>
      </c>
      <c r="S163" s="15">
        <v>0</v>
      </c>
      <c r="T163" s="15">
        <v>0</v>
      </c>
      <c r="U163" s="15">
        <v>0</v>
      </c>
      <c r="V163" s="31">
        <v>0</v>
      </c>
      <c r="W163" s="15">
        <v>0</v>
      </c>
      <c r="X163" s="15">
        <v>0</v>
      </c>
      <c r="Y163" s="15">
        <v>0</v>
      </c>
      <c r="Z163" s="31">
        <v>0</v>
      </c>
      <c r="AA163" s="15">
        <v>0</v>
      </c>
      <c r="AB163" s="15">
        <v>0</v>
      </c>
      <c r="AC163" s="15">
        <v>0</v>
      </c>
      <c r="AD163" s="31">
        <v>0</v>
      </c>
      <c r="AE163" s="15">
        <v>0</v>
      </c>
      <c r="AF163" s="15">
        <v>0</v>
      </c>
      <c r="AG163" s="15">
        <v>0</v>
      </c>
      <c r="AH163" s="31">
        <v>0</v>
      </c>
      <c r="AI163" s="15">
        <v>0</v>
      </c>
      <c r="AJ163" s="15">
        <v>0</v>
      </c>
      <c r="AK163" s="31">
        <v>0</v>
      </c>
      <c r="AL163" s="15">
        <v>0</v>
      </c>
      <c r="AM163" s="15">
        <v>0</v>
      </c>
      <c r="AN163" s="31">
        <v>0</v>
      </c>
      <c r="AO163" s="15">
        <v>0</v>
      </c>
      <c r="AP163" s="15">
        <v>0</v>
      </c>
      <c r="AQ163" s="31">
        <v>0</v>
      </c>
      <c r="AR163" s="31">
        <v>0</v>
      </c>
      <c r="AS163" s="31">
        <v>0</v>
      </c>
      <c r="AT163" s="40">
        <v>0</v>
      </c>
      <c r="AU163" s="5"/>
    </row>
    <row r="164" spans="1:47" x14ac:dyDescent="0.25">
      <c r="A164" s="11">
        <f>IF(D164="","",SUBTOTAL(3,$D$12:D164))</f>
        <v>153</v>
      </c>
      <c r="B164" s="60"/>
      <c r="C164" s="61" t="s">
        <v>450</v>
      </c>
      <c r="D164" s="14" t="s">
        <v>1083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31">
        <v>0</v>
      </c>
      <c r="N164" s="15">
        <v>0</v>
      </c>
      <c r="O164" s="15">
        <v>0</v>
      </c>
      <c r="P164" s="15">
        <v>0</v>
      </c>
      <c r="Q164" s="15">
        <v>0</v>
      </c>
      <c r="R164" s="31">
        <v>0</v>
      </c>
      <c r="S164" s="15">
        <v>0</v>
      </c>
      <c r="T164" s="15">
        <v>0</v>
      </c>
      <c r="U164" s="15">
        <v>0</v>
      </c>
      <c r="V164" s="31">
        <v>0</v>
      </c>
      <c r="W164" s="15">
        <v>0</v>
      </c>
      <c r="X164" s="15">
        <v>0</v>
      </c>
      <c r="Y164" s="15">
        <v>0</v>
      </c>
      <c r="Z164" s="31">
        <v>0</v>
      </c>
      <c r="AA164" s="15">
        <v>0</v>
      </c>
      <c r="AB164" s="15">
        <v>0</v>
      </c>
      <c r="AC164" s="15">
        <v>0</v>
      </c>
      <c r="AD164" s="31">
        <v>0</v>
      </c>
      <c r="AE164" s="15">
        <v>0</v>
      </c>
      <c r="AF164" s="15">
        <v>0</v>
      </c>
      <c r="AG164" s="15">
        <v>0</v>
      </c>
      <c r="AH164" s="31">
        <v>0</v>
      </c>
      <c r="AI164" s="15">
        <v>0</v>
      </c>
      <c r="AJ164" s="15">
        <v>0</v>
      </c>
      <c r="AK164" s="31">
        <v>0</v>
      </c>
      <c r="AL164" s="15">
        <v>0</v>
      </c>
      <c r="AM164" s="15">
        <v>0</v>
      </c>
      <c r="AN164" s="31">
        <v>0</v>
      </c>
      <c r="AO164" s="15">
        <v>0</v>
      </c>
      <c r="AP164" s="15">
        <v>0</v>
      </c>
      <c r="AQ164" s="31">
        <v>0</v>
      </c>
      <c r="AR164" s="31">
        <v>0</v>
      </c>
      <c r="AS164" s="31">
        <v>0</v>
      </c>
      <c r="AT164" s="40">
        <v>0</v>
      </c>
      <c r="AU164" s="5"/>
    </row>
    <row r="165" spans="1:47" x14ac:dyDescent="0.25">
      <c r="A165" s="11">
        <f>IF(D165="","",SUBTOTAL(3,$D$12:D165))</f>
        <v>154</v>
      </c>
      <c r="B165" s="60">
        <v>1010029</v>
      </c>
      <c r="C165" s="61" t="s">
        <v>450</v>
      </c>
      <c r="D165" s="14" t="s">
        <v>569</v>
      </c>
      <c r="E165" s="15">
        <v>2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31">
        <v>2</v>
      </c>
      <c r="N165" s="15">
        <v>7.9499999999999993</v>
      </c>
      <c r="O165" s="15">
        <v>4.3500000000000005</v>
      </c>
      <c r="P165" s="15">
        <v>0</v>
      </c>
      <c r="Q165" s="15">
        <v>0</v>
      </c>
      <c r="R165" s="31">
        <v>12.3</v>
      </c>
      <c r="S165" s="15">
        <v>3</v>
      </c>
      <c r="T165" s="15">
        <v>26</v>
      </c>
      <c r="U165" s="15">
        <v>29</v>
      </c>
      <c r="V165" s="31">
        <v>0</v>
      </c>
      <c r="W165" s="15">
        <v>0</v>
      </c>
      <c r="X165" s="15">
        <v>0</v>
      </c>
      <c r="Y165" s="15">
        <v>0</v>
      </c>
      <c r="Z165" s="31">
        <v>0</v>
      </c>
      <c r="AA165" s="15">
        <v>0</v>
      </c>
      <c r="AB165" s="15">
        <v>0</v>
      </c>
      <c r="AC165" s="15">
        <v>0</v>
      </c>
      <c r="AD165" s="31">
        <v>0</v>
      </c>
      <c r="AE165" s="15">
        <v>0</v>
      </c>
      <c r="AF165" s="15">
        <v>0</v>
      </c>
      <c r="AG165" s="15">
        <v>0</v>
      </c>
      <c r="AH165" s="31">
        <v>0</v>
      </c>
      <c r="AI165" s="15">
        <v>0</v>
      </c>
      <c r="AJ165" s="15">
        <v>0</v>
      </c>
      <c r="AK165" s="31">
        <v>0</v>
      </c>
      <c r="AL165" s="15">
        <v>0</v>
      </c>
      <c r="AM165" s="15">
        <v>0</v>
      </c>
      <c r="AN165" s="31">
        <v>0</v>
      </c>
      <c r="AO165" s="15">
        <v>0</v>
      </c>
      <c r="AP165" s="15">
        <v>0</v>
      </c>
      <c r="AQ165" s="31">
        <v>0</v>
      </c>
      <c r="AR165" s="31">
        <v>0</v>
      </c>
      <c r="AS165" s="31">
        <v>0</v>
      </c>
      <c r="AT165" s="40">
        <v>14.3</v>
      </c>
      <c r="AU165" s="5"/>
    </row>
    <row r="166" spans="1:47" x14ac:dyDescent="0.25">
      <c r="A166" s="11">
        <f>IF(D166="","",SUBTOTAL(3,$D$12:D166))</f>
        <v>155</v>
      </c>
      <c r="B166" s="60">
        <v>1010116</v>
      </c>
      <c r="C166" s="61" t="s">
        <v>450</v>
      </c>
      <c r="D166" s="14" t="s">
        <v>1022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31">
        <v>0</v>
      </c>
      <c r="N166" s="15">
        <v>0</v>
      </c>
      <c r="O166" s="15">
        <v>0</v>
      </c>
      <c r="P166" s="15">
        <v>0</v>
      </c>
      <c r="Q166" s="15">
        <v>0</v>
      </c>
      <c r="R166" s="31">
        <v>0</v>
      </c>
      <c r="S166" s="15">
        <v>0</v>
      </c>
      <c r="T166" s="15">
        <v>0</v>
      </c>
      <c r="U166" s="15">
        <v>0</v>
      </c>
      <c r="V166" s="31">
        <v>0</v>
      </c>
      <c r="W166" s="15">
        <v>0</v>
      </c>
      <c r="X166" s="15">
        <v>0</v>
      </c>
      <c r="Y166" s="15">
        <v>0</v>
      </c>
      <c r="Z166" s="31">
        <v>0</v>
      </c>
      <c r="AA166" s="15">
        <v>0</v>
      </c>
      <c r="AB166" s="15">
        <v>0</v>
      </c>
      <c r="AC166" s="15">
        <v>0</v>
      </c>
      <c r="AD166" s="31">
        <v>0</v>
      </c>
      <c r="AE166" s="15">
        <v>0</v>
      </c>
      <c r="AF166" s="15">
        <v>0</v>
      </c>
      <c r="AG166" s="15">
        <v>0</v>
      </c>
      <c r="AH166" s="31">
        <v>0</v>
      </c>
      <c r="AI166" s="15">
        <v>0</v>
      </c>
      <c r="AJ166" s="15">
        <v>0</v>
      </c>
      <c r="AK166" s="31">
        <v>0</v>
      </c>
      <c r="AL166" s="15">
        <v>0</v>
      </c>
      <c r="AM166" s="15">
        <v>0</v>
      </c>
      <c r="AN166" s="31">
        <v>0</v>
      </c>
      <c r="AO166" s="15">
        <v>0</v>
      </c>
      <c r="AP166" s="15">
        <v>0</v>
      </c>
      <c r="AQ166" s="31">
        <v>0</v>
      </c>
      <c r="AR166" s="31">
        <v>0</v>
      </c>
      <c r="AS166" s="31">
        <v>0</v>
      </c>
      <c r="AT166" s="40">
        <v>0</v>
      </c>
      <c r="AU166" s="5"/>
    </row>
    <row r="167" spans="1:47" x14ac:dyDescent="0.25">
      <c r="A167" s="11">
        <f>IF(D167="","",SUBTOTAL(3,$D$12:D167))</f>
        <v>156</v>
      </c>
      <c r="B167" s="60"/>
      <c r="C167" s="61" t="s">
        <v>450</v>
      </c>
      <c r="D167" s="14" t="s">
        <v>1045</v>
      </c>
      <c r="E167" s="15">
        <v>1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31">
        <v>1</v>
      </c>
      <c r="N167" s="15">
        <v>0</v>
      </c>
      <c r="O167" s="15">
        <v>0</v>
      </c>
      <c r="P167" s="15">
        <v>0</v>
      </c>
      <c r="Q167" s="15">
        <v>0</v>
      </c>
      <c r="R167" s="31">
        <v>0</v>
      </c>
      <c r="S167" s="15">
        <v>110</v>
      </c>
      <c r="T167" s="15">
        <v>43</v>
      </c>
      <c r="U167" s="15">
        <v>85</v>
      </c>
      <c r="V167" s="31">
        <v>6.8000000000000007</v>
      </c>
      <c r="W167" s="15">
        <v>0</v>
      </c>
      <c r="X167" s="15">
        <v>0</v>
      </c>
      <c r="Y167" s="15">
        <v>0</v>
      </c>
      <c r="Z167" s="31">
        <v>0</v>
      </c>
      <c r="AA167" s="15">
        <v>0</v>
      </c>
      <c r="AB167" s="15">
        <v>0</v>
      </c>
      <c r="AC167" s="15">
        <v>0</v>
      </c>
      <c r="AD167" s="31">
        <v>0</v>
      </c>
      <c r="AE167" s="15">
        <v>0</v>
      </c>
      <c r="AF167" s="15">
        <v>0</v>
      </c>
      <c r="AG167" s="15">
        <v>0</v>
      </c>
      <c r="AH167" s="31">
        <v>0</v>
      </c>
      <c r="AI167" s="15">
        <v>0</v>
      </c>
      <c r="AJ167" s="15">
        <v>0</v>
      </c>
      <c r="AK167" s="31">
        <v>0</v>
      </c>
      <c r="AL167" s="15">
        <v>0</v>
      </c>
      <c r="AM167" s="15">
        <v>0</v>
      </c>
      <c r="AN167" s="31">
        <v>0</v>
      </c>
      <c r="AO167" s="15">
        <v>0</v>
      </c>
      <c r="AP167" s="15">
        <v>0</v>
      </c>
      <c r="AQ167" s="31">
        <v>0</v>
      </c>
      <c r="AR167" s="31">
        <v>0</v>
      </c>
      <c r="AS167" s="31">
        <v>0</v>
      </c>
      <c r="AT167" s="40">
        <v>7.8</v>
      </c>
      <c r="AU167" s="5"/>
    </row>
    <row r="168" spans="1:47" x14ac:dyDescent="0.25">
      <c r="A168" s="11">
        <f>IF(D168="","",SUBTOTAL(3,$D$12:D168))</f>
        <v>157</v>
      </c>
      <c r="B168" s="60">
        <v>1010123</v>
      </c>
      <c r="C168" s="61" t="s">
        <v>450</v>
      </c>
      <c r="D168" s="14" t="s">
        <v>1042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31">
        <v>0</v>
      </c>
      <c r="N168" s="15">
        <v>0</v>
      </c>
      <c r="O168" s="15">
        <v>0</v>
      </c>
      <c r="P168" s="15">
        <v>0</v>
      </c>
      <c r="Q168" s="15">
        <v>0</v>
      </c>
      <c r="R168" s="31">
        <v>0</v>
      </c>
      <c r="S168" s="15">
        <v>0</v>
      </c>
      <c r="T168" s="15">
        <v>0</v>
      </c>
      <c r="U168" s="15">
        <v>0</v>
      </c>
      <c r="V168" s="31">
        <v>0</v>
      </c>
      <c r="W168" s="15">
        <v>0</v>
      </c>
      <c r="X168" s="15">
        <v>0</v>
      </c>
      <c r="Y168" s="15">
        <v>0</v>
      </c>
      <c r="Z168" s="31">
        <v>0</v>
      </c>
      <c r="AA168" s="15">
        <v>0</v>
      </c>
      <c r="AB168" s="15">
        <v>0</v>
      </c>
      <c r="AC168" s="15">
        <v>0</v>
      </c>
      <c r="AD168" s="31">
        <v>0</v>
      </c>
      <c r="AE168" s="15">
        <v>0</v>
      </c>
      <c r="AF168" s="15">
        <v>0</v>
      </c>
      <c r="AG168" s="15">
        <v>0</v>
      </c>
      <c r="AH168" s="31">
        <v>0</v>
      </c>
      <c r="AI168" s="15">
        <v>0</v>
      </c>
      <c r="AJ168" s="15">
        <v>0</v>
      </c>
      <c r="AK168" s="31">
        <v>0</v>
      </c>
      <c r="AL168" s="15">
        <v>0</v>
      </c>
      <c r="AM168" s="15">
        <v>0</v>
      </c>
      <c r="AN168" s="31">
        <v>0</v>
      </c>
      <c r="AO168" s="15">
        <v>0</v>
      </c>
      <c r="AP168" s="15">
        <v>0</v>
      </c>
      <c r="AQ168" s="31">
        <v>0</v>
      </c>
      <c r="AR168" s="31">
        <v>0</v>
      </c>
      <c r="AS168" s="31">
        <v>0</v>
      </c>
      <c r="AT168" s="40">
        <v>0</v>
      </c>
      <c r="AU168" s="5"/>
    </row>
    <row r="169" spans="1:47" x14ac:dyDescent="0.25">
      <c r="A169" s="11">
        <f>IF(D169="","",SUBTOTAL(3,$D$12:D169))</f>
        <v>158</v>
      </c>
      <c r="B169" s="60"/>
      <c r="C169" s="61" t="s">
        <v>450</v>
      </c>
      <c r="D169" s="14" t="s">
        <v>1107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31">
        <v>0</v>
      </c>
      <c r="N169" s="15">
        <v>0</v>
      </c>
      <c r="O169" s="15">
        <v>0</v>
      </c>
      <c r="P169" s="15">
        <v>0</v>
      </c>
      <c r="Q169" s="15">
        <v>0</v>
      </c>
      <c r="R169" s="31">
        <v>0</v>
      </c>
      <c r="S169" s="15">
        <v>0</v>
      </c>
      <c r="T169" s="15">
        <v>0</v>
      </c>
      <c r="U169" s="15">
        <v>0</v>
      </c>
      <c r="V169" s="31">
        <v>0</v>
      </c>
      <c r="W169" s="15">
        <v>0</v>
      </c>
      <c r="X169" s="15">
        <v>0</v>
      </c>
      <c r="Y169" s="15">
        <v>0</v>
      </c>
      <c r="Z169" s="31">
        <v>0</v>
      </c>
      <c r="AA169" s="15">
        <v>0</v>
      </c>
      <c r="AB169" s="15">
        <v>0</v>
      </c>
      <c r="AC169" s="15">
        <v>0</v>
      </c>
      <c r="AD169" s="31">
        <v>0</v>
      </c>
      <c r="AE169" s="15">
        <v>0</v>
      </c>
      <c r="AF169" s="15">
        <v>0</v>
      </c>
      <c r="AG169" s="15">
        <v>0</v>
      </c>
      <c r="AH169" s="31">
        <v>0</v>
      </c>
      <c r="AI169" s="15">
        <v>0</v>
      </c>
      <c r="AJ169" s="15">
        <v>0</v>
      </c>
      <c r="AK169" s="31">
        <v>0</v>
      </c>
      <c r="AL169" s="15">
        <v>0</v>
      </c>
      <c r="AM169" s="15">
        <v>0</v>
      </c>
      <c r="AN169" s="31">
        <v>0</v>
      </c>
      <c r="AO169" s="15">
        <v>0</v>
      </c>
      <c r="AP169" s="15">
        <v>0</v>
      </c>
      <c r="AQ169" s="31">
        <v>0</v>
      </c>
      <c r="AR169" s="31">
        <v>0</v>
      </c>
      <c r="AS169" s="31">
        <v>0</v>
      </c>
      <c r="AT169" s="40">
        <v>0</v>
      </c>
      <c r="AU169" s="5"/>
    </row>
    <row r="170" spans="1:47" x14ac:dyDescent="0.25">
      <c r="A170" s="11">
        <f>IF(D170="","",SUBTOTAL(3,$D$12:D170))</f>
        <v>159</v>
      </c>
      <c r="B170" s="60"/>
      <c r="C170" s="61" t="s">
        <v>450</v>
      </c>
      <c r="D170" s="14" t="s">
        <v>1054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31">
        <v>0</v>
      </c>
      <c r="N170" s="15">
        <v>0</v>
      </c>
      <c r="O170" s="15">
        <v>0</v>
      </c>
      <c r="P170" s="15">
        <v>0</v>
      </c>
      <c r="Q170" s="15">
        <v>0</v>
      </c>
      <c r="R170" s="31">
        <v>0</v>
      </c>
      <c r="S170" s="15">
        <v>0</v>
      </c>
      <c r="T170" s="15">
        <v>0</v>
      </c>
      <c r="U170" s="15">
        <v>0</v>
      </c>
      <c r="V170" s="31">
        <v>0</v>
      </c>
      <c r="W170" s="15">
        <v>0</v>
      </c>
      <c r="X170" s="15">
        <v>0</v>
      </c>
      <c r="Y170" s="15">
        <v>0</v>
      </c>
      <c r="Z170" s="31">
        <v>0</v>
      </c>
      <c r="AA170" s="15">
        <v>0</v>
      </c>
      <c r="AB170" s="15">
        <v>0</v>
      </c>
      <c r="AC170" s="15">
        <v>0</v>
      </c>
      <c r="AD170" s="31">
        <v>0</v>
      </c>
      <c r="AE170" s="15">
        <v>0</v>
      </c>
      <c r="AF170" s="15">
        <v>0</v>
      </c>
      <c r="AG170" s="15">
        <v>0</v>
      </c>
      <c r="AH170" s="31">
        <v>0</v>
      </c>
      <c r="AI170" s="15">
        <v>0</v>
      </c>
      <c r="AJ170" s="15">
        <v>0</v>
      </c>
      <c r="AK170" s="31">
        <v>0</v>
      </c>
      <c r="AL170" s="15">
        <v>0</v>
      </c>
      <c r="AM170" s="15">
        <v>0</v>
      </c>
      <c r="AN170" s="31">
        <v>0</v>
      </c>
      <c r="AO170" s="15">
        <v>0</v>
      </c>
      <c r="AP170" s="15">
        <v>0</v>
      </c>
      <c r="AQ170" s="31">
        <v>0</v>
      </c>
      <c r="AR170" s="31">
        <v>0</v>
      </c>
      <c r="AS170" s="31">
        <v>0</v>
      </c>
      <c r="AT170" s="40">
        <v>0</v>
      </c>
      <c r="AU170" s="5"/>
    </row>
    <row r="171" spans="1:47" x14ac:dyDescent="0.25">
      <c r="A171" s="11">
        <f>IF(D171="","",SUBTOTAL(3,$D$12:D171))</f>
        <v>160</v>
      </c>
      <c r="B171" s="60">
        <v>1010054</v>
      </c>
      <c r="C171" s="61" t="s">
        <v>450</v>
      </c>
      <c r="D171" s="14" t="s">
        <v>571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31">
        <v>0</v>
      </c>
      <c r="N171" s="15">
        <v>0</v>
      </c>
      <c r="O171" s="15">
        <v>0</v>
      </c>
      <c r="P171" s="15">
        <v>0</v>
      </c>
      <c r="Q171" s="15">
        <v>0</v>
      </c>
      <c r="R171" s="31">
        <v>0</v>
      </c>
      <c r="S171" s="15">
        <v>0</v>
      </c>
      <c r="T171" s="15">
        <v>0</v>
      </c>
      <c r="U171" s="15">
        <v>0</v>
      </c>
      <c r="V171" s="31">
        <v>0</v>
      </c>
      <c r="W171" s="15">
        <v>0</v>
      </c>
      <c r="X171" s="15">
        <v>0</v>
      </c>
      <c r="Y171" s="15">
        <v>0</v>
      </c>
      <c r="Z171" s="31">
        <v>0</v>
      </c>
      <c r="AA171" s="15">
        <v>0</v>
      </c>
      <c r="AB171" s="15">
        <v>0</v>
      </c>
      <c r="AC171" s="15">
        <v>0</v>
      </c>
      <c r="AD171" s="31">
        <v>0</v>
      </c>
      <c r="AE171" s="15">
        <v>0</v>
      </c>
      <c r="AF171" s="15">
        <v>0</v>
      </c>
      <c r="AG171" s="15">
        <v>0</v>
      </c>
      <c r="AH171" s="31">
        <v>0</v>
      </c>
      <c r="AI171" s="15">
        <v>0</v>
      </c>
      <c r="AJ171" s="15">
        <v>0</v>
      </c>
      <c r="AK171" s="31">
        <v>0</v>
      </c>
      <c r="AL171" s="15">
        <v>0</v>
      </c>
      <c r="AM171" s="15">
        <v>0</v>
      </c>
      <c r="AN171" s="31">
        <v>0</v>
      </c>
      <c r="AO171" s="15">
        <v>0</v>
      </c>
      <c r="AP171" s="15">
        <v>0</v>
      </c>
      <c r="AQ171" s="31">
        <v>0</v>
      </c>
      <c r="AR171" s="31">
        <v>0</v>
      </c>
      <c r="AS171" s="31">
        <v>0</v>
      </c>
      <c r="AT171" s="40">
        <v>0</v>
      </c>
      <c r="AU171" s="5"/>
    </row>
    <row r="172" spans="1:47" x14ac:dyDescent="0.25">
      <c r="A172" s="11">
        <f>IF(D172="","",SUBTOTAL(3,$D$12:D172))</f>
        <v>161</v>
      </c>
      <c r="B172" s="60">
        <v>1010121</v>
      </c>
      <c r="C172" s="61" t="s">
        <v>450</v>
      </c>
      <c r="D172" s="14" t="s">
        <v>1043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31">
        <v>0</v>
      </c>
      <c r="N172" s="15">
        <v>0</v>
      </c>
      <c r="O172" s="15">
        <v>0</v>
      </c>
      <c r="P172" s="15">
        <v>0</v>
      </c>
      <c r="Q172" s="15">
        <v>0</v>
      </c>
      <c r="R172" s="31">
        <v>0</v>
      </c>
      <c r="S172" s="15">
        <v>0</v>
      </c>
      <c r="T172" s="15">
        <v>0</v>
      </c>
      <c r="U172" s="15">
        <v>0</v>
      </c>
      <c r="V172" s="31">
        <v>0</v>
      </c>
      <c r="W172" s="15">
        <v>0</v>
      </c>
      <c r="X172" s="15">
        <v>0</v>
      </c>
      <c r="Y172" s="15">
        <v>0</v>
      </c>
      <c r="Z172" s="31">
        <v>0</v>
      </c>
      <c r="AA172" s="15">
        <v>0</v>
      </c>
      <c r="AB172" s="15">
        <v>0</v>
      </c>
      <c r="AC172" s="15">
        <v>0</v>
      </c>
      <c r="AD172" s="31">
        <v>0</v>
      </c>
      <c r="AE172" s="15">
        <v>0</v>
      </c>
      <c r="AF172" s="15">
        <v>0</v>
      </c>
      <c r="AG172" s="15">
        <v>0</v>
      </c>
      <c r="AH172" s="31">
        <v>0</v>
      </c>
      <c r="AI172" s="15">
        <v>0</v>
      </c>
      <c r="AJ172" s="15">
        <v>0</v>
      </c>
      <c r="AK172" s="31">
        <v>0</v>
      </c>
      <c r="AL172" s="15">
        <v>0</v>
      </c>
      <c r="AM172" s="15">
        <v>0</v>
      </c>
      <c r="AN172" s="31">
        <v>0</v>
      </c>
      <c r="AO172" s="15">
        <v>0</v>
      </c>
      <c r="AP172" s="15">
        <v>0</v>
      </c>
      <c r="AQ172" s="31">
        <v>0</v>
      </c>
      <c r="AR172" s="31">
        <v>0</v>
      </c>
      <c r="AS172" s="31">
        <v>0</v>
      </c>
      <c r="AT172" s="40">
        <v>0</v>
      </c>
      <c r="AU172" s="5"/>
    </row>
    <row r="173" spans="1:47" x14ac:dyDescent="0.25">
      <c r="A173" s="11">
        <f>IF(D173="","",SUBTOTAL(3,$D$12:D173))</f>
        <v>162</v>
      </c>
      <c r="B173" s="60">
        <v>1010026</v>
      </c>
      <c r="C173" s="61" t="s">
        <v>450</v>
      </c>
      <c r="D173" s="14" t="s">
        <v>573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31">
        <v>0</v>
      </c>
      <c r="N173" s="15">
        <v>7.0499999999999989</v>
      </c>
      <c r="O173" s="15">
        <v>3.1500000000000004</v>
      </c>
      <c r="P173" s="15">
        <v>0</v>
      </c>
      <c r="Q173" s="15">
        <v>0</v>
      </c>
      <c r="R173" s="31">
        <v>10.199999999999999</v>
      </c>
      <c r="S173" s="15">
        <v>332</v>
      </c>
      <c r="T173" s="15">
        <v>359</v>
      </c>
      <c r="U173" s="15">
        <v>202</v>
      </c>
      <c r="V173" s="31">
        <v>48.900000000000006</v>
      </c>
      <c r="W173" s="15">
        <v>0</v>
      </c>
      <c r="X173" s="15">
        <v>0</v>
      </c>
      <c r="Y173" s="15">
        <v>0</v>
      </c>
      <c r="Z173" s="31">
        <v>0</v>
      </c>
      <c r="AA173" s="15">
        <v>0</v>
      </c>
      <c r="AB173" s="15">
        <v>0</v>
      </c>
      <c r="AC173" s="15">
        <v>0</v>
      </c>
      <c r="AD173" s="31">
        <v>0</v>
      </c>
      <c r="AE173" s="15">
        <v>0</v>
      </c>
      <c r="AF173" s="15">
        <v>0</v>
      </c>
      <c r="AG173" s="15">
        <v>0</v>
      </c>
      <c r="AH173" s="31">
        <v>0</v>
      </c>
      <c r="AI173" s="15">
        <v>0</v>
      </c>
      <c r="AJ173" s="15">
        <v>0</v>
      </c>
      <c r="AK173" s="31">
        <v>0</v>
      </c>
      <c r="AL173" s="15">
        <v>0</v>
      </c>
      <c r="AM173" s="15">
        <v>0</v>
      </c>
      <c r="AN173" s="31">
        <v>0</v>
      </c>
      <c r="AO173" s="15">
        <v>0</v>
      </c>
      <c r="AP173" s="15">
        <v>0</v>
      </c>
      <c r="AQ173" s="31">
        <v>0</v>
      </c>
      <c r="AR173" s="31">
        <v>0</v>
      </c>
      <c r="AS173" s="31">
        <v>1.2</v>
      </c>
      <c r="AT173" s="40">
        <v>60.3</v>
      </c>
      <c r="AU173" s="5"/>
    </row>
    <row r="174" spans="1:47" x14ac:dyDescent="0.25">
      <c r="A174" s="11">
        <f>IF(D174="","",SUBTOTAL(3,$D$12:D174))</f>
        <v>163</v>
      </c>
      <c r="B174" s="60">
        <v>1023002</v>
      </c>
      <c r="C174" s="61" t="s">
        <v>450</v>
      </c>
      <c r="D174" s="14" t="s">
        <v>958</v>
      </c>
      <c r="E174" s="15">
        <v>2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31">
        <v>2</v>
      </c>
      <c r="N174" s="15">
        <v>0</v>
      </c>
      <c r="O174" s="15">
        <v>0</v>
      </c>
      <c r="P174" s="15">
        <v>0</v>
      </c>
      <c r="Q174" s="15">
        <v>0</v>
      </c>
      <c r="R174" s="31">
        <v>0</v>
      </c>
      <c r="S174" s="15">
        <v>57</v>
      </c>
      <c r="T174" s="15">
        <v>21</v>
      </c>
      <c r="U174" s="15">
        <v>43</v>
      </c>
      <c r="V174" s="31">
        <v>3.5</v>
      </c>
      <c r="W174" s="15">
        <v>0</v>
      </c>
      <c r="X174" s="15">
        <v>0</v>
      </c>
      <c r="Y174" s="15">
        <v>0</v>
      </c>
      <c r="Z174" s="31">
        <v>0</v>
      </c>
      <c r="AA174" s="15">
        <v>0</v>
      </c>
      <c r="AB174" s="15">
        <v>0</v>
      </c>
      <c r="AC174" s="15">
        <v>0</v>
      </c>
      <c r="AD174" s="31">
        <v>0</v>
      </c>
      <c r="AE174" s="15">
        <v>0</v>
      </c>
      <c r="AF174" s="15">
        <v>0</v>
      </c>
      <c r="AG174" s="15">
        <v>0</v>
      </c>
      <c r="AH174" s="31">
        <v>0</v>
      </c>
      <c r="AI174" s="15">
        <v>0</v>
      </c>
      <c r="AJ174" s="15">
        <v>0</v>
      </c>
      <c r="AK174" s="31">
        <v>0</v>
      </c>
      <c r="AL174" s="15">
        <v>0</v>
      </c>
      <c r="AM174" s="15">
        <v>0</v>
      </c>
      <c r="AN174" s="31">
        <v>0</v>
      </c>
      <c r="AO174" s="15">
        <v>0</v>
      </c>
      <c r="AP174" s="15">
        <v>0</v>
      </c>
      <c r="AQ174" s="31">
        <v>0</v>
      </c>
      <c r="AR174" s="31">
        <v>0</v>
      </c>
      <c r="AS174" s="31">
        <v>0</v>
      </c>
      <c r="AT174" s="40">
        <v>5.5</v>
      </c>
      <c r="AU174" s="5"/>
    </row>
    <row r="175" spans="1:47" x14ac:dyDescent="0.25">
      <c r="A175" s="11">
        <f>IF(D175="","",SUBTOTAL(3,$D$12:D175))</f>
        <v>164</v>
      </c>
      <c r="B175" s="60">
        <v>1010084</v>
      </c>
      <c r="C175" s="61" t="s">
        <v>450</v>
      </c>
      <c r="D175" s="14" t="s">
        <v>1016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31">
        <v>0</v>
      </c>
      <c r="N175" s="15">
        <v>0</v>
      </c>
      <c r="O175" s="15">
        <v>0</v>
      </c>
      <c r="P175" s="15">
        <v>0</v>
      </c>
      <c r="Q175" s="15">
        <v>0</v>
      </c>
      <c r="R175" s="31">
        <v>0</v>
      </c>
      <c r="S175" s="15">
        <v>0</v>
      </c>
      <c r="T175" s="15">
        <v>0</v>
      </c>
      <c r="U175" s="15">
        <v>0</v>
      </c>
      <c r="V175" s="31">
        <v>0</v>
      </c>
      <c r="W175" s="15">
        <v>0</v>
      </c>
      <c r="X175" s="15">
        <v>0</v>
      </c>
      <c r="Y175" s="15">
        <v>0</v>
      </c>
      <c r="Z175" s="31">
        <v>0</v>
      </c>
      <c r="AA175" s="15">
        <v>0</v>
      </c>
      <c r="AB175" s="15">
        <v>0</v>
      </c>
      <c r="AC175" s="15">
        <v>0</v>
      </c>
      <c r="AD175" s="31">
        <v>0</v>
      </c>
      <c r="AE175" s="15">
        <v>0</v>
      </c>
      <c r="AF175" s="15">
        <v>0</v>
      </c>
      <c r="AG175" s="15">
        <v>0</v>
      </c>
      <c r="AH175" s="31">
        <v>0</v>
      </c>
      <c r="AI175" s="15">
        <v>0</v>
      </c>
      <c r="AJ175" s="15">
        <v>0</v>
      </c>
      <c r="AK175" s="31">
        <v>0</v>
      </c>
      <c r="AL175" s="15">
        <v>0</v>
      </c>
      <c r="AM175" s="15">
        <v>0</v>
      </c>
      <c r="AN175" s="31">
        <v>0</v>
      </c>
      <c r="AO175" s="15">
        <v>0</v>
      </c>
      <c r="AP175" s="15">
        <v>0</v>
      </c>
      <c r="AQ175" s="31">
        <v>0</v>
      </c>
      <c r="AR175" s="31">
        <v>0</v>
      </c>
      <c r="AS175" s="31">
        <v>0</v>
      </c>
      <c r="AT175" s="40">
        <v>0</v>
      </c>
      <c r="AU175" s="5"/>
    </row>
    <row r="176" spans="1:47" x14ac:dyDescent="0.25">
      <c r="A176" s="11">
        <f>IF(D176="","",SUBTOTAL(3,$D$12:D176))</f>
        <v>165</v>
      </c>
      <c r="B176" s="60">
        <v>1010058</v>
      </c>
      <c r="C176" s="61" t="s">
        <v>450</v>
      </c>
      <c r="D176" s="14" t="s">
        <v>577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31">
        <v>0</v>
      </c>
      <c r="N176" s="15">
        <v>0</v>
      </c>
      <c r="O176" s="15">
        <v>0</v>
      </c>
      <c r="P176" s="15">
        <v>0</v>
      </c>
      <c r="Q176" s="15">
        <v>0</v>
      </c>
      <c r="R176" s="31">
        <v>0</v>
      </c>
      <c r="S176" s="15">
        <v>0</v>
      </c>
      <c r="T176" s="15">
        <v>0</v>
      </c>
      <c r="U176" s="15">
        <v>0</v>
      </c>
      <c r="V176" s="31">
        <v>0</v>
      </c>
      <c r="W176" s="15">
        <v>0</v>
      </c>
      <c r="X176" s="15">
        <v>0</v>
      </c>
      <c r="Y176" s="15">
        <v>0</v>
      </c>
      <c r="Z176" s="31">
        <v>0</v>
      </c>
      <c r="AA176" s="15">
        <v>0</v>
      </c>
      <c r="AB176" s="15">
        <v>0</v>
      </c>
      <c r="AC176" s="15">
        <v>0</v>
      </c>
      <c r="AD176" s="31">
        <v>0</v>
      </c>
      <c r="AE176" s="15">
        <v>0</v>
      </c>
      <c r="AF176" s="15">
        <v>0</v>
      </c>
      <c r="AG176" s="15">
        <v>0</v>
      </c>
      <c r="AH176" s="31">
        <v>0</v>
      </c>
      <c r="AI176" s="15">
        <v>0</v>
      </c>
      <c r="AJ176" s="15">
        <v>0</v>
      </c>
      <c r="AK176" s="31">
        <v>0</v>
      </c>
      <c r="AL176" s="15">
        <v>0</v>
      </c>
      <c r="AM176" s="15">
        <v>0</v>
      </c>
      <c r="AN176" s="31">
        <v>0</v>
      </c>
      <c r="AO176" s="15">
        <v>0</v>
      </c>
      <c r="AP176" s="15">
        <v>0</v>
      </c>
      <c r="AQ176" s="31">
        <v>0</v>
      </c>
      <c r="AR176" s="31">
        <v>0</v>
      </c>
      <c r="AS176" s="31">
        <v>0</v>
      </c>
      <c r="AT176" s="40">
        <v>0</v>
      </c>
      <c r="AU176" s="5"/>
    </row>
    <row r="177" spans="1:47" x14ac:dyDescent="0.25">
      <c r="A177" s="11">
        <f>IF(D177="","",SUBTOTAL(3,$D$12:D177))</f>
        <v>166</v>
      </c>
      <c r="B177" s="60">
        <v>1010047</v>
      </c>
      <c r="C177" s="61" t="s">
        <v>450</v>
      </c>
      <c r="D177" s="14" t="s">
        <v>579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31">
        <v>0</v>
      </c>
      <c r="N177" s="15">
        <v>0</v>
      </c>
      <c r="O177" s="15">
        <v>0</v>
      </c>
      <c r="P177" s="15">
        <v>0</v>
      </c>
      <c r="Q177" s="15">
        <v>0</v>
      </c>
      <c r="R177" s="31">
        <v>0</v>
      </c>
      <c r="S177" s="15">
        <v>0</v>
      </c>
      <c r="T177" s="15">
        <v>0</v>
      </c>
      <c r="U177" s="15">
        <v>0</v>
      </c>
      <c r="V177" s="31">
        <v>0</v>
      </c>
      <c r="W177" s="15">
        <v>0</v>
      </c>
      <c r="X177" s="15">
        <v>0</v>
      </c>
      <c r="Y177" s="15">
        <v>0</v>
      </c>
      <c r="Z177" s="31">
        <v>0</v>
      </c>
      <c r="AA177" s="15">
        <v>0</v>
      </c>
      <c r="AB177" s="15">
        <v>0</v>
      </c>
      <c r="AC177" s="15">
        <v>0</v>
      </c>
      <c r="AD177" s="31">
        <v>0</v>
      </c>
      <c r="AE177" s="15">
        <v>0</v>
      </c>
      <c r="AF177" s="15">
        <v>0</v>
      </c>
      <c r="AG177" s="15">
        <v>0</v>
      </c>
      <c r="AH177" s="31">
        <v>0</v>
      </c>
      <c r="AI177" s="15">
        <v>0</v>
      </c>
      <c r="AJ177" s="15">
        <v>0</v>
      </c>
      <c r="AK177" s="31">
        <v>0</v>
      </c>
      <c r="AL177" s="15">
        <v>0</v>
      </c>
      <c r="AM177" s="15">
        <v>0</v>
      </c>
      <c r="AN177" s="31">
        <v>0</v>
      </c>
      <c r="AO177" s="15">
        <v>0</v>
      </c>
      <c r="AP177" s="15">
        <v>0</v>
      </c>
      <c r="AQ177" s="31">
        <v>0</v>
      </c>
      <c r="AR177" s="31">
        <v>0</v>
      </c>
      <c r="AS177" s="31">
        <v>0</v>
      </c>
      <c r="AT177" s="40">
        <v>0</v>
      </c>
      <c r="AU177" s="5"/>
    </row>
    <row r="178" spans="1:47" x14ac:dyDescent="0.25">
      <c r="A178" s="11">
        <f>IF(D178="","",SUBTOTAL(3,$D$12:D178))</f>
        <v>167</v>
      </c>
      <c r="B178" s="60">
        <v>1010087</v>
      </c>
      <c r="C178" s="61" t="s">
        <v>450</v>
      </c>
      <c r="D178" s="14" t="s">
        <v>1017</v>
      </c>
      <c r="E178" s="15">
        <v>0</v>
      </c>
      <c r="F178" s="15">
        <v>0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31">
        <v>0</v>
      </c>
      <c r="N178" s="15">
        <v>0</v>
      </c>
      <c r="O178" s="15">
        <v>0</v>
      </c>
      <c r="P178" s="15">
        <v>0</v>
      </c>
      <c r="Q178" s="15">
        <v>0</v>
      </c>
      <c r="R178" s="31">
        <v>0</v>
      </c>
      <c r="S178" s="15">
        <v>0</v>
      </c>
      <c r="T178" s="15">
        <v>0</v>
      </c>
      <c r="U178" s="15">
        <v>0</v>
      </c>
      <c r="V178" s="31">
        <v>0</v>
      </c>
      <c r="W178" s="15">
        <v>0</v>
      </c>
      <c r="X178" s="15">
        <v>0</v>
      </c>
      <c r="Y178" s="15">
        <v>0</v>
      </c>
      <c r="Z178" s="31">
        <v>0</v>
      </c>
      <c r="AA178" s="15">
        <v>0</v>
      </c>
      <c r="AB178" s="15">
        <v>0</v>
      </c>
      <c r="AC178" s="15">
        <v>0</v>
      </c>
      <c r="AD178" s="31">
        <v>0</v>
      </c>
      <c r="AE178" s="15">
        <v>0</v>
      </c>
      <c r="AF178" s="15">
        <v>0</v>
      </c>
      <c r="AG178" s="15">
        <v>0</v>
      </c>
      <c r="AH178" s="31">
        <v>0</v>
      </c>
      <c r="AI178" s="15">
        <v>0</v>
      </c>
      <c r="AJ178" s="15">
        <v>0</v>
      </c>
      <c r="AK178" s="31">
        <v>0</v>
      </c>
      <c r="AL178" s="15">
        <v>0</v>
      </c>
      <c r="AM178" s="15">
        <v>0</v>
      </c>
      <c r="AN178" s="31">
        <v>0</v>
      </c>
      <c r="AO178" s="15">
        <v>0</v>
      </c>
      <c r="AP178" s="15">
        <v>0</v>
      </c>
      <c r="AQ178" s="31">
        <v>0</v>
      </c>
      <c r="AR178" s="31">
        <v>0</v>
      </c>
      <c r="AS178" s="31">
        <v>0</v>
      </c>
      <c r="AT178" s="40">
        <v>0</v>
      </c>
      <c r="AU178" s="5"/>
    </row>
    <row r="179" spans="1:47" x14ac:dyDescent="0.25">
      <c r="A179" s="11">
        <f>IF(D179="","",SUBTOTAL(3,$D$12:D179))</f>
        <v>168</v>
      </c>
      <c r="B179" s="60">
        <v>1010035</v>
      </c>
      <c r="C179" s="61" t="s">
        <v>450</v>
      </c>
      <c r="D179" s="14" t="s">
        <v>583</v>
      </c>
      <c r="E179" s="15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31">
        <v>0</v>
      </c>
      <c r="N179" s="15">
        <v>0</v>
      </c>
      <c r="O179" s="15">
        <v>0</v>
      </c>
      <c r="P179" s="15">
        <v>0</v>
      </c>
      <c r="Q179" s="15">
        <v>0</v>
      </c>
      <c r="R179" s="31">
        <v>0</v>
      </c>
      <c r="S179" s="15">
        <v>0</v>
      </c>
      <c r="T179" s="15">
        <v>0</v>
      </c>
      <c r="U179" s="15">
        <v>0</v>
      </c>
      <c r="V179" s="31">
        <v>0</v>
      </c>
      <c r="W179" s="15">
        <v>0</v>
      </c>
      <c r="X179" s="15">
        <v>0</v>
      </c>
      <c r="Y179" s="15">
        <v>0</v>
      </c>
      <c r="Z179" s="31">
        <v>0</v>
      </c>
      <c r="AA179" s="15">
        <v>0</v>
      </c>
      <c r="AB179" s="15">
        <v>0</v>
      </c>
      <c r="AC179" s="15">
        <v>0</v>
      </c>
      <c r="AD179" s="31">
        <v>0</v>
      </c>
      <c r="AE179" s="15">
        <v>0</v>
      </c>
      <c r="AF179" s="15">
        <v>0</v>
      </c>
      <c r="AG179" s="15">
        <v>0</v>
      </c>
      <c r="AH179" s="31">
        <v>0</v>
      </c>
      <c r="AI179" s="15">
        <v>0</v>
      </c>
      <c r="AJ179" s="15">
        <v>0</v>
      </c>
      <c r="AK179" s="31">
        <v>0</v>
      </c>
      <c r="AL179" s="15">
        <v>0</v>
      </c>
      <c r="AM179" s="15">
        <v>0</v>
      </c>
      <c r="AN179" s="31">
        <v>0</v>
      </c>
      <c r="AO179" s="15">
        <v>0</v>
      </c>
      <c r="AP179" s="15">
        <v>0</v>
      </c>
      <c r="AQ179" s="31">
        <v>0</v>
      </c>
      <c r="AR179" s="31">
        <v>0</v>
      </c>
      <c r="AS179" s="31">
        <v>0</v>
      </c>
      <c r="AT179" s="40">
        <v>0</v>
      </c>
      <c r="AU179" s="5"/>
    </row>
    <row r="180" spans="1:47" x14ac:dyDescent="0.25">
      <c r="A180" s="11">
        <f>IF(D180="","",SUBTOTAL(3,$D$12:D180))</f>
        <v>169</v>
      </c>
      <c r="B180" s="60">
        <v>1010099</v>
      </c>
      <c r="C180" s="61" t="s">
        <v>450</v>
      </c>
      <c r="D180" s="14" t="s">
        <v>1023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31">
        <v>0</v>
      </c>
      <c r="N180" s="15">
        <v>0</v>
      </c>
      <c r="O180" s="15">
        <v>0</v>
      </c>
      <c r="P180" s="15">
        <v>0</v>
      </c>
      <c r="Q180" s="15">
        <v>0</v>
      </c>
      <c r="R180" s="31">
        <v>0</v>
      </c>
      <c r="S180" s="15">
        <v>0</v>
      </c>
      <c r="T180" s="15">
        <v>0</v>
      </c>
      <c r="U180" s="15">
        <v>0</v>
      </c>
      <c r="V180" s="31">
        <v>0</v>
      </c>
      <c r="W180" s="15">
        <v>0</v>
      </c>
      <c r="X180" s="15">
        <v>0</v>
      </c>
      <c r="Y180" s="15">
        <v>0</v>
      </c>
      <c r="Z180" s="31">
        <v>0</v>
      </c>
      <c r="AA180" s="15">
        <v>0</v>
      </c>
      <c r="AB180" s="15">
        <v>0</v>
      </c>
      <c r="AC180" s="15">
        <v>0</v>
      </c>
      <c r="AD180" s="31">
        <v>0</v>
      </c>
      <c r="AE180" s="15">
        <v>0</v>
      </c>
      <c r="AF180" s="15">
        <v>0</v>
      </c>
      <c r="AG180" s="15">
        <v>0</v>
      </c>
      <c r="AH180" s="31">
        <v>0</v>
      </c>
      <c r="AI180" s="15">
        <v>0</v>
      </c>
      <c r="AJ180" s="15">
        <v>0</v>
      </c>
      <c r="AK180" s="31">
        <v>0</v>
      </c>
      <c r="AL180" s="15">
        <v>0</v>
      </c>
      <c r="AM180" s="15">
        <v>0</v>
      </c>
      <c r="AN180" s="31">
        <v>0</v>
      </c>
      <c r="AO180" s="15">
        <v>0</v>
      </c>
      <c r="AP180" s="15">
        <v>0</v>
      </c>
      <c r="AQ180" s="31">
        <v>0</v>
      </c>
      <c r="AR180" s="31">
        <v>0</v>
      </c>
      <c r="AS180" s="31">
        <v>0</v>
      </c>
      <c r="AT180" s="40">
        <v>0</v>
      </c>
      <c r="AU180" s="5"/>
    </row>
    <row r="181" spans="1:47" x14ac:dyDescent="0.25">
      <c r="A181" s="11">
        <f>IF(D181="","",SUBTOTAL(3,$D$12:D181))</f>
        <v>170</v>
      </c>
      <c r="B181" s="17"/>
      <c r="C181" s="61" t="s">
        <v>450</v>
      </c>
      <c r="D181" s="17" t="s">
        <v>1082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31">
        <v>0</v>
      </c>
      <c r="N181" s="15">
        <v>0</v>
      </c>
      <c r="O181" s="15">
        <v>0</v>
      </c>
      <c r="P181" s="15">
        <v>0</v>
      </c>
      <c r="Q181" s="15">
        <v>0</v>
      </c>
      <c r="R181" s="31">
        <v>0</v>
      </c>
      <c r="S181" s="15">
        <v>0</v>
      </c>
      <c r="T181" s="15">
        <v>0</v>
      </c>
      <c r="U181" s="15">
        <v>0</v>
      </c>
      <c r="V181" s="31">
        <v>0</v>
      </c>
      <c r="W181" s="15">
        <v>0</v>
      </c>
      <c r="X181" s="15">
        <v>0</v>
      </c>
      <c r="Y181" s="15">
        <v>0</v>
      </c>
      <c r="Z181" s="31">
        <v>0</v>
      </c>
      <c r="AA181" s="15">
        <v>0</v>
      </c>
      <c r="AB181" s="15">
        <v>0</v>
      </c>
      <c r="AC181" s="15">
        <v>0</v>
      </c>
      <c r="AD181" s="31">
        <v>0</v>
      </c>
      <c r="AE181" s="15">
        <v>0</v>
      </c>
      <c r="AF181" s="15">
        <v>0</v>
      </c>
      <c r="AG181" s="15">
        <v>0</v>
      </c>
      <c r="AH181" s="31">
        <v>0</v>
      </c>
      <c r="AI181" s="15">
        <v>0</v>
      </c>
      <c r="AJ181" s="15">
        <v>0</v>
      </c>
      <c r="AK181" s="31">
        <v>0</v>
      </c>
      <c r="AL181" s="15">
        <v>0</v>
      </c>
      <c r="AM181" s="15">
        <v>0</v>
      </c>
      <c r="AN181" s="31">
        <v>0</v>
      </c>
      <c r="AO181" s="15">
        <v>0</v>
      </c>
      <c r="AP181" s="15">
        <v>0</v>
      </c>
      <c r="AQ181" s="31">
        <v>0</v>
      </c>
      <c r="AR181" s="31">
        <v>0</v>
      </c>
      <c r="AS181" s="31">
        <v>0</v>
      </c>
      <c r="AT181" s="40">
        <v>0</v>
      </c>
      <c r="AU181" s="5"/>
    </row>
    <row r="182" spans="1:47" x14ac:dyDescent="0.25">
      <c r="A182" s="11">
        <f>IF(D182="","",SUBTOTAL(3,$D$12:D182))</f>
        <v>171</v>
      </c>
      <c r="B182" s="17"/>
      <c r="C182" s="61" t="s">
        <v>450</v>
      </c>
      <c r="D182" s="17" t="s">
        <v>1067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31">
        <v>0</v>
      </c>
      <c r="N182" s="15">
        <v>0</v>
      </c>
      <c r="O182" s="15">
        <v>0</v>
      </c>
      <c r="P182" s="15">
        <v>0</v>
      </c>
      <c r="Q182" s="15">
        <v>0</v>
      </c>
      <c r="R182" s="31">
        <v>0</v>
      </c>
      <c r="S182" s="15">
        <v>0</v>
      </c>
      <c r="T182" s="15">
        <v>0</v>
      </c>
      <c r="U182" s="15">
        <v>0</v>
      </c>
      <c r="V182" s="31">
        <v>0</v>
      </c>
      <c r="W182" s="15">
        <v>0</v>
      </c>
      <c r="X182" s="15">
        <v>0</v>
      </c>
      <c r="Y182" s="15">
        <v>0</v>
      </c>
      <c r="Z182" s="31">
        <v>0</v>
      </c>
      <c r="AA182" s="15">
        <v>0</v>
      </c>
      <c r="AB182" s="15">
        <v>0</v>
      </c>
      <c r="AC182" s="15">
        <v>0</v>
      </c>
      <c r="AD182" s="31">
        <v>0</v>
      </c>
      <c r="AE182" s="15">
        <v>0</v>
      </c>
      <c r="AF182" s="15">
        <v>0</v>
      </c>
      <c r="AG182" s="15">
        <v>0</v>
      </c>
      <c r="AH182" s="31">
        <v>0</v>
      </c>
      <c r="AI182" s="15">
        <v>0</v>
      </c>
      <c r="AJ182" s="15">
        <v>0</v>
      </c>
      <c r="AK182" s="31">
        <v>0</v>
      </c>
      <c r="AL182" s="15">
        <v>0</v>
      </c>
      <c r="AM182" s="15">
        <v>0</v>
      </c>
      <c r="AN182" s="31">
        <v>0</v>
      </c>
      <c r="AO182" s="15">
        <v>0</v>
      </c>
      <c r="AP182" s="15">
        <v>0</v>
      </c>
      <c r="AQ182" s="31">
        <v>0</v>
      </c>
      <c r="AR182" s="31">
        <v>0</v>
      </c>
      <c r="AS182" s="31">
        <v>0</v>
      </c>
      <c r="AT182" s="40">
        <v>0</v>
      </c>
      <c r="AU182" s="5"/>
    </row>
    <row r="183" spans="1:47" x14ac:dyDescent="0.25">
      <c r="A183" s="11"/>
      <c r="B183" s="28"/>
      <c r="C183" s="29"/>
      <c r="D183" s="30"/>
      <c r="E183" s="15"/>
      <c r="F183" s="15"/>
      <c r="G183" s="15"/>
      <c r="H183" s="15"/>
      <c r="I183" s="15"/>
      <c r="J183" s="15"/>
      <c r="K183" s="15"/>
      <c r="L183" s="15"/>
      <c r="M183" s="31"/>
      <c r="N183" s="15"/>
      <c r="O183" s="15"/>
      <c r="P183" s="15"/>
      <c r="Q183" s="15"/>
      <c r="R183" s="31"/>
      <c r="S183" s="15"/>
      <c r="T183" s="15"/>
      <c r="U183" s="15"/>
      <c r="V183" s="31"/>
      <c r="W183" s="15"/>
      <c r="X183" s="15"/>
      <c r="Y183" s="15"/>
      <c r="Z183" s="31"/>
      <c r="AA183" s="15"/>
      <c r="AB183" s="15"/>
      <c r="AC183" s="15"/>
      <c r="AD183" s="31"/>
      <c r="AE183" s="15"/>
      <c r="AF183" s="15"/>
      <c r="AG183" s="15"/>
      <c r="AH183" s="31"/>
      <c r="AI183" s="15"/>
      <c r="AJ183" s="15"/>
      <c r="AK183" s="31"/>
      <c r="AL183" s="15"/>
      <c r="AM183" s="15"/>
      <c r="AN183" s="31"/>
      <c r="AO183" s="15"/>
      <c r="AP183" s="15"/>
      <c r="AQ183" s="31"/>
      <c r="AR183" s="31"/>
      <c r="AS183" s="31"/>
      <c r="AT183" s="40"/>
      <c r="AU183" s="5"/>
    </row>
    <row r="184" spans="1:47" x14ac:dyDescent="0.25">
      <c r="A184" s="11"/>
      <c r="B184" s="28"/>
      <c r="C184" s="29"/>
      <c r="D184" s="30"/>
      <c r="E184" s="15"/>
      <c r="F184" s="15"/>
      <c r="G184" s="15"/>
      <c r="H184" s="15"/>
      <c r="I184" s="15"/>
      <c r="J184" s="15"/>
      <c r="K184" s="15"/>
      <c r="L184" s="15"/>
      <c r="M184" s="31"/>
      <c r="N184" s="15"/>
      <c r="O184" s="15"/>
      <c r="P184" s="15"/>
      <c r="Q184" s="15"/>
      <c r="R184" s="31"/>
      <c r="S184" s="15"/>
      <c r="T184" s="15"/>
      <c r="U184" s="15"/>
      <c r="V184" s="31"/>
      <c r="W184" s="15"/>
      <c r="X184" s="15"/>
      <c r="Y184" s="15"/>
      <c r="Z184" s="31"/>
      <c r="AA184" s="15"/>
      <c r="AB184" s="15"/>
      <c r="AC184" s="15"/>
      <c r="AD184" s="31"/>
      <c r="AE184" s="15"/>
      <c r="AF184" s="15"/>
      <c r="AG184" s="15"/>
      <c r="AH184" s="31"/>
      <c r="AI184" s="15"/>
      <c r="AJ184" s="15"/>
      <c r="AK184" s="31"/>
      <c r="AL184" s="15"/>
      <c r="AM184" s="15"/>
      <c r="AN184" s="31"/>
      <c r="AO184" s="15"/>
      <c r="AP184" s="15"/>
      <c r="AQ184" s="31"/>
      <c r="AR184" s="31"/>
      <c r="AS184" s="31"/>
      <c r="AT184" s="40"/>
      <c r="AU184" s="5"/>
    </row>
    <row r="185" spans="1:47" x14ac:dyDescent="0.25">
      <c r="A185" s="11"/>
      <c r="B185" s="28"/>
      <c r="C185" s="29"/>
      <c r="D185" s="30"/>
      <c r="E185" s="15"/>
      <c r="F185" s="15"/>
      <c r="G185" s="15"/>
      <c r="H185" s="15"/>
      <c r="I185" s="15"/>
      <c r="J185" s="15"/>
      <c r="K185" s="15"/>
      <c r="L185" s="15"/>
      <c r="M185" s="31"/>
      <c r="N185" s="15"/>
      <c r="O185" s="15"/>
      <c r="P185" s="15"/>
      <c r="Q185" s="15"/>
      <c r="R185" s="31"/>
      <c r="S185" s="15"/>
      <c r="T185" s="15"/>
      <c r="U185" s="15"/>
      <c r="V185" s="31"/>
      <c r="W185" s="15"/>
      <c r="X185" s="15"/>
      <c r="Y185" s="15"/>
      <c r="Z185" s="31"/>
      <c r="AA185" s="15"/>
      <c r="AB185" s="15"/>
      <c r="AC185" s="15"/>
      <c r="AD185" s="31"/>
      <c r="AE185" s="15"/>
      <c r="AF185" s="15"/>
      <c r="AG185" s="15"/>
      <c r="AH185" s="31"/>
      <c r="AI185" s="15"/>
      <c r="AJ185" s="15"/>
      <c r="AK185" s="31"/>
      <c r="AL185" s="15"/>
      <c r="AM185" s="15"/>
      <c r="AN185" s="31"/>
      <c r="AO185" s="15"/>
      <c r="AP185" s="15"/>
      <c r="AQ185" s="31"/>
      <c r="AR185" s="31"/>
      <c r="AS185" s="31"/>
      <c r="AT185" s="40"/>
      <c r="AU185" s="5"/>
    </row>
    <row r="186" spans="1:47" x14ac:dyDescent="0.25">
      <c r="A186" s="11"/>
      <c r="B186" s="28"/>
      <c r="C186" s="29"/>
      <c r="D186" s="30"/>
      <c r="E186" s="15"/>
      <c r="F186" s="15"/>
      <c r="G186" s="15"/>
      <c r="H186" s="15"/>
      <c r="I186" s="15"/>
      <c r="J186" s="15"/>
      <c r="K186" s="15"/>
      <c r="L186" s="15"/>
      <c r="M186" s="31"/>
      <c r="N186" s="15"/>
      <c r="O186" s="15"/>
      <c r="P186" s="15"/>
      <c r="Q186" s="15"/>
      <c r="R186" s="31"/>
      <c r="S186" s="15"/>
      <c r="T186" s="15"/>
      <c r="U186" s="15"/>
      <c r="V186" s="31"/>
      <c r="W186" s="15"/>
      <c r="X186" s="15"/>
      <c r="Y186" s="15"/>
      <c r="Z186" s="31"/>
      <c r="AA186" s="15"/>
      <c r="AB186" s="15"/>
      <c r="AC186" s="15"/>
      <c r="AD186" s="31"/>
      <c r="AE186" s="15"/>
      <c r="AF186" s="15"/>
      <c r="AG186" s="15"/>
      <c r="AH186" s="31"/>
      <c r="AI186" s="15"/>
      <c r="AJ186" s="15"/>
      <c r="AK186" s="31"/>
      <c r="AL186" s="15"/>
      <c r="AM186" s="15"/>
      <c r="AN186" s="31"/>
      <c r="AO186" s="15"/>
      <c r="AP186" s="15"/>
      <c r="AQ186" s="31"/>
      <c r="AR186" s="31"/>
      <c r="AS186" s="31"/>
      <c r="AT186" s="40"/>
      <c r="AU186" s="5"/>
    </row>
    <row r="187" spans="1:47" x14ac:dyDescent="0.25">
      <c r="A187" s="11"/>
      <c r="B187" s="28"/>
      <c r="C187" s="29"/>
      <c r="D187" s="30"/>
      <c r="E187" s="15"/>
      <c r="F187" s="15"/>
      <c r="G187" s="15"/>
      <c r="H187" s="15"/>
      <c r="I187" s="15"/>
      <c r="J187" s="15"/>
      <c r="K187" s="15"/>
      <c r="L187" s="15"/>
      <c r="M187" s="31"/>
      <c r="N187" s="15"/>
      <c r="O187" s="15"/>
      <c r="P187" s="15"/>
      <c r="Q187" s="15"/>
      <c r="R187" s="31"/>
      <c r="S187" s="15"/>
      <c r="T187" s="15"/>
      <c r="U187" s="15"/>
      <c r="V187" s="31"/>
      <c r="W187" s="15"/>
      <c r="X187" s="15"/>
      <c r="Y187" s="15"/>
      <c r="Z187" s="31"/>
      <c r="AA187" s="15"/>
      <c r="AB187" s="15"/>
      <c r="AC187" s="15"/>
      <c r="AD187" s="31"/>
      <c r="AE187" s="15"/>
      <c r="AF187" s="15"/>
      <c r="AG187" s="15"/>
      <c r="AH187" s="31"/>
      <c r="AI187" s="15"/>
      <c r="AJ187" s="15"/>
      <c r="AK187" s="31"/>
      <c r="AL187" s="15"/>
      <c r="AM187" s="15"/>
      <c r="AN187" s="31"/>
      <c r="AO187" s="15"/>
      <c r="AP187" s="15"/>
      <c r="AQ187" s="31"/>
      <c r="AR187" s="31"/>
      <c r="AS187" s="31"/>
      <c r="AT187" s="40"/>
      <c r="AU187" s="5"/>
    </row>
    <row r="188" spans="1:47" x14ac:dyDescent="0.25">
      <c r="A188" s="11"/>
      <c r="B188" s="28"/>
      <c r="C188" s="29"/>
      <c r="D188" s="30"/>
      <c r="E188" s="15"/>
      <c r="F188" s="15"/>
      <c r="G188" s="15"/>
      <c r="H188" s="15"/>
      <c r="I188" s="15"/>
      <c r="J188" s="15"/>
      <c r="K188" s="15"/>
      <c r="L188" s="15"/>
      <c r="M188" s="31"/>
      <c r="N188" s="15"/>
      <c r="O188" s="15"/>
      <c r="P188" s="15"/>
      <c r="Q188" s="15"/>
      <c r="R188" s="31"/>
      <c r="S188" s="15"/>
      <c r="T188" s="15"/>
      <c r="U188" s="15"/>
      <c r="V188" s="31"/>
      <c r="W188" s="15"/>
      <c r="X188" s="15"/>
      <c r="Y188" s="15"/>
      <c r="Z188" s="31"/>
      <c r="AA188" s="15"/>
      <c r="AB188" s="15"/>
      <c r="AC188" s="15"/>
      <c r="AD188" s="31"/>
      <c r="AE188" s="15"/>
      <c r="AF188" s="15"/>
      <c r="AG188" s="15"/>
      <c r="AH188" s="31"/>
      <c r="AI188" s="15"/>
      <c r="AJ188" s="15"/>
      <c r="AK188" s="31"/>
      <c r="AL188" s="15"/>
      <c r="AM188" s="15"/>
      <c r="AN188" s="31"/>
      <c r="AO188" s="15"/>
      <c r="AP188" s="15"/>
      <c r="AQ188" s="31"/>
      <c r="AR188" s="31"/>
      <c r="AS188" s="31"/>
      <c r="AT188" s="40"/>
      <c r="AU188" s="5"/>
    </row>
    <row r="189" spans="1:47" x14ac:dyDescent="0.25">
      <c r="A189" s="11"/>
      <c r="B189" s="28"/>
      <c r="C189" s="29"/>
      <c r="D189" s="30"/>
      <c r="E189" s="15"/>
      <c r="F189" s="15"/>
      <c r="G189" s="15"/>
      <c r="H189" s="15"/>
      <c r="I189" s="15"/>
      <c r="J189" s="15"/>
      <c r="K189" s="15"/>
      <c r="L189" s="15"/>
      <c r="M189" s="31"/>
      <c r="N189" s="15"/>
      <c r="O189" s="15"/>
      <c r="P189" s="15"/>
      <c r="Q189" s="15"/>
      <c r="R189" s="31"/>
      <c r="S189" s="15"/>
      <c r="T189" s="15"/>
      <c r="U189" s="15"/>
      <c r="V189" s="31"/>
      <c r="W189" s="15"/>
      <c r="X189" s="15"/>
      <c r="Y189" s="15"/>
      <c r="Z189" s="31"/>
      <c r="AA189" s="15"/>
      <c r="AB189" s="15"/>
      <c r="AC189" s="15"/>
      <c r="AD189" s="31"/>
      <c r="AE189" s="15"/>
      <c r="AF189" s="15"/>
      <c r="AG189" s="15"/>
      <c r="AH189" s="31"/>
      <c r="AI189" s="15"/>
      <c r="AJ189" s="15"/>
      <c r="AK189" s="31"/>
      <c r="AL189" s="15"/>
      <c r="AM189" s="15"/>
      <c r="AN189" s="31"/>
      <c r="AO189" s="15"/>
      <c r="AP189" s="15"/>
      <c r="AQ189" s="31"/>
      <c r="AR189" s="31"/>
      <c r="AS189" s="31"/>
      <c r="AT189" s="40"/>
      <c r="AU189" s="5"/>
    </row>
    <row r="190" spans="1:47" x14ac:dyDescent="0.25">
      <c r="A190" s="11"/>
      <c r="B190" s="28"/>
      <c r="C190" s="29"/>
      <c r="D190" s="30"/>
      <c r="E190" s="15"/>
      <c r="F190" s="15"/>
      <c r="G190" s="15"/>
      <c r="H190" s="15"/>
      <c r="I190" s="15"/>
      <c r="J190" s="15"/>
      <c r="K190" s="15"/>
      <c r="L190" s="15"/>
      <c r="M190" s="31"/>
      <c r="N190" s="15"/>
      <c r="O190" s="15"/>
      <c r="P190" s="15"/>
      <c r="Q190" s="15"/>
      <c r="R190" s="31"/>
      <c r="S190" s="15"/>
      <c r="T190" s="15"/>
      <c r="U190" s="15"/>
      <c r="V190" s="31"/>
      <c r="W190" s="15"/>
      <c r="X190" s="15"/>
      <c r="Y190" s="15"/>
      <c r="Z190" s="31"/>
      <c r="AA190" s="15"/>
      <c r="AB190" s="15"/>
      <c r="AC190" s="15"/>
      <c r="AD190" s="31"/>
      <c r="AE190" s="15"/>
      <c r="AF190" s="15"/>
      <c r="AG190" s="15"/>
      <c r="AH190" s="31"/>
      <c r="AI190" s="15"/>
      <c r="AJ190" s="15"/>
      <c r="AK190" s="31"/>
      <c r="AL190" s="15"/>
      <c r="AM190" s="15"/>
      <c r="AN190" s="31"/>
      <c r="AO190" s="15"/>
      <c r="AP190" s="15"/>
      <c r="AQ190" s="31"/>
      <c r="AR190" s="31"/>
      <c r="AS190" s="31"/>
      <c r="AT190" s="40"/>
      <c r="AU190" s="5"/>
    </row>
    <row r="191" spans="1:47" x14ac:dyDescent="0.25">
      <c r="A191" s="11"/>
      <c r="B191" s="28"/>
      <c r="C191" s="29"/>
      <c r="D191" s="30"/>
      <c r="E191" s="15"/>
      <c r="F191" s="15"/>
      <c r="G191" s="15"/>
      <c r="H191" s="15"/>
      <c r="I191" s="15"/>
      <c r="J191" s="15"/>
      <c r="K191" s="15"/>
      <c r="L191" s="15"/>
      <c r="M191" s="31"/>
      <c r="N191" s="15"/>
      <c r="O191" s="15"/>
      <c r="P191" s="15"/>
      <c r="Q191" s="15"/>
      <c r="R191" s="31"/>
      <c r="S191" s="15"/>
      <c r="T191" s="15"/>
      <c r="U191" s="15"/>
      <c r="V191" s="31"/>
      <c r="W191" s="15"/>
      <c r="X191" s="15"/>
      <c r="Y191" s="15"/>
      <c r="Z191" s="31"/>
      <c r="AA191" s="15"/>
      <c r="AB191" s="15"/>
      <c r="AC191" s="15"/>
      <c r="AD191" s="31"/>
      <c r="AE191" s="15"/>
      <c r="AF191" s="15"/>
      <c r="AG191" s="15"/>
      <c r="AH191" s="31"/>
      <c r="AI191" s="15"/>
      <c r="AJ191" s="15"/>
      <c r="AK191" s="31"/>
      <c r="AL191" s="15"/>
      <c r="AM191" s="15"/>
      <c r="AN191" s="31"/>
      <c r="AO191" s="15"/>
      <c r="AP191" s="15"/>
      <c r="AQ191" s="31"/>
      <c r="AR191" s="31"/>
      <c r="AS191" s="31"/>
      <c r="AT191" s="40"/>
      <c r="AU191" s="5"/>
    </row>
    <row r="192" spans="1:47" x14ac:dyDescent="0.25">
      <c r="A192" s="11"/>
      <c r="B192" s="28"/>
      <c r="C192" s="29"/>
      <c r="D192" s="30"/>
      <c r="E192" s="15"/>
      <c r="F192" s="15"/>
      <c r="G192" s="15"/>
      <c r="H192" s="15"/>
      <c r="I192" s="15"/>
      <c r="J192" s="15"/>
      <c r="K192" s="15"/>
      <c r="L192" s="15"/>
      <c r="M192" s="31"/>
      <c r="N192" s="15"/>
      <c r="O192" s="15"/>
      <c r="P192" s="15"/>
      <c r="Q192" s="15"/>
      <c r="R192" s="31"/>
      <c r="S192" s="15"/>
      <c r="T192" s="15"/>
      <c r="U192" s="15"/>
      <c r="V192" s="31"/>
      <c r="W192" s="15"/>
      <c r="X192" s="15"/>
      <c r="Y192" s="15"/>
      <c r="Z192" s="31"/>
      <c r="AA192" s="15"/>
      <c r="AB192" s="15"/>
      <c r="AC192" s="15"/>
      <c r="AD192" s="31"/>
      <c r="AE192" s="15"/>
      <c r="AF192" s="15"/>
      <c r="AG192" s="15"/>
      <c r="AH192" s="31"/>
      <c r="AI192" s="15"/>
      <c r="AJ192" s="15"/>
      <c r="AK192" s="31"/>
      <c r="AL192" s="15"/>
      <c r="AM192" s="15"/>
      <c r="AN192" s="31"/>
      <c r="AO192" s="15"/>
      <c r="AP192" s="15"/>
      <c r="AQ192" s="31"/>
      <c r="AR192" s="31"/>
      <c r="AS192" s="31"/>
      <c r="AT192" s="40"/>
      <c r="AU192" s="5"/>
    </row>
    <row r="193" spans="1:47" x14ac:dyDescent="0.25">
      <c r="A193" s="11"/>
      <c r="B193" s="28"/>
      <c r="C193" s="29"/>
      <c r="D193" s="30"/>
      <c r="E193" s="15"/>
      <c r="F193" s="15"/>
      <c r="G193" s="15"/>
      <c r="H193" s="15"/>
      <c r="I193" s="15"/>
      <c r="J193" s="15"/>
      <c r="K193" s="15"/>
      <c r="L193" s="15"/>
      <c r="M193" s="31"/>
      <c r="N193" s="15"/>
      <c r="O193" s="15"/>
      <c r="P193" s="15"/>
      <c r="Q193" s="15"/>
      <c r="R193" s="31"/>
      <c r="S193" s="15"/>
      <c r="T193" s="15"/>
      <c r="U193" s="15"/>
      <c r="V193" s="31"/>
      <c r="W193" s="15"/>
      <c r="X193" s="15"/>
      <c r="Y193" s="15"/>
      <c r="Z193" s="31"/>
      <c r="AA193" s="15"/>
      <c r="AB193" s="15"/>
      <c r="AC193" s="15"/>
      <c r="AD193" s="31"/>
      <c r="AE193" s="15"/>
      <c r="AF193" s="15"/>
      <c r="AG193" s="15"/>
      <c r="AH193" s="31"/>
      <c r="AI193" s="15"/>
      <c r="AJ193" s="15"/>
      <c r="AK193" s="31"/>
      <c r="AL193" s="15"/>
      <c r="AM193" s="15"/>
      <c r="AN193" s="31"/>
      <c r="AO193" s="15"/>
      <c r="AP193" s="15"/>
      <c r="AQ193" s="31"/>
      <c r="AR193" s="31"/>
      <c r="AS193" s="31"/>
      <c r="AT193" s="40"/>
      <c r="AU193" s="5"/>
    </row>
    <row r="194" spans="1:47" ht="18.75" customHeight="1" x14ac:dyDescent="0.25">
      <c r="A194" s="11"/>
      <c r="B194" s="28"/>
      <c r="C194" s="29"/>
      <c r="D194" s="30"/>
      <c r="E194" s="15"/>
      <c r="F194" s="15"/>
      <c r="G194" s="15"/>
      <c r="H194" s="15"/>
      <c r="I194" s="15"/>
      <c r="J194" s="15"/>
      <c r="K194" s="15"/>
      <c r="L194" s="15"/>
      <c r="M194" s="31"/>
      <c r="N194" s="15"/>
      <c r="O194" s="15"/>
      <c r="P194" s="15"/>
      <c r="Q194" s="15"/>
      <c r="R194" s="31"/>
      <c r="S194" s="15"/>
      <c r="T194" s="15"/>
      <c r="U194" s="15"/>
      <c r="V194" s="31"/>
      <c r="W194" s="15"/>
      <c r="X194" s="15"/>
      <c r="Y194" s="15"/>
      <c r="Z194" s="31"/>
      <c r="AA194" s="15"/>
      <c r="AB194" s="15"/>
      <c r="AC194" s="15"/>
      <c r="AD194" s="31"/>
      <c r="AE194" s="15"/>
      <c r="AF194" s="15"/>
      <c r="AG194" s="15"/>
      <c r="AH194" s="31"/>
      <c r="AI194" s="15"/>
      <c r="AJ194" s="15"/>
      <c r="AK194" s="31"/>
      <c r="AL194" s="15"/>
      <c r="AM194" s="15"/>
      <c r="AN194" s="31"/>
      <c r="AO194" s="15"/>
      <c r="AP194" s="15"/>
      <c r="AQ194" s="31"/>
      <c r="AR194" s="31"/>
      <c r="AS194" s="31"/>
      <c r="AT194" s="40"/>
      <c r="AU194" s="5"/>
    </row>
    <row r="195" spans="1:47" ht="18.75" customHeight="1" x14ac:dyDescent="0.25">
      <c r="E195" s="4">
        <f>SUBTOTAL(9,E12:E182)</f>
        <v>91</v>
      </c>
      <c r="F195" s="4">
        <f t="shared" ref="F195:T195" si="2">SUBTOTAL(9,F10:F194)</f>
        <v>18</v>
      </c>
      <c r="G195" s="4">
        <f t="shared" si="2"/>
        <v>0</v>
      </c>
      <c r="H195" s="4">
        <f t="shared" si="2"/>
        <v>0</v>
      </c>
      <c r="I195" s="4">
        <f t="shared" si="2"/>
        <v>0</v>
      </c>
      <c r="J195" s="4">
        <f t="shared" si="2"/>
        <v>0</v>
      </c>
      <c r="K195" s="4">
        <f t="shared" si="2"/>
        <v>0</v>
      </c>
      <c r="L195" s="4">
        <f t="shared" si="2"/>
        <v>0</v>
      </c>
      <c r="M195" s="4">
        <f t="shared" si="2"/>
        <v>118</v>
      </c>
      <c r="N195" s="4">
        <f t="shared" si="2"/>
        <v>88.65</v>
      </c>
      <c r="O195" s="4">
        <f t="shared" si="2"/>
        <v>54.9</v>
      </c>
      <c r="P195" s="4">
        <f t="shared" si="2"/>
        <v>0</v>
      </c>
      <c r="Q195" s="4">
        <f t="shared" si="2"/>
        <v>0</v>
      </c>
      <c r="R195" s="32">
        <f t="shared" si="2"/>
        <v>143.54999999999995</v>
      </c>
      <c r="S195" s="4">
        <f t="shared" si="2"/>
        <v>6620</v>
      </c>
      <c r="T195" s="4">
        <f t="shared" si="2"/>
        <v>6627</v>
      </c>
      <c r="U195" s="4"/>
      <c r="V195" s="4">
        <f>SUBTOTAL(9,V10:V194)</f>
        <v>659.30000000000007</v>
      </c>
      <c r="W195" s="4">
        <f>SUBTOTAL(9,W10:W194)</f>
        <v>0</v>
      </c>
      <c r="X195" s="4">
        <f>SUBTOTAL(9,X10:X194)</f>
        <v>0</v>
      </c>
      <c r="Y195" s="4"/>
      <c r="Z195" s="4">
        <f>SUBTOTAL(9,Z10:Z194)</f>
        <v>0</v>
      </c>
      <c r="AA195" s="4">
        <f>SUBTOTAL(9,AA10:AA194)</f>
        <v>1591</v>
      </c>
      <c r="AB195" s="4">
        <f>SUBTOTAL(9,AB10:AB194)</f>
        <v>1591</v>
      </c>
      <c r="AC195" s="4"/>
      <c r="AD195" s="4">
        <f>SUBTOTAL(9,AD10:AD194)</f>
        <v>159.10000000000002</v>
      </c>
      <c r="AE195" s="4">
        <f>SUBTOTAL(9,AE10:AE194)</f>
        <v>0</v>
      </c>
      <c r="AF195" s="4">
        <f>SUBTOTAL(9,AF10:AF194)</f>
        <v>0</v>
      </c>
      <c r="AG195" s="4"/>
      <c r="AH195" s="4">
        <f t="shared" ref="AH195:AT195" si="3">SUBTOTAL(9,AH10:AH194)</f>
        <v>0</v>
      </c>
      <c r="AI195" s="4">
        <f t="shared" si="3"/>
        <v>0</v>
      </c>
      <c r="AJ195" s="4">
        <f t="shared" si="3"/>
        <v>0</v>
      </c>
      <c r="AK195" s="4">
        <f t="shared" si="3"/>
        <v>0</v>
      </c>
      <c r="AL195" s="4">
        <f t="shared" si="3"/>
        <v>0</v>
      </c>
      <c r="AM195" s="4">
        <f t="shared" si="3"/>
        <v>0</v>
      </c>
      <c r="AN195" s="4">
        <f t="shared" si="3"/>
        <v>0</v>
      </c>
      <c r="AO195" s="4">
        <f t="shared" si="3"/>
        <v>0</v>
      </c>
      <c r="AP195" s="4">
        <f t="shared" si="3"/>
        <v>0</v>
      </c>
      <c r="AQ195" s="4">
        <f t="shared" si="3"/>
        <v>0</v>
      </c>
      <c r="AR195" s="4">
        <f t="shared" si="3"/>
        <v>0</v>
      </c>
      <c r="AS195" s="4">
        <f t="shared" si="3"/>
        <v>15.699999999999998</v>
      </c>
      <c r="AT195" s="4">
        <f t="shared" si="3"/>
        <v>1095.8999999999996</v>
      </c>
      <c r="AU195" s="5"/>
    </row>
    <row r="196" spans="1:47" ht="18.75" customHeight="1" x14ac:dyDescent="0.25">
      <c r="AU196" s="5"/>
    </row>
    <row r="197" spans="1:47" x14ac:dyDescent="0.25">
      <c r="AU197" s="5"/>
    </row>
    <row r="198" spans="1:47" x14ac:dyDescent="0.25">
      <c r="AU198" s="5"/>
    </row>
  </sheetData>
  <autoFilter ref="A11:AU194"/>
  <mergeCells count="23">
    <mergeCell ref="A1:D1"/>
    <mergeCell ref="AL1:AT1"/>
    <mergeCell ref="A2:D2"/>
    <mergeCell ref="AL2:AT2"/>
    <mergeCell ref="A4:AT6"/>
    <mergeCell ref="N9:R10"/>
    <mergeCell ref="A9:A11"/>
    <mergeCell ref="B9:B11"/>
    <mergeCell ref="C9:C11"/>
    <mergeCell ref="D9:D11"/>
    <mergeCell ref="E9:M10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</mergeCells>
  <conditionalFormatting sqref="H9:I11 AE195:AK1048576 AE9:AK10 AO9:AT11 L195:V1048576 AE11:AF11 AH11:AK11 L9:V11 AO195:AT1048576 H195:I1048576 E9:E1048576 F12:AT194">
    <cfRule type="cellIs" dxfId="60" priority="22" stopIfTrue="1" operator="lessThan">
      <formula>0</formula>
    </cfRule>
  </conditionalFormatting>
  <conditionalFormatting sqref="E8:AT8">
    <cfRule type="cellIs" dxfId="59" priority="21" stopIfTrue="1" operator="lessThan">
      <formula>0</formula>
    </cfRule>
  </conditionalFormatting>
  <conditionalFormatting sqref="F9:F11 F195:F1048576">
    <cfRule type="cellIs" dxfId="58" priority="20" stopIfTrue="1" operator="lessThan">
      <formula>0</formula>
    </cfRule>
  </conditionalFormatting>
  <conditionalFormatting sqref="G9:G11 G195:G1048576">
    <cfRule type="cellIs" dxfId="57" priority="18" stopIfTrue="1" operator="lessThan">
      <formula>0</formula>
    </cfRule>
  </conditionalFormatting>
  <conditionalFormatting sqref="J9:J11 J195:J1048576">
    <cfRule type="cellIs" dxfId="56" priority="16" stopIfTrue="1" operator="lessThan">
      <formula>0</formula>
    </cfRule>
  </conditionalFormatting>
  <conditionalFormatting sqref="K9:K11 K195:K1048576">
    <cfRule type="cellIs" dxfId="55" priority="14" stopIfTrue="1" operator="lessThan">
      <formula>0</formula>
    </cfRule>
  </conditionalFormatting>
  <conditionalFormatting sqref="AA195:AD1048576 AA11:AB11 AD11 AA9:AD10">
    <cfRule type="cellIs" dxfId="54" priority="12" stopIfTrue="1" operator="lessThan">
      <formula>0</formula>
    </cfRule>
  </conditionalFormatting>
  <conditionalFormatting sqref="W9:Z10 W195:Z1048576 W11:X11 Z11">
    <cfRule type="cellIs" dxfId="53" priority="11" stopIfTrue="1" operator="lessThan">
      <formula>0</formula>
    </cfRule>
  </conditionalFormatting>
  <conditionalFormatting sqref="AL195:AN1048576 AL9:AN9 AL11:AN11">
    <cfRule type="cellIs" dxfId="52" priority="6" stopIfTrue="1" operator="lessThan">
      <formula>0</formula>
    </cfRule>
  </conditionalFormatting>
  <conditionalFormatting sqref="AL10:AN10">
    <cfRule type="cellIs" dxfId="51" priority="4" stopIfTrue="1" operator="lessThan">
      <formula>0</formula>
    </cfRule>
  </conditionalFormatting>
  <conditionalFormatting sqref="Y11">
    <cfRule type="cellIs" dxfId="50" priority="3" stopIfTrue="1" operator="lessThan">
      <formula>0</formula>
    </cfRule>
  </conditionalFormatting>
  <conditionalFormatting sqref="AC11">
    <cfRule type="cellIs" dxfId="49" priority="2" stopIfTrue="1" operator="lessThan">
      <formula>0</formula>
    </cfRule>
  </conditionalFormatting>
  <conditionalFormatting sqref="AG11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7"/>
  <sheetViews>
    <sheetView tabSelected="1" zoomScale="60" zoomScaleNormal="60" workbookViewId="0">
      <pane xSplit="4" ySplit="11" topLeftCell="S12" activePane="bottomRight" state="frozen"/>
      <selection pane="topRight" activeCell="E1" sqref="E1"/>
      <selection pane="bottomLeft" activeCell="A6" sqref="A6"/>
      <selection pane="bottomRight" activeCell="D18" sqref="D18"/>
    </sheetView>
  </sheetViews>
  <sheetFormatPr defaultColWidth="9.140625" defaultRowHeight="18.75" x14ac:dyDescent="0.3"/>
  <cols>
    <col min="1" max="1" width="6.5703125" style="51" bestFit="1" customWidth="1"/>
    <col min="2" max="2" width="13.7109375" style="51" customWidth="1"/>
    <col min="3" max="3" width="35" style="52" customWidth="1"/>
    <col min="4" max="4" width="43.140625" style="53" customWidth="1"/>
    <col min="5" max="5" width="14.42578125" style="52" customWidth="1"/>
    <col min="6" max="17" width="11.28515625" style="52" customWidth="1"/>
    <col min="18" max="18" width="11.28515625" style="54" customWidth="1"/>
    <col min="19" max="22" width="12.140625" style="52" customWidth="1"/>
    <col min="23" max="23" width="10.85546875" style="52" customWidth="1"/>
    <col min="24" max="24" width="10.7109375" style="52" customWidth="1"/>
    <col min="25" max="25" width="7.5703125" style="52" customWidth="1"/>
    <col min="26" max="26" width="9.7109375" style="52" customWidth="1"/>
    <col min="27" max="30" width="8.28515625" style="52" customWidth="1"/>
    <col min="31" max="33" width="7.5703125" style="52" customWidth="1"/>
    <col min="34" max="34" width="9.7109375" style="52" customWidth="1"/>
    <col min="35" max="36" width="7.5703125" style="52" customWidth="1"/>
    <col min="37" max="37" width="11" style="52" customWidth="1"/>
    <col min="38" max="39" width="7.5703125" style="52" customWidth="1"/>
    <col min="40" max="40" width="11" style="52" customWidth="1"/>
    <col min="41" max="45" width="7.5703125" style="52" customWidth="1"/>
    <col min="46" max="46" width="10.5703125" style="54" customWidth="1"/>
    <col min="47" max="47" width="10.85546875" style="54" customWidth="1"/>
    <col min="48" max="16384" width="9.140625" style="52"/>
  </cols>
  <sheetData>
    <row r="1" spans="1:47" s="8" customFormat="1" ht="15" x14ac:dyDescent="0.25">
      <c r="A1" s="76" t="s">
        <v>1111</v>
      </c>
      <c r="B1" s="76"/>
      <c r="C1" s="76"/>
      <c r="D1" s="76"/>
      <c r="AL1" s="76" t="s">
        <v>1113</v>
      </c>
      <c r="AM1" s="76"/>
      <c r="AN1" s="76"/>
      <c r="AO1" s="76"/>
      <c r="AP1" s="76"/>
      <c r="AQ1" s="76"/>
      <c r="AR1" s="76"/>
      <c r="AS1" s="76"/>
      <c r="AT1" s="76"/>
    </row>
    <row r="2" spans="1:47" s="8" customFormat="1" ht="15" x14ac:dyDescent="0.25">
      <c r="A2" s="76" t="s">
        <v>1112</v>
      </c>
      <c r="B2" s="76"/>
      <c r="C2" s="76"/>
      <c r="D2" s="76"/>
      <c r="AL2" s="76" t="s">
        <v>1114</v>
      </c>
      <c r="AM2" s="76"/>
      <c r="AN2" s="76"/>
      <c r="AO2" s="76"/>
      <c r="AP2" s="76"/>
      <c r="AQ2" s="76"/>
      <c r="AR2" s="76"/>
      <c r="AS2" s="76"/>
      <c r="AT2" s="76"/>
    </row>
    <row r="3" spans="1:47" s="8" customFormat="1" ht="15" x14ac:dyDescent="0.25">
      <c r="AQ3" s="33"/>
      <c r="AR3" s="33"/>
      <c r="AS3" s="33"/>
    </row>
    <row r="4" spans="1:47" s="8" customFormat="1" ht="15" x14ac:dyDescent="0.25">
      <c r="A4" s="77" t="s">
        <v>1116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</row>
    <row r="5" spans="1:47" s="8" customFormat="1" ht="15" x14ac:dyDescent="0.2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</row>
    <row r="6" spans="1:47" s="8" customFormat="1" ht="15" x14ac:dyDescent="0.25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</row>
    <row r="7" spans="1:47" x14ac:dyDescent="0.3">
      <c r="E7" s="52">
        <v>2</v>
      </c>
      <c r="F7" s="52">
        <v>3</v>
      </c>
      <c r="G7" s="52">
        <v>4</v>
      </c>
      <c r="H7" s="52">
        <v>5</v>
      </c>
      <c r="I7" s="52">
        <v>6</v>
      </c>
      <c r="J7" s="52">
        <v>7</v>
      </c>
      <c r="K7" s="52">
        <v>8</v>
      </c>
      <c r="L7" s="52">
        <v>9</v>
      </c>
      <c r="M7" s="52">
        <v>10</v>
      </c>
      <c r="N7" s="52">
        <v>11</v>
      </c>
      <c r="O7" s="52">
        <v>12</v>
      </c>
      <c r="P7" s="52">
        <v>13</v>
      </c>
      <c r="Q7" s="52">
        <v>14</v>
      </c>
      <c r="R7" s="52">
        <v>15</v>
      </c>
      <c r="S7" s="52">
        <v>16</v>
      </c>
      <c r="T7" s="52">
        <v>17</v>
      </c>
      <c r="U7" s="52">
        <v>18</v>
      </c>
      <c r="V7" s="52">
        <v>19</v>
      </c>
      <c r="W7" s="52">
        <v>20</v>
      </c>
      <c r="X7" s="52">
        <v>21</v>
      </c>
      <c r="Y7" s="52">
        <v>22</v>
      </c>
      <c r="Z7" s="52">
        <v>23</v>
      </c>
      <c r="AA7" s="52">
        <v>24</v>
      </c>
      <c r="AB7" s="52">
        <v>25</v>
      </c>
      <c r="AC7" s="52">
        <v>26</v>
      </c>
      <c r="AD7" s="52">
        <v>27</v>
      </c>
      <c r="AE7" s="52">
        <v>28</v>
      </c>
      <c r="AF7" s="52">
        <v>29</v>
      </c>
      <c r="AG7" s="52">
        <v>30</v>
      </c>
      <c r="AH7" s="52">
        <v>31</v>
      </c>
      <c r="AI7" s="52">
        <v>32</v>
      </c>
      <c r="AJ7" s="52">
        <v>33</v>
      </c>
      <c r="AK7" s="52">
        <v>34</v>
      </c>
      <c r="AL7" s="52">
        <v>35</v>
      </c>
      <c r="AM7" s="52">
        <v>36</v>
      </c>
      <c r="AN7" s="52">
        <v>37</v>
      </c>
      <c r="AO7" s="52">
        <v>38</v>
      </c>
      <c r="AP7" s="52">
        <v>39</v>
      </c>
      <c r="AQ7" s="52">
        <v>40</v>
      </c>
      <c r="AR7" s="52">
        <v>41</v>
      </c>
      <c r="AS7" s="52">
        <v>42</v>
      </c>
      <c r="AT7" s="52">
        <v>43</v>
      </c>
    </row>
    <row r="8" spans="1:47" x14ac:dyDescent="0.3">
      <c r="E8" s="54">
        <f>SUBTOTAL(9,E12:E205)</f>
        <v>57</v>
      </c>
      <c r="F8" s="54">
        <f t="shared" ref="F8:AT8" si="0">SUBTOTAL(9,F10:F205)</f>
        <v>32</v>
      </c>
      <c r="G8" s="54">
        <f t="shared" si="0"/>
        <v>0</v>
      </c>
      <c r="H8" s="54">
        <f t="shared" si="0"/>
        <v>0</v>
      </c>
      <c r="I8" s="54">
        <f t="shared" si="0"/>
        <v>0</v>
      </c>
      <c r="J8" s="54">
        <f t="shared" si="0"/>
        <v>0</v>
      </c>
      <c r="K8" s="54">
        <f t="shared" si="0"/>
        <v>0</v>
      </c>
      <c r="L8" s="54">
        <f t="shared" si="0"/>
        <v>0</v>
      </c>
      <c r="M8" s="54">
        <f t="shared" si="0"/>
        <v>105</v>
      </c>
      <c r="N8" s="54">
        <f t="shared" si="0"/>
        <v>87.15</v>
      </c>
      <c r="O8" s="54">
        <f t="shared" si="0"/>
        <v>48.450000000000017</v>
      </c>
      <c r="P8" s="54">
        <f t="shared" si="0"/>
        <v>0</v>
      </c>
      <c r="Q8" s="54">
        <f t="shared" si="0"/>
        <v>0</v>
      </c>
      <c r="R8" s="54">
        <f t="shared" si="0"/>
        <v>135.60000000000002</v>
      </c>
      <c r="S8" s="54">
        <f t="shared" si="0"/>
        <v>6616</v>
      </c>
      <c r="T8" s="54">
        <f t="shared" si="0"/>
        <v>6593</v>
      </c>
      <c r="U8" s="54">
        <f t="shared" si="0"/>
        <v>6616</v>
      </c>
      <c r="V8" s="54">
        <f t="shared" si="0"/>
        <v>659.30000000000018</v>
      </c>
      <c r="W8" s="54">
        <f t="shared" si="0"/>
        <v>0</v>
      </c>
      <c r="X8" s="54">
        <f t="shared" si="0"/>
        <v>0</v>
      </c>
      <c r="Y8" s="54">
        <f t="shared" si="0"/>
        <v>0</v>
      </c>
      <c r="Z8" s="54">
        <f t="shared" si="0"/>
        <v>0</v>
      </c>
      <c r="AA8" s="54">
        <f t="shared" si="0"/>
        <v>2657</v>
      </c>
      <c r="AB8" s="54">
        <f t="shared" si="0"/>
        <v>2657</v>
      </c>
      <c r="AC8" s="54">
        <f t="shared" si="0"/>
        <v>2657</v>
      </c>
      <c r="AD8" s="54">
        <f t="shared" si="0"/>
        <v>265.7</v>
      </c>
      <c r="AE8" s="54">
        <f t="shared" si="0"/>
        <v>0</v>
      </c>
      <c r="AF8" s="54">
        <f t="shared" si="0"/>
        <v>0</v>
      </c>
      <c r="AG8" s="54">
        <f t="shared" si="0"/>
        <v>0</v>
      </c>
      <c r="AH8" s="54">
        <f t="shared" si="0"/>
        <v>0</v>
      </c>
      <c r="AI8" s="54">
        <f t="shared" si="0"/>
        <v>0</v>
      </c>
      <c r="AJ8" s="54">
        <f t="shared" si="0"/>
        <v>0</v>
      </c>
      <c r="AK8" s="54">
        <f t="shared" si="0"/>
        <v>0</v>
      </c>
      <c r="AL8" s="54">
        <f t="shared" si="0"/>
        <v>0</v>
      </c>
      <c r="AM8" s="54">
        <f t="shared" si="0"/>
        <v>0</v>
      </c>
      <c r="AN8" s="54">
        <f t="shared" si="0"/>
        <v>0</v>
      </c>
      <c r="AO8" s="54">
        <f t="shared" si="0"/>
        <v>0</v>
      </c>
      <c r="AP8" s="54">
        <f t="shared" si="0"/>
        <v>0</v>
      </c>
      <c r="AQ8" s="54">
        <f t="shared" si="0"/>
        <v>0</v>
      </c>
      <c r="AR8" s="54">
        <f t="shared" si="0"/>
        <v>0</v>
      </c>
      <c r="AS8" s="54">
        <f t="shared" si="0"/>
        <v>30.1</v>
      </c>
      <c r="AT8" s="54">
        <f t="shared" si="0"/>
        <v>1196.0999999999999</v>
      </c>
    </row>
    <row r="9" spans="1:47" s="56" customFormat="1" x14ac:dyDescent="0.25">
      <c r="A9" s="73" t="s">
        <v>0</v>
      </c>
      <c r="B9" s="70" t="s">
        <v>1</v>
      </c>
      <c r="C9" s="74" t="s">
        <v>2</v>
      </c>
      <c r="D9" s="75" t="s">
        <v>3</v>
      </c>
      <c r="E9" s="70" t="s">
        <v>4</v>
      </c>
      <c r="F9" s="70"/>
      <c r="G9" s="70"/>
      <c r="H9" s="70"/>
      <c r="I9" s="70"/>
      <c r="J9" s="70"/>
      <c r="K9" s="70"/>
      <c r="L9" s="70"/>
      <c r="M9" s="70"/>
      <c r="N9" s="70" t="s">
        <v>5</v>
      </c>
      <c r="O9" s="70"/>
      <c r="P9" s="70"/>
      <c r="Q9" s="70"/>
      <c r="R9" s="70"/>
      <c r="S9" s="70" t="s">
        <v>6</v>
      </c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 t="s">
        <v>7</v>
      </c>
      <c r="AJ9" s="70"/>
      <c r="AK9" s="70"/>
      <c r="AL9" s="70"/>
      <c r="AM9" s="70"/>
      <c r="AN9" s="70"/>
      <c r="AO9" s="70"/>
      <c r="AP9" s="70"/>
      <c r="AQ9" s="70"/>
      <c r="AR9" s="71" t="s">
        <v>8</v>
      </c>
      <c r="AS9" s="71" t="s">
        <v>9</v>
      </c>
      <c r="AT9" s="72" t="s">
        <v>10</v>
      </c>
      <c r="AU9" s="55">
        <f>SUBTOTAL(9,AT:AT)</f>
        <v>1239.0999999999999</v>
      </c>
    </row>
    <row r="10" spans="1:47" s="56" customFormat="1" ht="18.75" customHeight="1" x14ac:dyDescent="0.25">
      <c r="A10" s="73"/>
      <c r="B10" s="73"/>
      <c r="C10" s="74"/>
      <c r="D10" s="75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 t="s">
        <v>11</v>
      </c>
      <c r="T10" s="70"/>
      <c r="U10" s="70"/>
      <c r="V10" s="70"/>
      <c r="W10" s="70" t="s">
        <v>12</v>
      </c>
      <c r="X10" s="70"/>
      <c r="Y10" s="70"/>
      <c r="Z10" s="70"/>
      <c r="AA10" s="70" t="s">
        <v>13</v>
      </c>
      <c r="AB10" s="70"/>
      <c r="AC10" s="70"/>
      <c r="AD10" s="70"/>
      <c r="AE10" s="70" t="s">
        <v>14</v>
      </c>
      <c r="AF10" s="70"/>
      <c r="AG10" s="70"/>
      <c r="AH10" s="70"/>
      <c r="AI10" s="70" t="s">
        <v>11</v>
      </c>
      <c r="AJ10" s="70"/>
      <c r="AK10" s="70"/>
      <c r="AL10" s="70" t="s">
        <v>12</v>
      </c>
      <c r="AM10" s="70"/>
      <c r="AN10" s="70"/>
      <c r="AO10" s="70" t="s">
        <v>14</v>
      </c>
      <c r="AP10" s="70"/>
      <c r="AQ10" s="70"/>
      <c r="AR10" s="71"/>
      <c r="AS10" s="71"/>
      <c r="AT10" s="72"/>
      <c r="AU10" s="55"/>
    </row>
    <row r="11" spans="1:47" s="5" customFormat="1" ht="64.5" x14ac:dyDescent="0.25">
      <c r="A11" s="73"/>
      <c r="B11" s="73"/>
      <c r="C11" s="74"/>
      <c r="D11" s="75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50" t="s">
        <v>23</v>
      </c>
      <c r="N11" s="1" t="s">
        <v>24</v>
      </c>
      <c r="O11" s="1" t="s">
        <v>25</v>
      </c>
      <c r="P11" s="1" t="s">
        <v>26</v>
      </c>
      <c r="Q11" s="1" t="s">
        <v>27</v>
      </c>
      <c r="R11" s="2" t="s">
        <v>28</v>
      </c>
      <c r="S11" s="1" t="s">
        <v>29</v>
      </c>
      <c r="T11" s="1" t="s">
        <v>30</v>
      </c>
      <c r="U11" s="3" t="s">
        <v>31</v>
      </c>
      <c r="V11" s="50" t="s">
        <v>32</v>
      </c>
      <c r="W11" s="1" t="s">
        <v>33</v>
      </c>
      <c r="X11" s="1" t="s">
        <v>34</v>
      </c>
      <c r="Y11" s="3" t="s">
        <v>31</v>
      </c>
      <c r="Z11" s="50" t="s">
        <v>35</v>
      </c>
      <c r="AA11" s="1" t="s">
        <v>33</v>
      </c>
      <c r="AB11" s="1" t="s">
        <v>34</v>
      </c>
      <c r="AC11" s="3" t="s">
        <v>31</v>
      </c>
      <c r="AD11" s="50" t="s">
        <v>35</v>
      </c>
      <c r="AE11" s="1" t="s">
        <v>33</v>
      </c>
      <c r="AF11" s="1" t="s">
        <v>34</v>
      </c>
      <c r="AG11" s="3" t="s">
        <v>31</v>
      </c>
      <c r="AH11" s="50" t="s">
        <v>35</v>
      </c>
      <c r="AI11" s="1" t="s">
        <v>36</v>
      </c>
      <c r="AJ11" s="1" t="s">
        <v>37</v>
      </c>
      <c r="AK11" s="50" t="s">
        <v>32</v>
      </c>
      <c r="AL11" s="1" t="s">
        <v>38</v>
      </c>
      <c r="AM11" s="1" t="s">
        <v>39</v>
      </c>
      <c r="AN11" s="50" t="s">
        <v>40</v>
      </c>
      <c r="AO11" s="1" t="s">
        <v>41</v>
      </c>
      <c r="AP11" s="1" t="s">
        <v>42</v>
      </c>
      <c r="AQ11" s="50" t="s">
        <v>35</v>
      </c>
      <c r="AR11" s="71"/>
      <c r="AS11" s="71"/>
      <c r="AT11" s="72"/>
      <c r="AU11" s="4"/>
    </row>
    <row r="12" spans="1:47" ht="23.1" customHeight="1" x14ac:dyDescent="0.3">
      <c r="A12" s="57">
        <f>IF(D12="","",SUBTOTAL(3,$D$12:D12))</f>
        <v>1</v>
      </c>
      <c r="B12" s="62">
        <v>1010092</v>
      </c>
      <c r="C12" s="63" t="s">
        <v>450</v>
      </c>
      <c r="D12" s="43" t="s">
        <v>1004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58">
        <v>0</v>
      </c>
      <c r="N12" s="45">
        <v>0</v>
      </c>
      <c r="O12" s="45">
        <v>0</v>
      </c>
      <c r="P12" s="45">
        <v>0</v>
      </c>
      <c r="Q12" s="45">
        <v>0</v>
      </c>
      <c r="R12" s="59">
        <v>0</v>
      </c>
      <c r="S12" s="45">
        <v>0</v>
      </c>
      <c r="T12" s="45">
        <v>0</v>
      </c>
      <c r="U12" s="45">
        <v>0</v>
      </c>
      <c r="V12" s="46">
        <v>0</v>
      </c>
      <c r="W12" s="45">
        <v>0</v>
      </c>
      <c r="X12" s="45">
        <v>0</v>
      </c>
      <c r="Y12" s="45">
        <v>0</v>
      </c>
      <c r="Z12" s="46">
        <v>0</v>
      </c>
      <c r="AA12" s="45">
        <v>0</v>
      </c>
      <c r="AB12" s="45">
        <v>0</v>
      </c>
      <c r="AC12" s="45">
        <v>0</v>
      </c>
      <c r="AD12" s="46">
        <v>0</v>
      </c>
      <c r="AE12" s="45">
        <v>0</v>
      </c>
      <c r="AF12" s="45">
        <v>0</v>
      </c>
      <c r="AG12" s="45">
        <v>0</v>
      </c>
      <c r="AH12" s="46">
        <v>0</v>
      </c>
      <c r="AI12" s="45">
        <v>0</v>
      </c>
      <c r="AJ12" s="45">
        <v>0</v>
      </c>
      <c r="AK12" s="46">
        <v>0</v>
      </c>
      <c r="AL12" s="45">
        <v>0</v>
      </c>
      <c r="AM12" s="45">
        <v>0</v>
      </c>
      <c r="AN12" s="46">
        <v>0</v>
      </c>
      <c r="AO12" s="45">
        <v>0</v>
      </c>
      <c r="AP12" s="45">
        <v>0</v>
      </c>
      <c r="AQ12" s="46">
        <v>0</v>
      </c>
      <c r="AR12" s="46">
        <v>0</v>
      </c>
      <c r="AS12" s="46">
        <v>0</v>
      </c>
      <c r="AT12" s="46">
        <v>0</v>
      </c>
      <c r="AU12" s="52"/>
    </row>
    <row r="13" spans="1:47" ht="23.1" customHeight="1" x14ac:dyDescent="0.3">
      <c r="A13" s="57">
        <f>IF(D13="","",SUBTOTAL(3,$D$12:D13))</f>
        <v>2</v>
      </c>
      <c r="B13" s="62">
        <v>1010074</v>
      </c>
      <c r="C13" s="63" t="s">
        <v>450</v>
      </c>
      <c r="D13" s="43" t="s">
        <v>587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58">
        <v>0</v>
      </c>
      <c r="N13" s="45">
        <v>0</v>
      </c>
      <c r="O13" s="45">
        <v>0</v>
      </c>
      <c r="P13" s="45">
        <v>0</v>
      </c>
      <c r="Q13" s="45">
        <v>0</v>
      </c>
      <c r="R13" s="59">
        <v>0</v>
      </c>
      <c r="S13" s="45">
        <v>0</v>
      </c>
      <c r="T13" s="45">
        <v>0</v>
      </c>
      <c r="U13" s="45">
        <v>0</v>
      </c>
      <c r="V13" s="46">
        <v>0</v>
      </c>
      <c r="W13" s="45">
        <v>0</v>
      </c>
      <c r="X13" s="45">
        <v>0</v>
      </c>
      <c r="Y13" s="45">
        <v>0</v>
      </c>
      <c r="Z13" s="46">
        <v>0</v>
      </c>
      <c r="AA13" s="45">
        <v>0</v>
      </c>
      <c r="AB13" s="45">
        <v>0</v>
      </c>
      <c r="AC13" s="45">
        <v>0</v>
      </c>
      <c r="AD13" s="46">
        <v>0</v>
      </c>
      <c r="AE13" s="45">
        <v>0</v>
      </c>
      <c r="AF13" s="45">
        <v>0</v>
      </c>
      <c r="AG13" s="45">
        <v>0</v>
      </c>
      <c r="AH13" s="46">
        <v>0</v>
      </c>
      <c r="AI13" s="45">
        <v>0</v>
      </c>
      <c r="AJ13" s="45">
        <v>0</v>
      </c>
      <c r="AK13" s="46">
        <v>0</v>
      </c>
      <c r="AL13" s="45">
        <v>0</v>
      </c>
      <c r="AM13" s="45">
        <v>0</v>
      </c>
      <c r="AN13" s="46">
        <v>0</v>
      </c>
      <c r="AO13" s="45">
        <v>0</v>
      </c>
      <c r="AP13" s="45">
        <v>0</v>
      </c>
      <c r="AQ13" s="46">
        <v>0</v>
      </c>
      <c r="AR13" s="46">
        <v>0</v>
      </c>
      <c r="AS13" s="46">
        <v>0</v>
      </c>
      <c r="AT13" s="46">
        <v>0</v>
      </c>
      <c r="AU13" s="52"/>
    </row>
    <row r="14" spans="1:47" ht="23.1" customHeight="1" x14ac:dyDescent="0.3">
      <c r="A14" s="57">
        <f>IF(D14="","",SUBTOTAL(3,$D$12:D14))</f>
        <v>3</v>
      </c>
      <c r="B14" s="62">
        <v>1010132</v>
      </c>
      <c r="C14" s="63" t="s">
        <v>450</v>
      </c>
      <c r="D14" s="43" t="s">
        <v>1028</v>
      </c>
      <c r="E14" s="42">
        <v>6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58">
        <v>6</v>
      </c>
      <c r="N14" s="45">
        <v>0</v>
      </c>
      <c r="O14" s="45">
        <v>0</v>
      </c>
      <c r="P14" s="45">
        <v>0</v>
      </c>
      <c r="Q14" s="45">
        <v>0</v>
      </c>
      <c r="R14" s="59">
        <v>0</v>
      </c>
      <c r="S14" s="45">
        <v>494</v>
      </c>
      <c r="T14" s="45">
        <v>109</v>
      </c>
      <c r="U14" s="45">
        <v>210</v>
      </c>
      <c r="V14" s="46">
        <v>39.300000000000004</v>
      </c>
      <c r="W14" s="45">
        <v>0</v>
      </c>
      <c r="X14" s="45">
        <v>0</v>
      </c>
      <c r="Y14" s="45">
        <v>0</v>
      </c>
      <c r="Z14" s="46">
        <v>0</v>
      </c>
      <c r="AA14" s="45">
        <v>0</v>
      </c>
      <c r="AB14" s="45">
        <v>0</v>
      </c>
      <c r="AC14" s="45">
        <v>0</v>
      </c>
      <c r="AD14" s="46">
        <v>0</v>
      </c>
      <c r="AE14" s="45">
        <v>0</v>
      </c>
      <c r="AF14" s="45">
        <v>0</v>
      </c>
      <c r="AG14" s="45">
        <v>0</v>
      </c>
      <c r="AH14" s="46">
        <v>0</v>
      </c>
      <c r="AI14" s="45">
        <v>0</v>
      </c>
      <c r="AJ14" s="45">
        <v>0</v>
      </c>
      <c r="AK14" s="46">
        <v>0</v>
      </c>
      <c r="AL14" s="45">
        <v>0</v>
      </c>
      <c r="AM14" s="45">
        <v>0</v>
      </c>
      <c r="AN14" s="46">
        <v>0</v>
      </c>
      <c r="AO14" s="45">
        <v>0</v>
      </c>
      <c r="AP14" s="45">
        <v>0</v>
      </c>
      <c r="AQ14" s="46">
        <v>0</v>
      </c>
      <c r="AR14" s="46">
        <v>0</v>
      </c>
      <c r="AS14" s="46">
        <v>0</v>
      </c>
      <c r="AT14" s="46">
        <v>45.3</v>
      </c>
      <c r="AU14" s="52"/>
    </row>
    <row r="15" spans="1:47" ht="23.1" customHeight="1" x14ac:dyDescent="0.3">
      <c r="A15" s="57">
        <f>IF(D15="","",SUBTOTAL(3,$D$12:D15))</f>
        <v>4</v>
      </c>
      <c r="B15" s="62"/>
      <c r="C15" s="63" t="s">
        <v>450</v>
      </c>
      <c r="D15" s="43" t="s">
        <v>1090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58">
        <v>0</v>
      </c>
      <c r="N15" s="45">
        <v>0</v>
      </c>
      <c r="O15" s="45">
        <v>0</v>
      </c>
      <c r="P15" s="45">
        <v>0</v>
      </c>
      <c r="Q15" s="45">
        <v>0</v>
      </c>
      <c r="R15" s="59">
        <v>0</v>
      </c>
      <c r="S15" s="45">
        <v>0</v>
      </c>
      <c r="T15" s="45">
        <v>0</v>
      </c>
      <c r="U15" s="45">
        <v>116</v>
      </c>
      <c r="V15" s="46">
        <v>-11.600000000000001</v>
      </c>
      <c r="W15" s="45">
        <v>0</v>
      </c>
      <c r="X15" s="45">
        <v>0</v>
      </c>
      <c r="Y15" s="45">
        <v>0</v>
      </c>
      <c r="Z15" s="46">
        <v>0</v>
      </c>
      <c r="AA15" s="45">
        <v>0</v>
      </c>
      <c r="AB15" s="45">
        <v>0</v>
      </c>
      <c r="AC15" s="45">
        <v>0</v>
      </c>
      <c r="AD15" s="46">
        <v>0</v>
      </c>
      <c r="AE15" s="45">
        <v>0</v>
      </c>
      <c r="AF15" s="45">
        <v>0</v>
      </c>
      <c r="AG15" s="45">
        <v>0</v>
      </c>
      <c r="AH15" s="46">
        <v>0</v>
      </c>
      <c r="AI15" s="45">
        <v>0</v>
      </c>
      <c r="AJ15" s="45">
        <v>0</v>
      </c>
      <c r="AK15" s="46">
        <v>0</v>
      </c>
      <c r="AL15" s="45">
        <v>0</v>
      </c>
      <c r="AM15" s="45">
        <v>0</v>
      </c>
      <c r="AN15" s="46">
        <v>0</v>
      </c>
      <c r="AO15" s="45">
        <v>0</v>
      </c>
      <c r="AP15" s="45">
        <v>0</v>
      </c>
      <c r="AQ15" s="46">
        <v>0</v>
      </c>
      <c r="AR15" s="46">
        <v>0</v>
      </c>
      <c r="AS15" s="46">
        <v>0</v>
      </c>
      <c r="AT15" s="46">
        <v>-11.6</v>
      </c>
      <c r="AU15" s="52"/>
    </row>
    <row r="16" spans="1:47" ht="23.1" customHeight="1" x14ac:dyDescent="0.3">
      <c r="A16" s="57">
        <f>IF(D16="","",SUBTOTAL(3,$D$12:D16))</f>
        <v>5</v>
      </c>
      <c r="B16" s="62">
        <v>1010121</v>
      </c>
      <c r="C16" s="63" t="s">
        <v>450</v>
      </c>
      <c r="D16" s="43" t="s">
        <v>1029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58">
        <v>0</v>
      </c>
      <c r="N16" s="45">
        <v>0</v>
      </c>
      <c r="O16" s="45">
        <v>0</v>
      </c>
      <c r="P16" s="45">
        <v>0</v>
      </c>
      <c r="Q16" s="45">
        <v>0</v>
      </c>
      <c r="R16" s="59">
        <v>0</v>
      </c>
      <c r="S16" s="45">
        <v>216</v>
      </c>
      <c r="T16" s="45">
        <v>272</v>
      </c>
      <c r="U16" s="45">
        <v>0</v>
      </c>
      <c r="V16" s="46">
        <v>48.800000000000004</v>
      </c>
      <c r="W16" s="45">
        <v>0</v>
      </c>
      <c r="X16" s="45">
        <v>0</v>
      </c>
      <c r="Y16" s="45">
        <v>0</v>
      </c>
      <c r="Z16" s="46">
        <v>0</v>
      </c>
      <c r="AA16" s="45">
        <v>0</v>
      </c>
      <c r="AB16" s="45">
        <v>0</v>
      </c>
      <c r="AC16" s="45">
        <v>0</v>
      </c>
      <c r="AD16" s="46">
        <v>0</v>
      </c>
      <c r="AE16" s="45">
        <v>0</v>
      </c>
      <c r="AF16" s="45">
        <v>0</v>
      </c>
      <c r="AG16" s="45">
        <v>0</v>
      </c>
      <c r="AH16" s="46">
        <v>0</v>
      </c>
      <c r="AI16" s="45">
        <v>0</v>
      </c>
      <c r="AJ16" s="45">
        <v>0</v>
      </c>
      <c r="AK16" s="46">
        <v>0</v>
      </c>
      <c r="AL16" s="45">
        <v>0</v>
      </c>
      <c r="AM16" s="45">
        <v>0</v>
      </c>
      <c r="AN16" s="46">
        <v>0</v>
      </c>
      <c r="AO16" s="45">
        <v>0</v>
      </c>
      <c r="AP16" s="45">
        <v>0</v>
      </c>
      <c r="AQ16" s="46">
        <v>0</v>
      </c>
      <c r="AR16" s="46">
        <v>0</v>
      </c>
      <c r="AS16" s="46">
        <v>0</v>
      </c>
      <c r="AT16" s="46">
        <v>48.8</v>
      </c>
      <c r="AU16" s="52"/>
    </row>
    <row r="17" spans="1:47" ht="23.1" customHeight="1" x14ac:dyDescent="0.3">
      <c r="A17" s="57">
        <f>IF(D17="","",SUBTOTAL(3,$D$12:D17))</f>
        <v>6</v>
      </c>
      <c r="B17" s="62">
        <v>1010083</v>
      </c>
      <c r="C17" s="63" t="s">
        <v>450</v>
      </c>
      <c r="D17" s="43" t="s">
        <v>1005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58">
        <v>0</v>
      </c>
      <c r="N17" s="45">
        <v>0</v>
      </c>
      <c r="O17" s="45">
        <v>0</v>
      </c>
      <c r="P17" s="45">
        <v>0</v>
      </c>
      <c r="Q17" s="45">
        <v>0</v>
      </c>
      <c r="R17" s="59">
        <v>0</v>
      </c>
      <c r="S17" s="45">
        <v>0</v>
      </c>
      <c r="T17" s="45">
        <v>0</v>
      </c>
      <c r="U17" s="45">
        <v>0</v>
      </c>
      <c r="V17" s="46">
        <v>0</v>
      </c>
      <c r="W17" s="45">
        <v>0</v>
      </c>
      <c r="X17" s="45">
        <v>0</v>
      </c>
      <c r="Y17" s="45">
        <v>0</v>
      </c>
      <c r="Z17" s="46">
        <v>0</v>
      </c>
      <c r="AA17" s="45">
        <v>0</v>
      </c>
      <c r="AB17" s="45">
        <v>0</v>
      </c>
      <c r="AC17" s="45">
        <v>0</v>
      </c>
      <c r="AD17" s="46">
        <v>0</v>
      </c>
      <c r="AE17" s="45">
        <v>0</v>
      </c>
      <c r="AF17" s="45">
        <v>0</v>
      </c>
      <c r="AG17" s="45">
        <v>0</v>
      </c>
      <c r="AH17" s="46">
        <v>0</v>
      </c>
      <c r="AI17" s="45">
        <v>0</v>
      </c>
      <c r="AJ17" s="45">
        <v>0</v>
      </c>
      <c r="AK17" s="46">
        <v>0</v>
      </c>
      <c r="AL17" s="45">
        <v>0</v>
      </c>
      <c r="AM17" s="45">
        <v>0</v>
      </c>
      <c r="AN17" s="46">
        <v>0</v>
      </c>
      <c r="AO17" s="45">
        <v>0</v>
      </c>
      <c r="AP17" s="45">
        <v>0</v>
      </c>
      <c r="AQ17" s="46">
        <v>0</v>
      </c>
      <c r="AR17" s="46">
        <v>0</v>
      </c>
      <c r="AS17" s="46">
        <v>0</v>
      </c>
      <c r="AT17" s="46">
        <v>0</v>
      </c>
      <c r="AU17" s="52"/>
    </row>
    <row r="18" spans="1:47" ht="23.1" customHeight="1" x14ac:dyDescent="0.3">
      <c r="A18" s="57">
        <f>IF(D18="","",SUBTOTAL(3,$D$12:D18))</f>
        <v>7</v>
      </c>
      <c r="B18" s="62">
        <v>1010050</v>
      </c>
      <c r="C18" s="63" t="s">
        <v>450</v>
      </c>
      <c r="D18" s="43" t="s">
        <v>453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58">
        <v>0</v>
      </c>
      <c r="N18" s="45">
        <v>0</v>
      </c>
      <c r="O18" s="45">
        <v>0</v>
      </c>
      <c r="P18" s="45">
        <v>0</v>
      </c>
      <c r="Q18" s="45">
        <v>0</v>
      </c>
      <c r="R18" s="59">
        <v>0</v>
      </c>
      <c r="S18" s="45">
        <v>0</v>
      </c>
      <c r="T18" s="45">
        <v>0</v>
      </c>
      <c r="U18" s="45">
        <v>0</v>
      </c>
      <c r="V18" s="46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0</v>
      </c>
      <c r="AB18" s="45">
        <v>0</v>
      </c>
      <c r="AC18" s="45">
        <v>0</v>
      </c>
      <c r="AD18" s="46">
        <v>0</v>
      </c>
      <c r="AE18" s="45">
        <v>0</v>
      </c>
      <c r="AF18" s="45">
        <v>0</v>
      </c>
      <c r="AG18" s="45">
        <v>0</v>
      </c>
      <c r="AH18" s="46">
        <v>0</v>
      </c>
      <c r="AI18" s="45">
        <v>0</v>
      </c>
      <c r="AJ18" s="45">
        <v>0</v>
      </c>
      <c r="AK18" s="46">
        <v>0</v>
      </c>
      <c r="AL18" s="45">
        <v>0</v>
      </c>
      <c r="AM18" s="45">
        <v>0</v>
      </c>
      <c r="AN18" s="46">
        <v>0</v>
      </c>
      <c r="AO18" s="45">
        <v>0</v>
      </c>
      <c r="AP18" s="45">
        <v>0</v>
      </c>
      <c r="AQ18" s="46">
        <v>0</v>
      </c>
      <c r="AR18" s="46">
        <v>0</v>
      </c>
      <c r="AS18" s="46">
        <v>0</v>
      </c>
      <c r="AT18" s="46">
        <v>0</v>
      </c>
      <c r="AU18" s="52"/>
    </row>
    <row r="19" spans="1:47" ht="23.1" customHeight="1" x14ac:dyDescent="0.3">
      <c r="A19" s="57">
        <f>IF(D19="","",SUBTOTAL(3,$D$12:D19))</f>
        <v>8</v>
      </c>
      <c r="B19" s="62">
        <v>1010075</v>
      </c>
      <c r="C19" s="63" t="s">
        <v>450</v>
      </c>
      <c r="D19" s="43" t="s">
        <v>589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58">
        <v>0</v>
      </c>
      <c r="N19" s="45">
        <v>0</v>
      </c>
      <c r="O19" s="45">
        <v>0</v>
      </c>
      <c r="P19" s="45">
        <v>0</v>
      </c>
      <c r="Q19" s="45">
        <v>0</v>
      </c>
      <c r="R19" s="59">
        <v>0</v>
      </c>
      <c r="S19" s="45">
        <v>0</v>
      </c>
      <c r="T19" s="45">
        <v>0</v>
      </c>
      <c r="U19" s="45">
        <v>0</v>
      </c>
      <c r="V19" s="46">
        <v>0</v>
      </c>
      <c r="W19" s="45">
        <v>0</v>
      </c>
      <c r="X19" s="45">
        <v>0</v>
      </c>
      <c r="Y19" s="45">
        <v>0</v>
      </c>
      <c r="Z19" s="46">
        <v>0</v>
      </c>
      <c r="AA19" s="45">
        <v>0</v>
      </c>
      <c r="AB19" s="45">
        <v>0</v>
      </c>
      <c r="AC19" s="45">
        <v>0</v>
      </c>
      <c r="AD19" s="46">
        <v>0</v>
      </c>
      <c r="AE19" s="45">
        <v>0</v>
      </c>
      <c r="AF19" s="45">
        <v>0</v>
      </c>
      <c r="AG19" s="45">
        <v>0</v>
      </c>
      <c r="AH19" s="46">
        <v>0</v>
      </c>
      <c r="AI19" s="45">
        <v>0</v>
      </c>
      <c r="AJ19" s="45">
        <v>0</v>
      </c>
      <c r="AK19" s="46">
        <v>0</v>
      </c>
      <c r="AL19" s="45">
        <v>0</v>
      </c>
      <c r="AM19" s="45">
        <v>0</v>
      </c>
      <c r="AN19" s="46">
        <v>0</v>
      </c>
      <c r="AO19" s="45">
        <v>0</v>
      </c>
      <c r="AP19" s="45">
        <v>0</v>
      </c>
      <c r="AQ19" s="46">
        <v>0</v>
      </c>
      <c r="AR19" s="46">
        <v>0</v>
      </c>
      <c r="AS19" s="46">
        <v>0</v>
      </c>
      <c r="AT19" s="46">
        <v>0</v>
      </c>
      <c r="AU19" s="52"/>
    </row>
    <row r="20" spans="1:47" ht="23.1" customHeight="1" x14ac:dyDescent="0.3">
      <c r="A20" s="57">
        <f>IF(D20="","",SUBTOTAL(3,$D$12:D20))</f>
        <v>9</v>
      </c>
      <c r="B20" s="62">
        <v>1010071</v>
      </c>
      <c r="C20" s="63" t="s">
        <v>450</v>
      </c>
      <c r="D20" s="43" t="s">
        <v>455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58">
        <v>0</v>
      </c>
      <c r="N20" s="45">
        <v>0</v>
      </c>
      <c r="O20" s="45">
        <v>0</v>
      </c>
      <c r="P20" s="45">
        <v>0</v>
      </c>
      <c r="Q20" s="45">
        <v>0</v>
      </c>
      <c r="R20" s="59">
        <v>0</v>
      </c>
      <c r="S20" s="45">
        <v>0</v>
      </c>
      <c r="T20" s="45">
        <v>0</v>
      </c>
      <c r="U20" s="45">
        <v>0</v>
      </c>
      <c r="V20" s="46">
        <v>0</v>
      </c>
      <c r="W20" s="45">
        <v>0</v>
      </c>
      <c r="X20" s="45">
        <v>0</v>
      </c>
      <c r="Y20" s="45">
        <v>0</v>
      </c>
      <c r="Z20" s="46">
        <v>0</v>
      </c>
      <c r="AA20" s="45">
        <v>0</v>
      </c>
      <c r="AB20" s="45">
        <v>0</v>
      </c>
      <c r="AC20" s="45">
        <v>0</v>
      </c>
      <c r="AD20" s="46">
        <v>0</v>
      </c>
      <c r="AE20" s="45">
        <v>0</v>
      </c>
      <c r="AF20" s="45">
        <v>0</v>
      </c>
      <c r="AG20" s="45">
        <v>0</v>
      </c>
      <c r="AH20" s="46">
        <v>0</v>
      </c>
      <c r="AI20" s="45">
        <v>0</v>
      </c>
      <c r="AJ20" s="45">
        <v>0</v>
      </c>
      <c r="AK20" s="46">
        <v>0</v>
      </c>
      <c r="AL20" s="45">
        <v>0</v>
      </c>
      <c r="AM20" s="45">
        <v>0</v>
      </c>
      <c r="AN20" s="46">
        <v>0</v>
      </c>
      <c r="AO20" s="45">
        <v>0</v>
      </c>
      <c r="AP20" s="45">
        <v>0</v>
      </c>
      <c r="AQ20" s="46">
        <v>0</v>
      </c>
      <c r="AR20" s="46">
        <v>0</v>
      </c>
      <c r="AS20" s="46">
        <v>0</v>
      </c>
      <c r="AT20" s="46">
        <v>0</v>
      </c>
      <c r="AU20" s="52"/>
    </row>
    <row r="21" spans="1:47" ht="23.1" customHeight="1" x14ac:dyDescent="0.3">
      <c r="A21" s="57">
        <f>IF(D21="","",SUBTOTAL(3,$D$12:D21))</f>
        <v>10</v>
      </c>
      <c r="B21" s="62">
        <v>1010036</v>
      </c>
      <c r="C21" s="63" t="s">
        <v>450</v>
      </c>
      <c r="D21" s="43" t="s">
        <v>591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58">
        <v>0</v>
      </c>
      <c r="N21" s="45">
        <v>0</v>
      </c>
      <c r="O21" s="45">
        <v>0</v>
      </c>
      <c r="P21" s="45">
        <v>0</v>
      </c>
      <c r="Q21" s="45">
        <v>0</v>
      </c>
      <c r="R21" s="59">
        <v>0</v>
      </c>
      <c r="S21" s="45">
        <v>0</v>
      </c>
      <c r="T21" s="45">
        <v>0</v>
      </c>
      <c r="U21" s="45">
        <v>0</v>
      </c>
      <c r="V21" s="46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0</v>
      </c>
      <c r="AB21" s="45">
        <v>0</v>
      </c>
      <c r="AC21" s="45">
        <v>0</v>
      </c>
      <c r="AD21" s="46">
        <v>0</v>
      </c>
      <c r="AE21" s="45">
        <v>0</v>
      </c>
      <c r="AF21" s="45">
        <v>0</v>
      </c>
      <c r="AG21" s="45">
        <v>0</v>
      </c>
      <c r="AH21" s="46">
        <v>0</v>
      </c>
      <c r="AI21" s="45">
        <v>0</v>
      </c>
      <c r="AJ21" s="45">
        <v>0</v>
      </c>
      <c r="AK21" s="46">
        <v>0</v>
      </c>
      <c r="AL21" s="45">
        <v>0</v>
      </c>
      <c r="AM21" s="45">
        <v>0</v>
      </c>
      <c r="AN21" s="46">
        <v>0</v>
      </c>
      <c r="AO21" s="45">
        <v>0</v>
      </c>
      <c r="AP21" s="45">
        <v>0</v>
      </c>
      <c r="AQ21" s="46">
        <v>0</v>
      </c>
      <c r="AR21" s="46">
        <v>0</v>
      </c>
      <c r="AS21" s="46">
        <v>0</v>
      </c>
      <c r="AT21" s="46">
        <v>0</v>
      </c>
      <c r="AU21" s="52"/>
    </row>
    <row r="22" spans="1:47" ht="23.1" customHeight="1" x14ac:dyDescent="0.3">
      <c r="A22" s="57">
        <f>IF(D22="","",SUBTOTAL(3,$D$12:D22))</f>
        <v>11</v>
      </c>
      <c r="B22" s="62"/>
      <c r="C22" s="63" t="s">
        <v>450</v>
      </c>
      <c r="D22" s="43" t="s">
        <v>1092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58">
        <v>0</v>
      </c>
      <c r="N22" s="45">
        <v>0</v>
      </c>
      <c r="O22" s="45">
        <v>0</v>
      </c>
      <c r="P22" s="45">
        <v>0</v>
      </c>
      <c r="Q22" s="45">
        <v>0</v>
      </c>
      <c r="R22" s="59">
        <v>0</v>
      </c>
      <c r="S22" s="45">
        <v>11</v>
      </c>
      <c r="T22" s="45">
        <v>0</v>
      </c>
      <c r="U22" s="45">
        <v>11</v>
      </c>
      <c r="V22" s="46">
        <v>0</v>
      </c>
      <c r="W22" s="45">
        <v>0</v>
      </c>
      <c r="X22" s="45">
        <v>0</v>
      </c>
      <c r="Y22" s="45">
        <v>0</v>
      </c>
      <c r="Z22" s="46">
        <v>0</v>
      </c>
      <c r="AA22" s="45">
        <v>0</v>
      </c>
      <c r="AB22" s="45">
        <v>0</v>
      </c>
      <c r="AC22" s="45">
        <v>0</v>
      </c>
      <c r="AD22" s="46">
        <v>0</v>
      </c>
      <c r="AE22" s="45">
        <v>0</v>
      </c>
      <c r="AF22" s="45">
        <v>0</v>
      </c>
      <c r="AG22" s="45">
        <v>0</v>
      </c>
      <c r="AH22" s="46">
        <v>0</v>
      </c>
      <c r="AI22" s="45">
        <v>0</v>
      </c>
      <c r="AJ22" s="45">
        <v>0</v>
      </c>
      <c r="AK22" s="46">
        <v>0</v>
      </c>
      <c r="AL22" s="45">
        <v>0</v>
      </c>
      <c r="AM22" s="45">
        <v>0</v>
      </c>
      <c r="AN22" s="46">
        <v>0</v>
      </c>
      <c r="AO22" s="45">
        <v>0</v>
      </c>
      <c r="AP22" s="45">
        <v>0</v>
      </c>
      <c r="AQ22" s="46">
        <v>0</v>
      </c>
      <c r="AR22" s="46">
        <v>0</v>
      </c>
      <c r="AS22" s="46">
        <v>0</v>
      </c>
      <c r="AT22" s="46">
        <v>0</v>
      </c>
      <c r="AU22" s="52"/>
    </row>
    <row r="23" spans="1:47" ht="23.1" customHeight="1" x14ac:dyDescent="0.3">
      <c r="A23" s="57">
        <f>IF(D23="","",SUBTOTAL(3,$D$12:D23))</f>
        <v>12</v>
      </c>
      <c r="B23" s="62"/>
      <c r="C23" s="63" t="s">
        <v>450</v>
      </c>
      <c r="D23" s="43" t="s">
        <v>1064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58">
        <v>0</v>
      </c>
      <c r="N23" s="45">
        <v>0</v>
      </c>
      <c r="O23" s="45">
        <v>0</v>
      </c>
      <c r="P23" s="45">
        <v>0</v>
      </c>
      <c r="Q23" s="45">
        <v>0</v>
      </c>
      <c r="R23" s="59">
        <v>0</v>
      </c>
      <c r="S23" s="45">
        <v>111</v>
      </c>
      <c r="T23" s="45">
        <v>72</v>
      </c>
      <c r="U23" s="45">
        <v>170</v>
      </c>
      <c r="V23" s="46">
        <v>1.3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6">
        <v>0</v>
      </c>
      <c r="AE23" s="45">
        <v>0</v>
      </c>
      <c r="AF23" s="45">
        <v>0</v>
      </c>
      <c r="AG23" s="45">
        <v>0</v>
      </c>
      <c r="AH23" s="46">
        <v>0</v>
      </c>
      <c r="AI23" s="45">
        <v>0</v>
      </c>
      <c r="AJ23" s="45">
        <v>0</v>
      </c>
      <c r="AK23" s="46">
        <v>0</v>
      </c>
      <c r="AL23" s="45">
        <v>0</v>
      </c>
      <c r="AM23" s="45">
        <v>0</v>
      </c>
      <c r="AN23" s="46">
        <v>0</v>
      </c>
      <c r="AO23" s="45">
        <v>0</v>
      </c>
      <c r="AP23" s="45">
        <v>0</v>
      </c>
      <c r="AQ23" s="46">
        <v>0</v>
      </c>
      <c r="AR23" s="46">
        <v>0</v>
      </c>
      <c r="AS23" s="46">
        <v>0</v>
      </c>
      <c r="AT23" s="46">
        <v>1.3</v>
      </c>
      <c r="AU23" s="52"/>
    </row>
    <row r="24" spans="1:47" ht="23.1" customHeight="1" x14ac:dyDescent="0.3">
      <c r="A24" s="57">
        <f>IF(D24="","",SUBTOTAL(3,$D$12:D24))</f>
        <v>13</v>
      </c>
      <c r="B24" s="62"/>
      <c r="C24" s="63" t="s">
        <v>450</v>
      </c>
      <c r="D24" s="43" t="s">
        <v>1108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58">
        <v>0</v>
      </c>
      <c r="N24" s="45">
        <v>0</v>
      </c>
      <c r="O24" s="45">
        <v>0</v>
      </c>
      <c r="P24" s="45">
        <v>0</v>
      </c>
      <c r="Q24" s="45">
        <v>0</v>
      </c>
      <c r="R24" s="59">
        <v>0</v>
      </c>
      <c r="S24" s="45">
        <v>0</v>
      </c>
      <c r="T24" s="45">
        <v>0</v>
      </c>
      <c r="U24" s="45">
        <v>0</v>
      </c>
      <c r="V24" s="46">
        <v>0</v>
      </c>
      <c r="W24" s="45">
        <v>0</v>
      </c>
      <c r="X24" s="45">
        <v>0</v>
      </c>
      <c r="Y24" s="45">
        <v>0</v>
      </c>
      <c r="Z24" s="46">
        <v>0</v>
      </c>
      <c r="AA24" s="45">
        <v>0</v>
      </c>
      <c r="AB24" s="45">
        <v>0</v>
      </c>
      <c r="AC24" s="45">
        <v>0</v>
      </c>
      <c r="AD24" s="46">
        <v>0</v>
      </c>
      <c r="AE24" s="45">
        <v>0</v>
      </c>
      <c r="AF24" s="45">
        <v>0</v>
      </c>
      <c r="AG24" s="45">
        <v>0</v>
      </c>
      <c r="AH24" s="46">
        <v>0</v>
      </c>
      <c r="AI24" s="45">
        <v>0</v>
      </c>
      <c r="AJ24" s="45">
        <v>0</v>
      </c>
      <c r="AK24" s="46">
        <v>0</v>
      </c>
      <c r="AL24" s="45">
        <v>0</v>
      </c>
      <c r="AM24" s="45">
        <v>0</v>
      </c>
      <c r="AN24" s="46">
        <v>0</v>
      </c>
      <c r="AO24" s="45">
        <v>0</v>
      </c>
      <c r="AP24" s="45">
        <v>0</v>
      </c>
      <c r="AQ24" s="46">
        <v>0</v>
      </c>
      <c r="AR24" s="46">
        <v>0</v>
      </c>
      <c r="AS24" s="46">
        <v>0</v>
      </c>
      <c r="AT24" s="46">
        <v>0</v>
      </c>
      <c r="AU24" s="52"/>
    </row>
    <row r="25" spans="1:47" ht="23.1" customHeight="1" x14ac:dyDescent="0.3">
      <c r="A25" s="57">
        <f>IF(D25="","",SUBTOTAL(3,$D$12:D25))</f>
        <v>14</v>
      </c>
      <c r="B25" s="62"/>
      <c r="C25" s="63" t="s">
        <v>450</v>
      </c>
      <c r="D25" s="43" t="s">
        <v>1088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58">
        <v>0</v>
      </c>
      <c r="N25" s="45">
        <v>0</v>
      </c>
      <c r="O25" s="45">
        <v>0</v>
      </c>
      <c r="P25" s="45">
        <v>0</v>
      </c>
      <c r="Q25" s="45">
        <v>0</v>
      </c>
      <c r="R25" s="59">
        <v>0</v>
      </c>
      <c r="S25" s="45">
        <v>0</v>
      </c>
      <c r="T25" s="45">
        <v>0</v>
      </c>
      <c r="U25" s="45">
        <v>0</v>
      </c>
      <c r="V25" s="46">
        <v>0</v>
      </c>
      <c r="W25" s="45">
        <v>0</v>
      </c>
      <c r="X25" s="45">
        <v>0</v>
      </c>
      <c r="Y25" s="45">
        <v>0</v>
      </c>
      <c r="Z25" s="46">
        <v>0</v>
      </c>
      <c r="AA25" s="45">
        <v>0</v>
      </c>
      <c r="AB25" s="45">
        <v>0</v>
      </c>
      <c r="AC25" s="45">
        <v>0</v>
      </c>
      <c r="AD25" s="46">
        <v>0</v>
      </c>
      <c r="AE25" s="45">
        <v>0</v>
      </c>
      <c r="AF25" s="45">
        <v>0</v>
      </c>
      <c r="AG25" s="45">
        <v>0</v>
      </c>
      <c r="AH25" s="46">
        <v>0</v>
      </c>
      <c r="AI25" s="45">
        <v>0</v>
      </c>
      <c r="AJ25" s="45">
        <v>0</v>
      </c>
      <c r="AK25" s="46">
        <v>0</v>
      </c>
      <c r="AL25" s="45">
        <v>0</v>
      </c>
      <c r="AM25" s="45">
        <v>0</v>
      </c>
      <c r="AN25" s="46">
        <v>0</v>
      </c>
      <c r="AO25" s="45">
        <v>0</v>
      </c>
      <c r="AP25" s="45">
        <v>0</v>
      </c>
      <c r="AQ25" s="46">
        <v>0</v>
      </c>
      <c r="AR25" s="46">
        <v>0</v>
      </c>
      <c r="AS25" s="46">
        <v>0</v>
      </c>
      <c r="AT25" s="46">
        <v>0</v>
      </c>
      <c r="AU25" s="52"/>
    </row>
    <row r="26" spans="1:47" ht="23.1" customHeight="1" x14ac:dyDescent="0.3">
      <c r="A26" s="57">
        <f>IF(D26="","",SUBTOTAL(3,$D$12:D26))</f>
        <v>15</v>
      </c>
      <c r="B26" s="62">
        <v>1010072</v>
      </c>
      <c r="C26" s="63" t="s">
        <v>450</v>
      </c>
      <c r="D26" s="43" t="s">
        <v>459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58">
        <v>0</v>
      </c>
      <c r="N26" s="45">
        <v>0</v>
      </c>
      <c r="O26" s="45">
        <v>0</v>
      </c>
      <c r="P26" s="45">
        <v>0</v>
      </c>
      <c r="Q26" s="45">
        <v>0</v>
      </c>
      <c r="R26" s="59">
        <v>0</v>
      </c>
      <c r="S26" s="45">
        <v>0</v>
      </c>
      <c r="T26" s="45">
        <v>0</v>
      </c>
      <c r="U26" s="45">
        <v>0</v>
      </c>
      <c r="V26" s="46">
        <v>0</v>
      </c>
      <c r="W26" s="45">
        <v>0</v>
      </c>
      <c r="X26" s="45">
        <v>0</v>
      </c>
      <c r="Y26" s="45">
        <v>0</v>
      </c>
      <c r="Z26" s="46">
        <v>0</v>
      </c>
      <c r="AA26" s="45">
        <v>0</v>
      </c>
      <c r="AB26" s="45">
        <v>0</v>
      </c>
      <c r="AC26" s="45">
        <v>0</v>
      </c>
      <c r="AD26" s="46">
        <v>0</v>
      </c>
      <c r="AE26" s="45">
        <v>0</v>
      </c>
      <c r="AF26" s="45">
        <v>0</v>
      </c>
      <c r="AG26" s="45">
        <v>0</v>
      </c>
      <c r="AH26" s="46">
        <v>0</v>
      </c>
      <c r="AI26" s="45">
        <v>0</v>
      </c>
      <c r="AJ26" s="45">
        <v>0</v>
      </c>
      <c r="AK26" s="46">
        <v>0</v>
      </c>
      <c r="AL26" s="45">
        <v>0</v>
      </c>
      <c r="AM26" s="45">
        <v>0</v>
      </c>
      <c r="AN26" s="46">
        <v>0</v>
      </c>
      <c r="AO26" s="45">
        <v>0</v>
      </c>
      <c r="AP26" s="45">
        <v>0</v>
      </c>
      <c r="AQ26" s="46">
        <v>0</v>
      </c>
      <c r="AR26" s="46">
        <v>0</v>
      </c>
      <c r="AS26" s="46">
        <v>0</v>
      </c>
      <c r="AT26" s="46">
        <v>0</v>
      </c>
      <c r="AU26" s="52"/>
    </row>
    <row r="27" spans="1:47" ht="23.1" customHeight="1" x14ac:dyDescent="0.3">
      <c r="A27" s="57">
        <f>IF(D27="","",SUBTOTAL(3,$D$12:D27))</f>
        <v>16</v>
      </c>
      <c r="B27" s="62"/>
      <c r="C27" s="63" t="s">
        <v>450</v>
      </c>
      <c r="D27" s="43" t="s">
        <v>1069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58">
        <v>0</v>
      </c>
      <c r="N27" s="45">
        <v>0</v>
      </c>
      <c r="O27" s="45">
        <v>0</v>
      </c>
      <c r="P27" s="45">
        <v>0</v>
      </c>
      <c r="Q27" s="45">
        <v>0</v>
      </c>
      <c r="R27" s="59">
        <v>0</v>
      </c>
      <c r="S27" s="45">
        <v>0</v>
      </c>
      <c r="T27" s="45">
        <v>0</v>
      </c>
      <c r="U27" s="45">
        <v>0</v>
      </c>
      <c r="V27" s="46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6">
        <v>0</v>
      </c>
      <c r="AE27" s="45">
        <v>0</v>
      </c>
      <c r="AF27" s="45">
        <v>0</v>
      </c>
      <c r="AG27" s="45">
        <v>0</v>
      </c>
      <c r="AH27" s="46">
        <v>0</v>
      </c>
      <c r="AI27" s="45">
        <v>0</v>
      </c>
      <c r="AJ27" s="45">
        <v>0</v>
      </c>
      <c r="AK27" s="46">
        <v>0</v>
      </c>
      <c r="AL27" s="45">
        <v>0</v>
      </c>
      <c r="AM27" s="45">
        <v>0</v>
      </c>
      <c r="AN27" s="46">
        <v>0</v>
      </c>
      <c r="AO27" s="45">
        <v>0</v>
      </c>
      <c r="AP27" s="45">
        <v>0</v>
      </c>
      <c r="AQ27" s="46">
        <v>0</v>
      </c>
      <c r="AR27" s="46">
        <v>0</v>
      </c>
      <c r="AS27" s="46">
        <v>0</v>
      </c>
      <c r="AT27" s="46">
        <v>0</v>
      </c>
      <c r="AU27" s="52"/>
    </row>
    <row r="28" spans="1:47" ht="23.1" customHeight="1" x14ac:dyDescent="0.3">
      <c r="A28" s="57">
        <f>IF(D28="","",SUBTOTAL(3,$D$12:D28))</f>
        <v>17</v>
      </c>
      <c r="B28" s="62"/>
      <c r="C28" s="63" t="s">
        <v>450</v>
      </c>
      <c r="D28" s="43" t="s">
        <v>1046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58">
        <v>0</v>
      </c>
      <c r="N28" s="45">
        <v>0</v>
      </c>
      <c r="O28" s="45">
        <v>0</v>
      </c>
      <c r="P28" s="45">
        <v>0</v>
      </c>
      <c r="Q28" s="45">
        <v>0</v>
      </c>
      <c r="R28" s="59">
        <v>0</v>
      </c>
      <c r="S28" s="45">
        <v>0</v>
      </c>
      <c r="T28" s="45">
        <v>0</v>
      </c>
      <c r="U28" s="45">
        <v>0</v>
      </c>
      <c r="V28" s="46">
        <v>0</v>
      </c>
      <c r="W28" s="45">
        <v>0</v>
      </c>
      <c r="X28" s="45">
        <v>0</v>
      </c>
      <c r="Y28" s="45">
        <v>0</v>
      </c>
      <c r="Z28" s="46">
        <v>0</v>
      </c>
      <c r="AA28" s="45">
        <v>0</v>
      </c>
      <c r="AB28" s="45">
        <v>0</v>
      </c>
      <c r="AC28" s="45">
        <v>0</v>
      </c>
      <c r="AD28" s="46">
        <v>0</v>
      </c>
      <c r="AE28" s="45">
        <v>0</v>
      </c>
      <c r="AF28" s="45">
        <v>0</v>
      </c>
      <c r="AG28" s="45">
        <v>0</v>
      </c>
      <c r="AH28" s="46">
        <v>0</v>
      </c>
      <c r="AI28" s="45">
        <v>0</v>
      </c>
      <c r="AJ28" s="45">
        <v>0</v>
      </c>
      <c r="AK28" s="46">
        <v>0</v>
      </c>
      <c r="AL28" s="45">
        <v>0</v>
      </c>
      <c r="AM28" s="45">
        <v>0</v>
      </c>
      <c r="AN28" s="46">
        <v>0</v>
      </c>
      <c r="AO28" s="45">
        <v>0</v>
      </c>
      <c r="AP28" s="45">
        <v>0</v>
      </c>
      <c r="AQ28" s="46">
        <v>0</v>
      </c>
      <c r="AR28" s="46">
        <v>0</v>
      </c>
      <c r="AS28" s="46">
        <v>0</v>
      </c>
      <c r="AT28" s="46">
        <v>0</v>
      </c>
      <c r="AU28" s="52"/>
    </row>
    <row r="29" spans="1:47" ht="23.1" customHeight="1" x14ac:dyDescent="0.3">
      <c r="A29" s="57">
        <f>IF(D29="","",SUBTOTAL(3,$D$12:D29))</f>
        <v>18</v>
      </c>
      <c r="B29" s="62">
        <v>1010024</v>
      </c>
      <c r="C29" s="63" t="s">
        <v>450</v>
      </c>
      <c r="D29" s="43" t="s">
        <v>461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58">
        <v>0</v>
      </c>
      <c r="N29" s="45">
        <v>3.6000000000000005</v>
      </c>
      <c r="O29" s="45">
        <v>3.3000000000000003</v>
      </c>
      <c r="P29" s="45">
        <v>0</v>
      </c>
      <c r="Q29" s="45">
        <v>0</v>
      </c>
      <c r="R29" s="59">
        <v>6.9</v>
      </c>
      <c r="S29" s="45">
        <v>0</v>
      </c>
      <c r="T29" s="45">
        <v>0</v>
      </c>
      <c r="U29" s="45">
        <v>0</v>
      </c>
      <c r="V29" s="46">
        <v>0</v>
      </c>
      <c r="W29" s="45">
        <v>0</v>
      </c>
      <c r="X29" s="45">
        <v>0</v>
      </c>
      <c r="Y29" s="45">
        <v>0</v>
      </c>
      <c r="Z29" s="46">
        <v>0</v>
      </c>
      <c r="AA29" s="45">
        <v>0</v>
      </c>
      <c r="AB29" s="45">
        <v>0</v>
      </c>
      <c r="AC29" s="45">
        <v>0</v>
      </c>
      <c r="AD29" s="46">
        <v>0</v>
      </c>
      <c r="AE29" s="45">
        <v>0</v>
      </c>
      <c r="AF29" s="45">
        <v>0</v>
      </c>
      <c r="AG29" s="45">
        <v>0</v>
      </c>
      <c r="AH29" s="46">
        <v>0</v>
      </c>
      <c r="AI29" s="45">
        <v>0</v>
      </c>
      <c r="AJ29" s="45">
        <v>0</v>
      </c>
      <c r="AK29" s="46">
        <v>0</v>
      </c>
      <c r="AL29" s="45">
        <v>0</v>
      </c>
      <c r="AM29" s="45">
        <v>0</v>
      </c>
      <c r="AN29" s="46">
        <v>0</v>
      </c>
      <c r="AO29" s="45">
        <v>0</v>
      </c>
      <c r="AP29" s="45">
        <v>0</v>
      </c>
      <c r="AQ29" s="46">
        <v>0</v>
      </c>
      <c r="AR29" s="46">
        <v>0</v>
      </c>
      <c r="AS29" s="46">
        <v>0</v>
      </c>
      <c r="AT29" s="46">
        <v>6.9</v>
      </c>
      <c r="AU29" s="52"/>
    </row>
    <row r="30" spans="1:47" ht="23.1" customHeight="1" x14ac:dyDescent="0.3">
      <c r="A30" s="57">
        <f>IF(D30="","",SUBTOTAL(3,$D$12:D30))</f>
        <v>19</v>
      </c>
      <c r="B30" s="62"/>
      <c r="C30" s="63" t="s">
        <v>450</v>
      </c>
      <c r="D30" s="43" t="s">
        <v>1047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58">
        <v>0</v>
      </c>
      <c r="N30" s="45">
        <v>0</v>
      </c>
      <c r="O30" s="45">
        <v>0</v>
      </c>
      <c r="P30" s="45">
        <v>0</v>
      </c>
      <c r="Q30" s="45">
        <v>0</v>
      </c>
      <c r="R30" s="59">
        <v>0</v>
      </c>
      <c r="S30" s="45">
        <v>0</v>
      </c>
      <c r="T30" s="45">
        <v>0</v>
      </c>
      <c r="U30" s="45">
        <v>0</v>
      </c>
      <c r="V30" s="46">
        <v>0</v>
      </c>
      <c r="W30" s="45">
        <v>0</v>
      </c>
      <c r="X30" s="45">
        <v>0</v>
      </c>
      <c r="Y30" s="45">
        <v>0</v>
      </c>
      <c r="Z30" s="46">
        <v>0</v>
      </c>
      <c r="AA30" s="45">
        <v>0</v>
      </c>
      <c r="AB30" s="45">
        <v>0</v>
      </c>
      <c r="AC30" s="45">
        <v>0</v>
      </c>
      <c r="AD30" s="46">
        <v>0</v>
      </c>
      <c r="AE30" s="45">
        <v>0</v>
      </c>
      <c r="AF30" s="45">
        <v>0</v>
      </c>
      <c r="AG30" s="45">
        <v>0</v>
      </c>
      <c r="AH30" s="46">
        <v>0</v>
      </c>
      <c r="AI30" s="45">
        <v>0</v>
      </c>
      <c r="AJ30" s="45">
        <v>0</v>
      </c>
      <c r="AK30" s="46">
        <v>0</v>
      </c>
      <c r="AL30" s="45">
        <v>0</v>
      </c>
      <c r="AM30" s="45">
        <v>0</v>
      </c>
      <c r="AN30" s="46">
        <v>0</v>
      </c>
      <c r="AO30" s="45">
        <v>0</v>
      </c>
      <c r="AP30" s="45">
        <v>0</v>
      </c>
      <c r="AQ30" s="46">
        <v>0</v>
      </c>
      <c r="AR30" s="46">
        <v>0</v>
      </c>
      <c r="AS30" s="46">
        <v>0</v>
      </c>
      <c r="AT30" s="46">
        <v>0</v>
      </c>
      <c r="AU30" s="52"/>
    </row>
    <row r="31" spans="1:47" ht="23.1" customHeight="1" x14ac:dyDescent="0.3">
      <c r="A31" s="57">
        <f>IF(D31="","",SUBTOTAL(3,$D$12:D31))</f>
        <v>20</v>
      </c>
      <c r="B31" s="62"/>
      <c r="C31" s="63" t="s">
        <v>450</v>
      </c>
      <c r="D31" s="43" t="s">
        <v>1061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58">
        <v>0</v>
      </c>
      <c r="N31" s="45">
        <v>0</v>
      </c>
      <c r="O31" s="45">
        <v>0</v>
      </c>
      <c r="P31" s="45">
        <v>0</v>
      </c>
      <c r="Q31" s="45">
        <v>0</v>
      </c>
      <c r="R31" s="59">
        <v>0</v>
      </c>
      <c r="S31" s="45">
        <v>0</v>
      </c>
      <c r="T31" s="45">
        <v>0</v>
      </c>
      <c r="U31" s="45">
        <v>0</v>
      </c>
      <c r="V31" s="46">
        <v>0</v>
      </c>
      <c r="W31" s="45">
        <v>0</v>
      </c>
      <c r="X31" s="45">
        <v>0</v>
      </c>
      <c r="Y31" s="45">
        <v>0</v>
      </c>
      <c r="Z31" s="46">
        <v>0</v>
      </c>
      <c r="AA31" s="45">
        <v>0</v>
      </c>
      <c r="AB31" s="45">
        <v>0</v>
      </c>
      <c r="AC31" s="45">
        <v>0</v>
      </c>
      <c r="AD31" s="46">
        <v>0</v>
      </c>
      <c r="AE31" s="45">
        <v>0</v>
      </c>
      <c r="AF31" s="45">
        <v>0</v>
      </c>
      <c r="AG31" s="45">
        <v>0</v>
      </c>
      <c r="AH31" s="46">
        <v>0</v>
      </c>
      <c r="AI31" s="45">
        <v>0</v>
      </c>
      <c r="AJ31" s="45">
        <v>0</v>
      </c>
      <c r="AK31" s="46">
        <v>0</v>
      </c>
      <c r="AL31" s="45">
        <v>0</v>
      </c>
      <c r="AM31" s="45">
        <v>0</v>
      </c>
      <c r="AN31" s="46">
        <v>0</v>
      </c>
      <c r="AO31" s="45">
        <v>0</v>
      </c>
      <c r="AP31" s="45">
        <v>0</v>
      </c>
      <c r="AQ31" s="46">
        <v>0</v>
      </c>
      <c r="AR31" s="46">
        <v>0</v>
      </c>
      <c r="AS31" s="46">
        <v>0</v>
      </c>
      <c r="AT31" s="46">
        <v>0</v>
      </c>
      <c r="AU31" s="52"/>
    </row>
    <row r="32" spans="1:47" ht="23.1" customHeight="1" x14ac:dyDescent="0.3">
      <c r="A32" s="57">
        <f>IF(D32="","",SUBTOTAL(3,$D$12:D32))</f>
        <v>21</v>
      </c>
      <c r="B32" s="62"/>
      <c r="C32" s="63" t="s">
        <v>450</v>
      </c>
      <c r="D32" s="43" t="s">
        <v>1098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58">
        <v>0</v>
      </c>
      <c r="N32" s="45">
        <v>0</v>
      </c>
      <c r="O32" s="45">
        <v>0</v>
      </c>
      <c r="P32" s="45">
        <v>0</v>
      </c>
      <c r="Q32" s="45">
        <v>0</v>
      </c>
      <c r="R32" s="59">
        <v>0</v>
      </c>
      <c r="S32" s="45">
        <v>0</v>
      </c>
      <c r="T32" s="45">
        <v>0</v>
      </c>
      <c r="U32" s="45">
        <v>0</v>
      </c>
      <c r="V32" s="46">
        <v>0</v>
      </c>
      <c r="W32" s="45">
        <v>0</v>
      </c>
      <c r="X32" s="45">
        <v>0</v>
      </c>
      <c r="Y32" s="45">
        <v>0</v>
      </c>
      <c r="Z32" s="46">
        <v>0</v>
      </c>
      <c r="AA32" s="45">
        <v>0</v>
      </c>
      <c r="AB32" s="45">
        <v>0</v>
      </c>
      <c r="AC32" s="45">
        <v>0</v>
      </c>
      <c r="AD32" s="46">
        <v>0</v>
      </c>
      <c r="AE32" s="45">
        <v>0</v>
      </c>
      <c r="AF32" s="45">
        <v>0</v>
      </c>
      <c r="AG32" s="45">
        <v>0</v>
      </c>
      <c r="AH32" s="46">
        <v>0</v>
      </c>
      <c r="AI32" s="45">
        <v>0</v>
      </c>
      <c r="AJ32" s="45">
        <v>0</v>
      </c>
      <c r="AK32" s="46">
        <v>0</v>
      </c>
      <c r="AL32" s="45">
        <v>0</v>
      </c>
      <c r="AM32" s="45">
        <v>0</v>
      </c>
      <c r="AN32" s="46">
        <v>0</v>
      </c>
      <c r="AO32" s="45">
        <v>0</v>
      </c>
      <c r="AP32" s="45">
        <v>0</v>
      </c>
      <c r="AQ32" s="46">
        <v>0</v>
      </c>
      <c r="AR32" s="46">
        <v>0</v>
      </c>
      <c r="AS32" s="46">
        <v>0</v>
      </c>
      <c r="AT32" s="46">
        <v>0</v>
      </c>
      <c r="AU32" s="52"/>
    </row>
    <row r="33" spans="1:47" ht="23.1" customHeight="1" x14ac:dyDescent="0.3">
      <c r="A33" s="57">
        <f>IF(D33="","",SUBTOTAL(3,$D$12:D33))</f>
        <v>22</v>
      </c>
      <c r="B33" s="62">
        <v>1010056</v>
      </c>
      <c r="C33" s="63" t="s">
        <v>450</v>
      </c>
      <c r="D33" s="43" t="s">
        <v>463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58">
        <v>0</v>
      </c>
      <c r="N33" s="45">
        <v>0</v>
      </c>
      <c r="O33" s="45">
        <v>0</v>
      </c>
      <c r="P33" s="45">
        <v>0</v>
      </c>
      <c r="Q33" s="45">
        <v>0</v>
      </c>
      <c r="R33" s="59">
        <v>0</v>
      </c>
      <c r="S33" s="45">
        <v>0</v>
      </c>
      <c r="T33" s="45">
        <v>0</v>
      </c>
      <c r="U33" s="45">
        <v>0</v>
      </c>
      <c r="V33" s="46">
        <v>0</v>
      </c>
      <c r="W33" s="45">
        <v>0</v>
      </c>
      <c r="X33" s="45">
        <v>0</v>
      </c>
      <c r="Y33" s="45">
        <v>0</v>
      </c>
      <c r="Z33" s="46">
        <v>0</v>
      </c>
      <c r="AA33" s="45">
        <v>0</v>
      </c>
      <c r="AB33" s="45">
        <v>0</v>
      </c>
      <c r="AC33" s="45">
        <v>0</v>
      </c>
      <c r="AD33" s="46">
        <v>0</v>
      </c>
      <c r="AE33" s="45">
        <v>0</v>
      </c>
      <c r="AF33" s="45">
        <v>0</v>
      </c>
      <c r="AG33" s="45">
        <v>0</v>
      </c>
      <c r="AH33" s="46">
        <v>0</v>
      </c>
      <c r="AI33" s="45">
        <v>0</v>
      </c>
      <c r="AJ33" s="45">
        <v>0</v>
      </c>
      <c r="AK33" s="46">
        <v>0</v>
      </c>
      <c r="AL33" s="45">
        <v>0</v>
      </c>
      <c r="AM33" s="45">
        <v>0</v>
      </c>
      <c r="AN33" s="46">
        <v>0</v>
      </c>
      <c r="AO33" s="45">
        <v>0</v>
      </c>
      <c r="AP33" s="45">
        <v>0</v>
      </c>
      <c r="AQ33" s="46">
        <v>0</v>
      </c>
      <c r="AR33" s="46">
        <v>0</v>
      </c>
      <c r="AS33" s="46">
        <v>0</v>
      </c>
      <c r="AT33" s="46">
        <v>0</v>
      </c>
      <c r="AU33" s="52"/>
    </row>
    <row r="34" spans="1:47" ht="23.1" customHeight="1" x14ac:dyDescent="0.3">
      <c r="A34" s="57">
        <f>IF(D34="","",SUBTOTAL(3,$D$12:D34))</f>
        <v>23</v>
      </c>
      <c r="B34" s="62">
        <v>1010076</v>
      </c>
      <c r="C34" s="63" t="s">
        <v>450</v>
      </c>
      <c r="D34" s="43" t="s">
        <v>593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58">
        <v>0</v>
      </c>
      <c r="N34" s="45">
        <v>0</v>
      </c>
      <c r="O34" s="45">
        <v>0</v>
      </c>
      <c r="P34" s="45">
        <v>0</v>
      </c>
      <c r="Q34" s="45">
        <v>0</v>
      </c>
      <c r="R34" s="59">
        <v>0</v>
      </c>
      <c r="S34" s="45">
        <v>0</v>
      </c>
      <c r="T34" s="45">
        <v>0</v>
      </c>
      <c r="U34" s="45">
        <v>0</v>
      </c>
      <c r="V34" s="46">
        <v>0</v>
      </c>
      <c r="W34" s="45">
        <v>0</v>
      </c>
      <c r="X34" s="45">
        <v>0</v>
      </c>
      <c r="Y34" s="45">
        <v>0</v>
      </c>
      <c r="Z34" s="46">
        <v>0</v>
      </c>
      <c r="AA34" s="45">
        <v>0</v>
      </c>
      <c r="AB34" s="45">
        <v>0</v>
      </c>
      <c r="AC34" s="45">
        <v>0</v>
      </c>
      <c r="AD34" s="46">
        <v>0</v>
      </c>
      <c r="AE34" s="45">
        <v>0</v>
      </c>
      <c r="AF34" s="45">
        <v>0</v>
      </c>
      <c r="AG34" s="45">
        <v>0</v>
      </c>
      <c r="AH34" s="46">
        <v>0</v>
      </c>
      <c r="AI34" s="45">
        <v>0</v>
      </c>
      <c r="AJ34" s="45">
        <v>0</v>
      </c>
      <c r="AK34" s="46">
        <v>0</v>
      </c>
      <c r="AL34" s="45">
        <v>0</v>
      </c>
      <c r="AM34" s="45">
        <v>0</v>
      </c>
      <c r="AN34" s="46">
        <v>0</v>
      </c>
      <c r="AO34" s="45">
        <v>0</v>
      </c>
      <c r="AP34" s="45">
        <v>0</v>
      </c>
      <c r="AQ34" s="46">
        <v>0</v>
      </c>
      <c r="AR34" s="46">
        <v>0</v>
      </c>
      <c r="AS34" s="46">
        <v>0</v>
      </c>
      <c r="AT34" s="46">
        <v>0</v>
      </c>
      <c r="AU34" s="52"/>
    </row>
    <row r="35" spans="1:47" ht="23.1" customHeight="1" x14ac:dyDescent="0.3">
      <c r="A35" s="57">
        <f>IF(D35="","",SUBTOTAL(3,$D$12:D35))</f>
        <v>24</v>
      </c>
      <c r="B35" s="62">
        <v>1010049</v>
      </c>
      <c r="C35" s="63" t="s">
        <v>450</v>
      </c>
      <c r="D35" s="43" t="s">
        <v>469</v>
      </c>
      <c r="E35" s="42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58">
        <v>0</v>
      </c>
      <c r="N35" s="45">
        <v>0</v>
      </c>
      <c r="O35" s="45">
        <v>0</v>
      </c>
      <c r="P35" s="45">
        <v>0</v>
      </c>
      <c r="Q35" s="45">
        <v>0</v>
      </c>
      <c r="R35" s="59">
        <v>0</v>
      </c>
      <c r="S35" s="45">
        <v>0</v>
      </c>
      <c r="T35" s="45">
        <v>0</v>
      </c>
      <c r="U35" s="45">
        <v>0</v>
      </c>
      <c r="V35" s="46">
        <v>0</v>
      </c>
      <c r="W35" s="45">
        <v>0</v>
      </c>
      <c r="X35" s="45">
        <v>0</v>
      </c>
      <c r="Y35" s="45">
        <v>0</v>
      </c>
      <c r="Z35" s="46">
        <v>0</v>
      </c>
      <c r="AA35" s="45">
        <v>0</v>
      </c>
      <c r="AB35" s="45">
        <v>0</v>
      </c>
      <c r="AC35" s="45">
        <v>0</v>
      </c>
      <c r="AD35" s="46">
        <v>0</v>
      </c>
      <c r="AE35" s="45">
        <v>0</v>
      </c>
      <c r="AF35" s="45">
        <v>0</v>
      </c>
      <c r="AG35" s="45">
        <v>0</v>
      </c>
      <c r="AH35" s="46">
        <v>0</v>
      </c>
      <c r="AI35" s="45">
        <v>0</v>
      </c>
      <c r="AJ35" s="45">
        <v>0</v>
      </c>
      <c r="AK35" s="46">
        <v>0</v>
      </c>
      <c r="AL35" s="45">
        <v>0</v>
      </c>
      <c r="AM35" s="45">
        <v>0</v>
      </c>
      <c r="AN35" s="46">
        <v>0</v>
      </c>
      <c r="AO35" s="45">
        <v>0</v>
      </c>
      <c r="AP35" s="45">
        <v>0</v>
      </c>
      <c r="AQ35" s="46">
        <v>0</v>
      </c>
      <c r="AR35" s="46">
        <v>0</v>
      </c>
      <c r="AS35" s="46">
        <v>0</v>
      </c>
      <c r="AT35" s="46">
        <v>0</v>
      </c>
      <c r="AU35" s="52"/>
    </row>
    <row r="36" spans="1:47" ht="23.1" customHeight="1" x14ac:dyDescent="0.3">
      <c r="A36" s="57">
        <f>IF(D36="","",SUBTOTAL(3,$D$12:D36))</f>
        <v>25</v>
      </c>
      <c r="B36" s="62">
        <v>1010063</v>
      </c>
      <c r="C36" s="63" t="s">
        <v>450</v>
      </c>
      <c r="D36" s="43" t="s">
        <v>471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58">
        <v>0</v>
      </c>
      <c r="N36" s="45">
        <v>0</v>
      </c>
      <c r="O36" s="45">
        <v>0</v>
      </c>
      <c r="P36" s="45">
        <v>0</v>
      </c>
      <c r="Q36" s="45">
        <v>0</v>
      </c>
      <c r="R36" s="59">
        <v>0</v>
      </c>
      <c r="S36" s="45">
        <v>0</v>
      </c>
      <c r="T36" s="45">
        <v>0</v>
      </c>
      <c r="U36" s="45">
        <v>0</v>
      </c>
      <c r="V36" s="46">
        <v>0</v>
      </c>
      <c r="W36" s="45">
        <v>0</v>
      </c>
      <c r="X36" s="45">
        <v>0</v>
      </c>
      <c r="Y36" s="45">
        <v>0</v>
      </c>
      <c r="Z36" s="46">
        <v>0</v>
      </c>
      <c r="AA36" s="45">
        <v>0</v>
      </c>
      <c r="AB36" s="45">
        <v>0</v>
      </c>
      <c r="AC36" s="45">
        <v>0</v>
      </c>
      <c r="AD36" s="46">
        <v>0</v>
      </c>
      <c r="AE36" s="45">
        <v>0</v>
      </c>
      <c r="AF36" s="45">
        <v>0</v>
      </c>
      <c r="AG36" s="45">
        <v>0</v>
      </c>
      <c r="AH36" s="46">
        <v>0</v>
      </c>
      <c r="AI36" s="45">
        <v>0</v>
      </c>
      <c r="AJ36" s="45">
        <v>0</v>
      </c>
      <c r="AK36" s="46">
        <v>0</v>
      </c>
      <c r="AL36" s="45">
        <v>0</v>
      </c>
      <c r="AM36" s="45">
        <v>0</v>
      </c>
      <c r="AN36" s="46">
        <v>0</v>
      </c>
      <c r="AO36" s="45">
        <v>0</v>
      </c>
      <c r="AP36" s="45">
        <v>0</v>
      </c>
      <c r="AQ36" s="46">
        <v>0</v>
      </c>
      <c r="AR36" s="46">
        <v>0</v>
      </c>
      <c r="AS36" s="46">
        <v>0</v>
      </c>
      <c r="AT36" s="46">
        <v>0</v>
      </c>
      <c r="AU36" s="52"/>
    </row>
    <row r="37" spans="1:47" ht="23.1" customHeight="1" x14ac:dyDescent="0.3">
      <c r="A37" s="57">
        <f>IF(D37="","",SUBTOTAL(3,$D$12:D37))</f>
        <v>26</v>
      </c>
      <c r="B37" s="62">
        <v>1010037</v>
      </c>
      <c r="C37" s="63" t="s">
        <v>450</v>
      </c>
      <c r="D37" s="43" t="s">
        <v>473</v>
      </c>
      <c r="E37" s="42">
        <v>2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58">
        <v>2</v>
      </c>
      <c r="N37" s="45">
        <v>4.8000000000000007</v>
      </c>
      <c r="O37" s="45">
        <v>1.5</v>
      </c>
      <c r="P37" s="45">
        <v>0</v>
      </c>
      <c r="Q37" s="45">
        <v>0</v>
      </c>
      <c r="R37" s="59">
        <v>6.3000000000000007</v>
      </c>
      <c r="S37" s="45">
        <v>402</v>
      </c>
      <c r="T37" s="45">
        <v>380</v>
      </c>
      <c r="U37" s="45">
        <v>232</v>
      </c>
      <c r="V37" s="46">
        <v>55</v>
      </c>
      <c r="W37" s="45">
        <v>0</v>
      </c>
      <c r="X37" s="45">
        <v>0</v>
      </c>
      <c r="Y37" s="45">
        <v>0</v>
      </c>
      <c r="Z37" s="46">
        <v>0</v>
      </c>
      <c r="AA37" s="45">
        <v>0</v>
      </c>
      <c r="AB37" s="45">
        <v>0</v>
      </c>
      <c r="AC37" s="45">
        <v>0</v>
      </c>
      <c r="AD37" s="46">
        <v>0</v>
      </c>
      <c r="AE37" s="45">
        <v>0</v>
      </c>
      <c r="AF37" s="45">
        <v>0</v>
      </c>
      <c r="AG37" s="45">
        <v>0</v>
      </c>
      <c r="AH37" s="46">
        <v>0</v>
      </c>
      <c r="AI37" s="45">
        <v>0</v>
      </c>
      <c r="AJ37" s="45">
        <v>0</v>
      </c>
      <c r="AK37" s="46">
        <v>0</v>
      </c>
      <c r="AL37" s="45">
        <v>0</v>
      </c>
      <c r="AM37" s="45">
        <v>0</v>
      </c>
      <c r="AN37" s="46">
        <v>0</v>
      </c>
      <c r="AO37" s="45">
        <v>0</v>
      </c>
      <c r="AP37" s="45">
        <v>0</v>
      </c>
      <c r="AQ37" s="46">
        <v>0</v>
      </c>
      <c r="AR37" s="46">
        <v>0</v>
      </c>
      <c r="AS37" s="46">
        <v>4.8</v>
      </c>
      <c r="AT37" s="46">
        <v>68.099999999999994</v>
      </c>
      <c r="AU37" s="52"/>
    </row>
    <row r="38" spans="1:47" ht="23.1" customHeight="1" x14ac:dyDescent="0.3">
      <c r="A38" s="57">
        <f>IF(D38="","",SUBTOTAL(3,$D$12:D38))</f>
        <v>27</v>
      </c>
      <c r="B38" s="62">
        <v>1010085</v>
      </c>
      <c r="C38" s="63" t="s">
        <v>450</v>
      </c>
      <c r="D38" s="43" t="s">
        <v>1006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58">
        <v>0</v>
      </c>
      <c r="N38" s="45">
        <v>0</v>
      </c>
      <c r="O38" s="45">
        <v>0</v>
      </c>
      <c r="P38" s="45">
        <v>0</v>
      </c>
      <c r="Q38" s="45">
        <v>0</v>
      </c>
      <c r="R38" s="59">
        <v>0</v>
      </c>
      <c r="S38" s="45">
        <v>0</v>
      </c>
      <c r="T38" s="45">
        <v>0</v>
      </c>
      <c r="U38" s="45">
        <v>0</v>
      </c>
      <c r="V38" s="46">
        <v>0</v>
      </c>
      <c r="W38" s="45">
        <v>0</v>
      </c>
      <c r="X38" s="45">
        <v>0</v>
      </c>
      <c r="Y38" s="45">
        <v>0</v>
      </c>
      <c r="Z38" s="46">
        <v>0</v>
      </c>
      <c r="AA38" s="45">
        <v>0</v>
      </c>
      <c r="AB38" s="45">
        <v>0</v>
      </c>
      <c r="AC38" s="45">
        <v>0</v>
      </c>
      <c r="AD38" s="46">
        <v>0</v>
      </c>
      <c r="AE38" s="45">
        <v>0</v>
      </c>
      <c r="AF38" s="45">
        <v>0</v>
      </c>
      <c r="AG38" s="45">
        <v>0</v>
      </c>
      <c r="AH38" s="46">
        <v>0</v>
      </c>
      <c r="AI38" s="45">
        <v>0</v>
      </c>
      <c r="AJ38" s="45">
        <v>0</v>
      </c>
      <c r="AK38" s="46">
        <v>0</v>
      </c>
      <c r="AL38" s="45">
        <v>0</v>
      </c>
      <c r="AM38" s="45">
        <v>0</v>
      </c>
      <c r="AN38" s="46">
        <v>0</v>
      </c>
      <c r="AO38" s="45">
        <v>0</v>
      </c>
      <c r="AP38" s="45">
        <v>0</v>
      </c>
      <c r="AQ38" s="46">
        <v>0</v>
      </c>
      <c r="AR38" s="46">
        <v>0</v>
      </c>
      <c r="AS38" s="46">
        <v>0</v>
      </c>
      <c r="AT38" s="46">
        <v>0</v>
      </c>
      <c r="AU38" s="52"/>
    </row>
    <row r="39" spans="1:47" ht="23.1" customHeight="1" x14ac:dyDescent="0.3">
      <c r="A39" s="57">
        <f>IF(D39="","",SUBTOTAL(3,$D$12:D39))</f>
        <v>28</v>
      </c>
      <c r="B39" s="62">
        <v>1010030</v>
      </c>
      <c r="C39" s="63" t="s">
        <v>450</v>
      </c>
      <c r="D39" s="43" t="s">
        <v>475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58">
        <v>0</v>
      </c>
      <c r="N39" s="45">
        <v>0</v>
      </c>
      <c r="O39" s="45">
        <v>0</v>
      </c>
      <c r="P39" s="45">
        <v>0</v>
      </c>
      <c r="Q39" s="45">
        <v>0</v>
      </c>
      <c r="R39" s="59">
        <v>0</v>
      </c>
      <c r="S39" s="45">
        <v>0</v>
      </c>
      <c r="T39" s="45">
        <v>0</v>
      </c>
      <c r="U39" s="45">
        <v>0</v>
      </c>
      <c r="V39" s="46">
        <v>0</v>
      </c>
      <c r="W39" s="45">
        <v>0</v>
      </c>
      <c r="X39" s="45">
        <v>0</v>
      </c>
      <c r="Y39" s="45">
        <v>0</v>
      </c>
      <c r="Z39" s="46">
        <v>0</v>
      </c>
      <c r="AA39" s="45">
        <v>2657</v>
      </c>
      <c r="AB39" s="45">
        <v>0</v>
      </c>
      <c r="AC39" s="45">
        <v>934</v>
      </c>
      <c r="AD39" s="46">
        <v>172.3</v>
      </c>
      <c r="AE39" s="45">
        <v>0</v>
      </c>
      <c r="AF39" s="45">
        <v>0</v>
      </c>
      <c r="AG39" s="45">
        <v>0</v>
      </c>
      <c r="AH39" s="46">
        <v>0</v>
      </c>
      <c r="AI39" s="45">
        <v>0</v>
      </c>
      <c r="AJ39" s="45">
        <v>0</v>
      </c>
      <c r="AK39" s="46">
        <v>0</v>
      </c>
      <c r="AL39" s="45">
        <v>0</v>
      </c>
      <c r="AM39" s="45">
        <v>0</v>
      </c>
      <c r="AN39" s="46">
        <v>0</v>
      </c>
      <c r="AO39" s="45">
        <v>0</v>
      </c>
      <c r="AP39" s="45">
        <v>0</v>
      </c>
      <c r="AQ39" s="46">
        <v>0</v>
      </c>
      <c r="AR39" s="46">
        <v>0</v>
      </c>
      <c r="AS39" s="46">
        <v>0</v>
      </c>
      <c r="AT39" s="46">
        <v>172.3</v>
      </c>
      <c r="AU39" s="52"/>
    </row>
    <row r="40" spans="1:47" ht="23.1" customHeight="1" x14ac:dyDescent="0.3">
      <c r="A40" s="57">
        <f>IF(D40="","",SUBTOTAL(3,$D$12:D40))</f>
        <v>29</v>
      </c>
      <c r="B40" s="62"/>
      <c r="C40" s="63" t="s">
        <v>450</v>
      </c>
      <c r="D40" s="43" t="s">
        <v>1109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58">
        <v>0</v>
      </c>
      <c r="N40" s="45">
        <v>0</v>
      </c>
      <c r="O40" s="45">
        <v>0</v>
      </c>
      <c r="P40" s="45">
        <v>0</v>
      </c>
      <c r="Q40" s="45">
        <v>0</v>
      </c>
      <c r="R40" s="59">
        <v>0</v>
      </c>
      <c r="S40" s="45">
        <v>0</v>
      </c>
      <c r="T40" s="45">
        <v>0</v>
      </c>
      <c r="U40" s="45">
        <v>0</v>
      </c>
      <c r="V40" s="46">
        <v>0</v>
      </c>
      <c r="W40" s="45">
        <v>0</v>
      </c>
      <c r="X40" s="45">
        <v>0</v>
      </c>
      <c r="Y40" s="45">
        <v>0</v>
      </c>
      <c r="Z40" s="46">
        <v>0</v>
      </c>
      <c r="AA40" s="45">
        <v>0</v>
      </c>
      <c r="AB40" s="45">
        <v>527</v>
      </c>
      <c r="AC40" s="45">
        <v>745</v>
      </c>
      <c r="AD40" s="46">
        <v>-21.8</v>
      </c>
      <c r="AE40" s="45">
        <v>0</v>
      </c>
      <c r="AF40" s="45">
        <v>0</v>
      </c>
      <c r="AG40" s="45">
        <v>0</v>
      </c>
      <c r="AH40" s="46">
        <v>0</v>
      </c>
      <c r="AI40" s="45">
        <v>0</v>
      </c>
      <c r="AJ40" s="45">
        <v>0</v>
      </c>
      <c r="AK40" s="46">
        <v>0</v>
      </c>
      <c r="AL40" s="45">
        <v>0</v>
      </c>
      <c r="AM40" s="45">
        <v>0</v>
      </c>
      <c r="AN40" s="46">
        <v>0</v>
      </c>
      <c r="AO40" s="45">
        <v>0</v>
      </c>
      <c r="AP40" s="45">
        <v>0</v>
      </c>
      <c r="AQ40" s="46">
        <v>0</v>
      </c>
      <c r="AR40" s="46">
        <v>0</v>
      </c>
      <c r="AS40" s="46">
        <v>0</v>
      </c>
      <c r="AT40" s="46">
        <v>-21.8</v>
      </c>
      <c r="AU40" s="52"/>
    </row>
    <row r="41" spans="1:47" ht="23.1" customHeight="1" x14ac:dyDescent="0.3">
      <c r="A41" s="57">
        <f>IF(D41="","",SUBTOTAL(3,$D$12:D41))</f>
        <v>30</v>
      </c>
      <c r="B41" s="62">
        <v>1010031</v>
      </c>
      <c r="C41" s="63" t="s">
        <v>450</v>
      </c>
      <c r="D41" s="43" t="s">
        <v>477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58">
        <v>0</v>
      </c>
      <c r="N41" s="45">
        <v>6.6</v>
      </c>
      <c r="O41" s="45">
        <v>1.95</v>
      </c>
      <c r="P41" s="45">
        <v>0</v>
      </c>
      <c r="Q41" s="45">
        <v>0</v>
      </c>
      <c r="R41" s="59">
        <v>8.5499999999999989</v>
      </c>
      <c r="S41" s="45">
        <v>333</v>
      </c>
      <c r="T41" s="45">
        <v>440</v>
      </c>
      <c r="U41" s="45">
        <v>218</v>
      </c>
      <c r="V41" s="46">
        <v>55.5</v>
      </c>
      <c r="W41" s="45">
        <v>0</v>
      </c>
      <c r="X41" s="45">
        <v>0</v>
      </c>
      <c r="Y41" s="45">
        <v>0</v>
      </c>
      <c r="Z41" s="46">
        <v>0</v>
      </c>
      <c r="AA41" s="45">
        <v>0</v>
      </c>
      <c r="AB41" s="45">
        <v>0</v>
      </c>
      <c r="AC41" s="45">
        <v>0</v>
      </c>
      <c r="AD41" s="46">
        <v>0</v>
      </c>
      <c r="AE41" s="45">
        <v>0</v>
      </c>
      <c r="AF41" s="45">
        <v>0</v>
      </c>
      <c r="AG41" s="45">
        <v>0</v>
      </c>
      <c r="AH41" s="46">
        <v>0</v>
      </c>
      <c r="AI41" s="45">
        <v>0</v>
      </c>
      <c r="AJ41" s="45">
        <v>0</v>
      </c>
      <c r="AK41" s="46">
        <v>0</v>
      </c>
      <c r="AL41" s="45">
        <v>0</v>
      </c>
      <c r="AM41" s="45">
        <v>0</v>
      </c>
      <c r="AN41" s="46">
        <v>0</v>
      </c>
      <c r="AO41" s="45">
        <v>0</v>
      </c>
      <c r="AP41" s="45">
        <v>0</v>
      </c>
      <c r="AQ41" s="46">
        <v>0</v>
      </c>
      <c r="AR41" s="46">
        <v>0</v>
      </c>
      <c r="AS41" s="46">
        <v>1.8</v>
      </c>
      <c r="AT41" s="46">
        <v>65.900000000000006</v>
      </c>
      <c r="AU41" s="52"/>
    </row>
    <row r="42" spans="1:47" ht="23.1" customHeight="1" x14ac:dyDescent="0.3">
      <c r="A42" s="57">
        <f>IF(D42="","",SUBTOTAL(3,$D$12:D42))</f>
        <v>31</v>
      </c>
      <c r="B42" s="62"/>
      <c r="C42" s="63" t="s">
        <v>450</v>
      </c>
      <c r="D42" s="43" t="s">
        <v>1048</v>
      </c>
      <c r="E42" s="42">
        <v>1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58">
        <v>1</v>
      </c>
      <c r="N42" s="45">
        <v>0</v>
      </c>
      <c r="O42" s="45">
        <v>0</v>
      </c>
      <c r="P42" s="45">
        <v>0</v>
      </c>
      <c r="Q42" s="45">
        <v>0</v>
      </c>
      <c r="R42" s="59">
        <v>0</v>
      </c>
      <c r="S42" s="45">
        <v>0</v>
      </c>
      <c r="T42" s="45">
        <v>183</v>
      </c>
      <c r="U42" s="45">
        <v>100</v>
      </c>
      <c r="V42" s="46">
        <v>8.3000000000000007</v>
      </c>
      <c r="W42" s="45">
        <v>0</v>
      </c>
      <c r="X42" s="45">
        <v>0</v>
      </c>
      <c r="Y42" s="45">
        <v>0</v>
      </c>
      <c r="Z42" s="46">
        <v>0</v>
      </c>
      <c r="AA42" s="45">
        <v>0</v>
      </c>
      <c r="AB42" s="45">
        <v>0</v>
      </c>
      <c r="AC42" s="45">
        <v>0</v>
      </c>
      <c r="AD42" s="46">
        <v>0</v>
      </c>
      <c r="AE42" s="45">
        <v>0</v>
      </c>
      <c r="AF42" s="45">
        <v>0</v>
      </c>
      <c r="AG42" s="45">
        <v>0</v>
      </c>
      <c r="AH42" s="46">
        <v>0</v>
      </c>
      <c r="AI42" s="45">
        <v>0</v>
      </c>
      <c r="AJ42" s="45">
        <v>0</v>
      </c>
      <c r="AK42" s="46">
        <v>0</v>
      </c>
      <c r="AL42" s="45">
        <v>0</v>
      </c>
      <c r="AM42" s="45">
        <v>0</v>
      </c>
      <c r="AN42" s="46">
        <v>0</v>
      </c>
      <c r="AO42" s="45">
        <v>0</v>
      </c>
      <c r="AP42" s="45">
        <v>0</v>
      </c>
      <c r="AQ42" s="46">
        <v>0</v>
      </c>
      <c r="AR42" s="46">
        <v>0</v>
      </c>
      <c r="AS42" s="46">
        <v>0</v>
      </c>
      <c r="AT42" s="46">
        <v>9.3000000000000007</v>
      </c>
      <c r="AU42" s="52"/>
    </row>
    <row r="43" spans="1:47" ht="23.1" customHeight="1" x14ac:dyDescent="0.3">
      <c r="A43" s="57">
        <f>IF(D43="","",SUBTOTAL(3,$D$12:D43))</f>
        <v>32</v>
      </c>
      <c r="B43" s="62"/>
      <c r="C43" s="63" t="s">
        <v>450</v>
      </c>
      <c r="D43" s="43" t="s">
        <v>1063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58">
        <v>0</v>
      </c>
      <c r="N43" s="45">
        <v>0</v>
      </c>
      <c r="O43" s="45">
        <v>0</v>
      </c>
      <c r="P43" s="45">
        <v>0</v>
      </c>
      <c r="Q43" s="45">
        <v>0</v>
      </c>
      <c r="R43" s="59">
        <v>0</v>
      </c>
      <c r="S43" s="45">
        <v>0</v>
      </c>
      <c r="T43" s="45">
        <v>0</v>
      </c>
      <c r="U43" s="45">
        <v>0</v>
      </c>
      <c r="V43" s="46">
        <v>0</v>
      </c>
      <c r="W43" s="45">
        <v>0</v>
      </c>
      <c r="X43" s="45">
        <v>0</v>
      </c>
      <c r="Y43" s="45">
        <v>0</v>
      </c>
      <c r="Z43" s="46">
        <v>0</v>
      </c>
      <c r="AA43" s="45">
        <v>0</v>
      </c>
      <c r="AB43" s="45">
        <v>0</v>
      </c>
      <c r="AC43" s="45">
        <v>0</v>
      </c>
      <c r="AD43" s="46">
        <v>0</v>
      </c>
      <c r="AE43" s="45">
        <v>0</v>
      </c>
      <c r="AF43" s="45">
        <v>0</v>
      </c>
      <c r="AG43" s="45">
        <v>0</v>
      </c>
      <c r="AH43" s="46">
        <v>0</v>
      </c>
      <c r="AI43" s="45">
        <v>0</v>
      </c>
      <c r="AJ43" s="45">
        <v>0</v>
      </c>
      <c r="AK43" s="46">
        <v>0</v>
      </c>
      <c r="AL43" s="45">
        <v>0</v>
      </c>
      <c r="AM43" s="45">
        <v>0</v>
      </c>
      <c r="AN43" s="46">
        <v>0</v>
      </c>
      <c r="AO43" s="45">
        <v>0</v>
      </c>
      <c r="AP43" s="45">
        <v>0</v>
      </c>
      <c r="AQ43" s="46">
        <v>0</v>
      </c>
      <c r="AR43" s="46">
        <v>0</v>
      </c>
      <c r="AS43" s="46">
        <v>0</v>
      </c>
      <c r="AT43" s="46">
        <v>0</v>
      </c>
      <c r="AU43" s="52"/>
    </row>
    <row r="44" spans="1:47" ht="23.1" customHeight="1" x14ac:dyDescent="0.3">
      <c r="A44" s="57">
        <f>IF(D44="","",SUBTOTAL(3,$D$12:D44))</f>
        <v>33</v>
      </c>
      <c r="B44" s="62">
        <v>1010053</v>
      </c>
      <c r="C44" s="63" t="s">
        <v>450</v>
      </c>
      <c r="D44" s="43" t="s">
        <v>479</v>
      </c>
      <c r="E44" s="42">
        <v>0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58">
        <v>0</v>
      </c>
      <c r="N44" s="45">
        <v>0</v>
      </c>
      <c r="O44" s="45">
        <v>0</v>
      </c>
      <c r="P44" s="45">
        <v>0</v>
      </c>
      <c r="Q44" s="45">
        <v>0</v>
      </c>
      <c r="R44" s="59">
        <v>0</v>
      </c>
      <c r="S44" s="45">
        <v>108</v>
      </c>
      <c r="T44" s="45">
        <v>76</v>
      </c>
      <c r="U44" s="45">
        <v>151</v>
      </c>
      <c r="V44" s="46">
        <v>3.3000000000000003</v>
      </c>
      <c r="W44" s="45">
        <v>0</v>
      </c>
      <c r="X44" s="45">
        <v>0</v>
      </c>
      <c r="Y44" s="45">
        <v>0</v>
      </c>
      <c r="Z44" s="46">
        <v>0</v>
      </c>
      <c r="AA44" s="45">
        <v>0</v>
      </c>
      <c r="AB44" s="45">
        <v>0</v>
      </c>
      <c r="AC44" s="45">
        <v>0</v>
      </c>
      <c r="AD44" s="46">
        <v>0</v>
      </c>
      <c r="AE44" s="45">
        <v>0</v>
      </c>
      <c r="AF44" s="45">
        <v>0</v>
      </c>
      <c r="AG44" s="45">
        <v>0</v>
      </c>
      <c r="AH44" s="46">
        <v>0</v>
      </c>
      <c r="AI44" s="45">
        <v>0</v>
      </c>
      <c r="AJ44" s="45">
        <v>0</v>
      </c>
      <c r="AK44" s="46">
        <v>0</v>
      </c>
      <c r="AL44" s="45">
        <v>0</v>
      </c>
      <c r="AM44" s="45">
        <v>0</v>
      </c>
      <c r="AN44" s="46">
        <v>0</v>
      </c>
      <c r="AO44" s="45">
        <v>0</v>
      </c>
      <c r="AP44" s="45">
        <v>0</v>
      </c>
      <c r="AQ44" s="46">
        <v>0</v>
      </c>
      <c r="AR44" s="46">
        <v>0</v>
      </c>
      <c r="AS44" s="46">
        <v>0</v>
      </c>
      <c r="AT44" s="46">
        <v>3.3</v>
      </c>
      <c r="AU44" s="52"/>
    </row>
    <row r="45" spans="1:47" ht="23.1" customHeight="1" x14ac:dyDescent="0.3">
      <c r="A45" s="57">
        <f>IF(D45="","",SUBTOTAL(3,$D$12:D45))</f>
        <v>34</v>
      </c>
      <c r="B45" s="62">
        <v>1010057</v>
      </c>
      <c r="C45" s="63" t="s">
        <v>450</v>
      </c>
      <c r="D45" s="43" t="s">
        <v>481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58">
        <v>0</v>
      </c>
      <c r="N45" s="45">
        <v>0</v>
      </c>
      <c r="O45" s="45">
        <v>0</v>
      </c>
      <c r="P45" s="45">
        <v>0</v>
      </c>
      <c r="Q45" s="45">
        <v>0</v>
      </c>
      <c r="R45" s="59">
        <v>0</v>
      </c>
      <c r="S45" s="45">
        <v>109</v>
      </c>
      <c r="T45" s="45">
        <v>101</v>
      </c>
      <c r="U45" s="45">
        <v>137</v>
      </c>
      <c r="V45" s="46">
        <v>7.3000000000000007</v>
      </c>
      <c r="W45" s="45">
        <v>0</v>
      </c>
      <c r="X45" s="45">
        <v>0</v>
      </c>
      <c r="Y45" s="45">
        <v>0</v>
      </c>
      <c r="Z45" s="46">
        <v>0</v>
      </c>
      <c r="AA45" s="45">
        <v>0</v>
      </c>
      <c r="AB45" s="45">
        <v>0</v>
      </c>
      <c r="AC45" s="45">
        <v>0</v>
      </c>
      <c r="AD45" s="46">
        <v>0</v>
      </c>
      <c r="AE45" s="45">
        <v>0</v>
      </c>
      <c r="AF45" s="45">
        <v>0</v>
      </c>
      <c r="AG45" s="45">
        <v>0</v>
      </c>
      <c r="AH45" s="46">
        <v>0</v>
      </c>
      <c r="AI45" s="45">
        <v>0</v>
      </c>
      <c r="AJ45" s="45">
        <v>0</v>
      </c>
      <c r="AK45" s="46">
        <v>0</v>
      </c>
      <c r="AL45" s="45">
        <v>0</v>
      </c>
      <c r="AM45" s="45">
        <v>0</v>
      </c>
      <c r="AN45" s="46">
        <v>0</v>
      </c>
      <c r="AO45" s="45">
        <v>0</v>
      </c>
      <c r="AP45" s="45">
        <v>0</v>
      </c>
      <c r="AQ45" s="46">
        <v>0</v>
      </c>
      <c r="AR45" s="46">
        <v>0</v>
      </c>
      <c r="AS45" s="46">
        <v>0</v>
      </c>
      <c r="AT45" s="46">
        <v>7.3</v>
      </c>
      <c r="AU45" s="52"/>
    </row>
    <row r="46" spans="1:47" ht="23.1" customHeight="1" x14ac:dyDescent="0.3">
      <c r="A46" s="57">
        <f>IF(D46="","",SUBTOTAL(3,$D$12:D46))</f>
        <v>35</v>
      </c>
      <c r="B46" s="62">
        <v>1010060</v>
      </c>
      <c r="C46" s="63" t="s">
        <v>450</v>
      </c>
      <c r="D46" s="43" t="s">
        <v>483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58">
        <v>0</v>
      </c>
      <c r="N46" s="45">
        <v>0</v>
      </c>
      <c r="O46" s="45">
        <v>0</v>
      </c>
      <c r="P46" s="45">
        <v>0</v>
      </c>
      <c r="Q46" s="45">
        <v>0</v>
      </c>
      <c r="R46" s="59">
        <v>0</v>
      </c>
      <c r="S46" s="45">
        <v>0</v>
      </c>
      <c r="T46" s="45">
        <v>0</v>
      </c>
      <c r="U46" s="45">
        <v>0</v>
      </c>
      <c r="V46" s="46">
        <v>0</v>
      </c>
      <c r="W46" s="45">
        <v>0</v>
      </c>
      <c r="X46" s="45">
        <v>0</v>
      </c>
      <c r="Y46" s="45">
        <v>0</v>
      </c>
      <c r="Z46" s="46">
        <v>0</v>
      </c>
      <c r="AA46" s="45">
        <v>0</v>
      </c>
      <c r="AB46" s="45">
        <v>0</v>
      </c>
      <c r="AC46" s="45">
        <v>0</v>
      </c>
      <c r="AD46" s="46">
        <v>0</v>
      </c>
      <c r="AE46" s="45">
        <v>0</v>
      </c>
      <c r="AF46" s="45">
        <v>0</v>
      </c>
      <c r="AG46" s="45">
        <v>0</v>
      </c>
      <c r="AH46" s="46">
        <v>0</v>
      </c>
      <c r="AI46" s="45">
        <v>0</v>
      </c>
      <c r="AJ46" s="45">
        <v>0</v>
      </c>
      <c r="AK46" s="46">
        <v>0</v>
      </c>
      <c r="AL46" s="45">
        <v>0</v>
      </c>
      <c r="AM46" s="45">
        <v>0</v>
      </c>
      <c r="AN46" s="46">
        <v>0</v>
      </c>
      <c r="AO46" s="45">
        <v>0</v>
      </c>
      <c r="AP46" s="45">
        <v>0</v>
      </c>
      <c r="AQ46" s="46">
        <v>0</v>
      </c>
      <c r="AR46" s="46">
        <v>0</v>
      </c>
      <c r="AS46" s="46">
        <v>0</v>
      </c>
      <c r="AT46" s="46">
        <v>0</v>
      </c>
      <c r="AU46" s="52"/>
    </row>
    <row r="47" spans="1:47" ht="23.1" customHeight="1" x14ac:dyDescent="0.3">
      <c r="A47" s="57">
        <f>IF(D47="","",SUBTOTAL(3,$D$12:D47))</f>
        <v>36</v>
      </c>
      <c r="B47" s="62">
        <v>1010093</v>
      </c>
      <c r="C47" s="63" t="s">
        <v>450</v>
      </c>
      <c r="D47" s="43" t="s">
        <v>1018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58">
        <v>0</v>
      </c>
      <c r="N47" s="45">
        <v>0</v>
      </c>
      <c r="O47" s="45">
        <v>0</v>
      </c>
      <c r="P47" s="45">
        <v>0</v>
      </c>
      <c r="Q47" s="45">
        <v>0</v>
      </c>
      <c r="R47" s="59">
        <v>0</v>
      </c>
      <c r="S47" s="45">
        <v>0</v>
      </c>
      <c r="T47" s="45">
        <v>0</v>
      </c>
      <c r="U47" s="45">
        <v>0</v>
      </c>
      <c r="V47" s="46">
        <v>0</v>
      </c>
      <c r="W47" s="45">
        <v>0</v>
      </c>
      <c r="X47" s="45">
        <v>0</v>
      </c>
      <c r="Y47" s="45">
        <v>0</v>
      </c>
      <c r="Z47" s="46">
        <v>0</v>
      </c>
      <c r="AA47" s="45">
        <v>0</v>
      </c>
      <c r="AB47" s="45">
        <v>0</v>
      </c>
      <c r="AC47" s="45">
        <v>0</v>
      </c>
      <c r="AD47" s="46">
        <v>0</v>
      </c>
      <c r="AE47" s="45">
        <v>0</v>
      </c>
      <c r="AF47" s="45">
        <v>0</v>
      </c>
      <c r="AG47" s="45">
        <v>0</v>
      </c>
      <c r="AH47" s="46">
        <v>0</v>
      </c>
      <c r="AI47" s="45">
        <v>0</v>
      </c>
      <c r="AJ47" s="45">
        <v>0</v>
      </c>
      <c r="AK47" s="46">
        <v>0</v>
      </c>
      <c r="AL47" s="45">
        <v>0</v>
      </c>
      <c r="AM47" s="45">
        <v>0</v>
      </c>
      <c r="AN47" s="46">
        <v>0</v>
      </c>
      <c r="AO47" s="45">
        <v>0</v>
      </c>
      <c r="AP47" s="45">
        <v>0</v>
      </c>
      <c r="AQ47" s="46">
        <v>0</v>
      </c>
      <c r="AR47" s="46">
        <v>0</v>
      </c>
      <c r="AS47" s="46">
        <v>0</v>
      </c>
      <c r="AT47" s="46">
        <v>0</v>
      </c>
      <c r="AU47" s="52"/>
    </row>
    <row r="48" spans="1:47" ht="23.1" customHeight="1" x14ac:dyDescent="0.3">
      <c r="A48" s="57">
        <f>IF(D48="","",SUBTOTAL(3,$D$12:D48))</f>
        <v>37</v>
      </c>
      <c r="B48" s="62"/>
      <c r="C48" s="63" t="s">
        <v>450</v>
      </c>
      <c r="D48" s="43" t="s">
        <v>1078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58">
        <v>0</v>
      </c>
      <c r="N48" s="45">
        <v>0</v>
      </c>
      <c r="O48" s="45">
        <v>0</v>
      </c>
      <c r="P48" s="45">
        <v>0</v>
      </c>
      <c r="Q48" s="45">
        <v>0</v>
      </c>
      <c r="R48" s="59">
        <v>0</v>
      </c>
      <c r="S48" s="45">
        <v>47</v>
      </c>
      <c r="T48" s="45">
        <v>74</v>
      </c>
      <c r="U48" s="45">
        <v>127</v>
      </c>
      <c r="V48" s="46">
        <v>-0.60000000000000009</v>
      </c>
      <c r="W48" s="45">
        <v>0</v>
      </c>
      <c r="X48" s="45">
        <v>0</v>
      </c>
      <c r="Y48" s="45">
        <v>0</v>
      </c>
      <c r="Z48" s="46">
        <v>0</v>
      </c>
      <c r="AA48" s="45">
        <v>0</v>
      </c>
      <c r="AB48" s="45">
        <v>0</v>
      </c>
      <c r="AC48" s="45">
        <v>0</v>
      </c>
      <c r="AD48" s="46">
        <v>0</v>
      </c>
      <c r="AE48" s="45">
        <v>0</v>
      </c>
      <c r="AF48" s="45">
        <v>0</v>
      </c>
      <c r="AG48" s="45">
        <v>0</v>
      </c>
      <c r="AH48" s="46">
        <v>0</v>
      </c>
      <c r="AI48" s="45">
        <v>0</v>
      </c>
      <c r="AJ48" s="45">
        <v>0</v>
      </c>
      <c r="AK48" s="46">
        <v>0</v>
      </c>
      <c r="AL48" s="45">
        <v>0</v>
      </c>
      <c r="AM48" s="45">
        <v>0</v>
      </c>
      <c r="AN48" s="46">
        <v>0</v>
      </c>
      <c r="AO48" s="45">
        <v>0</v>
      </c>
      <c r="AP48" s="45">
        <v>0</v>
      </c>
      <c r="AQ48" s="46">
        <v>0</v>
      </c>
      <c r="AR48" s="46">
        <v>0</v>
      </c>
      <c r="AS48" s="46">
        <v>0</v>
      </c>
      <c r="AT48" s="46">
        <v>-0.6</v>
      </c>
      <c r="AU48" s="52"/>
    </row>
    <row r="49" spans="1:47" ht="23.1" customHeight="1" x14ac:dyDescent="0.3">
      <c r="A49" s="57">
        <f>IF(D49="","",SUBTOTAL(3,$D$12:D49))</f>
        <v>38</v>
      </c>
      <c r="B49" s="62"/>
      <c r="C49" s="63" t="s">
        <v>450</v>
      </c>
      <c r="D49" s="43" t="s">
        <v>1087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58">
        <v>0</v>
      </c>
      <c r="N49" s="45">
        <v>0</v>
      </c>
      <c r="O49" s="45">
        <v>0</v>
      </c>
      <c r="P49" s="45">
        <v>0</v>
      </c>
      <c r="Q49" s="45">
        <v>0</v>
      </c>
      <c r="R49" s="59">
        <v>0</v>
      </c>
      <c r="S49" s="45">
        <v>85</v>
      </c>
      <c r="T49" s="45">
        <v>0</v>
      </c>
      <c r="U49" s="45">
        <v>63</v>
      </c>
      <c r="V49" s="46">
        <v>2.2000000000000002</v>
      </c>
      <c r="W49" s="45">
        <v>0</v>
      </c>
      <c r="X49" s="45">
        <v>0</v>
      </c>
      <c r="Y49" s="45">
        <v>0</v>
      </c>
      <c r="Z49" s="46">
        <v>0</v>
      </c>
      <c r="AA49" s="45">
        <v>0</v>
      </c>
      <c r="AB49" s="45">
        <v>0</v>
      </c>
      <c r="AC49" s="45">
        <v>0</v>
      </c>
      <c r="AD49" s="46">
        <v>0</v>
      </c>
      <c r="AE49" s="45">
        <v>0</v>
      </c>
      <c r="AF49" s="45">
        <v>0</v>
      </c>
      <c r="AG49" s="45">
        <v>0</v>
      </c>
      <c r="AH49" s="46">
        <v>0</v>
      </c>
      <c r="AI49" s="45">
        <v>0</v>
      </c>
      <c r="AJ49" s="45">
        <v>0</v>
      </c>
      <c r="AK49" s="46">
        <v>0</v>
      </c>
      <c r="AL49" s="45">
        <v>0</v>
      </c>
      <c r="AM49" s="45">
        <v>0</v>
      </c>
      <c r="AN49" s="46">
        <v>0</v>
      </c>
      <c r="AO49" s="45">
        <v>0</v>
      </c>
      <c r="AP49" s="45">
        <v>0</v>
      </c>
      <c r="AQ49" s="46">
        <v>0</v>
      </c>
      <c r="AR49" s="46">
        <v>0</v>
      </c>
      <c r="AS49" s="46">
        <v>0</v>
      </c>
      <c r="AT49" s="46">
        <v>2.2000000000000002</v>
      </c>
      <c r="AU49" s="52"/>
    </row>
    <row r="50" spans="1:47" ht="23.1" customHeight="1" x14ac:dyDescent="0.3">
      <c r="A50" s="57">
        <f>IF(D50="","",SUBTOTAL(3,$D$12:D50))</f>
        <v>39</v>
      </c>
      <c r="B50" s="62"/>
      <c r="C50" s="63" t="s">
        <v>450</v>
      </c>
      <c r="D50" s="43" t="s">
        <v>1093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58">
        <v>0</v>
      </c>
      <c r="N50" s="45">
        <v>0</v>
      </c>
      <c r="O50" s="45">
        <v>0</v>
      </c>
      <c r="P50" s="45">
        <v>0</v>
      </c>
      <c r="Q50" s="45">
        <v>0</v>
      </c>
      <c r="R50" s="59">
        <v>0</v>
      </c>
      <c r="S50" s="45">
        <v>0</v>
      </c>
      <c r="T50" s="45">
        <v>0</v>
      </c>
      <c r="U50" s="45">
        <v>0</v>
      </c>
      <c r="V50" s="46">
        <v>0</v>
      </c>
      <c r="W50" s="45">
        <v>0</v>
      </c>
      <c r="X50" s="45">
        <v>0</v>
      </c>
      <c r="Y50" s="45">
        <v>0</v>
      </c>
      <c r="Z50" s="46">
        <v>0</v>
      </c>
      <c r="AA50" s="45">
        <v>0</v>
      </c>
      <c r="AB50" s="45">
        <v>0</v>
      </c>
      <c r="AC50" s="45">
        <v>0</v>
      </c>
      <c r="AD50" s="46">
        <v>0</v>
      </c>
      <c r="AE50" s="45">
        <v>0</v>
      </c>
      <c r="AF50" s="45">
        <v>0</v>
      </c>
      <c r="AG50" s="45">
        <v>0</v>
      </c>
      <c r="AH50" s="46">
        <v>0</v>
      </c>
      <c r="AI50" s="45">
        <v>0</v>
      </c>
      <c r="AJ50" s="45">
        <v>0</v>
      </c>
      <c r="AK50" s="46">
        <v>0</v>
      </c>
      <c r="AL50" s="45">
        <v>0</v>
      </c>
      <c r="AM50" s="45">
        <v>0</v>
      </c>
      <c r="AN50" s="46">
        <v>0</v>
      </c>
      <c r="AO50" s="45">
        <v>0</v>
      </c>
      <c r="AP50" s="45">
        <v>0</v>
      </c>
      <c r="AQ50" s="46">
        <v>0</v>
      </c>
      <c r="AR50" s="46">
        <v>0</v>
      </c>
      <c r="AS50" s="46">
        <v>0</v>
      </c>
      <c r="AT50" s="46">
        <v>0</v>
      </c>
      <c r="AU50" s="52"/>
    </row>
    <row r="51" spans="1:47" ht="23.1" customHeight="1" x14ac:dyDescent="0.3">
      <c r="A51" s="57">
        <f>IF(D51="","",SUBTOTAL(3,$D$12:D51))</f>
        <v>40</v>
      </c>
      <c r="B51" s="62">
        <v>1010055</v>
      </c>
      <c r="C51" s="63" t="s">
        <v>450</v>
      </c>
      <c r="D51" s="43" t="s">
        <v>595</v>
      </c>
      <c r="E51" s="42">
        <v>0</v>
      </c>
      <c r="F51" s="42">
        <v>0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58">
        <v>0</v>
      </c>
      <c r="N51" s="45">
        <v>0</v>
      </c>
      <c r="O51" s="45">
        <v>0</v>
      </c>
      <c r="P51" s="45">
        <v>0</v>
      </c>
      <c r="Q51" s="45">
        <v>0</v>
      </c>
      <c r="R51" s="59">
        <v>0</v>
      </c>
      <c r="S51" s="45">
        <v>0</v>
      </c>
      <c r="T51" s="45">
        <v>0</v>
      </c>
      <c r="U51" s="45">
        <v>0</v>
      </c>
      <c r="V51" s="46">
        <v>0</v>
      </c>
      <c r="W51" s="45">
        <v>0</v>
      </c>
      <c r="X51" s="45">
        <v>0</v>
      </c>
      <c r="Y51" s="45">
        <v>0</v>
      </c>
      <c r="Z51" s="46">
        <v>0</v>
      </c>
      <c r="AA51" s="45">
        <v>0</v>
      </c>
      <c r="AB51" s="45">
        <v>0</v>
      </c>
      <c r="AC51" s="45">
        <v>0</v>
      </c>
      <c r="AD51" s="46">
        <v>0</v>
      </c>
      <c r="AE51" s="45">
        <v>0</v>
      </c>
      <c r="AF51" s="45">
        <v>0</v>
      </c>
      <c r="AG51" s="45">
        <v>0</v>
      </c>
      <c r="AH51" s="46">
        <v>0</v>
      </c>
      <c r="AI51" s="45">
        <v>0</v>
      </c>
      <c r="AJ51" s="45">
        <v>0</v>
      </c>
      <c r="AK51" s="46">
        <v>0</v>
      </c>
      <c r="AL51" s="45">
        <v>0</v>
      </c>
      <c r="AM51" s="45">
        <v>0</v>
      </c>
      <c r="AN51" s="46">
        <v>0</v>
      </c>
      <c r="AO51" s="45">
        <v>0</v>
      </c>
      <c r="AP51" s="45">
        <v>0</v>
      </c>
      <c r="AQ51" s="46">
        <v>0</v>
      </c>
      <c r="AR51" s="46">
        <v>0</v>
      </c>
      <c r="AS51" s="46">
        <v>0</v>
      </c>
      <c r="AT51" s="46">
        <v>0</v>
      </c>
      <c r="AU51" s="52"/>
    </row>
    <row r="52" spans="1:47" ht="23.1" customHeight="1" x14ac:dyDescent="0.3">
      <c r="A52" s="57">
        <f>IF(D52="","",SUBTOTAL(3,$D$12:D52))</f>
        <v>41</v>
      </c>
      <c r="B52" s="62">
        <v>1010091</v>
      </c>
      <c r="C52" s="63" t="s">
        <v>450</v>
      </c>
      <c r="D52" s="43" t="s">
        <v>1007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58">
        <v>0</v>
      </c>
      <c r="N52" s="45">
        <v>0</v>
      </c>
      <c r="O52" s="45">
        <v>0</v>
      </c>
      <c r="P52" s="45">
        <v>0</v>
      </c>
      <c r="Q52" s="45">
        <v>0</v>
      </c>
      <c r="R52" s="59">
        <v>0</v>
      </c>
      <c r="S52" s="45">
        <v>0</v>
      </c>
      <c r="T52" s="45">
        <v>0</v>
      </c>
      <c r="U52" s="45">
        <v>0</v>
      </c>
      <c r="V52" s="46">
        <v>0</v>
      </c>
      <c r="W52" s="45">
        <v>0</v>
      </c>
      <c r="X52" s="45">
        <v>0</v>
      </c>
      <c r="Y52" s="45">
        <v>0</v>
      </c>
      <c r="Z52" s="46">
        <v>0</v>
      </c>
      <c r="AA52" s="45">
        <v>0</v>
      </c>
      <c r="AB52" s="45">
        <v>0</v>
      </c>
      <c r="AC52" s="45">
        <v>0</v>
      </c>
      <c r="AD52" s="46">
        <v>0</v>
      </c>
      <c r="AE52" s="45">
        <v>0</v>
      </c>
      <c r="AF52" s="45">
        <v>0</v>
      </c>
      <c r="AG52" s="45">
        <v>0</v>
      </c>
      <c r="AH52" s="46">
        <v>0</v>
      </c>
      <c r="AI52" s="45">
        <v>0</v>
      </c>
      <c r="AJ52" s="45">
        <v>0</v>
      </c>
      <c r="AK52" s="46">
        <v>0</v>
      </c>
      <c r="AL52" s="45">
        <v>0</v>
      </c>
      <c r="AM52" s="45">
        <v>0</v>
      </c>
      <c r="AN52" s="46">
        <v>0</v>
      </c>
      <c r="AO52" s="45">
        <v>0</v>
      </c>
      <c r="AP52" s="45">
        <v>0</v>
      </c>
      <c r="AQ52" s="46">
        <v>0</v>
      </c>
      <c r="AR52" s="46">
        <v>0</v>
      </c>
      <c r="AS52" s="46">
        <v>0</v>
      </c>
      <c r="AT52" s="46">
        <v>0</v>
      </c>
      <c r="AU52" s="52"/>
    </row>
    <row r="53" spans="1:47" ht="23.1" customHeight="1" x14ac:dyDescent="0.3">
      <c r="A53" s="57">
        <f>IF(D53="","",SUBTOTAL(3,$D$12:D53))</f>
        <v>42</v>
      </c>
      <c r="B53" s="62">
        <v>1010090</v>
      </c>
      <c r="C53" s="63" t="s">
        <v>450</v>
      </c>
      <c r="D53" s="43" t="s">
        <v>1008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58">
        <v>0</v>
      </c>
      <c r="N53" s="45">
        <v>0</v>
      </c>
      <c r="O53" s="45">
        <v>0</v>
      </c>
      <c r="P53" s="45">
        <v>0</v>
      </c>
      <c r="Q53" s="45">
        <v>0</v>
      </c>
      <c r="R53" s="59">
        <v>0</v>
      </c>
      <c r="S53" s="45">
        <v>0</v>
      </c>
      <c r="T53" s="45">
        <v>0</v>
      </c>
      <c r="U53" s="45">
        <v>0</v>
      </c>
      <c r="V53" s="46">
        <v>0</v>
      </c>
      <c r="W53" s="45">
        <v>0</v>
      </c>
      <c r="X53" s="45">
        <v>0</v>
      </c>
      <c r="Y53" s="45">
        <v>0</v>
      </c>
      <c r="Z53" s="46">
        <v>0</v>
      </c>
      <c r="AA53" s="45">
        <v>0</v>
      </c>
      <c r="AB53" s="45">
        <v>0</v>
      </c>
      <c r="AC53" s="45">
        <v>0</v>
      </c>
      <c r="AD53" s="46">
        <v>0</v>
      </c>
      <c r="AE53" s="45">
        <v>0</v>
      </c>
      <c r="AF53" s="45">
        <v>0</v>
      </c>
      <c r="AG53" s="45">
        <v>0</v>
      </c>
      <c r="AH53" s="46">
        <v>0</v>
      </c>
      <c r="AI53" s="45">
        <v>0</v>
      </c>
      <c r="AJ53" s="45">
        <v>0</v>
      </c>
      <c r="AK53" s="46">
        <v>0</v>
      </c>
      <c r="AL53" s="45">
        <v>0</v>
      </c>
      <c r="AM53" s="45">
        <v>0</v>
      </c>
      <c r="AN53" s="46">
        <v>0</v>
      </c>
      <c r="AO53" s="45">
        <v>0</v>
      </c>
      <c r="AP53" s="45">
        <v>0</v>
      </c>
      <c r="AQ53" s="46">
        <v>0</v>
      </c>
      <c r="AR53" s="46">
        <v>0</v>
      </c>
      <c r="AS53" s="46">
        <v>0</v>
      </c>
      <c r="AT53" s="46">
        <v>0</v>
      </c>
      <c r="AU53" s="52"/>
    </row>
    <row r="54" spans="1:47" ht="23.1" customHeight="1" x14ac:dyDescent="0.3">
      <c r="A54" s="57">
        <f>IF(D54="","",SUBTOTAL(3,$D$12:D54))</f>
        <v>43</v>
      </c>
      <c r="B54" s="62"/>
      <c r="C54" s="63" t="s">
        <v>450</v>
      </c>
      <c r="D54" s="43" t="s">
        <v>1099</v>
      </c>
      <c r="E54" s="42">
        <v>0</v>
      </c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58">
        <v>0</v>
      </c>
      <c r="N54" s="45">
        <v>0</v>
      </c>
      <c r="O54" s="45">
        <v>0</v>
      </c>
      <c r="P54" s="45">
        <v>0</v>
      </c>
      <c r="Q54" s="45">
        <v>0</v>
      </c>
      <c r="R54" s="59">
        <v>0</v>
      </c>
      <c r="S54" s="45">
        <v>0</v>
      </c>
      <c r="T54" s="45">
        <v>0</v>
      </c>
      <c r="U54" s="45">
        <v>0</v>
      </c>
      <c r="V54" s="46">
        <v>0</v>
      </c>
      <c r="W54" s="45">
        <v>0</v>
      </c>
      <c r="X54" s="45">
        <v>0</v>
      </c>
      <c r="Y54" s="45">
        <v>0</v>
      </c>
      <c r="Z54" s="46">
        <v>0</v>
      </c>
      <c r="AA54" s="45">
        <v>0</v>
      </c>
      <c r="AB54" s="45">
        <v>0</v>
      </c>
      <c r="AC54" s="45">
        <v>0</v>
      </c>
      <c r="AD54" s="46">
        <v>0</v>
      </c>
      <c r="AE54" s="45">
        <v>0</v>
      </c>
      <c r="AF54" s="45">
        <v>0</v>
      </c>
      <c r="AG54" s="45">
        <v>0</v>
      </c>
      <c r="AH54" s="46">
        <v>0</v>
      </c>
      <c r="AI54" s="45">
        <v>0</v>
      </c>
      <c r="AJ54" s="45">
        <v>0</v>
      </c>
      <c r="AK54" s="46">
        <v>0</v>
      </c>
      <c r="AL54" s="45">
        <v>0</v>
      </c>
      <c r="AM54" s="45">
        <v>0</v>
      </c>
      <c r="AN54" s="46">
        <v>0</v>
      </c>
      <c r="AO54" s="45">
        <v>0</v>
      </c>
      <c r="AP54" s="45">
        <v>0</v>
      </c>
      <c r="AQ54" s="46">
        <v>0</v>
      </c>
      <c r="AR54" s="46">
        <v>0</v>
      </c>
      <c r="AS54" s="46">
        <v>0</v>
      </c>
      <c r="AT54" s="46">
        <v>0</v>
      </c>
      <c r="AU54" s="52"/>
    </row>
    <row r="55" spans="1:47" ht="23.1" customHeight="1" x14ac:dyDescent="0.3">
      <c r="A55" s="57">
        <f>IF(D55="","",SUBTOTAL(3,$D$12:D55))</f>
        <v>44</v>
      </c>
      <c r="B55" s="62"/>
      <c r="C55" s="63" t="s">
        <v>450</v>
      </c>
      <c r="D55" s="43" t="s">
        <v>1050</v>
      </c>
      <c r="E55" s="42">
        <v>0</v>
      </c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58">
        <v>0</v>
      </c>
      <c r="N55" s="45">
        <v>0</v>
      </c>
      <c r="O55" s="45">
        <v>0</v>
      </c>
      <c r="P55" s="45">
        <v>0</v>
      </c>
      <c r="Q55" s="45">
        <v>0</v>
      </c>
      <c r="R55" s="59">
        <v>0</v>
      </c>
      <c r="S55" s="45">
        <v>0</v>
      </c>
      <c r="T55" s="45">
        <v>0</v>
      </c>
      <c r="U55" s="45">
        <v>0</v>
      </c>
      <c r="V55" s="46">
        <v>0</v>
      </c>
      <c r="W55" s="45">
        <v>0</v>
      </c>
      <c r="X55" s="45">
        <v>0</v>
      </c>
      <c r="Y55" s="45">
        <v>0</v>
      </c>
      <c r="Z55" s="46">
        <v>0</v>
      </c>
      <c r="AA55" s="45">
        <v>0</v>
      </c>
      <c r="AB55" s="45">
        <v>0</v>
      </c>
      <c r="AC55" s="45">
        <v>0</v>
      </c>
      <c r="AD55" s="46">
        <v>0</v>
      </c>
      <c r="AE55" s="45">
        <v>0</v>
      </c>
      <c r="AF55" s="45">
        <v>0</v>
      </c>
      <c r="AG55" s="45">
        <v>0</v>
      </c>
      <c r="AH55" s="46">
        <v>0</v>
      </c>
      <c r="AI55" s="45">
        <v>0</v>
      </c>
      <c r="AJ55" s="45">
        <v>0</v>
      </c>
      <c r="AK55" s="46">
        <v>0</v>
      </c>
      <c r="AL55" s="45">
        <v>0</v>
      </c>
      <c r="AM55" s="45">
        <v>0</v>
      </c>
      <c r="AN55" s="46">
        <v>0</v>
      </c>
      <c r="AO55" s="45">
        <v>0</v>
      </c>
      <c r="AP55" s="45">
        <v>0</v>
      </c>
      <c r="AQ55" s="46">
        <v>0</v>
      </c>
      <c r="AR55" s="46">
        <v>0</v>
      </c>
      <c r="AS55" s="46">
        <v>0</v>
      </c>
      <c r="AT55" s="46">
        <v>0</v>
      </c>
      <c r="AU55" s="52"/>
    </row>
    <row r="56" spans="1:47" ht="23.1" customHeight="1" x14ac:dyDescent="0.3">
      <c r="A56" s="57">
        <f>IF(D56="","",SUBTOTAL(3,$D$12:D56))</f>
        <v>45</v>
      </c>
      <c r="B56" s="62"/>
      <c r="C56" s="63" t="s">
        <v>450</v>
      </c>
      <c r="D56" s="43" t="s">
        <v>1073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58">
        <v>0</v>
      </c>
      <c r="N56" s="45">
        <v>0</v>
      </c>
      <c r="O56" s="45">
        <v>0</v>
      </c>
      <c r="P56" s="45">
        <v>0</v>
      </c>
      <c r="Q56" s="45">
        <v>0</v>
      </c>
      <c r="R56" s="59">
        <v>0</v>
      </c>
      <c r="S56" s="45">
        <v>183</v>
      </c>
      <c r="T56" s="45">
        <v>0</v>
      </c>
      <c r="U56" s="45">
        <v>119</v>
      </c>
      <c r="V56" s="46">
        <v>6.4</v>
      </c>
      <c r="W56" s="45">
        <v>0</v>
      </c>
      <c r="X56" s="45">
        <v>0</v>
      </c>
      <c r="Y56" s="45">
        <v>0</v>
      </c>
      <c r="Z56" s="46">
        <v>0</v>
      </c>
      <c r="AA56" s="45">
        <v>0</v>
      </c>
      <c r="AB56" s="45">
        <v>0</v>
      </c>
      <c r="AC56" s="45">
        <v>0</v>
      </c>
      <c r="AD56" s="46">
        <v>0</v>
      </c>
      <c r="AE56" s="45">
        <v>0</v>
      </c>
      <c r="AF56" s="45">
        <v>0</v>
      </c>
      <c r="AG56" s="45">
        <v>0</v>
      </c>
      <c r="AH56" s="46">
        <v>0</v>
      </c>
      <c r="AI56" s="45">
        <v>0</v>
      </c>
      <c r="AJ56" s="45">
        <v>0</v>
      </c>
      <c r="AK56" s="46">
        <v>0</v>
      </c>
      <c r="AL56" s="45">
        <v>0</v>
      </c>
      <c r="AM56" s="45">
        <v>0</v>
      </c>
      <c r="AN56" s="46">
        <v>0</v>
      </c>
      <c r="AO56" s="45">
        <v>0</v>
      </c>
      <c r="AP56" s="45">
        <v>0</v>
      </c>
      <c r="AQ56" s="46">
        <v>0</v>
      </c>
      <c r="AR56" s="46">
        <v>0</v>
      </c>
      <c r="AS56" s="46">
        <v>0</v>
      </c>
      <c r="AT56" s="46">
        <v>6.4</v>
      </c>
      <c r="AU56" s="52"/>
    </row>
    <row r="57" spans="1:47" ht="23.1" customHeight="1" x14ac:dyDescent="0.3">
      <c r="A57" s="57">
        <f>IF(D57="","",SUBTOTAL(3,$D$12:D57))</f>
        <v>46</v>
      </c>
      <c r="B57" s="62"/>
      <c r="C57" s="63" t="s">
        <v>450</v>
      </c>
      <c r="D57" s="43" t="s">
        <v>1100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58">
        <v>0</v>
      </c>
      <c r="N57" s="45">
        <v>0</v>
      </c>
      <c r="O57" s="45">
        <v>0</v>
      </c>
      <c r="P57" s="45">
        <v>0</v>
      </c>
      <c r="Q57" s="45">
        <v>0</v>
      </c>
      <c r="R57" s="59">
        <v>0</v>
      </c>
      <c r="S57" s="45">
        <v>0</v>
      </c>
      <c r="T57" s="45">
        <v>0</v>
      </c>
      <c r="U57" s="45">
        <v>0</v>
      </c>
      <c r="V57" s="46">
        <v>0</v>
      </c>
      <c r="W57" s="45">
        <v>0</v>
      </c>
      <c r="X57" s="45">
        <v>0</v>
      </c>
      <c r="Y57" s="45">
        <v>0</v>
      </c>
      <c r="Z57" s="46">
        <v>0</v>
      </c>
      <c r="AA57" s="45">
        <v>0</v>
      </c>
      <c r="AB57" s="45">
        <v>0</v>
      </c>
      <c r="AC57" s="45">
        <v>0</v>
      </c>
      <c r="AD57" s="46">
        <v>0</v>
      </c>
      <c r="AE57" s="45">
        <v>0</v>
      </c>
      <c r="AF57" s="45">
        <v>0</v>
      </c>
      <c r="AG57" s="45">
        <v>0</v>
      </c>
      <c r="AH57" s="46">
        <v>0</v>
      </c>
      <c r="AI57" s="45">
        <v>0</v>
      </c>
      <c r="AJ57" s="45">
        <v>0</v>
      </c>
      <c r="AK57" s="46">
        <v>0</v>
      </c>
      <c r="AL57" s="45">
        <v>0</v>
      </c>
      <c r="AM57" s="45">
        <v>0</v>
      </c>
      <c r="AN57" s="46">
        <v>0</v>
      </c>
      <c r="AO57" s="45">
        <v>0</v>
      </c>
      <c r="AP57" s="45">
        <v>0</v>
      </c>
      <c r="AQ57" s="46">
        <v>0</v>
      </c>
      <c r="AR57" s="46">
        <v>0</v>
      </c>
      <c r="AS57" s="46">
        <v>0</v>
      </c>
      <c r="AT57" s="46">
        <v>0</v>
      </c>
      <c r="AU57" s="52"/>
    </row>
    <row r="58" spans="1:47" ht="23.1" customHeight="1" x14ac:dyDescent="0.3">
      <c r="A58" s="57">
        <f>IF(D58="","",SUBTOTAL(3,$D$12:D58))</f>
        <v>47</v>
      </c>
      <c r="B58" s="62">
        <v>1022048</v>
      </c>
      <c r="C58" s="63" t="s">
        <v>450</v>
      </c>
      <c r="D58" s="43" t="s">
        <v>940</v>
      </c>
      <c r="E58" s="42">
        <v>6</v>
      </c>
      <c r="F58" s="42">
        <v>0</v>
      </c>
      <c r="G58" s="42">
        <v>0</v>
      </c>
      <c r="H58" s="42">
        <v>0</v>
      </c>
      <c r="I58" s="42">
        <v>0</v>
      </c>
      <c r="J58" s="42">
        <v>0</v>
      </c>
      <c r="K58" s="42">
        <v>0</v>
      </c>
      <c r="L58" s="42">
        <v>0</v>
      </c>
      <c r="M58" s="58">
        <v>6</v>
      </c>
      <c r="N58" s="45">
        <v>5.8500000000000005</v>
      </c>
      <c r="O58" s="45">
        <v>2.7</v>
      </c>
      <c r="P58" s="45">
        <v>0</v>
      </c>
      <c r="Q58" s="45">
        <v>0</v>
      </c>
      <c r="R58" s="59">
        <v>8.5500000000000007</v>
      </c>
      <c r="S58" s="45">
        <v>214</v>
      </c>
      <c r="T58" s="45">
        <v>333</v>
      </c>
      <c r="U58" s="45">
        <v>274</v>
      </c>
      <c r="V58" s="46">
        <v>27.3</v>
      </c>
      <c r="W58" s="45">
        <v>0</v>
      </c>
      <c r="X58" s="45">
        <v>0</v>
      </c>
      <c r="Y58" s="45">
        <v>0</v>
      </c>
      <c r="Z58" s="46">
        <v>0</v>
      </c>
      <c r="AA58" s="45">
        <v>0</v>
      </c>
      <c r="AB58" s="45">
        <v>0</v>
      </c>
      <c r="AC58" s="45">
        <v>0</v>
      </c>
      <c r="AD58" s="46">
        <v>0</v>
      </c>
      <c r="AE58" s="45">
        <v>0</v>
      </c>
      <c r="AF58" s="45">
        <v>0</v>
      </c>
      <c r="AG58" s="45">
        <v>0</v>
      </c>
      <c r="AH58" s="46">
        <v>0</v>
      </c>
      <c r="AI58" s="45">
        <v>0</v>
      </c>
      <c r="AJ58" s="45">
        <v>0</v>
      </c>
      <c r="AK58" s="46">
        <v>0</v>
      </c>
      <c r="AL58" s="45">
        <v>0</v>
      </c>
      <c r="AM58" s="45">
        <v>0</v>
      </c>
      <c r="AN58" s="46">
        <v>0</v>
      </c>
      <c r="AO58" s="45">
        <v>0</v>
      </c>
      <c r="AP58" s="45">
        <v>0</v>
      </c>
      <c r="AQ58" s="46">
        <v>0</v>
      </c>
      <c r="AR58" s="46">
        <v>0</v>
      </c>
      <c r="AS58" s="46">
        <v>2.7</v>
      </c>
      <c r="AT58" s="46">
        <v>44.6</v>
      </c>
      <c r="AU58" s="52"/>
    </row>
    <row r="59" spans="1:47" ht="23.1" customHeight="1" x14ac:dyDescent="0.3">
      <c r="A59" s="57">
        <f>IF(D59="","",SUBTOTAL(3,$D$12:D59))</f>
        <v>48</v>
      </c>
      <c r="B59" s="62"/>
      <c r="C59" s="63" t="s">
        <v>450</v>
      </c>
      <c r="D59" s="43" t="s">
        <v>1089</v>
      </c>
      <c r="E59" s="42">
        <v>0</v>
      </c>
      <c r="F59" s="42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58">
        <v>0</v>
      </c>
      <c r="N59" s="45">
        <v>0</v>
      </c>
      <c r="O59" s="45">
        <v>0</v>
      </c>
      <c r="P59" s="45">
        <v>0</v>
      </c>
      <c r="Q59" s="45">
        <v>0</v>
      </c>
      <c r="R59" s="59">
        <v>0</v>
      </c>
      <c r="S59" s="45">
        <v>0</v>
      </c>
      <c r="T59" s="45">
        <v>0</v>
      </c>
      <c r="U59" s="45">
        <v>0</v>
      </c>
      <c r="V59" s="46">
        <v>0</v>
      </c>
      <c r="W59" s="45">
        <v>0</v>
      </c>
      <c r="X59" s="45">
        <v>0</v>
      </c>
      <c r="Y59" s="45">
        <v>0</v>
      </c>
      <c r="Z59" s="46">
        <v>0</v>
      </c>
      <c r="AA59" s="45">
        <v>0</v>
      </c>
      <c r="AB59" s="45">
        <v>0</v>
      </c>
      <c r="AC59" s="45">
        <v>0</v>
      </c>
      <c r="AD59" s="46">
        <v>0</v>
      </c>
      <c r="AE59" s="45">
        <v>0</v>
      </c>
      <c r="AF59" s="45">
        <v>0</v>
      </c>
      <c r="AG59" s="45">
        <v>0</v>
      </c>
      <c r="AH59" s="46">
        <v>0</v>
      </c>
      <c r="AI59" s="45">
        <v>0</v>
      </c>
      <c r="AJ59" s="45">
        <v>0</v>
      </c>
      <c r="AK59" s="46">
        <v>0</v>
      </c>
      <c r="AL59" s="45">
        <v>0</v>
      </c>
      <c r="AM59" s="45">
        <v>0</v>
      </c>
      <c r="AN59" s="46">
        <v>0</v>
      </c>
      <c r="AO59" s="45">
        <v>0</v>
      </c>
      <c r="AP59" s="45">
        <v>0</v>
      </c>
      <c r="AQ59" s="46">
        <v>0</v>
      </c>
      <c r="AR59" s="46">
        <v>0</v>
      </c>
      <c r="AS59" s="46">
        <v>0</v>
      </c>
      <c r="AT59" s="46">
        <v>0</v>
      </c>
      <c r="AU59" s="52"/>
    </row>
    <row r="60" spans="1:47" ht="23.1" customHeight="1" x14ac:dyDescent="0.3">
      <c r="A60" s="57">
        <f>IF(D60="","",SUBTOTAL(3,$D$12:D60))</f>
        <v>49</v>
      </c>
      <c r="B60" s="62"/>
      <c r="C60" s="63" t="s">
        <v>450</v>
      </c>
      <c r="D60" s="43" t="s">
        <v>1056</v>
      </c>
      <c r="E60" s="42">
        <v>0</v>
      </c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58">
        <v>0</v>
      </c>
      <c r="N60" s="45">
        <v>0</v>
      </c>
      <c r="O60" s="45">
        <v>0</v>
      </c>
      <c r="P60" s="45">
        <v>0</v>
      </c>
      <c r="Q60" s="45">
        <v>0</v>
      </c>
      <c r="R60" s="59">
        <v>0</v>
      </c>
      <c r="S60" s="45">
        <v>108</v>
      </c>
      <c r="T60" s="45">
        <v>0</v>
      </c>
      <c r="U60" s="45">
        <v>72</v>
      </c>
      <c r="V60" s="46">
        <v>3.6</v>
      </c>
      <c r="W60" s="45">
        <v>0</v>
      </c>
      <c r="X60" s="45">
        <v>0</v>
      </c>
      <c r="Y60" s="45">
        <v>0</v>
      </c>
      <c r="Z60" s="46">
        <v>0</v>
      </c>
      <c r="AA60" s="45">
        <v>0</v>
      </c>
      <c r="AB60" s="45">
        <v>0</v>
      </c>
      <c r="AC60" s="45">
        <v>0</v>
      </c>
      <c r="AD60" s="46">
        <v>0</v>
      </c>
      <c r="AE60" s="45">
        <v>0</v>
      </c>
      <c r="AF60" s="45">
        <v>0</v>
      </c>
      <c r="AG60" s="45">
        <v>0</v>
      </c>
      <c r="AH60" s="46">
        <v>0</v>
      </c>
      <c r="AI60" s="45">
        <v>0</v>
      </c>
      <c r="AJ60" s="45">
        <v>0</v>
      </c>
      <c r="AK60" s="46">
        <v>0</v>
      </c>
      <c r="AL60" s="45">
        <v>0</v>
      </c>
      <c r="AM60" s="45">
        <v>0</v>
      </c>
      <c r="AN60" s="46">
        <v>0</v>
      </c>
      <c r="AO60" s="45">
        <v>0</v>
      </c>
      <c r="AP60" s="45">
        <v>0</v>
      </c>
      <c r="AQ60" s="46">
        <v>0</v>
      </c>
      <c r="AR60" s="46">
        <v>0</v>
      </c>
      <c r="AS60" s="46">
        <v>0</v>
      </c>
      <c r="AT60" s="46">
        <v>3.6</v>
      </c>
      <c r="AU60" s="52"/>
    </row>
    <row r="61" spans="1:47" ht="23.1" customHeight="1" x14ac:dyDescent="0.3">
      <c r="A61" s="57">
        <f>IF(D61="","",SUBTOTAL(3,$D$12:D61))</f>
        <v>50</v>
      </c>
      <c r="B61" s="62"/>
      <c r="C61" s="63" t="s">
        <v>450</v>
      </c>
      <c r="D61" s="43" t="s">
        <v>1059</v>
      </c>
      <c r="E61" s="42">
        <v>0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58">
        <v>0</v>
      </c>
      <c r="N61" s="45">
        <v>0</v>
      </c>
      <c r="O61" s="45">
        <v>0</v>
      </c>
      <c r="P61" s="45">
        <v>0</v>
      </c>
      <c r="Q61" s="45">
        <v>0</v>
      </c>
      <c r="R61" s="59">
        <v>0</v>
      </c>
      <c r="S61" s="45">
        <v>0</v>
      </c>
      <c r="T61" s="45">
        <v>0</v>
      </c>
      <c r="U61" s="45">
        <v>0</v>
      </c>
      <c r="V61" s="46">
        <v>0</v>
      </c>
      <c r="W61" s="45">
        <v>0</v>
      </c>
      <c r="X61" s="45">
        <v>0</v>
      </c>
      <c r="Y61" s="45">
        <v>0</v>
      </c>
      <c r="Z61" s="46">
        <v>0</v>
      </c>
      <c r="AA61" s="45">
        <v>0</v>
      </c>
      <c r="AB61" s="45">
        <v>0</v>
      </c>
      <c r="AC61" s="45">
        <v>0</v>
      </c>
      <c r="AD61" s="46">
        <v>0</v>
      </c>
      <c r="AE61" s="45">
        <v>0</v>
      </c>
      <c r="AF61" s="45">
        <v>0</v>
      </c>
      <c r="AG61" s="45">
        <v>0</v>
      </c>
      <c r="AH61" s="46">
        <v>0</v>
      </c>
      <c r="AI61" s="45">
        <v>0</v>
      </c>
      <c r="AJ61" s="45">
        <v>0</v>
      </c>
      <c r="AK61" s="46">
        <v>0</v>
      </c>
      <c r="AL61" s="45">
        <v>0</v>
      </c>
      <c r="AM61" s="45">
        <v>0</v>
      </c>
      <c r="AN61" s="46">
        <v>0</v>
      </c>
      <c r="AO61" s="45">
        <v>0</v>
      </c>
      <c r="AP61" s="45">
        <v>0</v>
      </c>
      <c r="AQ61" s="46">
        <v>0</v>
      </c>
      <c r="AR61" s="46">
        <v>0</v>
      </c>
      <c r="AS61" s="46">
        <v>0</v>
      </c>
      <c r="AT61" s="46">
        <v>0</v>
      </c>
      <c r="AU61" s="52"/>
    </row>
    <row r="62" spans="1:47" ht="23.1" customHeight="1" x14ac:dyDescent="0.3">
      <c r="A62" s="57">
        <f>IF(D62="","",SUBTOTAL(3,$D$12:D62))</f>
        <v>51</v>
      </c>
      <c r="B62" s="62">
        <v>1022007</v>
      </c>
      <c r="C62" s="63" t="s">
        <v>450</v>
      </c>
      <c r="D62" s="43" t="s">
        <v>487</v>
      </c>
      <c r="E62" s="42">
        <v>0</v>
      </c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58">
        <v>0</v>
      </c>
      <c r="N62" s="45">
        <v>0</v>
      </c>
      <c r="O62" s="45">
        <v>0</v>
      </c>
      <c r="P62" s="45">
        <v>0</v>
      </c>
      <c r="Q62" s="45">
        <v>0</v>
      </c>
      <c r="R62" s="59">
        <v>0</v>
      </c>
      <c r="S62" s="45">
        <v>0</v>
      </c>
      <c r="T62" s="45">
        <v>0</v>
      </c>
      <c r="U62" s="45">
        <v>0</v>
      </c>
      <c r="V62" s="46">
        <v>0</v>
      </c>
      <c r="W62" s="45">
        <v>0</v>
      </c>
      <c r="X62" s="45">
        <v>0</v>
      </c>
      <c r="Y62" s="45">
        <v>0</v>
      </c>
      <c r="Z62" s="46">
        <v>0</v>
      </c>
      <c r="AA62" s="45">
        <v>0</v>
      </c>
      <c r="AB62" s="45">
        <v>0</v>
      </c>
      <c r="AC62" s="45">
        <v>0</v>
      </c>
      <c r="AD62" s="46">
        <v>0</v>
      </c>
      <c r="AE62" s="45">
        <v>0</v>
      </c>
      <c r="AF62" s="45">
        <v>0</v>
      </c>
      <c r="AG62" s="45">
        <v>0</v>
      </c>
      <c r="AH62" s="46">
        <v>0</v>
      </c>
      <c r="AI62" s="45">
        <v>0</v>
      </c>
      <c r="AJ62" s="45">
        <v>0</v>
      </c>
      <c r="AK62" s="46">
        <v>0</v>
      </c>
      <c r="AL62" s="45">
        <v>0</v>
      </c>
      <c r="AM62" s="45">
        <v>0</v>
      </c>
      <c r="AN62" s="46">
        <v>0</v>
      </c>
      <c r="AO62" s="45">
        <v>0</v>
      </c>
      <c r="AP62" s="45">
        <v>0</v>
      </c>
      <c r="AQ62" s="46">
        <v>0</v>
      </c>
      <c r="AR62" s="46">
        <v>0</v>
      </c>
      <c r="AS62" s="46">
        <v>0</v>
      </c>
      <c r="AT62" s="46">
        <v>0</v>
      </c>
      <c r="AU62" s="52"/>
    </row>
    <row r="63" spans="1:47" ht="23.1" customHeight="1" x14ac:dyDescent="0.3">
      <c r="A63" s="57">
        <f>IF(D63="","",SUBTOTAL(3,$D$12:D63))</f>
        <v>52</v>
      </c>
      <c r="B63" s="62">
        <v>1010051</v>
      </c>
      <c r="C63" s="63" t="s">
        <v>450</v>
      </c>
      <c r="D63" s="43" t="s">
        <v>489</v>
      </c>
      <c r="E63" s="42">
        <v>0</v>
      </c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58">
        <v>0</v>
      </c>
      <c r="N63" s="45">
        <v>0</v>
      </c>
      <c r="O63" s="45">
        <v>0</v>
      </c>
      <c r="P63" s="45">
        <v>0</v>
      </c>
      <c r="Q63" s="45">
        <v>0</v>
      </c>
      <c r="R63" s="59">
        <v>0</v>
      </c>
      <c r="S63" s="45">
        <v>0</v>
      </c>
      <c r="T63" s="45">
        <v>0</v>
      </c>
      <c r="U63" s="45">
        <v>0</v>
      </c>
      <c r="V63" s="46">
        <v>0</v>
      </c>
      <c r="W63" s="45">
        <v>0</v>
      </c>
      <c r="X63" s="45">
        <v>0</v>
      </c>
      <c r="Y63" s="45">
        <v>0</v>
      </c>
      <c r="Z63" s="46">
        <v>0</v>
      </c>
      <c r="AA63" s="45">
        <v>0</v>
      </c>
      <c r="AB63" s="45">
        <v>0</v>
      </c>
      <c r="AC63" s="45">
        <v>0</v>
      </c>
      <c r="AD63" s="46">
        <v>0</v>
      </c>
      <c r="AE63" s="45">
        <v>0</v>
      </c>
      <c r="AF63" s="45">
        <v>0</v>
      </c>
      <c r="AG63" s="45">
        <v>0</v>
      </c>
      <c r="AH63" s="46">
        <v>0</v>
      </c>
      <c r="AI63" s="45">
        <v>0</v>
      </c>
      <c r="AJ63" s="45">
        <v>0</v>
      </c>
      <c r="AK63" s="46">
        <v>0</v>
      </c>
      <c r="AL63" s="45">
        <v>0</v>
      </c>
      <c r="AM63" s="45">
        <v>0</v>
      </c>
      <c r="AN63" s="46">
        <v>0</v>
      </c>
      <c r="AO63" s="45">
        <v>0</v>
      </c>
      <c r="AP63" s="45">
        <v>0</v>
      </c>
      <c r="AQ63" s="46">
        <v>0</v>
      </c>
      <c r="AR63" s="46">
        <v>0</v>
      </c>
      <c r="AS63" s="46">
        <v>0</v>
      </c>
      <c r="AT63" s="46">
        <v>0</v>
      </c>
      <c r="AU63" s="52"/>
    </row>
    <row r="64" spans="1:47" ht="23.1" customHeight="1" x14ac:dyDescent="0.3">
      <c r="A64" s="57">
        <f>IF(D64="","",SUBTOTAL(3,$D$12:D64))</f>
        <v>53</v>
      </c>
      <c r="B64" s="62">
        <v>1010021</v>
      </c>
      <c r="C64" s="63" t="s">
        <v>450</v>
      </c>
      <c r="D64" s="43" t="s">
        <v>491</v>
      </c>
      <c r="E64" s="42">
        <v>0</v>
      </c>
      <c r="F64" s="42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58">
        <v>0</v>
      </c>
      <c r="N64" s="45">
        <v>0</v>
      </c>
      <c r="O64" s="45">
        <v>0</v>
      </c>
      <c r="P64" s="45">
        <v>0</v>
      </c>
      <c r="Q64" s="45">
        <v>0</v>
      </c>
      <c r="R64" s="59">
        <v>0</v>
      </c>
      <c r="S64" s="45">
        <v>0</v>
      </c>
      <c r="T64" s="45">
        <v>0</v>
      </c>
      <c r="U64" s="45">
        <v>0</v>
      </c>
      <c r="V64" s="46">
        <v>0</v>
      </c>
      <c r="W64" s="45">
        <v>0</v>
      </c>
      <c r="X64" s="45">
        <v>0</v>
      </c>
      <c r="Y64" s="45">
        <v>0</v>
      </c>
      <c r="Z64" s="46">
        <v>0</v>
      </c>
      <c r="AA64" s="45">
        <v>0</v>
      </c>
      <c r="AB64" s="45">
        <v>0</v>
      </c>
      <c r="AC64" s="45">
        <v>0</v>
      </c>
      <c r="AD64" s="46">
        <v>0</v>
      </c>
      <c r="AE64" s="45">
        <v>0</v>
      </c>
      <c r="AF64" s="45">
        <v>0</v>
      </c>
      <c r="AG64" s="45">
        <v>0</v>
      </c>
      <c r="AH64" s="46">
        <v>0</v>
      </c>
      <c r="AI64" s="45">
        <v>0</v>
      </c>
      <c r="AJ64" s="45">
        <v>0</v>
      </c>
      <c r="AK64" s="46">
        <v>0</v>
      </c>
      <c r="AL64" s="45">
        <v>0</v>
      </c>
      <c r="AM64" s="45">
        <v>0</v>
      </c>
      <c r="AN64" s="46">
        <v>0</v>
      </c>
      <c r="AO64" s="45">
        <v>0</v>
      </c>
      <c r="AP64" s="45">
        <v>0</v>
      </c>
      <c r="AQ64" s="46">
        <v>0</v>
      </c>
      <c r="AR64" s="46">
        <v>0</v>
      </c>
      <c r="AS64" s="46">
        <v>0</v>
      </c>
      <c r="AT64" s="46">
        <v>0</v>
      </c>
      <c r="AU64" s="52"/>
    </row>
    <row r="65" spans="1:47" ht="23.1" customHeight="1" x14ac:dyDescent="0.3">
      <c r="A65" s="57">
        <f>IF(D65="","",SUBTOTAL(3,$D$12:D65))</f>
        <v>54</v>
      </c>
      <c r="B65" s="62"/>
      <c r="C65" s="63" t="s">
        <v>450</v>
      </c>
      <c r="D65" s="43" t="s">
        <v>1049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58">
        <v>0</v>
      </c>
      <c r="N65" s="45">
        <v>0</v>
      </c>
      <c r="O65" s="45">
        <v>0</v>
      </c>
      <c r="P65" s="45">
        <v>0</v>
      </c>
      <c r="Q65" s="45">
        <v>0</v>
      </c>
      <c r="R65" s="59">
        <v>0</v>
      </c>
      <c r="S65" s="45">
        <v>0</v>
      </c>
      <c r="T65" s="45">
        <v>0</v>
      </c>
      <c r="U65" s="45">
        <v>0</v>
      </c>
      <c r="V65" s="46">
        <v>0</v>
      </c>
      <c r="W65" s="45">
        <v>0</v>
      </c>
      <c r="X65" s="45">
        <v>0</v>
      </c>
      <c r="Y65" s="45">
        <v>0</v>
      </c>
      <c r="Z65" s="46">
        <v>0</v>
      </c>
      <c r="AA65" s="45">
        <v>0</v>
      </c>
      <c r="AB65" s="45">
        <v>0</v>
      </c>
      <c r="AC65" s="45">
        <v>0</v>
      </c>
      <c r="AD65" s="46">
        <v>0</v>
      </c>
      <c r="AE65" s="45">
        <v>0</v>
      </c>
      <c r="AF65" s="45">
        <v>0</v>
      </c>
      <c r="AG65" s="45">
        <v>0</v>
      </c>
      <c r="AH65" s="46">
        <v>0</v>
      </c>
      <c r="AI65" s="45">
        <v>0</v>
      </c>
      <c r="AJ65" s="45">
        <v>0</v>
      </c>
      <c r="AK65" s="46">
        <v>0</v>
      </c>
      <c r="AL65" s="45">
        <v>0</v>
      </c>
      <c r="AM65" s="45">
        <v>0</v>
      </c>
      <c r="AN65" s="46">
        <v>0</v>
      </c>
      <c r="AO65" s="45">
        <v>0</v>
      </c>
      <c r="AP65" s="45">
        <v>0</v>
      </c>
      <c r="AQ65" s="46">
        <v>0</v>
      </c>
      <c r="AR65" s="46">
        <v>0</v>
      </c>
      <c r="AS65" s="46">
        <v>0</v>
      </c>
      <c r="AT65" s="46">
        <v>0</v>
      </c>
      <c r="AU65" s="52"/>
    </row>
    <row r="66" spans="1:47" ht="23.1" customHeight="1" x14ac:dyDescent="0.3">
      <c r="A66" s="57">
        <f>IF(D66="","",SUBTOTAL(3,$D$12:D66))</f>
        <v>55</v>
      </c>
      <c r="B66" s="62">
        <v>1010082</v>
      </c>
      <c r="C66" s="63" t="s">
        <v>450</v>
      </c>
      <c r="D66" s="43" t="s">
        <v>1009</v>
      </c>
      <c r="E66" s="42">
        <v>0</v>
      </c>
      <c r="F66" s="42">
        <v>0</v>
      </c>
      <c r="G66" s="42">
        <v>0</v>
      </c>
      <c r="H66" s="42">
        <v>0</v>
      </c>
      <c r="I66" s="42">
        <v>0</v>
      </c>
      <c r="J66" s="42">
        <v>0</v>
      </c>
      <c r="K66" s="42">
        <v>0</v>
      </c>
      <c r="L66" s="42">
        <v>0</v>
      </c>
      <c r="M66" s="58">
        <v>0</v>
      </c>
      <c r="N66" s="45">
        <v>0</v>
      </c>
      <c r="O66" s="45">
        <v>0</v>
      </c>
      <c r="P66" s="45">
        <v>0</v>
      </c>
      <c r="Q66" s="45">
        <v>0</v>
      </c>
      <c r="R66" s="59">
        <v>0</v>
      </c>
      <c r="S66" s="45">
        <v>0</v>
      </c>
      <c r="T66" s="45">
        <v>0</v>
      </c>
      <c r="U66" s="45">
        <v>0</v>
      </c>
      <c r="V66" s="46">
        <v>0</v>
      </c>
      <c r="W66" s="45">
        <v>0</v>
      </c>
      <c r="X66" s="45">
        <v>0</v>
      </c>
      <c r="Y66" s="45">
        <v>0</v>
      </c>
      <c r="Z66" s="46">
        <v>0</v>
      </c>
      <c r="AA66" s="45">
        <v>0</v>
      </c>
      <c r="AB66" s="45">
        <v>0</v>
      </c>
      <c r="AC66" s="45">
        <v>0</v>
      </c>
      <c r="AD66" s="46">
        <v>0</v>
      </c>
      <c r="AE66" s="45">
        <v>0</v>
      </c>
      <c r="AF66" s="45">
        <v>0</v>
      </c>
      <c r="AG66" s="45">
        <v>0</v>
      </c>
      <c r="AH66" s="46">
        <v>0</v>
      </c>
      <c r="AI66" s="45">
        <v>0</v>
      </c>
      <c r="AJ66" s="45">
        <v>0</v>
      </c>
      <c r="AK66" s="46">
        <v>0</v>
      </c>
      <c r="AL66" s="45">
        <v>0</v>
      </c>
      <c r="AM66" s="45">
        <v>0</v>
      </c>
      <c r="AN66" s="46">
        <v>0</v>
      </c>
      <c r="AO66" s="45">
        <v>0</v>
      </c>
      <c r="AP66" s="45">
        <v>0</v>
      </c>
      <c r="AQ66" s="46">
        <v>0</v>
      </c>
      <c r="AR66" s="46">
        <v>0</v>
      </c>
      <c r="AS66" s="46">
        <v>0</v>
      </c>
      <c r="AT66" s="46">
        <v>0</v>
      </c>
      <c r="AU66" s="52"/>
    </row>
    <row r="67" spans="1:47" ht="23.1" customHeight="1" x14ac:dyDescent="0.3">
      <c r="A67" s="57">
        <f>IF(D67="","",SUBTOTAL(3,$D$12:D67))</f>
        <v>56</v>
      </c>
      <c r="B67" s="62">
        <v>1010070</v>
      </c>
      <c r="C67" s="63" t="s">
        <v>450</v>
      </c>
      <c r="D67" s="43" t="s">
        <v>493</v>
      </c>
      <c r="E67" s="42">
        <v>0</v>
      </c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58">
        <v>0</v>
      </c>
      <c r="N67" s="45">
        <v>0</v>
      </c>
      <c r="O67" s="45">
        <v>0</v>
      </c>
      <c r="P67" s="45">
        <v>0</v>
      </c>
      <c r="Q67" s="45">
        <v>0</v>
      </c>
      <c r="R67" s="59">
        <v>0</v>
      </c>
      <c r="S67" s="45">
        <v>0</v>
      </c>
      <c r="T67" s="45">
        <v>0</v>
      </c>
      <c r="U67" s="45">
        <v>0</v>
      </c>
      <c r="V67" s="46">
        <v>0</v>
      </c>
      <c r="W67" s="45">
        <v>0</v>
      </c>
      <c r="X67" s="45">
        <v>0</v>
      </c>
      <c r="Y67" s="45">
        <v>0</v>
      </c>
      <c r="Z67" s="46">
        <v>0</v>
      </c>
      <c r="AA67" s="45">
        <v>0</v>
      </c>
      <c r="AB67" s="45">
        <v>0</v>
      </c>
      <c r="AC67" s="45">
        <v>0</v>
      </c>
      <c r="AD67" s="46">
        <v>0</v>
      </c>
      <c r="AE67" s="45">
        <v>0</v>
      </c>
      <c r="AF67" s="45">
        <v>0</v>
      </c>
      <c r="AG67" s="45">
        <v>0</v>
      </c>
      <c r="AH67" s="46">
        <v>0</v>
      </c>
      <c r="AI67" s="45">
        <v>0</v>
      </c>
      <c r="AJ67" s="45">
        <v>0</v>
      </c>
      <c r="AK67" s="46">
        <v>0</v>
      </c>
      <c r="AL67" s="45">
        <v>0</v>
      </c>
      <c r="AM67" s="45">
        <v>0</v>
      </c>
      <c r="AN67" s="46">
        <v>0</v>
      </c>
      <c r="AO67" s="45">
        <v>0</v>
      </c>
      <c r="AP67" s="45">
        <v>0</v>
      </c>
      <c r="AQ67" s="46">
        <v>0</v>
      </c>
      <c r="AR67" s="46">
        <v>0</v>
      </c>
      <c r="AS67" s="46">
        <v>0</v>
      </c>
      <c r="AT67" s="46">
        <v>0</v>
      </c>
      <c r="AU67" s="52"/>
    </row>
    <row r="68" spans="1:47" ht="23.1" customHeight="1" x14ac:dyDescent="0.3">
      <c r="A68" s="57">
        <f>IF(D68="","",SUBTOTAL(3,$D$12:D68))</f>
        <v>57</v>
      </c>
      <c r="B68" s="62">
        <v>1010061</v>
      </c>
      <c r="C68" s="63" t="s">
        <v>450</v>
      </c>
      <c r="D68" s="43" t="s">
        <v>495</v>
      </c>
      <c r="E68" s="42">
        <v>0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58">
        <v>0</v>
      </c>
      <c r="N68" s="45">
        <v>0</v>
      </c>
      <c r="O68" s="45">
        <v>0</v>
      </c>
      <c r="P68" s="45">
        <v>0</v>
      </c>
      <c r="Q68" s="45">
        <v>0</v>
      </c>
      <c r="R68" s="59">
        <v>0</v>
      </c>
      <c r="S68" s="45">
        <v>0</v>
      </c>
      <c r="T68" s="45">
        <v>0</v>
      </c>
      <c r="U68" s="45">
        <v>0</v>
      </c>
      <c r="V68" s="46">
        <v>0</v>
      </c>
      <c r="W68" s="45">
        <v>0</v>
      </c>
      <c r="X68" s="45">
        <v>0</v>
      </c>
      <c r="Y68" s="45">
        <v>0</v>
      </c>
      <c r="Z68" s="46">
        <v>0</v>
      </c>
      <c r="AA68" s="45">
        <v>0</v>
      </c>
      <c r="AB68" s="45">
        <v>0</v>
      </c>
      <c r="AC68" s="45">
        <v>0</v>
      </c>
      <c r="AD68" s="46">
        <v>0</v>
      </c>
      <c r="AE68" s="45">
        <v>0</v>
      </c>
      <c r="AF68" s="45">
        <v>0</v>
      </c>
      <c r="AG68" s="45">
        <v>0</v>
      </c>
      <c r="AH68" s="46">
        <v>0</v>
      </c>
      <c r="AI68" s="45">
        <v>0</v>
      </c>
      <c r="AJ68" s="45">
        <v>0</v>
      </c>
      <c r="AK68" s="46">
        <v>0</v>
      </c>
      <c r="AL68" s="45">
        <v>0</v>
      </c>
      <c r="AM68" s="45">
        <v>0</v>
      </c>
      <c r="AN68" s="46">
        <v>0</v>
      </c>
      <c r="AO68" s="45">
        <v>0</v>
      </c>
      <c r="AP68" s="45">
        <v>0</v>
      </c>
      <c r="AQ68" s="46">
        <v>0</v>
      </c>
      <c r="AR68" s="46">
        <v>0</v>
      </c>
      <c r="AS68" s="46">
        <v>0</v>
      </c>
      <c r="AT68" s="46">
        <v>0</v>
      </c>
      <c r="AU68" s="52"/>
    </row>
    <row r="69" spans="1:47" ht="23.1" customHeight="1" x14ac:dyDescent="0.3">
      <c r="A69" s="57">
        <f>IF(D69="","",SUBTOTAL(3,$D$12:D69))</f>
        <v>58</v>
      </c>
      <c r="B69" s="62">
        <v>1010109</v>
      </c>
      <c r="C69" s="63" t="s">
        <v>450</v>
      </c>
      <c r="D69" s="43" t="s">
        <v>1020</v>
      </c>
      <c r="E69" s="42">
        <v>0</v>
      </c>
      <c r="F69" s="42">
        <v>0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58">
        <v>0</v>
      </c>
      <c r="N69" s="45">
        <v>0</v>
      </c>
      <c r="O69" s="45">
        <v>0</v>
      </c>
      <c r="P69" s="45">
        <v>0</v>
      </c>
      <c r="Q69" s="45">
        <v>0</v>
      </c>
      <c r="R69" s="59">
        <v>0</v>
      </c>
      <c r="S69" s="45">
        <v>0</v>
      </c>
      <c r="T69" s="45">
        <v>0</v>
      </c>
      <c r="U69" s="45">
        <v>0</v>
      </c>
      <c r="V69" s="46">
        <v>0</v>
      </c>
      <c r="W69" s="45">
        <v>0</v>
      </c>
      <c r="X69" s="45">
        <v>0</v>
      </c>
      <c r="Y69" s="45">
        <v>0</v>
      </c>
      <c r="Z69" s="46">
        <v>0</v>
      </c>
      <c r="AA69" s="45">
        <v>0</v>
      </c>
      <c r="AB69" s="45">
        <v>0</v>
      </c>
      <c r="AC69" s="45">
        <v>0</v>
      </c>
      <c r="AD69" s="46">
        <v>0</v>
      </c>
      <c r="AE69" s="45">
        <v>0</v>
      </c>
      <c r="AF69" s="45">
        <v>0</v>
      </c>
      <c r="AG69" s="45">
        <v>0</v>
      </c>
      <c r="AH69" s="46">
        <v>0</v>
      </c>
      <c r="AI69" s="45">
        <v>0</v>
      </c>
      <c r="AJ69" s="45">
        <v>0</v>
      </c>
      <c r="AK69" s="46">
        <v>0</v>
      </c>
      <c r="AL69" s="45">
        <v>0</v>
      </c>
      <c r="AM69" s="45">
        <v>0</v>
      </c>
      <c r="AN69" s="46">
        <v>0</v>
      </c>
      <c r="AO69" s="45">
        <v>0</v>
      </c>
      <c r="AP69" s="45">
        <v>0</v>
      </c>
      <c r="AQ69" s="46">
        <v>0</v>
      </c>
      <c r="AR69" s="46">
        <v>0</v>
      </c>
      <c r="AS69" s="46">
        <v>0</v>
      </c>
      <c r="AT69" s="46">
        <v>0</v>
      </c>
      <c r="AU69" s="52"/>
    </row>
    <row r="70" spans="1:47" ht="23.1" customHeight="1" x14ac:dyDescent="0.3">
      <c r="A70" s="57">
        <f>IF(D70="","",SUBTOTAL(3,$D$12:D70))</f>
        <v>59</v>
      </c>
      <c r="B70" s="62">
        <v>1004012</v>
      </c>
      <c r="C70" s="63" t="s">
        <v>450</v>
      </c>
      <c r="D70" s="43" t="s">
        <v>499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58">
        <v>0</v>
      </c>
      <c r="N70" s="45">
        <v>8.85</v>
      </c>
      <c r="O70" s="45">
        <v>3.3000000000000003</v>
      </c>
      <c r="P70" s="45">
        <v>0</v>
      </c>
      <c r="Q70" s="45">
        <v>0</v>
      </c>
      <c r="R70" s="59">
        <v>12.15</v>
      </c>
      <c r="S70" s="45">
        <v>254</v>
      </c>
      <c r="T70" s="45">
        <v>403</v>
      </c>
      <c r="U70" s="45">
        <v>209</v>
      </c>
      <c r="V70" s="46">
        <v>44.800000000000004</v>
      </c>
      <c r="W70" s="45">
        <v>0</v>
      </c>
      <c r="X70" s="45">
        <v>0</v>
      </c>
      <c r="Y70" s="45">
        <v>0</v>
      </c>
      <c r="Z70" s="46">
        <v>0</v>
      </c>
      <c r="AA70" s="45">
        <v>0</v>
      </c>
      <c r="AB70" s="45">
        <v>0</v>
      </c>
      <c r="AC70" s="45">
        <v>0</v>
      </c>
      <c r="AD70" s="46">
        <v>0</v>
      </c>
      <c r="AE70" s="45">
        <v>0</v>
      </c>
      <c r="AF70" s="45">
        <v>0</v>
      </c>
      <c r="AG70" s="45">
        <v>0</v>
      </c>
      <c r="AH70" s="46">
        <v>0</v>
      </c>
      <c r="AI70" s="45">
        <v>0</v>
      </c>
      <c r="AJ70" s="45">
        <v>0</v>
      </c>
      <c r="AK70" s="46">
        <v>0</v>
      </c>
      <c r="AL70" s="45">
        <v>0</v>
      </c>
      <c r="AM70" s="45">
        <v>0</v>
      </c>
      <c r="AN70" s="46">
        <v>0</v>
      </c>
      <c r="AO70" s="45">
        <v>0</v>
      </c>
      <c r="AP70" s="45">
        <v>0</v>
      </c>
      <c r="AQ70" s="46">
        <v>0</v>
      </c>
      <c r="AR70" s="46">
        <v>0</v>
      </c>
      <c r="AS70" s="46">
        <v>2</v>
      </c>
      <c r="AT70" s="46">
        <v>59</v>
      </c>
      <c r="AU70" s="52"/>
    </row>
    <row r="71" spans="1:47" ht="23.1" customHeight="1" x14ac:dyDescent="0.3">
      <c r="A71" s="57">
        <f>IF(D71="","",SUBTOTAL(3,$D$12:D71))</f>
        <v>60</v>
      </c>
      <c r="B71" s="62"/>
      <c r="C71" s="63" t="s">
        <v>450</v>
      </c>
      <c r="D71" s="43" t="s">
        <v>1051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58">
        <v>0</v>
      </c>
      <c r="N71" s="45">
        <v>0</v>
      </c>
      <c r="O71" s="45">
        <v>0</v>
      </c>
      <c r="P71" s="45">
        <v>0</v>
      </c>
      <c r="Q71" s="45">
        <v>0</v>
      </c>
      <c r="R71" s="59">
        <v>0</v>
      </c>
      <c r="S71" s="45">
        <v>0</v>
      </c>
      <c r="T71" s="45">
        <v>0</v>
      </c>
      <c r="U71" s="45">
        <v>0</v>
      </c>
      <c r="V71" s="46">
        <v>0</v>
      </c>
      <c r="W71" s="45">
        <v>0</v>
      </c>
      <c r="X71" s="45">
        <v>0</v>
      </c>
      <c r="Y71" s="45">
        <v>0</v>
      </c>
      <c r="Z71" s="46">
        <v>0</v>
      </c>
      <c r="AA71" s="45">
        <v>0</v>
      </c>
      <c r="AB71" s="45">
        <v>0</v>
      </c>
      <c r="AC71" s="45">
        <v>0</v>
      </c>
      <c r="AD71" s="46">
        <v>0</v>
      </c>
      <c r="AE71" s="45">
        <v>0</v>
      </c>
      <c r="AF71" s="45">
        <v>0</v>
      </c>
      <c r="AG71" s="45">
        <v>0</v>
      </c>
      <c r="AH71" s="46">
        <v>0</v>
      </c>
      <c r="AI71" s="45">
        <v>0</v>
      </c>
      <c r="AJ71" s="45">
        <v>0</v>
      </c>
      <c r="AK71" s="46">
        <v>0</v>
      </c>
      <c r="AL71" s="45">
        <v>0</v>
      </c>
      <c r="AM71" s="45">
        <v>0</v>
      </c>
      <c r="AN71" s="46">
        <v>0</v>
      </c>
      <c r="AO71" s="45">
        <v>0</v>
      </c>
      <c r="AP71" s="45">
        <v>0</v>
      </c>
      <c r="AQ71" s="46">
        <v>0</v>
      </c>
      <c r="AR71" s="46">
        <v>0</v>
      </c>
      <c r="AS71" s="46">
        <v>0</v>
      </c>
      <c r="AT71" s="46">
        <v>0</v>
      </c>
      <c r="AU71" s="52"/>
    </row>
    <row r="72" spans="1:47" ht="23.1" customHeight="1" x14ac:dyDescent="0.3">
      <c r="A72" s="57">
        <f>IF(D72="","",SUBTOTAL(3,$D$12:D72))</f>
        <v>61</v>
      </c>
      <c r="B72" s="62">
        <v>1010086</v>
      </c>
      <c r="C72" s="63" t="s">
        <v>450</v>
      </c>
      <c r="D72" s="43" t="s">
        <v>1010</v>
      </c>
      <c r="E72" s="42">
        <v>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58">
        <v>0</v>
      </c>
      <c r="N72" s="45">
        <v>0</v>
      </c>
      <c r="O72" s="45">
        <v>0</v>
      </c>
      <c r="P72" s="45">
        <v>0</v>
      </c>
      <c r="Q72" s="45">
        <v>0</v>
      </c>
      <c r="R72" s="59">
        <v>0</v>
      </c>
      <c r="S72" s="45">
        <v>0</v>
      </c>
      <c r="T72" s="45">
        <v>0</v>
      </c>
      <c r="U72" s="45">
        <v>0</v>
      </c>
      <c r="V72" s="46">
        <v>0</v>
      </c>
      <c r="W72" s="45">
        <v>0</v>
      </c>
      <c r="X72" s="45">
        <v>0</v>
      </c>
      <c r="Y72" s="45">
        <v>0</v>
      </c>
      <c r="Z72" s="46">
        <v>0</v>
      </c>
      <c r="AA72" s="45">
        <v>0</v>
      </c>
      <c r="AB72" s="45">
        <v>0</v>
      </c>
      <c r="AC72" s="45">
        <v>0</v>
      </c>
      <c r="AD72" s="46">
        <v>0</v>
      </c>
      <c r="AE72" s="45">
        <v>0</v>
      </c>
      <c r="AF72" s="45">
        <v>0</v>
      </c>
      <c r="AG72" s="45">
        <v>0</v>
      </c>
      <c r="AH72" s="46">
        <v>0</v>
      </c>
      <c r="AI72" s="45">
        <v>0</v>
      </c>
      <c r="AJ72" s="45">
        <v>0</v>
      </c>
      <c r="AK72" s="46">
        <v>0</v>
      </c>
      <c r="AL72" s="45">
        <v>0</v>
      </c>
      <c r="AM72" s="45">
        <v>0</v>
      </c>
      <c r="AN72" s="46">
        <v>0</v>
      </c>
      <c r="AO72" s="45">
        <v>0</v>
      </c>
      <c r="AP72" s="45">
        <v>0</v>
      </c>
      <c r="AQ72" s="46">
        <v>0</v>
      </c>
      <c r="AR72" s="46">
        <v>0</v>
      </c>
      <c r="AS72" s="46">
        <v>0</v>
      </c>
      <c r="AT72" s="46">
        <v>0</v>
      </c>
      <c r="AU72" s="52"/>
    </row>
    <row r="73" spans="1:47" ht="23.1" customHeight="1" x14ac:dyDescent="0.3">
      <c r="A73" s="57">
        <f>IF(D73="","",SUBTOTAL(3,$D$12:D73))</f>
        <v>62</v>
      </c>
      <c r="B73" s="62">
        <v>1010089</v>
      </c>
      <c r="C73" s="63" t="s">
        <v>450</v>
      </c>
      <c r="D73" s="43" t="s">
        <v>1011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58">
        <v>0</v>
      </c>
      <c r="N73" s="45">
        <v>0</v>
      </c>
      <c r="O73" s="45">
        <v>0</v>
      </c>
      <c r="P73" s="45">
        <v>0</v>
      </c>
      <c r="Q73" s="45">
        <v>0</v>
      </c>
      <c r="R73" s="59">
        <v>0</v>
      </c>
      <c r="S73" s="45">
        <v>0</v>
      </c>
      <c r="T73" s="45">
        <v>0</v>
      </c>
      <c r="U73" s="45">
        <v>0</v>
      </c>
      <c r="V73" s="46">
        <v>0</v>
      </c>
      <c r="W73" s="45">
        <v>0</v>
      </c>
      <c r="X73" s="45">
        <v>0</v>
      </c>
      <c r="Y73" s="45">
        <v>0</v>
      </c>
      <c r="Z73" s="46">
        <v>0</v>
      </c>
      <c r="AA73" s="45">
        <v>0</v>
      </c>
      <c r="AB73" s="45">
        <v>0</v>
      </c>
      <c r="AC73" s="45">
        <v>0</v>
      </c>
      <c r="AD73" s="46">
        <v>0</v>
      </c>
      <c r="AE73" s="45">
        <v>0</v>
      </c>
      <c r="AF73" s="45">
        <v>0</v>
      </c>
      <c r="AG73" s="45">
        <v>0</v>
      </c>
      <c r="AH73" s="46">
        <v>0</v>
      </c>
      <c r="AI73" s="45">
        <v>0</v>
      </c>
      <c r="AJ73" s="45">
        <v>0</v>
      </c>
      <c r="AK73" s="46">
        <v>0</v>
      </c>
      <c r="AL73" s="45">
        <v>0</v>
      </c>
      <c r="AM73" s="45">
        <v>0</v>
      </c>
      <c r="AN73" s="46">
        <v>0</v>
      </c>
      <c r="AO73" s="45">
        <v>0</v>
      </c>
      <c r="AP73" s="45">
        <v>0</v>
      </c>
      <c r="AQ73" s="46">
        <v>0</v>
      </c>
      <c r="AR73" s="46">
        <v>0</v>
      </c>
      <c r="AS73" s="46">
        <v>0</v>
      </c>
      <c r="AT73" s="46">
        <v>0</v>
      </c>
      <c r="AU73" s="52"/>
    </row>
    <row r="74" spans="1:47" ht="23.1" customHeight="1" x14ac:dyDescent="0.3">
      <c r="A74" s="57">
        <f>IF(D74="","",SUBTOTAL(3,$D$12:D74))</f>
        <v>63</v>
      </c>
      <c r="B74" s="62">
        <v>1022005</v>
      </c>
      <c r="C74" s="63" t="s">
        <v>450</v>
      </c>
      <c r="D74" s="43" t="s">
        <v>501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58">
        <v>0</v>
      </c>
      <c r="N74" s="45">
        <v>0</v>
      </c>
      <c r="O74" s="45">
        <v>0</v>
      </c>
      <c r="P74" s="45">
        <v>0</v>
      </c>
      <c r="Q74" s="45">
        <v>0</v>
      </c>
      <c r="R74" s="59">
        <v>0</v>
      </c>
      <c r="S74" s="45">
        <v>0</v>
      </c>
      <c r="T74" s="45">
        <v>0</v>
      </c>
      <c r="U74" s="45">
        <v>0</v>
      </c>
      <c r="V74" s="46">
        <v>0</v>
      </c>
      <c r="W74" s="45">
        <v>0</v>
      </c>
      <c r="X74" s="45">
        <v>0</v>
      </c>
      <c r="Y74" s="45">
        <v>0</v>
      </c>
      <c r="Z74" s="46">
        <v>0</v>
      </c>
      <c r="AA74" s="45">
        <v>0</v>
      </c>
      <c r="AB74" s="45">
        <v>0</v>
      </c>
      <c r="AC74" s="45">
        <v>0</v>
      </c>
      <c r="AD74" s="46">
        <v>0</v>
      </c>
      <c r="AE74" s="45">
        <v>0</v>
      </c>
      <c r="AF74" s="45">
        <v>0</v>
      </c>
      <c r="AG74" s="45">
        <v>0</v>
      </c>
      <c r="AH74" s="46">
        <v>0</v>
      </c>
      <c r="AI74" s="45">
        <v>0</v>
      </c>
      <c r="AJ74" s="45">
        <v>0</v>
      </c>
      <c r="AK74" s="46">
        <v>0</v>
      </c>
      <c r="AL74" s="45">
        <v>0</v>
      </c>
      <c r="AM74" s="45">
        <v>0</v>
      </c>
      <c r="AN74" s="46">
        <v>0</v>
      </c>
      <c r="AO74" s="45">
        <v>0</v>
      </c>
      <c r="AP74" s="45">
        <v>0</v>
      </c>
      <c r="AQ74" s="46">
        <v>0</v>
      </c>
      <c r="AR74" s="46">
        <v>0</v>
      </c>
      <c r="AS74" s="46">
        <v>0</v>
      </c>
      <c r="AT74" s="46">
        <v>0</v>
      </c>
      <c r="AU74" s="52"/>
    </row>
    <row r="75" spans="1:47" ht="23.1" customHeight="1" x14ac:dyDescent="0.3">
      <c r="A75" s="57">
        <f>IF(D75="","",SUBTOTAL(3,$D$12:D75))</f>
        <v>64</v>
      </c>
      <c r="B75" s="62"/>
      <c r="C75" s="63" t="s">
        <v>450</v>
      </c>
      <c r="D75" s="43" t="s">
        <v>1091</v>
      </c>
      <c r="E75" s="42">
        <v>0</v>
      </c>
      <c r="F75" s="42">
        <v>4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58">
        <v>6</v>
      </c>
      <c r="N75" s="45">
        <v>0</v>
      </c>
      <c r="O75" s="45">
        <v>0</v>
      </c>
      <c r="P75" s="45">
        <v>0</v>
      </c>
      <c r="Q75" s="45">
        <v>0</v>
      </c>
      <c r="R75" s="59">
        <v>0</v>
      </c>
      <c r="S75" s="45">
        <v>0</v>
      </c>
      <c r="T75" s="45">
        <v>0</v>
      </c>
      <c r="U75" s="45">
        <v>0</v>
      </c>
      <c r="V75" s="46">
        <v>0</v>
      </c>
      <c r="W75" s="45">
        <v>0</v>
      </c>
      <c r="X75" s="45">
        <v>0</v>
      </c>
      <c r="Y75" s="45">
        <v>0</v>
      </c>
      <c r="Z75" s="46">
        <v>0</v>
      </c>
      <c r="AA75" s="45">
        <v>0</v>
      </c>
      <c r="AB75" s="45">
        <v>0</v>
      </c>
      <c r="AC75" s="45">
        <v>0</v>
      </c>
      <c r="AD75" s="46">
        <v>0</v>
      </c>
      <c r="AE75" s="45">
        <v>0</v>
      </c>
      <c r="AF75" s="45">
        <v>0</v>
      </c>
      <c r="AG75" s="45">
        <v>0</v>
      </c>
      <c r="AH75" s="46">
        <v>0</v>
      </c>
      <c r="AI75" s="45">
        <v>0</v>
      </c>
      <c r="AJ75" s="45">
        <v>0</v>
      </c>
      <c r="AK75" s="46">
        <v>0</v>
      </c>
      <c r="AL75" s="45">
        <v>0</v>
      </c>
      <c r="AM75" s="45">
        <v>0</v>
      </c>
      <c r="AN75" s="46">
        <v>0</v>
      </c>
      <c r="AO75" s="45">
        <v>0</v>
      </c>
      <c r="AP75" s="45">
        <v>0</v>
      </c>
      <c r="AQ75" s="46">
        <v>0</v>
      </c>
      <c r="AR75" s="46">
        <v>0</v>
      </c>
      <c r="AS75" s="46">
        <v>0</v>
      </c>
      <c r="AT75" s="46">
        <v>6</v>
      </c>
      <c r="AU75" s="52"/>
    </row>
    <row r="76" spans="1:47" ht="23.1" customHeight="1" x14ac:dyDescent="0.3">
      <c r="A76" s="57">
        <f>IF(D76="","",SUBTOTAL(3,$D$12:D76))</f>
        <v>65</v>
      </c>
      <c r="B76" s="62"/>
      <c r="C76" s="63" t="s">
        <v>450</v>
      </c>
      <c r="D76" s="43" t="s">
        <v>1086</v>
      </c>
      <c r="E76" s="42">
        <v>2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58">
        <v>2</v>
      </c>
      <c r="N76" s="45">
        <v>0.6</v>
      </c>
      <c r="O76" s="45">
        <v>0</v>
      </c>
      <c r="P76" s="45">
        <v>0</v>
      </c>
      <c r="Q76" s="45">
        <v>0</v>
      </c>
      <c r="R76" s="59">
        <v>0.6</v>
      </c>
      <c r="S76" s="45">
        <v>212</v>
      </c>
      <c r="T76" s="45">
        <v>0</v>
      </c>
      <c r="U76" s="45">
        <v>240</v>
      </c>
      <c r="V76" s="46">
        <v>-2.8000000000000003</v>
      </c>
      <c r="W76" s="45">
        <v>0</v>
      </c>
      <c r="X76" s="45">
        <v>0</v>
      </c>
      <c r="Y76" s="45">
        <v>0</v>
      </c>
      <c r="Z76" s="46">
        <v>0</v>
      </c>
      <c r="AA76" s="45">
        <v>0</v>
      </c>
      <c r="AB76" s="45">
        <v>0</v>
      </c>
      <c r="AC76" s="45">
        <v>0</v>
      </c>
      <c r="AD76" s="46">
        <v>0</v>
      </c>
      <c r="AE76" s="45">
        <v>0</v>
      </c>
      <c r="AF76" s="45">
        <v>0</v>
      </c>
      <c r="AG76" s="45">
        <v>0</v>
      </c>
      <c r="AH76" s="46">
        <v>0</v>
      </c>
      <c r="AI76" s="45">
        <v>0</v>
      </c>
      <c r="AJ76" s="45">
        <v>0</v>
      </c>
      <c r="AK76" s="46">
        <v>0</v>
      </c>
      <c r="AL76" s="45">
        <v>0</v>
      </c>
      <c r="AM76" s="45">
        <v>0</v>
      </c>
      <c r="AN76" s="46">
        <v>0</v>
      </c>
      <c r="AO76" s="45">
        <v>0</v>
      </c>
      <c r="AP76" s="45">
        <v>0</v>
      </c>
      <c r="AQ76" s="46">
        <v>0</v>
      </c>
      <c r="AR76" s="46">
        <v>0</v>
      </c>
      <c r="AS76" s="46">
        <v>0</v>
      </c>
      <c r="AT76" s="46">
        <v>-0.2</v>
      </c>
      <c r="AU76" s="52"/>
    </row>
    <row r="77" spans="1:47" ht="23.1" customHeight="1" x14ac:dyDescent="0.3">
      <c r="A77" s="57">
        <f>IF(D77="","",SUBTOTAL(3,$D$12:D77))</f>
        <v>66</v>
      </c>
      <c r="B77" s="62">
        <v>1010067</v>
      </c>
      <c r="C77" s="63" t="s">
        <v>450</v>
      </c>
      <c r="D77" s="43" t="s">
        <v>503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58">
        <v>0</v>
      </c>
      <c r="N77" s="45">
        <v>0</v>
      </c>
      <c r="O77" s="45">
        <v>0</v>
      </c>
      <c r="P77" s="45">
        <v>0</v>
      </c>
      <c r="Q77" s="45">
        <v>0</v>
      </c>
      <c r="R77" s="59">
        <v>0</v>
      </c>
      <c r="S77" s="45">
        <v>0</v>
      </c>
      <c r="T77" s="45">
        <v>0</v>
      </c>
      <c r="U77" s="45">
        <v>0</v>
      </c>
      <c r="V77" s="46">
        <v>0</v>
      </c>
      <c r="W77" s="45">
        <v>0</v>
      </c>
      <c r="X77" s="45">
        <v>0</v>
      </c>
      <c r="Y77" s="45">
        <v>0</v>
      </c>
      <c r="Z77" s="46">
        <v>0</v>
      </c>
      <c r="AA77" s="45">
        <v>0</v>
      </c>
      <c r="AB77" s="45">
        <v>0</v>
      </c>
      <c r="AC77" s="45">
        <v>0</v>
      </c>
      <c r="AD77" s="46">
        <v>0</v>
      </c>
      <c r="AE77" s="45">
        <v>0</v>
      </c>
      <c r="AF77" s="45">
        <v>0</v>
      </c>
      <c r="AG77" s="45">
        <v>0</v>
      </c>
      <c r="AH77" s="46">
        <v>0</v>
      </c>
      <c r="AI77" s="45">
        <v>0</v>
      </c>
      <c r="AJ77" s="45">
        <v>0</v>
      </c>
      <c r="AK77" s="46">
        <v>0</v>
      </c>
      <c r="AL77" s="45">
        <v>0</v>
      </c>
      <c r="AM77" s="45">
        <v>0</v>
      </c>
      <c r="AN77" s="46">
        <v>0</v>
      </c>
      <c r="AO77" s="45">
        <v>0</v>
      </c>
      <c r="AP77" s="45">
        <v>0</v>
      </c>
      <c r="AQ77" s="46">
        <v>0</v>
      </c>
      <c r="AR77" s="46">
        <v>0</v>
      </c>
      <c r="AS77" s="46">
        <v>0</v>
      </c>
      <c r="AT77" s="46">
        <v>0</v>
      </c>
      <c r="AU77" s="52"/>
    </row>
    <row r="78" spans="1:47" ht="23.1" customHeight="1" x14ac:dyDescent="0.3">
      <c r="A78" s="57">
        <f>IF(D78="","",SUBTOTAL(3,$D$12:D78))</f>
        <v>67</v>
      </c>
      <c r="B78" s="62"/>
      <c r="C78" s="63" t="s">
        <v>450</v>
      </c>
      <c r="D78" s="43" t="s">
        <v>1101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58">
        <v>0</v>
      </c>
      <c r="N78" s="45">
        <v>0</v>
      </c>
      <c r="O78" s="45">
        <v>0</v>
      </c>
      <c r="P78" s="45">
        <v>0</v>
      </c>
      <c r="Q78" s="45">
        <v>0</v>
      </c>
      <c r="R78" s="59">
        <v>0</v>
      </c>
      <c r="S78" s="45">
        <v>0</v>
      </c>
      <c r="T78" s="45">
        <v>0</v>
      </c>
      <c r="U78" s="45">
        <v>0</v>
      </c>
      <c r="V78" s="46">
        <v>0</v>
      </c>
      <c r="W78" s="45">
        <v>0</v>
      </c>
      <c r="X78" s="45">
        <v>0</v>
      </c>
      <c r="Y78" s="45">
        <v>0</v>
      </c>
      <c r="Z78" s="46">
        <v>0</v>
      </c>
      <c r="AA78" s="45">
        <v>0</v>
      </c>
      <c r="AB78" s="45">
        <v>0</v>
      </c>
      <c r="AC78" s="45">
        <v>0</v>
      </c>
      <c r="AD78" s="46">
        <v>0</v>
      </c>
      <c r="AE78" s="45">
        <v>0</v>
      </c>
      <c r="AF78" s="45">
        <v>0</v>
      </c>
      <c r="AG78" s="45">
        <v>0</v>
      </c>
      <c r="AH78" s="46">
        <v>0</v>
      </c>
      <c r="AI78" s="45">
        <v>0</v>
      </c>
      <c r="AJ78" s="45">
        <v>0</v>
      </c>
      <c r="AK78" s="46">
        <v>0</v>
      </c>
      <c r="AL78" s="45">
        <v>0</v>
      </c>
      <c r="AM78" s="45">
        <v>0</v>
      </c>
      <c r="AN78" s="46">
        <v>0</v>
      </c>
      <c r="AO78" s="45">
        <v>0</v>
      </c>
      <c r="AP78" s="45">
        <v>0</v>
      </c>
      <c r="AQ78" s="46">
        <v>0</v>
      </c>
      <c r="AR78" s="46">
        <v>0</v>
      </c>
      <c r="AS78" s="46">
        <v>0</v>
      </c>
      <c r="AT78" s="46">
        <v>0</v>
      </c>
      <c r="AU78" s="52"/>
    </row>
    <row r="79" spans="1:47" ht="23.1" customHeight="1" x14ac:dyDescent="0.3">
      <c r="A79" s="57">
        <f>IF(D79="","",SUBTOTAL(3,$D$12:D79))</f>
        <v>68</v>
      </c>
      <c r="B79" s="62">
        <v>1010003</v>
      </c>
      <c r="C79" s="63" t="s">
        <v>450</v>
      </c>
      <c r="D79" s="43" t="s">
        <v>505</v>
      </c>
      <c r="E79" s="42">
        <v>0</v>
      </c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58">
        <v>0</v>
      </c>
      <c r="N79" s="45">
        <v>0</v>
      </c>
      <c r="O79" s="45">
        <v>0</v>
      </c>
      <c r="P79" s="45">
        <v>0</v>
      </c>
      <c r="Q79" s="45">
        <v>0</v>
      </c>
      <c r="R79" s="59">
        <v>0</v>
      </c>
      <c r="S79" s="45">
        <v>0</v>
      </c>
      <c r="T79" s="45">
        <v>0</v>
      </c>
      <c r="U79" s="45">
        <v>0</v>
      </c>
      <c r="V79" s="46">
        <v>0</v>
      </c>
      <c r="W79" s="45">
        <v>0</v>
      </c>
      <c r="X79" s="45">
        <v>0</v>
      </c>
      <c r="Y79" s="45">
        <v>0</v>
      </c>
      <c r="Z79" s="46">
        <v>0</v>
      </c>
      <c r="AA79" s="45">
        <v>0</v>
      </c>
      <c r="AB79" s="45">
        <v>0</v>
      </c>
      <c r="AC79" s="45">
        <v>0</v>
      </c>
      <c r="AD79" s="46">
        <v>0</v>
      </c>
      <c r="AE79" s="45">
        <v>0</v>
      </c>
      <c r="AF79" s="45">
        <v>0</v>
      </c>
      <c r="AG79" s="45">
        <v>0</v>
      </c>
      <c r="AH79" s="46">
        <v>0</v>
      </c>
      <c r="AI79" s="45">
        <v>0</v>
      </c>
      <c r="AJ79" s="45">
        <v>0</v>
      </c>
      <c r="AK79" s="46">
        <v>0</v>
      </c>
      <c r="AL79" s="45">
        <v>0</v>
      </c>
      <c r="AM79" s="45">
        <v>0</v>
      </c>
      <c r="AN79" s="46">
        <v>0</v>
      </c>
      <c r="AO79" s="45">
        <v>0</v>
      </c>
      <c r="AP79" s="45">
        <v>0</v>
      </c>
      <c r="AQ79" s="46">
        <v>0</v>
      </c>
      <c r="AR79" s="46">
        <v>0</v>
      </c>
      <c r="AS79" s="46">
        <v>0</v>
      </c>
      <c r="AT79" s="46">
        <v>0</v>
      </c>
      <c r="AU79" s="52"/>
    </row>
    <row r="80" spans="1:47" ht="23.1" customHeight="1" x14ac:dyDescent="0.3">
      <c r="A80" s="57">
        <f>IF(D80="","",SUBTOTAL(3,$D$12:D80))</f>
        <v>69</v>
      </c>
      <c r="B80" s="62">
        <v>1010094</v>
      </c>
      <c r="C80" s="63" t="s">
        <v>450</v>
      </c>
      <c r="D80" s="43" t="s">
        <v>1025</v>
      </c>
      <c r="E80" s="42">
        <v>0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58">
        <v>0</v>
      </c>
      <c r="N80" s="45">
        <v>0</v>
      </c>
      <c r="O80" s="45">
        <v>0</v>
      </c>
      <c r="P80" s="45">
        <v>0</v>
      </c>
      <c r="Q80" s="45">
        <v>0</v>
      </c>
      <c r="R80" s="59">
        <v>0</v>
      </c>
      <c r="S80" s="45">
        <v>0</v>
      </c>
      <c r="T80" s="45">
        <v>0</v>
      </c>
      <c r="U80" s="45">
        <v>0</v>
      </c>
      <c r="V80" s="46">
        <v>0</v>
      </c>
      <c r="W80" s="45">
        <v>0</v>
      </c>
      <c r="X80" s="45">
        <v>0</v>
      </c>
      <c r="Y80" s="45">
        <v>0</v>
      </c>
      <c r="Z80" s="46">
        <v>0</v>
      </c>
      <c r="AA80" s="45">
        <v>0</v>
      </c>
      <c r="AB80" s="45">
        <v>0</v>
      </c>
      <c r="AC80" s="45">
        <v>0</v>
      </c>
      <c r="AD80" s="46">
        <v>0</v>
      </c>
      <c r="AE80" s="45">
        <v>0</v>
      </c>
      <c r="AF80" s="45">
        <v>0</v>
      </c>
      <c r="AG80" s="45">
        <v>0</v>
      </c>
      <c r="AH80" s="46">
        <v>0</v>
      </c>
      <c r="AI80" s="45">
        <v>0</v>
      </c>
      <c r="AJ80" s="45">
        <v>0</v>
      </c>
      <c r="AK80" s="46">
        <v>0</v>
      </c>
      <c r="AL80" s="45">
        <v>0</v>
      </c>
      <c r="AM80" s="45">
        <v>0</v>
      </c>
      <c r="AN80" s="46">
        <v>0</v>
      </c>
      <c r="AO80" s="45">
        <v>0</v>
      </c>
      <c r="AP80" s="45">
        <v>0</v>
      </c>
      <c r="AQ80" s="46">
        <v>0</v>
      </c>
      <c r="AR80" s="46">
        <v>0</v>
      </c>
      <c r="AS80" s="46">
        <v>0</v>
      </c>
      <c r="AT80" s="46">
        <v>0</v>
      </c>
      <c r="AU80" s="52"/>
    </row>
    <row r="81" spans="1:47" ht="23.1" customHeight="1" x14ac:dyDescent="0.3">
      <c r="A81" s="57">
        <f>IF(D81="","",SUBTOTAL(3,$D$12:D81))</f>
        <v>70</v>
      </c>
      <c r="B81" s="62">
        <v>1010025</v>
      </c>
      <c r="C81" s="63" t="s">
        <v>450</v>
      </c>
      <c r="D81" s="43" t="s">
        <v>507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58">
        <v>0</v>
      </c>
      <c r="N81" s="45">
        <v>0</v>
      </c>
      <c r="O81" s="45">
        <v>0</v>
      </c>
      <c r="P81" s="45">
        <v>0</v>
      </c>
      <c r="Q81" s="45">
        <v>0</v>
      </c>
      <c r="R81" s="59">
        <v>0</v>
      </c>
      <c r="S81" s="45">
        <v>0</v>
      </c>
      <c r="T81" s="45">
        <v>0</v>
      </c>
      <c r="U81" s="45">
        <v>0</v>
      </c>
      <c r="V81" s="46">
        <v>0</v>
      </c>
      <c r="W81" s="45">
        <v>0</v>
      </c>
      <c r="X81" s="45">
        <v>0</v>
      </c>
      <c r="Y81" s="45">
        <v>0</v>
      </c>
      <c r="Z81" s="46">
        <v>0</v>
      </c>
      <c r="AA81" s="45">
        <v>0</v>
      </c>
      <c r="AB81" s="45">
        <v>0</v>
      </c>
      <c r="AC81" s="45">
        <v>0</v>
      </c>
      <c r="AD81" s="46">
        <v>0</v>
      </c>
      <c r="AE81" s="45">
        <v>0</v>
      </c>
      <c r="AF81" s="45">
        <v>0</v>
      </c>
      <c r="AG81" s="45">
        <v>0</v>
      </c>
      <c r="AH81" s="46">
        <v>0</v>
      </c>
      <c r="AI81" s="45">
        <v>0</v>
      </c>
      <c r="AJ81" s="45">
        <v>0</v>
      </c>
      <c r="AK81" s="46">
        <v>0</v>
      </c>
      <c r="AL81" s="45">
        <v>0</v>
      </c>
      <c r="AM81" s="45">
        <v>0</v>
      </c>
      <c r="AN81" s="46">
        <v>0</v>
      </c>
      <c r="AO81" s="45">
        <v>0</v>
      </c>
      <c r="AP81" s="45">
        <v>0</v>
      </c>
      <c r="AQ81" s="46">
        <v>0</v>
      </c>
      <c r="AR81" s="46">
        <v>0</v>
      </c>
      <c r="AS81" s="46">
        <v>0</v>
      </c>
      <c r="AT81" s="46">
        <v>0</v>
      </c>
      <c r="AU81" s="52"/>
    </row>
    <row r="82" spans="1:47" ht="23.1" customHeight="1" x14ac:dyDescent="0.3">
      <c r="A82" s="57">
        <f>IF(D82="","",SUBTOTAL(3,$D$12:D82))</f>
        <v>71</v>
      </c>
      <c r="B82" s="62">
        <v>1010126</v>
      </c>
      <c r="C82" s="63" t="s">
        <v>450</v>
      </c>
      <c r="D82" s="43" t="s">
        <v>1030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58">
        <v>0</v>
      </c>
      <c r="N82" s="45">
        <v>0</v>
      </c>
      <c r="O82" s="45">
        <v>0</v>
      </c>
      <c r="P82" s="45">
        <v>0</v>
      </c>
      <c r="Q82" s="45">
        <v>0</v>
      </c>
      <c r="R82" s="59">
        <v>0</v>
      </c>
      <c r="S82" s="45">
        <v>0</v>
      </c>
      <c r="T82" s="45">
        <v>0</v>
      </c>
      <c r="U82" s="45">
        <v>0</v>
      </c>
      <c r="V82" s="46">
        <v>0</v>
      </c>
      <c r="W82" s="45">
        <v>0</v>
      </c>
      <c r="X82" s="45">
        <v>0</v>
      </c>
      <c r="Y82" s="45">
        <v>0</v>
      </c>
      <c r="Z82" s="46">
        <v>0</v>
      </c>
      <c r="AA82" s="45">
        <v>0</v>
      </c>
      <c r="AB82" s="45">
        <v>0</v>
      </c>
      <c r="AC82" s="45">
        <v>0</v>
      </c>
      <c r="AD82" s="46">
        <v>0</v>
      </c>
      <c r="AE82" s="45">
        <v>0</v>
      </c>
      <c r="AF82" s="45">
        <v>0</v>
      </c>
      <c r="AG82" s="45">
        <v>0</v>
      </c>
      <c r="AH82" s="46">
        <v>0</v>
      </c>
      <c r="AI82" s="45">
        <v>0</v>
      </c>
      <c r="AJ82" s="45">
        <v>0</v>
      </c>
      <c r="AK82" s="46">
        <v>0</v>
      </c>
      <c r="AL82" s="45">
        <v>0</v>
      </c>
      <c r="AM82" s="45">
        <v>0</v>
      </c>
      <c r="AN82" s="46">
        <v>0</v>
      </c>
      <c r="AO82" s="45">
        <v>0</v>
      </c>
      <c r="AP82" s="45">
        <v>0</v>
      </c>
      <c r="AQ82" s="46">
        <v>0</v>
      </c>
      <c r="AR82" s="46">
        <v>0</v>
      </c>
      <c r="AS82" s="46">
        <v>0</v>
      </c>
      <c r="AT82" s="46">
        <v>0</v>
      </c>
      <c r="AU82" s="52"/>
    </row>
    <row r="83" spans="1:47" ht="23.1" customHeight="1" x14ac:dyDescent="0.3">
      <c r="A83" s="57">
        <f>IF(D83="","",SUBTOTAL(3,$D$12:D83))</f>
        <v>72</v>
      </c>
      <c r="B83" s="62">
        <v>1010130</v>
      </c>
      <c r="C83" s="63" t="s">
        <v>450</v>
      </c>
      <c r="D83" s="43" t="s">
        <v>1031</v>
      </c>
      <c r="E83" s="42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58">
        <v>0</v>
      </c>
      <c r="N83" s="45">
        <v>0</v>
      </c>
      <c r="O83" s="45">
        <v>0</v>
      </c>
      <c r="P83" s="45">
        <v>0</v>
      </c>
      <c r="Q83" s="45">
        <v>0</v>
      </c>
      <c r="R83" s="59">
        <v>0</v>
      </c>
      <c r="S83" s="45">
        <v>0</v>
      </c>
      <c r="T83" s="45">
        <v>0</v>
      </c>
      <c r="U83" s="45">
        <v>0</v>
      </c>
      <c r="V83" s="46">
        <v>0</v>
      </c>
      <c r="W83" s="45">
        <v>0</v>
      </c>
      <c r="X83" s="45">
        <v>0</v>
      </c>
      <c r="Y83" s="45">
        <v>0</v>
      </c>
      <c r="Z83" s="46">
        <v>0</v>
      </c>
      <c r="AA83" s="45">
        <v>0</v>
      </c>
      <c r="AB83" s="45">
        <v>0</v>
      </c>
      <c r="AC83" s="45">
        <v>0</v>
      </c>
      <c r="AD83" s="46">
        <v>0</v>
      </c>
      <c r="AE83" s="45">
        <v>0</v>
      </c>
      <c r="AF83" s="45">
        <v>0</v>
      </c>
      <c r="AG83" s="45">
        <v>0</v>
      </c>
      <c r="AH83" s="46">
        <v>0</v>
      </c>
      <c r="AI83" s="45">
        <v>0</v>
      </c>
      <c r="AJ83" s="45">
        <v>0</v>
      </c>
      <c r="AK83" s="46">
        <v>0</v>
      </c>
      <c r="AL83" s="45">
        <v>0</v>
      </c>
      <c r="AM83" s="45">
        <v>0</v>
      </c>
      <c r="AN83" s="46">
        <v>0</v>
      </c>
      <c r="AO83" s="45">
        <v>0</v>
      </c>
      <c r="AP83" s="45">
        <v>0</v>
      </c>
      <c r="AQ83" s="46">
        <v>0</v>
      </c>
      <c r="AR83" s="46">
        <v>0</v>
      </c>
      <c r="AS83" s="46">
        <v>0</v>
      </c>
      <c r="AT83" s="46">
        <v>0</v>
      </c>
      <c r="AU83" s="52"/>
    </row>
    <row r="84" spans="1:47" ht="23.1" customHeight="1" x14ac:dyDescent="0.3">
      <c r="A84" s="57">
        <f>IF(D84="","",SUBTOTAL(3,$D$12:D84))</f>
        <v>73</v>
      </c>
      <c r="B84" s="62">
        <v>1010073</v>
      </c>
      <c r="C84" s="63" t="s">
        <v>450</v>
      </c>
      <c r="D84" s="43" t="s">
        <v>509</v>
      </c>
      <c r="E84" s="42">
        <v>0</v>
      </c>
      <c r="F84" s="42">
        <v>0</v>
      </c>
      <c r="G84" s="42">
        <v>0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58">
        <v>0</v>
      </c>
      <c r="N84" s="45">
        <v>0</v>
      </c>
      <c r="O84" s="45">
        <v>0</v>
      </c>
      <c r="P84" s="45">
        <v>0</v>
      </c>
      <c r="Q84" s="45">
        <v>0</v>
      </c>
      <c r="R84" s="59">
        <v>0</v>
      </c>
      <c r="S84" s="45">
        <v>0</v>
      </c>
      <c r="T84" s="45">
        <v>0</v>
      </c>
      <c r="U84" s="45">
        <v>0</v>
      </c>
      <c r="V84" s="46">
        <v>0</v>
      </c>
      <c r="W84" s="45">
        <v>0</v>
      </c>
      <c r="X84" s="45">
        <v>0</v>
      </c>
      <c r="Y84" s="45">
        <v>0</v>
      </c>
      <c r="Z84" s="46">
        <v>0</v>
      </c>
      <c r="AA84" s="45">
        <v>0</v>
      </c>
      <c r="AB84" s="45">
        <v>0</v>
      </c>
      <c r="AC84" s="45">
        <v>0</v>
      </c>
      <c r="AD84" s="46">
        <v>0</v>
      </c>
      <c r="AE84" s="45">
        <v>0</v>
      </c>
      <c r="AF84" s="45">
        <v>0</v>
      </c>
      <c r="AG84" s="45">
        <v>0</v>
      </c>
      <c r="AH84" s="46">
        <v>0</v>
      </c>
      <c r="AI84" s="45">
        <v>0</v>
      </c>
      <c r="AJ84" s="45">
        <v>0</v>
      </c>
      <c r="AK84" s="46">
        <v>0</v>
      </c>
      <c r="AL84" s="45">
        <v>0</v>
      </c>
      <c r="AM84" s="45">
        <v>0</v>
      </c>
      <c r="AN84" s="46">
        <v>0</v>
      </c>
      <c r="AO84" s="45">
        <v>0</v>
      </c>
      <c r="AP84" s="45">
        <v>0</v>
      </c>
      <c r="AQ84" s="46">
        <v>0</v>
      </c>
      <c r="AR84" s="46">
        <v>0</v>
      </c>
      <c r="AS84" s="46">
        <v>0</v>
      </c>
      <c r="AT84" s="46">
        <v>0</v>
      </c>
      <c r="AU84" s="52"/>
    </row>
    <row r="85" spans="1:47" ht="23.1" customHeight="1" x14ac:dyDescent="0.3">
      <c r="A85" s="57">
        <f>IF(D85="","",SUBTOTAL(3,$D$12:D85))</f>
        <v>74</v>
      </c>
      <c r="B85" s="62">
        <v>1010032</v>
      </c>
      <c r="C85" s="63" t="s">
        <v>450</v>
      </c>
      <c r="D85" s="43" t="s">
        <v>511</v>
      </c>
      <c r="E85" s="42">
        <v>0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58">
        <v>0</v>
      </c>
      <c r="N85" s="45">
        <v>0</v>
      </c>
      <c r="O85" s="45">
        <v>0</v>
      </c>
      <c r="P85" s="45">
        <v>0</v>
      </c>
      <c r="Q85" s="45">
        <v>0</v>
      </c>
      <c r="R85" s="59">
        <v>0</v>
      </c>
      <c r="S85" s="45">
        <v>0</v>
      </c>
      <c r="T85" s="45">
        <v>0</v>
      </c>
      <c r="U85" s="45">
        <v>0</v>
      </c>
      <c r="V85" s="46">
        <v>0</v>
      </c>
      <c r="W85" s="45">
        <v>0</v>
      </c>
      <c r="X85" s="45">
        <v>0</v>
      </c>
      <c r="Y85" s="45">
        <v>0</v>
      </c>
      <c r="Z85" s="46">
        <v>0</v>
      </c>
      <c r="AA85" s="45">
        <v>0</v>
      </c>
      <c r="AB85" s="45">
        <v>0</v>
      </c>
      <c r="AC85" s="45">
        <v>0</v>
      </c>
      <c r="AD85" s="46">
        <v>0</v>
      </c>
      <c r="AE85" s="45">
        <v>0</v>
      </c>
      <c r="AF85" s="45">
        <v>0</v>
      </c>
      <c r="AG85" s="45">
        <v>0</v>
      </c>
      <c r="AH85" s="46">
        <v>0</v>
      </c>
      <c r="AI85" s="45">
        <v>0</v>
      </c>
      <c r="AJ85" s="45">
        <v>0</v>
      </c>
      <c r="AK85" s="46">
        <v>0</v>
      </c>
      <c r="AL85" s="45">
        <v>0</v>
      </c>
      <c r="AM85" s="45">
        <v>0</v>
      </c>
      <c r="AN85" s="46">
        <v>0</v>
      </c>
      <c r="AO85" s="45">
        <v>0</v>
      </c>
      <c r="AP85" s="45">
        <v>0</v>
      </c>
      <c r="AQ85" s="46">
        <v>0</v>
      </c>
      <c r="AR85" s="46">
        <v>0</v>
      </c>
      <c r="AS85" s="46">
        <v>0</v>
      </c>
      <c r="AT85" s="46">
        <v>0</v>
      </c>
      <c r="AU85" s="52"/>
    </row>
    <row r="86" spans="1:47" ht="23.1" customHeight="1" x14ac:dyDescent="0.3">
      <c r="A86" s="57">
        <f>IF(D86="","",SUBTOTAL(3,$D$12:D86))</f>
        <v>75</v>
      </c>
      <c r="B86" s="62">
        <v>1010139</v>
      </c>
      <c r="C86" s="63" t="s">
        <v>450</v>
      </c>
      <c r="D86" s="43" t="s">
        <v>1032</v>
      </c>
      <c r="E86" s="42">
        <v>0</v>
      </c>
      <c r="F86" s="42">
        <v>0</v>
      </c>
      <c r="G86" s="42">
        <v>0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58">
        <v>0</v>
      </c>
      <c r="N86" s="45">
        <v>0</v>
      </c>
      <c r="O86" s="45">
        <v>0</v>
      </c>
      <c r="P86" s="45">
        <v>0</v>
      </c>
      <c r="Q86" s="45">
        <v>0</v>
      </c>
      <c r="R86" s="59">
        <v>0</v>
      </c>
      <c r="S86" s="45">
        <v>0</v>
      </c>
      <c r="T86" s="45">
        <v>0</v>
      </c>
      <c r="U86" s="45">
        <v>0</v>
      </c>
      <c r="V86" s="46">
        <v>0</v>
      </c>
      <c r="W86" s="45">
        <v>0</v>
      </c>
      <c r="X86" s="45">
        <v>0</v>
      </c>
      <c r="Y86" s="45">
        <v>0</v>
      </c>
      <c r="Z86" s="46">
        <v>0</v>
      </c>
      <c r="AA86" s="45">
        <v>0</v>
      </c>
      <c r="AB86" s="45">
        <v>0</v>
      </c>
      <c r="AC86" s="45">
        <v>0</v>
      </c>
      <c r="AD86" s="46">
        <v>0</v>
      </c>
      <c r="AE86" s="45">
        <v>0</v>
      </c>
      <c r="AF86" s="45">
        <v>0</v>
      </c>
      <c r="AG86" s="45">
        <v>0</v>
      </c>
      <c r="AH86" s="46">
        <v>0</v>
      </c>
      <c r="AI86" s="45">
        <v>0</v>
      </c>
      <c r="AJ86" s="45">
        <v>0</v>
      </c>
      <c r="AK86" s="46">
        <v>0</v>
      </c>
      <c r="AL86" s="45">
        <v>0</v>
      </c>
      <c r="AM86" s="45">
        <v>0</v>
      </c>
      <c r="AN86" s="46">
        <v>0</v>
      </c>
      <c r="AO86" s="45">
        <v>0</v>
      </c>
      <c r="AP86" s="45">
        <v>0</v>
      </c>
      <c r="AQ86" s="46">
        <v>0</v>
      </c>
      <c r="AR86" s="46">
        <v>0</v>
      </c>
      <c r="AS86" s="46">
        <v>0</v>
      </c>
      <c r="AT86" s="46">
        <v>0</v>
      </c>
      <c r="AU86" s="52"/>
    </row>
    <row r="87" spans="1:47" ht="23.1" customHeight="1" x14ac:dyDescent="0.3">
      <c r="A87" s="57">
        <f>IF(D87="","",SUBTOTAL(3,$D$12:D87))</f>
        <v>76</v>
      </c>
      <c r="B87" s="62">
        <v>1010080</v>
      </c>
      <c r="C87" s="63" t="s">
        <v>450</v>
      </c>
      <c r="D87" s="43" t="s">
        <v>1012</v>
      </c>
      <c r="E87" s="42">
        <v>0</v>
      </c>
      <c r="F87" s="42">
        <v>0</v>
      </c>
      <c r="G87" s="42">
        <v>0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58">
        <v>0</v>
      </c>
      <c r="N87" s="45">
        <v>0</v>
      </c>
      <c r="O87" s="45">
        <v>0</v>
      </c>
      <c r="P87" s="45">
        <v>0</v>
      </c>
      <c r="Q87" s="45">
        <v>0</v>
      </c>
      <c r="R87" s="59">
        <v>0</v>
      </c>
      <c r="S87" s="45">
        <v>0</v>
      </c>
      <c r="T87" s="45">
        <v>0</v>
      </c>
      <c r="U87" s="45">
        <v>0</v>
      </c>
      <c r="V87" s="46">
        <v>0</v>
      </c>
      <c r="W87" s="45">
        <v>0</v>
      </c>
      <c r="X87" s="45">
        <v>0</v>
      </c>
      <c r="Y87" s="45">
        <v>0</v>
      </c>
      <c r="Z87" s="46">
        <v>0</v>
      </c>
      <c r="AA87" s="45">
        <v>0</v>
      </c>
      <c r="AB87" s="45">
        <v>0</v>
      </c>
      <c r="AC87" s="45">
        <v>0</v>
      </c>
      <c r="AD87" s="46">
        <v>0</v>
      </c>
      <c r="AE87" s="45">
        <v>0</v>
      </c>
      <c r="AF87" s="45">
        <v>0</v>
      </c>
      <c r="AG87" s="45">
        <v>0</v>
      </c>
      <c r="AH87" s="46">
        <v>0</v>
      </c>
      <c r="AI87" s="45">
        <v>0</v>
      </c>
      <c r="AJ87" s="45">
        <v>0</v>
      </c>
      <c r="AK87" s="46">
        <v>0</v>
      </c>
      <c r="AL87" s="45">
        <v>0</v>
      </c>
      <c r="AM87" s="45">
        <v>0</v>
      </c>
      <c r="AN87" s="46">
        <v>0</v>
      </c>
      <c r="AO87" s="45">
        <v>0</v>
      </c>
      <c r="AP87" s="45">
        <v>0</v>
      </c>
      <c r="AQ87" s="46">
        <v>0</v>
      </c>
      <c r="AR87" s="46">
        <v>0</v>
      </c>
      <c r="AS87" s="46">
        <v>0</v>
      </c>
      <c r="AT87" s="46">
        <v>0</v>
      </c>
      <c r="AU87" s="52"/>
    </row>
    <row r="88" spans="1:47" ht="23.1" customHeight="1" x14ac:dyDescent="0.3">
      <c r="A88" s="57">
        <f>IF(D88="","",SUBTOTAL(3,$D$12:D88))</f>
        <v>77</v>
      </c>
      <c r="B88" s="62"/>
      <c r="C88" s="63" t="s">
        <v>450</v>
      </c>
      <c r="D88" s="43" t="s">
        <v>1074</v>
      </c>
      <c r="E88" s="42">
        <v>0</v>
      </c>
      <c r="F88" s="42">
        <v>0</v>
      </c>
      <c r="G88" s="42">
        <v>0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58">
        <v>0</v>
      </c>
      <c r="N88" s="45">
        <v>0</v>
      </c>
      <c r="O88" s="45">
        <v>0</v>
      </c>
      <c r="P88" s="45">
        <v>0</v>
      </c>
      <c r="Q88" s="45">
        <v>0</v>
      </c>
      <c r="R88" s="59">
        <v>0</v>
      </c>
      <c r="S88" s="45">
        <v>119</v>
      </c>
      <c r="T88" s="45">
        <v>0</v>
      </c>
      <c r="U88" s="45">
        <v>76</v>
      </c>
      <c r="V88" s="46">
        <v>4.3</v>
      </c>
      <c r="W88" s="45">
        <v>0</v>
      </c>
      <c r="X88" s="45">
        <v>0</v>
      </c>
      <c r="Y88" s="45">
        <v>0</v>
      </c>
      <c r="Z88" s="46">
        <v>0</v>
      </c>
      <c r="AA88" s="45">
        <v>0</v>
      </c>
      <c r="AB88" s="45">
        <v>0</v>
      </c>
      <c r="AC88" s="45">
        <v>0</v>
      </c>
      <c r="AD88" s="46">
        <v>0</v>
      </c>
      <c r="AE88" s="45">
        <v>0</v>
      </c>
      <c r="AF88" s="45">
        <v>0</v>
      </c>
      <c r="AG88" s="45">
        <v>0</v>
      </c>
      <c r="AH88" s="46">
        <v>0</v>
      </c>
      <c r="AI88" s="45">
        <v>0</v>
      </c>
      <c r="AJ88" s="45">
        <v>0</v>
      </c>
      <c r="AK88" s="46">
        <v>0</v>
      </c>
      <c r="AL88" s="45">
        <v>0</v>
      </c>
      <c r="AM88" s="45">
        <v>0</v>
      </c>
      <c r="AN88" s="46">
        <v>0</v>
      </c>
      <c r="AO88" s="45">
        <v>0</v>
      </c>
      <c r="AP88" s="45">
        <v>0</v>
      </c>
      <c r="AQ88" s="46">
        <v>0</v>
      </c>
      <c r="AR88" s="46">
        <v>0</v>
      </c>
      <c r="AS88" s="46">
        <v>0</v>
      </c>
      <c r="AT88" s="46">
        <v>4.3</v>
      </c>
      <c r="AU88" s="52"/>
    </row>
    <row r="89" spans="1:47" ht="23.1" customHeight="1" x14ac:dyDescent="0.3">
      <c r="A89" s="57">
        <f>IF(D89="","",SUBTOTAL(3,$D$12:D89))</f>
        <v>78</v>
      </c>
      <c r="B89" s="62">
        <v>1010066</v>
      </c>
      <c r="C89" s="63" t="s">
        <v>450</v>
      </c>
      <c r="D89" s="43" t="s">
        <v>513</v>
      </c>
      <c r="E89" s="42">
        <v>0</v>
      </c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58">
        <v>0</v>
      </c>
      <c r="N89" s="45">
        <v>0</v>
      </c>
      <c r="O89" s="45">
        <v>0</v>
      </c>
      <c r="P89" s="45">
        <v>0</v>
      </c>
      <c r="Q89" s="45">
        <v>0</v>
      </c>
      <c r="R89" s="59">
        <v>0</v>
      </c>
      <c r="S89" s="45">
        <v>0</v>
      </c>
      <c r="T89" s="45">
        <v>0</v>
      </c>
      <c r="U89" s="45">
        <v>0</v>
      </c>
      <c r="V89" s="46">
        <v>0</v>
      </c>
      <c r="W89" s="45">
        <v>0</v>
      </c>
      <c r="X89" s="45">
        <v>0</v>
      </c>
      <c r="Y89" s="45">
        <v>0</v>
      </c>
      <c r="Z89" s="46">
        <v>0</v>
      </c>
      <c r="AA89" s="45">
        <v>0</v>
      </c>
      <c r="AB89" s="45">
        <v>0</v>
      </c>
      <c r="AC89" s="45">
        <v>0</v>
      </c>
      <c r="AD89" s="46">
        <v>0</v>
      </c>
      <c r="AE89" s="45">
        <v>0</v>
      </c>
      <c r="AF89" s="45">
        <v>0</v>
      </c>
      <c r="AG89" s="45">
        <v>0</v>
      </c>
      <c r="AH89" s="46">
        <v>0</v>
      </c>
      <c r="AI89" s="45">
        <v>0</v>
      </c>
      <c r="AJ89" s="45">
        <v>0</v>
      </c>
      <c r="AK89" s="46">
        <v>0</v>
      </c>
      <c r="AL89" s="45">
        <v>0</v>
      </c>
      <c r="AM89" s="45">
        <v>0</v>
      </c>
      <c r="AN89" s="46">
        <v>0</v>
      </c>
      <c r="AO89" s="45">
        <v>0</v>
      </c>
      <c r="AP89" s="45">
        <v>0</v>
      </c>
      <c r="AQ89" s="46">
        <v>0</v>
      </c>
      <c r="AR89" s="46">
        <v>0</v>
      </c>
      <c r="AS89" s="46">
        <v>0</v>
      </c>
      <c r="AT89" s="46">
        <v>0</v>
      </c>
      <c r="AU89" s="52"/>
    </row>
    <row r="90" spans="1:47" ht="23.1" customHeight="1" x14ac:dyDescent="0.3">
      <c r="A90" s="57">
        <f>IF(D90="","",SUBTOTAL(3,$D$12:D90))</f>
        <v>79</v>
      </c>
      <c r="B90" s="62"/>
      <c r="C90" s="63" t="s">
        <v>450</v>
      </c>
      <c r="D90" s="43" t="s">
        <v>1065</v>
      </c>
      <c r="E90" s="42">
        <v>0</v>
      </c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58">
        <v>0</v>
      </c>
      <c r="N90" s="45">
        <v>0</v>
      </c>
      <c r="O90" s="45">
        <v>0</v>
      </c>
      <c r="P90" s="45">
        <v>0</v>
      </c>
      <c r="Q90" s="45">
        <v>0</v>
      </c>
      <c r="R90" s="59">
        <v>0</v>
      </c>
      <c r="S90" s="45">
        <v>0</v>
      </c>
      <c r="T90" s="45">
        <v>0</v>
      </c>
      <c r="U90" s="45">
        <v>0</v>
      </c>
      <c r="V90" s="46">
        <v>0</v>
      </c>
      <c r="W90" s="45">
        <v>0</v>
      </c>
      <c r="X90" s="45">
        <v>0</v>
      </c>
      <c r="Y90" s="45">
        <v>0</v>
      </c>
      <c r="Z90" s="46">
        <v>0</v>
      </c>
      <c r="AA90" s="45">
        <v>0</v>
      </c>
      <c r="AB90" s="45">
        <v>0</v>
      </c>
      <c r="AC90" s="45">
        <v>0</v>
      </c>
      <c r="AD90" s="46">
        <v>0</v>
      </c>
      <c r="AE90" s="45">
        <v>0</v>
      </c>
      <c r="AF90" s="45">
        <v>0</v>
      </c>
      <c r="AG90" s="45">
        <v>0</v>
      </c>
      <c r="AH90" s="46">
        <v>0</v>
      </c>
      <c r="AI90" s="45">
        <v>0</v>
      </c>
      <c r="AJ90" s="45">
        <v>0</v>
      </c>
      <c r="AK90" s="46">
        <v>0</v>
      </c>
      <c r="AL90" s="45">
        <v>0</v>
      </c>
      <c r="AM90" s="45">
        <v>0</v>
      </c>
      <c r="AN90" s="46">
        <v>0</v>
      </c>
      <c r="AO90" s="45">
        <v>0</v>
      </c>
      <c r="AP90" s="45">
        <v>0</v>
      </c>
      <c r="AQ90" s="46">
        <v>0</v>
      </c>
      <c r="AR90" s="46">
        <v>0</v>
      </c>
      <c r="AS90" s="46">
        <v>0</v>
      </c>
      <c r="AT90" s="46">
        <v>0</v>
      </c>
      <c r="AU90" s="52"/>
    </row>
    <row r="91" spans="1:47" ht="23.1" customHeight="1" x14ac:dyDescent="0.3">
      <c r="A91" s="57">
        <f>IF(D91="","",SUBTOTAL(3,$D$12:D91))</f>
        <v>80</v>
      </c>
      <c r="B91" s="62">
        <v>1010079</v>
      </c>
      <c r="C91" s="63" t="s">
        <v>450</v>
      </c>
      <c r="D91" s="43" t="s">
        <v>597</v>
      </c>
      <c r="E91" s="42">
        <v>0</v>
      </c>
      <c r="F91" s="42">
        <v>0</v>
      </c>
      <c r="G91" s="42">
        <v>0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58">
        <v>0</v>
      </c>
      <c r="N91" s="45">
        <v>0</v>
      </c>
      <c r="O91" s="45">
        <v>0</v>
      </c>
      <c r="P91" s="45">
        <v>0</v>
      </c>
      <c r="Q91" s="45">
        <v>0</v>
      </c>
      <c r="R91" s="59">
        <v>0</v>
      </c>
      <c r="S91" s="45">
        <v>0</v>
      </c>
      <c r="T91" s="45">
        <v>0</v>
      </c>
      <c r="U91" s="45">
        <v>0</v>
      </c>
      <c r="V91" s="46">
        <v>0</v>
      </c>
      <c r="W91" s="45">
        <v>0</v>
      </c>
      <c r="X91" s="45">
        <v>0</v>
      </c>
      <c r="Y91" s="45">
        <v>0</v>
      </c>
      <c r="Z91" s="46">
        <v>0</v>
      </c>
      <c r="AA91" s="45">
        <v>0</v>
      </c>
      <c r="AB91" s="45">
        <v>0</v>
      </c>
      <c r="AC91" s="45">
        <v>0</v>
      </c>
      <c r="AD91" s="46">
        <v>0</v>
      </c>
      <c r="AE91" s="45">
        <v>0</v>
      </c>
      <c r="AF91" s="45">
        <v>0</v>
      </c>
      <c r="AG91" s="45">
        <v>0</v>
      </c>
      <c r="AH91" s="46">
        <v>0</v>
      </c>
      <c r="AI91" s="45">
        <v>0</v>
      </c>
      <c r="AJ91" s="45">
        <v>0</v>
      </c>
      <c r="AK91" s="46">
        <v>0</v>
      </c>
      <c r="AL91" s="45">
        <v>0</v>
      </c>
      <c r="AM91" s="45">
        <v>0</v>
      </c>
      <c r="AN91" s="46">
        <v>0</v>
      </c>
      <c r="AO91" s="45">
        <v>0</v>
      </c>
      <c r="AP91" s="45">
        <v>0</v>
      </c>
      <c r="AQ91" s="46">
        <v>0</v>
      </c>
      <c r="AR91" s="46">
        <v>0</v>
      </c>
      <c r="AS91" s="46">
        <v>0</v>
      </c>
      <c r="AT91" s="46">
        <v>0</v>
      </c>
      <c r="AU91" s="52"/>
    </row>
    <row r="92" spans="1:47" ht="23.1" customHeight="1" x14ac:dyDescent="0.3">
      <c r="A92" s="57">
        <f>IF(D92="","",SUBTOTAL(3,$D$12:D92))</f>
        <v>81</v>
      </c>
      <c r="B92" s="62">
        <v>1010022</v>
      </c>
      <c r="C92" s="63" t="s">
        <v>450</v>
      </c>
      <c r="D92" s="43" t="s">
        <v>515</v>
      </c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58">
        <v>0</v>
      </c>
      <c r="N92" s="45">
        <v>0</v>
      </c>
      <c r="O92" s="45">
        <v>0</v>
      </c>
      <c r="P92" s="45">
        <v>0</v>
      </c>
      <c r="Q92" s="45">
        <v>0</v>
      </c>
      <c r="R92" s="59">
        <v>0</v>
      </c>
      <c r="S92" s="45">
        <v>0</v>
      </c>
      <c r="T92" s="45">
        <v>0</v>
      </c>
      <c r="U92" s="45">
        <v>0</v>
      </c>
      <c r="V92" s="46">
        <v>0</v>
      </c>
      <c r="W92" s="45">
        <v>0</v>
      </c>
      <c r="X92" s="45">
        <v>0</v>
      </c>
      <c r="Y92" s="45">
        <v>0</v>
      </c>
      <c r="Z92" s="46">
        <v>0</v>
      </c>
      <c r="AA92" s="45">
        <v>0</v>
      </c>
      <c r="AB92" s="45">
        <v>0</v>
      </c>
      <c r="AC92" s="45">
        <v>0</v>
      </c>
      <c r="AD92" s="46">
        <v>0</v>
      </c>
      <c r="AE92" s="45">
        <v>0</v>
      </c>
      <c r="AF92" s="45">
        <v>0</v>
      </c>
      <c r="AG92" s="45">
        <v>0</v>
      </c>
      <c r="AH92" s="46">
        <v>0</v>
      </c>
      <c r="AI92" s="45">
        <v>0</v>
      </c>
      <c r="AJ92" s="45">
        <v>0</v>
      </c>
      <c r="AK92" s="46">
        <v>0</v>
      </c>
      <c r="AL92" s="45">
        <v>0</v>
      </c>
      <c r="AM92" s="45">
        <v>0</v>
      </c>
      <c r="AN92" s="46">
        <v>0</v>
      </c>
      <c r="AO92" s="45">
        <v>0</v>
      </c>
      <c r="AP92" s="45">
        <v>0</v>
      </c>
      <c r="AQ92" s="46">
        <v>0</v>
      </c>
      <c r="AR92" s="46">
        <v>0</v>
      </c>
      <c r="AS92" s="46">
        <v>0</v>
      </c>
      <c r="AT92" s="46">
        <v>0</v>
      </c>
      <c r="AU92" s="52"/>
    </row>
    <row r="93" spans="1:47" ht="23.1" customHeight="1" x14ac:dyDescent="0.3">
      <c r="A93" s="57">
        <f>IF(D93="","",SUBTOTAL(3,$D$12:D93))</f>
        <v>82</v>
      </c>
      <c r="B93" s="62">
        <v>1010023</v>
      </c>
      <c r="C93" s="63" t="s">
        <v>450</v>
      </c>
      <c r="D93" s="43" t="s">
        <v>517</v>
      </c>
      <c r="E93" s="42">
        <v>6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58">
        <v>6</v>
      </c>
      <c r="N93" s="45">
        <v>6.45</v>
      </c>
      <c r="O93" s="45">
        <v>3.6000000000000005</v>
      </c>
      <c r="P93" s="45">
        <v>0</v>
      </c>
      <c r="Q93" s="45">
        <v>0</v>
      </c>
      <c r="R93" s="59">
        <v>10.050000000000001</v>
      </c>
      <c r="S93" s="45">
        <v>295</v>
      </c>
      <c r="T93" s="45">
        <v>699</v>
      </c>
      <c r="U93" s="45">
        <v>281</v>
      </c>
      <c r="V93" s="46">
        <v>71.3</v>
      </c>
      <c r="W93" s="45">
        <v>0</v>
      </c>
      <c r="X93" s="45">
        <v>0</v>
      </c>
      <c r="Y93" s="45">
        <v>0</v>
      </c>
      <c r="Z93" s="46">
        <v>0</v>
      </c>
      <c r="AA93" s="45">
        <v>0</v>
      </c>
      <c r="AB93" s="45">
        <v>0</v>
      </c>
      <c r="AC93" s="45">
        <v>0</v>
      </c>
      <c r="AD93" s="46">
        <v>0</v>
      </c>
      <c r="AE93" s="45">
        <v>0</v>
      </c>
      <c r="AF93" s="45">
        <v>0</v>
      </c>
      <c r="AG93" s="45">
        <v>0</v>
      </c>
      <c r="AH93" s="46">
        <v>0</v>
      </c>
      <c r="AI93" s="45">
        <v>0</v>
      </c>
      <c r="AJ93" s="45">
        <v>0</v>
      </c>
      <c r="AK93" s="46">
        <v>0</v>
      </c>
      <c r="AL93" s="45">
        <v>0</v>
      </c>
      <c r="AM93" s="45">
        <v>0</v>
      </c>
      <c r="AN93" s="46">
        <v>0</v>
      </c>
      <c r="AO93" s="45">
        <v>0</v>
      </c>
      <c r="AP93" s="45">
        <v>0</v>
      </c>
      <c r="AQ93" s="46">
        <v>0</v>
      </c>
      <c r="AR93" s="46">
        <v>0</v>
      </c>
      <c r="AS93" s="46">
        <v>3</v>
      </c>
      <c r="AT93" s="46">
        <v>90.4</v>
      </c>
      <c r="AU93" s="52"/>
    </row>
    <row r="94" spans="1:47" ht="23.1" customHeight="1" x14ac:dyDescent="0.3">
      <c r="A94" s="57">
        <f>IF(D94="","",SUBTOTAL(3,$D$12:D94))</f>
        <v>83</v>
      </c>
      <c r="B94" s="62"/>
      <c r="C94" s="63" t="s">
        <v>450</v>
      </c>
      <c r="D94" s="43" t="s">
        <v>1068</v>
      </c>
      <c r="E94" s="42">
        <v>0</v>
      </c>
      <c r="F94" s="42">
        <v>0</v>
      </c>
      <c r="G94" s="42">
        <v>0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58">
        <v>0</v>
      </c>
      <c r="N94" s="45">
        <v>0</v>
      </c>
      <c r="O94" s="45">
        <v>0</v>
      </c>
      <c r="P94" s="45">
        <v>0</v>
      </c>
      <c r="Q94" s="45">
        <v>0</v>
      </c>
      <c r="R94" s="59">
        <v>0</v>
      </c>
      <c r="S94" s="45">
        <v>0</v>
      </c>
      <c r="T94" s="45">
        <v>0</v>
      </c>
      <c r="U94" s="45">
        <v>0</v>
      </c>
      <c r="V94" s="46">
        <v>0</v>
      </c>
      <c r="W94" s="45">
        <v>0</v>
      </c>
      <c r="X94" s="45">
        <v>0</v>
      </c>
      <c r="Y94" s="45">
        <v>0</v>
      </c>
      <c r="Z94" s="46">
        <v>0</v>
      </c>
      <c r="AA94" s="45">
        <v>0</v>
      </c>
      <c r="AB94" s="45">
        <v>0</v>
      </c>
      <c r="AC94" s="45">
        <v>0</v>
      </c>
      <c r="AD94" s="46">
        <v>0</v>
      </c>
      <c r="AE94" s="45">
        <v>0</v>
      </c>
      <c r="AF94" s="45">
        <v>0</v>
      </c>
      <c r="AG94" s="45">
        <v>0</v>
      </c>
      <c r="AH94" s="46">
        <v>0</v>
      </c>
      <c r="AI94" s="45">
        <v>0</v>
      </c>
      <c r="AJ94" s="45">
        <v>0</v>
      </c>
      <c r="AK94" s="46">
        <v>0</v>
      </c>
      <c r="AL94" s="45">
        <v>0</v>
      </c>
      <c r="AM94" s="45">
        <v>0</v>
      </c>
      <c r="AN94" s="46">
        <v>0</v>
      </c>
      <c r="AO94" s="45">
        <v>0</v>
      </c>
      <c r="AP94" s="45">
        <v>0</v>
      </c>
      <c r="AQ94" s="46">
        <v>0</v>
      </c>
      <c r="AR94" s="46">
        <v>0</v>
      </c>
      <c r="AS94" s="46">
        <v>0</v>
      </c>
      <c r="AT94" s="46">
        <v>0</v>
      </c>
      <c r="AU94" s="52"/>
    </row>
    <row r="95" spans="1:47" ht="23.1" customHeight="1" x14ac:dyDescent="0.3">
      <c r="A95" s="57">
        <f>IF(D95="","",SUBTOTAL(3,$D$12:D95))</f>
        <v>84</v>
      </c>
      <c r="B95" s="62"/>
      <c r="C95" s="63" t="s">
        <v>450</v>
      </c>
      <c r="D95" s="43" t="s">
        <v>1102</v>
      </c>
      <c r="E95" s="42">
        <v>0</v>
      </c>
      <c r="F95" s="42">
        <v>0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58">
        <v>0</v>
      </c>
      <c r="N95" s="45">
        <v>0</v>
      </c>
      <c r="O95" s="45">
        <v>0</v>
      </c>
      <c r="P95" s="45">
        <v>0</v>
      </c>
      <c r="Q95" s="45">
        <v>0</v>
      </c>
      <c r="R95" s="59">
        <v>0</v>
      </c>
      <c r="S95" s="45">
        <v>0</v>
      </c>
      <c r="T95" s="45">
        <v>0</v>
      </c>
      <c r="U95" s="45">
        <v>0</v>
      </c>
      <c r="V95" s="46">
        <v>0</v>
      </c>
      <c r="W95" s="45">
        <v>0</v>
      </c>
      <c r="X95" s="45">
        <v>0</v>
      </c>
      <c r="Y95" s="45">
        <v>0</v>
      </c>
      <c r="Z95" s="46">
        <v>0</v>
      </c>
      <c r="AA95" s="45">
        <v>0</v>
      </c>
      <c r="AB95" s="45">
        <v>2130</v>
      </c>
      <c r="AC95" s="45">
        <v>978</v>
      </c>
      <c r="AD95" s="46">
        <v>115.2</v>
      </c>
      <c r="AE95" s="45">
        <v>0</v>
      </c>
      <c r="AF95" s="45">
        <v>0</v>
      </c>
      <c r="AG95" s="45">
        <v>0</v>
      </c>
      <c r="AH95" s="46">
        <v>0</v>
      </c>
      <c r="AI95" s="45">
        <v>0</v>
      </c>
      <c r="AJ95" s="45">
        <v>0</v>
      </c>
      <c r="AK95" s="46">
        <v>0</v>
      </c>
      <c r="AL95" s="45">
        <v>0</v>
      </c>
      <c r="AM95" s="45">
        <v>0</v>
      </c>
      <c r="AN95" s="46">
        <v>0</v>
      </c>
      <c r="AO95" s="45">
        <v>0</v>
      </c>
      <c r="AP95" s="45">
        <v>0</v>
      </c>
      <c r="AQ95" s="46">
        <v>0</v>
      </c>
      <c r="AR95" s="46">
        <v>0</v>
      </c>
      <c r="AS95" s="46">
        <v>0</v>
      </c>
      <c r="AT95" s="46">
        <v>115.2</v>
      </c>
      <c r="AU95" s="52"/>
    </row>
    <row r="96" spans="1:47" ht="23.1" customHeight="1" x14ac:dyDescent="0.3">
      <c r="A96" s="57">
        <f>IF(D96="","",SUBTOTAL(3,$D$12:D96))</f>
        <v>85</v>
      </c>
      <c r="B96" s="62">
        <v>1010008</v>
      </c>
      <c r="C96" s="63" t="s">
        <v>450</v>
      </c>
      <c r="D96" s="43" t="s">
        <v>519</v>
      </c>
      <c r="E96" s="42">
        <v>0</v>
      </c>
      <c r="F96" s="42">
        <v>0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58">
        <v>0</v>
      </c>
      <c r="N96" s="45">
        <v>0</v>
      </c>
      <c r="O96" s="45">
        <v>0</v>
      </c>
      <c r="P96" s="45">
        <v>0</v>
      </c>
      <c r="Q96" s="45">
        <v>0</v>
      </c>
      <c r="R96" s="59">
        <v>0</v>
      </c>
      <c r="S96" s="45">
        <v>0</v>
      </c>
      <c r="T96" s="45">
        <v>0</v>
      </c>
      <c r="U96" s="45">
        <v>0</v>
      </c>
      <c r="V96" s="46">
        <v>0</v>
      </c>
      <c r="W96" s="45">
        <v>0</v>
      </c>
      <c r="X96" s="45">
        <v>0</v>
      </c>
      <c r="Y96" s="45">
        <v>0</v>
      </c>
      <c r="Z96" s="46">
        <v>0</v>
      </c>
      <c r="AA96" s="45">
        <v>0</v>
      </c>
      <c r="AB96" s="45">
        <v>0</v>
      </c>
      <c r="AC96" s="45">
        <v>0</v>
      </c>
      <c r="AD96" s="46">
        <v>0</v>
      </c>
      <c r="AE96" s="45">
        <v>0</v>
      </c>
      <c r="AF96" s="45">
        <v>0</v>
      </c>
      <c r="AG96" s="45">
        <v>0</v>
      </c>
      <c r="AH96" s="46">
        <v>0</v>
      </c>
      <c r="AI96" s="45">
        <v>0</v>
      </c>
      <c r="AJ96" s="45">
        <v>0</v>
      </c>
      <c r="AK96" s="46">
        <v>0</v>
      </c>
      <c r="AL96" s="45">
        <v>0</v>
      </c>
      <c r="AM96" s="45">
        <v>0</v>
      </c>
      <c r="AN96" s="46">
        <v>0</v>
      </c>
      <c r="AO96" s="45">
        <v>0</v>
      </c>
      <c r="AP96" s="45">
        <v>0</v>
      </c>
      <c r="AQ96" s="46">
        <v>0</v>
      </c>
      <c r="AR96" s="46">
        <v>0</v>
      </c>
      <c r="AS96" s="46">
        <v>0</v>
      </c>
      <c r="AT96" s="46">
        <v>0</v>
      </c>
      <c r="AU96" s="52"/>
    </row>
    <row r="97" spans="1:47" ht="23.1" customHeight="1" x14ac:dyDescent="0.3">
      <c r="A97" s="57">
        <f>IF(D97="","",SUBTOTAL(3,$D$12:D97))</f>
        <v>86</v>
      </c>
      <c r="B97" s="62">
        <v>1010077</v>
      </c>
      <c r="C97" s="63" t="s">
        <v>450</v>
      </c>
      <c r="D97" s="43" t="s">
        <v>599</v>
      </c>
      <c r="E97" s="42">
        <v>0</v>
      </c>
      <c r="F97" s="42">
        <v>0</v>
      </c>
      <c r="G97" s="42">
        <v>0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58">
        <v>0</v>
      </c>
      <c r="N97" s="45">
        <v>0</v>
      </c>
      <c r="O97" s="45">
        <v>0</v>
      </c>
      <c r="P97" s="45">
        <v>0</v>
      </c>
      <c r="Q97" s="45">
        <v>0</v>
      </c>
      <c r="R97" s="59">
        <v>0</v>
      </c>
      <c r="S97" s="45">
        <v>0</v>
      </c>
      <c r="T97" s="45">
        <v>0</v>
      </c>
      <c r="U97" s="45">
        <v>0</v>
      </c>
      <c r="V97" s="46">
        <v>0</v>
      </c>
      <c r="W97" s="45">
        <v>0</v>
      </c>
      <c r="X97" s="45">
        <v>0</v>
      </c>
      <c r="Y97" s="45">
        <v>0</v>
      </c>
      <c r="Z97" s="46">
        <v>0</v>
      </c>
      <c r="AA97" s="45">
        <v>0</v>
      </c>
      <c r="AB97" s="45">
        <v>0</v>
      </c>
      <c r="AC97" s="45">
        <v>0</v>
      </c>
      <c r="AD97" s="46">
        <v>0</v>
      </c>
      <c r="AE97" s="45">
        <v>0</v>
      </c>
      <c r="AF97" s="45">
        <v>0</v>
      </c>
      <c r="AG97" s="45">
        <v>0</v>
      </c>
      <c r="AH97" s="46">
        <v>0</v>
      </c>
      <c r="AI97" s="45">
        <v>0</v>
      </c>
      <c r="AJ97" s="45">
        <v>0</v>
      </c>
      <c r="AK97" s="46">
        <v>0</v>
      </c>
      <c r="AL97" s="45">
        <v>0</v>
      </c>
      <c r="AM97" s="45">
        <v>0</v>
      </c>
      <c r="AN97" s="46">
        <v>0</v>
      </c>
      <c r="AO97" s="45">
        <v>0</v>
      </c>
      <c r="AP97" s="45">
        <v>0</v>
      </c>
      <c r="AQ97" s="46">
        <v>0</v>
      </c>
      <c r="AR97" s="46">
        <v>0</v>
      </c>
      <c r="AS97" s="46">
        <v>0</v>
      </c>
      <c r="AT97" s="46">
        <v>0</v>
      </c>
      <c r="AU97" s="52"/>
    </row>
    <row r="98" spans="1:47" ht="23.1" customHeight="1" x14ac:dyDescent="0.3">
      <c r="A98" s="57">
        <f>IF(D98="","",SUBTOTAL(3,$D$12:D98))</f>
        <v>87</v>
      </c>
      <c r="B98" s="62">
        <v>1010012</v>
      </c>
      <c r="C98" s="63" t="s">
        <v>450</v>
      </c>
      <c r="D98" s="43" t="s">
        <v>521</v>
      </c>
      <c r="E98" s="42">
        <v>2</v>
      </c>
      <c r="F98" s="42">
        <v>20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58">
        <v>32</v>
      </c>
      <c r="N98" s="45">
        <v>5.4</v>
      </c>
      <c r="O98" s="45">
        <v>4.2</v>
      </c>
      <c r="P98" s="45">
        <v>0</v>
      </c>
      <c r="Q98" s="45">
        <v>0</v>
      </c>
      <c r="R98" s="59">
        <v>9.6000000000000014</v>
      </c>
      <c r="S98" s="45">
        <v>25</v>
      </c>
      <c r="T98" s="45">
        <v>0</v>
      </c>
      <c r="U98" s="45">
        <v>25</v>
      </c>
      <c r="V98" s="46">
        <v>0</v>
      </c>
      <c r="W98" s="45">
        <v>0</v>
      </c>
      <c r="X98" s="45">
        <v>0</v>
      </c>
      <c r="Y98" s="45">
        <v>0</v>
      </c>
      <c r="Z98" s="46">
        <v>0</v>
      </c>
      <c r="AA98" s="45">
        <v>0</v>
      </c>
      <c r="AB98" s="45">
        <v>0</v>
      </c>
      <c r="AC98" s="45">
        <v>0</v>
      </c>
      <c r="AD98" s="46">
        <v>0</v>
      </c>
      <c r="AE98" s="45">
        <v>0</v>
      </c>
      <c r="AF98" s="45">
        <v>0</v>
      </c>
      <c r="AG98" s="45">
        <v>0</v>
      </c>
      <c r="AH98" s="46">
        <v>0</v>
      </c>
      <c r="AI98" s="45">
        <v>0</v>
      </c>
      <c r="AJ98" s="45">
        <v>0</v>
      </c>
      <c r="AK98" s="46">
        <v>0</v>
      </c>
      <c r="AL98" s="45">
        <v>0</v>
      </c>
      <c r="AM98" s="45">
        <v>0</v>
      </c>
      <c r="AN98" s="46">
        <v>0</v>
      </c>
      <c r="AO98" s="45">
        <v>0</v>
      </c>
      <c r="AP98" s="45">
        <v>0</v>
      </c>
      <c r="AQ98" s="46">
        <v>0</v>
      </c>
      <c r="AR98" s="46">
        <v>0</v>
      </c>
      <c r="AS98" s="46">
        <v>4.7</v>
      </c>
      <c r="AT98" s="46">
        <v>46.3</v>
      </c>
      <c r="AU98" s="52"/>
    </row>
    <row r="99" spans="1:47" ht="23.1" customHeight="1" x14ac:dyDescent="0.3">
      <c r="A99" s="57">
        <f>IF(D99="","",SUBTOTAL(3,$D$12:D99))</f>
        <v>88</v>
      </c>
      <c r="B99" s="62"/>
      <c r="C99" s="63" t="s">
        <v>450</v>
      </c>
      <c r="D99" s="43" t="s">
        <v>1071</v>
      </c>
      <c r="E99" s="42">
        <v>0</v>
      </c>
      <c r="F99" s="42">
        <v>0</v>
      </c>
      <c r="G99" s="42">
        <v>0</v>
      </c>
      <c r="H99" s="42">
        <v>0</v>
      </c>
      <c r="I99" s="42">
        <v>0</v>
      </c>
      <c r="J99" s="42">
        <v>0</v>
      </c>
      <c r="K99" s="42">
        <v>0</v>
      </c>
      <c r="L99" s="42">
        <v>0</v>
      </c>
      <c r="M99" s="58">
        <v>0</v>
      </c>
      <c r="N99" s="45">
        <v>0</v>
      </c>
      <c r="O99" s="45">
        <v>0</v>
      </c>
      <c r="P99" s="45">
        <v>0</v>
      </c>
      <c r="Q99" s="45">
        <v>0</v>
      </c>
      <c r="R99" s="59">
        <v>0</v>
      </c>
      <c r="S99" s="45">
        <v>0</v>
      </c>
      <c r="T99" s="45">
        <v>0</v>
      </c>
      <c r="U99" s="45">
        <v>0</v>
      </c>
      <c r="V99" s="46">
        <v>0</v>
      </c>
      <c r="W99" s="45">
        <v>0</v>
      </c>
      <c r="X99" s="45">
        <v>0</v>
      </c>
      <c r="Y99" s="45">
        <v>0</v>
      </c>
      <c r="Z99" s="46">
        <v>0</v>
      </c>
      <c r="AA99" s="45">
        <v>0</v>
      </c>
      <c r="AB99" s="45">
        <v>0</v>
      </c>
      <c r="AC99" s="45">
        <v>0</v>
      </c>
      <c r="AD99" s="46">
        <v>0</v>
      </c>
      <c r="AE99" s="45">
        <v>0</v>
      </c>
      <c r="AF99" s="45">
        <v>0</v>
      </c>
      <c r="AG99" s="45">
        <v>0</v>
      </c>
      <c r="AH99" s="46">
        <v>0</v>
      </c>
      <c r="AI99" s="45">
        <v>0</v>
      </c>
      <c r="AJ99" s="45">
        <v>0</v>
      </c>
      <c r="AK99" s="46">
        <v>0</v>
      </c>
      <c r="AL99" s="45">
        <v>0</v>
      </c>
      <c r="AM99" s="45">
        <v>0</v>
      </c>
      <c r="AN99" s="46">
        <v>0</v>
      </c>
      <c r="AO99" s="45">
        <v>0</v>
      </c>
      <c r="AP99" s="45">
        <v>0</v>
      </c>
      <c r="AQ99" s="46">
        <v>0</v>
      </c>
      <c r="AR99" s="46">
        <v>0</v>
      </c>
      <c r="AS99" s="46">
        <v>0</v>
      </c>
      <c r="AT99" s="46">
        <v>0</v>
      </c>
      <c r="AU99" s="52"/>
    </row>
    <row r="100" spans="1:47" ht="23.1" customHeight="1" x14ac:dyDescent="0.3">
      <c r="A100" s="57">
        <f>IF(D100="","",SUBTOTAL(3,$D$12:D100))</f>
        <v>89</v>
      </c>
      <c r="B100" s="62">
        <v>1010078</v>
      </c>
      <c r="C100" s="63" t="s">
        <v>450</v>
      </c>
      <c r="D100" s="43" t="s">
        <v>601</v>
      </c>
      <c r="E100" s="42">
        <v>0</v>
      </c>
      <c r="F100" s="42">
        <v>0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42">
        <v>0</v>
      </c>
      <c r="M100" s="58">
        <v>0</v>
      </c>
      <c r="N100" s="45">
        <v>0</v>
      </c>
      <c r="O100" s="45">
        <v>0</v>
      </c>
      <c r="P100" s="45">
        <v>0</v>
      </c>
      <c r="Q100" s="45">
        <v>0</v>
      </c>
      <c r="R100" s="59">
        <v>0</v>
      </c>
      <c r="S100" s="45">
        <v>113</v>
      </c>
      <c r="T100" s="45">
        <v>113</v>
      </c>
      <c r="U100" s="45">
        <v>204</v>
      </c>
      <c r="V100" s="46">
        <v>2.2000000000000002</v>
      </c>
      <c r="W100" s="45">
        <v>0</v>
      </c>
      <c r="X100" s="45">
        <v>0</v>
      </c>
      <c r="Y100" s="45">
        <v>0</v>
      </c>
      <c r="Z100" s="46">
        <v>0</v>
      </c>
      <c r="AA100" s="45">
        <v>0</v>
      </c>
      <c r="AB100" s="45">
        <v>0</v>
      </c>
      <c r="AC100" s="45">
        <v>0</v>
      </c>
      <c r="AD100" s="46">
        <v>0</v>
      </c>
      <c r="AE100" s="45">
        <v>0</v>
      </c>
      <c r="AF100" s="45">
        <v>0</v>
      </c>
      <c r="AG100" s="45">
        <v>0</v>
      </c>
      <c r="AH100" s="46">
        <v>0</v>
      </c>
      <c r="AI100" s="45">
        <v>0</v>
      </c>
      <c r="AJ100" s="45">
        <v>0</v>
      </c>
      <c r="AK100" s="46">
        <v>0</v>
      </c>
      <c r="AL100" s="45">
        <v>0</v>
      </c>
      <c r="AM100" s="45">
        <v>0</v>
      </c>
      <c r="AN100" s="46">
        <v>0</v>
      </c>
      <c r="AO100" s="45">
        <v>0</v>
      </c>
      <c r="AP100" s="45">
        <v>0</v>
      </c>
      <c r="AQ100" s="46">
        <v>0</v>
      </c>
      <c r="AR100" s="46">
        <v>0</v>
      </c>
      <c r="AS100" s="46">
        <v>0</v>
      </c>
      <c r="AT100" s="46">
        <v>2.2000000000000002</v>
      </c>
      <c r="AU100" s="52"/>
    </row>
    <row r="101" spans="1:47" ht="23.1" customHeight="1" x14ac:dyDescent="0.3">
      <c r="A101" s="57">
        <f>IF(D101="","",SUBTOTAL(3,$D$12:D101))</f>
        <v>90</v>
      </c>
      <c r="B101" s="62"/>
      <c r="C101" s="63" t="s">
        <v>450</v>
      </c>
      <c r="D101" s="43" t="s">
        <v>1052</v>
      </c>
      <c r="E101" s="42">
        <v>2</v>
      </c>
      <c r="F101" s="42">
        <v>0</v>
      </c>
      <c r="G101" s="42">
        <v>0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58">
        <v>2</v>
      </c>
      <c r="N101" s="45">
        <v>0</v>
      </c>
      <c r="O101" s="45">
        <v>0</v>
      </c>
      <c r="P101" s="45">
        <v>0</v>
      </c>
      <c r="Q101" s="45">
        <v>0</v>
      </c>
      <c r="R101" s="59">
        <v>0</v>
      </c>
      <c r="S101" s="45">
        <v>0</v>
      </c>
      <c r="T101" s="45">
        <v>0</v>
      </c>
      <c r="U101" s="45">
        <v>392</v>
      </c>
      <c r="V101" s="46">
        <v>-39.200000000000003</v>
      </c>
      <c r="W101" s="45">
        <v>0</v>
      </c>
      <c r="X101" s="45">
        <v>0</v>
      </c>
      <c r="Y101" s="45">
        <v>0</v>
      </c>
      <c r="Z101" s="46">
        <v>0</v>
      </c>
      <c r="AA101" s="45">
        <v>0</v>
      </c>
      <c r="AB101" s="45">
        <v>0</v>
      </c>
      <c r="AC101" s="45">
        <v>0</v>
      </c>
      <c r="AD101" s="46">
        <v>0</v>
      </c>
      <c r="AE101" s="45">
        <v>0</v>
      </c>
      <c r="AF101" s="45">
        <v>0</v>
      </c>
      <c r="AG101" s="45">
        <v>0</v>
      </c>
      <c r="AH101" s="46">
        <v>0</v>
      </c>
      <c r="AI101" s="45">
        <v>0</v>
      </c>
      <c r="AJ101" s="45">
        <v>0</v>
      </c>
      <c r="AK101" s="46">
        <v>0</v>
      </c>
      <c r="AL101" s="45">
        <v>0</v>
      </c>
      <c r="AM101" s="45">
        <v>0</v>
      </c>
      <c r="AN101" s="46">
        <v>0</v>
      </c>
      <c r="AO101" s="45">
        <v>0</v>
      </c>
      <c r="AP101" s="45">
        <v>0</v>
      </c>
      <c r="AQ101" s="46">
        <v>0</v>
      </c>
      <c r="AR101" s="46">
        <v>0</v>
      </c>
      <c r="AS101" s="46">
        <v>0</v>
      </c>
      <c r="AT101" s="46">
        <v>-37.200000000000003</v>
      </c>
      <c r="AU101" s="52"/>
    </row>
    <row r="102" spans="1:47" ht="23.1" customHeight="1" x14ac:dyDescent="0.3">
      <c r="A102" s="57">
        <f>IF(D102="","",SUBTOTAL(3,$D$12:D102))</f>
        <v>91</v>
      </c>
      <c r="B102" s="62">
        <v>1010122</v>
      </c>
      <c r="C102" s="63" t="s">
        <v>450</v>
      </c>
      <c r="D102" s="43" t="s">
        <v>1033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58">
        <v>0</v>
      </c>
      <c r="N102" s="45">
        <v>0</v>
      </c>
      <c r="O102" s="45">
        <v>0</v>
      </c>
      <c r="P102" s="45">
        <v>0</v>
      </c>
      <c r="Q102" s="45">
        <v>0</v>
      </c>
      <c r="R102" s="59">
        <v>0</v>
      </c>
      <c r="S102" s="45">
        <v>188</v>
      </c>
      <c r="T102" s="45">
        <v>38</v>
      </c>
      <c r="U102" s="45">
        <v>122</v>
      </c>
      <c r="V102" s="46">
        <v>10.4</v>
      </c>
      <c r="W102" s="45">
        <v>0</v>
      </c>
      <c r="X102" s="45">
        <v>0</v>
      </c>
      <c r="Y102" s="45">
        <v>0</v>
      </c>
      <c r="Z102" s="46">
        <v>0</v>
      </c>
      <c r="AA102" s="45">
        <v>0</v>
      </c>
      <c r="AB102" s="45">
        <v>0</v>
      </c>
      <c r="AC102" s="45">
        <v>0</v>
      </c>
      <c r="AD102" s="46">
        <v>0</v>
      </c>
      <c r="AE102" s="45">
        <v>0</v>
      </c>
      <c r="AF102" s="45">
        <v>0</v>
      </c>
      <c r="AG102" s="45">
        <v>0</v>
      </c>
      <c r="AH102" s="46">
        <v>0</v>
      </c>
      <c r="AI102" s="45">
        <v>0</v>
      </c>
      <c r="AJ102" s="45">
        <v>0</v>
      </c>
      <c r="AK102" s="46">
        <v>0</v>
      </c>
      <c r="AL102" s="45">
        <v>0</v>
      </c>
      <c r="AM102" s="45">
        <v>0</v>
      </c>
      <c r="AN102" s="46">
        <v>0</v>
      </c>
      <c r="AO102" s="45">
        <v>0</v>
      </c>
      <c r="AP102" s="45">
        <v>0</v>
      </c>
      <c r="AQ102" s="46">
        <v>0</v>
      </c>
      <c r="AR102" s="46">
        <v>0</v>
      </c>
      <c r="AS102" s="46">
        <v>0</v>
      </c>
      <c r="AT102" s="46">
        <v>10.4</v>
      </c>
      <c r="AU102" s="52"/>
    </row>
    <row r="103" spans="1:47" ht="23.1" customHeight="1" x14ac:dyDescent="0.3">
      <c r="A103" s="57">
        <f>IF(D103="","",SUBTOTAL(3,$D$12:D103))</f>
        <v>92</v>
      </c>
      <c r="B103" s="62">
        <v>1010016</v>
      </c>
      <c r="C103" s="63" t="s">
        <v>450</v>
      </c>
      <c r="D103" s="43" t="s">
        <v>525</v>
      </c>
      <c r="E103" s="42">
        <v>6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58">
        <v>6</v>
      </c>
      <c r="N103" s="45">
        <v>2.7</v>
      </c>
      <c r="O103" s="45">
        <v>3.9000000000000004</v>
      </c>
      <c r="P103" s="45">
        <v>0</v>
      </c>
      <c r="Q103" s="45">
        <v>0</v>
      </c>
      <c r="R103" s="59">
        <v>6.6000000000000005</v>
      </c>
      <c r="S103" s="45">
        <v>108</v>
      </c>
      <c r="T103" s="45">
        <v>147</v>
      </c>
      <c r="U103" s="45">
        <v>167</v>
      </c>
      <c r="V103" s="46">
        <v>8.8000000000000007</v>
      </c>
      <c r="W103" s="45">
        <v>0</v>
      </c>
      <c r="X103" s="45">
        <v>0</v>
      </c>
      <c r="Y103" s="45">
        <v>0</v>
      </c>
      <c r="Z103" s="46">
        <v>0</v>
      </c>
      <c r="AA103" s="45">
        <v>0</v>
      </c>
      <c r="AB103" s="45">
        <v>0</v>
      </c>
      <c r="AC103" s="45">
        <v>0</v>
      </c>
      <c r="AD103" s="46">
        <v>0</v>
      </c>
      <c r="AE103" s="45">
        <v>0</v>
      </c>
      <c r="AF103" s="45">
        <v>0</v>
      </c>
      <c r="AG103" s="45">
        <v>0</v>
      </c>
      <c r="AH103" s="46">
        <v>0</v>
      </c>
      <c r="AI103" s="45">
        <v>0</v>
      </c>
      <c r="AJ103" s="45">
        <v>0</v>
      </c>
      <c r="AK103" s="46">
        <v>0</v>
      </c>
      <c r="AL103" s="45">
        <v>0</v>
      </c>
      <c r="AM103" s="45">
        <v>0</v>
      </c>
      <c r="AN103" s="46">
        <v>0</v>
      </c>
      <c r="AO103" s="45">
        <v>0</v>
      </c>
      <c r="AP103" s="45">
        <v>0</v>
      </c>
      <c r="AQ103" s="46">
        <v>0</v>
      </c>
      <c r="AR103" s="46">
        <v>0</v>
      </c>
      <c r="AS103" s="46">
        <v>0.5</v>
      </c>
      <c r="AT103" s="46">
        <v>21.9</v>
      </c>
      <c r="AU103" s="52"/>
    </row>
    <row r="104" spans="1:47" ht="23.1" customHeight="1" x14ac:dyDescent="0.3">
      <c r="A104" s="57">
        <f>IF(D104="","",SUBTOTAL(3,$D$12:D104))</f>
        <v>93</v>
      </c>
      <c r="B104" s="62"/>
      <c r="C104" s="63" t="s">
        <v>450</v>
      </c>
      <c r="D104" s="43" t="s">
        <v>1058</v>
      </c>
      <c r="E104" s="42">
        <v>0</v>
      </c>
      <c r="F104" s="42">
        <v>0</v>
      </c>
      <c r="G104" s="42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58">
        <v>0</v>
      </c>
      <c r="N104" s="45">
        <v>0</v>
      </c>
      <c r="O104" s="45">
        <v>0</v>
      </c>
      <c r="P104" s="45">
        <v>0</v>
      </c>
      <c r="Q104" s="45">
        <v>0</v>
      </c>
      <c r="R104" s="59">
        <v>0</v>
      </c>
      <c r="S104" s="45">
        <v>180</v>
      </c>
      <c r="T104" s="45">
        <v>0</v>
      </c>
      <c r="U104" s="45">
        <v>197</v>
      </c>
      <c r="V104" s="46">
        <v>-1.7000000000000002</v>
      </c>
      <c r="W104" s="45">
        <v>0</v>
      </c>
      <c r="X104" s="45">
        <v>0</v>
      </c>
      <c r="Y104" s="45">
        <v>0</v>
      </c>
      <c r="Z104" s="46">
        <v>0</v>
      </c>
      <c r="AA104" s="45">
        <v>0</v>
      </c>
      <c r="AB104" s="45">
        <v>0</v>
      </c>
      <c r="AC104" s="45">
        <v>0</v>
      </c>
      <c r="AD104" s="46">
        <v>0</v>
      </c>
      <c r="AE104" s="45">
        <v>0</v>
      </c>
      <c r="AF104" s="45">
        <v>0</v>
      </c>
      <c r="AG104" s="45">
        <v>0</v>
      </c>
      <c r="AH104" s="46">
        <v>0</v>
      </c>
      <c r="AI104" s="45">
        <v>0</v>
      </c>
      <c r="AJ104" s="45">
        <v>0</v>
      </c>
      <c r="AK104" s="46">
        <v>0</v>
      </c>
      <c r="AL104" s="45">
        <v>0</v>
      </c>
      <c r="AM104" s="45">
        <v>0</v>
      </c>
      <c r="AN104" s="46">
        <v>0</v>
      </c>
      <c r="AO104" s="45">
        <v>0</v>
      </c>
      <c r="AP104" s="45">
        <v>0</v>
      </c>
      <c r="AQ104" s="46">
        <v>0</v>
      </c>
      <c r="AR104" s="46">
        <v>0</v>
      </c>
      <c r="AS104" s="46">
        <v>0</v>
      </c>
      <c r="AT104" s="46">
        <v>-1.7</v>
      </c>
      <c r="AU104" s="52"/>
    </row>
    <row r="105" spans="1:47" ht="23.1" customHeight="1" x14ac:dyDescent="0.3">
      <c r="A105" s="57">
        <f>IF(D105="","",SUBTOTAL(3,$D$12:D105))</f>
        <v>94</v>
      </c>
      <c r="B105" s="62"/>
      <c r="C105" s="63" t="s">
        <v>450</v>
      </c>
      <c r="D105" s="43" t="s">
        <v>1072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58">
        <v>0</v>
      </c>
      <c r="N105" s="45">
        <v>0</v>
      </c>
      <c r="O105" s="45">
        <v>0</v>
      </c>
      <c r="P105" s="45">
        <v>0</v>
      </c>
      <c r="Q105" s="45">
        <v>0</v>
      </c>
      <c r="R105" s="59">
        <v>0</v>
      </c>
      <c r="S105" s="45">
        <v>0</v>
      </c>
      <c r="T105" s="45">
        <v>0</v>
      </c>
      <c r="U105" s="45">
        <v>0</v>
      </c>
      <c r="V105" s="46">
        <v>0</v>
      </c>
      <c r="W105" s="45">
        <v>0</v>
      </c>
      <c r="X105" s="45">
        <v>0</v>
      </c>
      <c r="Y105" s="45">
        <v>0</v>
      </c>
      <c r="Z105" s="46">
        <v>0</v>
      </c>
      <c r="AA105" s="45">
        <v>0</v>
      </c>
      <c r="AB105" s="45">
        <v>0</v>
      </c>
      <c r="AC105" s="45">
        <v>0</v>
      </c>
      <c r="AD105" s="46">
        <v>0</v>
      </c>
      <c r="AE105" s="45">
        <v>0</v>
      </c>
      <c r="AF105" s="45">
        <v>0</v>
      </c>
      <c r="AG105" s="45">
        <v>0</v>
      </c>
      <c r="AH105" s="46">
        <v>0</v>
      </c>
      <c r="AI105" s="45">
        <v>0</v>
      </c>
      <c r="AJ105" s="45">
        <v>0</v>
      </c>
      <c r="AK105" s="46">
        <v>0</v>
      </c>
      <c r="AL105" s="45">
        <v>0</v>
      </c>
      <c r="AM105" s="45">
        <v>0</v>
      </c>
      <c r="AN105" s="46">
        <v>0</v>
      </c>
      <c r="AO105" s="45">
        <v>0</v>
      </c>
      <c r="AP105" s="45">
        <v>0</v>
      </c>
      <c r="AQ105" s="46">
        <v>0</v>
      </c>
      <c r="AR105" s="46">
        <v>0</v>
      </c>
      <c r="AS105" s="46">
        <v>0</v>
      </c>
      <c r="AT105" s="46">
        <v>0</v>
      </c>
      <c r="AU105" s="52"/>
    </row>
    <row r="106" spans="1:47" ht="23.1" customHeight="1" x14ac:dyDescent="0.3">
      <c r="A106" s="57">
        <f>IF(D106="","",SUBTOTAL(3,$D$12:D106))</f>
        <v>95</v>
      </c>
      <c r="B106" s="62"/>
      <c r="C106" s="63" t="s">
        <v>450</v>
      </c>
      <c r="D106" s="43" t="s">
        <v>1053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58">
        <v>0</v>
      </c>
      <c r="N106" s="45">
        <v>0</v>
      </c>
      <c r="O106" s="45">
        <v>0</v>
      </c>
      <c r="P106" s="45">
        <v>0</v>
      </c>
      <c r="Q106" s="45">
        <v>0</v>
      </c>
      <c r="R106" s="59">
        <v>0</v>
      </c>
      <c r="S106" s="45">
        <v>0</v>
      </c>
      <c r="T106" s="45">
        <v>0</v>
      </c>
      <c r="U106" s="45">
        <v>0</v>
      </c>
      <c r="V106" s="46">
        <v>0</v>
      </c>
      <c r="W106" s="45">
        <v>0</v>
      </c>
      <c r="X106" s="45">
        <v>0</v>
      </c>
      <c r="Y106" s="45">
        <v>0</v>
      </c>
      <c r="Z106" s="46">
        <v>0</v>
      </c>
      <c r="AA106" s="45">
        <v>0</v>
      </c>
      <c r="AB106" s="45">
        <v>0</v>
      </c>
      <c r="AC106" s="45">
        <v>0</v>
      </c>
      <c r="AD106" s="46">
        <v>0</v>
      </c>
      <c r="AE106" s="45">
        <v>0</v>
      </c>
      <c r="AF106" s="45">
        <v>0</v>
      </c>
      <c r="AG106" s="45">
        <v>0</v>
      </c>
      <c r="AH106" s="46">
        <v>0</v>
      </c>
      <c r="AI106" s="45">
        <v>0</v>
      </c>
      <c r="AJ106" s="45">
        <v>0</v>
      </c>
      <c r="AK106" s="46">
        <v>0</v>
      </c>
      <c r="AL106" s="45">
        <v>0</v>
      </c>
      <c r="AM106" s="45">
        <v>0</v>
      </c>
      <c r="AN106" s="46">
        <v>0</v>
      </c>
      <c r="AO106" s="45">
        <v>0</v>
      </c>
      <c r="AP106" s="45">
        <v>0</v>
      </c>
      <c r="AQ106" s="46">
        <v>0</v>
      </c>
      <c r="AR106" s="46">
        <v>0</v>
      </c>
      <c r="AS106" s="46">
        <v>0</v>
      </c>
      <c r="AT106" s="46">
        <v>0</v>
      </c>
      <c r="AU106" s="52"/>
    </row>
    <row r="107" spans="1:47" ht="23.1" customHeight="1" x14ac:dyDescent="0.3">
      <c r="A107" s="57">
        <f>IF(D107="","",SUBTOTAL(3,$D$12:D107))</f>
        <v>96</v>
      </c>
      <c r="B107" s="62"/>
      <c r="C107" s="63" t="s">
        <v>450</v>
      </c>
      <c r="D107" s="43" t="s">
        <v>1077</v>
      </c>
      <c r="E107" s="42">
        <v>0</v>
      </c>
      <c r="F107" s="42">
        <v>0</v>
      </c>
      <c r="G107" s="42">
        <v>0</v>
      </c>
      <c r="H107" s="42">
        <v>0</v>
      </c>
      <c r="I107" s="42">
        <v>0</v>
      </c>
      <c r="J107" s="42">
        <v>0</v>
      </c>
      <c r="K107" s="42">
        <v>0</v>
      </c>
      <c r="L107" s="42">
        <v>0</v>
      </c>
      <c r="M107" s="58">
        <v>0</v>
      </c>
      <c r="N107" s="45">
        <v>0</v>
      </c>
      <c r="O107" s="45">
        <v>0</v>
      </c>
      <c r="P107" s="45">
        <v>0</v>
      </c>
      <c r="Q107" s="45">
        <v>0</v>
      </c>
      <c r="R107" s="59">
        <v>0</v>
      </c>
      <c r="S107" s="45">
        <v>0</v>
      </c>
      <c r="T107" s="45">
        <v>0</v>
      </c>
      <c r="U107" s="45">
        <v>0</v>
      </c>
      <c r="V107" s="46">
        <v>0</v>
      </c>
      <c r="W107" s="45">
        <v>0</v>
      </c>
      <c r="X107" s="45">
        <v>0</v>
      </c>
      <c r="Y107" s="45">
        <v>0</v>
      </c>
      <c r="Z107" s="46">
        <v>0</v>
      </c>
      <c r="AA107" s="45">
        <v>0</v>
      </c>
      <c r="AB107" s="45">
        <v>0</v>
      </c>
      <c r="AC107" s="45">
        <v>0</v>
      </c>
      <c r="AD107" s="46">
        <v>0</v>
      </c>
      <c r="AE107" s="45">
        <v>0</v>
      </c>
      <c r="AF107" s="45">
        <v>0</v>
      </c>
      <c r="AG107" s="45">
        <v>0</v>
      </c>
      <c r="AH107" s="46">
        <v>0</v>
      </c>
      <c r="AI107" s="45">
        <v>0</v>
      </c>
      <c r="AJ107" s="45">
        <v>0</v>
      </c>
      <c r="AK107" s="46">
        <v>0</v>
      </c>
      <c r="AL107" s="45">
        <v>0</v>
      </c>
      <c r="AM107" s="45">
        <v>0</v>
      </c>
      <c r="AN107" s="46">
        <v>0</v>
      </c>
      <c r="AO107" s="45">
        <v>0</v>
      </c>
      <c r="AP107" s="45">
        <v>0</v>
      </c>
      <c r="AQ107" s="46">
        <v>0</v>
      </c>
      <c r="AR107" s="46">
        <v>0</v>
      </c>
      <c r="AS107" s="46">
        <v>0</v>
      </c>
      <c r="AT107" s="46">
        <v>0</v>
      </c>
      <c r="AU107" s="52"/>
    </row>
    <row r="108" spans="1:47" ht="23.1" customHeight="1" x14ac:dyDescent="0.3">
      <c r="A108" s="57">
        <f>IF(D108="","",SUBTOTAL(3,$D$12:D108))</f>
        <v>97</v>
      </c>
      <c r="B108" s="62">
        <v>1010006</v>
      </c>
      <c r="C108" s="63" t="s">
        <v>450</v>
      </c>
      <c r="D108" s="43" t="s">
        <v>527</v>
      </c>
      <c r="E108" s="42">
        <v>0</v>
      </c>
      <c r="F108" s="42">
        <v>0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58">
        <v>0</v>
      </c>
      <c r="N108" s="45">
        <v>5.7</v>
      </c>
      <c r="O108" s="45">
        <v>6.4499999999999993</v>
      </c>
      <c r="P108" s="45">
        <v>0</v>
      </c>
      <c r="Q108" s="45">
        <v>0</v>
      </c>
      <c r="R108" s="59">
        <v>12.149999999999999</v>
      </c>
      <c r="S108" s="45">
        <v>224</v>
      </c>
      <c r="T108" s="45">
        <v>367</v>
      </c>
      <c r="U108" s="45">
        <v>124</v>
      </c>
      <c r="V108" s="46">
        <v>46.7</v>
      </c>
      <c r="W108" s="45">
        <v>0</v>
      </c>
      <c r="X108" s="45">
        <v>0</v>
      </c>
      <c r="Y108" s="45">
        <v>0</v>
      </c>
      <c r="Z108" s="46">
        <v>0</v>
      </c>
      <c r="AA108" s="45">
        <v>0</v>
      </c>
      <c r="AB108" s="45">
        <v>0</v>
      </c>
      <c r="AC108" s="45">
        <v>0</v>
      </c>
      <c r="AD108" s="46">
        <v>0</v>
      </c>
      <c r="AE108" s="45">
        <v>0</v>
      </c>
      <c r="AF108" s="45">
        <v>0</v>
      </c>
      <c r="AG108" s="45">
        <v>0</v>
      </c>
      <c r="AH108" s="46">
        <v>0</v>
      </c>
      <c r="AI108" s="45">
        <v>0</v>
      </c>
      <c r="AJ108" s="45">
        <v>0</v>
      </c>
      <c r="AK108" s="46">
        <v>0</v>
      </c>
      <c r="AL108" s="45">
        <v>0</v>
      </c>
      <c r="AM108" s="45">
        <v>0</v>
      </c>
      <c r="AN108" s="46">
        <v>0</v>
      </c>
      <c r="AO108" s="45">
        <v>0</v>
      </c>
      <c r="AP108" s="45">
        <v>0</v>
      </c>
      <c r="AQ108" s="46">
        <v>0</v>
      </c>
      <c r="AR108" s="46">
        <v>0</v>
      </c>
      <c r="AS108" s="46">
        <v>0</v>
      </c>
      <c r="AT108" s="46">
        <v>58.9</v>
      </c>
      <c r="AU108" s="52"/>
    </row>
    <row r="109" spans="1:47" ht="23.1" customHeight="1" x14ac:dyDescent="0.3">
      <c r="A109" s="57">
        <f>IF(D109="","",SUBTOTAL(3,$D$12:D109))</f>
        <v>98</v>
      </c>
      <c r="B109" s="62"/>
      <c r="C109" s="63" t="s">
        <v>450</v>
      </c>
      <c r="D109" s="43" t="s">
        <v>1079</v>
      </c>
      <c r="E109" s="42">
        <v>0</v>
      </c>
      <c r="F109" s="42">
        <v>0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58">
        <v>0</v>
      </c>
      <c r="N109" s="45">
        <v>0</v>
      </c>
      <c r="O109" s="45">
        <v>0</v>
      </c>
      <c r="P109" s="45">
        <v>0</v>
      </c>
      <c r="Q109" s="45">
        <v>0</v>
      </c>
      <c r="R109" s="59">
        <v>0</v>
      </c>
      <c r="S109" s="45">
        <v>74</v>
      </c>
      <c r="T109" s="45">
        <v>73</v>
      </c>
      <c r="U109" s="45">
        <v>125</v>
      </c>
      <c r="V109" s="46">
        <v>2.2000000000000002</v>
      </c>
      <c r="W109" s="45">
        <v>0</v>
      </c>
      <c r="X109" s="45">
        <v>0</v>
      </c>
      <c r="Y109" s="45">
        <v>0</v>
      </c>
      <c r="Z109" s="46">
        <v>0</v>
      </c>
      <c r="AA109" s="45">
        <v>0</v>
      </c>
      <c r="AB109" s="45">
        <v>0</v>
      </c>
      <c r="AC109" s="45">
        <v>0</v>
      </c>
      <c r="AD109" s="46">
        <v>0</v>
      </c>
      <c r="AE109" s="45">
        <v>0</v>
      </c>
      <c r="AF109" s="45">
        <v>0</v>
      </c>
      <c r="AG109" s="45">
        <v>0</v>
      </c>
      <c r="AH109" s="46">
        <v>0</v>
      </c>
      <c r="AI109" s="45">
        <v>0</v>
      </c>
      <c r="AJ109" s="45">
        <v>0</v>
      </c>
      <c r="AK109" s="46">
        <v>0</v>
      </c>
      <c r="AL109" s="45">
        <v>0</v>
      </c>
      <c r="AM109" s="45">
        <v>0</v>
      </c>
      <c r="AN109" s="46">
        <v>0</v>
      </c>
      <c r="AO109" s="45">
        <v>0</v>
      </c>
      <c r="AP109" s="45">
        <v>0</v>
      </c>
      <c r="AQ109" s="46">
        <v>0</v>
      </c>
      <c r="AR109" s="46">
        <v>0</v>
      </c>
      <c r="AS109" s="46">
        <v>0</v>
      </c>
      <c r="AT109" s="46">
        <v>2.2000000000000002</v>
      </c>
      <c r="AU109" s="52"/>
    </row>
    <row r="110" spans="1:47" ht="23.1" customHeight="1" x14ac:dyDescent="0.3">
      <c r="A110" s="57">
        <f>IF(D110="","",SUBTOTAL(3,$D$12:D110))</f>
        <v>99</v>
      </c>
      <c r="B110" s="62">
        <v>1010048</v>
      </c>
      <c r="C110" s="63" t="s">
        <v>450</v>
      </c>
      <c r="D110" s="43" t="s">
        <v>529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58">
        <v>0</v>
      </c>
      <c r="N110" s="45">
        <v>0</v>
      </c>
      <c r="O110" s="45">
        <v>0</v>
      </c>
      <c r="P110" s="45">
        <v>0</v>
      </c>
      <c r="Q110" s="45">
        <v>0</v>
      </c>
      <c r="R110" s="59">
        <v>0</v>
      </c>
      <c r="S110" s="45">
        <v>0</v>
      </c>
      <c r="T110" s="45">
        <v>0</v>
      </c>
      <c r="U110" s="45">
        <v>0</v>
      </c>
      <c r="V110" s="46">
        <v>0</v>
      </c>
      <c r="W110" s="45">
        <v>0</v>
      </c>
      <c r="X110" s="45">
        <v>0</v>
      </c>
      <c r="Y110" s="45">
        <v>0</v>
      </c>
      <c r="Z110" s="46">
        <v>0</v>
      </c>
      <c r="AA110" s="45">
        <v>0</v>
      </c>
      <c r="AB110" s="45">
        <v>0</v>
      </c>
      <c r="AC110" s="45">
        <v>0</v>
      </c>
      <c r="AD110" s="46">
        <v>0</v>
      </c>
      <c r="AE110" s="45">
        <v>0</v>
      </c>
      <c r="AF110" s="45">
        <v>0</v>
      </c>
      <c r="AG110" s="45">
        <v>0</v>
      </c>
      <c r="AH110" s="46">
        <v>0</v>
      </c>
      <c r="AI110" s="45">
        <v>0</v>
      </c>
      <c r="AJ110" s="45">
        <v>0</v>
      </c>
      <c r="AK110" s="46">
        <v>0</v>
      </c>
      <c r="AL110" s="45">
        <v>0</v>
      </c>
      <c r="AM110" s="45">
        <v>0</v>
      </c>
      <c r="AN110" s="46">
        <v>0</v>
      </c>
      <c r="AO110" s="45">
        <v>0</v>
      </c>
      <c r="AP110" s="45">
        <v>0</v>
      </c>
      <c r="AQ110" s="46">
        <v>0</v>
      </c>
      <c r="AR110" s="46">
        <v>0</v>
      </c>
      <c r="AS110" s="46">
        <v>0</v>
      </c>
      <c r="AT110" s="46">
        <v>0</v>
      </c>
      <c r="AU110" s="52"/>
    </row>
    <row r="111" spans="1:47" ht="23.1" customHeight="1" x14ac:dyDescent="0.3">
      <c r="A111" s="57">
        <f>IF(D111="","",SUBTOTAL(3,$D$12:D111))</f>
        <v>100</v>
      </c>
      <c r="B111" s="62"/>
      <c r="C111" s="63" t="s">
        <v>450</v>
      </c>
      <c r="D111" s="43" t="s">
        <v>1085</v>
      </c>
      <c r="E111" s="42">
        <v>0</v>
      </c>
      <c r="F111" s="42">
        <v>0</v>
      </c>
      <c r="G111" s="42">
        <v>0</v>
      </c>
      <c r="H111" s="42">
        <v>0</v>
      </c>
      <c r="I111" s="42">
        <v>0</v>
      </c>
      <c r="J111" s="42">
        <v>0</v>
      </c>
      <c r="K111" s="42">
        <v>0</v>
      </c>
      <c r="L111" s="42">
        <v>0</v>
      </c>
      <c r="M111" s="58">
        <v>0</v>
      </c>
      <c r="N111" s="45">
        <v>0</v>
      </c>
      <c r="O111" s="45">
        <v>0</v>
      </c>
      <c r="P111" s="45">
        <v>0</v>
      </c>
      <c r="Q111" s="45">
        <v>0</v>
      </c>
      <c r="R111" s="59">
        <v>0</v>
      </c>
      <c r="S111" s="45">
        <v>0</v>
      </c>
      <c r="T111" s="45">
        <v>0</v>
      </c>
      <c r="U111" s="45">
        <v>0</v>
      </c>
      <c r="V111" s="46">
        <v>0</v>
      </c>
      <c r="W111" s="45">
        <v>0</v>
      </c>
      <c r="X111" s="45">
        <v>0</v>
      </c>
      <c r="Y111" s="45">
        <v>0</v>
      </c>
      <c r="Z111" s="46">
        <v>0</v>
      </c>
      <c r="AA111" s="45">
        <v>0</v>
      </c>
      <c r="AB111" s="45">
        <v>0</v>
      </c>
      <c r="AC111" s="45">
        <v>0</v>
      </c>
      <c r="AD111" s="46">
        <v>0</v>
      </c>
      <c r="AE111" s="45">
        <v>0</v>
      </c>
      <c r="AF111" s="45">
        <v>0</v>
      </c>
      <c r="AG111" s="45">
        <v>0</v>
      </c>
      <c r="AH111" s="46">
        <v>0</v>
      </c>
      <c r="AI111" s="45">
        <v>0</v>
      </c>
      <c r="AJ111" s="45">
        <v>0</v>
      </c>
      <c r="AK111" s="46">
        <v>0</v>
      </c>
      <c r="AL111" s="45">
        <v>0</v>
      </c>
      <c r="AM111" s="45">
        <v>0</v>
      </c>
      <c r="AN111" s="46">
        <v>0</v>
      </c>
      <c r="AO111" s="45">
        <v>0</v>
      </c>
      <c r="AP111" s="45">
        <v>0</v>
      </c>
      <c r="AQ111" s="46">
        <v>0</v>
      </c>
      <c r="AR111" s="46">
        <v>0</v>
      </c>
      <c r="AS111" s="46">
        <v>0</v>
      </c>
      <c r="AT111" s="46">
        <v>0</v>
      </c>
      <c r="AU111" s="52"/>
    </row>
    <row r="112" spans="1:47" ht="23.1" customHeight="1" x14ac:dyDescent="0.3">
      <c r="A112" s="57">
        <f>IF(D112="","",SUBTOTAL(3,$D$12:D112))</f>
        <v>101</v>
      </c>
      <c r="B112" s="62"/>
      <c r="C112" s="63" t="s">
        <v>450</v>
      </c>
      <c r="D112" s="43" t="s">
        <v>1060</v>
      </c>
      <c r="E112" s="42">
        <v>0</v>
      </c>
      <c r="F112" s="42">
        <v>0</v>
      </c>
      <c r="G112" s="42">
        <v>0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58">
        <v>0</v>
      </c>
      <c r="N112" s="45">
        <v>0</v>
      </c>
      <c r="O112" s="45">
        <v>0</v>
      </c>
      <c r="P112" s="45">
        <v>0</v>
      </c>
      <c r="Q112" s="45">
        <v>0</v>
      </c>
      <c r="R112" s="59">
        <v>0</v>
      </c>
      <c r="S112" s="45">
        <v>0</v>
      </c>
      <c r="T112" s="45">
        <v>0</v>
      </c>
      <c r="U112" s="45">
        <v>0</v>
      </c>
      <c r="V112" s="46">
        <v>0</v>
      </c>
      <c r="W112" s="45">
        <v>0</v>
      </c>
      <c r="X112" s="45">
        <v>0</v>
      </c>
      <c r="Y112" s="45">
        <v>0</v>
      </c>
      <c r="Z112" s="46">
        <v>0</v>
      </c>
      <c r="AA112" s="45">
        <v>0</v>
      </c>
      <c r="AB112" s="45">
        <v>0</v>
      </c>
      <c r="AC112" s="45">
        <v>0</v>
      </c>
      <c r="AD112" s="46">
        <v>0</v>
      </c>
      <c r="AE112" s="45">
        <v>0</v>
      </c>
      <c r="AF112" s="45">
        <v>0</v>
      </c>
      <c r="AG112" s="45">
        <v>0</v>
      </c>
      <c r="AH112" s="46">
        <v>0</v>
      </c>
      <c r="AI112" s="45">
        <v>0</v>
      </c>
      <c r="AJ112" s="45">
        <v>0</v>
      </c>
      <c r="AK112" s="46">
        <v>0</v>
      </c>
      <c r="AL112" s="45">
        <v>0</v>
      </c>
      <c r="AM112" s="45">
        <v>0</v>
      </c>
      <c r="AN112" s="46">
        <v>0</v>
      </c>
      <c r="AO112" s="45">
        <v>0</v>
      </c>
      <c r="AP112" s="45">
        <v>0</v>
      </c>
      <c r="AQ112" s="46">
        <v>0</v>
      </c>
      <c r="AR112" s="46">
        <v>0</v>
      </c>
      <c r="AS112" s="46">
        <v>0</v>
      </c>
      <c r="AT112" s="46">
        <v>0</v>
      </c>
      <c r="AU112" s="52"/>
    </row>
    <row r="113" spans="1:47" ht="23.1" customHeight="1" x14ac:dyDescent="0.3">
      <c r="A113" s="57">
        <f>IF(D113="","",SUBTOTAL(3,$D$12:D113))</f>
        <v>102</v>
      </c>
      <c r="B113" s="62">
        <v>1010004</v>
      </c>
      <c r="C113" s="63" t="s">
        <v>450</v>
      </c>
      <c r="D113" s="43" t="s">
        <v>531</v>
      </c>
      <c r="E113" s="42">
        <v>0</v>
      </c>
      <c r="F113" s="42">
        <v>0</v>
      </c>
      <c r="G113" s="42">
        <v>0</v>
      </c>
      <c r="H113" s="42">
        <v>0</v>
      </c>
      <c r="I113" s="42">
        <v>0</v>
      </c>
      <c r="J113" s="42">
        <v>0</v>
      </c>
      <c r="K113" s="42">
        <v>0</v>
      </c>
      <c r="L113" s="42">
        <v>0</v>
      </c>
      <c r="M113" s="58">
        <v>0</v>
      </c>
      <c r="N113" s="45">
        <v>0</v>
      </c>
      <c r="O113" s="45">
        <v>0</v>
      </c>
      <c r="P113" s="45">
        <v>0</v>
      </c>
      <c r="Q113" s="45">
        <v>0</v>
      </c>
      <c r="R113" s="59">
        <v>0</v>
      </c>
      <c r="S113" s="45">
        <v>0</v>
      </c>
      <c r="T113" s="45">
        <v>0</v>
      </c>
      <c r="U113" s="45">
        <v>0</v>
      </c>
      <c r="V113" s="46">
        <v>0</v>
      </c>
      <c r="W113" s="45">
        <v>0</v>
      </c>
      <c r="X113" s="45">
        <v>0</v>
      </c>
      <c r="Y113" s="45">
        <v>0</v>
      </c>
      <c r="Z113" s="46">
        <v>0</v>
      </c>
      <c r="AA113" s="45">
        <v>0</v>
      </c>
      <c r="AB113" s="45">
        <v>0</v>
      </c>
      <c r="AC113" s="45">
        <v>0</v>
      </c>
      <c r="AD113" s="46">
        <v>0</v>
      </c>
      <c r="AE113" s="45">
        <v>0</v>
      </c>
      <c r="AF113" s="45">
        <v>0</v>
      </c>
      <c r="AG113" s="45">
        <v>0</v>
      </c>
      <c r="AH113" s="46">
        <v>0</v>
      </c>
      <c r="AI113" s="45">
        <v>0</v>
      </c>
      <c r="AJ113" s="45">
        <v>0</v>
      </c>
      <c r="AK113" s="46">
        <v>0</v>
      </c>
      <c r="AL113" s="45">
        <v>0</v>
      </c>
      <c r="AM113" s="45">
        <v>0</v>
      </c>
      <c r="AN113" s="46">
        <v>0</v>
      </c>
      <c r="AO113" s="45">
        <v>0</v>
      </c>
      <c r="AP113" s="45">
        <v>0</v>
      </c>
      <c r="AQ113" s="46">
        <v>0</v>
      </c>
      <c r="AR113" s="46">
        <v>0</v>
      </c>
      <c r="AS113" s="46">
        <v>0</v>
      </c>
      <c r="AT113" s="46">
        <v>0</v>
      </c>
      <c r="AU113" s="52"/>
    </row>
    <row r="114" spans="1:47" ht="23.1" customHeight="1" x14ac:dyDescent="0.3">
      <c r="A114" s="57">
        <f>IF(D114="","",SUBTOTAL(3,$D$12:D114))</f>
        <v>103</v>
      </c>
      <c r="B114" s="62">
        <v>1010136</v>
      </c>
      <c r="C114" s="63" t="s">
        <v>450</v>
      </c>
      <c r="D114" s="43" t="s">
        <v>1034</v>
      </c>
      <c r="E114" s="42">
        <v>0</v>
      </c>
      <c r="F114" s="42">
        <v>0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58">
        <v>0</v>
      </c>
      <c r="N114" s="45">
        <v>0</v>
      </c>
      <c r="O114" s="45">
        <v>0</v>
      </c>
      <c r="P114" s="45">
        <v>0</v>
      </c>
      <c r="Q114" s="45">
        <v>0</v>
      </c>
      <c r="R114" s="59">
        <v>0</v>
      </c>
      <c r="S114" s="45">
        <v>0</v>
      </c>
      <c r="T114" s="45">
        <v>0</v>
      </c>
      <c r="U114" s="45">
        <v>0</v>
      </c>
      <c r="V114" s="46">
        <v>0</v>
      </c>
      <c r="W114" s="45">
        <v>0</v>
      </c>
      <c r="X114" s="45">
        <v>0</v>
      </c>
      <c r="Y114" s="45">
        <v>0</v>
      </c>
      <c r="Z114" s="46">
        <v>0</v>
      </c>
      <c r="AA114" s="45">
        <v>0</v>
      </c>
      <c r="AB114" s="45">
        <v>0</v>
      </c>
      <c r="AC114" s="45">
        <v>0</v>
      </c>
      <c r="AD114" s="46">
        <v>0</v>
      </c>
      <c r="AE114" s="45">
        <v>0</v>
      </c>
      <c r="AF114" s="45">
        <v>0</v>
      </c>
      <c r="AG114" s="45">
        <v>0</v>
      </c>
      <c r="AH114" s="46">
        <v>0</v>
      </c>
      <c r="AI114" s="45">
        <v>0</v>
      </c>
      <c r="AJ114" s="45">
        <v>0</v>
      </c>
      <c r="AK114" s="46">
        <v>0</v>
      </c>
      <c r="AL114" s="45">
        <v>0</v>
      </c>
      <c r="AM114" s="45">
        <v>0</v>
      </c>
      <c r="AN114" s="46">
        <v>0</v>
      </c>
      <c r="AO114" s="45">
        <v>0</v>
      </c>
      <c r="AP114" s="45">
        <v>0</v>
      </c>
      <c r="AQ114" s="46">
        <v>0</v>
      </c>
      <c r="AR114" s="46">
        <v>0</v>
      </c>
      <c r="AS114" s="46">
        <v>0</v>
      </c>
      <c r="AT114" s="46">
        <v>0</v>
      </c>
      <c r="AU114" s="52"/>
    </row>
    <row r="115" spans="1:47" ht="23.1" customHeight="1" x14ac:dyDescent="0.3">
      <c r="A115" s="57">
        <f>IF(D115="","",SUBTOTAL(3,$D$12:D115))</f>
        <v>104</v>
      </c>
      <c r="B115" s="62">
        <v>1010041</v>
      </c>
      <c r="C115" s="63" t="s">
        <v>450</v>
      </c>
      <c r="D115" s="43" t="s">
        <v>533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42">
        <v>0</v>
      </c>
      <c r="M115" s="58">
        <v>0</v>
      </c>
      <c r="N115" s="45">
        <v>0</v>
      </c>
      <c r="O115" s="45">
        <v>0</v>
      </c>
      <c r="P115" s="45">
        <v>0</v>
      </c>
      <c r="Q115" s="45">
        <v>0</v>
      </c>
      <c r="R115" s="59">
        <v>0</v>
      </c>
      <c r="S115" s="45">
        <v>0</v>
      </c>
      <c r="T115" s="45">
        <v>0</v>
      </c>
      <c r="U115" s="45">
        <v>0</v>
      </c>
      <c r="V115" s="46">
        <v>0</v>
      </c>
      <c r="W115" s="45">
        <v>0</v>
      </c>
      <c r="X115" s="45">
        <v>0</v>
      </c>
      <c r="Y115" s="45">
        <v>0</v>
      </c>
      <c r="Z115" s="46">
        <v>0</v>
      </c>
      <c r="AA115" s="45">
        <v>0</v>
      </c>
      <c r="AB115" s="45">
        <v>0</v>
      </c>
      <c r="AC115" s="45">
        <v>0</v>
      </c>
      <c r="AD115" s="46">
        <v>0</v>
      </c>
      <c r="AE115" s="45">
        <v>0</v>
      </c>
      <c r="AF115" s="45">
        <v>0</v>
      </c>
      <c r="AG115" s="45">
        <v>0</v>
      </c>
      <c r="AH115" s="46">
        <v>0</v>
      </c>
      <c r="AI115" s="45">
        <v>0</v>
      </c>
      <c r="AJ115" s="45">
        <v>0</v>
      </c>
      <c r="AK115" s="46">
        <v>0</v>
      </c>
      <c r="AL115" s="45">
        <v>0</v>
      </c>
      <c r="AM115" s="45">
        <v>0</v>
      </c>
      <c r="AN115" s="46">
        <v>0</v>
      </c>
      <c r="AO115" s="45">
        <v>0</v>
      </c>
      <c r="AP115" s="45">
        <v>0</v>
      </c>
      <c r="AQ115" s="46">
        <v>0</v>
      </c>
      <c r="AR115" s="46">
        <v>0</v>
      </c>
      <c r="AS115" s="46">
        <v>0</v>
      </c>
      <c r="AT115" s="46">
        <v>0</v>
      </c>
      <c r="AU115" s="52"/>
    </row>
    <row r="116" spans="1:47" ht="23.1" customHeight="1" x14ac:dyDescent="0.3">
      <c r="A116" s="57">
        <f>IF(D116="","",SUBTOTAL(3,$D$12:D116))</f>
        <v>105</v>
      </c>
      <c r="B116" s="62">
        <v>1022003</v>
      </c>
      <c r="C116" s="63" t="s">
        <v>450</v>
      </c>
      <c r="D116" s="43" t="s">
        <v>913</v>
      </c>
      <c r="E116" s="42">
        <v>0</v>
      </c>
      <c r="F116" s="42">
        <v>8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58">
        <v>12</v>
      </c>
      <c r="N116" s="45">
        <v>0</v>
      </c>
      <c r="O116" s="45">
        <v>0</v>
      </c>
      <c r="P116" s="45">
        <v>0</v>
      </c>
      <c r="Q116" s="45">
        <v>0</v>
      </c>
      <c r="R116" s="59">
        <v>0</v>
      </c>
      <c r="S116" s="45">
        <v>0</v>
      </c>
      <c r="T116" s="45">
        <v>0</v>
      </c>
      <c r="U116" s="45">
        <v>0</v>
      </c>
      <c r="V116" s="46">
        <v>0</v>
      </c>
      <c r="W116" s="45">
        <v>0</v>
      </c>
      <c r="X116" s="45">
        <v>0</v>
      </c>
      <c r="Y116" s="45">
        <v>0</v>
      </c>
      <c r="Z116" s="46">
        <v>0</v>
      </c>
      <c r="AA116" s="45">
        <v>0</v>
      </c>
      <c r="AB116" s="45">
        <v>0</v>
      </c>
      <c r="AC116" s="45">
        <v>0</v>
      </c>
      <c r="AD116" s="46">
        <v>0</v>
      </c>
      <c r="AE116" s="45">
        <v>0</v>
      </c>
      <c r="AF116" s="45">
        <v>0</v>
      </c>
      <c r="AG116" s="45">
        <v>0</v>
      </c>
      <c r="AH116" s="46">
        <v>0</v>
      </c>
      <c r="AI116" s="45">
        <v>0</v>
      </c>
      <c r="AJ116" s="45">
        <v>0</v>
      </c>
      <c r="AK116" s="46">
        <v>0</v>
      </c>
      <c r="AL116" s="45">
        <v>0</v>
      </c>
      <c r="AM116" s="45">
        <v>0</v>
      </c>
      <c r="AN116" s="46">
        <v>0</v>
      </c>
      <c r="AO116" s="45">
        <v>0</v>
      </c>
      <c r="AP116" s="45">
        <v>0</v>
      </c>
      <c r="AQ116" s="46">
        <v>0</v>
      </c>
      <c r="AR116" s="46">
        <v>0</v>
      </c>
      <c r="AS116" s="46">
        <v>0</v>
      </c>
      <c r="AT116" s="46">
        <v>12</v>
      </c>
      <c r="AU116" s="52"/>
    </row>
    <row r="117" spans="1:47" ht="23.1" customHeight="1" x14ac:dyDescent="0.3">
      <c r="A117" s="57">
        <f>IF(D117="","",SUBTOTAL(3,$D$12:D117))</f>
        <v>106</v>
      </c>
      <c r="B117" s="62"/>
      <c r="C117" s="63" t="s">
        <v>450</v>
      </c>
      <c r="D117" s="43" t="s">
        <v>1062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58">
        <v>0</v>
      </c>
      <c r="N117" s="45">
        <v>0</v>
      </c>
      <c r="O117" s="45">
        <v>0</v>
      </c>
      <c r="P117" s="45">
        <v>0</v>
      </c>
      <c r="Q117" s="45">
        <v>0</v>
      </c>
      <c r="R117" s="59">
        <v>0</v>
      </c>
      <c r="S117" s="45">
        <v>0</v>
      </c>
      <c r="T117" s="45">
        <v>0</v>
      </c>
      <c r="U117" s="45">
        <v>0</v>
      </c>
      <c r="V117" s="46">
        <v>0</v>
      </c>
      <c r="W117" s="45">
        <v>0</v>
      </c>
      <c r="X117" s="45">
        <v>0</v>
      </c>
      <c r="Y117" s="45">
        <v>0</v>
      </c>
      <c r="Z117" s="46">
        <v>0</v>
      </c>
      <c r="AA117" s="45">
        <v>0</v>
      </c>
      <c r="AB117" s="45">
        <v>0</v>
      </c>
      <c r="AC117" s="45">
        <v>0</v>
      </c>
      <c r="AD117" s="46">
        <v>0</v>
      </c>
      <c r="AE117" s="45">
        <v>0</v>
      </c>
      <c r="AF117" s="45">
        <v>0</v>
      </c>
      <c r="AG117" s="45">
        <v>0</v>
      </c>
      <c r="AH117" s="46">
        <v>0</v>
      </c>
      <c r="AI117" s="45">
        <v>0</v>
      </c>
      <c r="AJ117" s="45">
        <v>0</v>
      </c>
      <c r="AK117" s="46">
        <v>0</v>
      </c>
      <c r="AL117" s="45">
        <v>0</v>
      </c>
      <c r="AM117" s="45">
        <v>0</v>
      </c>
      <c r="AN117" s="46">
        <v>0</v>
      </c>
      <c r="AO117" s="45">
        <v>0</v>
      </c>
      <c r="AP117" s="45">
        <v>0</v>
      </c>
      <c r="AQ117" s="46">
        <v>0</v>
      </c>
      <c r="AR117" s="46">
        <v>0</v>
      </c>
      <c r="AS117" s="46">
        <v>0</v>
      </c>
      <c r="AT117" s="46">
        <v>0</v>
      </c>
      <c r="AU117" s="52"/>
    </row>
    <row r="118" spans="1:47" ht="23.1" customHeight="1" x14ac:dyDescent="0.3">
      <c r="A118" s="57">
        <f>IF(D118="","",SUBTOTAL(3,$D$12:D118))</f>
        <v>107</v>
      </c>
      <c r="B118" s="62">
        <v>1010042</v>
      </c>
      <c r="C118" s="63" t="s">
        <v>450</v>
      </c>
      <c r="D118" s="43" t="s">
        <v>1044</v>
      </c>
      <c r="E118" s="42">
        <v>0</v>
      </c>
      <c r="F118" s="42">
        <v>0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58">
        <v>0</v>
      </c>
      <c r="N118" s="45">
        <v>0</v>
      </c>
      <c r="O118" s="45">
        <v>0</v>
      </c>
      <c r="P118" s="45">
        <v>0</v>
      </c>
      <c r="Q118" s="45">
        <v>0</v>
      </c>
      <c r="R118" s="59">
        <v>0</v>
      </c>
      <c r="S118" s="45">
        <v>0</v>
      </c>
      <c r="T118" s="45">
        <v>37</v>
      </c>
      <c r="U118" s="45">
        <v>87</v>
      </c>
      <c r="V118" s="46">
        <v>-5</v>
      </c>
      <c r="W118" s="45">
        <v>0</v>
      </c>
      <c r="X118" s="45">
        <v>0</v>
      </c>
      <c r="Y118" s="45">
        <v>0</v>
      </c>
      <c r="Z118" s="46">
        <v>0</v>
      </c>
      <c r="AA118" s="45">
        <v>0</v>
      </c>
      <c r="AB118" s="45">
        <v>0</v>
      </c>
      <c r="AC118" s="45">
        <v>0</v>
      </c>
      <c r="AD118" s="46">
        <v>0</v>
      </c>
      <c r="AE118" s="45">
        <v>0</v>
      </c>
      <c r="AF118" s="45">
        <v>0</v>
      </c>
      <c r="AG118" s="45">
        <v>0</v>
      </c>
      <c r="AH118" s="46">
        <v>0</v>
      </c>
      <c r="AI118" s="45">
        <v>0</v>
      </c>
      <c r="AJ118" s="45">
        <v>0</v>
      </c>
      <c r="AK118" s="46">
        <v>0</v>
      </c>
      <c r="AL118" s="45">
        <v>0</v>
      </c>
      <c r="AM118" s="45">
        <v>0</v>
      </c>
      <c r="AN118" s="46">
        <v>0</v>
      </c>
      <c r="AO118" s="45">
        <v>0</v>
      </c>
      <c r="AP118" s="45">
        <v>0</v>
      </c>
      <c r="AQ118" s="46">
        <v>0</v>
      </c>
      <c r="AR118" s="46">
        <v>0</v>
      </c>
      <c r="AS118" s="46">
        <v>0</v>
      </c>
      <c r="AT118" s="46">
        <v>-5</v>
      </c>
      <c r="AU118" s="52"/>
    </row>
    <row r="119" spans="1:47" ht="23.1" customHeight="1" x14ac:dyDescent="0.3">
      <c r="A119" s="57">
        <f>IF(D119="","",SUBTOTAL(3,$D$12:D119))</f>
        <v>108</v>
      </c>
      <c r="B119" s="62">
        <v>1010052</v>
      </c>
      <c r="C119" s="63" t="s">
        <v>450</v>
      </c>
      <c r="D119" s="43" t="s">
        <v>537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58">
        <v>0</v>
      </c>
      <c r="N119" s="45">
        <v>0</v>
      </c>
      <c r="O119" s="45">
        <v>0</v>
      </c>
      <c r="P119" s="45">
        <v>0</v>
      </c>
      <c r="Q119" s="45">
        <v>0</v>
      </c>
      <c r="R119" s="59">
        <v>0</v>
      </c>
      <c r="S119" s="45">
        <v>0</v>
      </c>
      <c r="T119" s="45">
        <v>0</v>
      </c>
      <c r="U119" s="45">
        <v>0</v>
      </c>
      <c r="V119" s="46">
        <v>0</v>
      </c>
      <c r="W119" s="45">
        <v>0</v>
      </c>
      <c r="X119" s="45">
        <v>0</v>
      </c>
      <c r="Y119" s="45">
        <v>0</v>
      </c>
      <c r="Z119" s="46">
        <v>0</v>
      </c>
      <c r="AA119" s="45">
        <v>0</v>
      </c>
      <c r="AB119" s="45">
        <v>0</v>
      </c>
      <c r="AC119" s="45">
        <v>0</v>
      </c>
      <c r="AD119" s="46">
        <v>0</v>
      </c>
      <c r="AE119" s="45">
        <v>0</v>
      </c>
      <c r="AF119" s="45">
        <v>0</v>
      </c>
      <c r="AG119" s="45">
        <v>0</v>
      </c>
      <c r="AH119" s="46">
        <v>0</v>
      </c>
      <c r="AI119" s="45">
        <v>0</v>
      </c>
      <c r="AJ119" s="45">
        <v>0</v>
      </c>
      <c r="AK119" s="46">
        <v>0</v>
      </c>
      <c r="AL119" s="45">
        <v>0</v>
      </c>
      <c r="AM119" s="45">
        <v>0</v>
      </c>
      <c r="AN119" s="46">
        <v>0</v>
      </c>
      <c r="AO119" s="45">
        <v>0</v>
      </c>
      <c r="AP119" s="45">
        <v>0</v>
      </c>
      <c r="AQ119" s="46">
        <v>0</v>
      </c>
      <c r="AR119" s="46">
        <v>0</v>
      </c>
      <c r="AS119" s="46">
        <v>0</v>
      </c>
      <c r="AT119" s="46">
        <v>0</v>
      </c>
      <c r="AU119" s="52"/>
    </row>
    <row r="120" spans="1:47" ht="23.1" customHeight="1" x14ac:dyDescent="0.3">
      <c r="A120" s="57">
        <f>IF(D120="","",SUBTOTAL(3,$D$12:D120))</f>
        <v>109</v>
      </c>
      <c r="B120" s="62"/>
      <c r="C120" s="63" t="s">
        <v>450</v>
      </c>
      <c r="D120" s="43" t="s">
        <v>1081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58">
        <v>0</v>
      </c>
      <c r="N120" s="45">
        <v>0</v>
      </c>
      <c r="O120" s="45">
        <v>0</v>
      </c>
      <c r="P120" s="45">
        <v>0</v>
      </c>
      <c r="Q120" s="45">
        <v>0</v>
      </c>
      <c r="R120" s="59">
        <v>0</v>
      </c>
      <c r="S120" s="45">
        <v>0</v>
      </c>
      <c r="T120" s="45">
        <v>0</v>
      </c>
      <c r="U120" s="45">
        <v>0</v>
      </c>
      <c r="V120" s="46">
        <v>0</v>
      </c>
      <c r="W120" s="45">
        <v>0</v>
      </c>
      <c r="X120" s="45">
        <v>0</v>
      </c>
      <c r="Y120" s="45">
        <v>0</v>
      </c>
      <c r="Z120" s="46">
        <v>0</v>
      </c>
      <c r="AA120" s="45">
        <v>0</v>
      </c>
      <c r="AB120" s="45">
        <v>0</v>
      </c>
      <c r="AC120" s="45">
        <v>0</v>
      </c>
      <c r="AD120" s="46">
        <v>0</v>
      </c>
      <c r="AE120" s="45">
        <v>0</v>
      </c>
      <c r="AF120" s="45">
        <v>0</v>
      </c>
      <c r="AG120" s="45">
        <v>0</v>
      </c>
      <c r="AH120" s="46">
        <v>0</v>
      </c>
      <c r="AI120" s="45">
        <v>0</v>
      </c>
      <c r="AJ120" s="45">
        <v>0</v>
      </c>
      <c r="AK120" s="46">
        <v>0</v>
      </c>
      <c r="AL120" s="45">
        <v>0</v>
      </c>
      <c r="AM120" s="45">
        <v>0</v>
      </c>
      <c r="AN120" s="46">
        <v>0</v>
      </c>
      <c r="AO120" s="45">
        <v>0</v>
      </c>
      <c r="AP120" s="45">
        <v>0</v>
      </c>
      <c r="AQ120" s="46">
        <v>0</v>
      </c>
      <c r="AR120" s="46">
        <v>0</v>
      </c>
      <c r="AS120" s="46">
        <v>0</v>
      </c>
      <c r="AT120" s="46">
        <v>0</v>
      </c>
      <c r="AU120" s="52"/>
    </row>
    <row r="121" spans="1:47" ht="23.1" customHeight="1" x14ac:dyDescent="0.3">
      <c r="A121" s="57">
        <f>IF(D121="","",SUBTOTAL(3,$D$12:D121))</f>
        <v>110</v>
      </c>
      <c r="B121" s="62">
        <v>1010014</v>
      </c>
      <c r="C121" s="63" t="s">
        <v>450</v>
      </c>
      <c r="D121" s="43" t="s">
        <v>1013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58">
        <v>0</v>
      </c>
      <c r="N121" s="45">
        <v>0</v>
      </c>
      <c r="O121" s="45">
        <v>0</v>
      </c>
      <c r="P121" s="45">
        <v>0</v>
      </c>
      <c r="Q121" s="45">
        <v>0</v>
      </c>
      <c r="R121" s="59">
        <v>0</v>
      </c>
      <c r="S121" s="45">
        <v>0</v>
      </c>
      <c r="T121" s="45">
        <v>0</v>
      </c>
      <c r="U121" s="45">
        <v>0</v>
      </c>
      <c r="V121" s="46">
        <v>0</v>
      </c>
      <c r="W121" s="45">
        <v>0</v>
      </c>
      <c r="X121" s="45">
        <v>0</v>
      </c>
      <c r="Y121" s="45">
        <v>0</v>
      </c>
      <c r="Z121" s="46">
        <v>0</v>
      </c>
      <c r="AA121" s="45">
        <v>0</v>
      </c>
      <c r="AB121" s="45">
        <v>0</v>
      </c>
      <c r="AC121" s="45">
        <v>0</v>
      </c>
      <c r="AD121" s="46">
        <v>0</v>
      </c>
      <c r="AE121" s="45">
        <v>0</v>
      </c>
      <c r="AF121" s="45">
        <v>0</v>
      </c>
      <c r="AG121" s="45">
        <v>0</v>
      </c>
      <c r="AH121" s="46">
        <v>0</v>
      </c>
      <c r="AI121" s="45">
        <v>0</v>
      </c>
      <c r="AJ121" s="45">
        <v>0</v>
      </c>
      <c r="AK121" s="46">
        <v>0</v>
      </c>
      <c r="AL121" s="45">
        <v>0</v>
      </c>
      <c r="AM121" s="45">
        <v>0</v>
      </c>
      <c r="AN121" s="46">
        <v>0</v>
      </c>
      <c r="AO121" s="45">
        <v>0</v>
      </c>
      <c r="AP121" s="45">
        <v>0</v>
      </c>
      <c r="AQ121" s="46">
        <v>0</v>
      </c>
      <c r="AR121" s="46">
        <v>0</v>
      </c>
      <c r="AS121" s="46">
        <v>0</v>
      </c>
      <c r="AT121" s="46">
        <v>0</v>
      </c>
      <c r="AU121" s="52"/>
    </row>
    <row r="122" spans="1:47" ht="23.1" customHeight="1" x14ac:dyDescent="0.3">
      <c r="A122" s="57">
        <f>IF(D122="","",SUBTOTAL(3,$D$12:D122))</f>
        <v>111</v>
      </c>
      <c r="B122" s="62">
        <v>1010028</v>
      </c>
      <c r="C122" s="63" t="s">
        <v>450</v>
      </c>
      <c r="D122" s="43" t="s">
        <v>603</v>
      </c>
      <c r="E122" s="42">
        <v>8</v>
      </c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58">
        <v>8</v>
      </c>
      <c r="N122" s="45">
        <v>5.2500000000000009</v>
      </c>
      <c r="O122" s="45">
        <v>1.65</v>
      </c>
      <c r="P122" s="45">
        <v>0</v>
      </c>
      <c r="Q122" s="45">
        <v>0</v>
      </c>
      <c r="R122" s="59">
        <v>6.9</v>
      </c>
      <c r="S122" s="45">
        <v>350</v>
      </c>
      <c r="T122" s="45">
        <v>444</v>
      </c>
      <c r="U122" s="45">
        <v>308</v>
      </c>
      <c r="V122" s="46">
        <v>48.6</v>
      </c>
      <c r="W122" s="45">
        <v>0</v>
      </c>
      <c r="X122" s="45">
        <v>0</v>
      </c>
      <c r="Y122" s="45">
        <v>0</v>
      </c>
      <c r="Z122" s="46">
        <v>0</v>
      </c>
      <c r="AA122" s="45">
        <v>0</v>
      </c>
      <c r="AB122" s="45">
        <v>0</v>
      </c>
      <c r="AC122" s="45">
        <v>0</v>
      </c>
      <c r="AD122" s="46">
        <v>0</v>
      </c>
      <c r="AE122" s="45">
        <v>0</v>
      </c>
      <c r="AF122" s="45">
        <v>0</v>
      </c>
      <c r="AG122" s="45">
        <v>0</v>
      </c>
      <c r="AH122" s="46">
        <v>0</v>
      </c>
      <c r="AI122" s="45">
        <v>0</v>
      </c>
      <c r="AJ122" s="45">
        <v>0</v>
      </c>
      <c r="AK122" s="46">
        <v>0</v>
      </c>
      <c r="AL122" s="45">
        <v>0</v>
      </c>
      <c r="AM122" s="45">
        <v>0</v>
      </c>
      <c r="AN122" s="46">
        <v>0</v>
      </c>
      <c r="AO122" s="45">
        <v>0</v>
      </c>
      <c r="AP122" s="45">
        <v>0</v>
      </c>
      <c r="AQ122" s="46">
        <v>0</v>
      </c>
      <c r="AR122" s="46">
        <v>0</v>
      </c>
      <c r="AS122" s="46">
        <v>1.8</v>
      </c>
      <c r="AT122" s="46">
        <v>65.3</v>
      </c>
      <c r="AU122" s="52"/>
    </row>
    <row r="123" spans="1:47" ht="23.1" customHeight="1" x14ac:dyDescent="0.3">
      <c r="A123" s="57">
        <f>IF(D123="","",SUBTOTAL(3,$D$12:D123))</f>
        <v>112</v>
      </c>
      <c r="B123" s="62">
        <v>1010002</v>
      </c>
      <c r="C123" s="63" t="s">
        <v>450</v>
      </c>
      <c r="D123" s="43" t="s">
        <v>1035</v>
      </c>
      <c r="E123" s="42">
        <v>0</v>
      </c>
      <c r="F123" s="42">
        <v>0</v>
      </c>
      <c r="G123" s="42">
        <v>0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58">
        <v>0</v>
      </c>
      <c r="N123" s="45">
        <v>0</v>
      </c>
      <c r="O123" s="45">
        <v>0</v>
      </c>
      <c r="P123" s="45">
        <v>0</v>
      </c>
      <c r="Q123" s="45">
        <v>0</v>
      </c>
      <c r="R123" s="59">
        <v>0</v>
      </c>
      <c r="S123" s="45">
        <v>151</v>
      </c>
      <c r="T123" s="45">
        <v>72</v>
      </c>
      <c r="U123" s="45">
        <v>127</v>
      </c>
      <c r="V123" s="46">
        <v>9.6000000000000014</v>
      </c>
      <c r="W123" s="45">
        <v>0</v>
      </c>
      <c r="X123" s="45">
        <v>0</v>
      </c>
      <c r="Y123" s="45">
        <v>0</v>
      </c>
      <c r="Z123" s="46">
        <v>0</v>
      </c>
      <c r="AA123" s="45">
        <v>0</v>
      </c>
      <c r="AB123" s="45">
        <v>0</v>
      </c>
      <c r="AC123" s="45">
        <v>0</v>
      </c>
      <c r="AD123" s="46">
        <v>0</v>
      </c>
      <c r="AE123" s="45">
        <v>0</v>
      </c>
      <c r="AF123" s="45">
        <v>0</v>
      </c>
      <c r="AG123" s="45">
        <v>0</v>
      </c>
      <c r="AH123" s="46">
        <v>0</v>
      </c>
      <c r="AI123" s="45">
        <v>0</v>
      </c>
      <c r="AJ123" s="45">
        <v>0</v>
      </c>
      <c r="AK123" s="46">
        <v>0</v>
      </c>
      <c r="AL123" s="45">
        <v>0</v>
      </c>
      <c r="AM123" s="45">
        <v>0</v>
      </c>
      <c r="AN123" s="46">
        <v>0</v>
      </c>
      <c r="AO123" s="45">
        <v>0</v>
      </c>
      <c r="AP123" s="45">
        <v>0</v>
      </c>
      <c r="AQ123" s="46">
        <v>0</v>
      </c>
      <c r="AR123" s="46">
        <v>0</v>
      </c>
      <c r="AS123" s="46">
        <v>0</v>
      </c>
      <c r="AT123" s="46">
        <v>9.6</v>
      </c>
      <c r="AU123" s="52"/>
    </row>
    <row r="124" spans="1:47" ht="23.1" customHeight="1" x14ac:dyDescent="0.3">
      <c r="A124" s="57">
        <f>IF(D124="","",SUBTOTAL(3,$D$12:D124))</f>
        <v>113</v>
      </c>
      <c r="B124" s="62">
        <v>1010129</v>
      </c>
      <c r="C124" s="63" t="s">
        <v>450</v>
      </c>
      <c r="D124" s="43" t="s">
        <v>1036</v>
      </c>
      <c r="E124" s="42">
        <v>0</v>
      </c>
      <c r="F124" s="42">
        <v>0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58">
        <v>0</v>
      </c>
      <c r="N124" s="45">
        <v>0</v>
      </c>
      <c r="O124" s="45">
        <v>0</v>
      </c>
      <c r="P124" s="45">
        <v>0</v>
      </c>
      <c r="Q124" s="45">
        <v>0</v>
      </c>
      <c r="R124" s="59">
        <v>0</v>
      </c>
      <c r="S124" s="45">
        <v>0</v>
      </c>
      <c r="T124" s="45">
        <v>0</v>
      </c>
      <c r="U124" s="45">
        <v>0</v>
      </c>
      <c r="V124" s="46">
        <v>0</v>
      </c>
      <c r="W124" s="45">
        <v>0</v>
      </c>
      <c r="X124" s="45">
        <v>0</v>
      </c>
      <c r="Y124" s="45">
        <v>0</v>
      </c>
      <c r="Z124" s="46">
        <v>0</v>
      </c>
      <c r="AA124" s="45">
        <v>0</v>
      </c>
      <c r="AB124" s="45">
        <v>0</v>
      </c>
      <c r="AC124" s="45">
        <v>0</v>
      </c>
      <c r="AD124" s="46">
        <v>0</v>
      </c>
      <c r="AE124" s="45">
        <v>0</v>
      </c>
      <c r="AF124" s="45">
        <v>0</v>
      </c>
      <c r="AG124" s="45">
        <v>0</v>
      </c>
      <c r="AH124" s="46">
        <v>0</v>
      </c>
      <c r="AI124" s="45">
        <v>0</v>
      </c>
      <c r="AJ124" s="45">
        <v>0</v>
      </c>
      <c r="AK124" s="46">
        <v>0</v>
      </c>
      <c r="AL124" s="45">
        <v>0</v>
      </c>
      <c r="AM124" s="45">
        <v>0</v>
      </c>
      <c r="AN124" s="46">
        <v>0</v>
      </c>
      <c r="AO124" s="45">
        <v>0</v>
      </c>
      <c r="AP124" s="45">
        <v>0</v>
      </c>
      <c r="AQ124" s="46">
        <v>0</v>
      </c>
      <c r="AR124" s="46">
        <v>0</v>
      </c>
      <c r="AS124" s="46">
        <v>0</v>
      </c>
      <c r="AT124" s="46">
        <v>0</v>
      </c>
      <c r="AU124" s="52"/>
    </row>
    <row r="125" spans="1:47" ht="23.1" customHeight="1" x14ac:dyDescent="0.3">
      <c r="A125" s="57">
        <f>IF(D125="","",SUBTOTAL(3,$D$12:D125))</f>
        <v>114</v>
      </c>
      <c r="B125" s="62">
        <v>1010128</v>
      </c>
      <c r="C125" s="63" t="s">
        <v>450</v>
      </c>
      <c r="D125" s="43" t="s">
        <v>1037</v>
      </c>
      <c r="E125" s="42">
        <v>0</v>
      </c>
      <c r="F125" s="4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58">
        <v>0</v>
      </c>
      <c r="N125" s="45">
        <v>0</v>
      </c>
      <c r="O125" s="45">
        <v>0</v>
      </c>
      <c r="P125" s="45">
        <v>0</v>
      </c>
      <c r="Q125" s="45">
        <v>0</v>
      </c>
      <c r="R125" s="59">
        <v>0</v>
      </c>
      <c r="S125" s="45">
        <v>64</v>
      </c>
      <c r="T125" s="45">
        <v>72</v>
      </c>
      <c r="U125" s="45">
        <v>82</v>
      </c>
      <c r="V125" s="46">
        <v>5.4</v>
      </c>
      <c r="W125" s="45">
        <v>0</v>
      </c>
      <c r="X125" s="45">
        <v>0</v>
      </c>
      <c r="Y125" s="45">
        <v>0</v>
      </c>
      <c r="Z125" s="46">
        <v>0</v>
      </c>
      <c r="AA125" s="45">
        <v>0</v>
      </c>
      <c r="AB125" s="45">
        <v>0</v>
      </c>
      <c r="AC125" s="45">
        <v>0</v>
      </c>
      <c r="AD125" s="46">
        <v>0</v>
      </c>
      <c r="AE125" s="45">
        <v>0</v>
      </c>
      <c r="AF125" s="45">
        <v>0</v>
      </c>
      <c r="AG125" s="45">
        <v>0</v>
      </c>
      <c r="AH125" s="46">
        <v>0</v>
      </c>
      <c r="AI125" s="45">
        <v>0</v>
      </c>
      <c r="AJ125" s="45">
        <v>0</v>
      </c>
      <c r="AK125" s="46">
        <v>0</v>
      </c>
      <c r="AL125" s="45">
        <v>0</v>
      </c>
      <c r="AM125" s="45">
        <v>0</v>
      </c>
      <c r="AN125" s="46">
        <v>0</v>
      </c>
      <c r="AO125" s="45">
        <v>0</v>
      </c>
      <c r="AP125" s="45">
        <v>0</v>
      </c>
      <c r="AQ125" s="46">
        <v>0</v>
      </c>
      <c r="AR125" s="46">
        <v>0</v>
      </c>
      <c r="AS125" s="46">
        <v>0</v>
      </c>
      <c r="AT125" s="46">
        <v>5.4</v>
      </c>
      <c r="AU125" s="52"/>
    </row>
    <row r="126" spans="1:47" ht="23.1" customHeight="1" x14ac:dyDescent="0.3">
      <c r="A126" s="57">
        <f>IF(D126="","",SUBTOTAL(3,$D$12:D126))</f>
        <v>115</v>
      </c>
      <c r="B126" s="62">
        <v>1010017</v>
      </c>
      <c r="C126" s="63" t="s">
        <v>450</v>
      </c>
      <c r="D126" s="43" t="s">
        <v>545</v>
      </c>
      <c r="E126" s="42">
        <v>0</v>
      </c>
      <c r="F126" s="42">
        <v>0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58">
        <v>0</v>
      </c>
      <c r="N126" s="45">
        <v>11.099999999999996</v>
      </c>
      <c r="O126" s="45">
        <v>4.9500000000000011</v>
      </c>
      <c r="P126" s="45">
        <v>0</v>
      </c>
      <c r="Q126" s="45">
        <v>0</v>
      </c>
      <c r="R126" s="59">
        <v>16.049999999999997</v>
      </c>
      <c r="S126" s="45">
        <v>0</v>
      </c>
      <c r="T126" s="45">
        <v>25</v>
      </c>
      <c r="U126" s="45">
        <v>0</v>
      </c>
      <c r="V126" s="46">
        <v>2.5</v>
      </c>
      <c r="W126" s="45">
        <v>0</v>
      </c>
      <c r="X126" s="45">
        <v>0</v>
      </c>
      <c r="Y126" s="45">
        <v>0</v>
      </c>
      <c r="Z126" s="46">
        <v>0</v>
      </c>
      <c r="AA126" s="45">
        <v>0</v>
      </c>
      <c r="AB126" s="45">
        <v>0</v>
      </c>
      <c r="AC126" s="45">
        <v>0</v>
      </c>
      <c r="AD126" s="46">
        <v>0</v>
      </c>
      <c r="AE126" s="45">
        <v>0</v>
      </c>
      <c r="AF126" s="45">
        <v>0</v>
      </c>
      <c r="AG126" s="45">
        <v>0</v>
      </c>
      <c r="AH126" s="46">
        <v>0</v>
      </c>
      <c r="AI126" s="45">
        <v>0</v>
      </c>
      <c r="AJ126" s="45">
        <v>0</v>
      </c>
      <c r="AK126" s="46">
        <v>0</v>
      </c>
      <c r="AL126" s="45">
        <v>0</v>
      </c>
      <c r="AM126" s="45">
        <v>0</v>
      </c>
      <c r="AN126" s="46">
        <v>0</v>
      </c>
      <c r="AO126" s="45">
        <v>0</v>
      </c>
      <c r="AP126" s="45">
        <v>0</v>
      </c>
      <c r="AQ126" s="46">
        <v>0</v>
      </c>
      <c r="AR126" s="46">
        <v>0</v>
      </c>
      <c r="AS126" s="46">
        <v>2.2999999999999998</v>
      </c>
      <c r="AT126" s="46">
        <v>20.9</v>
      </c>
      <c r="AU126" s="52"/>
    </row>
    <row r="127" spans="1:47" ht="23.1" customHeight="1" x14ac:dyDescent="0.3">
      <c r="A127" s="57">
        <f>IF(D127="","",SUBTOTAL(3,$D$12:D127))</f>
        <v>116</v>
      </c>
      <c r="B127" s="62">
        <v>1010033</v>
      </c>
      <c r="C127" s="63" t="s">
        <v>450</v>
      </c>
      <c r="D127" s="43" t="s">
        <v>547</v>
      </c>
      <c r="E127" s="42">
        <v>2</v>
      </c>
      <c r="F127" s="42">
        <v>0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58">
        <v>2</v>
      </c>
      <c r="N127" s="45">
        <v>4.2</v>
      </c>
      <c r="O127" s="45">
        <v>1.95</v>
      </c>
      <c r="P127" s="45">
        <v>0</v>
      </c>
      <c r="Q127" s="45">
        <v>0</v>
      </c>
      <c r="R127" s="59">
        <v>6.15</v>
      </c>
      <c r="S127" s="45">
        <v>293</v>
      </c>
      <c r="T127" s="45">
        <v>332</v>
      </c>
      <c r="U127" s="45">
        <v>253</v>
      </c>
      <c r="V127" s="46">
        <v>37.200000000000003</v>
      </c>
      <c r="W127" s="45">
        <v>0</v>
      </c>
      <c r="X127" s="45">
        <v>0</v>
      </c>
      <c r="Y127" s="45">
        <v>0</v>
      </c>
      <c r="Z127" s="46">
        <v>0</v>
      </c>
      <c r="AA127" s="45">
        <v>0</v>
      </c>
      <c r="AB127" s="45">
        <v>0</v>
      </c>
      <c r="AC127" s="45">
        <v>0</v>
      </c>
      <c r="AD127" s="46">
        <v>0</v>
      </c>
      <c r="AE127" s="45">
        <v>0</v>
      </c>
      <c r="AF127" s="45">
        <v>0</v>
      </c>
      <c r="AG127" s="45">
        <v>0</v>
      </c>
      <c r="AH127" s="46">
        <v>0</v>
      </c>
      <c r="AI127" s="45">
        <v>0</v>
      </c>
      <c r="AJ127" s="45">
        <v>0</v>
      </c>
      <c r="AK127" s="46">
        <v>0</v>
      </c>
      <c r="AL127" s="45">
        <v>0</v>
      </c>
      <c r="AM127" s="45">
        <v>0</v>
      </c>
      <c r="AN127" s="46">
        <v>0</v>
      </c>
      <c r="AO127" s="45">
        <v>0</v>
      </c>
      <c r="AP127" s="45">
        <v>0</v>
      </c>
      <c r="AQ127" s="46">
        <v>0</v>
      </c>
      <c r="AR127" s="46">
        <v>0</v>
      </c>
      <c r="AS127" s="46">
        <v>3.3</v>
      </c>
      <c r="AT127" s="46">
        <v>48.7</v>
      </c>
      <c r="AU127" s="52"/>
    </row>
    <row r="128" spans="1:47" ht="23.1" customHeight="1" x14ac:dyDescent="0.3">
      <c r="A128" s="57">
        <f>IF(D128="","",SUBTOTAL(3,$D$12:D128))</f>
        <v>117</v>
      </c>
      <c r="B128" s="62">
        <v>1010045</v>
      </c>
      <c r="C128" s="63" t="s">
        <v>450</v>
      </c>
      <c r="D128" s="43" t="s">
        <v>549</v>
      </c>
      <c r="E128" s="42">
        <v>0</v>
      </c>
      <c r="F128" s="42">
        <v>0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58">
        <v>0</v>
      </c>
      <c r="N128" s="45">
        <v>0</v>
      </c>
      <c r="O128" s="45">
        <v>0</v>
      </c>
      <c r="P128" s="45">
        <v>0</v>
      </c>
      <c r="Q128" s="45">
        <v>0</v>
      </c>
      <c r="R128" s="59">
        <v>0</v>
      </c>
      <c r="S128" s="45">
        <v>0</v>
      </c>
      <c r="T128" s="45">
        <v>0</v>
      </c>
      <c r="U128" s="45">
        <v>0</v>
      </c>
      <c r="V128" s="46">
        <v>0</v>
      </c>
      <c r="W128" s="45">
        <v>0</v>
      </c>
      <c r="X128" s="45">
        <v>0</v>
      </c>
      <c r="Y128" s="45">
        <v>0</v>
      </c>
      <c r="Z128" s="46">
        <v>0</v>
      </c>
      <c r="AA128" s="45">
        <v>0</v>
      </c>
      <c r="AB128" s="45">
        <v>0</v>
      </c>
      <c r="AC128" s="45">
        <v>0</v>
      </c>
      <c r="AD128" s="46">
        <v>0</v>
      </c>
      <c r="AE128" s="45">
        <v>0</v>
      </c>
      <c r="AF128" s="45">
        <v>0</v>
      </c>
      <c r="AG128" s="45">
        <v>0</v>
      </c>
      <c r="AH128" s="46">
        <v>0</v>
      </c>
      <c r="AI128" s="45">
        <v>0</v>
      </c>
      <c r="AJ128" s="45">
        <v>0</v>
      </c>
      <c r="AK128" s="46">
        <v>0</v>
      </c>
      <c r="AL128" s="45">
        <v>0</v>
      </c>
      <c r="AM128" s="45">
        <v>0</v>
      </c>
      <c r="AN128" s="46">
        <v>0</v>
      </c>
      <c r="AO128" s="45">
        <v>0</v>
      </c>
      <c r="AP128" s="45">
        <v>0</v>
      </c>
      <c r="AQ128" s="46">
        <v>0</v>
      </c>
      <c r="AR128" s="46">
        <v>0</v>
      </c>
      <c r="AS128" s="46">
        <v>0</v>
      </c>
      <c r="AT128" s="46">
        <v>0</v>
      </c>
      <c r="AU128" s="52"/>
    </row>
    <row r="129" spans="1:47" ht="23.1" customHeight="1" x14ac:dyDescent="0.3">
      <c r="A129" s="57">
        <f>IF(D129="","",SUBTOTAL(3,$D$12:D129))</f>
        <v>118</v>
      </c>
      <c r="B129" s="62"/>
      <c r="C129" s="63" t="s">
        <v>450</v>
      </c>
      <c r="D129" s="43" t="s">
        <v>1070</v>
      </c>
      <c r="E129" s="42">
        <v>0</v>
      </c>
      <c r="F129" s="42">
        <v>0</v>
      </c>
      <c r="G129" s="42">
        <v>0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58">
        <v>0</v>
      </c>
      <c r="N129" s="45">
        <v>0</v>
      </c>
      <c r="O129" s="45">
        <v>0</v>
      </c>
      <c r="P129" s="45">
        <v>0</v>
      </c>
      <c r="Q129" s="45">
        <v>0</v>
      </c>
      <c r="R129" s="59">
        <v>0</v>
      </c>
      <c r="S129" s="45">
        <v>0</v>
      </c>
      <c r="T129" s="45">
        <v>0</v>
      </c>
      <c r="U129" s="45">
        <v>0</v>
      </c>
      <c r="V129" s="46">
        <v>0</v>
      </c>
      <c r="W129" s="45">
        <v>0</v>
      </c>
      <c r="X129" s="45">
        <v>0</v>
      </c>
      <c r="Y129" s="45">
        <v>0</v>
      </c>
      <c r="Z129" s="46">
        <v>0</v>
      </c>
      <c r="AA129" s="45">
        <v>0</v>
      </c>
      <c r="AB129" s="45">
        <v>0</v>
      </c>
      <c r="AC129" s="45">
        <v>0</v>
      </c>
      <c r="AD129" s="46">
        <v>0</v>
      </c>
      <c r="AE129" s="45">
        <v>0</v>
      </c>
      <c r="AF129" s="45">
        <v>0</v>
      </c>
      <c r="AG129" s="45">
        <v>0</v>
      </c>
      <c r="AH129" s="46">
        <v>0</v>
      </c>
      <c r="AI129" s="45">
        <v>0</v>
      </c>
      <c r="AJ129" s="45">
        <v>0</v>
      </c>
      <c r="AK129" s="46">
        <v>0</v>
      </c>
      <c r="AL129" s="45">
        <v>0</v>
      </c>
      <c r="AM129" s="45">
        <v>0</v>
      </c>
      <c r="AN129" s="46">
        <v>0</v>
      </c>
      <c r="AO129" s="45">
        <v>0</v>
      </c>
      <c r="AP129" s="45">
        <v>0</v>
      </c>
      <c r="AQ129" s="46">
        <v>0</v>
      </c>
      <c r="AR129" s="46">
        <v>0</v>
      </c>
      <c r="AS129" s="46">
        <v>0</v>
      </c>
      <c r="AT129" s="46">
        <v>0</v>
      </c>
      <c r="AU129" s="52"/>
    </row>
    <row r="130" spans="1:47" ht="23.1" customHeight="1" x14ac:dyDescent="0.3">
      <c r="A130" s="57">
        <f>IF(D130="","",SUBTOTAL(3,$D$12:D130))</f>
        <v>119</v>
      </c>
      <c r="B130" s="62"/>
      <c r="C130" s="63" t="s">
        <v>450</v>
      </c>
      <c r="D130" s="43" t="s">
        <v>1110</v>
      </c>
      <c r="E130" s="42">
        <v>0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58">
        <v>0</v>
      </c>
      <c r="N130" s="45">
        <v>0</v>
      </c>
      <c r="O130" s="45">
        <v>0</v>
      </c>
      <c r="P130" s="45">
        <v>0</v>
      </c>
      <c r="Q130" s="45">
        <v>0</v>
      </c>
      <c r="R130" s="59">
        <v>0</v>
      </c>
      <c r="S130" s="45">
        <v>0</v>
      </c>
      <c r="T130" s="45">
        <v>0</v>
      </c>
      <c r="U130" s="45">
        <v>0</v>
      </c>
      <c r="V130" s="46">
        <v>0</v>
      </c>
      <c r="W130" s="45">
        <v>0</v>
      </c>
      <c r="X130" s="45">
        <v>0</v>
      </c>
      <c r="Y130" s="45">
        <v>0</v>
      </c>
      <c r="Z130" s="46">
        <v>0</v>
      </c>
      <c r="AA130" s="45">
        <v>0</v>
      </c>
      <c r="AB130" s="45">
        <v>0</v>
      </c>
      <c r="AC130" s="45">
        <v>0</v>
      </c>
      <c r="AD130" s="46">
        <v>0</v>
      </c>
      <c r="AE130" s="45">
        <v>0</v>
      </c>
      <c r="AF130" s="45">
        <v>0</v>
      </c>
      <c r="AG130" s="45">
        <v>0</v>
      </c>
      <c r="AH130" s="46">
        <v>0</v>
      </c>
      <c r="AI130" s="45">
        <v>0</v>
      </c>
      <c r="AJ130" s="45">
        <v>0</v>
      </c>
      <c r="AK130" s="46">
        <v>0</v>
      </c>
      <c r="AL130" s="45">
        <v>0</v>
      </c>
      <c r="AM130" s="45">
        <v>0</v>
      </c>
      <c r="AN130" s="46">
        <v>0</v>
      </c>
      <c r="AO130" s="45">
        <v>0</v>
      </c>
      <c r="AP130" s="45">
        <v>0</v>
      </c>
      <c r="AQ130" s="46">
        <v>0</v>
      </c>
      <c r="AR130" s="46">
        <v>0</v>
      </c>
      <c r="AS130" s="46">
        <v>0</v>
      </c>
      <c r="AT130" s="46">
        <v>0</v>
      </c>
      <c r="AU130" s="52"/>
    </row>
    <row r="131" spans="1:47" ht="23.1" customHeight="1" x14ac:dyDescent="0.3">
      <c r="A131" s="57">
        <f>IF(D131="","",SUBTOTAL(3,$D$12:D131))</f>
        <v>120</v>
      </c>
      <c r="B131" s="62">
        <v>1013045</v>
      </c>
      <c r="C131" s="63" t="s">
        <v>450</v>
      </c>
      <c r="D131" s="43" t="s">
        <v>216</v>
      </c>
      <c r="E131" s="42">
        <v>0</v>
      </c>
      <c r="F131" s="42">
        <v>0</v>
      </c>
      <c r="G131" s="42">
        <v>0</v>
      </c>
      <c r="H131" s="42">
        <v>0</v>
      </c>
      <c r="I131" s="42">
        <v>0</v>
      </c>
      <c r="J131" s="42">
        <v>0</v>
      </c>
      <c r="K131" s="42">
        <v>0</v>
      </c>
      <c r="L131" s="42">
        <v>0</v>
      </c>
      <c r="M131" s="58">
        <v>0</v>
      </c>
      <c r="N131" s="45">
        <v>0</v>
      </c>
      <c r="O131" s="45">
        <v>0</v>
      </c>
      <c r="P131" s="45">
        <v>0</v>
      </c>
      <c r="Q131" s="45">
        <v>0</v>
      </c>
      <c r="R131" s="59">
        <v>0</v>
      </c>
      <c r="S131" s="45">
        <v>0</v>
      </c>
      <c r="T131" s="45">
        <v>0</v>
      </c>
      <c r="U131" s="45">
        <v>0</v>
      </c>
      <c r="V131" s="46">
        <v>0</v>
      </c>
      <c r="W131" s="45">
        <v>0</v>
      </c>
      <c r="X131" s="45">
        <v>0</v>
      </c>
      <c r="Y131" s="45">
        <v>0</v>
      </c>
      <c r="Z131" s="46">
        <v>0</v>
      </c>
      <c r="AA131" s="45">
        <v>0</v>
      </c>
      <c r="AB131" s="45">
        <v>0</v>
      </c>
      <c r="AC131" s="45">
        <v>0</v>
      </c>
      <c r="AD131" s="46">
        <v>0</v>
      </c>
      <c r="AE131" s="45">
        <v>0</v>
      </c>
      <c r="AF131" s="45">
        <v>0</v>
      </c>
      <c r="AG131" s="45">
        <v>0</v>
      </c>
      <c r="AH131" s="46">
        <v>0</v>
      </c>
      <c r="AI131" s="45">
        <v>0</v>
      </c>
      <c r="AJ131" s="45">
        <v>0</v>
      </c>
      <c r="AK131" s="46">
        <v>0</v>
      </c>
      <c r="AL131" s="45">
        <v>0</v>
      </c>
      <c r="AM131" s="45">
        <v>0</v>
      </c>
      <c r="AN131" s="46">
        <v>0</v>
      </c>
      <c r="AO131" s="45">
        <v>0</v>
      </c>
      <c r="AP131" s="45">
        <v>0</v>
      </c>
      <c r="AQ131" s="46">
        <v>0</v>
      </c>
      <c r="AR131" s="46">
        <v>0</v>
      </c>
      <c r="AS131" s="46">
        <v>0</v>
      </c>
      <c r="AT131" s="46">
        <v>0</v>
      </c>
      <c r="AU131" s="52"/>
    </row>
    <row r="132" spans="1:47" ht="23.1" customHeight="1" x14ac:dyDescent="0.3">
      <c r="A132" s="57">
        <f>IF(D132="","",SUBTOTAL(3,$D$12:D132))</f>
        <v>121</v>
      </c>
      <c r="B132" s="62"/>
      <c r="C132" s="63" t="s">
        <v>450</v>
      </c>
      <c r="D132" s="43" t="s">
        <v>1103</v>
      </c>
      <c r="E132" s="42">
        <v>0</v>
      </c>
      <c r="F132" s="42">
        <v>0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58">
        <v>0</v>
      </c>
      <c r="N132" s="45">
        <v>0</v>
      </c>
      <c r="O132" s="45">
        <v>0</v>
      </c>
      <c r="P132" s="45">
        <v>0</v>
      </c>
      <c r="Q132" s="45">
        <v>0</v>
      </c>
      <c r="R132" s="59">
        <v>0</v>
      </c>
      <c r="S132" s="45">
        <v>0</v>
      </c>
      <c r="T132" s="45">
        <v>0</v>
      </c>
      <c r="U132" s="45">
        <v>0</v>
      </c>
      <c r="V132" s="46">
        <v>0</v>
      </c>
      <c r="W132" s="45">
        <v>0</v>
      </c>
      <c r="X132" s="45">
        <v>0</v>
      </c>
      <c r="Y132" s="45">
        <v>0</v>
      </c>
      <c r="Z132" s="46">
        <v>0</v>
      </c>
      <c r="AA132" s="45">
        <v>0</v>
      </c>
      <c r="AB132" s="45">
        <v>0</v>
      </c>
      <c r="AC132" s="45">
        <v>0</v>
      </c>
      <c r="AD132" s="46">
        <v>0</v>
      </c>
      <c r="AE132" s="45">
        <v>0</v>
      </c>
      <c r="AF132" s="45">
        <v>0</v>
      </c>
      <c r="AG132" s="45">
        <v>0</v>
      </c>
      <c r="AH132" s="46">
        <v>0</v>
      </c>
      <c r="AI132" s="45">
        <v>0</v>
      </c>
      <c r="AJ132" s="45">
        <v>0</v>
      </c>
      <c r="AK132" s="46">
        <v>0</v>
      </c>
      <c r="AL132" s="45">
        <v>0</v>
      </c>
      <c r="AM132" s="45">
        <v>0</v>
      </c>
      <c r="AN132" s="46">
        <v>0</v>
      </c>
      <c r="AO132" s="45">
        <v>0</v>
      </c>
      <c r="AP132" s="45">
        <v>0</v>
      </c>
      <c r="AQ132" s="46">
        <v>0</v>
      </c>
      <c r="AR132" s="46">
        <v>0</v>
      </c>
      <c r="AS132" s="46">
        <v>0</v>
      </c>
      <c r="AT132" s="46">
        <v>0</v>
      </c>
      <c r="AU132" s="52"/>
    </row>
    <row r="133" spans="1:47" ht="23.1" customHeight="1" x14ac:dyDescent="0.3">
      <c r="A133" s="57">
        <f>IF(D133="","",SUBTOTAL(3,$D$12:D133))</f>
        <v>122</v>
      </c>
      <c r="B133" s="62">
        <v>1010096</v>
      </c>
      <c r="C133" s="63" t="s">
        <v>450</v>
      </c>
      <c r="D133" s="43" t="s">
        <v>1026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58">
        <v>0</v>
      </c>
      <c r="N133" s="45">
        <v>0</v>
      </c>
      <c r="O133" s="45">
        <v>0</v>
      </c>
      <c r="P133" s="45">
        <v>0</v>
      </c>
      <c r="Q133" s="45">
        <v>0</v>
      </c>
      <c r="R133" s="59">
        <v>0</v>
      </c>
      <c r="S133" s="45">
        <v>0</v>
      </c>
      <c r="T133" s="45">
        <v>0</v>
      </c>
      <c r="U133" s="45">
        <v>0</v>
      </c>
      <c r="V133" s="46">
        <v>0</v>
      </c>
      <c r="W133" s="45">
        <v>0</v>
      </c>
      <c r="X133" s="45">
        <v>0</v>
      </c>
      <c r="Y133" s="45">
        <v>0</v>
      </c>
      <c r="Z133" s="46">
        <v>0</v>
      </c>
      <c r="AA133" s="45">
        <v>0</v>
      </c>
      <c r="AB133" s="45">
        <v>0</v>
      </c>
      <c r="AC133" s="45">
        <v>0</v>
      </c>
      <c r="AD133" s="46">
        <v>0</v>
      </c>
      <c r="AE133" s="45">
        <v>0</v>
      </c>
      <c r="AF133" s="45">
        <v>0</v>
      </c>
      <c r="AG133" s="45">
        <v>0</v>
      </c>
      <c r="AH133" s="46">
        <v>0</v>
      </c>
      <c r="AI133" s="45">
        <v>0</v>
      </c>
      <c r="AJ133" s="45">
        <v>0</v>
      </c>
      <c r="AK133" s="46">
        <v>0</v>
      </c>
      <c r="AL133" s="45">
        <v>0</v>
      </c>
      <c r="AM133" s="45">
        <v>0</v>
      </c>
      <c r="AN133" s="46">
        <v>0</v>
      </c>
      <c r="AO133" s="45">
        <v>0</v>
      </c>
      <c r="AP133" s="45">
        <v>0</v>
      </c>
      <c r="AQ133" s="46">
        <v>0</v>
      </c>
      <c r="AR133" s="46">
        <v>0</v>
      </c>
      <c r="AS133" s="46">
        <v>0</v>
      </c>
      <c r="AT133" s="46">
        <v>0</v>
      </c>
      <c r="AU133" s="52"/>
    </row>
    <row r="134" spans="1:47" ht="23.1" customHeight="1" x14ac:dyDescent="0.3">
      <c r="A134" s="57">
        <f>IF(D134="","",SUBTOTAL(3,$D$12:D134))</f>
        <v>123</v>
      </c>
      <c r="B134" s="62">
        <v>1010125</v>
      </c>
      <c r="C134" s="63" t="s">
        <v>450</v>
      </c>
      <c r="D134" s="43" t="s">
        <v>1038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58">
        <v>0</v>
      </c>
      <c r="N134" s="45">
        <v>0</v>
      </c>
      <c r="O134" s="45">
        <v>0</v>
      </c>
      <c r="P134" s="45">
        <v>0</v>
      </c>
      <c r="Q134" s="45">
        <v>0</v>
      </c>
      <c r="R134" s="59">
        <v>0</v>
      </c>
      <c r="S134" s="45">
        <v>0</v>
      </c>
      <c r="T134" s="45">
        <v>0</v>
      </c>
      <c r="U134" s="45">
        <v>0</v>
      </c>
      <c r="V134" s="46">
        <v>0</v>
      </c>
      <c r="W134" s="45">
        <v>0</v>
      </c>
      <c r="X134" s="45">
        <v>0</v>
      </c>
      <c r="Y134" s="45">
        <v>0</v>
      </c>
      <c r="Z134" s="46">
        <v>0</v>
      </c>
      <c r="AA134" s="45">
        <v>0</v>
      </c>
      <c r="AB134" s="45">
        <v>0</v>
      </c>
      <c r="AC134" s="45">
        <v>0</v>
      </c>
      <c r="AD134" s="46">
        <v>0</v>
      </c>
      <c r="AE134" s="45">
        <v>0</v>
      </c>
      <c r="AF134" s="45">
        <v>0</v>
      </c>
      <c r="AG134" s="45">
        <v>0</v>
      </c>
      <c r="AH134" s="46">
        <v>0</v>
      </c>
      <c r="AI134" s="45">
        <v>0</v>
      </c>
      <c r="AJ134" s="45">
        <v>0</v>
      </c>
      <c r="AK134" s="46">
        <v>0</v>
      </c>
      <c r="AL134" s="45">
        <v>0</v>
      </c>
      <c r="AM134" s="45">
        <v>0</v>
      </c>
      <c r="AN134" s="46">
        <v>0</v>
      </c>
      <c r="AO134" s="45">
        <v>0</v>
      </c>
      <c r="AP134" s="45">
        <v>0</v>
      </c>
      <c r="AQ134" s="46">
        <v>0</v>
      </c>
      <c r="AR134" s="46">
        <v>0</v>
      </c>
      <c r="AS134" s="46">
        <v>0</v>
      </c>
      <c r="AT134" s="46">
        <v>0</v>
      </c>
      <c r="AU134" s="52"/>
    </row>
    <row r="135" spans="1:47" ht="23.1" customHeight="1" x14ac:dyDescent="0.3">
      <c r="A135" s="57">
        <f>IF(D135="","",SUBTOTAL(3,$D$12:D135))</f>
        <v>124</v>
      </c>
      <c r="B135" s="62">
        <v>1010100</v>
      </c>
      <c r="C135" s="63" t="s">
        <v>450</v>
      </c>
      <c r="D135" s="43" t="s">
        <v>1024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58">
        <v>0</v>
      </c>
      <c r="N135" s="45">
        <v>0</v>
      </c>
      <c r="O135" s="45">
        <v>0</v>
      </c>
      <c r="P135" s="45">
        <v>0</v>
      </c>
      <c r="Q135" s="45">
        <v>0</v>
      </c>
      <c r="R135" s="59">
        <v>0</v>
      </c>
      <c r="S135" s="45">
        <v>0</v>
      </c>
      <c r="T135" s="45">
        <v>0</v>
      </c>
      <c r="U135" s="45">
        <v>0</v>
      </c>
      <c r="V135" s="46">
        <v>0</v>
      </c>
      <c r="W135" s="45">
        <v>0</v>
      </c>
      <c r="X135" s="45">
        <v>0</v>
      </c>
      <c r="Y135" s="45">
        <v>0</v>
      </c>
      <c r="Z135" s="46">
        <v>0</v>
      </c>
      <c r="AA135" s="45">
        <v>0</v>
      </c>
      <c r="AB135" s="45">
        <v>0</v>
      </c>
      <c r="AC135" s="45">
        <v>0</v>
      </c>
      <c r="AD135" s="46">
        <v>0</v>
      </c>
      <c r="AE135" s="45">
        <v>0</v>
      </c>
      <c r="AF135" s="45">
        <v>0</v>
      </c>
      <c r="AG135" s="45">
        <v>0</v>
      </c>
      <c r="AH135" s="46">
        <v>0</v>
      </c>
      <c r="AI135" s="45">
        <v>0</v>
      </c>
      <c r="AJ135" s="45">
        <v>0</v>
      </c>
      <c r="AK135" s="46">
        <v>0</v>
      </c>
      <c r="AL135" s="45">
        <v>0</v>
      </c>
      <c r="AM135" s="45">
        <v>0</v>
      </c>
      <c r="AN135" s="46">
        <v>0</v>
      </c>
      <c r="AO135" s="45">
        <v>0</v>
      </c>
      <c r="AP135" s="45">
        <v>0</v>
      </c>
      <c r="AQ135" s="46">
        <v>0</v>
      </c>
      <c r="AR135" s="46">
        <v>0</v>
      </c>
      <c r="AS135" s="46">
        <v>0</v>
      </c>
      <c r="AT135" s="46">
        <v>0</v>
      </c>
      <c r="AU135" s="52"/>
    </row>
    <row r="136" spans="1:47" ht="23.1" customHeight="1" x14ac:dyDescent="0.3">
      <c r="A136" s="57">
        <f>IF(D136="","",SUBTOTAL(3,$D$12:D136))</f>
        <v>125</v>
      </c>
      <c r="B136" s="62"/>
      <c r="C136" s="63" t="s">
        <v>450</v>
      </c>
      <c r="D136" s="43" t="s">
        <v>1104</v>
      </c>
      <c r="E136" s="42">
        <v>0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58">
        <v>0</v>
      </c>
      <c r="N136" s="45">
        <v>0</v>
      </c>
      <c r="O136" s="45">
        <v>0</v>
      </c>
      <c r="P136" s="45">
        <v>0</v>
      </c>
      <c r="Q136" s="45">
        <v>0</v>
      </c>
      <c r="R136" s="59">
        <v>0</v>
      </c>
      <c r="S136" s="45">
        <v>0</v>
      </c>
      <c r="T136" s="45">
        <v>0</v>
      </c>
      <c r="U136" s="45">
        <v>0</v>
      </c>
      <c r="V136" s="46">
        <v>0</v>
      </c>
      <c r="W136" s="45">
        <v>0</v>
      </c>
      <c r="X136" s="45">
        <v>0</v>
      </c>
      <c r="Y136" s="45">
        <v>0</v>
      </c>
      <c r="Z136" s="46">
        <v>0</v>
      </c>
      <c r="AA136" s="45">
        <v>0</v>
      </c>
      <c r="AB136" s="45">
        <v>0</v>
      </c>
      <c r="AC136" s="45">
        <v>0</v>
      </c>
      <c r="AD136" s="46">
        <v>0</v>
      </c>
      <c r="AE136" s="45">
        <v>0</v>
      </c>
      <c r="AF136" s="45">
        <v>0</v>
      </c>
      <c r="AG136" s="45">
        <v>0</v>
      </c>
      <c r="AH136" s="46">
        <v>0</v>
      </c>
      <c r="AI136" s="45">
        <v>0</v>
      </c>
      <c r="AJ136" s="45">
        <v>0</v>
      </c>
      <c r="AK136" s="46">
        <v>0</v>
      </c>
      <c r="AL136" s="45">
        <v>0</v>
      </c>
      <c r="AM136" s="45">
        <v>0</v>
      </c>
      <c r="AN136" s="46">
        <v>0</v>
      </c>
      <c r="AO136" s="45">
        <v>0</v>
      </c>
      <c r="AP136" s="45">
        <v>0</v>
      </c>
      <c r="AQ136" s="46">
        <v>0</v>
      </c>
      <c r="AR136" s="46">
        <v>0</v>
      </c>
      <c r="AS136" s="46">
        <v>0</v>
      </c>
      <c r="AT136" s="46">
        <v>0</v>
      </c>
      <c r="AU136" s="52"/>
    </row>
    <row r="137" spans="1:47" ht="23.1" customHeight="1" x14ac:dyDescent="0.3">
      <c r="A137" s="57">
        <f>IF(D137="","",SUBTOTAL(3,$D$12:D137))</f>
        <v>126</v>
      </c>
      <c r="B137" s="62">
        <v>1010068</v>
      </c>
      <c r="C137" s="63" t="s">
        <v>450</v>
      </c>
      <c r="D137" s="43" t="s">
        <v>551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42">
        <v>0</v>
      </c>
      <c r="K137" s="42">
        <v>0</v>
      </c>
      <c r="L137" s="42">
        <v>0</v>
      </c>
      <c r="M137" s="58">
        <v>0</v>
      </c>
      <c r="N137" s="45">
        <v>0</v>
      </c>
      <c r="O137" s="45">
        <v>0</v>
      </c>
      <c r="P137" s="45">
        <v>0</v>
      </c>
      <c r="Q137" s="45">
        <v>0</v>
      </c>
      <c r="R137" s="59">
        <v>0</v>
      </c>
      <c r="S137" s="45">
        <v>0</v>
      </c>
      <c r="T137" s="45">
        <v>0</v>
      </c>
      <c r="U137" s="45">
        <v>0</v>
      </c>
      <c r="V137" s="46">
        <v>0</v>
      </c>
      <c r="W137" s="45">
        <v>0</v>
      </c>
      <c r="X137" s="45">
        <v>0</v>
      </c>
      <c r="Y137" s="45">
        <v>0</v>
      </c>
      <c r="Z137" s="46">
        <v>0</v>
      </c>
      <c r="AA137" s="45">
        <v>0</v>
      </c>
      <c r="AB137" s="45">
        <v>0</v>
      </c>
      <c r="AC137" s="45">
        <v>0</v>
      </c>
      <c r="AD137" s="46">
        <v>0</v>
      </c>
      <c r="AE137" s="45">
        <v>0</v>
      </c>
      <c r="AF137" s="45">
        <v>0</v>
      </c>
      <c r="AG137" s="45">
        <v>0</v>
      </c>
      <c r="AH137" s="46">
        <v>0</v>
      </c>
      <c r="AI137" s="45">
        <v>0</v>
      </c>
      <c r="AJ137" s="45">
        <v>0</v>
      </c>
      <c r="AK137" s="46">
        <v>0</v>
      </c>
      <c r="AL137" s="45">
        <v>0</v>
      </c>
      <c r="AM137" s="45">
        <v>0</v>
      </c>
      <c r="AN137" s="46">
        <v>0</v>
      </c>
      <c r="AO137" s="45">
        <v>0</v>
      </c>
      <c r="AP137" s="45">
        <v>0</v>
      </c>
      <c r="AQ137" s="46">
        <v>0</v>
      </c>
      <c r="AR137" s="46">
        <v>0</v>
      </c>
      <c r="AS137" s="46">
        <v>0</v>
      </c>
      <c r="AT137" s="46">
        <v>0</v>
      </c>
      <c r="AU137" s="52"/>
    </row>
    <row r="138" spans="1:47" ht="23.1" customHeight="1" x14ac:dyDescent="0.3">
      <c r="A138" s="57">
        <f>IF(D138="","",SUBTOTAL(3,$D$12:D138))</f>
        <v>127</v>
      </c>
      <c r="B138" s="62"/>
      <c r="C138" s="63" t="s">
        <v>450</v>
      </c>
      <c r="D138" s="43" t="s">
        <v>1094</v>
      </c>
      <c r="E138" s="42">
        <v>0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58">
        <v>0</v>
      </c>
      <c r="N138" s="45">
        <v>0</v>
      </c>
      <c r="O138" s="45">
        <v>0</v>
      </c>
      <c r="P138" s="45">
        <v>0</v>
      </c>
      <c r="Q138" s="45">
        <v>0</v>
      </c>
      <c r="R138" s="59">
        <v>0</v>
      </c>
      <c r="S138" s="45">
        <v>0</v>
      </c>
      <c r="T138" s="45">
        <v>0</v>
      </c>
      <c r="U138" s="45">
        <v>0</v>
      </c>
      <c r="V138" s="46">
        <v>0</v>
      </c>
      <c r="W138" s="45">
        <v>0</v>
      </c>
      <c r="X138" s="45">
        <v>0</v>
      </c>
      <c r="Y138" s="45">
        <v>0</v>
      </c>
      <c r="Z138" s="46">
        <v>0</v>
      </c>
      <c r="AA138" s="45">
        <v>0</v>
      </c>
      <c r="AB138" s="45">
        <v>0</v>
      </c>
      <c r="AC138" s="45">
        <v>0</v>
      </c>
      <c r="AD138" s="46">
        <v>0</v>
      </c>
      <c r="AE138" s="45">
        <v>0</v>
      </c>
      <c r="AF138" s="45">
        <v>0</v>
      </c>
      <c r="AG138" s="45">
        <v>0</v>
      </c>
      <c r="AH138" s="46">
        <v>0</v>
      </c>
      <c r="AI138" s="45">
        <v>0</v>
      </c>
      <c r="AJ138" s="45">
        <v>0</v>
      </c>
      <c r="AK138" s="46">
        <v>0</v>
      </c>
      <c r="AL138" s="45">
        <v>0</v>
      </c>
      <c r="AM138" s="45">
        <v>0</v>
      </c>
      <c r="AN138" s="46">
        <v>0</v>
      </c>
      <c r="AO138" s="45">
        <v>0</v>
      </c>
      <c r="AP138" s="45">
        <v>0</v>
      </c>
      <c r="AQ138" s="46">
        <v>0</v>
      </c>
      <c r="AR138" s="46">
        <v>0</v>
      </c>
      <c r="AS138" s="46">
        <v>0</v>
      </c>
      <c r="AT138" s="46">
        <v>0</v>
      </c>
      <c r="AU138" s="52"/>
    </row>
    <row r="139" spans="1:47" ht="23.1" customHeight="1" x14ac:dyDescent="0.3">
      <c r="A139" s="57">
        <f>IF(D139="","",SUBTOTAL(3,$D$12:D139))</f>
        <v>128</v>
      </c>
      <c r="B139" s="62">
        <v>1010143</v>
      </c>
      <c r="C139" s="63" t="s">
        <v>450</v>
      </c>
      <c r="D139" s="43" t="s">
        <v>1039</v>
      </c>
      <c r="E139" s="42">
        <v>0</v>
      </c>
      <c r="F139" s="42">
        <v>0</v>
      </c>
      <c r="G139" s="42">
        <v>0</v>
      </c>
      <c r="H139" s="42">
        <v>0</v>
      </c>
      <c r="I139" s="42">
        <v>0</v>
      </c>
      <c r="J139" s="42">
        <v>0</v>
      </c>
      <c r="K139" s="42">
        <v>0</v>
      </c>
      <c r="L139" s="42">
        <v>0</v>
      </c>
      <c r="M139" s="58">
        <v>0</v>
      </c>
      <c r="N139" s="45">
        <v>0</v>
      </c>
      <c r="O139" s="45">
        <v>0</v>
      </c>
      <c r="P139" s="45">
        <v>0</v>
      </c>
      <c r="Q139" s="45">
        <v>0</v>
      </c>
      <c r="R139" s="59">
        <v>0</v>
      </c>
      <c r="S139" s="45">
        <v>0</v>
      </c>
      <c r="T139" s="45">
        <v>0</v>
      </c>
      <c r="U139" s="45">
        <v>0</v>
      </c>
      <c r="V139" s="46">
        <v>0</v>
      </c>
      <c r="W139" s="45">
        <v>0</v>
      </c>
      <c r="X139" s="45">
        <v>0</v>
      </c>
      <c r="Y139" s="45">
        <v>0</v>
      </c>
      <c r="Z139" s="46">
        <v>0</v>
      </c>
      <c r="AA139" s="45">
        <v>0</v>
      </c>
      <c r="AB139" s="45">
        <v>0</v>
      </c>
      <c r="AC139" s="45">
        <v>0</v>
      </c>
      <c r="AD139" s="46">
        <v>0</v>
      </c>
      <c r="AE139" s="45">
        <v>0</v>
      </c>
      <c r="AF139" s="45">
        <v>0</v>
      </c>
      <c r="AG139" s="45">
        <v>0</v>
      </c>
      <c r="AH139" s="46">
        <v>0</v>
      </c>
      <c r="AI139" s="45">
        <v>0</v>
      </c>
      <c r="AJ139" s="45">
        <v>0</v>
      </c>
      <c r="AK139" s="46">
        <v>0</v>
      </c>
      <c r="AL139" s="45">
        <v>0</v>
      </c>
      <c r="AM139" s="45">
        <v>0</v>
      </c>
      <c r="AN139" s="46">
        <v>0</v>
      </c>
      <c r="AO139" s="45">
        <v>0</v>
      </c>
      <c r="AP139" s="45">
        <v>0</v>
      </c>
      <c r="AQ139" s="46">
        <v>0</v>
      </c>
      <c r="AR139" s="46">
        <v>0</v>
      </c>
      <c r="AS139" s="46">
        <v>0</v>
      </c>
      <c r="AT139" s="46">
        <v>0</v>
      </c>
      <c r="AU139" s="52"/>
    </row>
    <row r="140" spans="1:47" ht="23.1" customHeight="1" x14ac:dyDescent="0.3">
      <c r="A140" s="57">
        <f>IF(D140="","",SUBTOTAL(3,$D$12:D140))</f>
        <v>129</v>
      </c>
      <c r="B140" s="62"/>
      <c r="C140" s="63" t="s">
        <v>450</v>
      </c>
      <c r="D140" s="43" t="s">
        <v>1076</v>
      </c>
      <c r="E140" s="42">
        <v>0</v>
      </c>
      <c r="F140" s="42">
        <v>0</v>
      </c>
      <c r="G140" s="42">
        <v>0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58">
        <v>0</v>
      </c>
      <c r="N140" s="45">
        <v>0</v>
      </c>
      <c r="O140" s="45">
        <v>0</v>
      </c>
      <c r="P140" s="45">
        <v>0</v>
      </c>
      <c r="Q140" s="45">
        <v>0</v>
      </c>
      <c r="R140" s="59">
        <v>0</v>
      </c>
      <c r="S140" s="45">
        <v>265</v>
      </c>
      <c r="T140" s="45">
        <v>75</v>
      </c>
      <c r="U140" s="45">
        <v>305</v>
      </c>
      <c r="V140" s="46">
        <v>3.5</v>
      </c>
      <c r="W140" s="45">
        <v>0</v>
      </c>
      <c r="X140" s="45">
        <v>0</v>
      </c>
      <c r="Y140" s="45">
        <v>0</v>
      </c>
      <c r="Z140" s="46">
        <v>0</v>
      </c>
      <c r="AA140" s="45">
        <v>0</v>
      </c>
      <c r="AB140" s="45">
        <v>0</v>
      </c>
      <c r="AC140" s="45">
        <v>0</v>
      </c>
      <c r="AD140" s="46">
        <v>0</v>
      </c>
      <c r="AE140" s="45">
        <v>0</v>
      </c>
      <c r="AF140" s="45">
        <v>0</v>
      </c>
      <c r="AG140" s="45">
        <v>0</v>
      </c>
      <c r="AH140" s="46">
        <v>0</v>
      </c>
      <c r="AI140" s="45">
        <v>0</v>
      </c>
      <c r="AJ140" s="45">
        <v>0</v>
      </c>
      <c r="AK140" s="46">
        <v>0</v>
      </c>
      <c r="AL140" s="45">
        <v>0</v>
      </c>
      <c r="AM140" s="45">
        <v>0</v>
      </c>
      <c r="AN140" s="46">
        <v>0</v>
      </c>
      <c r="AO140" s="45">
        <v>0</v>
      </c>
      <c r="AP140" s="45">
        <v>0</v>
      </c>
      <c r="AQ140" s="46">
        <v>0</v>
      </c>
      <c r="AR140" s="46">
        <v>0</v>
      </c>
      <c r="AS140" s="46">
        <v>0</v>
      </c>
      <c r="AT140" s="46">
        <v>3.5</v>
      </c>
      <c r="AU140" s="52"/>
    </row>
    <row r="141" spans="1:47" ht="23.1" customHeight="1" x14ac:dyDescent="0.3">
      <c r="A141" s="57">
        <f>IF(D141="","",SUBTOTAL(3,$D$12:D141))</f>
        <v>130</v>
      </c>
      <c r="B141" s="62">
        <v>1010007</v>
      </c>
      <c r="C141" s="63" t="s">
        <v>450</v>
      </c>
      <c r="D141" s="43" t="s">
        <v>555</v>
      </c>
      <c r="E141" s="42">
        <v>0</v>
      </c>
      <c r="F141" s="42">
        <v>0</v>
      </c>
      <c r="G141" s="42">
        <v>0</v>
      </c>
      <c r="H141" s="42">
        <v>0</v>
      </c>
      <c r="I141" s="42">
        <v>0</v>
      </c>
      <c r="J141" s="42">
        <v>0</v>
      </c>
      <c r="K141" s="42">
        <v>0</v>
      </c>
      <c r="L141" s="42">
        <v>0</v>
      </c>
      <c r="M141" s="58">
        <v>0</v>
      </c>
      <c r="N141" s="45">
        <v>0</v>
      </c>
      <c r="O141" s="45">
        <v>0</v>
      </c>
      <c r="P141" s="45">
        <v>0</v>
      </c>
      <c r="Q141" s="45">
        <v>0</v>
      </c>
      <c r="R141" s="59">
        <v>0</v>
      </c>
      <c r="S141" s="45">
        <v>0</v>
      </c>
      <c r="T141" s="45">
        <v>411</v>
      </c>
      <c r="U141" s="45">
        <v>102</v>
      </c>
      <c r="V141" s="46">
        <v>30.900000000000002</v>
      </c>
      <c r="W141" s="45">
        <v>0</v>
      </c>
      <c r="X141" s="45">
        <v>0</v>
      </c>
      <c r="Y141" s="45">
        <v>0</v>
      </c>
      <c r="Z141" s="46">
        <v>0</v>
      </c>
      <c r="AA141" s="45">
        <v>0</v>
      </c>
      <c r="AB141" s="45">
        <v>0</v>
      </c>
      <c r="AC141" s="45">
        <v>0</v>
      </c>
      <c r="AD141" s="46">
        <v>0</v>
      </c>
      <c r="AE141" s="45">
        <v>0</v>
      </c>
      <c r="AF141" s="45">
        <v>0</v>
      </c>
      <c r="AG141" s="45">
        <v>0</v>
      </c>
      <c r="AH141" s="46">
        <v>0</v>
      </c>
      <c r="AI141" s="45">
        <v>0</v>
      </c>
      <c r="AJ141" s="45">
        <v>0</v>
      </c>
      <c r="AK141" s="46">
        <v>0</v>
      </c>
      <c r="AL141" s="45">
        <v>0</v>
      </c>
      <c r="AM141" s="45">
        <v>0</v>
      </c>
      <c r="AN141" s="46">
        <v>0</v>
      </c>
      <c r="AO141" s="45">
        <v>0</v>
      </c>
      <c r="AP141" s="45">
        <v>0</v>
      </c>
      <c r="AQ141" s="46">
        <v>0</v>
      </c>
      <c r="AR141" s="46">
        <v>0</v>
      </c>
      <c r="AS141" s="46">
        <v>0</v>
      </c>
      <c r="AT141" s="46">
        <v>30.9</v>
      </c>
      <c r="AU141" s="52"/>
    </row>
    <row r="142" spans="1:47" ht="23.1" customHeight="1" x14ac:dyDescent="0.3">
      <c r="A142" s="57">
        <f>IF(D142="","",SUBTOTAL(3,$D$12:D142))</f>
        <v>131</v>
      </c>
      <c r="B142" s="62">
        <v>1010095</v>
      </c>
      <c r="C142" s="63" t="s">
        <v>450</v>
      </c>
      <c r="D142" s="43" t="s">
        <v>1027</v>
      </c>
      <c r="E142" s="42">
        <v>0</v>
      </c>
      <c r="F142" s="42">
        <v>0</v>
      </c>
      <c r="G142" s="42">
        <v>0</v>
      </c>
      <c r="H142" s="42">
        <v>0</v>
      </c>
      <c r="I142" s="42">
        <v>0</v>
      </c>
      <c r="J142" s="42">
        <v>0</v>
      </c>
      <c r="K142" s="42">
        <v>0</v>
      </c>
      <c r="L142" s="42">
        <v>0</v>
      </c>
      <c r="M142" s="58">
        <v>0</v>
      </c>
      <c r="N142" s="45">
        <v>0</v>
      </c>
      <c r="O142" s="45">
        <v>0</v>
      </c>
      <c r="P142" s="45">
        <v>0</v>
      </c>
      <c r="Q142" s="45">
        <v>0</v>
      </c>
      <c r="R142" s="59">
        <v>0</v>
      </c>
      <c r="S142" s="45">
        <v>0</v>
      </c>
      <c r="T142" s="45">
        <v>0</v>
      </c>
      <c r="U142" s="45">
        <v>0</v>
      </c>
      <c r="V142" s="46">
        <v>0</v>
      </c>
      <c r="W142" s="45">
        <v>0</v>
      </c>
      <c r="X142" s="45">
        <v>0</v>
      </c>
      <c r="Y142" s="45">
        <v>0</v>
      </c>
      <c r="Z142" s="46">
        <v>0</v>
      </c>
      <c r="AA142" s="45">
        <v>0</v>
      </c>
      <c r="AB142" s="45">
        <v>0</v>
      </c>
      <c r="AC142" s="45">
        <v>0</v>
      </c>
      <c r="AD142" s="46">
        <v>0</v>
      </c>
      <c r="AE142" s="45">
        <v>0</v>
      </c>
      <c r="AF142" s="45">
        <v>0</v>
      </c>
      <c r="AG142" s="45">
        <v>0</v>
      </c>
      <c r="AH142" s="46">
        <v>0</v>
      </c>
      <c r="AI142" s="45">
        <v>0</v>
      </c>
      <c r="AJ142" s="45">
        <v>0</v>
      </c>
      <c r="AK142" s="46">
        <v>0</v>
      </c>
      <c r="AL142" s="45">
        <v>0</v>
      </c>
      <c r="AM142" s="45">
        <v>0</v>
      </c>
      <c r="AN142" s="46">
        <v>0</v>
      </c>
      <c r="AO142" s="45">
        <v>0</v>
      </c>
      <c r="AP142" s="45">
        <v>0</v>
      </c>
      <c r="AQ142" s="46">
        <v>0</v>
      </c>
      <c r="AR142" s="46">
        <v>0</v>
      </c>
      <c r="AS142" s="46">
        <v>0</v>
      </c>
      <c r="AT142" s="46">
        <v>0</v>
      </c>
      <c r="AU142" s="52"/>
    </row>
    <row r="143" spans="1:47" ht="23.1" customHeight="1" x14ac:dyDescent="0.3">
      <c r="A143" s="57">
        <f>IF(D143="","",SUBTOTAL(3,$D$12:D143))</f>
        <v>132</v>
      </c>
      <c r="B143" s="62">
        <v>1010124</v>
      </c>
      <c r="C143" s="63" t="s">
        <v>450</v>
      </c>
      <c r="D143" s="43" t="s">
        <v>1040</v>
      </c>
      <c r="E143" s="42">
        <v>0</v>
      </c>
      <c r="F143" s="42">
        <v>0</v>
      </c>
      <c r="G143" s="42">
        <v>0</v>
      </c>
      <c r="H143" s="42">
        <v>0</v>
      </c>
      <c r="I143" s="42">
        <v>0</v>
      </c>
      <c r="J143" s="42">
        <v>0</v>
      </c>
      <c r="K143" s="42">
        <v>0</v>
      </c>
      <c r="L143" s="42">
        <v>0</v>
      </c>
      <c r="M143" s="58">
        <v>0</v>
      </c>
      <c r="N143" s="45">
        <v>0</v>
      </c>
      <c r="O143" s="45">
        <v>0</v>
      </c>
      <c r="P143" s="45">
        <v>0</v>
      </c>
      <c r="Q143" s="45">
        <v>0</v>
      </c>
      <c r="R143" s="59">
        <v>0</v>
      </c>
      <c r="S143" s="45">
        <v>0</v>
      </c>
      <c r="T143" s="45">
        <v>0</v>
      </c>
      <c r="U143" s="45">
        <v>0</v>
      </c>
      <c r="V143" s="46">
        <v>0</v>
      </c>
      <c r="W143" s="45">
        <v>0</v>
      </c>
      <c r="X143" s="45">
        <v>0</v>
      </c>
      <c r="Y143" s="45">
        <v>0</v>
      </c>
      <c r="Z143" s="46">
        <v>0</v>
      </c>
      <c r="AA143" s="45">
        <v>0</v>
      </c>
      <c r="AB143" s="45">
        <v>0</v>
      </c>
      <c r="AC143" s="45">
        <v>0</v>
      </c>
      <c r="AD143" s="46">
        <v>0</v>
      </c>
      <c r="AE143" s="45">
        <v>0</v>
      </c>
      <c r="AF143" s="45">
        <v>0</v>
      </c>
      <c r="AG143" s="45">
        <v>0</v>
      </c>
      <c r="AH143" s="46">
        <v>0</v>
      </c>
      <c r="AI143" s="45">
        <v>0</v>
      </c>
      <c r="AJ143" s="45">
        <v>0</v>
      </c>
      <c r="AK143" s="46">
        <v>0</v>
      </c>
      <c r="AL143" s="45">
        <v>0</v>
      </c>
      <c r="AM143" s="45">
        <v>0</v>
      </c>
      <c r="AN143" s="46">
        <v>0</v>
      </c>
      <c r="AO143" s="45">
        <v>0</v>
      </c>
      <c r="AP143" s="45">
        <v>0</v>
      </c>
      <c r="AQ143" s="46">
        <v>0</v>
      </c>
      <c r="AR143" s="46">
        <v>0</v>
      </c>
      <c r="AS143" s="46">
        <v>0</v>
      </c>
      <c r="AT143" s="46">
        <v>0</v>
      </c>
      <c r="AU143" s="52"/>
    </row>
    <row r="144" spans="1:47" ht="23.1" customHeight="1" x14ac:dyDescent="0.3">
      <c r="A144" s="57">
        <f>IF(D144="","",SUBTOTAL(3,$D$12:D144))</f>
        <v>133</v>
      </c>
      <c r="B144" s="62">
        <v>1010081</v>
      </c>
      <c r="C144" s="63" t="s">
        <v>450</v>
      </c>
      <c r="D144" s="43" t="s">
        <v>1014</v>
      </c>
      <c r="E144" s="42">
        <v>1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58">
        <v>1</v>
      </c>
      <c r="N144" s="45">
        <v>0</v>
      </c>
      <c r="O144" s="45">
        <v>0</v>
      </c>
      <c r="P144" s="45">
        <v>0</v>
      </c>
      <c r="Q144" s="45">
        <v>0</v>
      </c>
      <c r="R144" s="59">
        <v>0</v>
      </c>
      <c r="S144" s="45">
        <v>0</v>
      </c>
      <c r="T144" s="45">
        <v>425</v>
      </c>
      <c r="U144" s="45">
        <v>144</v>
      </c>
      <c r="V144" s="46">
        <v>28.1</v>
      </c>
      <c r="W144" s="45">
        <v>0</v>
      </c>
      <c r="X144" s="45">
        <v>0</v>
      </c>
      <c r="Y144" s="45">
        <v>0</v>
      </c>
      <c r="Z144" s="46">
        <v>0</v>
      </c>
      <c r="AA144" s="45">
        <v>0</v>
      </c>
      <c r="AB144" s="45">
        <v>0</v>
      </c>
      <c r="AC144" s="45">
        <v>0</v>
      </c>
      <c r="AD144" s="46">
        <v>0</v>
      </c>
      <c r="AE144" s="45">
        <v>0</v>
      </c>
      <c r="AF144" s="45">
        <v>0</v>
      </c>
      <c r="AG144" s="45">
        <v>0</v>
      </c>
      <c r="AH144" s="46">
        <v>0</v>
      </c>
      <c r="AI144" s="45">
        <v>0</v>
      </c>
      <c r="AJ144" s="45">
        <v>0</v>
      </c>
      <c r="AK144" s="46">
        <v>0</v>
      </c>
      <c r="AL144" s="45">
        <v>0</v>
      </c>
      <c r="AM144" s="45">
        <v>0</v>
      </c>
      <c r="AN144" s="46">
        <v>0</v>
      </c>
      <c r="AO144" s="45">
        <v>0</v>
      </c>
      <c r="AP144" s="45">
        <v>0</v>
      </c>
      <c r="AQ144" s="46">
        <v>0</v>
      </c>
      <c r="AR144" s="46">
        <v>0</v>
      </c>
      <c r="AS144" s="46">
        <v>0</v>
      </c>
      <c r="AT144" s="46">
        <v>29.1</v>
      </c>
      <c r="AU144" s="52"/>
    </row>
    <row r="145" spans="1:47" ht="23.1" customHeight="1" x14ac:dyDescent="0.3">
      <c r="A145" s="57">
        <f>IF(D145="","",SUBTOTAL(3,$D$12:D145))</f>
        <v>134</v>
      </c>
      <c r="B145" s="62">
        <v>1010110</v>
      </c>
      <c r="C145" s="63" t="s">
        <v>450</v>
      </c>
      <c r="D145" s="43" t="s">
        <v>1019</v>
      </c>
      <c r="E145" s="42">
        <v>0</v>
      </c>
      <c r="F145" s="42">
        <v>0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58">
        <v>0</v>
      </c>
      <c r="N145" s="45">
        <v>0</v>
      </c>
      <c r="O145" s="45">
        <v>0</v>
      </c>
      <c r="P145" s="45">
        <v>0</v>
      </c>
      <c r="Q145" s="45">
        <v>0</v>
      </c>
      <c r="R145" s="59">
        <v>0</v>
      </c>
      <c r="S145" s="45">
        <v>0</v>
      </c>
      <c r="T145" s="45">
        <v>0</v>
      </c>
      <c r="U145" s="45">
        <v>0</v>
      </c>
      <c r="V145" s="46">
        <v>0</v>
      </c>
      <c r="W145" s="45">
        <v>0</v>
      </c>
      <c r="X145" s="45">
        <v>0</v>
      </c>
      <c r="Y145" s="45">
        <v>0</v>
      </c>
      <c r="Z145" s="46">
        <v>0</v>
      </c>
      <c r="AA145" s="45">
        <v>0</v>
      </c>
      <c r="AB145" s="45">
        <v>0</v>
      </c>
      <c r="AC145" s="45">
        <v>0</v>
      </c>
      <c r="AD145" s="46">
        <v>0</v>
      </c>
      <c r="AE145" s="45">
        <v>0</v>
      </c>
      <c r="AF145" s="45">
        <v>0</v>
      </c>
      <c r="AG145" s="45">
        <v>0</v>
      </c>
      <c r="AH145" s="46">
        <v>0</v>
      </c>
      <c r="AI145" s="45">
        <v>0</v>
      </c>
      <c r="AJ145" s="45">
        <v>0</v>
      </c>
      <c r="AK145" s="46">
        <v>0</v>
      </c>
      <c r="AL145" s="45">
        <v>0</v>
      </c>
      <c r="AM145" s="45">
        <v>0</v>
      </c>
      <c r="AN145" s="46">
        <v>0</v>
      </c>
      <c r="AO145" s="45">
        <v>0</v>
      </c>
      <c r="AP145" s="45">
        <v>0</v>
      </c>
      <c r="AQ145" s="46">
        <v>0</v>
      </c>
      <c r="AR145" s="46">
        <v>0</v>
      </c>
      <c r="AS145" s="46">
        <v>0</v>
      </c>
      <c r="AT145" s="46">
        <v>0</v>
      </c>
      <c r="AU145" s="52"/>
    </row>
    <row r="146" spans="1:47" ht="23.1" customHeight="1" x14ac:dyDescent="0.3">
      <c r="A146" s="57">
        <f>IF(D146="","",SUBTOTAL(3,$D$12:D146))</f>
        <v>135</v>
      </c>
      <c r="B146" s="62">
        <v>1010131</v>
      </c>
      <c r="C146" s="63" t="s">
        <v>450</v>
      </c>
      <c r="D146" s="43" t="s">
        <v>1041</v>
      </c>
      <c r="E146" s="42">
        <v>0</v>
      </c>
      <c r="F146" s="42">
        <v>0</v>
      </c>
      <c r="G146" s="42">
        <v>0</v>
      </c>
      <c r="H146" s="42">
        <v>0</v>
      </c>
      <c r="I146" s="42">
        <v>0</v>
      </c>
      <c r="J146" s="42">
        <v>0</v>
      </c>
      <c r="K146" s="42">
        <v>0</v>
      </c>
      <c r="L146" s="42">
        <v>0</v>
      </c>
      <c r="M146" s="58">
        <v>0</v>
      </c>
      <c r="N146" s="45">
        <v>0</v>
      </c>
      <c r="O146" s="45">
        <v>0</v>
      </c>
      <c r="P146" s="45">
        <v>0</v>
      </c>
      <c r="Q146" s="45">
        <v>0</v>
      </c>
      <c r="R146" s="59">
        <v>0</v>
      </c>
      <c r="S146" s="45">
        <v>0</v>
      </c>
      <c r="T146" s="45">
        <v>0</v>
      </c>
      <c r="U146" s="45">
        <v>0</v>
      </c>
      <c r="V146" s="46">
        <v>0</v>
      </c>
      <c r="W146" s="45">
        <v>0</v>
      </c>
      <c r="X146" s="45">
        <v>0</v>
      </c>
      <c r="Y146" s="45">
        <v>0</v>
      </c>
      <c r="Z146" s="46">
        <v>0</v>
      </c>
      <c r="AA146" s="45">
        <v>0</v>
      </c>
      <c r="AB146" s="45">
        <v>0</v>
      </c>
      <c r="AC146" s="45">
        <v>0</v>
      </c>
      <c r="AD146" s="46">
        <v>0</v>
      </c>
      <c r="AE146" s="45">
        <v>0</v>
      </c>
      <c r="AF146" s="45">
        <v>0</v>
      </c>
      <c r="AG146" s="45">
        <v>0</v>
      </c>
      <c r="AH146" s="46">
        <v>0</v>
      </c>
      <c r="AI146" s="45">
        <v>0</v>
      </c>
      <c r="AJ146" s="45">
        <v>0</v>
      </c>
      <c r="AK146" s="46">
        <v>0</v>
      </c>
      <c r="AL146" s="45">
        <v>0</v>
      </c>
      <c r="AM146" s="45">
        <v>0</v>
      </c>
      <c r="AN146" s="46">
        <v>0</v>
      </c>
      <c r="AO146" s="45">
        <v>0</v>
      </c>
      <c r="AP146" s="45">
        <v>0</v>
      </c>
      <c r="AQ146" s="46">
        <v>0</v>
      </c>
      <c r="AR146" s="46">
        <v>0</v>
      </c>
      <c r="AS146" s="46">
        <v>0</v>
      </c>
      <c r="AT146" s="46">
        <v>0</v>
      </c>
      <c r="AU146" s="52"/>
    </row>
    <row r="147" spans="1:47" ht="23.1" customHeight="1" x14ac:dyDescent="0.3">
      <c r="A147" s="57">
        <f>IF(D147="","",SUBTOTAL(3,$D$12:D147))</f>
        <v>136</v>
      </c>
      <c r="B147" s="62"/>
      <c r="C147" s="63" t="s">
        <v>450</v>
      </c>
      <c r="D147" s="43" t="s">
        <v>1066</v>
      </c>
      <c r="E147" s="42">
        <v>0</v>
      </c>
      <c r="F147" s="42">
        <v>0</v>
      </c>
      <c r="G147" s="42">
        <v>0</v>
      </c>
      <c r="H147" s="42">
        <v>0</v>
      </c>
      <c r="I147" s="42">
        <v>0</v>
      </c>
      <c r="J147" s="42">
        <v>0</v>
      </c>
      <c r="K147" s="42">
        <v>0</v>
      </c>
      <c r="L147" s="42">
        <v>0</v>
      </c>
      <c r="M147" s="58">
        <v>0</v>
      </c>
      <c r="N147" s="45">
        <v>0</v>
      </c>
      <c r="O147" s="45">
        <v>0</v>
      </c>
      <c r="P147" s="45">
        <v>0</v>
      </c>
      <c r="Q147" s="45">
        <v>0</v>
      </c>
      <c r="R147" s="59">
        <v>0</v>
      </c>
      <c r="S147" s="45">
        <v>0</v>
      </c>
      <c r="T147" s="45">
        <v>0</v>
      </c>
      <c r="U147" s="45">
        <v>0</v>
      </c>
      <c r="V147" s="46">
        <v>0</v>
      </c>
      <c r="W147" s="45">
        <v>0</v>
      </c>
      <c r="X147" s="45">
        <v>0</v>
      </c>
      <c r="Y147" s="45">
        <v>0</v>
      </c>
      <c r="Z147" s="46">
        <v>0</v>
      </c>
      <c r="AA147" s="45">
        <v>0</v>
      </c>
      <c r="AB147" s="45">
        <v>0</v>
      </c>
      <c r="AC147" s="45">
        <v>0</v>
      </c>
      <c r="AD147" s="46">
        <v>0</v>
      </c>
      <c r="AE147" s="45">
        <v>0</v>
      </c>
      <c r="AF147" s="45">
        <v>0</v>
      </c>
      <c r="AG147" s="45">
        <v>0</v>
      </c>
      <c r="AH147" s="46">
        <v>0</v>
      </c>
      <c r="AI147" s="45">
        <v>0</v>
      </c>
      <c r="AJ147" s="45">
        <v>0</v>
      </c>
      <c r="AK147" s="46">
        <v>0</v>
      </c>
      <c r="AL147" s="45">
        <v>0</v>
      </c>
      <c r="AM147" s="45">
        <v>0</v>
      </c>
      <c r="AN147" s="46">
        <v>0</v>
      </c>
      <c r="AO147" s="45">
        <v>0</v>
      </c>
      <c r="AP147" s="45">
        <v>0</v>
      </c>
      <c r="AQ147" s="46">
        <v>0</v>
      </c>
      <c r="AR147" s="46">
        <v>0</v>
      </c>
      <c r="AS147" s="46">
        <v>0</v>
      </c>
      <c r="AT147" s="46">
        <v>0</v>
      </c>
      <c r="AU147" s="52"/>
    </row>
    <row r="148" spans="1:47" ht="23.1" customHeight="1" x14ac:dyDescent="0.3">
      <c r="A148" s="57">
        <f>IF(D148="","",SUBTOTAL(3,$D$12:D148))</f>
        <v>137</v>
      </c>
      <c r="B148" s="62"/>
      <c r="C148" s="63" t="s">
        <v>450</v>
      </c>
      <c r="D148" s="43" t="s">
        <v>1080</v>
      </c>
      <c r="E148" s="42">
        <v>0</v>
      </c>
      <c r="F148" s="42">
        <v>0</v>
      </c>
      <c r="G148" s="42">
        <v>0</v>
      </c>
      <c r="H148" s="42">
        <v>0</v>
      </c>
      <c r="I148" s="42">
        <v>0</v>
      </c>
      <c r="J148" s="42">
        <v>0</v>
      </c>
      <c r="K148" s="42">
        <v>0</v>
      </c>
      <c r="L148" s="42">
        <v>0</v>
      </c>
      <c r="M148" s="58">
        <v>0</v>
      </c>
      <c r="N148" s="45">
        <v>0</v>
      </c>
      <c r="O148" s="45">
        <v>0</v>
      </c>
      <c r="P148" s="45">
        <v>0</v>
      </c>
      <c r="Q148" s="45">
        <v>0</v>
      </c>
      <c r="R148" s="59">
        <v>0</v>
      </c>
      <c r="S148" s="45">
        <v>150</v>
      </c>
      <c r="T148" s="45">
        <v>35</v>
      </c>
      <c r="U148" s="45">
        <v>112</v>
      </c>
      <c r="V148" s="46">
        <v>7.3000000000000007</v>
      </c>
      <c r="W148" s="45">
        <v>0</v>
      </c>
      <c r="X148" s="45">
        <v>0</v>
      </c>
      <c r="Y148" s="45">
        <v>0</v>
      </c>
      <c r="Z148" s="46">
        <v>0</v>
      </c>
      <c r="AA148" s="45">
        <v>0</v>
      </c>
      <c r="AB148" s="45">
        <v>0</v>
      </c>
      <c r="AC148" s="45">
        <v>0</v>
      </c>
      <c r="AD148" s="46">
        <v>0</v>
      </c>
      <c r="AE148" s="45">
        <v>0</v>
      </c>
      <c r="AF148" s="45">
        <v>0</v>
      </c>
      <c r="AG148" s="45">
        <v>0</v>
      </c>
      <c r="AH148" s="46">
        <v>0</v>
      </c>
      <c r="AI148" s="45">
        <v>0</v>
      </c>
      <c r="AJ148" s="45">
        <v>0</v>
      </c>
      <c r="AK148" s="46">
        <v>0</v>
      </c>
      <c r="AL148" s="45">
        <v>0</v>
      </c>
      <c r="AM148" s="45">
        <v>0</v>
      </c>
      <c r="AN148" s="46">
        <v>0</v>
      </c>
      <c r="AO148" s="45">
        <v>0</v>
      </c>
      <c r="AP148" s="45">
        <v>0</v>
      </c>
      <c r="AQ148" s="46">
        <v>0</v>
      </c>
      <c r="AR148" s="46">
        <v>0</v>
      </c>
      <c r="AS148" s="46">
        <v>0</v>
      </c>
      <c r="AT148" s="46">
        <v>7.3</v>
      </c>
      <c r="AU148" s="52"/>
    </row>
    <row r="149" spans="1:47" ht="23.1" customHeight="1" x14ac:dyDescent="0.3">
      <c r="A149" s="57">
        <f>IF(D149="","",SUBTOTAL(3,$D$12:D149))</f>
        <v>138</v>
      </c>
      <c r="B149" s="62">
        <v>1010011</v>
      </c>
      <c r="C149" s="63" t="s">
        <v>450</v>
      </c>
      <c r="D149" s="43" t="s">
        <v>557</v>
      </c>
      <c r="E149" s="42">
        <v>0</v>
      </c>
      <c r="F149" s="42">
        <v>0</v>
      </c>
      <c r="G149" s="42">
        <v>0</v>
      </c>
      <c r="H149" s="42">
        <v>0</v>
      </c>
      <c r="I149" s="42">
        <v>0</v>
      </c>
      <c r="J149" s="42">
        <v>0</v>
      </c>
      <c r="K149" s="42">
        <v>0</v>
      </c>
      <c r="L149" s="42">
        <v>0</v>
      </c>
      <c r="M149" s="58">
        <v>0</v>
      </c>
      <c r="N149" s="45">
        <v>0</v>
      </c>
      <c r="O149" s="45">
        <v>0</v>
      </c>
      <c r="P149" s="45">
        <v>0</v>
      </c>
      <c r="Q149" s="45">
        <v>0</v>
      </c>
      <c r="R149" s="59">
        <v>0</v>
      </c>
      <c r="S149" s="45">
        <v>0</v>
      </c>
      <c r="T149" s="45">
        <v>0</v>
      </c>
      <c r="U149" s="45">
        <v>0</v>
      </c>
      <c r="V149" s="46">
        <v>0</v>
      </c>
      <c r="W149" s="45">
        <v>0</v>
      </c>
      <c r="X149" s="45">
        <v>0</v>
      </c>
      <c r="Y149" s="45">
        <v>0</v>
      </c>
      <c r="Z149" s="46">
        <v>0</v>
      </c>
      <c r="AA149" s="45">
        <v>0</v>
      </c>
      <c r="AB149" s="45">
        <v>0</v>
      </c>
      <c r="AC149" s="45">
        <v>0</v>
      </c>
      <c r="AD149" s="46">
        <v>0</v>
      </c>
      <c r="AE149" s="45">
        <v>0</v>
      </c>
      <c r="AF149" s="45">
        <v>0</v>
      </c>
      <c r="AG149" s="45">
        <v>0</v>
      </c>
      <c r="AH149" s="46">
        <v>0</v>
      </c>
      <c r="AI149" s="45">
        <v>0</v>
      </c>
      <c r="AJ149" s="45">
        <v>0</v>
      </c>
      <c r="AK149" s="46">
        <v>0</v>
      </c>
      <c r="AL149" s="45">
        <v>0</v>
      </c>
      <c r="AM149" s="45">
        <v>0</v>
      </c>
      <c r="AN149" s="46">
        <v>0</v>
      </c>
      <c r="AO149" s="45">
        <v>0</v>
      </c>
      <c r="AP149" s="45">
        <v>0</v>
      </c>
      <c r="AQ149" s="46">
        <v>0</v>
      </c>
      <c r="AR149" s="46">
        <v>0</v>
      </c>
      <c r="AS149" s="46">
        <v>0</v>
      </c>
      <c r="AT149" s="46">
        <v>0</v>
      </c>
      <c r="AU149" s="52"/>
    </row>
    <row r="150" spans="1:47" ht="23.1" customHeight="1" x14ac:dyDescent="0.3">
      <c r="A150" s="57">
        <f>IF(D150="","",SUBTOTAL(3,$D$12:D150))</f>
        <v>139</v>
      </c>
      <c r="B150" s="62"/>
      <c r="C150" s="63" t="s">
        <v>450</v>
      </c>
      <c r="D150" s="43" t="s">
        <v>1075</v>
      </c>
      <c r="E150" s="42">
        <v>0</v>
      </c>
      <c r="F150" s="42">
        <v>0</v>
      </c>
      <c r="G150" s="42">
        <v>0</v>
      </c>
      <c r="H150" s="42">
        <v>0</v>
      </c>
      <c r="I150" s="42">
        <v>0</v>
      </c>
      <c r="J150" s="42">
        <v>0</v>
      </c>
      <c r="K150" s="42">
        <v>0</v>
      </c>
      <c r="L150" s="42">
        <v>0</v>
      </c>
      <c r="M150" s="58">
        <v>0</v>
      </c>
      <c r="N150" s="45">
        <v>0</v>
      </c>
      <c r="O150" s="45">
        <v>1.2</v>
      </c>
      <c r="P150" s="45">
        <v>0</v>
      </c>
      <c r="Q150" s="45">
        <v>0</v>
      </c>
      <c r="R150" s="59">
        <v>1.2</v>
      </c>
      <c r="S150" s="45">
        <v>111</v>
      </c>
      <c r="T150" s="45">
        <v>0</v>
      </c>
      <c r="U150" s="45">
        <v>117</v>
      </c>
      <c r="V150" s="46">
        <v>-0.60000000000000009</v>
      </c>
      <c r="W150" s="45">
        <v>0</v>
      </c>
      <c r="X150" s="45">
        <v>0</v>
      </c>
      <c r="Y150" s="45">
        <v>0</v>
      </c>
      <c r="Z150" s="46">
        <v>0</v>
      </c>
      <c r="AA150" s="45">
        <v>0</v>
      </c>
      <c r="AB150" s="45">
        <v>0</v>
      </c>
      <c r="AC150" s="45">
        <v>0</v>
      </c>
      <c r="AD150" s="46">
        <v>0</v>
      </c>
      <c r="AE150" s="45">
        <v>0</v>
      </c>
      <c r="AF150" s="45">
        <v>0</v>
      </c>
      <c r="AG150" s="45">
        <v>0</v>
      </c>
      <c r="AH150" s="46">
        <v>0</v>
      </c>
      <c r="AI150" s="45">
        <v>0</v>
      </c>
      <c r="AJ150" s="45">
        <v>0</v>
      </c>
      <c r="AK150" s="46">
        <v>0</v>
      </c>
      <c r="AL150" s="45">
        <v>0</v>
      </c>
      <c r="AM150" s="45">
        <v>0</v>
      </c>
      <c r="AN150" s="46">
        <v>0</v>
      </c>
      <c r="AO150" s="45">
        <v>0</v>
      </c>
      <c r="AP150" s="45">
        <v>0</v>
      </c>
      <c r="AQ150" s="46">
        <v>0</v>
      </c>
      <c r="AR150" s="46">
        <v>0</v>
      </c>
      <c r="AS150" s="46">
        <v>0</v>
      </c>
      <c r="AT150" s="46">
        <v>0.6</v>
      </c>
      <c r="AU150" s="52"/>
    </row>
    <row r="151" spans="1:47" ht="23.1" customHeight="1" x14ac:dyDescent="0.3">
      <c r="A151" s="57">
        <f>IF(D151="","",SUBTOTAL(3,$D$12:D151))</f>
        <v>140</v>
      </c>
      <c r="B151" s="62"/>
      <c r="C151" s="63" t="s">
        <v>450</v>
      </c>
      <c r="D151" s="43" t="s">
        <v>1084</v>
      </c>
      <c r="E151" s="42">
        <v>0</v>
      </c>
      <c r="F151" s="42">
        <v>0</v>
      </c>
      <c r="G151" s="42">
        <v>0</v>
      </c>
      <c r="H151" s="42">
        <v>0</v>
      </c>
      <c r="I151" s="42">
        <v>0</v>
      </c>
      <c r="J151" s="42">
        <v>0</v>
      </c>
      <c r="K151" s="42">
        <v>0</v>
      </c>
      <c r="L151" s="42">
        <v>0</v>
      </c>
      <c r="M151" s="58">
        <v>0</v>
      </c>
      <c r="N151" s="45">
        <v>0</v>
      </c>
      <c r="O151" s="45">
        <v>0</v>
      </c>
      <c r="P151" s="45">
        <v>0</v>
      </c>
      <c r="Q151" s="45">
        <v>0</v>
      </c>
      <c r="R151" s="59">
        <v>0</v>
      </c>
      <c r="S151" s="45">
        <v>0</v>
      </c>
      <c r="T151" s="45">
        <v>0</v>
      </c>
      <c r="U151" s="45">
        <v>0</v>
      </c>
      <c r="V151" s="46">
        <v>0</v>
      </c>
      <c r="W151" s="45">
        <v>0</v>
      </c>
      <c r="X151" s="45">
        <v>0</v>
      </c>
      <c r="Y151" s="45">
        <v>0</v>
      </c>
      <c r="Z151" s="46">
        <v>0</v>
      </c>
      <c r="AA151" s="45">
        <v>0</v>
      </c>
      <c r="AB151" s="45">
        <v>0</v>
      </c>
      <c r="AC151" s="45">
        <v>0</v>
      </c>
      <c r="AD151" s="46">
        <v>0</v>
      </c>
      <c r="AE151" s="45">
        <v>0</v>
      </c>
      <c r="AF151" s="45">
        <v>0</v>
      </c>
      <c r="AG151" s="45">
        <v>0</v>
      </c>
      <c r="AH151" s="46">
        <v>0</v>
      </c>
      <c r="AI151" s="45">
        <v>0</v>
      </c>
      <c r="AJ151" s="45">
        <v>0</v>
      </c>
      <c r="AK151" s="46">
        <v>0</v>
      </c>
      <c r="AL151" s="45">
        <v>0</v>
      </c>
      <c r="AM151" s="45">
        <v>0</v>
      </c>
      <c r="AN151" s="46">
        <v>0</v>
      </c>
      <c r="AO151" s="45">
        <v>0</v>
      </c>
      <c r="AP151" s="45">
        <v>0</v>
      </c>
      <c r="AQ151" s="46">
        <v>0</v>
      </c>
      <c r="AR151" s="46">
        <v>0</v>
      </c>
      <c r="AS151" s="46">
        <v>0</v>
      </c>
      <c r="AT151" s="46">
        <v>0</v>
      </c>
      <c r="AU151" s="52"/>
    </row>
    <row r="152" spans="1:47" ht="23.1" customHeight="1" x14ac:dyDescent="0.3">
      <c r="A152" s="57">
        <f>IF(D152="","",SUBTOTAL(3,$D$12:D152))</f>
        <v>141</v>
      </c>
      <c r="B152" s="62"/>
      <c r="C152" s="63" t="s">
        <v>450</v>
      </c>
      <c r="D152" s="43" t="s">
        <v>1096</v>
      </c>
      <c r="E152" s="42">
        <v>0</v>
      </c>
      <c r="F152" s="42">
        <v>0</v>
      </c>
      <c r="G152" s="42">
        <v>0</v>
      </c>
      <c r="H152" s="42">
        <v>0</v>
      </c>
      <c r="I152" s="42">
        <v>0</v>
      </c>
      <c r="J152" s="42">
        <v>0</v>
      </c>
      <c r="K152" s="42">
        <v>0</v>
      </c>
      <c r="L152" s="42">
        <v>0</v>
      </c>
      <c r="M152" s="58">
        <v>0</v>
      </c>
      <c r="N152" s="45">
        <v>0</v>
      </c>
      <c r="O152" s="45">
        <v>0</v>
      </c>
      <c r="P152" s="45">
        <v>0</v>
      </c>
      <c r="Q152" s="45">
        <v>0</v>
      </c>
      <c r="R152" s="59">
        <v>0</v>
      </c>
      <c r="S152" s="45">
        <v>0</v>
      </c>
      <c r="T152" s="45">
        <v>0</v>
      </c>
      <c r="U152" s="45">
        <v>0</v>
      </c>
      <c r="V152" s="46">
        <v>0</v>
      </c>
      <c r="W152" s="45">
        <v>0</v>
      </c>
      <c r="X152" s="45">
        <v>0</v>
      </c>
      <c r="Y152" s="45">
        <v>0</v>
      </c>
      <c r="Z152" s="46">
        <v>0</v>
      </c>
      <c r="AA152" s="45">
        <v>0</v>
      </c>
      <c r="AB152" s="45">
        <v>0</v>
      </c>
      <c r="AC152" s="45">
        <v>0</v>
      </c>
      <c r="AD152" s="46">
        <v>0</v>
      </c>
      <c r="AE152" s="45">
        <v>0</v>
      </c>
      <c r="AF152" s="45">
        <v>0</v>
      </c>
      <c r="AG152" s="45">
        <v>0</v>
      </c>
      <c r="AH152" s="46">
        <v>0</v>
      </c>
      <c r="AI152" s="45">
        <v>0</v>
      </c>
      <c r="AJ152" s="45">
        <v>0</v>
      </c>
      <c r="AK152" s="46">
        <v>0</v>
      </c>
      <c r="AL152" s="45">
        <v>0</v>
      </c>
      <c r="AM152" s="45">
        <v>0</v>
      </c>
      <c r="AN152" s="46">
        <v>0</v>
      </c>
      <c r="AO152" s="45">
        <v>0</v>
      </c>
      <c r="AP152" s="45">
        <v>0</v>
      </c>
      <c r="AQ152" s="46">
        <v>0</v>
      </c>
      <c r="AR152" s="46">
        <v>0</v>
      </c>
      <c r="AS152" s="46">
        <v>0</v>
      </c>
      <c r="AT152" s="46">
        <v>0</v>
      </c>
      <c r="AU152" s="52"/>
    </row>
    <row r="153" spans="1:47" ht="23.1" customHeight="1" x14ac:dyDescent="0.3">
      <c r="A153" s="57">
        <f>IF(D153="","",SUBTOTAL(3,$D$12:D153))</f>
        <v>142</v>
      </c>
      <c r="B153" s="62">
        <v>1010065</v>
      </c>
      <c r="C153" s="63" t="s">
        <v>450</v>
      </c>
      <c r="D153" s="43" t="s">
        <v>559</v>
      </c>
      <c r="E153" s="42">
        <v>0</v>
      </c>
      <c r="F153" s="42">
        <v>0</v>
      </c>
      <c r="G153" s="42">
        <v>0</v>
      </c>
      <c r="H153" s="42">
        <v>0</v>
      </c>
      <c r="I153" s="42">
        <v>0</v>
      </c>
      <c r="J153" s="42">
        <v>0</v>
      </c>
      <c r="K153" s="42">
        <v>0</v>
      </c>
      <c r="L153" s="42">
        <v>0</v>
      </c>
      <c r="M153" s="58">
        <v>0</v>
      </c>
      <c r="N153" s="45">
        <v>0</v>
      </c>
      <c r="O153" s="45">
        <v>0</v>
      </c>
      <c r="P153" s="45">
        <v>0</v>
      </c>
      <c r="Q153" s="45">
        <v>0</v>
      </c>
      <c r="R153" s="59">
        <v>0</v>
      </c>
      <c r="S153" s="45">
        <v>0</v>
      </c>
      <c r="T153" s="45">
        <v>0</v>
      </c>
      <c r="U153" s="45">
        <v>0</v>
      </c>
      <c r="V153" s="46">
        <v>0</v>
      </c>
      <c r="W153" s="45">
        <v>0</v>
      </c>
      <c r="X153" s="45">
        <v>0</v>
      </c>
      <c r="Y153" s="45">
        <v>0</v>
      </c>
      <c r="Z153" s="46">
        <v>0</v>
      </c>
      <c r="AA153" s="45">
        <v>0</v>
      </c>
      <c r="AB153" s="45">
        <v>0</v>
      </c>
      <c r="AC153" s="45">
        <v>0</v>
      </c>
      <c r="AD153" s="46">
        <v>0</v>
      </c>
      <c r="AE153" s="45">
        <v>0</v>
      </c>
      <c r="AF153" s="45">
        <v>0</v>
      </c>
      <c r="AG153" s="45">
        <v>0</v>
      </c>
      <c r="AH153" s="46">
        <v>0</v>
      </c>
      <c r="AI153" s="45">
        <v>0</v>
      </c>
      <c r="AJ153" s="45">
        <v>0</v>
      </c>
      <c r="AK153" s="46">
        <v>0</v>
      </c>
      <c r="AL153" s="45">
        <v>0</v>
      </c>
      <c r="AM153" s="45">
        <v>0</v>
      </c>
      <c r="AN153" s="46">
        <v>0</v>
      </c>
      <c r="AO153" s="45">
        <v>0</v>
      </c>
      <c r="AP153" s="45">
        <v>0</v>
      </c>
      <c r="AQ153" s="46">
        <v>0</v>
      </c>
      <c r="AR153" s="46">
        <v>0</v>
      </c>
      <c r="AS153" s="46">
        <v>0</v>
      </c>
      <c r="AT153" s="46">
        <v>0</v>
      </c>
      <c r="AU153" s="52"/>
    </row>
    <row r="154" spans="1:47" ht="23.1" customHeight="1" x14ac:dyDescent="0.3">
      <c r="A154" s="57">
        <f>IF(D154="","",SUBTOTAL(3,$D$12:D154))</f>
        <v>143</v>
      </c>
      <c r="B154" s="62"/>
      <c r="C154" s="63" t="s">
        <v>450</v>
      </c>
      <c r="D154" s="43" t="s">
        <v>1055</v>
      </c>
      <c r="E154" s="42">
        <v>0</v>
      </c>
      <c r="F154" s="42">
        <v>0</v>
      </c>
      <c r="G154" s="42">
        <v>0</v>
      </c>
      <c r="H154" s="42">
        <v>0</v>
      </c>
      <c r="I154" s="42">
        <v>0</v>
      </c>
      <c r="J154" s="42">
        <v>0</v>
      </c>
      <c r="K154" s="42">
        <v>0</v>
      </c>
      <c r="L154" s="42">
        <v>0</v>
      </c>
      <c r="M154" s="58">
        <v>0</v>
      </c>
      <c r="N154" s="45">
        <v>0</v>
      </c>
      <c r="O154" s="45">
        <v>0</v>
      </c>
      <c r="P154" s="45">
        <v>0</v>
      </c>
      <c r="Q154" s="45">
        <v>0</v>
      </c>
      <c r="R154" s="59">
        <v>0</v>
      </c>
      <c r="S154" s="45">
        <v>0</v>
      </c>
      <c r="T154" s="45">
        <v>112</v>
      </c>
      <c r="U154" s="45">
        <v>103</v>
      </c>
      <c r="V154" s="46">
        <v>0.9</v>
      </c>
      <c r="W154" s="45">
        <v>0</v>
      </c>
      <c r="X154" s="45">
        <v>0</v>
      </c>
      <c r="Y154" s="45">
        <v>0</v>
      </c>
      <c r="Z154" s="46">
        <v>0</v>
      </c>
      <c r="AA154" s="45">
        <v>0</v>
      </c>
      <c r="AB154" s="45">
        <v>0</v>
      </c>
      <c r="AC154" s="45">
        <v>0</v>
      </c>
      <c r="AD154" s="46">
        <v>0</v>
      </c>
      <c r="AE154" s="45">
        <v>0</v>
      </c>
      <c r="AF154" s="45">
        <v>0</v>
      </c>
      <c r="AG154" s="45">
        <v>0</v>
      </c>
      <c r="AH154" s="46">
        <v>0</v>
      </c>
      <c r="AI154" s="45">
        <v>0</v>
      </c>
      <c r="AJ154" s="45">
        <v>0</v>
      </c>
      <c r="AK154" s="46">
        <v>0</v>
      </c>
      <c r="AL154" s="45">
        <v>0</v>
      </c>
      <c r="AM154" s="45">
        <v>0</v>
      </c>
      <c r="AN154" s="46">
        <v>0</v>
      </c>
      <c r="AO154" s="45">
        <v>0</v>
      </c>
      <c r="AP154" s="45">
        <v>0</v>
      </c>
      <c r="AQ154" s="46">
        <v>0</v>
      </c>
      <c r="AR154" s="46">
        <v>0</v>
      </c>
      <c r="AS154" s="46">
        <v>0</v>
      </c>
      <c r="AT154" s="46">
        <v>0.9</v>
      </c>
      <c r="AU154" s="52"/>
    </row>
    <row r="155" spans="1:47" ht="23.1" customHeight="1" x14ac:dyDescent="0.3">
      <c r="A155" s="57">
        <f>IF(D155="","",SUBTOTAL(3,$D$12:D155))</f>
        <v>144</v>
      </c>
      <c r="B155" s="62"/>
      <c r="C155" s="63" t="s">
        <v>450</v>
      </c>
      <c r="D155" s="43" t="s">
        <v>1095</v>
      </c>
      <c r="E155" s="42">
        <v>0</v>
      </c>
      <c r="F155" s="42">
        <v>0</v>
      </c>
      <c r="G155" s="42">
        <v>0</v>
      </c>
      <c r="H155" s="42">
        <v>0</v>
      </c>
      <c r="I155" s="42">
        <v>0</v>
      </c>
      <c r="J155" s="42">
        <v>0</v>
      </c>
      <c r="K155" s="42">
        <v>0</v>
      </c>
      <c r="L155" s="42">
        <v>0</v>
      </c>
      <c r="M155" s="58">
        <v>0</v>
      </c>
      <c r="N155" s="45">
        <v>0</v>
      </c>
      <c r="O155" s="45">
        <v>0</v>
      </c>
      <c r="P155" s="45">
        <v>0</v>
      </c>
      <c r="Q155" s="45">
        <v>0</v>
      </c>
      <c r="R155" s="59">
        <v>0</v>
      </c>
      <c r="S155" s="45">
        <v>72</v>
      </c>
      <c r="T155" s="45">
        <v>38</v>
      </c>
      <c r="U155" s="45">
        <v>78</v>
      </c>
      <c r="V155" s="46">
        <v>3.2</v>
      </c>
      <c r="W155" s="45">
        <v>0</v>
      </c>
      <c r="X155" s="45">
        <v>0</v>
      </c>
      <c r="Y155" s="45">
        <v>0</v>
      </c>
      <c r="Z155" s="46">
        <v>0</v>
      </c>
      <c r="AA155" s="45">
        <v>0</v>
      </c>
      <c r="AB155" s="45">
        <v>0</v>
      </c>
      <c r="AC155" s="45">
        <v>0</v>
      </c>
      <c r="AD155" s="46">
        <v>0</v>
      </c>
      <c r="AE155" s="45">
        <v>0</v>
      </c>
      <c r="AF155" s="45">
        <v>0</v>
      </c>
      <c r="AG155" s="45">
        <v>0</v>
      </c>
      <c r="AH155" s="46">
        <v>0</v>
      </c>
      <c r="AI155" s="45">
        <v>0</v>
      </c>
      <c r="AJ155" s="45">
        <v>0</v>
      </c>
      <c r="AK155" s="46">
        <v>0</v>
      </c>
      <c r="AL155" s="45">
        <v>0</v>
      </c>
      <c r="AM155" s="45">
        <v>0</v>
      </c>
      <c r="AN155" s="46">
        <v>0</v>
      </c>
      <c r="AO155" s="45">
        <v>0</v>
      </c>
      <c r="AP155" s="45">
        <v>0</v>
      </c>
      <c r="AQ155" s="46">
        <v>0</v>
      </c>
      <c r="AR155" s="46">
        <v>0</v>
      </c>
      <c r="AS155" s="46">
        <v>0</v>
      </c>
      <c r="AT155" s="46">
        <v>3.2</v>
      </c>
      <c r="AU155" s="52"/>
    </row>
    <row r="156" spans="1:47" ht="23.1" customHeight="1" x14ac:dyDescent="0.3">
      <c r="A156" s="57">
        <f>IF(D156="","",SUBTOTAL(3,$D$12:D156))</f>
        <v>145</v>
      </c>
      <c r="B156" s="62">
        <v>1010062</v>
      </c>
      <c r="C156" s="63" t="s">
        <v>450</v>
      </c>
      <c r="D156" s="43" t="s">
        <v>561</v>
      </c>
      <c r="E156" s="42">
        <v>0</v>
      </c>
      <c r="F156" s="42">
        <v>0</v>
      </c>
      <c r="G156" s="42">
        <v>0</v>
      </c>
      <c r="H156" s="42">
        <v>0</v>
      </c>
      <c r="I156" s="42">
        <v>0</v>
      </c>
      <c r="J156" s="42">
        <v>0</v>
      </c>
      <c r="K156" s="42">
        <v>0</v>
      </c>
      <c r="L156" s="42">
        <v>0</v>
      </c>
      <c r="M156" s="58">
        <v>0</v>
      </c>
      <c r="N156" s="45">
        <v>0</v>
      </c>
      <c r="O156" s="45">
        <v>0</v>
      </c>
      <c r="P156" s="45">
        <v>0</v>
      </c>
      <c r="Q156" s="45">
        <v>0</v>
      </c>
      <c r="R156" s="59">
        <v>0</v>
      </c>
      <c r="S156" s="45">
        <v>0</v>
      </c>
      <c r="T156" s="45">
        <v>0</v>
      </c>
      <c r="U156" s="45">
        <v>0</v>
      </c>
      <c r="V156" s="46">
        <v>0</v>
      </c>
      <c r="W156" s="45">
        <v>0</v>
      </c>
      <c r="X156" s="45">
        <v>0</v>
      </c>
      <c r="Y156" s="45">
        <v>0</v>
      </c>
      <c r="Z156" s="46">
        <v>0</v>
      </c>
      <c r="AA156" s="45">
        <v>0</v>
      </c>
      <c r="AB156" s="45">
        <v>0</v>
      </c>
      <c r="AC156" s="45">
        <v>0</v>
      </c>
      <c r="AD156" s="46">
        <v>0</v>
      </c>
      <c r="AE156" s="45">
        <v>0</v>
      </c>
      <c r="AF156" s="45">
        <v>0</v>
      </c>
      <c r="AG156" s="45">
        <v>0</v>
      </c>
      <c r="AH156" s="46">
        <v>0</v>
      </c>
      <c r="AI156" s="45">
        <v>0</v>
      </c>
      <c r="AJ156" s="45">
        <v>0</v>
      </c>
      <c r="AK156" s="46">
        <v>0</v>
      </c>
      <c r="AL156" s="45">
        <v>0</v>
      </c>
      <c r="AM156" s="45">
        <v>0</v>
      </c>
      <c r="AN156" s="46">
        <v>0</v>
      </c>
      <c r="AO156" s="45">
        <v>0</v>
      </c>
      <c r="AP156" s="45">
        <v>0</v>
      </c>
      <c r="AQ156" s="46">
        <v>0</v>
      </c>
      <c r="AR156" s="46">
        <v>0</v>
      </c>
      <c r="AS156" s="46">
        <v>0</v>
      </c>
      <c r="AT156" s="46">
        <v>0</v>
      </c>
      <c r="AU156" s="52"/>
    </row>
    <row r="157" spans="1:47" ht="23.1" customHeight="1" x14ac:dyDescent="0.3">
      <c r="A157" s="57">
        <f>IF(D157="","",SUBTOTAL(3,$D$12:D157))</f>
        <v>146</v>
      </c>
      <c r="B157" s="62"/>
      <c r="C157" s="63" t="s">
        <v>450</v>
      </c>
      <c r="D157" s="43" t="s">
        <v>1097</v>
      </c>
      <c r="E157" s="42">
        <v>8</v>
      </c>
      <c r="F157" s="42">
        <v>0</v>
      </c>
      <c r="G157" s="42">
        <v>0</v>
      </c>
      <c r="H157" s="42">
        <v>0</v>
      </c>
      <c r="I157" s="42">
        <v>0</v>
      </c>
      <c r="J157" s="42">
        <v>0</v>
      </c>
      <c r="K157" s="42">
        <v>0</v>
      </c>
      <c r="L157" s="42">
        <v>0</v>
      </c>
      <c r="M157" s="58">
        <v>8</v>
      </c>
      <c r="N157" s="45">
        <v>1.2</v>
      </c>
      <c r="O157" s="45">
        <v>0</v>
      </c>
      <c r="P157" s="45">
        <v>0</v>
      </c>
      <c r="Q157" s="45">
        <v>0</v>
      </c>
      <c r="R157" s="59">
        <v>1.2</v>
      </c>
      <c r="S157" s="45">
        <v>12</v>
      </c>
      <c r="T157" s="45">
        <v>0</v>
      </c>
      <c r="U157" s="45">
        <v>12</v>
      </c>
      <c r="V157" s="46">
        <v>0</v>
      </c>
      <c r="W157" s="45">
        <v>0</v>
      </c>
      <c r="X157" s="45">
        <v>0</v>
      </c>
      <c r="Y157" s="45">
        <v>0</v>
      </c>
      <c r="Z157" s="46">
        <v>0</v>
      </c>
      <c r="AA157" s="45">
        <v>0</v>
      </c>
      <c r="AB157" s="45">
        <v>0</v>
      </c>
      <c r="AC157" s="45">
        <v>0</v>
      </c>
      <c r="AD157" s="46">
        <v>0</v>
      </c>
      <c r="AE157" s="45">
        <v>0</v>
      </c>
      <c r="AF157" s="45">
        <v>0</v>
      </c>
      <c r="AG157" s="45">
        <v>0</v>
      </c>
      <c r="AH157" s="46">
        <v>0</v>
      </c>
      <c r="AI157" s="45">
        <v>0</v>
      </c>
      <c r="AJ157" s="45">
        <v>0</v>
      </c>
      <c r="AK157" s="46">
        <v>0</v>
      </c>
      <c r="AL157" s="45">
        <v>0</v>
      </c>
      <c r="AM157" s="45">
        <v>0</v>
      </c>
      <c r="AN157" s="46">
        <v>0</v>
      </c>
      <c r="AO157" s="45">
        <v>0</v>
      </c>
      <c r="AP157" s="45">
        <v>0</v>
      </c>
      <c r="AQ157" s="46">
        <v>0</v>
      </c>
      <c r="AR157" s="46">
        <v>0</v>
      </c>
      <c r="AS157" s="46">
        <v>0</v>
      </c>
      <c r="AT157" s="46">
        <v>9.1999999999999993</v>
      </c>
      <c r="AU157" s="52"/>
    </row>
    <row r="158" spans="1:47" ht="23.1" customHeight="1" x14ac:dyDescent="0.3">
      <c r="A158" s="57">
        <f>IF(D158="","",SUBTOTAL(3,$D$12:D158))</f>
        <v>147</v>
      </c>
      <c r="B158" s="62"/>
      <c r="C158" s="63" t="s">
        <v>450</v>
      </c>
      <c r="D158" s="43" t="s">
        <v>1105</v>
      </c>
      <c r="E158" s="42">
        <v>0</v>
      </c>
      <c r="F158" s="42">
        <v>0</v>
      </c>
      <c r="G158" s="42">
        <v>0</v>
      </c>
      <c r="H158" s="42">
        <v>0</v>
      </c>
      <c r="I158" s="42">
        <v>0</v>
      </c>
      <c r="J158" s="42">
        <v>0</v>
      </c>
      <c r="K158" s="42">
        <v>0</v>
      </c>
      <c r="L158" s="42">
        <v>0</v>
      </c>
      <c r="M158" s="58">
        <v>0</v>
      </c>
      <c r="N158" s="45">
        <v>0</v>
      </c>
      <c r="O158" s="45">
        <v>0</v>
      </c>
      <c r="P158" s="45">
        <v>0</v>
      </c>
      <c r="Q158" s="45">
        <v>0</v>
      </c>
      <c r="R158" s="59">
        <v>0</v>
      </c>
      <c r="S158" s="45">
        <v>0</v>
      </c>
      <c r="T158" s="45">
        <v>0</v>
      </c>
      <c r="U158" s="45">
        <v>0</v>
      </c>
      <c r="V158" s="46">
        <v>0</v>
      </c>
      <c r="W158" s="45">
        <v>0</v>
      </c>
      <c r="X158" s="45">
        <v>0</v>
      </c>
      <c r="Y158" s="45">
        <v>0</v>
      </c>
      <c r="Z158" s="46">
        <v>0</v>
      </c>
      <c r="AA158" s="45">
        <v>0</v>
      </c>
      <c r="AB158" s="45">
        <v>0</v>
      </c>
      <c r="AC158" s="45">
        <v>0</v>
      </c>
      <c r="AD158" s="46">
        <v>0</v>
      </c>
      <c r="AE158" s="45">
        <v>0</v>
      </c>
      <c r="AF158" s="45">
        <v>0</v>
      </c>
      <c r="AG158" s="45">
        <v>0</v>
      </c>
      <c r="AH158" s="46">
        <v>0</v>
      </c>
      <c r="AI158" s="45">
        <v>0</v>
      </c>
      <c r="AJ158" s="45">
        <v>0</v>
      </c>
      <c r="AK158" s="46">
        <v>0</v>
      </c>
      <c r="AL158" s="45">
        <v>0</v>
      </c>
      <c r="AM158" s="45">
        <v>0</v>
      </c>
      <c r="AN158" s="46">
        <v>0</v>
      </c>
      <c r="AO158" s="45">
        <v>0</v>
      </c>
      <c r="AP158" s="45">
        <v>0</v>
      </c>
      <c r="AQ158" s="46">
        <v>0</v>
      </c>
      <c r="AR158" s="46">
        <v>0</v>
      </c>
      <c r="AS158" s="46">
        <v>0</v>
      </c>
      <c r="AT158" s="46">
        <v>0</v>
      </c>
      <c r="AU158" s="52"/>
    </row>
    <row r="159" spans="1:47" ht="23.1" customHeight="1" x14ac:dyDescent="0.3">
      <c r="A159" s="57">
        <f>IF(D159="","",SUBTOTAL(3,$D$12:D159))</f>
        <v>148</v>
      </c>
      <c r="B159" s="62">
        <v>1010064</v>
      </c>
      <c r="C159" s="63" t="s">
        <v>450</v>
      </c>
      <c r="D159" s="43" t="s">
        <v>565</v>
      </c>
      <c r="E159" s="42">
        <v>0</v>
      </c>
      <c r="F159" s="42">
        <v>0</v>
      </c>
      <c r="G159" s="42">
        <v>0</v>
      </c>
      <c r="H159" s="42">
        <v>0</v>
      </c>
      <c r="I159" s="42">
        <v>0</v>
      </c>
      <c r="J159" s="42">
        <v>0</v>
      </c>
      <c r="K159" s="42">
        <v>0</v>
      </c>
      <c r="L159" s="42">
        <v>0</v>
      </c>
      <c r="M159" s="58">
        <v>0</v>
      </c>
      <c r="N159" s="45">
        <v>0</v>
      </c>
      <c r="O159" s="45">
        <v>0</v>
      </c>
      <c r="P159" s="45">
        <v>0</v>
      </c>
      <c r="Q159" s="45">
        <v>0</v>
      </c>
      <c r="R159" s="59">
        <v>0</v>
      </c>
      <c r="S159" s="45">
        <v>0</v>
      </c>
      <c r="T159" s="45">
        <v>0</v>
      </c>
      <c r="U159" s="45">
        <v>0</v>
      </c>
      <c r="V159" s="46">
        <v>0</v>
      </c>
      <c r="W159" s="45">
        <v>0</v>
      </c>
      <c r="X159" s="45">
        <v>0</v>
      </c>
      <c r="Y159" s="45">
        <v>0</v>
      </c>
      <c r="Z159" s="46">
        <v>0</v>
      </c>
      <c r="AA159" s="45">
        <v>0</v>
      </c>
      <c r="AB159" s="45">
        <v>0</v>
      </c>
      <c r="AC159" s="45">
        <v>0</v>
      </c>
      <c r="AD159" s="46">
        <v>0</v>
      </c>
      <c r="AE159" s="45">
        <v>0</v>
      </c>
      <c r="AF159" s="45">
        <v>0</v>
      </c>
      <c r="AG159" s="45">
        <v>0</v>
      </c>
      <c r="AH159" s="46">
        <v>0</v>
      </c>
      <c r="AI159" s="45">
        <v>0</v>
      </c>
      <c r="AJ159" s="45">
        <v>0</v>
      </c>
      <c r="AK159" s="46">
        <v>0</v>
      </c>
      <c r="AL159" s="45">
        <v>0</v>
      </c>
      <c r="AM159" s="45">
        <v>0</v>
      </c>
      <c r="AN159" s="46">
        <v>0</v>
      </c>
      <c r="AO159" s="45">
        <v>0</v>
      </c>
      <c r="AP159" s="45">
        <v>0</v>
      </c>
      <c r="AQ159" s="46">
        <v>0</v>
      </c>
      <c r="AR159" s="46">
        <v>0</v>
      </c>
      <c r="AS159" s="46">
        <v>0</v>
      </c>
      <c r="AT159" s="46">
        <v>0</v>
      </c>
      <c r="AU159" s="52"/>
    </row>
    <row r="160" spans="1:47" ht="23.1" customHeight="1" x14ac:dyDescent="0.3">
      <c r="A160" s="57">
        <f>IF(D160="","",SUBTOTAL(3,$D$12:D160))</f>
        <v>149</v>
      </c>
      <c r="B160" s="62"/>
      <c r="C160" s="63" t="s">
        <v>450</v>
      </c>
      <c r="D160" s="43" t="s">
        <v>1057</v>
      </c>
      <c r="E160" s="42">
        <v>0</v>
      </c>
      <c r="F160" s="42">
        <v>0</v>
      </c>
      <c r="G160" s="42">
        <v>0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58">
        <v>0</v>
      </c>
      <c r="N160" s="45">
        <v>0</v>
      </c>
      <c r="O160" s="45">
        <v>0</v>
      </c>
      <c r="P160" s="45">
        <v>0</v>
      </c>
      <c r="Q160" s="45">
        <v>0</v>
      </c>
      <c r="R160" s="59">
        <v>0</v>
      </c>
      <c r="S160" s="45">
        <v>0</v>
      </c>
      <c r="T160" s="45">
        <v>0</v>
      </c>
      <c r="U160" s="45">
        <v>0</v>
      </c>
      <c r="V160" s="46">
        <v>0</v>
      </c>
      <c r="W160" s="45">
        <v>0</v>
      </c>
      <c r="X160" s="45">
        <v>0</v>
      </c>
      <c r="Y160" s="45">
        <v>0</v>
      </c>
      <c r="Z160" s="46">
        <v>0</v>
      </c>
      <c r="AA160" s="45">
        <v>0</v>
      </c>
      <c r="AB160" s="45">
        <v>0</v>
      </c>
      <c r="AC160" s="45">
        <v>0</v>
      </c>
      <c r="AD160" s="46">
        <v>0</v>
      </c>
      <c r="AE160" s="45">
        <v>0</v>
      </c>
      <c r="AF160" s="45">
        <v>0</v>
      </c>
      <c r="AG160" s="45">
        <v>0</v>
      </c>
      <c r="AH160" s="46">
        <v>0</v>
      </c>
      <c r="AI160" s="45">
        <v>0</v>
      </c>
      <c r="AJ160" s="45">
        <v>0</v>
      </c>
      <c r="AK160" s="46">
        <v>0</v>
      </c>
      <c r="AL160" s="45">
        <v>0</v>
      </c>
      <c r="AM160" s="45">
        <v>0</v>
      </c>
      <c r="AN160" s="46">
        <v>0</v>
      </c>
      <c r="AO160" s="45">
        <v>0</v>
      </c>
      <c r="AP160" s="45">
        <v>0</v>
      </c>
      <c r="AQ160" s="46">
        <v>0</v>
      </c>
      <c r="AR160" s="46">
        <v>0</v>
      </c>
      <c r="AS160" s="46">
        <v>0</v>
      </c>
      <c r="AT160" s="46">
        <v>0</v>
      </c>
      <c r="AU160" s="52"/>
    </row>
    <row r="161" spans="1:47" ht="23.1" customHeight="1" x14ac:dyDescent="0.3">
      <c r="A161" s="57">
        <f>IF(D161="","",SUBTOTAL(3,$D$12:D161))</f>
        <v>150</v>
      </c>
      <c r="B161" s="62"/>
      <c r="C161" s="63" t="s">
        <v>450</v>
      </c>
      <c r="D161" s="43" t="s">
        <v>1106</v>
      </c>
      <c r="E161" s="42">
        <v>0</v>
      </c>
      <c r="F161" s="42">
        <v>0</v>
      </c>
      <c r="G161" s="42">
        <v>0</v>
      </c>
      <c r="H161" s="42">
        <v>0</v>
      </c>
      <c r="I161" s="42">
        <v>0</v>
      </c>
      <c r="J161" s="42">
        <v>0</v>
      </c>
      <c r="K161" s="42">
        <v>0</v>
      </c>
      <c r="L161" s="42">
        <v>0</v>
      </c>
      <c r="M161" s="58">
        <v>0</v>
      </c>
      <c r="N161" s="45">
        <v>0</v>
      </c>
      <c r="O161" s="45">
        <v>0</v>
      </c>
      <c r="P161" s="45">
        <v>0</v>
      </c>
      <c r="Q161" s="45">
        <v>0</v>
      </c>
      <c r="R161" s="59">
        <v>0</v>
      </c>
      <c r="S161" s="45">
        <v>0</v>
      </c>
      <c r="T161" s="45">
        <v>0</v>
      </c>
      <c r="U161" s="45">
        <v>0</v>
      </c>
      <c r="V161" s="46">
        <v>0</v>
      </c>
      <c r="W161" s="45">
        <v>0</v>
      </c>
      <c r="X161" s="45">
        <v>0</v>
      </c>
      <c r="Y161" s="45">
        <v>0</v>
      </c>
      <c r="Z161" s="46">
        <v>0</v>
      </c>
      <c r="AA161" s="45">
        <v>0</v>
      </c>
      <c r="AB161" s="45">
        <v>0</v>
      </c>
      <c r="AC161" s="45">
        <v>0</v>
      </c>
      <c r="AD161" s="46">
        <v>0</v>
      </c>
      <c r="AE161" s="45">
        <v>0</v>
      </c>
      <c r="AF161" s="45">
        <v>0</v>
      </c>
      <c r="AG161" s="45">
        <v>0</v>
      </c>
      <c r="AH161" s="46">
        <v>0</v>
      </c>
      <c r="AI161" s="45">
        <v>0</v>
      </c>
      <c r="AJ161" s="45">
        <v>0</v>
      </c>
      <c r="AK161" s="46">
        <v>0</v>
      </c>
      <c r="AL161" s="45">
        <v>0</v>
      </c>
      <c r="AM161" s="45">
        <v>0</v>
      </c>
      <c r="AN161" s="46">
        <v>0</v>
      </c>
      <c r="AO161" s="45">
        <v>0</v>
      </c>
      <c r="AP161" s="45">
        <v>0</v>
      </c>
      <c r="AQ161" s="46">
        <v>0</v>
      </c>
      <c r="AR161" s="46">
        <v>0</v>
      </c>
      <c r="AS161" s="46">
        <v>0</v>
      </c>
      <c r="AT161" s="46">
        <v>0</v>
      </c>
      <c r="AU161" s="52"/>
    </row>
    <row r="162" spans="1:47" ht="23.1" customHeight="1" x14ac:dyDescent="0.3">
      <c r="A162" s="57">
        <f>IF(D162="","",SUBTOTAL(3,$D$12:D162))</f>
        <v>151</v>
      </c>
      <c r="B162" s="62">
        <v>1010088</v>
      </c>
      <c r="C162" s="63" t="s">
        <v>450</v>
      </c>
      <c r="D162" s="43" t="s">
        <v>1015</v>
      </c>
      <c r="E162" s="42">
        <v>1</v>
      </c>
      <c r="F162" s="42">
        <v>0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58">
        <v>1</v>
      </c>
      <c r="N162" s="45">
        <v>0</v>
      </c>
      <c r="O162" s="45">
        <v>0</v>
      </c>
      <c r="P162" s="45">
        <v>0</v>
      </c>
      <c r="Q162" s="45">
        <v>0</v>
      </c>
      <c r="R162" s="59">
        <v>0</v>
      </c>
      <c r="S162" s="45">
        <v>425</v>
      </c>
      <c r="T162" s="45">
        <v>0</v>
      </c>
      <c r="U162" s="45">
        <v>113</v>
      </c>
      <c r="V162" s="46">
        <v>31.200000000000003</v>
      </c>
      <c r="W162" s="45">
        <v>0</v>
      </c>
      <c r="X162" s="45">
        <v>0</v>
      </c>
      <c r="Y162" s="45">
        <v>0</v>
      </c>
      <c r="Z162" s="46">
        <v>0</v>
      </c>
      <c r="AA162" s="45">
        <v>0</v>
      </c>
      <c r="AB162" s="45">
        <v>0</v>
      </c>
      <c r="AC162" s="45">
        <v>0</v>
      </c>
      <c r="AD162" s="46">
        <v>0</v>
      </c>
      <c r="AE162" s="45">
        <v>0</v>
      </c>
      <c r="AF162" s="45">
        <v>0</v>
      </c>
      <c r="AG162" s="45">
        <v>0</v>
      </c>
      <c r="AH162" s="46">
        <v>0</v>
      </c>
      <c r="AI162" s="45">
        <v>0</v>
      </c>
      <c r="AJ162" s="45">
        <v>0</v>
      </c>
      <c r="AK162" s="46">
        <v>0</v>
      </c>
      <c r="AL162" s="45">
        <v>0</v>
      </c>
      <c r="AM162" s="45">
        <v>0</v>
      </c>
      <c r="AN162" s="46">
        <v>0</v>
      </c>
      <c r="AO162" s="45">
        <v>0</v>
      </c>
      <c r="AP162" s="45">
        <v>0</v>
      </c>
      <c r="AQ162" s="46">
        <v>0</v>
      </c>
      <c r="AR162" s="46">
        <v>0</v>
      </c>
      <c r="AS162" s="46">
        <v>0</v>
      </c>
      <c r="AT162" s="46">
        <v>32.200000000000003</v>
      </c>
      <c r="AU162" s="52"/>
    </row>
    <row r="163" spans="1:47" ht="23.1" customHeight="1" x14ac:dyDescent="0.3">
      <c r="A163" s="57">
        <f>IF(D163="","",SUBTOTAL(3,$D$12:D163))</f>
        <v>152</v>
      </c>
      <c r="B163" s="62">
        <v>1010111</v>
      </c>
      <c r="C163" s="63" t="s">
        <v>450</v>
      </c>
      <c r="D163" s="43" t="s">
        <v>1021</v>
      </c>
      <c r="E163" s="42">
        <v>0</v>
      </c>
      <c r="F163" s="42">
        <v>0</v>
      </c>
      <c r="G163" s="42">
        <v>0</v>
      </c>
      <c r="H163" s="42">
        <v>0</v>
      </c>
      <c r="I163" s="42">
        <v>0</v>
      </c>
      <c r="J163" s="42">
        <v>0</v>
      </c>
      <c r="K163" s="42">
        <v>0</v>
      </c>
      <c r="L163" s="42">
        <v>0</v>
      </c>
      <c r="M163" s="58">
        <v>0</v>
      </c>
      <c r="N163" s="45">
        <v>0</v>
      </c>
      <c r="O163" s="45">
        <v>0</v>
      </c>
      <c r="P163" s="45">
        <v>0</v>
      </c>
      <c r="Q163" s="45">
        <v>0</v>
      </c>
      <c r="R163" s="59">
        <v>0</v>
      </c>
      <c r="S163" s="45">
        <v>0</v>
      </c>
      <c r="T163" s="45">
        <v>0</v>
      </c>
      <c r="U163" s="45">
        <v>0</v>
      </c>
      <c r="V163" s="46">
        <v>0</v>
      </c>
      <c r="W163" s="45">
        <v>0</v>
      </c>
      <c r="X163" s="45">
        <v>0</v>
      </c>
      <c r="Y163" s="45">
        <v>0</v>
      </c>
      <c r="Z163" s="46">
        <v>0</v>
      </c>
      <c r="AA163" s="45">
        <v>0</v>
      </c>
      <c r="AB163" s="45">
        <v>0</v>
      </c>
      <c r="AC163" s="45">
        <v>0</v>
      </c>
      <c r="AD163" s="46">
        <v>0</v>
      </c>
      <c r="AE163" s="45">
        <v>0</v>
      </c>
      <c r="AF163" s="45">
        <v>0</v>
      </c>
      <c r="AG163" s="45">
        <v>0</v>
      </c>
      <c r="AH163" s="46">
        <v>0</v>
      </c>
      <c r="AI163" s="45">
        <v>0</v>
      </c>
      <c r="AJ163" s="45">
        <v>0</v>
      </c>
      <c r="AK163" s="46">
        <v>0</v>
      </c>
      <c r="AL163" s="45">
        <v>0</v>
      </c>
      <c r="AM163" s="45">
        <v>0</v>
      </c>
      <c r="AN163" s="46">
        <v>0</v>
      </c>
      <c r="AO163" s="45">
        <v>0</v>
      </c>
      <c r="AP163" s="45">
        <v>0</v>
      </c>
      <c r="AQ163" s="46">
        <v>0</v>
      </c>
      <c r="AR163" s="46">
        <v>0</v>
      </c>
      <c r="AS163" s="46">
        <v>0</v>
      </c>
      <c r="AT163" s="46">
        <v>0</v>
      </c>
      <c r="AU163" s="52"/>
    </row>
    <row r="164" spans="1:47" ht="23.1" customHeight="1" x14ac:dyDescent="0.3">
      <c r="A164" s="57">
        <f>IF(D164="","",SUBTOTAL(3,$D$12:D164))</f>
        <v>153</v>
      </c>
      <c r="B164" s="62"/>
      <c r="C164" s="63" t="s">
        <v>450</v>
      </c>
      <c r="D164" s="43" t="s">
        <v>1083</v>
      </c>
      <c r="E164" s="42">
        <v>0</v>
      </c>
      <c r="F164" s="42">
        <v>0</v>
      </c>
      <c r="G164" s="42">
        <v>0</v>
      </c>
      <c r="H164" s="42">
        <v>0</v>
      </c>
      <c r="I164" s="42">
        <v>0</v>
      </c>
      <c r="J164" s="42">
        <v>0</v>
      </c>
      <c r="K164" s="42">
        <v>0</v>
      </c>
      <c r="L164" s="42">
        <v>0</v>
      </c>
      <c r="M164" s="58">
        <v>0</v>
      </c>
      <c r="N164" s="45">
        <v>0</v>
      </c>
      <c r="O164" s="45">
        <v>0</v>
      </c>
      <c r="P164" s="45">
        <v>0</v>
      </c>
      <c r="Q164" s="45">
        <v>0</v>
      </c>
      <c r="R164" s="59">
        <v>0</v>
      </c>
      <c r="S164" s="45">
        <v>0</v>
      </c>
      <c r="T164" s="45">
        <v>0</v>
      </c>
      <c r="U164" s="45">
        <v>0</v>
      </c>
      <c r="V164" s="46">
        <v>0</v>
      </c>
      <c r="W164" s="45">
        <v>0</v>
      </c>
      <c r="X164" s="45">
        <v>0</v>
      </c>
      <c r="Y164" s="45">
        <v>0</v>
      </c>
      <c r="Z164" s="46">
        <v>0</v>
      </c>
      <c r="AA164" s="45">
        <v>0</v>
      </c>
      <c r="AB164" s="45">
        <v>0</v>
      </c>
      <c r="AC164" s="45">
        <v>0</v>
      </c>
      <c r="AD164" s="46">
        <v>0</v>
      </c>
      <c r="AE164" s="45">
        <v>0</v>
      </c>
      <c r="AF164" s="45">
        <v>0</v>
      </c>
      <c r="AG164" s="45">
        <v>0</v>
      </c>
      <c r="AH164" s="46">
        <v>0</v>
      </c>
      <c r="AI164" s="45">
        <v>0</v>
      </c>
      <c r="AJ164" s="45">
        <v>0</v>
      </c>
      <c r="AK164" s="46">
        <v>0</v>
      </c>
      <c r="AL164" s="45">
        <v>0</v>
      </c>
      <c r="AM164" s="45">
        <v>0</v>
      </c>
      <c r="AN164" s="46">
        <v>0</v>
      </c>
      <c r="AO164" s="45">
        <v>0</v>
      </c>
      <c r="AP164" s="45">
        <v>0</v>
      </c>
      <c r="AQ164" s="46">
        <v>0</v>
      </c>
      <c r="AR164" s="46">
        <v>0</v>
      </c>
      <c r="AS164" s="46">
        <v>0</v>
      </c>
      <c r="AT164" s="46">
        <v>0</v>
      </c>
      <c r="AU164" s="52"/>
    </row>
    <row r="165" spans="1:47" ht="23.1" customHeight="1" x14ac:dyDescent="0.3">
      <c r="A165" s="57">
        <f>IF(D165="","",SUBTOTAL(3,$D$12:D165))</f>
        <v>154</v>
      </c>
      <c r="B165" s="62">
        <v>1010029</v>
      </c>
      <c r="C165" s="63" t="s">
        <v>450</v>
      </c>
      <c r="D165" s="43" t="s">
        <v>569</v>
      </c>
      <c r="E165" s="42">
        <v>0</v>
      </c>
      <c r="F165" s="42">
        <v>0</v>
      </c>
      <c r="G165" s="42">
        <v>0</v>
      </c>
      <c r="H165" s="42">
        <v>0</v>
      </c>
      <c r="I165" s="42">
        <v>0</v>
      </c>
      <c r="J165" s="42">
        <v>0</v>
      </c>
      <c r="K165" s="42">
        <v>0</v>
      </c>
      <c r="L165" s="42">
        <v>0</v>
      </c>
      <c r="M165" s="58">
        <v>0</v>
      </c>
      <c r="N165" s="45">
        <v>9.8999999999999968</v>
      </c>
      <c r="O165" s="45">
        <v>4.0500000000000007</v>
      </c>
      <c r="P165" s="45">
        <v>0</v>
      </c>
      <c r="Q165" s="45">
        <v>0</v>
      </c>
      <c r="R165" s="59">
        <v>13.949999999999998</v>
      </c>
      <c r="S165" s="45">
        <v>0</v>
      </c>
      <c r="T165" s="45">
        <v>0</v>
      </c>
      <c r="U165" s="45">
        <v>0</v>
      </c>
      <c r="V165" s="46">
        <v>0</v>
      </c>
      <c r="W165" s="45">
        <v>0</v>
      </c>
      <c r="X165" s="45">
        <v>0</v>
      </c>
      <c r="Y165" s="45">
        <v>0</v>
      </c>
      <c r="Z165" s="46">
        <v>0</v>
      </c>
      <c r="AA165" s="45">
        <v>0</v>
      </c>
      <c r="AB165" s="45">
        <v>0</v>
      </c>
      <c r="AC165" s="45">
        <v>0</v>
      </c>
      <c r="AD165" s="46">
        <v>0</v>
      </c>
      <c r="AE165" s="45">
        <v>0</v>
      </c>
      <c r="AF165" s="45">
        <v>0</v>
      </c>
      <c r="AG165" s="45">
        <v>0</v>
      </c>
      <c r="AH165" s="46">
        <v>0</v>
      </c>
      <c r="AI165" s="45">
        <v>0</v>
      </c>
      <c r="AJ165" s="45">
        <v>0</v>
      </c>
      <c r="AK165" s="46">
        <v>0</v>
      </c>
      <c r="AL165" s="45">
        <v>0</v>
      </c>
      <c r="AM165" s="45">
        <v>0</v>
      </c>
      <c r="AN165" s="46">
        <v>0</v>
      </c>
      <c r="AO165" s="45">
        <v>0</v>
      </c>
      <c r="AP165" s="45">
        <v>0</v>
      </c>
      <c r="AQ165" s="46">
        <v>0</v>
      </c>
      <c r="AR165" s="46">
        <v>0</v>
      </c>
      <c r="AS165" s="46">
        <v>0</v>
      </c>
      <c r="AT165" s="46">
        <v>14</v>
      </c>
      <c r="AU165" s="52"/>
    </row>
    <row r="166" spans="1:47" ht="23.1" customHeight="1" x14ac:dyDescent="0.3">
      <c r="A166" s="57">
        <f>IF(D166="","",SUBTOTAL(3,$D$12:D166))</f>
        <v>155</v>
      </c>
      <c r="B166" s="62">
        <v>1010116</v>
      </c>
      <c r="C166" s="63" t="s">
        <v>450</v>
      </c>
      <c r="D166" s="43" t="s">
        <v>1022</v>
      </c>
      <c r="E166" s="42">
        <v>0</v>
      </c>
      <c r="F166" s="42">
        <v>0</v>
      </c>
      <c r="G166" s="42">
        <v>0</v>
      </c>
      <c r="H166" s="42">
        <v>0</v>
      </c>
      <c r="I166" s="42">
        <v>0</v>
      </c>
      <c r="J166" s="42">
        <v>0</v>
      </c>
      <c r="K166" s="42">
        <v>0</v>
      </c>
      <c r="L166" s="42">
        <v>0</v>
      </c>
      <c r="M166" s="58">
        <v>0</v>
      </c>
      <c r="N166" s="45">
        <v>0</v>
      </c>
      <c r="O166" s="45">
        <v>0</v>
      </c>
      <c r="P166" s="45">
        <v>0</v>
      </c>
      <c r="Q166" s="45">
        <v>0</v>
      </c>
      <c r="R166" s="59">
        <v>0</v>
      </c>
      <c r="S166" s="45">
        <v>0</v>
      </c>
      <c r="T166" s="45">
        <v>0</v>
      </c>
      <c r="U166" s="45">
        <v>0</v>
      </c>
      <c r="V166" s="46">
        <v>0</v>
      </c>
      <c r="W166" s="45">
        <v>0</v>
      </c>
      <c r="X166" s="45">
        <v>0</v>
      </c>
      <c r="Y166" s="45">
        <v>0</v>
      </c>
      <c r="Z166" s="46">
        <v>0</v>
      </c>
      <c r="AA166" s="45">
        <v>0</v>
      </c>
      <c r="AB166" s="45">
        <v>0</v>
      </c>
      <c r="AC166" s="45">
        <v>0</v>
      </c>
      <c r="AD166" s="46">
        <v>0</v>
      </c>
      <c r="AE166" s="45">
        <v>0</v>
      </c>
      <c r="AF166" s="45">
        <v>0</v>
      </c>
      <c r="AG166" s="45">
        <v>0</v>
      </c>
      <c r="AH166" s="46">
        <v>0</v>
      </c>
      <c r="AI166" s="45">
        <v>0</v>
      </c>
      <c r="AJ166" s="45">
        <v>0</v>
      </c>
      <c r="AK166" s="46">
        <v>0</v>
      </c>
      <c r="AL166" s="45">
        <v>0</v>
      </c>
      <c r="AM166" s="45">
        <v>0</v>
      </c>
      <c r="AN166" s="46">
        <v>0</v>
      </c>
      <c r="AO166" s="45">
        <v>0</v>
      </c>
      <c r="AP166" s="45">
        <v>0</v>
      </c>
      <c r="AQ166" s="46">
        <v>0</v>
      </c>
      <c r="AR166" s="46">
        <v>0</v>
      </c>
      <c r="AS166" s="46">
        <v>0</v>
      </c>
      <c r="AT166" s="46">
        <v>0</v>
      </c>
      <c r="AU166" s="52"/>
    </row>
    <row r="167" spans="1:47" ht="23.1" customHeight="1" x14ac:dyDescent="0.3">
      <c r="A167" s="57">
        <f>IF(D167="","",SUBTOTAL(3,$D$12:D167))</f>
        <v>156</v>
      </c>
      <c r="B167" s="62"/>
      <c r="C167" s="63" t="s">
        <v>450</v>
      </c>
      <c r="D167" s="43" t="s">
        <v>1045</v>
      </c>
      <c r="E167" s="42">
        <v>2</v>
      </c>
      <c r="F167" s="42">
        <v>0</v>
      </c>
      <c r="G167" s="42">
        <v>0</v>
      </c>
      <c r="H167" s="42">
        <v>0</v>
      </c>
      <c r="I167" s="42">
        <v>0</v>
      </c>
      <c r="J167" s="42">
        <v>0</v>
      </c>
      <c r="K167" s="42">
        <v>0</v>
      </c>
      <c r="L167" s="42">
        <v>0</v>
      </c>
      <c r="M167" s="58">
        <v>2</v>
      </c>
      <c r="N167" s="45">
        <v>0</v>
      </c>
      <c r="O167" s="45">
        <v>0</v>
      </c>
      <c r="P167" s="45">
        <v>0</v>
      </c>
      <c r="Q167" s="45">
        <v>0</v>
      </c>
      <c r="R167" s="59">
        <v>0</v>
      </c>
      <c r="S167" s="45">
        <v>111</v>
      </c>
      <c r="T167" s="45">
        <v>222</v>
      </c>
      <c r="U167" s="45">
        <v>171</v>
      </c>
      <c r="V167" s="46">
        <v>16.2</v>
      </c>
      <c r="W167" s="45">
        <v>0</v>
      </c>
      <c r="X167" s="45">
        <v>0</v>
      </c>
      <c r="Y167" s="45">
        <v>0</v>
      </c>
      <c r="Z167" s="46">
        <v>0</v>
      </c>
      <c r="AA167" s="45">
        <v>0</v>
      </c>
      <c r="AB167" s="45">
        <v>0</v>
      </c>
      <c r="AC167" s="45">
        <v>0</v>
      </c>
      <c r="AD167" s="46">
        <v>0</v>
      </c>
      <c r="AE167" s="45">
        <v>0</v>
      </c>
      <c r="AF167" s="45">
        <v>0</v>
      </c>
      <c r="AG167" s="45">
        <v>0</v>
      </c>
      <c r="AH167" s="46">
        <v>0</v>
      </c>
      <c r="AI167" s="45">
        <v>0</v>
      </c>
      <c r="AJ167" s="45">
        <v>0</v>
      </c>
      <c r="AK167" s="46">
        <v>0</v>
      </c>
      <c r="AL167" s="45">
        <v>0</v>
      </c>
      <c r="AM167" s="45">
        <v>0</v>
      </c>
      <c r="AN167" s="46">
        <v>0</v>
      </c>
      <c r="AO167" s="45">
        <v>0</v>
      </c>
      <c r="AP167" s="45">
        <v>0</v>
      </c>
      <c r="AQ167" s="46">
        <v>0</v>
      </c>
      <c r="AR167" s="46">
        <v>0</v>
      </c>
      <c r="AS167" s="46">
        <v>0</v>
      </c>
      <c r="AT167" s="46">
        <v>18.2</v>
      </c>
      <c r="AU167" s="52"/>
    </row>
    <row r="168" spans="1:47" ht="23.1" customHeight="1" x14ac:dyDescent="0.3">
      <c r="A168" s="57">
        <f>IF(D168="","",SUBTOTAL(3,$D$12:D168))</f>
        <v>157</v>
      </c>
      <c r="B168" s="62">
        <v>1010123</v>
      </c>
      <c r="C168" s="63" t="s">
        <v>450</v>
      </c>
      <c r="D168" s="43" t="s">
        <v>1042</v>
      </c>
      <c r="E168" s="42">
        <v>0</v>
      </c>
      <c r="F168" s="42">
        <v>0</v>
      </c>
      <c r="G168" s="42">
        <v>0</v>
      </c>
      <c r="H168" s="42">
        <v>0</v>
      </c>
      <c r="I168" s="42">
        <v>0</v>
      </c>
      <c r="J168" s="42">
        <v>0</v>
      </c>
      <c r="K168" s="42">
        <v>0</v>
      </c>
      <c r="L168" s="42">
        <v>0</v>
      </c>
      <c r="M168" s="58">
        <v>0</v>
      </c>
      <c r="N168" s="45">
        <v>0</v>
      </c>
      <c r="O168" s="45">
        <v>0</v>
      </c>
      <c r="P168" s="45">
        <v>0</v>
      </c>
      <c r="Q168" s="45">
        <v>0</v>
      </c>
      <c r="R168" s="59">
        <v>0</v>
      </c>
      <c r="S168" s="45">
        <v>0</v>
      </c>
      <c r="T168" s="45">
        <v>0</v>
      </c>
      <c r="U168" s="45">
        <v>0</v>
      </c>
      <c r="V168" s="46">
        <v>0</v>
      </c>
      <c r="W168" s="45">
        <v>0</v>
      </c>
      <c r="X168" s="45">
        <v>0</v>
      </c>
      <c r="Y168" s="45">
        <v>0</v>
      </c>
      <c r="Z168" s="46">
        <v>0</v>
      </c>
      <c r="AA168" s="45">
        <v>0</v>
      </c>
      <c r="AB168" s="45">
        <v>0</v>
      </c>
      <c r="AC168" s="45">
        <v>0</v>
      </c>
      <c r="AD168" s="46">
        <v>0</v>
      </c>
      <c r="AE168" s="45">
        <v>0</v>
      </c>
      <c r="AF168" s="45">
        <v>0</v>
      </c>
      <c r="AG168" s="45">
        <v>0</v>
      </c>
      <c r="AH168" s="46">
        <v>0</v>
      </c>
      <c r="AI168" s="45">
        <v>0</v>
      </c>
      <c r="AJ168" s="45">
        <v>0</v>
      </c>
      <c r="AK168" s="46">
        <v>0</v>
      </c>
      <c r="AL168" s="45">
        <v>0</v>
      </c>
      <c r="AM168" s="45">
        <v>0</v>
      </c>
      <c r="AN168" s="46">
        <v>0</v>
      </c>
      <c r="AO168" s="45">
        <v>0</v>
      </c>
      <c r="AP168" s="45">
        <v>0</v>
      </c>
      <c r="AQ168" s="46">
        <v>0</v>
      </c>
      <c r="AR168" s="46">
        <v>0</v>
      </c>
      <c r="AS168" s="46">
        <v>0</v>
      </c>
      <c r="AT168" s="46">
        <v>0</v>
      </c>
      <c r="AU168" s="52"/>
    </row>
    <row r="169" spans="1:47" ht="23.1" customHeight="1" x14ac:dyDescent="0.3">
      <c r="A169" s="57">
        <f>IF(D169="","",SUBTOTAL(3,$D$12:D169))</f>
        <v>158</v>
      </c>
      <c r="B169" s="62"/>
      <c r="C169" s="63" t="s">
        <v>450</v>
      </c>
      <c r="D169" s="43" t="s">
        <v>1107</v>
      </c>
      <c r="E169" s="42">
        <v>0</v>
      </c>
      <c r="F169" s="42">
        <v>0</v>
      </c>
      <c r="G169" s="42">
        <v>0</v>
      </c>
      <c r="H169" s="42">
        <v>0</v>
      </c>
      <c r="I169" s="42">
        <v>0</v>
      </c>
      <c r="J169" s="42">
        <v>0</v>
      </c>
      <c r="K169" s="42">
        <v>0</v>
      </c>
      <c r="L169" s="42">
        <v>0</v>
      </c>
      <c r="M169" s="58">
        <v>0</v>
      </c>
      <c r="N169" s="45">
        <v>0</v>
      </c>
      <c r="O169" s="45">
        <v>0</v>
      </c>
      <c r="P169" s="45">
        <v>0</v>
      </c>
      <c r="Q169" s="45">
        <v>0</v>
      </c>
      <c r="R169" s="59">
        <v>0</v>
      </c>
      <c r="S169" s="45">
        <v>0</v>
      </c>
      <c r="T169" s="45">
        <v>0</v>
      </c>
      <c r="U169" s="45">
        <v>0</v>
      </c>
      <c r="V169" s="46">
        <v>0</v>
      </c>
      <c r="W169" s="45">
        <v>0</v>
      </c>
      <c r="X169" s="45">
        <v>0</v>
      </c>
      <c r="Y169" s="45">
        <v>0</v>
      </c>
      <c r="Z169" s="46">
        <v>0</v>
      </c>
      <c r="AA169" s="45">
        <v>0</v>
      </c>
      <c r="AB169" s="45">
        <v>0</v>
      </c>
      <c r="AC169" s="45">
        <v>0</v>
      </c>
      <c r="AD169" s="46">
        <v>0</v>
      </c>
      <c r="AE169" s="45">
        <v>0</v>
      </c>
      <c r="AF169" s="45">
        <v>0</v>
      </c>
      <c r="AG169" s="45">
        <v>0</v>
      </c>
      <c r="AH169" s="46">
        <v>0</v>
      </c>
      <c r="AI169" s="45">
        <v>0</v>
      </c>
      <c r="AJ169" s="45">
        <v>0</v>
      </c>
      <c r="AK169" s="46">
        <v>0</v>
      </c>
      <c r="AL169" s="45">
        <v>0</v>
      </c>
      <c r="AM169" s="45">
        <v>0</v>
      </c>
      <c r="AN169" s="46">
        <v>0</v>
      </c>
      <c r="AO169" s="45">
        <v>0</v>
      </c>
      <c r="AP169" s="45">
        <v>0</v>
      </c>
      <c r="AQ169" s="46">
        <v>0</v>
      </c>
      <c r="AR169" s="46">
        <v>0</v>
      </c>
      <c r="AS169" s="46">
        <v>0</v>
      </c>
      <c r="AT169" s="46">
        <v>0</v>
      </c>
      <c r="AU169" s="52"/>
    </row>
    <row r="170" spans="1:47" ht="23.1" customHeight="1" x14ac:dyDescent="0.3">
      <c r="A170" s="57">
        <f>IF(D170="","",SUBTOTAL(3,$D$12:D170))</f>
        <v>159</v>
      </c>
      <c r="B170" s="62"/>
      <c r="C170" s="63" t="s">
        <v>450</v>
      </c>
      <c r="D170" s="43" t="s">
        <v>1054</v>
      </c>
      <c r="E170" s="42">
        <v>0</v>
      </c>
      <c r="F170" s="42">
        <v>0</v>
      </c>
      <c r="G170" s="42">
        <v>0</v>
      </c>
      <c r="H170" s="42">
        <v>0</v>
      </c>
      <c r="I170" s="42">
        <v>0</v>
      </c>
      <c r="J170" s="42">
        <v>0</v>
      </c>
      <c r="K170" s="42">
        <v>0</v>
      </c>
      <c r="L170" s="42">
        <v>0</v>
      </c>
      <c r="M170" s="58">
        <v>0</v>
      </c>
      <c r="N170" s="45">
        <v>0</v>
      </c>
      <c r="O170" s="45">
        <v>0</v>
      </c>
      <c r="P170" s="45">
        <v>0</v>
      </c>
      <c r="Q170" s="45">
        <v>0</v>
      </c>
      <c r="R170" s="59">
        <v>0</v>
      </c>
      <c r="S170" s="45">
        <v>0</v>
      </c>
      <c r="T170" s="45">
        <v>0</v>
      </c>
      <c r="U170" s="45">
        <v>0</v>
      </c>
      <c r="V170" s="46">
        <v>0</v>
      </c>
      <c r="W170" s="45">
        <v>0</v>
      </c>
      <c r="X170" s="45">
        <v>0</v>
      </c>
      <c r="Y170" s="45">
        <v>0</v>
      </c>
      <c r="Z170" s="46">
        <v>0</v>
      </c>
      <c r="AA170" s="45">
        <v>0</v>
      </c>
      <c r="AB170" s="45">
        <v>0</v>
      </c>
      <c r="AC170" s="45">
        <v>0</v>
      </c>
      <c r="AD170" s="46">
        <v>0</v>
      </c>
      <c r="AE170" s="45">
        <v>0</v>
      </c>
      <c r="AF170" s="45">
        <v>0</v>
      </c>
      <c r="AG170" s="45">
        <v>0</v>
      </c>
      <c r="AH170" s="46">
        <v>0</v>
      </c>
      <c r="AI170" s="45">
        <v>0</v>
      </c>
      <c r="AJ170" s="45">
        <v>0</v>
      </c>
      <c r="AK170" s="46">
        <v>0</v>
      </c>
      <c r="AL170" s="45">
        <v>0</v>
      </c>
      <c r="AM170" s="45">
        <v>0</v>
      </c>
      <c r="AN170" s="46">
        <v>0</v>
      </c>
      <c r="AO170" s="45">
        <v>0</v>
      </c>
      <c r="AP170" s="45">
        <v>0</v>
      </c>
      <c r="AQ170" s="46">
        <v>0</v>
      </c>
      <c r="AR170" s="46">
        <v>0</v>
      </c>
      <c r="AS170" s="46">
        <v>0</v>
      </c>
      <c r="AT170" s="46">
        <v>0</v>
      </c>
      <c r="AU170" s="52"/>
    </row>
    <row r="171" spans="1:47" ht="23.1" customHeight="1" x14ac:dyDescent="0.3">
      <c r="A171" s="57">
        <f>IF(D171="","",SUBTOTAL(3,$D$12:D171))</f>
        <v>160</v>
      </c>
      <c r="B171" s="62">
        <v>1010054</v>
      </c>
      <c r="C171" s="63" t="s">
        <v>450</v>
      </c>
      <c r="D171" s="43" t="s">
        <v>571</v>
      </c>
      <c r="E171" s="42">
        <v>0</v>
      </c>
      <c r="F171" s="42">
        <v>0</v>
      </c>
      <c r="G171" s="42">
        <v>0</v>
      </c>
      <c r="H171" s="42">
        <v>0</v>
      </c>
      <c r="I171" s="42">
        <v>0</v>
      </c>
      <c r="J171" s="42">
        <v>0</v>
      </c>
      <c r="K171" s="42">
        <v>0</v>
      </c>
      <c r="L171" s="42">
        <v>0</v>
      </c>
      <c r="M171" s="58">
        <v>0</v>
      </c>
      <c r="N171" s="45">
        <v>0</v>
      </c>
      <c r="O171" s="45">
        <v>0</v>
      </c>
      <c r="P171" s="45">
        <v>0</v>
      </c>
      <c r="Q171" s="45">
        <v>0</v>
      </c>
      <c r="R171" s="59">
        <v>0</v>
      </c>
      <c r="S171" s="45">
        <v>0</v>
      </c>
      <c r="T171" s="45">
        <v>0</v>
      </c>
      <c r="U171" s="45">
        <v>0</v>
      </c>
      <c r="V171" s="46">
        <v>0</v>
      </c>
      <c r="W171" s="45">
        <v>0</v>
      </c>
      <c r="X171" s="45">
        <v>0</v>
      </c>
      <c r="Y171" s="45">
        <v>0</v>
      </c>
      <c r="Z171" s="46">
        <v>0</v>
      </c>
      <c r="AA171" s="45">
        <v>0</v>
      </c>
      <c r="AB171" s="45">
        <v>0</v>
      </c>
      <c r="AC171" s="45">
        <v>0</v>
      </c>
      <c r="AD171" s="46">
        <v>0</v>
      </c>
      <c r="AE171" s="45">
        <v>0</v>
      </c>
      <c r="AF171" s="45">
        <v>0</v>
      </c>
      <c r="AG171" s="45">
        <v>0</v>
      </c>
      <c r="AH171" s="46">
        <v>0</v>
      </c>
      <c r="AI171" s="45">
        <v>0</v>
      </c>
      <c r="AJ171" s="45">
        <v>0</v>
      </c>
      <c r="AK171" s="46">
        <v>0</v>
      </c>
      <c r="AL171" s="45">
        <v>0</v>
      </c>
      <c r="AM171" s="45">
        <v>0</v>
      </c>
      <c r="AN171" s="46">
        <v>0</v>
      </c>
      <c r="AO171" s="45">
        <v>0</v>
      </c>
      <c r="AP171" s="45">
        <v>0</v>
      </c>
      <c r="AQ171" s="46">
        <v>0</v>
      </c>
      <c r="AR171" s="46">
        <v>0</v>
      </c>
      <c r="AS171" s="46">
        <v>0</v>
      </c>
      <c r="AT171" s="46">
        <v>0</v>
      </c>
      <c r="AU171" s="52"/>
    </row>
    <row r="172" spans="1:47" ht="23.1" customHeight="1" x14ac:dyDescent="0.3">
      <c r="A172" s="57">
        <f>IF(D172="","",SUBTOTAL(3,$D$12:D172))</f>
        <v>161</v>
      </c>
      <c r="B172" s="62">
        <v>1010121</v>
      </c>
      <c r="C172" s="63" t="s">
        <v>450</v>
      </c>
      <c r="D172" s="43" t="s">
        <v>1043</v>
      </c>
      <c r="E172" s="42">
        <v>0</v>
      </c>
      <c r="F172" s="42">
        <v>0</v>
      </c>
      <c r="G172" s="42">
        <v>0</v>
      </c>
      <c r="H172" s="42">
        <v>0</v>
      </c>
      <c r="I172" s="42">
        <v>0</v>
      </c>
      <c r="J172" s="42">
        <v>0</v>
      </c>
      <c r="K172" s="42">
        <v>0</v>
      </c>
      <c r="L172" s="42">
        <v>0</v>
      </c>
      <c r="M172" s="58">
        <v>0</v>
      </c>
      <c r="N172" s="45">
        <v>0</v>
      </c>
      <c r="O172" s="45">
        <v>0</v>
      </c>
      <c r="P172" s="45">
        <v>0</v>
      </c>
      <c r="Q172" s="45">
        <v>0</v>
      </c>
      <c r="R172" s="59">
        <v>0</v>
      </c>
      <c r="S172" s="45">
        <v>0</v>
      </c>
      <c r="T172" s="45">
        <v>0</v>
      </c>
      <c r="U172" s="45">
        <v>0</v>
      </c>
      <c r="V172" s="46">
        <v>0</v>
      </c>
      <c r="W172" s="45">
        <v>0</v>
      </c>
      <c r="X172" s="45">
        <v>0</v>
      </c>
      <c r="Y172" s="45">
        <v>0</v>
      </c>
      <c r="Z172" s="46">
        <v>0</v>
      </c>
      <c r="AA172" s="45">
        <v>0</v>
      </c>
      <c r="AB172" s="45">
        <v>0</v>
      </c>
      <c r="AC172" s="45">
        <v>0</v>
      </c>
      <c r="AD172" s="46">
        <v>0</v>
      </c>
      <c r="AE172" s="45">
        <v>0</v>
      </c>
      <c r="AF172" s="45">
        <v>0</v>
      </c>
      <c r="AG172" s="45">
        <v>0</v>
      </c>
      <c r="AH172" s="46">
        <v>0</v>
      </c>
      <c r="AI172" s="45">
        <v>0</v>
      </c>
      <c r="AJ172" s="45">
        <v>0</v>
      </c>
      <c r="AK172" s="46">
        <v>0</v>
      </c>
      <c r="AL172" s="45">
        <v>0</v>
      </c>
      <c r="AM172" s="45">
        <v>0</v>
      </c>
      <c r="AN172" s="46">
        <v>0</v>
      </c>
      <c r="AO172" s="45">
        <v>0</v>
      </c>
      <c r="AP172" s="45">
        <v>0</v>
      </c>
      <c r="AQ172" s="46">
        <v>0</v>
      </c>
      <c r="AR172" s="46">
        <v>0</v>
      </c>
      <c r="AS172" s="46">
        <v>0</v>
      </c>
      <c r="AT172" s="46">
        <v>0</v>
      </c>
      <c r="AU172" s="52"/>
    </row>
    <row r="173" spans="1:47" ht="23.1" customHeight="1" x14ac:dyDescent="0.3">
      <c r="A173" s="57">
        <f>IF(D173="","",SUBTOTAL(3,$D$12:D173))</f>
        <v>162</v>
      </c>
      <c r="B173" s="62">
        <v>1010026</v>
      </c>
      <c r="C173" s="63" t="s">
        <v>450</v>
      </c>
      <c r="D173" s="43" t="s">
        <v>573</v>
      </c>
      <c r="E173" s="42">
        <v>2</v>
      </c>
      <c r="F173" s="42">
        <v>0</v>
      </c>
      <c r="G173" s="42">
        <v>0</v>
      </c>
      <c r="H173" s="42">
        <v>0</v>
      </c>
      <c r="I173" s="42">
        <v>0</v>
      </c>
      <c r="J173" s="42">
        <v>0</v>
      </c>
      <c r="K173" s="42">
        <v>0</v>
      </c>
      <c r="L173" s="42">
        <v>0</v>
      </c>
      <c r="M173" s="58">
        <v>2</v>
      </c>
      <c r="N173" s="45">
        <v>4.9500000000000011</v>
      </c>
      <c r="O173" s="45">
        <v>3.7500000000000004</v>
      </c>
      <c r="P173" s="45">
        <v>0</v>
      </c>
      <c r="Q173" s="45">
        <v>0</v>
      </c>
      <c r="R173" s="59">
        <v>8.7000000000000011</v>
      </c>
      <c r="S173" s="45">
        <v>323</v>
      </c>
      <c r="T173" s="45">
        <v>302</v>
      </c>
      <c r="U173" s="45">
        <v>264</v>
      </c>
      <c r="V173" s="46">
        <v>36.1</v>
      </c>
      <c r="W173" s="45">
        <v>0</v>
      </c>
      <c r="X173" s="45">
        <v>0</v>
      </c>
      <c r="Y173" s="45">
        <v>0</v>
      </c>
      <c r="Z173" s="46">
        <v>0</v>
      </c>
      <c r="AA173" s="45">
        <v>0</v>
      </c>
      <c r="AB173" s="45">
        <v>0</v>
      </c>
      <c r="AC173" s="45">
        <v>0</v>
      </c>
      <c r="AD173" s="46">
        <v>0</v>
      </c>
      <c r="AE173" s="45">
        <v>0</v>
      </c>
      <c r="AF173" s="45">
        <v>0</v>
      </c>
      <c r="AG173" s="45">
        <v>0</v>
      </c>
      <c r="AH173" s="46">
        <v>0</v>
      </c>
      <c r="AI173" s="45">
        <v>0</v>
      </c>
      <c r="AJ173" s="45">
        <v>0</v>
      </c>
      <c r="AK173" s="46">
        <v>0</v>
      </c>
      <c r="AL173" s="45">
        <v>0</v>
      </c>
      <c r="AM173" s="45">
        <v>0</v>
      </c>
      <c r="AN173" s="46">
        <v>0</v>
      </c>
      <c r="AO173" s="45">
        <v>0</v>
      </c>
      <c r="AP173" s="45">
        <v>0</v>
      </c>
      <c r="AQ173" s="46">
        <v>0</v>
      </c>
      <c r="AR173" s="46">
        <v>0</v>
      </c>
      <c r="AS173" s="46">
        <v>3.2</v>
      </c>
      <c r="AT173" s="46">
        <v>50</v>
      </c>
      <c r="AU173" s="52"/>
    </row>
    <row r="174" spans="1:47" ht="23.1" customHeight="1" x14ac:dyDescent="0.3">
      <c r="A174" s="57">
        <f>IF(D174="","",SUBTOTAL(3,$D$12:D174))</f>
        <v>163</v>
      </c>
      <c r="B174" s="62">
        <v>1023002</v>
      </c>
      <c r="C174" s="63" t="s">
        <v>450</v>
      </c>
      <c r="D174" s="43" t="s">
        <v>958</v>
      </c>
      <c r="E174" s="42">
        <v>0</v>
      </c>
      <c r="F174" s="42">
        <v>0</v>
      </c>
      <c r="G174" s="42">
        <v>0</v>
      </c>
      <c r="H174" s="42">
        <v>0</v>
      </c>
      <c r="I174" s="42">
        <v>0</v>
      </c>
      <c r="J174" s="42">
        <v>0</v>
      </c>
      <c r="K174" s="42">
        <v>0</v>
      </c>
      <c r="L174" s="42">
        <v>0</v>
      </c>
      <c r="M174" s="58">
        <v>0</v>
      </c>
      <c r="N174" s="45">
        <v>0</v>
      </c>
      <c r="O174" s="45">
        <v>0</v>
      </c>
      <c r="P174" s="45">
        <v>0</v>
      </c>
      <c r="Q174" s="45">
        <v>0</v>
      </c>
      <c r="R174" s="59">
        <v>0</v>
      </c>
      <c r="S174" s="45">
        <v>76</v>
      </c>
      <c r="T174" s="45">
        <v>111</v>
      </c>
      <c r="U174" s="45">
        <v>76</v>
      </c>
      <c r="V174" s="46">
        <v>11.100000000000001</v>
      </c>
      <c r="W174" s="45">
        <v>0</v>
      </c>
      <c r="X174" s="45">
        <v>0</v>
      </c>
      <c r="Y174" s="45">
        <v>0</v>
      </c>
      <c r="Z174" s="46">
        <v>0</v>
      </c>
      <c r="AA174" s="45">
        <v>0</v>
      </c>
      <c r="AB174" s="45">
        <v>0</v>
      </c>
      <c r="AC174" s="45">
        <v>0</v>
      </c>
      <c r="AD174" s="46">
        <v>0</v>
      </c>
      <c r="AE174" s="45">
        <v>0</v>
      </c>
      <c r="AF174" s="45">
        <v>0</v>
      </c>
      <c r="AG174" s="45">
        <v>0</v>
      </c>
      <c r="AH174" s="46">
        <v>0</v>
      </c>
      <c r="AI174" s="45">
        <v>0</v>
      </c>
      <c r="AJ174" s="45">
        <v>0</v>
      </c>
      <c r="AK174" s="46">
        <v>0</v>
      </c>
      <c r="AL174" s="45">
        <v>0</v>
      </c>
      <c r="AM174" s="45">
        <v>0</v>
      </c>
      <c r="AN174" s="46">
        <v>0</v>
      </c>
      <c r="AO174" s="45">
        <v>0</v>
      </c>
      <c r="AP174" s="45">
        <v>0</v>
      </c>
      <c r="AQ174" s="46">
        <v>0</v>
      </c>
      <c r="AR174" s="46">
        <v>0</v>
      </c>
      <c r="AS174" s="46">
        <v>0</v>
      </c>
      <c r="AT174" s="46">
        <v>11.1</v>
      </c>
      <c r="AU174" s="52"/>
    </row>
    <row r="175" spans="1:47" ht="23.1" customHeight="1" x14ac:dyDescent="0.3">
      <c r="A175" s="57">
        <f>IF(D175="","",SUBTOTAL(3,$D$12:D175))</f>
        <v>164</v>
      </c>
      <c r="B175" s="62">
        <v>1010084</v>
      </c>
      <c r="C175" s="63" t="s">
        <v>450</v>
      </c>
      <c r="D175" s="43" t="s">
        <v>1016</v>
      </c>
      <c r="E175" s="42">
        <v>0</v>
      </c>
      <c r="F175" s="42">
        <v>0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58">
        <v>0</v>
      </c>
      <c r="N175" s="45">
        <v>0</v>
      </c>
      <c r="O175" s="45">
        <v>0</v>
      </c>
      <c r="P175" s="45">
        <v>0</v>
      </c>
      <c r="Q175" s="45">
        <v>0</v>
      </c>
      <c r="R175" s="59">
        <v>0</v>
      </c>
      <c r="S175" s="45">
        <v>0</v>
      </c>
      <c r="T175" s="45">
        <v>0</v>
      </c>
      <c r="U175" s="45">
        <v>0</v>
      </c>
      <c r="V175" s="46">
        <v>0</v>
      </c>
      <c r="W175" s="45">
        <v>0</v>
      </c>
      <c r="X175" s="45">
        <v>0</v>
      </c>
      <c r="Y175" s="45">
        <v>0</v>
      </c>
      <c r="Z175" s="46">
        <v>0</v>
      </c>
      <c r="AA175" s="45">
        <v>0</v>
      </c>
      <c r="AB175" s="45">
        <v>0</v>
      </c>
      <c r="AC175" s="45">
        <v>0</v>
      </c>
      <c r="AD175" s="46">
        <v>0</v>
      </c>
      <c r="AE175" s="45">
        <v>0</v>
      </c>
      <c r="AF175" s="45">
        <v>0</v>
      </c>
      <c r="AG175" s="45">
        <v>0</v>
      </c>
      <c r="AH175" s="46">
        <v>0</v>
      </c>
      <c r="AI175" s="45">
        <v>0</v>
      </c>
      <c r="AJ175" s="45">
        <v>0</v>
      </c>
      <c r="AK175" s="46">
        <v>0</v>
      </c>
      <c r="AL175" s="45">
        <v>0</v>
      </c>
      <c r="AM175" s="45">
        <v>0</v>
      </c>
      <c r="AN175" s="46">
        <v>0</v>
      </c>
      <c r="AO175" s="45">
        <v>0</v>
      </c>
      <c r="AP175" s="45">
        <v>0</v>
      </c>
      <c r="AQ175" s="46">
        <v>0</v>
      </c>
      <c r="AR175" s="46">
        <v>0</v>
      </c>
      <c r="AS175" s="46">
        <v>0</v>
      </c>
      <c r="AT175" s="46">
        <v>0</v>
      </c>
      <c r="AU175" s="52"/>
    </row>
    <row r="176" spans="1:47" ht="23.1" customHeight="1" x14ac:dyDescent="0.3">
      <c r="A176" s="57">
        <f>IF(D176="","",SUBTOTAL(3,$D$12:D176))</f>
        <v>165</v>
      </c>
      <c r="B176" s="62">
        <v>1010058</v>
      </c>
      <c r="C176" s="63" t="s">
        <v>450</v>
      </c>
      <c r="D176" s="43" t="s">
        <v>577</v>
      </c>
      <c r="E176" s="42">
        <v>0</v>
      </c>
      <c r="F176" s="42">
        <v>0</v>
      </c>
      <c r="G176" s="42">
        <v>0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58">
        <v>0</v>
      </c>
      <c r="N176" s="45">
        <v>0</v>
      </c>
      <c r="O176" s="45">
        <v>0</v>
      </c>
      <c r="P176" s="45">
        <v>0</v>
      </c>
      <c r="Q176" s="45">
        <v>0</v>
      </c>
      <c r="R176" s="59">
        <v>0</v>
      </c>
      <c r="S176" s="45">
        <v>0</v>
      </c>
      <c r="T176" s="45">
        <v>0</v>
      </c>
      <c r="U176" s="45">
        <v>0</v>
      </c>
      <c r="V176" s="46">
        <v>0</v>
      </c>
      <c r="W176" s="45">
        <v>0</v>
      </c>
      <c r="X176" s="45">
        <v>0</v>
      </c>
      <c r="Y176" s="45">
        <v>0</v>
      </c>
      <c r="Z176" s="46">
        <v>0</v>
      </c>
      <c r="AA176" s="45">
        <v>0</v>
      </c>
      <c r="AB176" s="45">
        <v>0</v>
      </c>
      <c r="AC176" s="45">
        <v>0</v>
      </c>
      <c r="AD176" s="46">
        <v>0</v>
      </c>
      <c r="AE176" s="45">
        <v>0</v>
      </c>
      <c r="AF176" s="45">
        <v>0</v>
      </c>
      <c r="AG176" s="45">
        <v>0</v>
      </c>
      <c r="AH176" s="46">
        <v>0</v>
      </c>
      <c r="AI176" s="45">
        <v>0</v>
      </c>
      <c r="AJ176" s="45">
        <v>0</v>
      </c>
      <c r="AK176" s="46">
        <v>0</v>
      </c>
      <c r="AL176" s="45">
        <v>0</v>
      </c>
      <c r="AM176" s="45">
        <v>0</v>
      </c>
      <c r="AN176" s="46">
        <v>0</v>
      </c>
      <c r="AO176" s="45">
        <v>0</v>
      </c>
      <c r="AP176" s="45">
        <v>0</v>
      </c>
      <c r="AQ176" s="46">
        <v>0</v>
      </c>
      <c r="AR176" s="46">
        <v>0</v>
      </c>
      <c r="AS176" s="46">
        <v>0</v>
      </c>
      <c r="AT176" s="46">
        <v>0</v>
      </c>
      <c r="AU176" s="52"/>
    </row>
    <row r="177" spans="1:47" ht="23.1" customHeight="1" x14ac:dyDescent="0.3">
      <c r="A177" s="57">
        <f>IF(D177="","",SUBTOTAL(3,$D$12:D177))</f>
        <v>166</v>
      </c>
      <c r="B177" s="62">
        <v>1010047</v>
      </c>
      <c r="C177" s="63" t="s">
        <v>450</v>
      </c>
      <c r="D177" s="43" t="s">
        <v>579</v>
      </c>
      <c r="E177" s="42">
        <v>0</v>
      </c>
      <c r="F177" s="42">
        <v>0</v>
      </c>
      <c r="G177" s="42">
        <v>0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58">
        <v>0</v>
      </c>
      <c r="N177" s="45">
        <v>0</v>
      </c>
      <c r="O177" s="45">
        <v>0</v>
      </c>
      <c r="P177" s="45">
        <v>0</v>
      </c>
      <c r="Q177" s="45">
        <v>0</v>
      </c>
      <c r="R177" s="59">
        <v>0</v>
      </c>
      <c r="S177" s="45">
        <v>0</v>
      </c>
      <c r="T177" s="45">
        <v>0</v>
      </c>
      <c r="U177" s="45">
        <v>0</v>
      </c>
      <c r="V177" s="46">
        <v>0</v>
      </c>
      <c r="W177" s="45">
        <v>0</v>
      </c>
      <c r="X177" s="45">
        <v>0</v>
      </c>
      <c r="Y177" s="45">
        <v>0</v>
      </c>
      <c r="Z177" s="46">
        <v>0</v>
      </c>
      <c r="AA177" s="45">
        <v>0</v>
      </c>
      <c r="AB177" s="45">
        <v>0</v>
      </c>
      <c r="AC177" s="45">
        <v>0</v>
      </c>
      <c r="AD177" s="46">
        <v>0</v>
      </c>
      <c r="AE177" s="45">
        <v>0</v>
      </c>
      <c r="AF177" s="45">
        <v>0</v>
      </c>
      <c r="AG177" s="45">
        <v>0</v>
      </c>
      <c r="AH177" s="46">
        <v>0</v>
      </c>
      <c r="AI177" s="45">
        <v>0</v>
      </c>
      <c r="AJ177" s="45">
        <v>0</v>
      </c>
      <c r="AK177" s="46">
        <v>0</v>
      </c>
      <c r="AL177" s="45">
        <v>0</v>
      </c>
      <c r="AM177" s="45">
        <v>0</v>
      </c>
      <c r="AN177" s="46">
        <v>0</v>
      </c>
      <c r="AO177" s="45">
        <v>0</v>
      </c>
      <c r="AP177" s="45">
        <v>0</v>
      </c>
      <c r="AQ177" s="46">
        <v>0</v>
      </c>
      <c r="AR177" s="46">
        <v>0</v>
      </c>
      <c r="AS177" s="46">
        <v>0</v>
      </c>
      <c r="AT177" s="46">
        <v>0</v>
      </c>
      <c r="AU177" s="52"/>
    </row>
    <row r="178" spans="1:47" ht="23.1" customHeight="1" x14ac:dyDescent="0.3">
      <c r="A178" s="57">
        <f>IF(D178="","",SUBTOTAL(3,$D$12:D178))</f>
        <v>167</v>
      </c>
      <c r="B178" s="62">
        <v>1010087</v>
      </c>
      <c r="C178" s="63" t="s">
        <v>450</v>
      </c>
      <c r="D178" s="43" t="s">
        <v>1017</v>
      </c>
      <c r="E178" s="42">
        <v>0</v>
      </c>
      <c r="F178" s="42">
        <v>0</v>
      </c>
      <c r="G178" s="42">
        <v>0</v>
      </c>
      <c r="H178" s="42">
        <v>0</v>
      </c>
      <c r="I178" s="42">
        <v>0</v>
      </c>
      <c r="J178" s="42">
        <v>0</v>
      </c>
      <c r="K178" s="42">
        <v>0</v>
      </c>
      <c r="L178" s="42">
        <v>0</v>
      </c>
      <c r="M178" s="58">
        <v>0</v>
      </c>
      <c r="N178" s="45">
        <v>0</v>
      </c>
      <c r="O178" s="45">
        <v>0</v>
      </c>
      <c r="P178" s="45">
        <v>0</v>
      </c>
      <c r="Q178" s="45">
        <v>0</v>
      </c>
      <c r="R178" s="59">
        <v>0</v>
      </c>
      <c r="S178" s="45">
        <v>0</v>
      </c>
      <c r="T178" s="45">
        <v>0</v>
      </c>
      <c r="U178" s="45">
        <v>0</v>
      </c>
      <c r="V178" s="46">
        <v>0</v>
      </c>
      <c r="W178" s="45">
        <v>0</v>
      </c>
      <c r="X178" s="45">
        <v>0</v>
      </c>
      <c r="Y178" s="45">
        <v>0</v>
      </c>
      <c r="Z178" s="46">
        <v>0</v>
      </c>
      <c r="AA178" s="45">
        <v>0</v>
      </c>
      <c r="AB178" s="45">
        <v>0</v>
      </c>
      <c r="AC178" s="45">
        <v>0</v>
      </c>
      <c r="AD178" s="46">
        <v>0</v>
      </c>
      <c r="AE178" s="45">
        <v>0</v>
      </c>
      <c r="AF178" s="45">
        <v>0</v>
      </c>
      <c r="AG178" s="45">
        <v>0</v>
      </c>
      <c r="AH178" s="46">
        <v>0</v>
      </c>
      <c r="AI178" s="45">
        <v>0</v>
      </c>
      <c r="AJ178" s="45">
        <v>0</v>
      </c>
      <c r="AK178" s="46">
        <v>0</v>
      </c>
      <c r="AL178" s="45">
        <v>0</v>
      </c>
      <c r="AM178" s="45">
        <v>0</v>
      </c>
      <c r="AN178" s="46">
        <v>0</v>
      </c>
      <c r="AO178" s="45">
        <v>0</v>
      </c>
      <c r="AP178" s="45">
        <v>0</v>
      </c>
      <c r="AQ178" s="46">
        <v>0</v>
      </c>
      <c r="AR178" s="46">
        <v>0</v>
      </c>
      <c r="AS178" s="46">
        <v>0</v>
      </c>
      <c r="AT178" s="46">
        <v>0</v>
      </c>
      <c r="AU178" s="52"/>
    </row>
    <row r="179" spans="1:47" ht="23.1" customHeight="1" x14ac:dyDescent="0.3">
      <c r="A179" s="57">
        <f>IF(D179="","",SUBTOTAL(3,$D$12:D179))</f>
        <v>168</v>
      </c>
      <c r="B179" s="62">
        <v>1010035</v>
      </c>
      <c r="C179" s="63" t="s">
        <v>450</v>
      </c>
      <c r="D179" s="43" t="s">
        <v>583</v>
      </c>
      <c r="E179" s="42">
        <v>0</v>
      </c>
      <c r="F179" s="42">
        <v>0</v>
      </c>
      <c r="G179" s="42">
        <v>0</v>
      </c>
      <c r="H179" s="42">
        <v>0</v>
      </c>
      <c r="I179" s="42">
        <v>0</v>
      </c>
      <c r="J179" s="42">
        <v>0</v>
      </c>
      <c r="K179" s="42">
        <v>0</v>
      </c>
      <c r="L179" s="42">
        <v>0</v>
      </c>
      <c r="M179" s="58">
        <v>0</v>
      </c>
      <c r="N179" s="45">
        <v>0</v>
      </c>
      <c r="O179" s="45">
        <v>0</v>
      </c>
      <c r="P179" s="45">
        <v>0</v>
      </c>
      <c r="Q179" s="45">
        <v>0</v>
      </c>
      <c r="R179" s="59">
        <v>0</v>
      </c>
      <c r="S179" s="45">
        <v>0</v>
      </c>
      <c r="T179" s="45">
        <v>0</v>
      </c>
      <c r="U179" s="45">
        <v>0</v>
      </c>
      <c r="V179" s="46">
        <v>0</v>
      </c>
      <c r="W179" s="45">
        <v>0</v>
      </c>
      <c r="X179" s="45">
        <v>0</v>
      </c>
      <c r="Y179" s="45">
        <v>0</v>
      </c>
      <c r="Z179" s="46">
        <v>0</v>
      </c>
      <c r="AA179" s="45">
        <v>0</v>
      </c>
      <c r="AB179" s="45">
        <v>0</v>
      </c>
      <c r="AC179" s="45">
        <v>0</v>
      </c>
      <c r="AD179" s="46">
        <v>0</v>
      </c>
      <c r="AE179" s="45">
        <v>0</v>
      </c>
      <c r="AF179" s="45">
        <v>0</v>
      </c>
      <c r="AG179" s="45">
        <v>0</v>
      </c>
      <c r="AH179" s="46">
        <v>0</v>
      </c>
      <c r="AI179" s="45">
        <v>0</v>
      </c>
      <c r="AJ179" s="45">
        <v>0</v>
      </c>
      <c r="AK179" s="46">
        <v>0</v>
      </c>
      <c r="AL179" s="45">
        <v>0</v>
      </c>
      <c r="AM179" s="45">
        <v>0</v>
      </c>
      <c r="AN179" s="46">
        <v>0</v>
      </c>
      <c r="AO179" s="45">
        <v>0</v>
      </c>
      <c r="AP179" s="45">
        <v>0</v>
      </c>
      <c r="AQ179" s="46">
        <v>0</v>
      </c>
      <c r="AR179" s="46">
        <v>0</v>
      </c>
      <c r="AS179" s="46">
        <v>0</v>
      </c>
      <c r="AT179" s="46">
        <v>0</v>
      </c>
      <c r="AU179" s="52"/>
    </row>
    <row r="180" spans="1:47" ht="23.1" customHeight="1" x14ac:dyDescent="0.3">
      <c r="A180" s="57">
        <f>IF(D180="","",SUBTOTAL(3,$D$12:D180))</f>
        <v>169</v>
      </c>
      <c r="B180" s="62">
        <v>1010099</v>
      </c>
      <c r="C180" s="63" t="s">
        <v>450</v>
      </c>
      <c r="D180" s="43" t="s">
        <v>1023</v>
      </c>
      <c r="E180" s="42">
        <v>0</v>
      </c>
      <c r="F180" s="42">
        <v>0</v>
      </c>
      <c r="G180" s="42">
        <v>0</v>
      </c>
      <c r="H180" s="42">
        <v>0</v>
      </c>
      <c r="I180" s="42">
        <v>0</v>
      </c>
      <c r="J180" s="42">
        <v>0</v>
      </c>
      <c r="K180" s="42">
        <v>0</v>
      </c>
      <c r="L180" s="42">
        <v>0</v>
      </c>
      <c r="M180" s="58">
        <v>0</v>
      </c>
      <c r="N180" s="45">
        <v>0</v>
      </c>
      <c r="O180" s="45">
        <v>0</v>
      </c>
      <c r="P180" s="45">
        <v>0</v>
      </c>
      <c r="Q180" s="45">
        <v>0</v>
      </c>
      <c r="R180" s="59">
        <v>0</v>
      </c>
      <c r="S180" s="45">
        <v>0</v>
      </c>
      <c r="T180" s="45">
        <v>0</v>
      </c>
      <c r="U180" s="45">
        <v>0</v>
      </c>
      <c r="V180" s="46">
        <v>0</v>
      </c>
      <c r="W180" s="45">
        <v>0</v>
      </c>
      <c r="X180" s="45">
        <v>0</v>
      </c>
      <c r="Y180" s="45">
        <v>0</v>
      </c>
      <c r="Z180" s="46">
        <v>0</v>
      </c>
      <c r="AA180" s="45">
        <v>0</v>
      </c>
      <c r="AB180" s="45">
        <v>0</v>
      </c>
      <c r="AC180" s="45">
        <v>0</v>
      </c>
      <c r="AD180" s="46">
        <v>0</v>
      </c>
      <c r="AE180" s="45">
        <v>0</v>
      </c>
      <c r="AF180" s="45">
        <v>0</v>
      </c>
      <c r="AG180" s="45">
        <v>0</v>
      </c>
      <c r="AH180" s="46">
        <v>0</v>
      </c>
      <c r="AI180" s="45">
        <v>0</v>
      </c>
      <c r="AJ180" s="45">
        <v>0</v>
      </c>
      <c r="AK180" s="46">
        <v>0</v>
      </c>
      <c r="AL180" s="45">
        <v>0</v>
      </c>
      <c r="AM180" s="45">
        <v>0</v>
      </c>
      <c r="AN180" s="46">
        <v>0</v>
      </c>
      <c r="AO180" s="45">
        <v>0</v>
      </c>
      <c r="AP180" s="45">
        <v>0</v>
      </c>
      <c r="AQ180" s="46">
        <v>0</v>
      </c>
      <c r="AR180" s="46">
        <v>0</v>
      </c>
      <c r="AS180" s="46">
        <v>0</v>
      </c>
      <c r="AT180" s="46">
        <v>0</v>
      </c>
      <c r="AU180" s="52"/>
    </row>
    <row r="181" spans="1:47" ht="23.1" customHeight="1" x14ac:dyDescent="0.3">
      <c r="A181" s="57">
        <f>IF(D181="","",SUBTOTAL(3,$D$12:D181))</f>
        <v>170</v>
      </c>
      <c r="B181" s="44"/>
      <c r="C181" s="63" t="s">
        <v>450</v>
      </c>
      <c r="D181" s="44" t="s">
        <v>1082</v>
      </c>
      <c r="E181" s="42">
        <v>0</v>
      </c>
      <c r="F181" s="42">
        <v>0</v>
      </c>
      <c r="G181" s="42">
        <v>0</v>
      </c>
      <c r="H181" s="42">
        <v>0</v>
      </c>
      <c r="I181" s="42">
        <v>0</v>
      </c>
      <c r="J181" s="42">
        <v>0</v>
      </c>
      <c r="K181" s="42">
        <v>0</v>
      </c>
      <c r="L181" s="42">
        <v>0</v>
      </c>
      <c r="M181" s="58">
        <v>0</v>
      </c>
      <c r="N181" s="45">
        <v>0</v>
      </c>
      <c r="O181" s="45">
        <v>0</v>
      </c>
      <c r="P181" s="45">
        <v>0</v>
      </c>
      <c r="Q181" s="45">
        <v>0</v>
      </c>
      <c r="R181" s="59">
        <v>0</v>
      </c>
      <c r="S181" s="45">
        <v>0</v>
      </c>
      <c r="T181" s="45">
        <v>0</v>
      </c>
      <c r="U181" s="45">
        <v>0</v>
      </c>
      <c r="V181" s="46">
        <v>0</v>
      </c>
      <c r="W181" s="45">
        <v>0</v>
      </c>
      <c r="X181" s="45">
        <v>0</v>
      </c>
      <c r="Y181" s="45">
        <v>0</v>
      </c>
      <c r="Z181" s="46">
        <v>0</v>
      </c>
      <c r="AA181" s="45">
        <v>0</v>
      </c>
      <c r="AB181" s="45">
        <v>0</v>
      </c>
      <c r="AC181" s="45">
        <v>0</v>
      </c>
      <c r="AD181" s="46">
        <v>0</v>
      </c>
      <c r="AE181" s="45">
        <v>0</v>
      </c>
      <c r="AF181" s="45">
        <v>0</v>
      </c>
      <c r="AG181" s="45">
        <v>0</v>
      </c>
      <c r="AH181" s="46">
        <v>0</v>
      </c>
      <c r="AI181" s="45">
        <v>0</v>
      </c>
      <c r="AJ181" s="45">
        <v>0</v>
      </c>
      <c r="AK181" s="46">
        <v>0</v>
      </c>
      <c r="AL181" s="45">
        <v>0</v>
      </c>
      <c r="AM181" s="45">
        <v>0</v>
      </c>
      <c r="AN181" s="46">
        <v>0</v>
      </c>
      <c r="AO181" s="45">
        <v>0</v>
      </c>
      <c r="AP181" s="45">
        <v>0</v>
      </c>
      <c r="AQ181" s="46">
        <v>0</v>
      </c>
      <c r="AR181" s="46">
        <v>0</v>
      </c>
      <c r="AS181" s="46">
        <v>0</v>
      </c>
      <c r="AT181" s="46">
        <v>0</v>
      </c>
      <c r="AU181" s="52"/>
    </row>
    <row r="182" spans="1:47" ht="23.1" customHeight="1" x14ac:dyDescent="0.3">
      <c r="A182" s="57">
        <f>IF(D182="","",SUBTOTAL(3,$D$12:D182))</f>
        <v>171</v>
      </c>
      <c r="B182" s="44"/>
      <c r="C182" s="63" t="s">
        <v>450</v>
      </c>
      <c r="D182" s="44" t="s">
        <v>1067</v>
      </c>
      <c r="E182" s="42">
        <v>0</v>
      </c>
      <c r="F182" s="42">
        <v>0</v>
      </c>
      <c r="G182" s="42">
        <v>0</v>
      </c>
      <c r="H182" s="42">
        <v>0</v>
      </c>
      <c r="I182" s="42">
        <v>0</v>
      </c>
      <c r="J182" s="42">
        <v>0</v>
      </c>
      <c r="K182" s="42">
        <v>0</v>
      </c>
      <c r="L182" s="42">
        <v>0</v>
      </c>
      <c r="M182" s="58">
        <v>0</v>
      </c>
      <c r="N182" s="45">
        <v>0</v>
      </c>
      <c r="O182" s="45">
        <v>0</v>
      </c>
      <c r="P182" s="45">
        <v>0</v>
      </c>
      <c r="Q182" s="45">
        <v>0</v>
      </c>
      <c r="R182" s="59">
        <v>0</v>
      </c>
      <c r="S182" s="45">
        <v>0</v>
      </c>
      <c r="T182" s="45">
        <v>0</v>
      </c>
      <c r="U182" s="45">
        <v>0</v>
      </c>
      <c r="V182" s="46">
        <v>0</v>
      </c>
      <c r="W182" s="45">
        <v>0</v>
      </c>
      <c r="X182" s="45">
        <v>0</v>
      </c>
      <c r="Y182" s="45">
        <v>0</v>
      </c>
      <c r="Z182" s="46">
        <v>0</v>
      </c>
      <c r="AA182" s="45">
        <v>0</v>
      </c>
      <c r="AB182" s="45">
        <v>0</v>
      </c>
      <c r="AC182" s="45">
        <v>0</v>
      </c>
      <c r="AD182" s="46">
        <v>0</v>
      </c>
      <c r="AE182" s="45">
        <v>0</v>
      </c>
      <c r="AF182" s="45">
        <v>0</v>
      </c>
      <c r="AG182" s="45">
        <v>0</v>
      </c>
      <c r="AH182" s="46">
        <v>0</v>
      </c>
      <c r="AI182" s="45">
        <v>0</v>
      </c>
      <c r="AJ182" s="45">
        <v>0</v>
      </c>
      <c r="AK182" s="46">
        <v>0</v>
      </c>
      <c r="AL182" s="45">
        <v>0</v>
      </c>
      <c r="AM182" s="45">
        <v>0</v>
      </c>
      <c r="AN182" s="46">
        <v>0</v>
      </c>
      <c r="AO182" s="45">
        <v>0</v>
      </c>
      <c r="AP182" s="45">
        <v>0</v>
      </c>
      <c r="AQ182" s="46">
        <v>0</v>
      </c>
      <c r="AR182" s="46">
        <v>0</v>
      </c>
      <c r="AS182" s="46">
        <v>0</v>
      </c>
      <c r="AT182" s="46">
        <v>0</v>
      </c>
      <c r="AU182" s="52"/>
    </row>
    <row r="183" spans="1:47" ht="23.1" customHeight="1" x14ac:dyDescent="0.3">
      <c r="A183" s="57"/>
      <c r="B183" s="47"/>
      <c r="C183" s="48"/>
      <c r="D183" s="49"/>
      <c r="E183" s="42"/>
      <c r="F183" s="42"/>
      <c r="G183" s="42"/>
      <c r="H183" s="42"/>
      <c r="I183" s="42"/>
      <c r="J183" s="42"/>
      <c r="K183" s="42"/>
      <c r="L183" s="42"/>
      <c r="M183" s="58"/>
      <c r="N183" s="45"/>
      <c r="O183" s="45"/>
      <c r="P183" s="45"/>
      <c r="Q183" s="45"/>
      <c r="R183" s="59"/>
      <c r="S183" s="45"/>
      <c r="T183" s="45"/>
      <c r="U183" s="45"/>
      <c r="V183" s="46"/>
      <c r="W183" s="45"/>
      <c r="X183" s="45"/>
      <c r="Y183" s="45"/>
      <c r="Z183" s="46"/>
      <c r="AA183" s="45"/>
      <c r="AB183" s="45"/>
      <c r="AC183" s="45"/>
      <c r="AD183" s="46"/>
      <c r="AE183" s="45"/>
      <c r="AF183" s="45"/>
      <c r="AG183" s="45"/>
      <c r="AH183" s="46"/>
      <c r="AI183" s="45"/>
      <c r="AJ183" s="45"/>
      <c r="AK183" s="46"/>
      <c r="AL183" s="45"/>
      <c r="AM183" s="45"/>
      <c r="AN183" s="46"/>
      <c r="AO183" s="45"/>
      <c r="AP183" s="45"/>
      <c r="AQ183" s="46"/>
      <c r="AR183" s="46"/>
      <c r="AS183" s="46"/>
      <c r="AT183" s="46"/>
      <c r="AU183" s="52"/>
    </row>
    <row r="184" spans="1:47" ht="23.1" customHeight="1" x14ac:dyDescent="0.3">
      <c r="A184" s="57"/>
      <c r="B184" s="47"/>
      <c r="C184" s="48"/>
      <c r="D184" s="49"/>
      <c r="E184" s="42"/>
      <c r="F184" s="42"/>
      <c r="G184" s="42"/>
      <c r="H184" s="42"/>
      <c r="I184" s="42"/>
      <c r="J184" s="42"/>
      <c r="K184" s="42"/>
      <c r="L184" s="42"/>
      <c r="M184" s="58"/>
      <c r="N184" s="45"/>
      <c r="O184" s="45"/>
      <c r="P184" s="45"/>
      <c r="Q184" s="45"/>
      <c r="R184" s="59"/>
      <c r="S184" s="45"/>
      <c r="T184" s="45"/>
      <c r="U184" s="45"/>
      <c r="V184" s="46"/>
      <c r="W184" s="45"/>
      <c r="X184" s="45"/>
      <c r="Y184" s="45"/>
      <c r="Z184" s="46"/>
      <c r="AA184" s="45"/>
      <c r="AB184" s="45"/>
      <c r="AC184" s="45"/>
      <c r="AD184" s="46"/>
      <c r="AE184" s="45"/>
      <c r="AF184" s="45"/>
      <c r="AG184" s="45"/>
      <c r="AH184" s="46"/>
      <c r="AI184" s="45"/>
      <c r="AJ184" s="45"/>
      <c r="AK184" s="46"/>
      <c r="AL184" s="45"/>
      <c r="AM184" s="45"/>
      <c r="AN184" s="46"/>
      <c r="AO184" s="45"/>
      <c r="AP184" s="45"/>
      <c r="AQ184" s="46"/>
      <c r="AR184" s="46"/>
      <c r="AS184" s="46"/>
      <c r="AT184" s="46"/>
      <c r="AU184" s="52"/>
    </row>
    <row r="185" spans="1:47" ht="23.1" customHeight="1" x14ac:dyDescent="0.3">
      <c r="A185" s="57"/>
      <c r="B185" s="47"/>
      <c r="C185" s="48"/>
      <c r="D185" s="49"/>
      <c r="E185" s="42"/>
      <c r="F185" s="42"/>
      <c r="G185" s="42"/>
      <c r="H185" s="42"/>
      <c r="I185" s="42"/>
      <c r="J185" s="42"/>
      <c r="K185" s="42"/>
      <c r="L185" s="42"/>
      <c r="M185" s="58"/>
      <c r="N185" s="45"/>
      <c r="O185" s="45"/>
      <c r="P185" s="45"/>
      <c r="Q185" s="45"/>
      <c r="R185" s="59"/>
      <c r="S185" s="45"/>
      <c r="T185" s="45"/>
      <c r="U185" s="45"/>
      <c r="V185" s="46"/>
      <c r="W185" s="45"/>
      <c r="X185" s="45"/>
      <c r="Y185" s="45"/>
      <c r="Z185" s="46"/>
      <c r="AA185" s="45"/>
      <c r="AB185" s="45"/>
      <c r="AC185" s="45"/>
      <c r="AD185" s="46"/>
      <c r="AE185" s="45"/>
      <c r="AF185" s="45"/>
      <c r="AG185" s="45"/>
      <c r="AH185" s="46"/>
      <c r="AI185" s="45"/>
      <c r="AJ185" s="45"/>
      <c r="AK185" s="46"/>
      <c r="AL185" s="45"/>
      <c r="AM185" s="45"/>
      <c r="AN185" s="46"/>
      <c r="AO185" s="45"/>
      <c r="AP185" s="45"/>
      <c r="AQ185" s="46"/>
      <c r="AR185" s="46"/>
      <c r="AS185" s="46"/>
      <c r="AT185" s="46"/>
      <c r="AU185" s="52"/>
    </row>
    <row r="186" spans="1:47" ht="23.1" customHeight="1" x14ac:dyDescent="0.3">
      <c r="A186" s="57"/>
      <c r="B186" s="47"/>
      <c r="C186" s="48"/>
      <c r="D186" s="49"/>
      <c r="E186" s="42"/>
      <c r="F186" s="42"/>
      <c r="G186" s="42"/>
      <c r="H186" s="42"/>
      <c r="I186" s="42"/>
      <c r="J186" s="42"/>
      <c r="K186" s="42"/>
      <c r="L186" s="42"/>
      <c r="M186" s="58"/>
      <c r="N186" s="45"/>
      <c r="O186" s="45"/>
      <c r="P186" s="45"/>
      <c r="Q186" s="45"/>
      <c r="R186" s="59"/>
      <c r="S186" s="45"/>
      <c r="T186" s="45"/>
      <c r="U186" s="45"/>
      <c r="V186" s="46"/>
      <c r="W186" s="45"/>
      <c r="X186" s="45"/>
      <c r="Y186" s="45"/>
      <c r="Z186" s="46"/>
      <c r="AA186" s="45"/>
      <c r="AB186" s="45"/>
      <c r="AC186" s="45"/>
      <c r="AD186" s="46"/>
      <c r="AE186" s="45"/>
      <c r="AF186" s="45"/>
      <c r="AG186" s="45"/>
      <c r="AH186" s="46"/>
      <c r="AI186" s="45"/>
      <c r="AJ186" s="45"/>
      <c r="AK186" s="46"/>
      <c r="AL186" s="45"/>
      <c r="AM186" s="45"/>
      <c r="AN186" s="46"/>
      <c r="AO186" s="45"/>
      <c r="AP186" s="45"/>
      <c r="AQ186" s="46"/>
      <c r="AR186" s="46"/>
      <c r="AS186" s="46"/>
      <c r="AT186" s="46"/>
      <c r="AU186" s="52"/>
    </row>
    <row r="187" spans="1:47" ht="23.1" customHeight="1" x14ac:dyDescent="0.3">
      <c r="A187" s="57"/>
      <c r="B187" s="47"/>
      <c r="C187" s="48"/>
      <c r="D187" s="49"/>
      <c r="E187" s="42"/>
      <c r="F187" s="42"/>
      <c r="G187" s="42"/>
      <c r="H187" s="42"/>
      <c r="I187" s="42"/>
      <c r="J187" s="42"/>
      <c r="K187" s="42"/>
      <c r="L187" s="42"/>
      <c r="M187" s="58"/>
      <c r="N187" s="45"/>
      <c r="O187" s="45"/>
      <c r="P187" s="45"/>
      <c r="Q187" s="45"/>
      <c r="R187" s="59"/>
      <c r="S187" s="45"/>
      <c r="T187" s="45"/>
      <c r="U187" s="45"/>
      <c r="V187" s="46"/>
      <c r="W187" s="45"/>
      <c r="X187" s="45"/>
      <c r="Y187" s="45"/>
      <c r="Z187" s="46"/>
      <c r="AA187" s="45"/>
      <c r="AB187" s="45"/>
      <c r="AC187" s="45"/>
      <c r="AD187" s="46"/>
      <c r="AE187" s="45"/>
      <c r="AF187" s="45"/>
      <c r="AG187" s="45"/>
      <c r="AH187" s="46"/>
      <c r="AI187" s="45"/>
      <c r="AJ187" s="45"/>
      <c r="AK187" s="46"/>
      <c r="AL187" s="45"/>
      <c r="AM187" s="45"/>
      <c r="AN187" s="46"/>
      <c r="AO187" s="45"/>
      <c r="AP187" s="45"/>
      <c r="AQ187" s="46"/>
      <c r="AR187" s="46"/>
      <c r="AS187" s="46"/>
      <c r="AT187" s="46"/>
      <c r="AU187" s="52"/>
    </row>
    <row r="188" spans="1:47" ht="23.1" customHeight="1" x14ac:dyDescent="0.3">
      <c r="A188" s="57"/>
      <c r="B188" s="47"/>
      <c r="C188" s="48"/>
      <c r="D188" s="49"/>
      <c r="E188" s="42"/>
      <c r="F188" s="42"/>
      <c r="G188" s="42"/>
      <c r="H188" s="42"/>
      <c r="I188" s="42"/>
      <c r="J188" s="42"/>
      <c r="K188" s="42"/>
      <c r="L188" s="42"/>
      <c r="M188" s="58"/>
      <c r="N188" s="45"/>
      <c r="O188" s="45"/>
      <c r="P188" s="45"/>
      <c r="Q188" s="45"/>
      <c r="R188" s="59"/>
      <c r="S188" s="45"/>
      <c r="T188" s="45"/>
      <c r="U188" s="45"/>
      <c r="V188" s="46"/>
      <c r="W188" s="45"/>
      <c r="X188" s="45"/>
      <c r="Y188" s="45"/>
      <c r="Z188" s="46"/>
      <c r="AA188" s="45"/>
      <c r="AB188" s="45"/>
      <c r="AC188" s="45"/>
      <c r="AD188" s="46"/>
      <c r="AE188" s="45"/>
      <c r="AF188" s="45"/>
      <c r="AG188" s="45"/>
      <c r="AH188" s="46"/>
      <c r="AI188" s="45"/>
      <c r="AJ188" s="45"/>
      <c r="AK188" s="46"/>
      <c r="AL188" s="45"/>
      <c r="AM188" s="45"/>
      <c r="AN188" s="46"/>
      <c r="AO188" s="45"/>
      <c r="AP188" s="45"/>
      <c r="AQ188" s="46"/>
      <c r="AR188" s="46"/>
      <c r="AS188" s="46"/>
      <c r="AT188" s="46"/>
      <c r="AU188" s="52"/>
    </row>
    <row r="189" spans="1:47" ht="23.1" customHeight="1" x14ac:dyDescent="0.3">
      <c r="A189" s="57"/>
      <c r="B189" s="47"/>
      <c r="C189" s="48"/>
      <c r="D189" s="49"/>
      <c r="E189" s="42"/>
      <c r="F189" s="42"/>
      <c r="G189" s="42"/>
      <c r="H189" s="42"/>
      <c r="I189" s="42"/>
      <c r="J189" s="42"/>
      <c r="K189" s="42"/>
      <c r="L189" s="42"/>
      <c r="M189" s="58"/>
      <c r="N189" s="45"/>
      <c r="O189" s="45"/>
      <c r="P189" s="45"/>
      <c r="Q189" s="45"/>
      <c r="R189" s="59"/>
      <c r="S189" s="45"/>
      <c r="T189" s="45"/>
      <c r="U189" s="45"/>
      <c r="V189" s="46"/>
      <c r="W189" s="45"/>
      <c r="X189" s="45"/>
      <c r="Y189" s="45"/>
      <c r="Z189" s="46"/>
      <c r="AA189" s="45"/>
      <c r="AB189" s="45"/>
      <c r="AC189" s="45"/>
      <c r="AD189" s="46"/>
      <c r="AE189" s="45"/>
      <c r="AF189" s="45"/>
      <c r="AG189" s="45"/>
      <c r="AH189" s="46"/>
      <c r="AI189" s="45"/>
      <c r="AJ189" s="45"/>
      <c r="AK189" s="46"/>
      <c r="AL189" s="45"/>
      <c r="AM189" s="45"/>
      <c r="AN189" s="46"/>
      <c r="AO189" s="45"/>
      <c r="AP189" s="45"/>
      <c r="AQ189" s="46"/>
      <c r="AR189" s="46"/>
      <c r="AS189" s="46"/>
      <c r="AT189" s="46"/>
      <c r="AU189" s="52"/>
    </row>
    <row r="190" spans="1:47" ht="23.1" customHeight="1" x14ac:dyDescent="0.3">
      <c r="A190" s="57"/>
      <c r="B190" s="47"/>
      <c r="C190" s="48"/>
      <c r="D190" s="49"/>
      <c r="E190" s="42"/>
      <c r="F190" s="42"/>
      <c r="G190" s="42"/>
      <c r="H190" s="42"/>
      <c r="I190" s="42"/>
      <c r="J190" s="42"/>
      <c r="K190" s="42"/>
      <c r="L190" s="42"/>
      <c r="M190" s="58"/>
      <c r="N190" s="45"/>
      <c r="O190" s="45"/>
      <c r="P190" s="45"/>
      <c r="Q190" s="45"/>
      <c r="R190" s="59"/>
      <c r="S190" s="45"/>
      <c r="T190" s="45"/>
      <c r="U190" s="45"/>
      <c r="V190" s="46"/>
      <c r="W190" s="45"/>
      <c r="X190" s="45"/>
      <c r="Y190" s="45"/>
      <c r="Z190" s="46"/>
      <c r="AA190" s="45"/>
      <c r="AB190" s="45"/>
      <c r="AC190" s="45"/>
      <c r="AD190" s="46"/>
      <c r="AE190" s="45"/>
      <c r="AF190" s="45"/>
      <c r="AG190" s="45"/>
      <c r="AH190" s="46"/>
      <c r="AI190" s="45"/>
      <c r="AJ190" s="45"/>
      <c r="AK190" s="46"/>
      <c r="AL190" s="45"/>
      <c r="AM190" s="45"/>
      <c r="AN190" s="46"/>
      <c r="AO190" s="45"/>
      <c r="AP190" s="45"/>
      <c r="AQ190" s="46"/>
      <c r="AR190" s="46"/>
      <c r="AS190" s="46"/>
      <c r="AT190" s="46"/>
      <c r="AU190" s="52"/>
    </row>
    <row r="191" spans="1:47" ht="23.1" customHeight="1" x14ac:dyDescent="0.3">
      <c r="A191" s="57"/>
      <c r="B191" s="47"/>
      <c r="C191" s="48"/>
      <c r="D191" s="49"/>
      <c r="E191" s="42"/>
      <c r="F191" s="42"/>
      <c r="G191" s="42"/>
      <c r="H191" s="42"/>
      <c r="I191" s="42"/>
      <c r="J191" s="42"/>
      <c r="K191" s="42"/>
      <c r="L191" s="42"/>
      <c r="M191" s="58"/>
      <c r="N191" s="45"/>
      <c r="O191" s="45"/>
      <c r="P191" s="45"/>
      <c r="Q191" s="45"/>
      <c r="R191" s="59"/>
      <c r="S191" s="45"/>
      <c r="T191" s="45"/>
      <c r="U191" s="45"/>
      <c r="V191" s="46"/>
      <c r="W191" s="45"/>
      <c r="X191" s="45"/>
      <c r="Y191" s="45"/>
      <c r="Z191" s="46"/>
      <c r="AA191" s="45"/>
      <c r="AB191" s="45"/>
      <c r="AC191" s="45"/>
      <c r="AD191" s="46"/>
      <c r="AE191" s="45"/>
      <c r="AF191" s="45"/>
      <c r="AG191" s="45"/>
      <c r="AH191" s="46"/>
      <c r="AI191" s="45"/>
      <c r="AJ191" s="45"/>
      <c r="AK191" s="46"/>
      <c r="AL191" s="45"/>
      <c r="AM191" s="45"/>
      <c r="AN191" s="46"/>
      <c r="AO191" s="45"/>
      <c r="AP191" s="45"/>
      <c r="AQ191" s="46"/>
      <c r="AR191" s="46"/>
      <c r="AS191" s="46"/>
      <c r="AT191" s="46"/>
      <c r="AU191" s="52"/>
    </row>
    <row r="192" spans="1:47" ht="23.1" customHeight="1" x14ac:dyDescent="0.3">
      <c r="A192" s="57"/>
      <c r="B192" s="47"/>
      <c r="C192" s="48"/>
      <c r="D192" s="49"/>
      <c r="E192" s="42"/>
      <c r="F192" s="42"/>
      <c r="G192" s="42"/>
      <c r="H192" s="42"/>
      <c r="I192" s="42"/>
      <c r="J192" s="42"/>
      <c r="K192" s="42"/>
      <c r="L192" s="42"/>
      <c r="M192" s="58"/>
      <c r="N192" s="45"/>
      <c r="O192" s="45"/>
      <c r="P192" s="45"/>
      <c r="Q192" s="45"/>
      <c r="R192" s="59"/>
      <c r="S192" s="45"/>
      <c r="T192" s="45"/>
      <c r="U192" s="45"/>
      <c r="V192" s="46"/>
      <c r="W192" s="45"/>
      <c r="X192" s="45"/>
      <c r="Y192" s="45"/>
      <c r="Z192" s="46"/>
      <c r="AA192" s="45"/>
      <c r="AB192" s="45"/>
      <c r="AC192" s="45"/>
      <c r="AD192" s="46"/>
      <c r="AE192" s="45"/>
      <c r="AF192" s="45"/>
      <c r="AG192" s="45"/>
      <c r="AH192" s="46"/>
      <c r="AI192" s="45"/>
      <c r="AJ192" s="45"/>
      <c r="AK192" s="46"/>
      <c r="AL192" s="45"/>
      <c r="AM192" s="45"/>
      <c r="AN192" s="46"/>
      <c r="AO192" s="45"/>
      <c r="AP192" s="45"/>
      <c r="AQ192" s="46"/>
      <c r="AR192" s="46"/>
      <c r="AS192" s="46"/>
      <c r="AT192" s="46"/>
      <c r="AU192" s="52"/>
    </row>
    <row r="193" spans="1:47" ht="23.1" customHeight="1" x14ac:dyDescent="0.3">
      <c r="A193" s="57"/>
      <c r="B193" s="47"/>
      <c r="C193" s="48"/>
      <c r="D193" s="49"/>
      <c r="E193" s="42"/>
      <c r="F193" s="42"/>
      <c r="G193" s="42"/>
      <c r="H193" s="42"/>
      <c r="I193" s="42"/>
      <c r="J193" s="42"/>
      <c r="K193" s="42"/>
      <c r="L193" s="42"/>
      <c r="M193" s="58"/>
      <c r="N193" s="45"/>
      <c r="O193" s="45"/>
      <c r="P193" s="45"/>
      <c r="Q193" s="45"/>
      <c r="R193" s="59"/>
      <c r="S193" s="45"/>
      <c r="T193" s="45"/>
      <c r="U193" s="45"/>
      <c r="V193" s="46"/>
      <c r="W193" s="45"/>
      <c r="X193" s="45"/>
      <c r="Y193" s="45"/>
      <c r="Z193" s="46"/>
      <c r="AA193" s="45"/>
      <c r="AB193" s="45"/>
      <c r="AC193" s="45"/>
      <c r="AD193" s="46"/>
      <c r="AE193" s="45"/>
      <c r="AF193" s="45"/>
      <c r="AG193" s="45"/>
      <c r="AH193" s="46"/>
      <c r="AI193" s="45"/>
      <c r="AJ193" s="45"/>
      <c r="AK193" s="46"/>
      <c r="AL193" s="45"/>
      <c r="AM193" s="45"/>
      <c r="AN193" s="46"/>
      <c r="AO193" s="45"/>
      <c r="AP193" s="45"/>
      <c r="AQ193" s="46"/>
      <c r="AR193" s="46"/>
      <c r="AS193" s="46"/>
      <c r="AT193" s="46"/>
      <c r="AU193" s="52"/>
    </row>
    <row r="194" spans="1:47" ht="23.1" customHeight="1" x14ac:dyDescent="0.3">
      <c r="A194" s="57"/>
      <c r="B194" s="47"/>
      <c r="C194" s="48"/>
      <c r="D194" s="49"/>
      <c r="E194" s="42"/>
      <c r="F194" s="42"/>
      <c r="G194" s="42"/>
      <c r="H194" s="42"/>
      <c r="I194" s="42"/>
      <c r="J194" s="42"/>
      <c r="K194" s="42"/>
      <c r="L194" s="42"/>
      <c r="M194" s="58"/>
      <c r="N194" s="45"/>
      <c r="O194" s="45"/>
      <c r="P194" s="45"/>
      <c r="Q194" s="45"/>
      <c r="R194" s="59"/>
      <c r="S194" s="45"/>
      <c r="T194" s="45"/>
      <c r="U194" s="45"/>
      <c r="V194" s="46"/>
      <c r="W194" s="45"/>
      <c r="X194" s="45"/>
      <c r="Y194" s="45"/>
      <c r="Z194" s="46"/>
      <c r="AA194" s="45"/>
      <c r="AB194" s="45"/>
      <c r="AC194" s="45"/>
      <c r="AD194" s="46"/>
      <c r="AE194" s="45"/>
      <c r="AF194" s="45"/>
      <c r="AG194" s="45"/>
      <c r="AH194" s="46"/>
      <c r="AI194" s="45"/>
      <c r="AJ194" s="45"/>
      <c r="AK194" s="46"/>
      <c r="AL194" s="45"/>
      <c r="AM194" s="45"/>
      <c r="AN194" s="46"/>
      <c r="AO194" s="45"/>
      <c r="AP194" s="45"/>
      <c r="AQ194" s="46"/>
      <c r="AR194" s="46"/>
      <c r="AS194" s="46"/>
      <c r="AT194" s="46"/>
      <c r="AU194" s="52"/>
    </row>
    <row r="195" spans="1:47" ht="23.1" customHeight="1" x14ac:dyDescent="0.3">
      <c r="A195" s="57"/>
      <c r="B195" s="47"/>
      <c r="C195" s="48"/>
      <c r="D195" s="49"/>
      <c r="E195" s="42"/>
      <c r="F195" s="42"/>
      <c r="G195" s="42"/>
      <c r="H195" s="42"/>
      <c r="I195" s="42"/>
      <c r="J195" s="42"/>
      <c r="K195" s="42"/>
      <c r="L195" s="42"/>
      <c r="M195" s="58"/>
      <c r="N195" s="45"/>
      <c r="O195" s="45"/>
      <c r="P195" s="45"/>
      <c r="Q195" s="45"/>
      <c r="R195" s="59"/>
      <c r="S195" s="45"/>
      <c r="T195" s="45"/>
      <c r="U195" s="45"/>
      <c r="V195" s="46"/>
      <c r="W195" s="45"/>
      <c r="X195" s="45"/>
      <c r="Y195" s="45"/>
      <c r="Z195" s="46"/>
      <c r="AA195" s="45"/>
      <c r="AB195" s="45"/>
      <c r="AC195" s="45"/>
      <c r="AD195" s="46"/>
      <c r="AE195" s="45"/>
      <c r="AF195" s="45"/>
      <c r="AG195" s="45"/>
      <c r="AH195" s="46"/>
      <c r="AI195" s="45"/>
      <c r="AJ195" s="45"/>
      <c r="AK195" s="46"/>
      <c r="AL195" s="45"/>
      <c r="AM195" s="45"/>
      <c r="AN195" s="46"/>
      <c r="AO195" s="45"/>
      <c r="AP195" s="45"/>
      <c r="AQ195" s="46"/>
      <c r="AR195" s="46"/>
      <c r="AS195" s="46"/>
      <c r="AT195" s="46"/>
      <c r="AU195" s="52"/>
    </row>
    <row r="196" spans="1:47" ht="23.1" customHeight="1" x14ac:dyDescent="0.3">
      <c r="A196" s="57"/>
      <c r="B196" s="47"/>
      <c r="C196" s="48"/>
      <c r="D196" s="49"/>
      <c r="E196" s="42"/>
      <c r="F196" s="42"/>
      <c r="G196" s="42"/>
      <c r="H196" s="42"/>
      <c r="I196" s="42"/>
      <c r="J196" s="42"/>
      <c r="K196" s="42"/>
      <c r="L196" s="42"/>
      <c r="M196" s="58"/>
      <c r="N196" s="45"/>
      <c r="O196" s="45"/>
      <c r="P196" s="45"/>
      <c r="Q196" s="45"/>
      <c r="R196" s="59"/>
      <c r="S196" s="45"/>
      <c r="T196" s="45"/>
      <c r="U196" s="45"/>
      <c r="V196" s="46"/>
      <c r="W196" s="45"/>
      <c r="X196" s="45"/>
      <c r="Y196" s="45"/>
      <c r="Z196" s="46"/>
      <c r="AA196" s="45"/>
      <c r="AB196" s="45"/>
      <c r="AC196" s="45"/>
      <c r="AD196" s="46"/>
      <c r="AE196" s="45"/>
      <c r="AF196" s="45"/>
      <c r="AG196" s="45"/>
      <c r="AH196" s="46"/>
      <c r="AI196" s="45"/>
      <c r="AJ196" s="45"/>
      <c r="AK196" s="46"/>
      <c r="AL196" s="45"/>
      <c r="AM196" s="45"/>
      <c r="AN196" s="46"/>
      <c r="AO196" s="45"/>
      <c r="AP196" s="45"/>
      <c r="AQ196" s="46"/>
      <c r="AR196" s="46"/>
      <c r="AS196" s="46"/>
      <c r="AT196" s="46"/>
      <c r="AU196" s="52"/>
    </row>
    <row r="197" spans="1:47" ht="23.1" customHeight="1" x14ac:dyDescent="0.3">
      <c r="A197" s="57"/>
      <c r="B197" s="47"/>
      <c r="C197" s="48"/>
      <c r="D197" s="49"/>
      <c r="E197" s="42"/>
      <c r="F197" s="42"/>
      <c r="G197" s="42"/>
      <c r="H197" s="42"/>
      <c r="I197" s="42"/>
      <c r="J197" s="42"/>
      <c r="K197" s="42"/>
      <c r="L197" s="42"/>
      <c r="M197" s="58"/>
      <c r="N197" s="45"/>
      <c r="O197" s="45"/>
      <c r="P197" s="45"/>
      <c r="Q197" s="45"/>
      <c r="R197" s="59"/>
      <c r="S197" s="45"/>
      <c r="T197" s="45"/>
      <c r="U197" s="45"/>
      <c r="V197" s="46"/>
      <c r="W197" s="45"/>
      <c r="X197" s="45"/>
      <c r="Y197" s="45"/>
      <c r="Z197" s="46"/>
      <c r="AA197" s="45"/>
      <c r="AB197" s="45"/>
      <c r="AC197" s="45"/>
      <c r="AD197" s="46"/>
      <c r="AE197" s="45"/>
      <c r="AF197" s="45"/>
      <c r="AG197" s="45"/>
      <c r="AH197" s="46"/>
      <c r="AI197" s="45"/>
      <c r="AJ197" s="45"/>
      <c r="AK197" s="46"/>
      <c r="AL197" s="45"/>
      <c r="AM197" s="45"/>
      <c r="AN197" s="46"/>
      <c r="AO197" s="45"/>
      <c r="AP197" s="45"/>
      <c r="AQ197" s="46"/>
      <c r="AR197" s="46"/>
      <c r="AS197" s="46"/>
      <c r="AT197" s="46"/>
      <c r="AU197" s="52"/>
    </row>
    <row r="198" spans="1:47" ht="23.1" customHeight="1" x14ac:dyDescent="0.3">
      <c r="A198" s="57"/>
      <c r="B198" s="47"/>
      <c r="C198" s="48"/>
      <c r="D198" s="49"/>
      <c r="E198" s="42"/>
      <c r="F198" s="42"/>
      <c r="G198" s="42"/>
      <c r="H198" s="42"/>
      <c r="I198" s="42"/>
      <c r="J198" s="42"/>
      <c r="K198" s="42"/>
      <c r="L198" s="42"/>
      <c r="M198" s="58"/>
      <c r="N198" s="45"/>
      <c r="O198" s="45"/>
      <c r="P198" s="45"/>
      <c r="Q198" s="45"/>
      <c r="R198" s="59"/>
      <c r="S198" s="45"/>
      <c r="T198" s="45"/>
      <c r="U198" s="45"/>
      <c r="V198" s="46"/>
      <c r="W198" s="45"/>
      <c r="X198" s="45"/>
      <c r="Y198" s="45"/>
      <c r="Z198" s="46"/>
      <c r="AA198" s="45"/>
      <c r="AB198" s="45"/>
      <c r="AC198" s="45"/>
      <c r="AD198" s="46"/>
      <c r="AE198" s="45"/>
      <c r="AF198" s="45"/>
      <c r="AG198" s="45"/>
      <c r="AH198" s="46"/>
      <c r="AI198" s="45"/>
      <c r="AJ198" s="45"/>
      <c r="AK198" s="46"/>
      <c r="AL198" s="45"/>
      <c r="AM198" s="45"/>
      <c r="AN198" s="46"/>
      <c r="AO198" s="45"/>
      <c r="AP198" s="45"/>
      <c r="AQ198" s="46"/>
      <c r="AR198" s="46"/>
      <c r="AS198" s="46"/>
      <c r="AT198" s="46"/>
      <c r="AU198" s="52"/>
    </row>
    <row r="199" spans="1:47" ht="23.1" customHeight="1" x14ac:dyDescent="0.3">
      <c r="A199" s="57" t="str">
        <f>IF(D199="","",SUBTOTAL(3,$D$12:D199))</f>
        <v/>
      </c>
      <c r="B199" s="47"/>
      <c r="C199" s="48"/>
      <c r="D199" s="49"/>
      <c r="E199" s="42"/>
      <c r="F199" s="42"/>
      <c r="G199" s="42"/>
      <c r="H199" s="42"/>
      <c r="I199" s="42"/>
      <c r="J199" s="42"/>
      <c r="K199" s="42"/>
      <c r="L199" s="42"/>
      <c r="M199" s="58"/>
      <c r="N199" s="45"/>
      <c r="O199" s="45"/>
      <c r="P199" s="45"/>
      <c r="Q199" s="45"/>
      <c r="R199" s="59"/>
      <c r="S199" s="45"/>
      <c r="T199" s="45"/>
      <c r="U199" s="45"/>
      <c r="V199" s="46"/>
      <c r="W199" s="45"/>
      <c r="X199" s="45"/>
      <c r="Y199" s="45"/>
      <c r="Z199" s="46"/>
      <c r="AA199" s="45"/>
      <c r="AB199" s="45"/>
      <c r="AC199" s="45"/>
      <c r="AD199" s="46"/>
      <c r="AE199" s="45"/>
      <c r="AF199" s="45"/>
      <c r="AG199" s="45"/>
      <c r="AH199" s="46"/>
      <c r="AI199" s="45"/>
      <c r="AJ199" s="45"/>
      <c r="AK199" s="46"/>
      <c r="AL199" s="45"/>
      <c r="AM199" s="45"/>
      <c r="AN199" s="46"/>
      <c r="AO199" s="45"/>
      <c r="AP199" s="45"/>
      <c r="AQ199" s="46"/>
      <c r="AR199" s="46"/>
      <c r="AS199" s="46"/>
      <c r="AT199" s="46"/>
      <c r="AU199" s="52"/>
    </row>
    <row r="200" spans="1:47" ht="23.1" customHeight="1" x14ac:dyDescent="0.3">
      <c r="A200" s="57" t="str">
        <f>IF(D200="","",SUBTOTAL(3,$D$12:D200))</f>
        <v/>
      </c>
      <c r="B200" s="47"/>
      <c r="C200" s="48"/>
      <c r="D200" s="49"/>
      <c r="E200" s="42"/>
      <c r="F200" s="42"/>
      <c r="G200" s="42"/>
      <c r="H200" s="42"/>
      <c r="I200" s="42"/>
      <c r="J200" s="42"/>
      <c r="K200" s="42"/>
      <c r="L200" s="42"/>
      <c r="M200" s="58"/>
      <c r="N200" s="45"/>
      <c r="O200" s="45"/>
      <c r="P200" s="45"/>
      <c r="Q200" s="45"/>
      <c r="R200" s="59"/>
      <c r="S200" s="45"/>
      <c r="T200" s="45"/>
      <c r="U200" s="45"/>
      <c r="V200" s="46"/>
      <c r="W200" s="45"/>
      <c r="X200" s="45"/>
      <c r="Y200" s="45"/>
      <c r="Z200" s="46"/>
      <c r="AA200" s="45"/>
      <c r="AB200" s="45"/>
      <c r="AC200" s="45"/>
      <c r="AD200" s="46"/>
      <c r="AE200" s="45"/>
      <c r="AF200" s="45"/>
      <c r="AG200" s="45"/>
      <c r="AH200" s="46"/>
      <c r="AI200" s="45"/>
      <c r="AJ200" s="45"/>
      <c r="AK200" s="46"/>
      <c r="AL200" s="45"/>
      <c r="AM200" s="45"/>
      <c r="AN200" s="46"/>
      <c r="AO200" s="45"/>
      <c r="AP200" s="45"/>
      <c r="AQ200" s="46"/>
      <c r="AR200" s="46"/>
      <c r="AS200" s="46"/>
      <c r="AT200" s="46"/>
      <c r="AU200" s="52"/>
    </row>
    <row r="201" spans="1:47" ht="23.1" customHeight="1" x14ac:dyDescent="0.3">
      <c r="A201" s="57" t="str">
        <f>IF(D201="","",SUBTOTAL(3,$D$12:D201))</f>
        <v/>
      </c>
      <c r="B201" s="47"/>
      <c r="C201" s="48"/>
      <c r="D201" s="49"/>
      <c r="E201" s="42"/>
      <c r="F201" s="42"/>
      <c r="G201" s="42"/>
      <c r="H201" s="42"/>
      <c r="I201" s="42"/>
      <c r="J201" s="42"/>
      <c r="K201" s="42"/>
      <c r="L201" s="42"/>
      <c r="M201" s="58"/>
      <c r="N201" s="45"/>
      <c r="O201" s="45"/>
      <c r="P201" s="45"/>
      <c r="Q201" s="45"/>
      <c r="R201" s="59"/>
      <c r="S201" s="45"/>
      <c r="T201" s="45"/>
      <c r="U201" s="45"/>
      <c r="V201" s="46"/>
      <c r="W201" s="45"/>
      <c r="X201" s="45"/>
      <c r="Y201" s="45"/>
      <c r="Z201" s="46"/>
      <c r="AA201" s="45"/>
      <c r="AB201" s="45"/>
      <c r="AC201" s="45"/>
      <c r="AD201" s="46"/>
      <c r="AE201" s="45"/>
      <c r="AF201" s="45"/>
      <c r="AG201" s="45"/>
      <c r="AH201" s="46"/>
      <c r="AI201" s="45"/>
      <c r="AJ201" s="45"/>
      <c r="AK201" s="46"/>
      <c r="AL201" s="45"/>
      <c r="AM201" s="45"/>
      <c r="AN201" s="46"/>
      <c r="AO201" s="45"/>
      <c r="AP201" s="45"/>
      <c r="AQ201" s="46"/>
      <c r="AR201" s="46"/>
      <c r="AS201" s="46"/>
      <c r="AT201" s="46"/>
      <c r="AU201" s="52"/>
    </row>
    <row r="202" spans="1:47" ht="23.1" customHeight="1" x14ac:dyDescent="0.3">
      <c r="A202" s="57" t="str">
        <f>IF(D202="","",SUBTOTAL(3,$D$12:D202))</f>
        <v/>
      </c>
      <c r="B202" s="47"/>
      <c r="C202" s="48"/>
      <c r="D202" s="49"/>
      <c r="E202" s="42"/>
      <c r="F202" s="42"/>
      <c r="G202" s="42"/>
      <c r="H202" s="42"/>
      <c r="I202" s="42"/>
      <c r="J202" s="42"/>
      <c r="K202" s="42"/>
      <c r="L202" s="42"/>
      <c r="M202" s="58"/>
      <c r="N202" s="45"/>
      <c r="O202" s="45"/>
      <c r="P202" s="45"/>
      <c r="Q202" s="45"/>
      <c r="R202" s="59"/>
      <c r="S202" s="45"/>
      <c r="T202" s="45"/>
      <c r="U202" s="45"/>
      <c r="V202" s="46"/>
      <c r="W202" s="45"/>
      <c r="X202" s="45"/>
      <c r="Y202" s="45"/>
      <c r="Z202" s="46"/>
      <c r="AA202" s="45"/>
      <c r="AB202" s="45"/>
      <c r="AC202" s="45"/>
      <c r="AD202" s="46"/>
      <c r="AE202" s="45"/>
      <c r="AF202" s="45"/>
      <c r="AG202" s="45"/>
      <c r="AH202" s="46"/>
      <c r="AI202" s="45"/>
      <c r="AJ202" s="45"/>
      <c r="AK202" s="46"/>
      <c r="AL202" s="45"/>
      <c r="AM202" s="45"/>
      <c r="AN202" s="46"/>
      <c r="AO202" s="45"/>
      <c r="AP202" s="45"/>
      <c r="AQ202" s="46"/>
      <c r="AR202" s="46"/>
      <c r="AS202" s="46"/>
      <c r="AT202" s="46"/>
      <c r="AU202" s="52"/>
    </row>
    <row r="203" spans="1:47" ht="23.1" customHeight="1" x14ac:dyDescent="0.3">
      <c r="A203" s="57" t="str">
        <f>IF(D203="","",SUBTOTAL(3,$D$12:D203))</f>
        <v/>
      </c>
      <c r="B203" s="47"/>
      <c r="C203" s="48"/>
      <c r="D203" s="49"/>
      <c r="E203" s="42"/>
      <c r="F203" s="42"/>
      <c r="G203" s="42"/>
      <c r="H203" s="42"/>
      <c r="I203" s="42"/>
      <c r="J203" s="42"/>
      <c r="K203" s="42"/>
      <c r="L203" s="42"/>
      <c r="M203" s="58"/>
      <c r="N203" s="45"/>
      <c r="O203" s="45"/>
      <c r="P203" s="45"/>
      <c r="Q203" s="45"/>
      <c r="R203" s="59"/>
      <c r="S203" s="45"/>
      <c r="T203" s="45"/>
      <c r="U203" s="45"/>
      <c r="V203" s="46"/>
      <c r="W203" s="45"/>
      <c r="X203" s="45"/>
      <c r="Y203" s="45"/>
      <c r="Z203" s="46"/>
      <c r="AA203" s="45"/>
      <c r="AB203" s="45"/>
      <c r="AC203" s="45"/>
      <c r="AD203" s="46"/>
      <c r="AE203" s="45"/>
      <c r="AF203" s="45"/>
      <c r="AG203" s="45"/>
      <c r="AH203" s="46"/>
      <c r="AI203" s="45"/>
      <c r="AJ203" s="45"/>
      <c r="AK203" s="46"/>
      <c r="AL203" s="45"/>
      <c r="AM203" s="45"/>
      <c r="AN203" s="46"/>
      <c r="AO203" s="45"/>
      <c r="AP203" s="45"/>
      <c r="AQ203" s="46"/>
      <c r="AR203" s="46"/>
      <c r="AS203" s="46"/>
      <c r="AT203" s="46"/>
      <c r="AU203" s="52"/>
    </row>
    <row r="204" spans="1:47" ht="23.1" customHeight="1" x14ac:dyDescent="0.3">
      <c r="A204" s="57" t="str">
        <f>IF(D204="","",SUBTOTAL(3,$D$12:D204))</f>
        <v/>
      </c>
      <c r="B204" s="47"/>
      <c r="C204" s="48"/>
      <c r="D204" s="49"/>
      <c r="E204" s="42"/>
      <c r="F204" s="42"/>
      <c r="G204" s="42"/>
      <c r="H204" s="42"/>
      <c r="I204" s="42"/>
      <c r="J204" s="42"/>
      <c r="K204" s="42"/>
      <c r="L204" s="42"/>
      <c r="M204" s="58"/>
      <c r="N204" s="45"/>
      <c r="O204" s="45"/>
      <c r="P204" s="45"/>
      <c r="Q204" s="45"/>
      <c r="R204" s="59"/>
      <c r="S204" s="45"/>
      <c r="T204" s="45"/>
      <c r="U204" s="45"/>
      <c r="V204" s="46"/>
      <c r="W204" s="45"/>
      <c r="X204" s="45"/>
      <c r="Y204" s="45"/>
      <c r="Z204" s="46"/>
      <c r="AA204" s="45"/>
      <c r="AB204" s="45"/>
      <c r="AC204" s="45"/>
      <c r="AD204" s="46"/>
      <c r="AE204" s="45"/>
      <c r="AF204" s="45"/>
      <c r="AG204" s="45"/>
      <c r="AH204" s="46"/>
      <c r="AI204" s="45"/>
      <c r="AJ204" s="45"/>
      <c r="AK204" s="46"/>
      <c r="AL204" s="45"/>
      <c r="AM204" s="45"/>
      <c r="AN204" s="46"/>
      <c r="AO204" s="45"/>
      <c r="AP204" s="45"/>
      <c r="AQ204" s="46"/>
      <c r="AR204" s="46"/>
      <c r="AS204" s="46"/>
      <c r="AT204" s="46"/>
      <c r="AU204" s="52"/>
    </row>
    <row r="205" spans="1:47" ht="23.1" customHeight="1" x14ac:dyDescent="0.3">
      <c r="A205" s="57" t="str">
        <f>IF(D205="","",SUBTOTAL(3,$D$12:D205))</f>
        <v/>
      </c>
      <c r="B205" s="47"/>
      <c r="C205" s="48"/>
      <c r="D205" s="49"/>
      <c r="E205" s="42"/>
      <c r="F205" s="42"/>
      <c r="G205" s="42"/>
      <c r="H205" s="42"/>
      <c r="I205" s="42"/>
      <c r="J205" s="42"/>
      <c r="K205" s="42"/>
      <c r="L205" s="42"/>
      <c r="M205" s="58"/>
      <c r="N205" s="45"/>
      <c r="O205" s="45"/>
      <c r="P205" s="45"/>
      <c r="Q205" s="45"/>
      <c r="R205" s="59"/>
      <c r="S205" s="45"/>
      <c r="T205" s="45"/>
      <c r="U205" s="45"/>
      <c r="V205" s="46"/>
      <c r="W205" s="45"/>
      <c r="X205" s="45"/>
      <c r="Y205" s="45"/>
      <c r="Z205" s="46"/>
      <c r="AA205" s="45"/>
      <c r="AB205" s="45"/>
      <c r="AC205" s="45"/>
      <c r="AD205" s="46"/>
      <c r="AE205" s="45"/>
      <c r="AF205" s="45"/>
      <c r="AG205" s="45"/>
      <c r="AH205" s="46"/>
      <c r="AI205" s="45"/>
      <c r="AJ205" s="45"/>
      <c r="AK205" s="46"/>
      <c r="AL205" s="45"/>
      <c r="AM205" s="45"/>
      <c r="AN205" s="46"/>
      <c r="AO205" s="45"/>
      <c r="AP205" s="45"/>
      <c r="AQ205" s="46"/>
      <c r="AR205" s="46"/>
      <c r="AS205" s="46"/>
      <c r="AT205" s="46"/>
      <c r="AU205" s="52"/>
    </row>
    <row r="206" spans="1:47" ht="23.1" customHeight="1" x14ac:dyDescent="0.3">
      <c r="E206" s="54">
        <f t="shared" ref="E206:AQ206" si="1">SUBTOTAL(9,E10:E205)</f>
        <v>57</v>
      </c>
      <c r="F206" s="54">
        <f t="shared" si="1"/>
        <v>32</v>
      </c>
      <c r="G206" s="54">
        <f t="shared" si="1"/>
        <v>0</v>
      </c>
      <c r="H206" s="54">
        <f t="shared" si="1"/>
        <v>0</v>
      </c>
      <c r="I206" s="54">
        <f t="shared" si="1"/>
        <v>0</v>
      </c>
      <c r="J206" s="54">
        <f t="shared" si="1"/>
        <v>0</v>
      </c>
      <c r="K206" s="54">
        <f t="shared" si="1"/>
        <v>0</v>
      </c>
      <c r="L206" s="54">
        <f t="shared" si="1"/>
        <v>0</v>
      </c>
      <c r="M206" s="54">
        <f t="shared" si="1"/>
        <v>105</v>
      </c>
      <c r="N206" s="54">
        <f t="shared" si="1"/>
        <v>87.15</v>
      </c>
      <c r="O206" s="54">
        <f t="shared" si="1"/>
        <v>48.450000000000017</v>
      </c>
      <c r="P206" s="54">
        <f t="shared" si="1"/>
        <v>0</v>
      </c>
      <c r="Q206" s="54">
        <f t="shared" si="1"/>
        <v>0</v>
      </c>
      <c r="R206" s="54">
        <f t="shared" si="1"/>
        <v>135.60000000000002</v>
      </c>
      <c r="S206" s="54">
        <f t="shared" si="1"/>
        <v>6616</v>
      </c>
      <c r="T206" s="54">
        <f t="shared" si="1"/>
        <v>6593</v>
      </c>
      <c r="U206" s="54">
        <f t="shared" si="1"/>
        <v>6616</v>
      </c>
      <c r="V206" s="54">
        <f t="shared" si="1"/>
        <v>659.30000000000018</v>
      </c>
      <c r="W206" s="54">
        <f t="shared" si="1"/>
        <v>0</v>
      </c>
      <c r="X206" s="54">
        <f t="shared" si="1"/>
        <v>0</v>
      </c>
      <c r="Y206" s="54"/>
      <c r="Z206" s="54">
        <f t="shared" si="1"/>
        <v>0</v>
      </c>
      <c r="AA206" s="54">
        <f>SUBTOTAL(9,AA10:AA205)</f>
        <v>2657</v>
      </c>
      <c r="AB206" s="54">
        <f>SUBTOTAL(9,AB10:AB205)</f>
        <v>2657</v>
      </c>
      <c r="AC206" s="54"/>
      <c r="AD206" s="54">
        <f>SUBTOTAL(9,AD10:AD205)</f>
        <v>265.7</v>
      </c>
      <c r="AE206" s="54">
        <f t="shared" si="1"/>
        <v>0</v>
      </c>
      <c r="AF206" s="54">
        <f t="shared" si="1"/>
        <v>0</v>
      </c>
      <c r="AG206" s="54"/>
      <c r="AH206" s="54">
        <f t="shared" si="1"/>
        <v>0</v>
      </c>
      <c r="AI206" s="54">
        <f t="shared" si="1"/>
        <v>0</v>
      </c>
      <c r="AJ206" s="54">
        <f t="shared" si="1"/>
        <v>0</v>
      </c>
      <c r="AK206" s="54">
        <f t="shared" si="1"/>
        <v>0</v>
      </c>
      <c r="AL206" s="54">
        <f>SUBTOTAL(9,AL10:AL205)</f>
        <v>0</v>
      </c>
      <c r="AM206" s="54">
        <f>SUBTOTAL(9,AM10:AM205)</f>
        <v>0</v>
      </c>
      <c r="AN206" s="54">
        <f>SUBTOTAL(9,AN10:AN205)</f>
        <v>0</v>
      </c>
      <c r="AO206" s="54">
        <f t="shared" si="1"/>
        <v>0</v>
      </c>
      <c r="AP206" s="54">
        <f t="shared" si="1"/>
        <v>0</v>
      </c>
      <c r="AQ206" s="54">
        <f t="shared" si="1"/>
        <v>0</v>
      </c>
      <c r="AR206" s="54">
        <f>SUBTOTAL(9,AR10:AR205)</f>
        <v>0</v>
      </c>
      <c r="AS206" s="54">
        <f>SUBTOTAL(9,AS10:AS205)</f>
        <v>30.1</v>
      </c>
      <c r="AT206" s="54">
        <f>SUBTOTAL(9,AT10:AT205)</f>
        <v>1196.0999999999999</v>
      </c>
      <c r="AU206" s="52"/>
    </row>
    <row r="207" spans="1:47" ht="23.1" customHeight="1" x14ac:dyDescent="0.3">
      <c r="AU207" s="52"/>
    </row>
    <row r="208" spans="1:47" ht="23.1" customHeight="1" x14ac:dyDescent="0.3">
      <c r="AU208" s="52"/>
    </row>
    <row r="209" spans="1:47" ht="23.1" customHeight="1" x14ac:dyDescent="0.3">
      <c r="AU209" s="52"/>
    </row>
    <row r="210" spans="1:47" ht="23.1" customHeight="1" x14ac:dyDescent="0.3">
      <c r="AU210" s="52"/>
    </row>
    <row r="211" spans="1:47" ht="23.1" customHeight="1" x14ac:dyDescent="0.3">
      <c r="AU211" s="52"/>
    </row>
    <row r="212" spans="1:47" ht="23.1" customHeight="1" x14ac:dyDescent="0.3">
      <c r="AU212" s="52"/>
    </row>
    <row r="213" spans="1:47" ht="23.1" customHeight="1" x14ac:dyDescent="0.3">
      <c r="AU213" s="52"/>
    </row>
    <row r="214" spans="1:47" ht="23.1" customHeight="1" x14ac:dyDescent="0.3">
      <c r="AU214" s="52"/>
    </row>
    <row r="215" spans="1:47" ht="23.1" customHeight="1" x14ac:dyDescent="0.3">
      <c r="AU215" s="52"/>
    </row>
    <row r="216" spans="1:47" ht="23.1" customHeight="1" x14ac:dyDescent="0.3">
      <c r="AU216" s="52"/>
    </row>
    <row r="217" spans="1:47" ht="23.1" customHeight="1" x14ac:dyDescent="0.3">
      <c r="AU217" s="52"/>
    </row>
    <row r="218" spans="1:47" ht="23.1" customHeight="1" x14ac:dyDescent="0.3">
      <c r="AU218" s="52"/>
    </row>
    <row r="219" spans="1:47" ht="23.1" customHeight="1" x14ac:dyDescent="0.3">
      <c r="AU219" s="52"/>
    </row>
    <row r="220" spans="1:47" ht="23.1" customHeight="1" x14ac:dyDescent="0.3">
      <c r="AU220" s="52"/>
    </row>
    <row r="221" spans="1:47" ht="25.5" customHeight="1" x14ac:dyDescent="0.3">
      <c r="A221" s="52"/>
      <c r="B221" s="52"/>
      <c r="D221" s="52"/>
      <c r="R221" s="52"/>
      <c r="AT221" s="52"/>
      <c r="AU221" s="52"/>
    </row>
    <row r="222" spans="1:47" ht="32.25" customHeight="1" x14ac:dyDescent="0.3">
      <c r="A222" s="52"/>
      <c r="B222" s="52"/>
      <c r="D222" s="52"/>
      <c r="R222" s="52"/>
      <c r="AT222" s="52"/>
      <c r="AU222" s="52"/>
    </row>
    <row r="223" spans="1:47" ht="14.25" customHeight="1" x14ac:dyDescent="0.3">
      <c r="A223" s="52"/>
      <c r="B223" s="52"/>
      <c r="D223" s="52"/>
      <c r="R223" s="52"/>
      <c r="AT223" s="52"/>
      <c r="AU223" s="52"/>
    </row>
    <row r="224" spans="1:47" ht="21.75" customHeight="1" x14ac:dyDescent="0.3">
      <c r="A224" s="52"/>
      <c r="B224" s="52"/>
      <c r="D224" s="52"/>
      <c r="R224" s="52"/>
      <c r="AT224" s="52"/>
      <c r="AU224" s="52"/>
    </row>
    <row r="225" spans="1:47" x14ac:dyDescent="0.3">
      <c r="A225" s="52"/>
      <c r="B225" s="52"/>
      <c r="D225" s="52"/>
      <c r="R225" s="52"/>
      <c r="AT225" s="52"/>
      <c r="AU225" s="52"/>
    </row>
    <row r="226" spans="1:47" x14ac:dyDescent="0.3">
      <c r="A226" s="52"/>
      <c r="B226" s="52"/>
      <c r="D226" s="52"/>
      <c r="R226" s="52"/>
      <c r="AT226" s="52"/>
      <c r="AU226" s="52"/>
    </row>
    <row r="227" spans="1:47" x14ac:dyDescent="0.3">
      <c r="A227" s="52"/>
      <c r="B227" s="52"/>
      <c r="D227" s="52"/>
      <c r="R227" s="52"/>
      <c r="AT227" s="52"/>
      <c r="AU227" s="52"/>
    </row>
  </sheetData>
  <autoFilter ref="A11:AU205"/>
  <mergeCells count="23">
    <mergeCell ref="A1:D1"/>
    <mergeCell ref="AL1:AT1"/>
    <mergeCell ref="A2:D2"/>
    <mergeCell ref="AL2:AT2"/>
    <mergeCell ref="A4:AT6"/>
    <mergeCell ref="N9:R10"/>
    <mergeCell ref="A9:A11"/>
    <mergeCell ref="B9:B11"/>
    <mergeCell ref="C9:C11"/>
    <mergeCell ref="D9:D11"/>
    <mergeCell ref="E9:M10"/>
    <mergeCell ref="AI9:AQ9"/>
    <mergeCell ref="AR9:AR11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</mergeCells>
  <conditionalFormatting sqref="AE206:AK1048576 AE11:AF11 AH11:AK11 AE8:AK10 G9:V11 G206:V1048576 E8:V8 AO8:AT1048576 E9:E1048576 F12:AN205">
    <cfRule type="cellIs" dxfId="47" priority="22" stopIfTrue="1" operator="lessThan">
      <formula>0</formula>
    </cfRule>
  </conditionalFormatting>
  <conditionalFormatting sqref="F9:F11 F206:F1048576">
    <cfRule type="cellIs" dxfId="46" priority="20" stopIfTrue="1" operator="lessThan">
      <formula>0</formula>
    </cfRule>
  </conditionalFormatting>
  <conditionalFormatting sqref="AA206:AD1048576 AA11:AB11 AD11 AA8:AD10">
    <cfRule type="cellIs" dxfId="45" priority="12" stopIfTrue="1" operator="lessThan">
      <formula>0</formula>
    </cfRule>
  </conditionalFormatting>
  <conditionalFormatting sqref="W206:Z1048576 W11:X11 Z11 W8:Z10">
    <cfRule type="cellIs" dxfId="44" priority="11" stopIfTrue="1" operator="lessThan">
      <formula>0</formula>
    </cfRule>
  </conditionalFormatting>
  <conditionalFormatting sqref="AL206:AN1048576 AL8:AN9 AL11:AN11">
    <cfRule type="cellIs" dxfId="43" priority="6" stopIfTrue="1" operator="lessThan">
      <formula>0</formula>
    </cfRule>
  </conditionalFormatting>
  <conditionalFormatting sqref="AL10:AN10">
    <cfRule type="cellIs" dxfId="42" priority="4" stopIfTrue="1" operator="lessThan">
      <formula>0</formula>
    </cfRule>
  </conditionalFormatting>
  <conditionalFormatting sqref="Y11">
    <cfRule type="cellIs" dxfId="41" priority="3" stopIfTrue="1" operator="lessThan">
      <formula>0</formula>
    </cfRule>
  </conditionalFormatting>
  <conditionalFormatting sqref="AC11">
    <cfRule type="cellIs" dxfId="40" priority="2" stopIfTrue="1" operator="lessThan">
      <formula>0</formula>
    </cfRule>
  </conditionalFormatting>
  <conditionalFormatting sqref="AG11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1"/>
  <sheetViews>
    <sheetView view="pageBreakPreview" zoomScaleNormal="100" zoomScaleSheetLayoutView="100" workbookViewId="0">
      <selection sqref="A1:XFD6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x14ac:dyDescent="0.25">
      <c r="A1" s="76" t="s">
        <v>1111</v>
      </c>
      <c r="B1" s="76"/>
      <c r="C1" s="76"/>
      <c r="D1" s="76"/>
      <c r="AL1" s="76" t="s">
        <v>1113</v>
      </c>
      <c r="AM1" s="76"/>
      <c r="AN1" s="76"/>
      <c r="AO1" s="76"/>
      <c r="AP1" s="76"/>
      <c r="AQ1" s="76"/>
      <c r="AR1" s="76"/>
      <c r="AS1" s="76"/>
      <c r="AT1" s="76"/>
    </row>
    <row r="2" spans="1:47" x14ac:dyDescent="0.25">
      <c r="A2" s="76" t="s">
        <v>1112</v>
      </c>
      <c r="B2" s="76"/>
      <c r="C2" s="76"/>
      <c r="D2" s="76"/>
      <c r="AL2" s="76" t="s">
        <v>1114</v>
      </c>
      <c r="AM2" s="76"/>
      <c r="AN2" s="76"/>
      <c r="AO2" s="76"/>
      <c r="AP2" s="76"/>
      <c r="AQ2" s="76"/>
      <c r="AR2" s="76"/>
      <c r="AS2" s="76"/>
      <c r="AT2" s="76"/>
    </row>
    <row r="4" spans="1:47" x14ac:dyDescent="0.25">
      <c r="A4" s="77" t="s">
        <v>1115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</row>
    <row r="5" spans="1:47" x14ac:dyDescent="0.2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</row>
    <row r="6" spans="1:47" x14ac:dyDescent="0.25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</row>
    <row r="10" spans="1:47" ht="26.45" customHeight="1" x14ac:dyDescent="0.25">
      <c r="A10" s="6"/>
      <c r="B10" s="6"/>
      <c r="C10" s="5"/>
      <c r="D10" s="7"/>
      <c r="E10" s="4">
        <f t="shared" ref="E10:AT10" si="0">SUBTOTAL(9,E14:E190)</f>
        <v>148</v>
      </c>
      <c r="F10" s="4">
        <f t="shared" si="0"/>
        <v>50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223</v>
      </c>
      <c r="N10" s="4">
        <f t="shared" si="0"/>
        <v>175.79999999999998</v>
      </c>
      <c r="O10" s="4">
        <f t="shared" si="0"/>
        <v>103.34999999999998</v>
      </c>
      <c r="P10" s="4">
        <f t="shared" si="0"/>
        <v>0</v>
      </c>
      <c r="Q10" s="4">
        <f t="shared" si="0"/>
        <v>0</v>
      </c>
      <c r="R10" s="4">
        <f t="shared" si="0"/>
        <v>279.14999999999998</v>
      </c>
      <c r="S10" s="4">
        <f t="shared" si="0"/>
        <v>13236</v>
      </c>
      <c r="T10" s="4">
        <f t="shared" si="0"/>
        <v>13220</v>
      </c>
      <c r="U10" s="4">
        <f t="shared" si="0"/>
        <v>13270</v>
      </c>
      <c r="V10" s="4">
        <f t="shared" si="0"/>
        <v>1318.5999999999997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4248</v>
      </c>
      <c r="AB10" s="4">
        <f t="shared" si="0"/>
        <v>4248</v>
      </c>
      <c r="AC10" s="4">
        <f t="shared" si="0"/>
        <v>4248</v>
      </c>
      <c r="AD10" s="4">
        <f t="shared" si="0"/>
        <v>424.79999999999995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45.8</v>
      </c>
      <c r="AT10" s="4">
        <f t="shared" si="0"/>
        <v>2291.9999999999995</v>
      </c>
      <c r="AU10" s="4"/>
    </row>
    <row r="11" spans="1:47" x14ac:dyDescent="0.25">
      <c r="A11" s="67" t="s">
        <v>0</v>
      </c>
      <c r="B11" s="66" t="s">
        <v>1</v>
      </c>
      <c r="C11" s="68" t="s">
        <v>2</v>
      </c>
      <c r="D11" s="69" t="s">
        <v>3</v>
      </c>
      <c r="E11" s="66" t="s">
        <v>4</v>
      </c>
      <c r="F11" s="66"/>
      <c r="G11" s="66"/>
      <c r="H11" s="66"/>
      <c r="I11" s="66"/>
      <c r="J11" s="66"/>
      <c r="K11" s="66"/>
      <c r="L11" s="66"/>
      <c r="M11" s="66"/>
      <c r="N11" s="66" t="s">
        <v>5</v>
      </c>
      <c r="O11" s="66"/>
      <c r="P11" s="66"/>
      <c r="Q11" s="66"/>
      <c r="R11" s="66"/>
      <c r="S11" s="66" t="s">
        <v>6</v>
      </c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 t="s">
        <v>7</v>
      </c>
      <c r="AJ11" s="66"/>
      <c r="AK11" s="66"/>
      <c r="AL11" s="66"/>
      <c r="AM11" s="66"/>
      <c r="AN11" s="66"/>
      <c r="AO11" s="66"/>
      <c r="AP11" s="66"/>
      <c r="AQ11" s="66"/>
      <c r="AR11" s="64" t="s">
        <v>8</v>
      </c>
      <c r="AS11" s="64" t="s">
        <v>9</v>
      </c>
      <c r="AT11" s="65" t="s">
        <v>10</v>
      </c>
      <c r="AU11" s="10">
        <f>SUBTOTAL(9,AT:AT)</f>
        <v>2291.9999999999995</v>
      </c>
    </row>
    <row r="12" spans="1:47" x14ac:dyDescent="0.25">
      <c r="A12" s="67"/>
      <c r="B12" s="67"/>
      <c r="C12" s="68"/>
      <c r="D12" s="69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 t="s">
        <v>11</v>
      </c>
      <c r="T12" s="66"/>
      <c r="U12" s="66"/>
      <c r="V12" s="66"/>
      <c r="W12" s="66" t="s">
        <v>12</v>
      </c>
      <c r="X12" s="66"/>
      <c r="Y12" s="66"/>
      <c r="Z12" s="66"/>
      <c r="AA12" s="66" t="s">
        <v>13</v>
      </c>
      <c r="AB12" s="66"/>
      <c r="AC12" s="66"/>
      <c r="AD12" s="66"/>
      <c r="AE12" s="66" t="s">
        <v>14</v>
      </c>
      <c r="AF12" s="66"/>
      <c r="AG12" s="66"/>
      <c r="AH12" s="66"/>
      <c r="AI12" s="66" t="s">
        <v>11</v>
      </c>
      <c r="AJ12" s="66"/>
      <c r="AK12" s="66"/>
      <c r="AL12" s="66" t="s">
        <v>12</v>
      </c>
      <c r="AM12" s="66"/>
      <c r="AN12" s="66"/>
      <c r="AO12" s="66" t="s">
        <v>14</v>
      </c>
      <c r="AP12" s="66"/>
      <c r="AQ12" s="66"/>
      <c r="AR12" s="64"/>
      <c r="AS12" s="64"/>
      <c r="AT12" s="65"/>
      <c r="AU12" s="10"/>
    </row>
    <row r="13" spans="1:47" ht="75.75" customHeight="1" x14ac:dyDescent="0.25">
      <c r="A13" s="67"/>
      <c r="B13" s="67"/>
      <c r="C13" s="68"/>
      <c r="D13" s="69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9" t="s">
        <v>23</v>
      </c>
      <c r="N13" s="1" t="s">
        <v>1002</v>
      </c>
      <c r="O13" s="1" t="s">
        <v>25</v>
      </c>
      <c r="P13" s="1" t="s">
        <v>26</v>
      </c>
      <c r="Q13" s="1" t="s">
        <v>27</v>
      </c>
      <c r="R13" s="2" t="s">
        <v>28</v>
      </c>
      <c r="S13" s="1" t="s">
        <v>29</v>
      </c>
      <c r="T13" s="1" t="s">
        <v>30</v>
      </c>
      <c r="U13" s="3" t="s">
        <v>31</v>
      </c>
      <c r="V13" s="9" t="s">
        <v>32</v>
      </c>
      <c r="W13" s="1" t="s">
        <v>33</v>
      </c>
      <c r="X13" s="1" t="s">
        <v>34</v>
      </c>
      <c r="Y13" s="3" t="s">
        <v>31</v>
      </c>
      <c r="Z13" s="9" t="s">
        <v>35</v>
      </c>
      <c r="AA13" s="1" t="s">
        <v>33</v>
      </c>
      <c r="AB13" s="1" t="s">
        <v>34</v>
      </c>
      <c r="AC13" s="3" t="s">
        <v>31</v>
      </c>
      <c r="AD13" s="9" t="s">
        <v>35</v>
      </c>
      <c r="AE13" s="1" t="s">
        <v>33</v>
      </c>
      <c r="AF13" s="1" t="s">
        <v>34</v>
      </c>
      <c r="AG13" s="3" t="s">
        <v>31</v>
      </c>
      <c r="AH13" s="9" t="s">
        <v>35</v>
      </c>
      <c r="AI13" s="1" t="s">
        <v>36</v>
      </c>
      <c r="AJ13" s="1" t="s">
        <v>37</v>
      </c>
      <c r="AK13" s="9" t="s">
        <v>32</v>
      </c>
      <c r="AL13" s="1" t="s">
        <v>38</v>
      </c>
      <c r="AM13" s="1" t="s">
        <v>39</v>
      </c>
      <c r="AN13" s="9" t="s">
        <v>40</v>
      </c>
      <c r="AO13" s="1" t="s">
        <v>41</v>
      </c>
      <c r="AP13" s="1" t="s">
        <v>42</v>
      </c>
      <c r="AQ13" s="41" t="s">
        <v>35</v>
      </c>
      <c r="AR13" s="64"/>
      <c r="AS13" s="64"/>
      <c r="AT13" s="65"/>
      <c r="AU13" s="4"/>
    </row>
    <row r="14" spans="1:47" x14ac:dyDescent="0.25">
      <c r="A14" s="11">
        <f>IF(D14="","",SUBTOTAL(3,$D$14:D14))</f>
        <v>1</v>
      </c>
      <c r="B14" s="60">
        <v>1010092</v>
      </c>
      <c r="C14" s="61" t="s">
        <v>450</v>
      </c>
      <c r="D14" s="14" t="s">
        <v>1004</v>
      </c>
      <c r="E14" s="15">
        <f>IF($D14="","",'HK2 - 22-23 + HKI 23-24(22C2)'!E12+'HKI 22-23'!E12)</f>
        <v>0</v>
      </c>
      <c r="F14" s="15">
        <f>IF($D14="","",'HK2 - 22-23 + HKI 23-24(22C2)'!F12+'HKI 22-23'!F12)</f>
        <v>0</v>
      </c>
      <c r="G14" s="15">
        <f>IF($D14="","",'HK2 - 22-23 + HKI 23-24(22C2)'!G12+'HKI 22-23'!G12)</f>
        <v>0</v>
      </c>
      <c r="H14" s="15">
        <f>IF($D14="","",'HK2 - 22-23 + HKI 23-24(22C2)'!H12+'HKI 22-23'!H12)</f>
        <v>0</v>
      </c>
      <c r="I14" s="15">
        <f>IF($D14="","",'HK2 - 22-23 + HKI 23-24(22C2)'!I12+'HKI 22-23'!I12)</f>
        <v>0</v>
      </c>
      <c r="J14" s="15">
        <f>IF($D14="","",'HK2 - 22-23 + HKI 23-24(22C2)'!J12+'HKI 22-23'!J12)</f>
        <v>0</v>
      </c>
      <c r="K14" s="15">
        <f>IF($D14="","",'HK2 - 22-23 + HKI 23-24(22C2)'!K12+'HKI 22-23'!K12)</f>
        <v>0</v>
      </c>
      <c r="L14" s="15">
        <f>IF($D14="","",'HK2 - 22-23 + HKI 23-24(22C2)'!L12+'HKI 22-23'!L12)</f>
        <v>0</v>
      </c>
      <c r="M14" s="15">
        <f>IF($D14="","",'HK2 - 22-23 + HKI 23-24(22C2)'!M12+'HKI 22-23'!M12)</f>
        <v>0</v>
      </c>
      <c r="N14" s="15">
        <f>IF($D14="","",'HK2 - 22-23 + HKI 23-24(22C2)'!N12+'HKI 22-23'!N12)</f>
        <v>0</v>
      </c>
      <c r="O14" s="15">
        <f>IF($D14="","",'HK2 - 22-23 + HKI 23-24(22C2)'!O12+'HKI 22-23'!O12)</f>
        <v>0</v>
      </c>
      <c r="P14" s="15">
        <f>IF($D14="","",'HK2 - 22-23 + HKI 23-24(22C2)'!P12+'HKI 22-23'!P12)</f>
        <v>0</v>
      </c>
      <c r="Q14" s="15">
        <f>IF($D14="","",'HK2 - 22-23 + HKI 23-24(22C2)'!Q12+'HKI 22-23'!Q12)</f>
        <v>0</v>
      </c>
      <c r="R14" s="15">
        <f>IF($D14="","",'HK2 - 22-23 + HKI 23-24(22C2)'!R12+'HKI 22-23'!R12)</f>
        <v>0</v>
      </c>
      <c r="S14" s="15">
        <f>IF($D14="","",'HK2 - 22-23 + HKI 23-24(22C2)'!S12+'HKI 22-23'!S12)</f>
        <v>0</v>
      </c>
      <c r="T14" s="15">
        <f>IF($D14="","",'HK2 - 22-23 + HKI 23-24(22C2)'!T12+'HKI 22-23'!T12)</f>
        <v>0</v>
      </c>
      <c r="U14" s="15">
        <f>IF($D14="","",'HK2 - 22-23 + HKI 23-24(22C2)'!U12+'HKI 22-23'!U12)</f>
        <v>0</v>
      </c>
      <c r="V14" s="15">
        <f>IF($D14="","",'HK2 - 22-23 + HKI 23-24(22C2)'!V12+'HKI 22-23'!V12)</f>
        <v>0</v>
      </c>
      <c r="W14" s="15">
        <f>IF($D14="","",'HK2 - 22-23 + HKI 23-24(22C2)'!W12+'HKI 22-23'!W12)</f>
        <v>0</v>
      </c>
      <c r="X14" s="15">
        <f>IF($D14="","",'HK2 - 22-23 + HKI 23-24(22C2)'!X12+'HKI 22-23'!X12)</f>
        <v>0</v>
      </c>
      <c r="Y14" s="15">
        <f>IF($D14="","",'HK2 - 22-23 + HKI 23-24(22C2)'!Y12+'HKI 22-23'!Y12)</f>
        <v>0</v>
      </c>
      <c r="Z14" s="15">
        <f>IF($D14="","",'HK2 - 22-23 + HKI 23-24(22C2)'!Z12+'HKI 22-23'!Z12)</f>
        <v>0</v>
      </c>
      <c r="AA14" s="15">
        <f>IF($D14="","",'HK2 - 22-23 + HKI 23-24(22C2)'!AA12+'HKI 22-23'!AA12)</f>
        <v>0</v>
      </c>
      <c r="AB14" s="15">
        <f>IF($D14="","",'HK2 - 22-23 + HKI 23-24(22C2)'!AB12+'HKI 22-23'!AB12)</f>
        <v>0</v>
      </c>
      <c r="AC14" s="15">
        <f>IF($D14="","",'HK2 - 22-23 + HKI 23-24(22C2)'!AC12+'HKI 22-23'!AC12)</f>
        <v>0</v>
      </c>
      <c r="AD14" s="15">
        <f>IF($D14="","",'HK2 - 22-23 + HKI 23-24(22C2)'!AD12+'HKI 22-23'!AD12)</f>
        <v>0</v>
      </c>
      <c r="AE14" s="15">
        <f>IF($D14="","",'HK2 - 22-23 + HKI 23-24(22C2)'!AE12+'HKI 22-23'!AE12)</f>
        <v>0</v>
      </c>
      <c r="AF14" s="15">
        <f>IF($D14="","",'HK2 - 22-23 + HKI 23-24(22C2)'!AF12+'HKI 22-23'!AF12)</f>
        <v>0</v>
      </c>
      <c r="AG14" s="15">
        <f>IF($D14="","",'HK2 - 22-23 + HKI 23-24(22C2)'!AG12+'HKI 22-23'!AG12)</f>
        <v>0</v>
      </c>
      <c r="AH14" s="15">
        <f>IF($D14="","",'HK2 - 22-23 + HKI 23-24(22C2)'!AH12+'HKI 22-23'!AH12)</f>
        <v>0</v>
      </c>
      <c r="AI14" s="15">
        <f>IF($D14="","",'HK2 - 22-23 + HKI 23-24(22C2)'!AI12+'HKI 22-23'!AI12)</f>
        <v>0</v>
      </c>
      <c r="AJ14" s="15">
        <f>IF($D14="","",'HK2 - 22-23 + HKI 23-24(22C2)'!AJ12+'HKI 22-23'!AJ12)</f>
        <v>0</v>
      </c>
      <c r="AK14" s="15">
        <f>IF($D14="","",'HK2 - 22-23 + HKI 23-24(22C2)'!AK12+'HKI 22-23'!AK12)</f>
        <v>0</v>
      </c>
      <c r="AL14" s="15">
        <f>IF($D14="","",'HK2 - 22-23 + HKI 23-24(22C2)'!AL12+'HKI 22-23'!AL12)</f>
        <v>0</v>
      </c>
      <c r="AM14" s="15">
        <f>IF($D14="","",'HK2 - 22-23 + HKI 23-24(22C2)'!AM12+'HKI 22-23'!AM12)</f>
        <v>0</v>
      </c>
      <c r="AN14" s="15">
        <f>IF($D14="","",'HK2 - 22-23 + HKI 23-24(22C2)'!AN12+'HKI 22-23'!AN12)</f>
        <v>0</v>
      </c>
      <c r="AO14" s="15">
        <f>IF($D14="","",'HK2 - 22-23 + HKI 23-24(22C2)'!AO12+'HKI 22-23'!AO12)</f>
        <v>0</v>
      </c>
      <c r="AP14" s="15">
        <f>IF($D14="","",'HK2 - 22-23 + HKI 23-24(22C2)'!AP12+'HKI 22-23'!AP12)</f>
        <v>0</v>
      </c>
      <c r="AQ14" s="15">
        <f>IF($D14="","",'HK2 - 22-23 + HKI 23-24(22C2)'!AQ12+'HKI 22-23'!AQ12)</f>
        <v>0</v>
      </c>
      <c r="AR14" s="15">
        <f>IF($D14="","",'HK2 - 22-23 + HKI 23-24(22C2)'!AR12+'HKI 22-23'!AR12)</f>
        <v>0</v>
      </c>
      <c r="AS14" s="15">
        <f>IF($D14="","",'HK2 - 22-23 + HKI 23-24(22C2)'!AS12+'HKI 22-23'!AS12)</f>
        <v>0</v>
      </c>
      <c r="AT14" s="15">
        <f>IF($D14="","",'HK2 - 22-23 + HKI 23-24(22C2)'!AT12+'HKI 22-23'!AT12)</f>
        <v>0</v>
      </c>
      <c r="AU14" s="4"/>
    </row>
    <row r="15" spans="1:47" x14ac:dyDescent="0.25">
      <c r="A15" s="11">
        <f>IF(D15="","",SUBTOTAL(3,$D$14:D15))</f>
        <v>2</v>
      </c>
      <c r="B15" s="60">
        <v>1010074</v>
      </c>
      <c r="C15" s="61" t="s">
        <v>450</v>
      </c>
      <c r="D15" s="14" t="s">
        <v>587</v>
      </c>
      <c r="E15" s="15">
        <f>IF($D15="","",'HK2 - 22-23 + HKI 23-24(22C2)'!E13+'HKI 22-23'!E13)</f>
        <v>0</v>
      </c>
      <c r="F15" s="15">
        <f>IF($D15="","",'HK2 - 22-23 + HKI 23-24(22C2)'!F13+'HKI 22-23'!F13)</f>
        <v>0</v>
      </c>
      <c r="G15" s="15">
        <f>IF($D15="","",'HK2 - 22-23 + HKI 23-24(22C2)'!G13+'HKI 22-23'!G13)</f>
        <v>0</v>
      </c>
      <c r="H15" s="15">
        <f>IF($D15="","",'HK2 - 22-23 + HKI 23-24(22C2)'!H13+'HKI 22-23'!H13)</f>
        <v>0</v>
      </c>
      <c r="I15" s="15">
        <f>IF($D15="","",'HK2 - 22-23 + HKI 23-24(22C2)'!I13+'HKI 22-23'!I13)</f>
        <v>0</v>
      </c>
      <c r="J15" s="15">
        <f>IF($D15="","",'HK2 - 22-23 + HKI 23-24(22C2)'!J13+'HKI 22-23'!J13)</f>
        <v>0</v>
      </c>
      <c r="K15" s="15">
        <f>IF($D15="","",'HK2 - 22-23 + HKI 23-24(22C2)'!K13+'HKI 22-23'!K13)</f>
        <v>0</v>
      </c>
      <c r="L15" s="15">
        <f>IF($D15="","",'HK2 - 22-23 + HKI 23-24(22C2)'!L13+'HKI 22-23'!L13)</f>
        <v>0</v>
      </c>
      <c r="M15" s="15">
        <f>IF($D15="","",'HK2 - 22-23 + HKI 23-24(22C2)'!M13+'HKI 22-23'!M13)</f>
        <v>0</v>
      </c>
      <c r="N15" s="15">
        <f>IF($D15="","",'HK2 - 22-23 + HKI 23-24(22C2)'!N13+'HKI 22-23'!N13)</f>
        <v>0</v>
      </c>
      <c r="O15" s="15">
        <f>IF($D15="","",'HK2 - 22-23 + HKI 23-24(22C2)'!O13+'HKI 22-23'!O13)</f>
        <v>0</v>
      </c>
      <c r="P15" s="15">
        <f>IF($D15="","",'HK2 - 22-23 + HKI 23-24(22C2)'!P13+'HKI 22-23'!P13)</f>
        <v>0</v>
      </c>
      <c r="Q15" s="15">
        <f>IF($D15="","",'HK2 - 22-23 + HKI 23-24(22C2)'!Q13+'HKI 22-23'!Q13)</f>
        <v>0</v>
      </c>
      <c r="R15" s="15">
        <f>IF($D15="","",'HK2 - 22-23 + HKI 23-24(22C2)'!R13+'HKI 22-23'!R13)</f>
        <v>0</v>
      </c>
      <c r="S15" s="15">
        <f>IF($D15="","",'HK2 - 22-23 + HKI 23-24(22C2)'!S13+'HKI 22-23'!S13)</f>
        <v>0</v>
      </c>
      <c r="T15" s="15">
        <f>IF($D15="","",'HK2 - 22-23 + HKI 23-24(22C2)'!T13+'HKI 22-23'!T13)</f>
        <v>0</v>
      </c>
      <c r="U15" s="15">
        <f>IF($D15="","",'HK2 - 22-23 + HKI 23-24(22C2)'!U13+'HKI 22-23'!U13)</f>
        <v>0</v>
      </c>
      <c r="V15" s="15">
        <f>IF($D15="","",'HK2 - 22-23 + HKI 23-24(22C2)'!V13+'HKI 22-23'!V13)</f>
        <v>0</v>
      </c>
      <c r="W15" s="15">
        <f>IF($D15="","",'HK2 - 22-23 + HKI 23-24(22C2)'!W13+'HKI 22-23'!W13)</f>
        <v>0</v>
      </c>
      <c r="X15" s="15">
        <f>IF($D15="","",'HK2 - 22-23 + HKI 23-24(22C2)'!X13+'HKI 22-23'!X13)</f>
        <v>0</v>
      </c>
      <c r="Y15" s="15">
        <f>IF($D15="","",'HK2 - 22-23 + HKI 23-24(22C2)'!Y13+'HKI 22-23'!Y13)</f>
        <v>0</v>
      </c>
      <c r="Z15" s="15">
        <f>IF($D15="","",'HK2 - 22-23 + HKI 23-24(22C2)'!Z13+'HKI 22-23'!Z13)</f>
        <v>0</v>
      </c>
      <c r="AA15" s="15">
        <f>IF($D15="","",'HK2 - 22-23 + HKI 23-24(22C2)'!AA13+'HKI 22-23'!AA13)</f>
        <v>0</v>
      </c>
      <c r="AB15" s="15">
        <f>IF($D15="","",'HK2 - 22-23 + HKI 23-24(22C2)'!AB13+'HKI 22-23'!AB13)</f>
        <v>0</v>
      </c>
      <c r="AC15" s="15">
        <f>IF($D15="","",'HK2 - 22-23 + HKI 23-24(22C2)'!AC13+'HKI 22-23'!AC13)</f>
        <v>0</v>
      </c>
      <c r="AD15" s="15">
        <f>IF($D15="","",'HK2 - 22-23 + HKI 23-24(22C2)'!AD13+'HKI 22-23'!AD13)</f>
        <v>0</v>
      </c>
      <c r="AE15" s="15">
        <f>IF($D15="","",'HK2 - 22-23 + HKI 23-24(22C2)'!AE13+'HKI 22-23'!AE13)</f>
        <v>0</v>
      </c>
      <c r="AF15" s="15">
        <f>IF($D15="","",'HK2 - 22-23 + HKI 23-24(22C2)'!AF13+'HKI 22-23'!AF13)</f>
        <v>0</v>
      </c>
      <c r="AG15" s="15">
        <f>IF($D15="","",'HK2 - 22-23 + HKI 23-24(22C2)'!AG13+'HKI 22-23'!AG13)</f>
        <v>0</v>
      </c>
      <c r="AH15" s="15">
        <f>IF($D15="","",'HK2 - 22-23 + HKI 23-24(22C2)'!AH13+'HKI 22-23'!AH13)</f>
        <v>0</v>
      </c>
      <c r="AI15" s="15">
        <f>IF($D15="","",'HK2 - 22-23 + HKI 23-24(22C2)'!AI13+'HKI 22-23'!AI13)</f>
        <v>0</v>
      </c>
      <c r="AJ15" s="15">
        <f>IF($D15="","",'HK2 - 22-23 + HKI 23-24(22C2)'!AJ13+'HKI 22-23'!AJ13)</f>
        <v>0</v>
      </c>
      <c r="AK15" s="15">
        <f>IF($D15="","",'HK2 - 22-23 + HKI 23-24(22C2)'!AK13+'HKI 22-23'!AK13)</f>
        <v>0</v>
      </c>
      <c r="AL15" s="15">
        <f>IF($D15="","",'HK2 - 22-23 + HKI 23-24(22C2)'!AL13+'HKI 22-23'!AL13)</f>
        <v>0</v>
      </c>
      <c r="AM15" s="15">
        <f>IF($D15="","",'HK2 - 22-23 + HKI 23-24(22C2)'!AM13+'HKI 22-23'!AM13)</f>
        <v>0</v>
      </c>
      <c r="AN15" s="15">
        <f>IF($D15="","",'HK2 - 22-23 + HKI 23-24(22C2)'!AN13+'HKI 22-23'!AN13)</f>
        <v>0</v>
      </c>
      <c r="AO15" s="15">
        <f>IF($D15="","",'HK2 - 22-23 + HKI 23-24(22C2)'!AO13+'HKI 22-23'!AO13)</f>
        <v>0</v>
      </c>
      <c r="AP15" s="15">
        <f>IF($D15="","",'HK2 - 22-23 + HKI 23-24(22C2)'!AP13+'HKI 22-23'!AP13)</f>
        <v>0</v>
      </c>
      <c r="AQ15" s="15">
        <f>IF($D15="","",'HK2 - 22-23 + HKI 23-24(22C2)'!AQ13+'HKI 22-23'!AQ13)</f>
        <v>0</v>
      </c>
      <c r="AR15" s="15">
        <f>IF($D15="","",'HK2 - 22-23 + HKI 23-24(22C2)'!AR13+'HKI 22-23'!AR13)</f>
        <v>0</v>
      </c>
      <c r="AS15" s="15">
        <f>IF($D15="","",'HK2 - 22-23 + HKI 23-24(22C2)'!AS13+'HKI 22-23'!AS13)</f>
        <v>0</v>
      </c>
      <c r="AT15" s="15">
        <f>IF($D15="","",'HK2 - 22-23 + HKI 23-24(22C2)'!AT13+'HKI 22-23'!AT13)</f>
        <v>0</v>
      </c>
      <c r="AU15" s="4"/>
    </row>
    <row r="16" spans="1:47" x14ac:dyDescent="0.25">
      <c r="A16" s="11">
        <f>IF(D16="","",SUBTOTAL(3,$D$14:D16))</f>
        <v>3</v>
      </c>
      <c r="B16" s="60">
        <v>1010132</v>
      </c>
      <c r="C16" s="61" t="s">
        <v>450</v>
      </c>
      <c r="D16" s="14" t="s">
        <v>1028</v>
      </c>
      <c r="E16" s="15">
        <f>IF($D16="","",'HK2 - 22-23 + HKI 23-24(22C2)'!E14+'HKI 22-23'!E14)</f>
        <v>8</v>
      </c>
      <c r="F16" s="15">
        <f>IF($D16="","",'HK2 - 22-23 + HKI 23-24(22C2)'!F14+'HKI 22-23'!F14)</f>
        <v>0</v>
      </c>
      <c r="G16" s="15">
        <f>IF($D16="","",'HK2 - 22-23 + HKI 23-24(22C2)'!G14+'HKI 22-23'!G14)</f>
        <v>0</v>
      </c>
      <c r="H16" s="15">
        <f>IF($D16="","",'HK2 - 22-23 + HKI 23-24(22C2)'!H14+'HKI 22-23'!H14)</f>
        <v>0</v>
      </c>
      <c r="I16" s="15">
        <f>IF($D16="","",'HK2 - 22-23 + HKI 23-24(22C2)'!I14+'HKI 22-23'!I14)</f>
        <v>0</v>
      </c>
      <c r="J16" s="15">
        <f>IF($D16="","",'HK2 - 22-23 + HKI 23-24(22C2)'!J14+'HKI 22-23'!J14)</f>
        <v>0</v>
      </c>
      <c r="K16" s="15">
        <f>IF($D16="","",'HK2 - 22-23 + HKI 23-24(22C2)'!K14+'HKI 22-23'!K14)</f>
        <v>0</v>
      </c>
      <c r="L16" s="15">
        <f>IF($D16="","",'HK2 - 22-23 + HKI 23-24(22C2)'!L14+'HKI 22-23'!L14)</f>
        <v>0</v>
      </c>
      <c r="M16" s="15">
        <f>IF($D16="","",'HK2 - 22-23 + HKI 23-24(22C2)'!M14+'HKI 22-23'!M14)</f>
        <v>8</v>
      </c>
      <c r="N16" s="15">
        <f>IF($D16="","",'HK2 - 22-23 + HKI 23-24(22C2)'!N14+'HKI 22-23'!N14)</f>
        <v>0.6</v>
      </c>
      <c r="O16" s="15">
        <f>IF($D16="","",'HK2 - 22-23 + HKI 23-24(22C2)'!O14+'HKI 22-23'!O14)</f>
        <v>0</v>
      </c>
      <c r="P16" s="15">
        <f>IF($D16="","",'HK2 - 22-23 + HKI 23-24(22C2)'!P14+'HKI 22-23'!P14)</f>
        <v>0</v>
      </c>
      <c r="Q16" s="15">
        <f>IF($D16="","",'HK2 - 22-23 + HKI 23-24(22C2)'!Q14+'HKI 22-23'!Q14)</f>
        <v>0</v>
      </c>
      <c r="R16" s="15">
        <f>IF($D16="","",'HK2 - 22-23 + HKI 23-24(22C2)'!R14+'HKI 22-23'!R14)</f>
        <v>0.6</v>
      </c>
      <c r="S16" s="15">
        <f>IF($D16="","",'HK2 - 22-23 + HKI 23-24(22C2)'!S14+'HKI 22-23'!S14)</f>
        <v>494</v>
      </c>
      <c r="T16" s="15">
        <f>IF($D16="","",'HK2 - 22-23 + HKI 23-24(22C2)'!T14+'HKI 22-23'!T14)</f>
        <v>123</v>
      </c>
      <c r="U16" s="15">
        <f>IF($D16="","",'HK2 - 22-23 + HKI 23-24(22C2)'!U14+'HKI 22-23'!U14)</f>
        <v>224</v>
      </c>
      <c r="V16" s="15">
        <f>IF($D16="","",'HK2 - 22-23 + HKI 23-24(22C2)'!V14+'HKI 22-23'!V14)</f>
        <v>39.300000000000004</v>
      </c>
      <c r="W16" s="15">
        <f>IF($D16="","",'HK2 - 22-23 + HKI 23-24(22C2)'!W14+'HKI 22-23'!W14)</f>
        <v>0</v>
      </c>
      <c r="X16" s="15">
        <f>IF($D16="","",'HK2 - 22-23 + HKI 23-24(22C2)'!X14+'HKI 22-23'!X14)</f>
        <v>0</v>
      </c>
      <c r="Y16" s="15">
        <f>IF($D16="","",'HK2 - 22-23 + HKI 23-24(22C2)'!Y14+'HKI 22-23'!Y14)</f>
        <v>0</v>
      </c>
      <c r="Z16" s="15">
        <f>IF($D16="","",'HK2 - 22-23 + HKI 23-24(22C2)'!Z14+'HKI 22-23'!Z14)</f>
        <v>0</v>
      </c>
      <c r="AA16" s="15">
        <f>IF($D16="","",'HK2 - 22-23 + HKI 23-24(22C2)'!AA14+'HKI 22-23'!AA14)</f>
        <v>0</v>
      </c>
      <c r="AB16" s="15">
        <f>IF($D16="","",'HK2 - 22-23 + HKI 23-24(22C2)'!AB14+'HKI 22-23'!AB14)</f>
        <v>0</v>
      </c>
      <c r="AC16" s="15">
        <f>IF($D16="","",'HK2 - 22-23 + HKI 23-24(22C2)'!AC14+'HKI 22-23'!AC14)</f>
        <v>0</v>
      </c>
      <c r="AD16" s="15">
        <f>IF($D16="","",'HK2 - 22-23 + HKI 23-24(22C2)'!AD14+'HKI 22-23'!AD14)</f>
        <v>0</v>
      </c>
      <c r="AE16" s="15">
        <f>IF($D16="","",'HK2 - 22-23 + HKI 23-24(22C2)'!AE14+'HKI 22-23'!AE14)</f>
        <v>0</v>
      </c>
      <c r="AF16" s="15">
        <f>IF($D16="","",'HK2 - 22-23 + HKI 23-24(22C2)'!AF14+'HKI 22-23'!AF14)</f>
        <v>0</v>
      </c>
      <c r="AG16" s="15">
        <f>IF($D16="","",'HK2 - 22-23 + HKI 23-24(22C2)'!AG14+'HKI 22-23'!AG14)</f>
        <v>0</v>
      </c>
      <c r="AH16" s="15">
        <f>IF($D16="","",'HK2 - 22-23 + HKI 23-24(22C2)'!AH14+'HKI 22-23'!AH14)</f>
        <v>0</v>
      </c>
      <c r="AI16" s="15">
        <f>IF($D16="","",'HK2 - 22-23 + HKI 23-24(22C2)'!AI14+'HKI 22-23'!AI14)</f>
        <v>0</v>
      </c>
      <c r="AJ16" s="15">
        <f>IF($D16="","",'HK2 - 22-23 + HKI 23-24(22C2)'!AJ14+'HKI 22-23'!AJ14)</f>
        <v>0</v>
      </c>
      <c r="AK16" s="15">
        <f>IF($D16="","",'HK2 - 22-23 + HKI 23-24(22C2)'!AK14+'HKI 22-23'!AK14)</f>
        <v>0</v>
      </c>
      <c r="AL16" s="15">
        <f>IF($D16="","",'HK2 - 22-23 + HKI 23-24(22C2)'!AL14+'HKI 22-23'!AL14)</f>
        <v>0</v>
      </c>
      <c r="AM16" s="15">
        <f>IF($D16="","",'HK2 - 22-23 + HKI 23-24(22C2)'!AM14+'HKI 22-23'!AM14)</f>
        <v>0</v>
      </c>
      <c r="AN16" s="15">
        <f>IF($D16="","",'HK2 - 22-23 + HKI 23-24(22C2)'!AN14+'HKI 22-23'!AN14)</f>
        <v>0</v>
      </c>
      <c r="AO16" s="15">
        <f>IF($D16="","",'HK2 - 22-23 + HKI 23-24(22C2)'!AO14+'HKI 22-23'!AO14)</f>
        <v>0</v>
      </c>
      <c r="AP16" s="15">
        <f>IF($D16="","",'HK2 - 22-23 + HKI 23-24(22C2)'!AP14+'HKI 22-23'!AP14)</f>
        <v>0</v>
      </c>
      <c r="AQ16" s="15">
        <f>IF($D16="","",'HK2 - 22-23 + HKI 23-24(22C2)'!AQ14+'HKI 22-23'!AQ14)</f>
        <v>0</v>
      </c>
      <c r="AR16" s="15">
        <f>IF($D16="","",'HK2 - 22-23 + HKI 23-24(22C2)'!AR14+'HKI 22-23'!AR14)</f>
        <v>0</v>
      </c>
      <c r="AS16" s="15">
        <f>IF($D16="","",'HK2 - 22-23 + HKI 23-24(22C2)'!AS14+'HKI 22-23'!AS14)</f>
        <v>0</v>
      </c>
      <c r="AT16" s="15">
        <f>IF($D16="","",'HK2 - 22-23 + HKI 23-24(22C2)'!AT14+'HKI 22-23'!AT14)</f>
        <v>47.9</v>
      </c>
      <c r="AU16" s="4"/>
    </row>
    <row r="17" spans="1:47" x14ac:dyDescent="0.25">
      <c r="A17" s="11">
        <f>IF(D17="","",SUBTOTAL(3,$D$14:D17))</f>
        <v>4</v>
      </c>
      <c r="B17" s="60"/>
      <c r="C17" s="61" t="s">
        <v>450</v>
      </c>
      <c r="D17" s="14" t="s">
        <v>1090</v>
      </c>
      <c r="E17" s="15">
        <f>IF($D17="","",'HK2 - 22-23 + HKI 23-24(22C2)'!E15+'HKI 22-23'!E15)</f>
        <v>0</v>
      </c>
      <c r="F17" s="15">
        <f>IF($D17="","",'HK2 - 22-23 + HKI 23-24(22C2)'!F15+'HKI 22-23'!F15)</f>
        <v>0</v>
      </c>
      <c r="G17" s="15">
        <f>IF($D17="","",'HK2 - 22-23 + HKI 23-24(22C2)'!G15+'HKI 22-23'!G15)</f>
        <v>0</v>
      </c>
      <c r="H17" s="15">
        <f>IF($D17="","",'HK2 - 22-23 + HKI 23-24(22C2)'!H15+'HKI 22-23'!H15)</f>
        <v>0</v>
      </c>
      <c r="I17" s="15">
        <f>IF($D17="","",'HK2 - 22-23 + HKI 23-24(22C2)'!I15+'HKI 22-23'!I15)</f>
        <v>0</v>
      </c>
      <c r="J17" s="15">
        <f>IF($D17="","",'HK2 - 22-23 + HKI 23-24(22C2)'!J15+'HKI 22-23'!J15)</f>
        <v>0</v>
      </c>
      <c r="K17" s="15">
        <f>IF($D17="","",'HK2 - 22-23 + HKI 23-24(22C2)'!K15+'HKI 22-23'!K15)</f>
        <v>0</v>
      </c>
      <c r="L17" s="15">
        <f>IF($D17="","",'HK2 - 22-23 + HKI 23-24(22C2)'!L15+'HKI 22-23'!L15)</f>
        <v>0</v>
      </c>
      <c r="M17" s="15">
        <f>IF($D17="","",'HK2 - 22-23 + HKI 23-24(22C2)'!M15+'HKI 22-23'!M15)</f>
        <v>0</v>
      </c>
      <c r="N17" s="15">
        <f>IF($D17="","",'HK2 - 22-23 + HKI 23-24(22C2)'!N15+'HKI 22-23'!N15)</f>
        <v>0</v>
      </c>
      <c r="O17" s="15">
        <f>IF($D17="","",'HK2 - 22-23 + HKI 23-24(22C2)'!O15+'HKI 22-23'!O15)</f>
        <v>0</v>
      </c>
      <c r="P17" s="15">
        <f>IF($D17="","",'HK2 - 22-23 + HKI 23-24(22C2)'!P15+'HKI 22-23'!P15)</f>
        <v>0</v>
      </c>
      <c r="Q17" s="15">
        <f>IF($D17="","",'HK2 - 22-23 + HKI 23-24(22C2)'!Q15+'HKI 22-23'!Q15)</f>
        <v>0</v>
      </c>
      <c r="R17" s="15">
        <f>IF($D17="","",'HK2 - 22-23 + HKI 23-24(22C2)'!R15+'HKI 22-23'!R15)</f>
        <v>0</v>
      </c>
      <c r="S17" s="15">
        <f>IF($D17="","",'HK2 - 22-23 + HKI 23-24(22C2)'!S15+'HKI 22-23'!S15)</f>
        <v>0</v>
      </c>
      <c r="T17" s="15">
        <f>IF($D17="","",'HK2 - 22-23 + HKI 23-24(22C2)'!T15+'HKI 22-23'!T15)</f>
        <v>0</v>
      </c>
      <c r="U17" s="15">
        <f>IF($D17="","",'HK2 - 22-23 + HKI 23-24(22C2)'!U15+'HKI 22-23'!U15)</f>
        <v>116</v>
      </c>
      <c r="V17" s="15">
        <f>IF($D17="","",'HK2 - 22-23 + HKI 23-24(22C2)'!V15+'HKI 22-23'!V15)</f>
        <v>-11.600000000000001</v>
      </c>
      <c r="W17" s="15">
        <f>IF($D17="","",'HK2 - 22-23 + HKI 23-24(22C2)'!W15+'HKI 22-23'!W15)</f>
        <v>0</v>
      </c>
      <c r="X17" s="15">
        <f>IF($D17="","",'HK2 - 22-23 + HKI 23-24(22C2)'!X15+'HKI 22-23'!X15)</f>
        <v>0</v>
      </c>
      <c r="Y17" s="15">
        <f>IF($D17="","",'HK2 - 22-23 + HKI 23-24(22C2)'!Y15+'HKI 22-23'!Y15)</f>
        <v>0</v>
      </c>
      <c r="Z17" s="15">
        <f>IF($D17="","",'HK2 - 22-23 + HKI 23-24(22C2)'!Z15+'HKI 22-23'!Z15)</f>
        <v>0</v>
      </c>
      <c r="AA17" s="15">
        <f>IF($D17="","",'HK2 - 22-23 + HKI 23-24(22C2)'!AA15+'HKI 22-23'!AA15)</f>
        <v>0</v>
      </c>
      <c r="AB17" s="15">
        <f>IF($D17="","",'HK2 - 22-23 + HKI 23-24(22C2)'!AB15+'HKI 22-23'!AB15)</f>
        <v>0</v>
      </c>
      <c r="AC17" s="15">
        <f>IF($D17="","",'HK2 - 22-23 + HKI 23-24(22C2)'!AC15+'HKI 22-23'!AC15)</f>
        <v>0</v>
      </c>
      <c r="AD17" s="15">
        <f>IF($D17="","",'HK2 - 22-23 + HKI 23-24(22C2)'!AD15+'HKI 22-23'!AD15)</f>
        <v>0</v>
      </c>
      <c r="AE17" s="15">
        <f>IF($D17="","",'HK2 - 22-23 + HKI 23-24(22C2)'!AE15+'HKI 22-23'!AE15)</f>
        <v>0</v>
      </c>
      <c r="AF17" s="15">
        <f>IF($D17="","",'HK2 - 22-23 + HKI 23-24(22C2)'!AF15+'HKI 22-23'!AF15)</f>
        <v>0</v>
      </c>
      <c r="AG17" s="15">
        <f>IF($D17="","",'HK2 - 22-23 + HKI 23-24(22C2)'!AG15+'HKI 22-23'!AG15)</f>
        <v>0</v>
      </c>
      <c r="AH17" s="15">
        <f>IF($D17="","",'HK2 - 22-23 + HKI 23-24(22C2)'!AH15+'HKI 22-23'!AH15)</f>
        <v>0</v>
      </c>
      <c r="AI17" s="15">
        <f>IF($D17="","",'HK2 - 22-23 + HKI 23-24(22C2)'!AI15+'HKI 22-23'!AI15)</f>
        <v>0</v>
      </c>
      <c r="AJ17" s="15">
        <f>IF($D17="","",'HK2 - 22-23 + HKI 23-24(22C2)'!AJ15+'HKI 22-23'!AJ15)</f>
        <v>0</v>
      </c>
      <c r="AK17" s="15">
        <f>IF($D17="","",'HK2 - 22-23 + HKI 23-24(22C2)'!AK15+'HKI 22-23'!AK15)</f>
        <v>0</v>
      </c>
      <c r="AL17" s="15">
        <f>IF($D17="","",'HK2 - 22-23 + HKI 23-24(22C2)'!AL15+'HKI 22-23'!AL15)</f>
        <v>0</v>
      </c>
      <c r="AM17" s="15">
        <f>IF($D17="","",'HK2 - 22-23 + HKI 23-24(22C2)'!AM15+'HKI 22-23'!AM15)</f>
        <v>0</v>
      </c>
      <c r="AN17" s="15">
        <f>IF($D17="","",'HK2 - 22-23 + HKI 23-24(22C2)'!AN15+'HKI 22-23'!AN15)</f>
        <v>0</v>
      </c>
      <c r="AO17" s="15">
        <f>IF($D17="","",'HK2 - 22-23 + HKI 23-24(22C2)'!AO15+'HKI 22-23'!AO15)</f>
        <v>0</v>
      </c>
      <c r="AP17" s="15">
        <f>IF($D17="","",'HK2 - 22-23 + HKI 23-24(22C2)'!AP15+'HKI 22-23'!AP15)</f>
        <v>0</v>
      </c>
      <c r="AQ17" s="15">
        <f>IF($D17="","",'HK2 - 22-23 + HKI 23-24(22C2)'!AQ15+'HKI 22-23'!AQ15)</f>
        <v>0</v>
      </c>
      <c r="AR17" s="15">
        <f>IF($D17="","",'HK2 - 22-23 + HKI 23-24(22C2)'!AR15+'HKI 22-23'!AR15)</f>
        <v>0</v>
      </c>
      <c r="AS17" s="15">
        <f>IF($D17="","",'HK2 - 22-23 + HKI 23-24(22C2)'!AS15+'HKI 22-23'!AS15)</f>
        <v>0</v>
      </c>
      <c r="AT17" s="15">
        <f>IF($D17="","",'HK2 - 22-23 + HKI 23-24(22C2)'!AT15+'HKI 22-23'!AT15)</f>
        <v>-11.6</v>
      </c>
      <c r="AU17" s="4"/>
    </row>
    <row r="18" spans="1:47" x14ac:dyDescent="0.25">
      <c r="A18" s="11">
        <f>IF(D18="","",SUBTOTAL(3,$D$14:D18))</f>
        <v>5</v>
      </c>
      <c r="B18" s="60">
        <v>1010121</v>
      </c>
      <c r="C18" s="61" t="s">
        <v>450</v>
      </c>
      <c r="D18" s="14" t="s">
        <v>1029</v>
      </c>
      <c r="E18" s="15">
        <f>IF($D18="","",'HK2 - 22-23 + HKI 23-24(22C2)'!E16+'HKI 22-23'!E16)</f>
        <v>0</v>
      </c>
      <c r="F18" s="15">
        <f>IF($D18="","",'HK2 - 22-23 + HKI 23-24(22C2)'!F16+'HKI 22-23'!F16)</f>
        <v>0</v>
      </c>
      <c r="G18" s="15">
        <f>IF($D18="","",'HK2 - 22-23 + HKI 23-24(22C2)'!G16+'HKI 22-23'!G16)</f>
        <v>0</v>
      </c>
      <c r="H18" s="15">
        <f>IF($D18="","",'HK2 - 22-23 + HKI 23-24(22C2)'!H16+'HKI 22-23'!H16)</f>
        <v>0</v>
      </c>
      <c r="I18" s="15">
        <f>IF($D18="","",'HK2 - 22-23 + HKI 23-24(22C2)'!I16+'HKI 22-23'!I16)</f>
        <v>0</v>
      </c>
      <c r="J18" s="15">
        <f>IF($D18="","",'HK2 - 22-23 + HKI 23-24(22C2)'!J16+'HKI 22-23'!J16)</f>
        <v>0</v>
      </c>
      <c r="K18" s="15">
        <f>IF($D18="","",'HK2 - 22-23 + HKI 23-24(22C2)'!K16+'HKI 22-23'!K16)</f>
        <v>0</v>
      </c>
      <c r="L18" s="15">
        <f>IF($D18="","",'HK2 - 22-23 + HKI 23-24(22C2)'!L16+'HKI 22-23'!L16)</f>
        <v>0</v>
      </c>
      <c r="M18" s="15">
        <f>IF($D18="","",'HK2 - 22-23 + HKI 23-24(22C2)'!M16+'HKI 22-23'!M16)</f>
        <v>0</v>
      </c>
      <c r="N18" s="15">
        <f>IF($D18="","",'HK2 - 22-23 + HKI 23-24(22C2)'!N16+'HKI 22-23'!N16)</f>
        <v>0</v>
      </c>
      <c r="O18" s="15">
        <f>IF($D18="","",'HK2 - 22-23 + HKI 23-24(22C2)'!O16+'HKI 22-23'!O16)</f>
        <v>0</v>
      </c>
      <c r="P18" s="15">
        <f>IF($D18="","",'HK2 - 22-23 + HKI 23-24(22C2)'!P16+'HKI 22-23'!P16)</f>
        <v>0</v>
      </c>
      <c r="Q18" s="15">
        <f>IF($D18="","",'HK2 - 22-23 + HKI 23-24(22C2)'!Q16+'HKI 22-23'!Q16)</f>
        <v>0</v>
      </c>
      <c r="R18" s="15">
        <f>IF($D18="","",'HK2 - 22-23 + HKI 23-24(22C2)'!R16+'HKI 22-23'!R16)</f>
        <v>0</v>
      </c>
      <c r="S18" s="15">
        <f>IF($D18="","",'HK2 - 22-23 + HKI 23-24(22C2)'!S16+'HKI 22-23'!S16)</f>
        <v>216</v>
      </c>
      <c r="T18" s="15">
        <f>IF($D18="","",'HK2 - 22-23 + HKI 23-24(22C2)'!T16+'HKI 22-23'!T16)</f>
        <v>272</v>
      </c>
      <c r="U18" s="15">
        <f>IF($D18="","",'HK2 - 22-23 + HKI 23-24(22C2)'!U16+'HKI 22-23'!U16)</f>
        <v>0</v>
      </c>
      <c r="V18" s="15">
        <f>IF($D18="","",'HK2 - 22-23 + HKI 23-24(22C2)'!V16+'HKI 22-23'!V16)</f>
        <v>48.800000000000004</v>
      </c>
      <c r="W18" s="15">
        <f>IF($D18="","",'HK2 - 22-23 + HKI 23-24(22C2)'!W16+'HKI 22-23'!W16)</f>
        <v>0</v>
      </c>
      <c r="X18" s="15">
        <f>IF($D18="","",'HK2 - 22-23 + HKI 23-24(22C2)'!X16+'HKI 22-23'!X16)</f>
        <v>0</v>
      </c>
      <c r="Y18" s="15">
        <f>IF($D18="","",'HK2 - 22-23 + HKI 23-24(22C2)'!Y16+'HKI 22-23'!Y16)</f>
        <v>0</v>
      </c>
      <c r="Z18" s="15">
        <f>IF($D18="","",'HK2 - 22-23 + HKI 23-24(22C2)'!Z16+'HKI 22-23'!Z16)</f>
        <v>0</v>
      </c>
      <c r="AA18" s="15">
        <f>IF($D18="","",'HK2 - 22-23 + HKI 23-24(22C2)'!AA16+'HKI 22-23'!AA16)</f>
        <v>0</v>
      </c>
      <c r="AB18" s="15">
        <f>IF($D18="","",'HK2 - 22-23 + HKI 23-24(22C2)'!AB16+'HKI 22-23'!AB16)</f>
        <v>0</v>
      </c>
      <c r="AC18" s="15">
        <f>IF($D18="","",'HK2 - 22-23 + HKI 23-24(22C2)'!AC16+'HKI 22-23'!AC16)</f>
        <v>0</v>
      </c>
      <c r="AD18" s="15">
        <f>IF($D18="","",'HK2 - 22-23 + HKI 23-24(22C2)'!AD16+'HKI 22-23'!AD16)</f>
        <v>0</v>
      </c>
      <c r="AE18" s="15">
        <f>IF($D18="","",'HK2 - 22-23 + HKI 23-24(22C2)'!AE16+'HKI 22-23'!AE16)</f>
        <v>0</v>
      </c>
      <c r="AF18" s="15">
        <f>IF($D18="","",'HK2 - 22-23 + HKI 23-24(22C2)'!AF16+'HKI 22-23'!AF16)</f>
        <v>0</v>
      </c>
      <c r="AG18" s="15">
        <f>IF($D18="","",'HK2 - 22-23 + HKI 23-24(22C2)'!AG16+'HKI 22-23'!AG16)</f>
        <v>0</v>
      </c>
      <c r="AH18" s="15">
        <f>IF($D18="","",'HK2 - 22-23 + HKI 23-24(22C2)'!AH16+'HKI 22-23'!AH16)</f>
        <v>0</v>
      </c>
      <c r="AI18" s="15">
        <f>IF($D18="","",'HK2 - 22-23 + HKI 23-24(22C2)'!AI16+'HKI 22-23'!AI16)</f>
        <v>0</v>
      </c>
      <c r="AJ18" s="15">
        <f>IF($D18="","",'HK2 - 22-23 + HKI 23-24(22C2)'!AJ16+'HKI 22-23'!AJ16)</f>
        <v>0</v>
      </c>
      <c r="AK18" s="15">
        <f>IF($D18="","",'HK2 - 22-23 + HKI 23-24(22C2)'!AK16+'HKI 22-23'!AK16)</f>
        <v>0</v>
      </c>
      <c r="AL18" s="15">
        <f>IF($D18="","",'HK2 - 22-23 + HKI 23-24(22C2)'!AL16+'HKI 22-23'!AL16)</f>
        <v>0</v>
      </c>
      <c r="AM18" s="15">
        <f>IF($D18="","",'HK2 - 22-23 + HKI 23-24(22C2)'!AM16+'HKI 22-23'!AM16)</f>
        <v>0</v>
      </c>
      <c r="AN18" s="15">
        <f>IF($D18="","",'HK2 - 22-23 + HKI 23-24(22C2)'!AN16+'HKI 22-23'!AN16)</f>
        <v>0</v>
      </c>
      <c r="AO18" s="15">
        <f>IF($D18="","",'HK2 - 22-23 + HKI 23-24(22C2)'!AO16+'HKI 22-23'!AO16)</f>
        <v>0</v>
      </c>
      <c r="AP18" s="15">
        <f>IF($D18="","",'HK2 - 22-23 + HKI 23-24(22C2)'!AP16+'HKI 22-23'!AP16)</f>
        <v>0</v>
      </c>
      <c r="AQ18" s="15">
        <f>IF($D18="","",'HK2 - 22-23 + HKI 23-24(22C2)'!AQ16+'HKI 22-23'!AQ16)</f>
        <v>0</v>
      </c>
      <c r="AR18" s="15">
        <f>IF($D18="","",'HK2 - 22-23 + HKI 23-24(22C2)'!AR16+'HKI 22-23'!AR16)</f>
        <v>0</v>
      </c>
      <c r="AS18" s="15">
        <f>IF($D18="","",'HK2 - 22-23 + HKI 23-24(22C2)'!AS16+'HKI 22-23'!AS16)</f>
        <v>0</v>
      </c>
      <c r="AT18" s="15">
        <f>IF($D18="","",'HK2 - 22-23 + HKI 23-24(22C2)'!AT16+'HKI 22-23'!AT16)</f>
        <v>48.8</v>
      </c>
      <c r="AU18" s="4"/>
    </row>
    <row r="19" spans="1:47" x14ac:dyDescent="0.25">
      <c r="A19" s="11">
        <f>IF(D19="","",SUBTOTAL(3,$D$14:D19))</f>
        <v>6</v>
      </c>
      <c r="B19" s="60">
        <v>1010083</v>
      </c>
      <c r="C19" s="61" t="s">
        <v>450</v>
      </c>
      <c r="D19" s="14" t="s">
        <v>1005</v>
      </c>
      <c r="E19" s="15">
        <f>IF($D19="","",'HK2 - 22-23 + HKI 23-24(22C2)'!E17+'HKI 22-23'!E17)</f>
        <v>0</v>
      </c>
      <c r="F19" s="15">
        <f>IF($D19="","",'HK2 - 22-23 + HKI 23-24(22C2)'!F17+'HKI 22-23'!F17)</f>
        <v>0</v>
      </c>
      <c r="G19" s="15">
        <f>IF($D19="","",'HK2 - 22-23 + HKI 23-24(22C2)'!G17+'HKI 22-23'!G17)</f>
        <v>0</v>
      </c>
      <c r="H19" s="15">
        <f>IF($D19="","",'HK2 - 22-23 + HKI 23-24(22C2)'!H17+'HKI 22-23'!H17)</f>
        <v>0</v>
      </c>
      <c r="I19" s="15">
        <f>IF($D19="","",'HK2 - 22-23 + HKI 23-24(22C2)'!I17+'HKI 22-23'!I17)</f>
        <v>0</v>
      </c>
      <c r="J19" s="15">
        <f>IF($D19="","",'HK2 - 22-23 + HKI 23-24(22C2)'!J17+'HKI 22-23'!J17)</f>
        <v>0</v>
      </c>
      <c r="K19" s="15">
        <f>IF($D19="","",'HK2 - 22-23 + HKI 23-24(22C2)'!K17+'HKI 22-23'!K17)</f>
        <v>0</v>
      </c>
      <c r="L19" s="15">
        <f>IF($D19="","",'HK2 - 22-23 + HKI 23-24(22C2)'!L17+'HKI 22-23'!L17)</f>
        <v>0</v>
      </c>
      <c r="M19" s="15">
        <f>IF($D19="","",'HK2 - 22-23 + HKI 23-24(22C2)'!M17+'HKI 22-23'!M17)</f>
        <v>0</v>
      </c>
      <c r="N19" s="15">
        <f>IF($D19="","",'HK2 - 22-23 + HKI 23-24(22C2)'!N17+'HKI 22-23'!N17)</f>
        <v>0</v>
      </c>
      <c r="O19" s="15">
        <f>IF($D19="","",'HK2 - 22-23 + HKI 23-24(22C2)'!O17+'HKI 22-23'!O17)</f>
        <v>0</v>
      </c>
      <c r="P19" s="15">
        <f>IF($D19="","",'HK2 - 22-23 + HKI 23-24(22C2)'!P17+'HKI 22-23'!P17)</f>
        <v>0</v>
      </c>
      <c r="Q19" s="15">
        <f>IF($D19="","",'HK2 - 22-23 + HKI 23-24(22C2)'!Q17+'HKI 22-23'!Q17)</f>
        <v>0</v>
      </c>
      <c r="R19" s="15">
        <f>IF($D19="","",'HK2 - 22-23 + HKI 23-24(22C2)'!R17+'HKI 22-23'!R17)</f>
        <v>0</v>
      </c>
      <c r="S19" s="15">
        <f>IF($D19="","",'HK2 - 22-23 + HKI 23-24(22C2)'!S17+'HKI 22-23'!S17)</f>
        <v>0</v>
      </c>
      <c r="T19" s="15">
        <f>IF($D19="","",'HK2 - 22-23 + HKI 23-24(22C2)'!T17+'HKI 22-23'!T17)</f>
        <v>0</v>
      </c>
      <c r="U19" s="15">
        <f>IF($D19="","",'HK2 - 22-23 + HKI 23-24(22C2)'!U17+'HKI 22-23'!U17)</f>
        <v>0</v>
      </c>
      <c r="V19" s="15">
        <f>IF($D19="","",'HK2 - 22-23 + HKI 23-24(22C2)'!V17+'HKI 22-23'!V17)</f>
        <v>0</v>
      </c>
      <c r="W19" s="15">
        <f>IF($D19="","",'HK2 - 22-23 + HKI 23-24(22C2)'!W17+'HKI 22-23'!W17)</f>
        <v>0</v>
      </c>
      <c r="X19" s="15">
        <f>IF($D19="","",'HK2 - 22-23 + HKI 23-24(22C2)'!X17+'HKI 22-23'!X17)</f>
        <v>0</v>
      </c>
      <c r="Y19" s="15">
        <f>IF($D19="","",'HK2 - 22-23 + HKI 23-24(22C2)'!Y17+'HKI 22-23'!Y17)</f>
        <v>0</v>
      </c>
      <c r="Z19" s="15">
        <f>IF($D19="","",'HK2 - 22-23 + HKI 23-24(22C2)'!Z17+'HKI 22-23'!Z17)</f>
        <v>0</v>
      </c>
      <c r="AA19" s="15">
        <f>IF($D19="","",'HK2 - 22-23 + HKI 23-24(22C2)'!AA17+'HKI 22-23'!AA17)</f>
        <v>0</v>
      </c>
      <c r="AB19" s="15">
        <f>IF($D19="","",'HK2 - 22-23 + HKI 23-24(22C2)'!AB17+'HKI 22-23'!AB17)</f>
        <v>0</v>
      </c>
      <c r="AC19" s="15">
        <f>IF($D19="","",'HK2 - 22-23 + HKI 23-24(22C2)'!AC17+'HKI 22-23'!AC17)</f>
        <v>0</v>
      </c>
      <c r="AD19" s="15">
        <f>IF($D19="","",'HK2 - 22-23 + HKI 23-24(22C2)'!AD17+'HKI 22-23'!AD17)</f>
        <v>0</v>
      </c>
      <c r="AE19" s="15">
        <f>IF($D19="","",'HK2 - 22-23 + HKI 23-24(22C2)'!AE17+'HKI 22-23'!AE17)</f>
        <v>0</v>
      </c>
      <c r="AF19" s="15">
        <f>IF($D19="","",'HK2 - 22-23 + HKI 23-24(22C2)'!AF17+'HKI 22-23'!AF17)</f>
        <v>0</v>
      </c>
      <c r="AG19" s="15">
        <f>IF($D19="","",'HK2 - 22-23 + HKI 23-24(22C2)'!AG17+'HKI 22-23'!AG17)</f>
        <v>0</v>
      </c>
      <c r="AH19" s="15">
        <f>IF($D19="","",'HK2 - 22-23 + HKI 23-24(22C2)'!AH17+'HKI 22-23'!AH17)</f>
        <v>0</v>
      </c>
      <c r="AI19" s="15">
        <f>IF($D19="","",'HK2 - 22-23 + HKI 23-24(22C2)'!AI17+'HKI 22-23'!AI17)</f>
        <v>0</v>
      </c>
      <c r="AJ19" s="15">
        <f>IF($D19="","",'HK2 - 22-23 + HKI 23-24(22C2)'!AJ17+'HKI 22-23'!AJ17)</f>
        <v>0</v>
      </c>
      <c r="AK19" s="15">
        <f>IF($D19="","",'HK2 - 22-23 + HKI 23-24(22C2)'!AK17+'HKI 22-23'!AK17)</f>
        <v>0</v>
      </c>
      <c r="AL19" s="15">
        <f>IF($D19="","",'HK2 - 22-23 + HKI 23-24(22C2)'!AL17+'HKI 22-23'!AL17)</f>
        <v>0</v>
      </c>
      <c r="AM19" s="15">
        <f>IF($D19="","",'HK2 - 22-23 + HKI 23-24(22C2)'!AM17+'HKI 22-23'!AM17)</f>
        <v>0</v>
      </c>
      <c r="AN19" s="15">
        <f>IF($D19="","",'HK2 - 22-23 + HKI 23-24(22C2)'!AN17+'HKI 22-23'!AN17)</f>
        <v>0</v>
      </c>
      <c r="AO19" s="15">
        <f>IF($D19="","",'HK2 - 22-23 + HKI 23-24(22C2)'!AO17+'HKI 22-23'!AO17)</f>
        <v>0</v>
      </c>
      <c r="AP19" s="15">
        <f>IF($D19="","",'HK2 - 22-23 + HKI 23-24(22C2)'!AP17+'HKI 22-23'!AP17)</f>
        <v>0</v>
      </c>
      <c r="AQ19" s="15">
        <f>IF($D19="","",'HK2 - 22-23 + HKI 23-24(22C2)'!AQ17+'HKI 22-23'!AQ17)</f>
        <v>0</v>
      </c>
      <c r="AR19" s="15">
        <f>IF($D19="","",'HK2 - 22-23 + HKI 23-24(22C2)'!AR17+'HKI 22-23'!AR17)</f>
        <v>0</v>
      </c>
      <c r="AS19" s="15">
        <f>IF($D19="","",'HK2 - 22-23 + HKI 23-24(22C2)'!AS17+'HKI 22-23'!AS17)</f>
        <v>0</v>
      </c>
      <c r="AT19" s="15">
        <f>IF($D19="","",'HK2 - 22-23 + HKI 23-24(22C2)'!AT17+'HKI 22-23'!AT17)</f>
        <v>0</v>
      </c>
      <c r="AU19" s="4"/>
    </row>
    <row r="20" spans="1:47" x14ac:dyDescent="0.25">
      <c r="A20" s="11">
        <f>IF(D20="","",SUBTOTAL(3,$D$14:D20))</f>
        <v>7</v>
      </c>
      <c r="B20" s="60">
        <v>1010050</v>
      </c>
      <c r="C20" s="61" t="s">
        <v>450</v>
      </c>
      <c r="D20" s="14" t="s">
        <v>453</v>
      </c>
      <c r="E20" s="15">
        <f>IF($D20="","",'HK2 - 22-23 + HKI 23-24(22C2)'!E18+'HKI 22-23'!E18)</f>
        <v>0</v>
      </c>
      <c r="F20" s="15">
        <f>IF($D20="","",'HK2 - 22-23 + HKI 23-24(22C2)'!F18+'HKI 22-23'!F18)</f>
        <v>0</v>
      </c>
      <c r="G20" s="15">
        <f>IF($D20="","",'HK2 - 22-23 + HKI 23-24(22C2)'!G18+'HKI 22-23'!G18)</f>
        <v>0</v>
      </c>
      <c r="H20" s="15">
        <f>IF($D20="","",'HK2 - 22-23 + HKI 23-24(22C2)'!H18+'HKI 22-23'!H18)</f>
        <v>0</v>
      </c>
      <c r="I20" s="15">
        <f>IF($D20="","",'HK2 - 22-23 + HKI 23-24(22C2)'!I18+'HKI 22-23'!I18)</f>
        <v>0</v>
      </c>
      <c r="J20" s="15">
        <f>IF($D20="","",'HK2 - 22-23 + HKI 23-24(22C2)'!J18+'HKI 22-23'!J18)</f>
        <v>0</v>
      </c>
      <c r="K20" s="15">
        <f>IF($D20="","",'HK2 - 22-23 + HKI 23-24(22C2)'!K18+'HKI 22-23'!K18)</f>
        <v>0</v>
      </c>
      <c r="L20" s="15">
        <f>IF($D20="","",'HK2 - 22-23 + HKI 23-24(22C2)'!L18+'HKI 22-23'!L18)</f>
        <v>0</v>
      </c>
      <c r="M20" s="15">
        <f>IF($D20="","",'HK2 - 22-23 + HKI 23-24(22C2)'!M18+'HKI 22-23'!M18)</f>
        <v>0</v>
      </c>
      <c r="N20" s="15">
        <f>IF($D20="","",'HK2 - 22-23 + HKI 23-24(22C2)'!N18+'HKI 22-23'!N18)</f>
        <v>0</v>
      </c>
      <c r="O20" s="15">
        <f>IF($D20="","",'HK2 - 22-23 + HKI 23-24(22C2)'!O18+'HKI 22-23'!O18)</f>
        <v>0</v>
      </c>
      <c r="P20" s="15">
        <f>IF($D20="","",'HK2 - 22-23 + HKI 23-24(22C2)'!P18+'HKI 22-23'!P18)</f>
        <v>0</v>
      </c>
      <c r="Q20" s="15">
        <f>IF($D20="","",'HK2 - 22-23 + HKI 23-24(22C2)'!Q18+'HKI 22-23'!Q18)</f>
        <v>0</v>
      </c>
      <c r="R20" s="15">
        <f>IF($D20="","",'HK2 - 22-23 + HKI 23-24(22C2)'!R18+'HKI 22-23'!R18)</f>
        <v>0</v>
      </c>
      <c r="S20" s="15">
        <f>IF($D20="","",'HK2 - 22-23 + HKI 23-24(22C2)'!S18+'HKI 22-23'!S18)</f>
        <v>0</v>
      </c>
      <c r="T20" s="15">
        <f>IF($D20="","",'HK2 - 22-23 + HKI 23-24(22C2)'!T18+'HKI 22-23'!T18)</f>
        <v>0</v>
      </c>
      <c r="U20" s="15">
        <f>IF($D20="","",'HK2 - 22-23 + HKI 23-24(22C2)'!U18+'HKI 22-23'!U18)</f>
        <v>0</v>
      </c>
      <c r="V20" s="15">
        <f>IF($D20="","",'HK2 - 22-23 + HKI 23-24(22C2)'!V18+'HKI 22-23'!V18)</f>
        <v>0</v>
      </c>
      <c r="W20" s="15">
        <f>IF($D20="","",'HK2 - 22-23 + HKI 23-24(22C2)'!W18+'HKI 22-23'!W18)</f>
        <v>0</v>
      </c>
      <c r="X20" s="15">
        <f>IF($D20="","",'HK2 - 22-23 + HKI 23-24(22C2)'!X18+'HKI 22-23'!X18)</f>
        <v>0</v>
      </c>
      <c r="Y20" s="15">
        <f>IF($D20="","",'HK2 - 22-23 + HKI 23-24(22C2)'!Y18+'HKI 22-23'!Y18)</f>
        <v>0</v>
      </c>
      <c r="Z20" s="15">
        <f>IF($D20="","",'HK2 - 22-23 + HKI 23-24(22C2)'!Z18+'HKI 22-23'!Z18)</f>
        <v>0</v>
      </c>
      <c r="AA20" s="15">
        <f>IF($D20="","",'HK2 - 22-23 + HKI 23-24(22C2)'!AA18+'HKI 22-23'!AA18)</f>
        <v>0</v>
      </c>
      <c r="AB20" s="15">
        <f>IF($D20="","",'HK2 - 22-23 + HKI 23-24(22C2)'!AB18+'HKI 22-23'!AB18)</f>
        <v>0</v>
      </c>
      <c r="AC20" s="15">
        <f>IF($D20="","",'HK2 - 22-23 + HKI 23-24(22C2)'!AC18+'HKI 22-23'!AC18)</f>
        <v>0</v>
      </c>
      <c r="AD20" s="15">
        <f>IF($D20="","",'HK2 - 22-23 + HKI 23-24(22C2)'!AD18+'HKI 22-23'!AD18)</f>
        <v>0</v>
      </c>
      <c r="AE20" s="15">
        <f>IF($D20="","",'HK2 - 22-23 + HKI 23-24(22C2)'!AE18+'HKI 22-23'!AE18)</f>
        <v>0</v>
      </c>
      <c r="AF20" s="15">
        <f>IF($D20="","",'HK2 - 22-23 + HKI 23-24(22C2)'!AF18+'HKI 22-23'!AF18)</f>
        <v>0</v>
      </c>
      <c r="AG20" s="15">
        <f>IF($D20="","",'HK2 - 22-23 + HKI 23-24(22C2)'!AG18+'HKI 22-23'!AG18)</f>
        <v>0</v>
      </c>
      <c r="AH20" s="15">
        <f>IF($D20="","",'HK2 - 22-23 + HKI 23-24(22C2)'!AH18+'HKI 22-23'!AH18)</f>
        <v>0</v>
      </c>
      <c r="AI20" s="15">
        <f>IF($D20="","",'HK2 - 22-23 + HKI 23-24(22C2)'!AI18+'HKI 22-23'!AI18)</f>
        <v>0</v>
      </c>
      <c r="AJ20" s="15">
        <f>IF($D20="","",'HK2 - 22-23 + HKI 23-24(22C2)'!AJ18+'HKI 22-23'!AJ18)</f>
        <v>0</v>
      </c>
      <c r="AK20" s="15">
        <f>IF($D20="","",'HK2 - 22-23 + HKI 23-24(22C2)'!AK18+'HKI 22-23'!AK18)</f>
        <v>0</v>
      </c>
      <c r="AL20" s="15">
        <f>IF($D20="","",'HK2 - 22-23 + HKI 23-24(22C2)'!AL18+'HKI 22-23'!AL18)</f>
        <v>0</v>
      </c>
      <c r="AM20" s="15">
        <f>IF($D20="","",'HK2 - 22-23 + HKI 23-24(22C2)'!AM18+'HKI 22-23'!AM18)</f>
        <v>0</v>
      </c>
      <c r="AN20" s="15">
        <f>IF($D20="","",'HK2 - 22-23 + HKI 23-24(22C2)'!AN18+'HKI 22-23'!AN18)</f>
        <v>0</v>
      </c>
      <c r="AO20" s="15">
        <f>IF($D20="","",'HK2 - 22-23 + HKI 23-24(22C2)'!AO18+'HKI 22-23'!AO18)</f>
        <v>0</v>
      </c>
      <c r="AP20" s="15">
        <f>IF($D20="","",'HK2 - 22-23 + HKI 23-24(22C2)'!AP18+'HKI 22-23'!AP18)</f>
        <v>0</v>
      </c>
      <c r="AQ20" s="15">
        <f>IF($D20="","",'HK2 - 22-23 + HKI 23-24(22C2)'!AQ18+'HKI 22-23'!AQ18)</f>
        <v>0</v>
      </c>
      <c r="AR20" s="15">
        <f>IF($D20="","",'HK2 - 22-23 + HKI 23-24(22C2)'!AR18+'HKI 22-23'!AR18)</f>
        <v>0</v>
      </c>
      <c r="AS20" s="15">
        <f>IF($D20="","",'HK2 - 22-23 + HKI 23-24(22C2)'!AS18+'HKI 22-23'!AS18)</f>
        <v>0</v>
      </c>
      <c r="AT20" s="15">
        <f>IF($D20="","",'HK2 - 22-23 + HKI 23-24(22C2)'!AT18+'HKI 22-23'!AT18)</f>
        <v>0</v>
      </c>
      <c r="AU20" s="4"/>
    </row>
    <row r="21" spans="1:47" x14ac:dyDescent="0.25">
      <c r="A21" s="11">
        <f>IF(D21="","",SUBTOTAL(3,$D$14:D21))</f>
        <v>8</v>
      </c>
      <c r="B21" s="60">
        <v>1010075</v>
      </c>
      <c r="C21" s="61" t="s">
        <v>450</v>
      </c>
      <c r="D21" s="14" t="s">
        <v>589</v>
      </c>
      <c r="E21" s="15">
        <f>IF($D21="","",'HK2 - 22-23 + HKI 23-24(22C2)'!E19+'HKI 22-23'!E19)</f>
        <v>0</v>
      </c>
      <c r="F21" s="15">
        <f>IF($D21="","",'HK2 - 22-23 + HKI 23-24(22C2)'!F19+'HKI 22-23'!F19)</f>
        <v>0</v>
      </c>
      <c r="G21" s="15">
        <f>IF($D21="","",'HK2 - 22-23 + HKI 23-24(22C2)'!G19+'HKI 22-23'!G19)</f>
        <v>0</v>
      </c>
      <c r="H21" s="15">
        <f>IF($D21="","",'HK2 - 22-23 + HKI 23-24(22C2)'!H19+'HKI 22-23'!H19)</f>
        <v>0</v>
      </c>
      <c r="I21" s="15">
        <f>IF($D21="","",'HK2 - 22-23 + HKI 23-24(22C2)'!I19+'HKI 22-23'!I19)</f>
        <v>0</v>
      </c>
      <c r="J21" s="15">
        <f>IF($D21="","",'HK2 - 22-23 + HKI 23-24(22C2)'!J19+'HKI 22-23'!J19)</f>
        <v>0</v>
      </c>
      <c r="K21" s="15">
        <f>IF($D21="","",'HK2 - 22-23 + HKI 23-24(22C2)'!K19+'HKI 22-23'!K19)</f>
        <v>0</v>
      </c>
      <c r="L21" s="15">
        <f>IF($D21="","",'HK2 - 22-23 + HKI 23-24(22C2)'!L19+'HKI 22-23'!L19)</f>
        <v>0</v>
      </c>
      <c r="M21" s="15">
        <f>IF($D21="","",'HK2 - 22-23 + HKI 23-24(22C2)'!M19+'HKI 22-23'!M19)</f>
        <v>0</v>
      </c>
      <c r="N21" s="15">
        <f>IF($D21="","",'HK2 - 22-23 + HKI 23-24(22C2)'!N19+'HKI 22-23'!N19)</f>
        <v>0</v>
      </c>
      <c r="O21" s="15">
        <f>IF($D21="","",'HK2 - 22-23 + HKI 23-24(22C2)'!O19+'HKI 22-23'!O19)</f>
        <v>0</v>
      </c>
      <c r="P21" s="15">
        <f>IF($D21="","",'HK2 - 22-23 + HKI 23-24(22C2)'!P19+'HKI 22-23'!P19)</f>
        <v>0</v>
      </c>
      <c r="Q21" s="15">
        <f>IF($D21="","",'HK2 - 22-23 + HKI 23-24(22C2)'!Q19+'HKI 22-23'!Q19)</f>
        <v>0</v>
      </c>
      <c r="R21" s="15">
        <f>IF($D21="","",'HK2 - 22-23 + HKI 23-24(22C2)'!R19+'HKI 22-23'!R19)</f>
        <v>0</v>
      </c>
      <c r="S21" s="15">
        <f>IF($D21="","",'HK2 - 22-23 + HKI 23-24(22C2)'!S19+'HKI 22-23'!S19)</f>
        <v>0</v>
      </c>
      <c r="T21" s="15">
        <f>IF($D21="","",'HK2 - 22-23 + HKI 23-24(22C2)'!T19+'HKI 22-23'!T19)</f>
        <v>0</v>
      </c>
      <c r="U21" s="15">
        <f>IF($D21="","",'HK2 - 22-23 + HKI 23-24(22C2)'!U19+'HKI 22-23'!U19)</f>
        <v>0</v>
      </c>
      <c r="V21" s="15">
        <f>IF($D21="","",'HK2 - 22-23 + HKI 23-24(22C2)'!V19+'HKI 22-23'!V19)</f>
        <v>0</v>
      </c>
      <c r="W21" s="15">
        <f>IF($D21="","",'HK2 - 22-23 + HKI 23-24(22C2)'!W19+'HKI 22-23'!W19)</f>
        <v>0</v>
      </c>
      <c r="X21" s="15">
        <f>IF($D21="","",'HK2 - 22-23 + HKI 23-24(22C2)'!X19+'HKI 22-23'!X19)</f>
        <v>0</v>
      </c>
      <c r="Y21" s="15">
        <f>IF($D21="","",'HK2 - 22-23 + HKI 23-24(22C2)'!Y19+'HKI 22-23'!Y19)</f>
        <v>0</v>
      </c>
      <c r="Z21" s="15">
        <f>IF($D21="","",'HK2 - 22-23 + HKI 23-24(22C2)'!Z19+'HKI 22-23'!Z19)</f>
        <v>0</v>
      </c>
      <c r="AA21" s="15">
        <f>IF($D21="","",'HK2 - 22-23 + HKI 23-24(22C2)'!AA19+'HKI 22-23'!AA19)</f>
        <v>0</v>
      </c>
      <c r="AB21" s="15">
        <f>IF($D21="","",'HK2 - 22-23 + HKI 23-24(22C2)'!AB19+'HKI 22-23'!AB19)</f>
        <v>0</v>
      </c>
      <c r="AC21" s="15">
        <f>IF($D21="","",'HK2 - 22-23 + HKI 23-24(22C2)'!AC19+'HKI 22-23'!AC19)</f>
        <v>0</v>
      </c>
      <c r="AD21" s="15">
        <f>IF($D21="","",'HK2 - 22-23 + HKI 23-24(22C2)'!AD19+'HKI 22-23'!AD19)</f>
        <v>0</v>
      </c>
      <c r="AE21" s="15">
        <f>IF($D21="","",'HK2 - 22-23 + HKI 23-24(22C2)'!AE19+'HKI 22-23'!AE19)</f>
        <v>0</v>
      </c>
      <c r="AF21" s="15">
        <f>IF($D21="","",'HK2 - 22-23 + HKI 23-24(22C2)'!AF19+'HKI 22-23'!AF19)</f>
        <v>0</v>
      </c>
      <c r="AG21" s="15">
        <f>IF($D21="","",'HK2 - 22-23 + HKI 23-24(22C2)'!AG19+'HKI 22-23'!AG19)</f>
        <v>0</v>
      </c>
      <c r="AH21" s="15">
        <f>IF($D21="","",'HK2 - 22-23 + HKI 23-24(22C2)'!AH19+'HKI 22-23'!AH19)</f>
        <v>0</v>
      </c>
      <c r="AI21" s="15">
        <f>IF($D21="","",'HK2 - 22-23 + HKI 23-24(22C2)'!AI19+'HKI 22-23'!AI19)</f>
        <v>0</v>
      </c>
      <c r="AJ21" s="15">
        <f>IF($D21="","",'HK2 - 22-23 + HKI 23-24(22C2)'!AJ19+'HKI 22-23'!AJ19)</f>
        <v>0</v>
      </c>
      <c r="AK21" s="15">
        <f>IF($D21="","",'HK2 - 22-23 + HKI 23-24(22C2)'!AK19+'HKI 22-23'!AK19)</f>
        <v>0</v>
      </c>
      <c r="AL21" s="15">
        <f>IF($D21="","",'HK2 - 22-23 + HKI 23-24(22C2)'!AL19+'HKI 22-23'!AL19)</f>
        <v>0</v>
      </c>
      <c r="AM21" s="15">
        <f>IF($D21="","",'HK2 - 22-23 + HKI 23-24(22C2)'!AM19+'HKI 22-23'!AM19)</f>
        <v>0</v>
      </c>
      <c r="AN21" s="15">
        <f>IF($D21="","",'HK2 - 22-23 + HKI 23-24(22C2)'!AN19+'HKI 22-23'!AN19)</f>
        <v>0</v>
      </c>
      <c r="AO21" s="15">
        <f>IF($D21="","",'HK2 - 22-23 + HKI 23-24(22C2)'!AO19+'HKI 22-23'!AO19)</f>
        <v>0</v>
      </c>
      <c r="AP21" s="15">
        <f>IF($D21="","",'HK2 - 22-23 + HKI 23-24(22C2)'!AP19+'HKI 22-23'!AP19)</f>
        <v>0</v>
      </c>
      <c r="AQ21" s="15">
        <f>IF($D21="","",'HK2 - 22-23 + HKI 23-24(22C2)'!AQ19+'HKI 22-23'!AQ19)</f>
        <v>0</v>
      </c>
      <c r="AR21" s="15">
        <f>IF($D21="","",'HK2 - 22-23 + HKI 23-24(22C2)'!AR19+'HKI 22-23'!AR19)</f>
        <v>0</v>
      </c>
      <c r="AS21" s="15">
        <f>IF($D21="","",'HK2 - 22-23 + HKI 23-24(22C2)'!AS19+'HKI 22-23'!AS19)</f>
        <v>0</v>
      </c>
      <c r="AT21" s="15">
        <f>IF($D21="","",'HK2 - 22-23 + HKI 23-24(22C2)'!AT19+'HKI 22-23'!AT19)</f>
        <v>0</v>
      </c>
      <c r="AU21" s="4"/>
    </row>
    <row r="22" spans="1:47" x14ac:dyDescent="0.25">
      <c r="A22" s="11">
        <f>IF(D22="","",SUBTOTAL(3,$D$14:D22))</f>
        <v>9</v>
      </c>
      <c r="B22" s="60">
        <v>1010071</v>
      </c>
      <c r="C22" s="61" t="s">
        <v>450</v>
      </c>
      <c r="D22" s="14" t="s">
        <v>455</v>
      </c>
      <c r="E22" s="15">
        <f>IF($D22="","",'HK2 - 22-23 + HKI 23-24(22C2)'!E20+'HKI 22-23'!E20)</f>
        <v>0</v>
      </c>
      <c r="F22" s="15">
        <f>IF($D22="","",'HK2 - 22-23 + HKI 23-24(22C2)'!F20+'HKI 22-23'!F20)</f>
        <v>0</v>
      </c>
      <c r="G22" s="15">
        <f>IF($D22="","",'HK2 - 22-23 + HKI 23-24(22C2)'!G20+'HKI 22-23'!G20)</f>
        <v>0</v>
      </c>
      <c r="H22" s="15">
        <f>IF($D22="","",'HK2 - 22-23 + HKI 23-24(22C2)'!H20+'HKI 22-23'!H20)</f>
        <v>0</v>
      </c>
      <c r="I22" s="15">
        <f>IF($D22="","",'HK2 - 22-23 + HKI 23-24(22C2)'!I20+'HKI 22-23'!I20)</f>
        <v>0</v>
      </c>
      <c r="J22" s="15">
        <f>IF($D22="","",'HK2 - 22-23 + HKI 23-24(22C2)'!J20+'HKI 22-23'!J20)</f>
        <v>0</v>
      </c>
      <c r="K22" s="15">
        <f>IF($D22="","",'HK2 - 22-23 + HKI 23-24(22C2)'!K20+'HKI 22-23'!K20)</f>
        <v>0</v>
      </c>
      <c r="L22" s="15">
        <f>IF($D22="","",'HK2 - 22-23 + HKI 23-24(22C2)'!L20+'HKI 22-23'!L20)</f>
        <v>0</v>
      </c>
      <c r="M22" s="15">
        <f>IF($D22="","",'HK2 - 22-23 + HKI 23-24(22C2)'!M20+'HKI 22-23'!M20)</f>
        <v>0</v>
      </c>
      <c r="N22" s="15">
        <f>IF($D22="","",'HK2 - 22-23 + HKI 23-24(22C2)'!N20+'HKI 22-23'!N20)</f>
        <v>0</v>
      </c>
      <c r="O22" s="15">
        <f>IF($D22="","",'HK2 - 22-23 + HKI 23-24(22C2)'!O20+'HKI 22-23'!O20)</f>
        <v>0</v>
      </c>
      <c r="P22" s="15">
        <f>IF($D22="","",'HK2 - 22-23 + HKI 23-24(22C2)'!P20+'HKI 22-23'!P20)</f>
        <v>0</v>
      </c>
      <c r="Q22" s="15">
        <f>IF($D22="","",'HK2 - 22-23 + HKI 23-24(22C2)'!Q20+'HKI 22-23'!Q20)</f>
        <v>0</v>
      </c>
      <c r="R22" s="15">
        <f>IF($D22="","",'HK2 - 22-23 + HKI 23-24(22C2)'!R20+'HKI 22-23'!R20)</f>
        <v>0</v>
      </c>
      <c r="S22" s="15">
        <f>IF($D22="","",'HK2 - 22-23 + HKI 23-24(22C2)'!S20+'HKI 22-23'!S20)</f>
        <v>0</v>
      </c>
      <c r="T22" s="15">
        <f>IF($D22="","",'HK2 - 22-23 + HKI 23-24(22C2)'!T20+'HKI 22-23'!T20)</f>
        <v>0</v>
      </c>
      <c r="U22" s="15">
        <f>IF($D22="","",'HK2 - 22-23 + HKI 23-24(22C2)'!U20+'HKI 22-23'!U20)</f>
        <v>0</v>
      </c>
      <c r="V22" s="15">
        <f>IF($D22="","",'HK2 - 22-23 + HKI 23-24(22C2)'!V20+'HKI 22-23'!V20)</f>
        <v>0</v>
      </c>
      <c r="W22" s="15">
        <f>IF($D22="","",'HK2 - 22-23 + HKI 23-24(22C2)'!W20+'HKI 22-23'!W20)</f>
        <v>0</v>
      </c>
      <c r="X22" s="15">
        <f>IF($D22="","",'HK2 - 22-23 + HKI 23-24(22C2)'!X20+'HKI 22-23'!X20)</f>
        <v>0</v>
      </c>
      <c r="Y22" s="15">
        <f>IF($D22="","",'HK2 - 22-23 + HKI 23-24(22C2)'!Y20+'HKI 22-23'!Y20)</f>
        <v>0</v>
      </c>
      <c r="Z22" s="15">
        <f>IF($D22="","",'HK2 - 22-23 + HKI 23-24(22C2)'!Z20+'HKI 22-23'!Z20)</f>
        <v>0</v>
      </c>
      <c r="AA22" s="15">
        <f>IF($D22="","",'HK2 - 22-23 + HKI 23-24(22C2)'!AA20+'HKI 22-23'!AA20)</f>
        <v>0</v>
      </c>
      <c r="AB22" s="15">
        <f>IF($D22="","",'HK2 - 22-23 + HKI 23-24(22C2)'!AB20+'HKI 22-23'!AB20)</f>
        <v>0</v>
      </c>
      <c r="AC22" s="15">
        <f>IF($D22="","",'HK2 - 22-23 + HKI 23-24(22C2)'!AC20+'HKI 22-23'!AC20)</f>
        <v>0</v>
      </c>
      <c r="AD22" s="15">
        <f>IF($D22="","",'HK2 - 22-23 + HKI 23-24(22C2)'!AD20+'HKI 22-23'!AD20)</f>
        <v>0</v>
      </c>
      <c r="AE22" s="15">
        <f>IF($D22="","",'HK2 - 22-23 + HKI 23-24(22C2)'!AE20+'HKI 22-23'!AE20)</f>
        <v>0</v>
      </c>
      <c r="AF22" s="15">
        <f>IF($D22="","",'HK2 - 22-23 + HKI 23-24(22C2)'!AF20+'HKI 22-23'!AF20)</f>
        <v>0</v>
      </c>
      <c r="AG22" s="15">
        <f>IF($D22="","",'HK2 - 22-23 + HKI 23-24(22C2)'!AG20+'HKI 22-23'!AG20)</f>
        <v>0</v>
      </c>
      <c r="AH22" s="15">
        <f>IF($D22="","",'HK2 - 22-23 + HKI 23-24(22C2)'!AH20+'HKI 22-23'!AH20)</f>
        <v>0</v>
      </c>
      <c r="AI22" s="15">
        <f>IF($D22="","",'HK2 - 22-23 + HKI 23-24(22C2)'!AI20+'HKI 22-23'!AI20)</f>
        <v>0</v>
      </c>
      <c r="AJ22" s="15">
        <f>IF($D22="","",'HK2 - 22-23 + HKI 23-24(22C2)'!AJ20+'HKI 22-23'!AJ20)</f>
        <v>0</v>
      </c>
      <c r="AK22" s="15">
        <f>IF($D22="","",'HK2 - 22-23 + HKI 23-24(22C2)'!AK20+'HKI 22-23'!AK20)</f>
        <v>0</v>
      </c>
      <c r="AL22" s="15">
        <f>IF($D22="","",'HK2 - 22-23 + HKI 23-24(22C2)'!AL20+'HKI 22-23'!AL20)</f>
        <v>0</v>
      </c>
      <c r="AM22" s="15">
        <f>IF($D22="","",'HK2 - 22-23 + HKI 23-24(22C2)'!AM20+'HKI 22-23'!AM20)</f>
        <v>0</v>
      </c>
      <c r="AN22" s="15">
        <f>IF($D22="","",'HK2 - 22-23 + HKI 23-24(22C2)'!AN20+'HKI 22-23'!AN20)</f>
        <v>0</v>
      </c>
      <c r="AO22" s="15">
        <f>IF($D22="","",'HK2 - 22-23 + HKI 23-24(22C2)'!AO20+'HKI 22-23'!AO20)</f>
        <v>0</v>
      </c>
      <c r="AP22" s="15">
        <f>IF($D22="","",'HK2 - 22-23 + HKI 23-24(22C2)'!AP20+'HKI 22-23'!AP20)</f>
        <v>0</v>
      </c>
      <c r="AQ22" s="15">
        <f>IF($D22="","",'HK2 - 22-23 + HKI 23-24(22C2)'!AQ20+'HKI 22-23'!AQ20)</f>
        <v>0</v>
      </c>
      <c r="AR22" s="15">
        <f>IF($D22="","",'HK2 - 22-23 + HKI 23-24(22C2)'!AR20+'HKI 22-23'!AR20)</f>
        <v>0</v>
      </c>
      <c r="AS22" s="15">
        <f>IF($D22="","",'HK2 - 22-23 + HKI 23-24(22C2)'!AS20+'HKI 22-23'!AS20)</f>
        <v>0</v>
      </c>
      <c r="AT22" s="15">
        <f>IF($D22="","",'HK2 - 22-23 + HKI 23-24(22C2)'!AT20+'HKI 22-23'!AT20)</f>
        <v>0</v>
      </c>
      <c r="AU22" s="4"/>
    </row>
    <row r="23" spans="1:47" x14ac:dyDescent="0.25">
      <c r="A23" s="11">
        <f>IF(D23="","",SUBTOTAL(3,$D$14:D23))</f>
        <v>10</v>
      </c>
      <c r="B23" s="60">
        <v>1010036</v>
      </c>
      <c r="C23" s="61" t="s">
        <v>450</v>
      </c>
      <c r="D23" s="14" t="s">
        <v>591</v>
      </c>
      <c r="E23" s="15">
        <f>IF($D23="","",'HK2 - 22-23 + HKI 23-24(22C2)'!E21+'HKI 22-23'!E21)</f>
        <v>0</v>
      </c>
      <c r="F23" s="15">
        <f>IF($D23="","",'HK2 - 22-23 + HKI 23-24(22C2)'!F21+'HKI 22-23'!F21)</f>
        <v>0</v>
      </c>
      <c r="G23" s="15">
        <f>IF($D23="","",'HK2 - 22-23 + HKI 23-24(22C2)'!G21+'HKI 22-23'!G21)</f>
        <v>0</v>
      </c>
      <c r="H23" s="15">
        <f>IF($D23="","",'HK2 - 22-23 + HKI 23-24(22C2)'!H21+'HKI 22-23'!H21)</f>
        <v>0</v>
      </c>
      <c r="I23" s="15">
        <f>IF($D23="","",'HK2 - 22-23 + HKI 23-24(22C2)'!I21+'HKI 22-23'!I21)</f>
        <v>0</v>
      </c>
      <c r="J23" s="15">
        <f>IF($D23="","",'HK2 - 22-23 + HKI 23-24(22C2)'!J21+'HKI 22-23'!J21)</f>
        <v>0</v>
      </c>
      <c r="K23" s="15">
        <f>IF($D23="","",'HK2 - 22-23 + HKI 23-24(22C2)'!K21+'HKI 22-23'!K21)</f>
        <v>0</v>
      </c>
      <c r="L23" s="15">
        <f>IF($D23="","",'HK2 - 22-23 + HKI 23-24(22C2)'!L21+'HKI 22-23'!L21)</f>
        <v>0</v>
      </c>
      <c r="M23" s="15">
        <f>IF($D23="","",'HK2 - 22-23 + HKI 23-24(22C2)'!M21+'HKI 22-23'!M21)</f>
        <v>0</v>
      </c>
      <c r="N23" s="15">
        <f>IF($D23="","",'HK2 - 22-23 + HKI 23-24(22C2)'!N21+'HKI 22-23'!N21)</f>
        <v>0</v>
      </c>
      <c r="O23" s="15">
        <f>IF($D23="","",'HK2 - 22-23 + HKI 23-24(22C2)'!O21+'HKI 22-23'!O21)</f>
        <v>0</v>
      </c>
      <c r="P23" s="15">
        <f>IF($D23="","",'HK2 - 22-23 + HKI 23-24(22C2)'!P21+'HKI 22-23'!P21)</f>
        <v>0</v>
      </c>
      <c r="Q23" s="15">
        <f>IF($D23="","",'HK2 - 22-23 + HKI 23-24(22C2)'!Q21+'HKI 22-23'!Q21)</f>
        <v>0</v>
      </c>
      <c r="R23" s="15">
        <f>IF($D23="","",'HK2 - 22-23 + HKI 23-24(22C2)'!R21+'HKI 22-23'!R21)</f>
        <v>0</v>
      </c>
      <c r="S23" s="15">
        <f>IF($D23="","",'HK2 - 22-23 + HKI 23-24(22C2)'!S21+'HKI 22-23'!S21)</f>
        <v>0</v>
      </c>
      <c r="T23" s="15">
        <f>IF($D23="","",'HK2 - 22-23 + HKI 23-24(22C2)'!T21+'HKI 22-23'!T21)</f>
        <v>0</v>
      </c>
      <c r="U23" s="15">
        <f>IF($D23="","",'HK2 - 22-23 + HKI 23-24(22C2)'!U21+'HKI 22-23'!U21)</f>
        <v>0</v>
      </c>
      <c r="V23" s="15">
        <f>IF($D23="","",'HK2 - 22-23 + HKI 23-24(22C2)'!V21+'HKI 22-23'!V21)</f>
        <v>0</v>
      </c>
      <c r="W23" s="15">
        <f>IF($D23="","",'HK2 - 22-23 + HKI 23-24(22C2)'!W21+'HKI 22-23'!W21)</f>
        <v>0</v>
      </c>
      <c r="X23" s="15">
        <f>IF($D23="","",'HK2 - 22-23 + HKI 23-24(22C2)'!X21+'HKI 22-23'!X21)</f>
        <v>0</v>
      </c>
      <c r="Y23" s="15">
        <f>IF($D23="","",'HK2 - 22-23 + HKI 23-24(22C2)'!Y21+'HKI 22-23'!Y21)</f>
        <v>0</v>
      </c>
      <c r="Z23" s="15">
        <f>IF($D23="","",'HK2 - 22-23 + HKI 23-24(22C2)'!Z21+'HKI 22-23'!Z21)</f>
        <v>0</v>
      </c>
      <c r="AA23" s="15">
        <f>IF($D23="","",'HK2 - 22-23 + HKI 23-24(22C2)'!AA21+'HKI 22-23'!AA21)</f>
        <v>0</v>
      </c>
      <c r="AB23" s="15">
        <f>IF($D23="","",'HK2 - 22-23 + HKI 23-24(22C2)'!AB21+'HKI 22-23'!AB21)</f>
        <v>0</v>
      </c>
      <c r="AC23" s="15">
        <f>IF($D23="","",'HK2 - 22-23 + HKI 23-24(22C2)'!AC21+'HKI 22-23'!AC21)</f>
        <v>0</v>
      </c>
      <c r="AD23" s="15">
        <f>IF($D23="","",'HK2 - 22-23 + HKI 23-24(22C2)'!AD21+'HKI 22-23'!AD21)</f>
        <v>0</v>
      </c>
      <c r="AE23" s="15">
        <f>IF($D23="","",'HK2 - 22-23 + HKI 23-24(22C2)'!AE21+'HKI 22-23'!AE21)</f>
        <v>0</v>
      </c>
      <c r="AF23" s="15">
        <f>IF($D23="","",'HK2 - 22-23 + HKI 23-24(22C2)'!AF21+'HKI 22-23'!AF21)</f>
        <v>0</v>
      </c>
      <c r="AG23" s="15">
        <f>IF($D23="","",'HK2 - 22-23 + HKI 23-24(22C2)'!AG21+'HKI 22-23'!AG21)</f>
        <v>0</v>
      </c>
      <c r="AH23" s="15">
        <f>IF($D23="","",'HK2 - 22-23 + HKI 23-24(22C2)'!AH21+'HKI 22-23'!AH21)</f>
        <v>0</v>
      </c>
      <c r="AI23" s="15">
        <f>IF($D23="","",'HK2 - 22-23 + HKI 23-24(22C2)'!AI21+'HKI 22-23'!AI21)</f>
        <v>0</v>
      </c>
      <c r="AJ23" s="15">
        <f>IF($D23="","",'HK2 - 22-23 + HKI 23-24(22C2)'!AJ21+'HKI 22-23'!AJ21)</f>
        <v>0</v>
      </c>
      <c r="AK23" s="15">
        <f>IF($D23="","",'HK2 - 22-23 + HKI 23-24(22C2)'!AK21+'HKI 22-23'!AK21)</f>
        <v>0</v>
      </c>
      <c r="AL23" s="15">
        <f>IF($D23="","",'HK2 - 22-23 + HKI 23-24(22C2)'!AL21+'HKI 22-23'!AL21)</f>
        <v>0</v>
      </c>
      <c r="AM23" s="15">
        <f>IF($D23="","",'HK2 - 22-23 + HKI 23-24(22C2)'!AM21+'HKI 22-23'!AM21)</f>
        <v>0</v>
      </c>
      <c r="AN23" s="15">
        <f>IF($D23="","",'HK2 - 22-23 + HKI 23-24(22C2)'!AN21+'HKI 22-23'!AN21)</f>
        <v>0</v>
      </c>
      <c r="AO23" s="15">
        <f>IF($D23="","",'HK2 - 22-23 + HKI 23-24(22C2)'!AO21+'HKI 22-23'!AO21)</f>
        <v>0</v>
      </c>
      <c r="AP23" s="15">
        <f>IF($D23="","",'HK2 - 22-23 + HKI 23-24(22C2)'!AP21+'HKI 22-23'!AP21)</f>
        <v>0</v>
      </c>
      <c r="AQ23" s="15">
        <f>IF($D23="","",'HK2 - 22-23 + HKI 23-24(22C2)'!AQ21+'HKI 22-23'!AQ21)</f>
        <v>0</v>
      </c>
      <c r="AR23" s="15">
        <f>IF($D23="","",'HK2 - 22-23 + HKI 23-24(22C2)'!AR21+'HKI 22-23'!AR21)</f>
        <v>0</v>
      </c>
      <c r="AS23" s="15">
        <f>IF($D23="","",'HK2 - 22-23 + HKI 23-24(22C2)'!AS21+'HKI 22-23'!AS21)</f>
        <v>0</v>
      </c>
      <c r="AT23" s="15">
        <f>IF($D23="","",'HK2 - 22-23 + HKI 23-24(22C2)'!AT21+'HKI 22-23'!AT21)</f>
        <v>0</v>
      </c>
      <c r="AU23" s="4"/>
    </row>
    <row r="24" spans="1:47" x14ac:dyDescent="0.25">
      <c r="A24" s="11">
        <f>IF(D24="","",SUBTOTAL(3,$D$14:D24))</f>
        <v>11</v>
      </c>
      <c r="B24" s="60"/>
      <c r="C24" s="61" t="s">
        <v>450</v>
      </c>
      <c r="D24" s="14" t="s">
        <v>1092</v>
      </c>
      <c r="E24" s="15">
        <f>IF($D24="","",'HK2 - 22-23 + HKI 23-24(22C2)'!E22+'HKI 22-23'!E22)</f>
        <v>0</v>
      </c>
      <c r="F24" s="15">
        <f>IF($D24="","",'HK2 - 22-23 + HKI 23-24(22C2)'!F22+'HKI 22-23'!F22)</f>
        <v>0</v>
      </c>
      <c r="G24" s="15">
        <f>IF($D24="","",'HK2 - 22-23 + HKI 23-24(22C2)'!G22+'HKI 22-23'!G22)</f>
        <v>0</v>
      </c>
      <c r="H24" s="15">
        <f>IF($D24="","",'HK2 - 22-23 + HKI 23-24(22C2)'!H22+'HKI 22-23'!H22)</f>
        <v>0</v>
      </c>
      <c r="I24" s="15">
        <f>IF($D24="","",'HK2 - 22-23 + HKI 23-24(22C2)'!I22+'HKI 22-23'!I22)</f>
        <v>0</v>
      </c>
      <c r="J24" s="15">
        <f>IF($D24="","",'HK2 - 22-23 + HKI 23-24(22C2)'!J22+'HKI 22-23'!J22)</f>
        <v>0</v>
      </c>
      <c r="K24" s="15">
        <f>IF($D24="","",'HK2 - 22-23 + HKI 23-24(22C2)'!K22+'HKI 22-23'!K22)</f>
        <v>0</v>
      </c>
      <c r="L24" s="15">
        <f>IF($D24="","",'HK2 - 22-23 + HKI 23-24(22C2)'!L22+'HKI 22-23'!L22)</f>
        <v>0</v>
      </c>
      <c r="M24" s="15">
        <f>IF($D24="","",'HK2 - 22-23 + HKI 23-24(22C2)'!M22+'HKI 22-23'!M22)</f>
        <v>0</v>
      </c>
      <c r="N24" s="15">
        <f>IF($D24="","",'HK2 - 22-23 + HKI 23-24(22C2)'!N22+'HKI 22-23'!N22)</f>
        <v>0</v>
      </c>
      <c r="O24" s="15">
        <f>IF($D24="","",'HK2 - 22-23 + HKI 23-24(22C2)'!O22+'HKI 22-23'!O22)</f>
        <v>0</v>
      </c>
      <c r="P24" s="15">
        <f>IF($D24="","",'HK2 - 22-23 + HKI 23-24(22C2)'!P22+'HKI 22-23'!P22)</f>
        <v>0</v>
      </c>
      <c r="Q24" s="15">
        <f>IF($D24="","",'HK2 - 22-23 + HKI 23-24(22C2)'!Q22+'HKI 22-23'!Q22)</f>
        <v>0</v>
      </c>
      <c r="R24" s="15">
        <f>IF($D24="","",'HK2 - 22-23 + HKI 23-24(22C2)'!R22+'HKI 22-23'!R22)</f>
        <v>0</v>
      </c>
      <c r="S24" s="15">
        <f>IF($D24="","",'HK2 - 22-23 + HKI 23-24(22C2)'!S22+'HKI 22-23'!S22)</f>
        <v>11</v>
      </c>
      <c r="T24" s="15">
        <f>IF($D24="","",'HK2 - 22-23 + HKI 23-24(22C2)'!T22+'HKI 22-23'!T22)</f>
        <v>0</v>
      </c>
      <c r="U24" s="15">
        <f>IF($D24="","",'HK2 - 22-23 + HKI 23-24(22C2)'!U22+'HKI 22-23'!U22)</f>
        <v>11</v>
      </c>
      <c r="V24" s="15">
        <f>IF($D24="","",'HK2 - 22-23 + HKI 23-24(22C2)'!V22+'HKI 22-23'!V22)</f>
        <v>0</v>
      </c>
      <c r="W24" s="15">
        <f>IF($D24="","",'HK2 - 22-23 + HKI 23-24(22C2)'!W22+'HKI 22-23'!W22)</f>
        <v>0</v>
      </c>
      <c r="X24" s="15">
        <f>IF($D24="","",'HK2 - 22-23 + HKI 23-24(22C2)'!X22+'HKI 22-23'!X22)</f>
        <v>0</v>
      </c>
      <c r="Y24" s="15">
        <f>IF($D24="","",'HK2 - 22-23 + HKI 23-24(22C2)'!Y22+'HKI 22-23'!Y22)</f>
        <v>0</v>
      </c>
      <c r="Z24" s="15">
        <f>IF($D24="","",'HK2 - 22-23 + HKI 23-24(22C2)'!Z22+'HKI 22-23'!Z22)</f>
        <v>0</v>
      </c>
      <c r="AA24" s="15">
        <f>IF($D24="","",'HK2 - 22-23 + HKI 23-24(22C2)'!AA22+'HKI 22-23'!AA22)</f>
        <v>0</v>
      </c>
      <c r="AB24" s="15">
        <f>IF($D24="","",'HK2 - 22-23 + HKI 23-24(22C2)'!AB22+'HKI 22-23'!AB22)</f>
        <v>0</v>
      </c>
      <c r="AC24" s="15">
        <f>IF($D24="","",'HK2 - 22-23 + HKI 23-24(22C2)'!AC22+'HKI 22-23'!AC22)</f>
        <v>0</v>
      </c>
      <c r="AD24" s="15">
        <f>IF($D24="","",'HK2 - 22-23 + HKI 23-24(22C2)'!AD22+'HKI 22-23'!AD22)</f>
        <v>0</v>
      </c>
      <c r="AE24" s="15">
        <f>IF($D24="","",'HK2 - 22-23 + HKI 23-24(22C2)'!AE22+'HKI 22-23'!AE22)</f>
        <v>0</v>
      </c>
      <c r="AF24" s="15">
        <f>IF($D24="","",'HK2 - 22-23 + HKI 23-24(22C2)'!AF22+'HKI 22-23'!AF22)</f>
        <v>0</v>
      </c>
      <c r="AG24" s="15">
        <f>IF($D24="","",'HK2 - 22-23 + HKI 23-24(22C2)'!AG22+'HKI 22-23'!AG22)</f>
        <v>0</v>
      </c>
      <c r="AH24" s="15">
        <f>IF($D24="","",'HK2 - 22-23 + HKI 23-24(22C2)'!AH22+'HKI 22-23'!AH22)</f>
        <v>0</v>
      </c>
      <c r="AI24" s="15">
        <f>IF($D24="","",'HK2 - 22-23 + HKI 23-24(22C2)'!AI22+'HKI 22-23'!AI22)</f>
        <v>0</v>
      </c>
      <c r="AJ24" s="15">
        <f>IF($D24="","",'HK2 - 22-23 + HKI 23-24(22C2)'!AJ22+'HKI 22-23'!AJ22)</f>
        <v>0</v>
      </c>
      <c r="AK24" s="15">
        <f>IF($D24="","",'HK2 - 22-23 + HKI 23-24(22C2)'!AK22+'HKI 22-23'!AK22)</f>
        <v>0</v>
      </c>
      <c r="AL24" s="15">
        <f>IF($D24="","",'HK2 - 22-23 + HKI 23-24(22C2)'!AL22+'HKI 22-23'!AL22)</f>
        <v>0</v>
      </c>
      <c r="AM24" s="15">
        <f>IF($D24="","",'HK2 - 22-23 + HKI 23-24(22C2)'!AM22+'HKI 22-23'!AM22)</f>
        <v>0</v>
      </c>
      <c r="AN24" s="15">
        <f>IF($D24="","",'HK2 - 22-23 + HKI 23-24(22C2)'!AN22+'HKI 22-23'!AN22)</f>
        <v>0</v>
      </c>
      <c r="AO24" s="15">
        <f>IF($D24="","",'HK2 - 22-23 + HKI 23-24(22C2)'!AO22+'HKI 22-23'!AO22)</f>
        <v>0</v>
      </c>
      <c r="AP24" s="15">
        <f>IF($D24="","",'HK2 - 22-23 + HKI 23-24(22C2)'!AP22+'HKI 22-23'!AP22)</f>
        <v>0</v>
      </c>
      <c r="AQ24" s="15">
        <f>IF($D24="","",'HK2 - 22-23 + HKI 23-24(22C2)'!AQ22+'HKI 22-23'!AQ22)</f>
        <v>0</v>
      </c>
      <c r="AR24" s="15">
        <f>IF($D24="","",'HK2 - 22-23 + HKI 23-24(22C2)'!AR22+'HKI 22-23'!AR22)</f>
        <v>0</v>
      </c>
      <c r="AS24" s="15">
        <f>IF($D24="","",'HK2 - 22-23 + HKI 23-24(22C2)'!AS22+'HKI 22-23'!AS22)</f>
        <v>0</v>
      </c>
      <c r="AT24" s="15">
        <f>IF($D24="","",'HK2 - 22-23 + HKI 23-24(22C2)'!AT22+'HKI 22-23'!AT22)</f>
        <v>0</v>
      </c>
      <c r="AU24" s="4"/>
    </row>
    <row r="25" spans="1:47" x14ac:dyDescent="0.25">
      <c r="A25" s="11">
        <f>IF(D25="","",SUBTOTAL(3,$D$14:D25))</f>
        <v>12</v>
      </c>
      <c r="B25" s="60"/>
      <c r="C25" s="61" t="s">
        <v>450</v>
      </c>
      <c r="D25" s="14" t="s">
        <v>1064</v>
      </c>
      <c r="E25" s="15">
        <f>IF($D25="","",'HK2 - 22-23 + HKI 23-24(22C2)'!E23+'HKI 22-23'!E23)</f>
        <v>4</v>
      </c>
      <c r="F25" s="15">
        <f>IF($D25="","",'HK2 - 22-23 + HKI 23-24(22C2)'!F23+'HKI 22-23'!F23)</f>
        <v>0</v>
      </c>
      <c r="G25" s="15">
        <f>IF($D25="","",'HK2 - 22-23 + HKI 23-24(22C2)'!G23+'HKI 22-23'!G23)</f>
        <v>0</v>
      </c>
      <c r="H25" s="15">
        <f>IF($D25="","",'HK2 - 22-23 + HKI 23-24(22C2)'!H23+'HKI 22-23'!H23)</f>
        <v>0</v>
      </c>
      <c r="I25" s="15">
        <f>IF($D25="","",'HK2 - 22-23 + HKI 23-24(22C2)'!I23+'HKI 22-23'!I23)</f>
        <v>0</v>
      </c>
      <c r="J25" s="15">
        <f>IF($D25="","",'HK2 - 22-23 + HKI 23-24(22C2)'!J23+'HKI 22-23'!J23)</f>
        <v>0</v>
      </c>
      <c r="K25" s="15">
        <f>IF($D25="","",'HK2 - 22-23 + HKI 23-24(22C2)'!K23+'HKI 22-23'!K23)</f>
        <v>0</v>
      </c>
      <c r="L25" s="15">
        <f>IF($D25="","",'HK2 - 22-23 + HKI 23-24(22C2)'!L23+'HKI 22-23'!L23)</f>
        <v>0</v>
      </c>
      <c r="M25" s="15">
        <f>IF($D25="","",'HK2 - 22-23 + HKI 23-24(22C2)'!M23+'HKI 22-23'!M23)</f>
        <v>4</v>
      </c>
      <c r="N25" s="15">
        <f>IF($D25="","",'HK2 - 22-23 + HKI 23-24(22C2)'!N23+'HKI 22-23'!N23)</f>
        <v>0.6</v>
      </c>
      <c r="O25" s="15">
        <f>IF($D25="","",'HK2 - 22-23 + HKI 23-24(22C2)'!O23+'HKI 22-23'!O23)</f>
        <v>0</v>
      </c>
      <c r="P25" s="15">
        <f>IF($D25="","",'HK2 - 22-23 + HKI 23-24(22C2)'!P23+'HKI 22-23'!P23)</f>
        <v>0</v>
      </c>
      <c r="Q25" s="15">
        <f>IF($D25="","",'HK2 - 22-23 + HKI 23-24(22C2)'!Q23+'HKI 22-23'!Q23)</f>
        <v>0</v>
      </c>
      <c r="R25" s="15">
        <f>IF($D25="","",'HK2 - 22-23 + HKI 23-24(22C2)'!R23+'HKI 22-23'!R23)</f>
        <v>0.6</v>
      </c>
      <c r="S25" s="15">
        <f>IF($D25="","",'HK2 - 22-23 + HKI 23-24(22C2)'!S23+'HKI 22-23'!S23)</f>
        <v>368</v>
      </c>
      <c r="T25" s="15">
        <f>IF($D25="","",'HK2 - 22-23 + HKI 23-24(22C2)'!T23+'HKI 22-23'!T23)</f>
        <v>72</v>
      </c>
      <c r="U25" s="15">
        <f>IF($D25="","",'HK2 - 22-23 + HKI 23-24(22C2)'!U23+'HKI 22-23'!U23)</f>
        <v>421</v>
      </c>
      <c r="V25" s="15">
        <f>IF($D25="","",'HK2 - 22-23 + HKI 23-24(22C2)'!V23+'HKI 22-23'!V23)</f>
        <v>1.9000000000000001</v>
      </c>
      <c r="W25" s="15">
        <f>IF($D25="","",'HK2 - 22-23 + HKI 23-24(22C2)'!W23+'HKI 22-23'!W23)</f>
        <v>0</v>
      </c>
      <c r="X25" s="15">
        <f>IF($D25="","",'HK2 - 22-23 + HKI 23-24(22C2)'!X23+'HKI 22-23'!X23)</f>
        <v>0</v>
      </c>
      <c r="Y25" s="15">
        <f>IF($D25="","",'HK2 - 22-23 + HKI 23-24(22C2)'!Y23+'HKI 22-23'!Y23)</f>
        <v>0</v>
      </c>
      <c r="Z25" s="15">
        <f>IF($D25="","",'HK2 - 22-23 + HKI 23-24(22C2)'!Z23+'HKI 22-23'!Z23)</f>
        <v>0</v>
      </c>
      <c r="AA25" s="15">
        <f>IF($D25="","",'HK2 - 22-23 + HKI 23-24(22C2)'!AA23+'HKI 22-23'!AA23)</f>
        <v>0</v>
      </c>
      <c r="AB25" s="15">
        <f>IF($D25="","",'HK2 - 22-23 + HKI 23-24(22C2)'!AB23+'HKI 22-23'!AB23)</f>
        <v>0</v>
      </c>
      <c r="AC25" s="15">
        <f>IF($D25="","",'HK2 - 22-23 + HKI 23-24(22C2)'!AC23+'HKI 22-23'!AC23)</f>
        <v>0</v>
      </c>
      <c r="AD25" s="15">
        <f>IF($D25="","",'HK2 - 22-23 + HKI 23-24(22C2)'!AD23+'HKI 22-23'!AD23)</f>
        <v>0</v>
      </c>
      <c r="AE25" s="15">
        <f>IF($D25="","",'HK2 - 22-23 + HKI 23-24(22C2)'!AE23+'HKI 22-23'!AE23)</f>
        <v>0</v>
      </c>
      <c r="AF25" s="15">
        <f>IF($D25="","",'HK2 - 22-23 + HKI 23-24(22C2)'!AF23+'HKI 22-23'!AF23)</f>
        <v>0</v>
      </c>
      <c r="AG25" s="15">
        <f>IF($D25="","",'HK2 - 22-23 + HKI 23-24(22C2)'!AG23+'HKI 22-23'!AG23)</f>
        <v>0</v>
      </c>
      <c r="AH25" s="15">
        <f>IF($D25="","",'HK2 - 22-23 + HKI 23-24(22C2)'!AH23+'HKI 22-23'!AH23)</f>
        <v>0</v>
      </c>
      <c r="AI25" s="15">
        <f>IF($D25="","",'HK2 - 22-23 + HKI 23-24(22C2)'!AI23+'HKI 22-23'!AI23)</f>
        <v>0</v>
      </c>
      <c r="AJ25" s="15">
        <f>IF($D25="","",'HK2 - 22-23 + HKI 23-24(22C2)'!AJ23+'HKI 22-23'!AJ23)</f>
        <v>0</v>
      </c>
      <c r="AK25" s="15">
        <f>IF($D25="","",'HK2 - 22-23 + HKI 23-24(22C2)'!AK23+'HKI 22-23'!AK23)</f>
        <v>0</v>
      </c>
      <c r="AL25" s="15">
        <f>IF($D25="","",'HK2 - 22-23 + HKI 23-24(22C2)'!AL23+'HKI 22-23'!AL23)</f>
        <v>0</v>
      </c>
      <c r="AM25" s="15">
        <f>IF($D25="","",'HK2 - 22-23 + HKI 23-24(22C2)'!AM23+'HKI 22-23'!AM23)</f>
        <v>0</v>
      </c>
      <c r="AN25" s="15">
        <f>IF($D25="","",'HK2 - 22-23 + HKI 23-24(22C2)'!AN23+'HKI 22-23'!AN23)</f>
        <v>0</v>
      </c>
      <c r="AO25" s="15">
        <f>IF($D25="","",'HK2 - 22-23 + HKI 23-24(22C2)'!AO23+'HKI 22-23'!AO23)</f>
        <v>0</v>
      </c>
      <c r="AP25" s="15">
        <f>IF($D25="","",'HK2 - 22-23 + HKI 23-24(22C2)'!AP23+'HKI 22-23'!AP23)</f>
        <v>0</v>
      </c>
      <c r="AQ25" s="15">
        <f>IF($D25="","",'HK2 - 22-23 + HKI 23-24(22C2)'!AQ23+'HKI 22-23'!AQ23)</f>
        <v>0</v>
      </c>
      <c r="AR25" s="15">
        <f>IF($D25="","",'HK2 - 22-23 + HKI 23-24(22C2)'!AR23+'HKI 22-23'!AR23)</f>
        <v>0</v>
      </c>
      <c r="AS25" s="15">
        <f>IF($D25="","",'HK2 - 22-23 + HKI 23-24(22C2)'!AS23+'HKI 22-23'!AS23)</f>
        <v>0</v>
      </c>
      <c r="AT25" s="15">
        <f>IF($D25="","",'HK2 - 22-23 + HKI 23-24(22C2)'!AT23+'HKI 22-23'!AT23)</f>
        <v>6.5</v>
      </c>
      <c r="AU25" s="4"/>
    </row>
    <row r="26" spans="1:47" x14ac:dyDescent="0.25">
      <c r="A26" s="11">
        <f>IF(D26="","",SUBTOTAL(3,$D$14:D26))</f>
        <v>13</v>
      </c>
      <c r="B26" s="60"/>
      <c r="C26" s="61" t="s">
        <v>450</v>
      </c>
      <c r="D26" s="14" t="s">
        <v>1108</v>
      </c>
      <c r="E26" s="15">
        <f>IF($D26="","",'HK2 - 22-23 + HKI 23-24(22C2)'!E24+'HKI 22-23'!E24)</f>
        <v>0</v>
      </c>
      <c r="F26" s="15">
        <f>IF($D26="","",'HK2 - 22-23 + HKI 23-24(22C2)'!F24+'HKI 22-23'!F24)</f>
        <v>0</v>
      </c>
      <c r="G26" s="15">
        <f>IF($D26="","",'HK2 - 22-23 + HKI 23-24(22C2)'!G24+'HKI 22-23'!G24)</f>
        <v>0</v>
      </c>
      <c r="H26" s="15">
        <f>IF($D26="","",'HK2 - 22-23 + HKI 23-24(22C2)'!H24+'HKI 22-23'!H24)</f>
        <v>0</v>
      </c>
      <c r="I26" s="15">
        <f>IF($D26="","",'HK2 - 22-23 + HKI 23-24(22C2)'!I24+'HKI 22-23'!I24)</f>
        <v>0</v>
      </c>
      <c r="J26" s="15">
        <f>IF($D26="","",'HK2 - 22-23 + HKI 23-24(22C2)'!J24+'HKI 22-23'!J24)</f>
        <v>0</v>
      </c>
      <c r="K26" s="15">
        <f>IF($D26="","",'HK2 - 22-23 + HKI 23-24(22C2)'!K24+'HKI 22-23'!K24)</f>
        <v>0</v>
      </c>
      <c r="L26" s="15">
        <f>IF($D26="","",'HK2 - 22-23 + HKI 23-24(22C2)'!L24+'HKI 22-23'!L24)</f>
        <v>0</v>
      </c>
      <c r="M26" s="15">
        <f>IF($D26="","",'HK2 - 22-23 + HKI 23-24(22C2)'!M24+'HKI 22-23'!M24)</f>
        <v>0</v>
      </c>
      <c r="N26" s="15">
        <f>IF($D26="","",'HK2 - 22-23 + HKI 23-24(22C2)'!N24+'HKI 22-23'!N24)</f>
        <v>0</v>
      </c>
      <c r="O26" s="15">
        <f>IF($D26="","",'HK2 - 22-23 + HKI 23-24(22C2)'!O24+'HKI 22-23'!O24)</f>
        <v>0</v>
      </c>
      <c r="P26" s="15">
        <f>IF($D26="","",'HK2 - 22-23 + HKI 23-24(22C2)'!P24+'HKI 22-23'!P24)</f>
        <v>0</v>
      </c>
      <c r="Q26" s="15">
        <f>IF($D26="","",'HK2 - 22-23 + HKI 23-24(22C2)'!Q24+'HKI 22-23'!Q24)</f>
        <v>0</v>
      </c>
      <c r="R26" s="15">
        <f>IF($D26="","",'HK2 - 22-23 + HKI 23-24(22C2)'!R24+'HKI 22-23'!R24)</f>
        <v>0</v>
      </c>
      <c r="S26" s="15">
        <f>IF($D26="","",'HK2 - 22-23 + HKI 23-24(22C2)'!S24+'HKI 22-23'!S24)</f>
        <v>0</v>
      </c>
      <c r="T26" s="15">
        <f>IF($D26="","",'HK2 - 22-23 + HKI 23-24(22C2)'!T24+'HKI 22-23'!T24)</f>
        <v>0</v>
      </c>
      <c r="U26" s="15">
        <f>IF($D26="","",'HK2 - 22-23 + HKI 23-24(22C2)'!U24+'HKI 22-23'!U24)</f>
        <v>0</v>
      </c>
      <c r="V26" s="15">
        <f>IF($D26="","",'HK2 - 22-23 + HKI 23-24(22C2)'!V24+'HKI 22-23'!V24)</f>
        <v>0</v>
      </c>
      <c r="W26" s="15">
        <f>IF($D26="","",'HK2 - 22-23 + HKI 23-24(22C2)'!W24+'HKI 22-23'!W24)</f>
        <v>0</v>
      </c>
      <c r="X26" s="15">
        <f>IF($D26="","",'HK2 - 22-23 + HKI 23-24(22C2)'!X24+'HKI 22-23'!X24)</f>
        <v>0</v>
      </c>
      <c r="Y26" s="15">
        <f>IF($D26="","",'HK2 - 22-23 + HKI 23-24(22C2)'!Y24+'HKI 22-23'!Y24)</f>
        <v>0</v>
      </c>
      <c r="Z26" s="15">
        <f>IF($D26="","",'HK2 - 22-23 + HKI 23-24(22C2)'!Z24+'HKI 22-23'!Z24)</f>
        <v>0</v>
      </c>
      <c r="AA26" s="15">
        <f>IF($D26="","",'HK2 - 22-23 + HKI 23-24(22C2)'!AA24+'HKI 22-23'!AA24)</f>
        <v>0</v>
      </c>
      <c r="AB26" s="15">
        <f>IF($D26="","",'HK2 - 22-23 + HKI 23-24(22C2)'!AB24+'HKI 22-23'!AB24)</f>
        <v>0</v>
      </c>
      <c r="AC26" s="15">
        <f>IF($D26="","",'HK2 - 22-23 + HKI 23-24(22C2)'!AC24+'HKI 22-23'!AC24)</f>
        <v>195</v>
      </c>
      <c r="AD26" s="15">
        <f>IF($D26="","",'HK2 - 22-23 + HKI 23-24(22C2)'!AD24+'HKI 22-23'!AD24)</f>
        <v>-19.5</v>
      </c>
      <c r="AE26" s="15">
        <f>IF($D26="","",'HK2 - 22-23 + HKI 23-24(22C2)'!AE24+'HKI 22-23'!AE24)</f>
        <v>0</v>
      </c>
      <c r="AF26" s="15">
        <f>IF($D26="","",'HK2 - 22-23 + HKI 23-24(22C2)'!AF24+'HKI 22-23'!AF24)</f>
        <v>0</v>
      </c>
      <c r="AG26" s="15">
        <f>IF($D26="","",'HK2 - 22-23 + HKI 23-24(22C2)'!AG24+'HKI 22-23'!AG24)</f>
        <v>0</v>
      </c>
      <c r="AH26" s="15">
        <f>IF($D26="","",'HK2 - 22-23 + HKI 23-24(22C2)'!AH24+'HKI 22-23'!AH24)</f>
        <v>0</v>
      </c>
      <c r="AI26" s="15">
        <f>IF($D26="","",'HK2 - 22-23 + HKI 23-24(22C2)'!AI24+'HKI 22-23'!AI24)</f>
        <v>0</v>
      </c>
      <c r="AJ26" s="15">
        <f>IF($D26="","",'HK2 - 22-23 + HKI 23-24(22C2)'!AJ24+'HKI 22-23'!AJ24)</f>
        <v>0</v>
      </c>
      <c r="AK26" s="15">
        <f>IF($D26="","",'HK2 - 22-23 + HKI 23-24(22C2)'!AK24+'HKI 22-23'!AK24)</f>
        <v>0</v>
      </c>
      <c r="AL26" s="15">
        <f>IF($D26="","",'HK2 - 22-23 + HKI 23-24(22C2)'!AL24+'HKI 22-23'!AL24)</f>
        <v>0</v>
      </c>
      <c r="AM26" s="15">
        <f>IF($D26="","",'HK2 - 22-23 + HKI 23-24(22C2)'!AM24+'HKI 22-23'!AM24)</f>
        <v>0</v>
      </c>
      <c r="AN26" s="15">
        <f>IF($D26="","",'HK2 - 22-23 + HKI 23-24(22C2)'!AN24+'HKI 22-23'!AN24)</f>
        <v>0</v>
      </c>
      <c r="AO26" s="15">
        <f>IF($D26="","",'HK2 - 22-23 + HKI 23-24(22C2)'!AO24+'HKI 22-23'!AO24)</f>
        <v>0</v>
      </c>
      <c r="AP26" s="15">
        <f>IF($D26="","",'HK2 - 22-23 + HKI 23-24(22C2)'!AP24+'HKI 22-23'!AP24)</f>
        <v>0</v>
      </c>
      <c r="AQ26" s="15">
        <f>IF($D26="","",'HK2 - 22-23 + HKI 23-24(22C2)'!AQ24+'HKI 22-23'!AQ24)</f>
        <v>0</v>
      </c>
      <c r="AR26" s="15">
        <f>IF($D26="","",'HK2 - 22-23 + HKI 23-24(22C2)'!AR24+'HKI 22-23'!AR24)</f>
        <v>0</v>
      </c>
      <c r="AS26" s="15">
        <f>IF($D26="","",'HK2 - 22-23 + HKI 23-24(22C2)'!AS24+'HKI 22-23'!AS24)</f>
        <v>0</v>
      </c>
      <c r="AT26" s="15">
        <f>IF($D26="","",'HK2 - 22-23 + HKI 23-24(22C2)'!AT24+'HKI 22-23'!AT24)</f>
        <v>-19.5</v>
      </c>
      <c r="AU26" s="4"/>
    </row>
    <row r="27" spans="1:47" x14ac:dyDescent="0.25">
      <c r="A27" s="11">
        <f>IF(D27="","",SUBTOTAL(3,$D$14:D27))</f>
        <v>14</v>
      </c>
      <c r="B27" s="60"/>
      <c r="C27" s="61" t="s">
        <v>450</v>
      </c>
      <c r="D27" s="14" t="s">
        <v>1088</v>
      </c>
      <c r="E27" s="15">
        <f>IF($D27="","",'HK2 - 22-23 + HKI 23-24(22C2)'!E25+'HKI 22-23'!E25)</f>
        <v>0</v>
      </c>
      <c r="F27" s="15">
        <f>IF($D27="","",'HK2 - 22-23 + HKI 23-24(22C2)'!F25+'HKI 22-23'!F25)</f>
        <v>0</v>
      </c>
      <c r="G27" s="15">
        <f>IF($D27="","",'HK2 - 22-23 + HKI 23-24(22C2)'!G25+'HKI 22-23'!G25)</f>
        <v>0</v>
      </c>
      <c r="H27" s="15">
        <f>IF($D27="","",'HK2 - 22-23 + HKI 23-24(22C2)'!H25+'HKI 22-23'!H25)</f>
        <v>0</v>
      </c>
      <c r="I27" s="15">
        <f>IF($D27="","",'HK2 - 22-23 + HKI 23-24(22C2)'!I25+'HKI 22-23'!I25)</f>
        <v>0</v>
      </c>
      <c r="J27" s="15">
        <f>IF($D27="","",'HK2 - 22-23 + HKI 23-24(22C2)'!J25+'HKI 22-23'!J25)</f>
        <v>0</v>
      </c>
      <c r="K27" s="15">
        <f>IF($D27="","",'HK2 - 22-23 + HKI 23-24(22C2)'!K25+'HKI 22-23'!K25)</f>
        <v>0</v>
      </c>
      <c r="L27" s="15">
        <f>IF($D27="","",'HK2 - 22-23 + HKI 23-24(22C2)'!L25+'HKI 22-23'!L25)</f>
        <v>0</v>
      </c>
      <c r="M27" s="15">
        <f>IF($D27="","",'HK2 - 22-23 + HKI 23-24(22C2)'!M25+'HKI 22-23'!M25)</f>
        <v>0</v>
      </c>
      <c r="N27" s="15">
        <f>IF($D27="","",'HK2 - 22-23 + HKI 23-24(22C2)'!N25+'HKI 22-23'!N25)</f>
        <v>0</v>
      </c>
      <c r="O27" s="15">
        <f>IF($D27="","",'HK2 - 22-23 + HKI 23-24(22C2)'!O25+'HKI 22-23'!O25)</f>
        <v>0</v>
      </c>
      <c r="P27" s="15">
        <f>IF($D27="","",'HK2 - 22-23 + HKI 23-24(22C2)'!P25+'HKI 22-23'!P25)</f>
        <v>0</v>
      </c>
      <c r="Q27" s="15">
        <f>IF($D27="","",'HK2 - 22-23 + HKI 23-24(22C2)'!Q25+'HKI 22-23'!Q25)</f>
        <v>0</v>
      </c>
      <c r="R27" s="15">
        <f>IF($D27="","",'HK2 - 22-23 + HKI 23-24(22C2)'!R25+'HKI 22-23'!R25)</f>
        <v>0</v>
      </c>
      <c r="S27" s="15">
        <f>IF($D27="","",'HK2 - 22-23 + HKI 23-24(22C2)'!S25+'HKI 22-23'!S25)</f>
        <v>0</v>
      </c>
      <c r="T27" s="15">
        <f>IF($D27="","",'HK2 - 22-23 + HKI 23-24(22C2)'!T25+'HKI 22-23'!T25)</f>
        <v>0</v>
      </c>
      <c r="U27" s="15">
        <f>IF($D27="","",'HK2 - 22-23 + HKI 23-24(22C2)'!U25+'HKI 22-23'!U25)</f>
        <v>0</v>
      </c>
      <c r="V27" s="15">
        <f>IF($D27="","",'HK2 - 22-23 + HKI 23-24(22C2)'!V25+'HKI 22-23'!V25)</f>
        <v>0</v>
      </c>
      <c r="W27" s="15">
        <f>IF($D27="","",'HK2 - 22-23 + HKI 23-24(22C2)'!W25+'HKI 22-23'!W25)</f>
        <v>0</v>
      </c>
      <c r="X27" s="15">
        <f>IF($D27="","",'HK2 - 22-23 + HKI 23-24(22C2)'!X25+'HKI 22-23'!X25)</f>
        <v>0</v>
      </c>
      <c r="Y27" s="15">
        <f>IF($D27="","",'HK2 - 22-23 + HKI 23-24(22C2)'!Y25+'HKI 22-23'!Y25)</f>
        <v>0</v>
      </c>
      <c r="Z27" s="15">
        <f>IF($D27="","",'HK2 - 22-23 + HKI 23-24(22C2)'!Z25+'HKI 22-23'!Z25)</f>
        <v>0</v>
      </c>
      <c r="AA27" s="15">
        <f>IF($D27="","",'HK2 - 22-23 + HKI 23-24(22C2)'!AA25+'HKI 22-23'!AA25)</f>
        <v>0</v>
      </c>
      <c r="AB27" s="15">
        <f>IF($D27="","",'HK2 - 22-23 + HKI 23-24(22C2)'!AB25+'HKI 22-23'!AB25)</f>
        <v>0</v>
      </c>
      <c r="AC27" s="15">
        <f>IF($D27="","",'HK2 - 22-23 + HKI 23-24(22C2)'!AC25+'HKI 22-23'!AC25)</f>
        <v>0</v>
      </c>
      <c r="AD27" s="15">
        <f>IF($D27="","",'HK2 - 22-23 + HKI 23-24(22C2)'!AD25+'HKI 22-23'!AD25)</f>
        <v>0</v>
      </c>
      <c r="AE27" s="15">
        <f>IF($D27="","",'HK2 - 22-23 + HKI 23-24(22C2)'!AE25+'HKI 22-23'!AE25)</f>
        <v>0</v>
      </c>
      <c r="AF27" s="15">
        <f>IF($D27="","",'HK2 - 22-23 + HKI 23-24(22C2)'!AF25+'HKI 22-23'!AF25)</f>
        <v>0</v>
      </c>
      <c r="AG27" s="15">
        <f>IF($D27="","",'HK2 - 22-23 + HKI 23-24(22C2)'!AG25+'HKI 22-23'!AG25)</f>
        <v>0</v>
      </c>
      <c r="AH27" s="15">
        <f>IF($D27="","",'HK2 - 22-23 + HKI 23-24(22C2)'!AH25+'HKI 22-23'!AH25)</f>
        <v>0</v>
      </c>
      <c r="AI27" s="15">
        <f>IF($D27="","",'HK2 - 22-23 + HKI 23-24(22C2)'!AI25+'HKI 22-23'!AI25)</f>
        <v>0</v>
      </c>
      <c r="AJ27" s="15">
        <f>IF($D27="","",'HK2 - 22-23 + HKI 23-24(22C2)'!AJ25+'HKI 22-23'!AJ25)</f>
        <v>0</v>
      </c>
      <c r="AK27" s="15">
        <f>IF($D27="","",'HK2 - 22-23 + HKI 23-24(22C2)'!AK25+'HKI 22-23'!AK25)</f>
        <v>0</v>
      </c>
      <c r="AL27" s="15">
        <f>IF($D27="","",'HK2 - 22-23 + HKI 23-24(22C2)'!AL25+'HKI 22-23'!AL25)</f>
        <v>0</v>
      </c>
      <c r="AM27" s="15">
        <f>IF($D27="","",'HK2 - 22-23 + HKI 23-24(22C2)'!AM25+'HKI 22-23'!AM25)</f>
        <v>0</v>
      </c>
      <c r="AN27" s="15">
        <f>IF($D27="","",'HK2 - 22-23 + HKI 23-24(22C2)'!AN25+'HKI 22-23'!AN25)</f>
        <v>0</v>
      </c>
      <c r="AO27" s="15">
        <f>IF($D27="","",'HK2 - 22-23 + HKI 23-24(22C2)'!AO25+'HKI 22-23'!AO25)</f>
        <v>0</v>
      </c>
      <c r="AP27" s="15">
        <f>IF($D27="","",'HK2 - 22-23 + HKI 23-24(22C2)'!AP25+'HKI 22-23'!AP25)</f>
        <v>0</v>
      </c>
      <c r="AQ27" s="15">
        <f>IF($D27="","",'HK2 - 22-23 + HKI 23-24(22C2)'!AQ25+'HKI 22-23'!AQ25)</f>
        <v>0</v>
      </c>
      <c r="AR27" s="15">
        <f>IF($D27="","",'HK2 - 22-23 + HKI 23-24(22C2)'!AR25+'HKI 22-23'!AR25)</f>
        <v>0</v>
      </c>
      <c r="AS27" s="15">
        <f>IF($D27="","",'HK2 - 22-23 + HKI 23-24(22C2)'!AS25+'HKI 22-23'!AS25)</f>
        <v>0</v>
      </c>
      <c r="AT27" s="15">
        <f>IF($D27="","",'HK2 - 22-23 + HKI 23-24(22C2)'!AT25+'HKI 22-23'!AT25)</f>
        <v>0</v>
      </c>
      <c r="AU27" s="4"/>
    </row>
    <row r="28" spans="1:47" x14ac:dyDescent="0.25">
      <c r="A28" s="11">
        <f>IF(D28="","",SUBTOTAL(3,$D$14:D28))</f>
        <v>15</v>
      </c>
      <c r="B28" s="60">
        <v>1010072</v>
      </c>
      <c r="C28" s="61" t="s">
        <v>450</v>
      </c>
      <c r="D28" s="14" t="s">
        <v>459</v>
      </c>
      <c r="E28" s="15">
        <f>IF($D28="","",'HK2 - 22-23 + HKI 23-24(22C2)'!E26+'HKI 22-23'!E26)</f>
        <v>0</v>
      </c>
      <c r="F28" s="15">
        <f>IF($D28="","",'HK2 - 22-23 + HKI 23-24(22C2)'!F26+'HKI 22-23'!F26)</f>
        <v>0</v>
      </c>
      <c r="G28" s="15">
        <f>IF($D28="","",'HK2 - 22-23 + HKI 23-24(22C2)'!G26+'HKI 22-23'!G26)</f>
        <v>0</v>
      </c>
      <c r="H28" s="15">
        <f>IF($D28="","",'HK2 - 22-23 + HKI 23-24(22C2)'!H26+'HKI 22-23'!H26)</f>
        <v>0</v>
      </c>
      <c r="I28" s="15">
        <f>IF($D28="","",'HK2 - 22-23 + HKI 23-24(22C2)'!I26+'HKI 22-23'!I26)</f>
        <v>0</v>
      </c>
      <c r="J28" s="15">
        <f>IF($D28="","",'HK2 - 22-23 + HKI 23-24(22C2)'!J26+'HKI 22-23'!J26)</f>
        <v>0</v>
      </c>
      <c r="K28" s="15">
        <f>IF($D28="","",'HK2 - 22-23 + HKI 23-24(22C2)'!K26+'HKI 22-23'!K26)</f>
        <v>0</v>
      </c>
      <c r="L28" s="15">
        <f>IF($D28="","",'HK2 - 22-23 + HKI 23-24(22C2)'!L26+'HKI 22-23'!L26)</f>
        <v>0</v>
      </c>
      <c r="M28" s="15">
        <f>IF($D28="","",'HK2 - 22-23 + HKI 23-24(22C2)'!M26+'HKI 22-23'!M26)</f>
        <v>0</v>
      </c>
      <c r="N28" s="15">
        <f>IF($D28="","",'HK2 - 22-23 + HKI 23-24(22C2)'!N26+'HKI 22-23'!N26)</f>
        <v>0</v>
      </c>
      <c r="O28" s="15">
        <f>IF($D28="","",'HK2 - 22-23 + HKI 23-24(22C2)'!O26+'HKI 22-23'!O26)</f>
        <v>0</v>
      </c>
      <c r="P28" s="15">
        <f>IF($D28="","",'HK2 - 22-23 + HKI 23-24(22C2)'!P26+'HKI 22-23'!P26)</f>
        <v>0</v>
      </c>
      <c r="Q28" s="15">
        <f>IF($D28="","",'HK2 - 22-23 + HKI 23-24(22C2)'!Q26+'HKI 22-23'!Q26)</f>
        <v>0</v>
      </c>
      <c r="R28" s="15">
        <f>IF($D28="","",'HK2 - 22-23 + HKI 23-24(22C2)'!R26+'HKI 22-23'!R26)</f>
        <v>0</v>
      </c>
      <c r="S28" s="15">
        <f>IF($D28="","",'HK2 - 22-23 + HKI 23-24(22C2)'!S26+'HKI 22-23'!S26)</f>
        <v>0</v>
      </c>
      <c r="T28" s="15">
        <f>IF($D28="","",'HK2 - 22-23 + HKI 23-24(22C2)'!T26+'HKI 22-23'!T26)</f>
        <v>0</v>
      </c>
      <c r="U28" s="15">
        <f>IF($D28="","",'HK2 - 22-23 + HKI 23-24(22C2)'!U26+'HKI 22-23'!U26)</f>
        <v>0</v>
      </c>
      <c r="V28" s="15">
        <f>IF($D28="","",'HK2 - 22-23 + HKI 23-24(22C2)'!V26+'HKI 22-23'!V26)</f>
        <v>0</v>
      </c>
      <c r="W28" s="15">
        <f>IF($D28="","",'HK2 - 22-23 + HKI 23-24(22C2)'!W26+'HKI 22-23'!W26)</f>
        <v>0</v>
      </c>
      <c r="X28" s="15">
        <f>IF($D28="","",'HK2 - 22-23 + HKI 23-24(22C2)'!X26+'HKI 22-23'!X26)</f>
        <v>0</v>
      </c>
      <c r="Y28" s="15">
        <f>IF($D28="","",'HK2 - 22-23 + HKI 23-24(22C2)'!Y26+'HKI 22-23'!Y26)</f>
        <v>0</v>
      </c>
      <c r="Z28" s="15">
        <f>IF($D28="","",'HK2 - 22-23 + HKI 23-24(22C2)'!Z26+'HKI 22-23'!Z26)</f>
        <v>0</v>
      </c>
      <c r="AA28" s="15">
        <f>IF($D28="","",'HK2 - 22-23 + HKI 23-24(22C2)'!AA26+'HKI 22-23'!AA26)</f>
        <v>0</v>
      </c>
      <c r="AB28" s="15">
        <f>IF($D28="","",'HK2 - 22-23 + HKI 23-24(22C2)'!AB26+'HKI 22-23'!AB26)</f>
        <v>0</v>
      </c>
      <c r="AC28" s="15">
        <f>IF($D28="","",'HK2 - 22-23 + HKI 23-24(22C2)'!AC26+'HKI 22-23'!AC26)</f>
        <v>0</v>
      </c>
      <c r="AD28" s="15">
        <f>IF($D28="","",'HK2 - 22-23 + HKI 23-24(22C2)'!AD26+'HKI 22-23'!AD26)</f>
        <v>0</v>
      </c>
      <c r="AE28" s="15">
        <f>IF($D28="","",'HK2 - 22-23 + HKI 23-24(22C2)'!AE26+'HKI 22-23'!AE26)</f>
        <v>0</v>
      </c>
      <c r="AF28" s="15">
        <f>IF($D28="","",'HK2 - 22-23 + HKI 23-24(22C2)'!AF26+'HKI 22-23'!AF26)</f>
        <v>0</v>
      </c>
      <c r="AG28" s="15">
        <f>IF($D28="","",'HK2 - 22-23 + HKI 23-24(22C2)'!AG26+'HKI 22-23'!AG26)</f>
        <v>0</v>
      </c>
      <c r="AH28" s="15">
        <f>IF($D28="","",'HK2 - 22-23 + HKI 23-24(22C2)'!AH26+'HKI 22-23'!AH26)</f>
        <v>0</v>
      </c>
      <c r="AI28" s="15">
        <f>IF($D28="","",'HK2 - 22-23 + HKI 23-24(22C2)'!AI26+'HKI 22-23'!AI26)</f>
        <v>0</v>
      </c>
      <c r="AJ28" s="15">
        <f>IF($D28="","",'HK2 - 22-23 + HKI 23-24(22C2)'!AJ26+'HKI 22-23'!AJ26)</f>
        <v>0</v>
      </c>
      <c r="AK28" s="15">
        <f>IF($D28="","",'HK2 - 22-23 + HKI 23-24(22C2)'!AK26+'HKI 22-23'!AK26)</f>
        <v>0</v>
      </c>
      <c r="AL28" s="15">
        <f>IF($D28="","",'HK2 - 22-23 + HKI 23-24(22C2)'!AL26+'HKI 22-23'!AL26)</f>
        <v>0</v>
      </c>
      <c r="AM28" s="15">
        <f>IF($D28="","",'HK2 - 22-23 + HKI 23-24(22C2)'!AM26+'HKI 22-23'!AM26)</f>
        <v>0</v>
      </c>
      <c r="AN28" s="15">
        <f>IF($D28="","",'HK2 - 22-23 + HKI 23-24(22C2)'!AN26+'HKI 22-23'!AN26)</f>
        <v>0</v>
      </c>
      <c r="AO28" s="15">
        <f>IF($D28="","",'HK2 - 22-23 + HKI 23-24(22C2)'!AO26+'HKI 22-23'!AO26)</f>
        <v>0</v>
      </c>
      <c r="AP28" s="15">
        <f>IF($D28="","",'HK2 - 22-23 + HKI 23-24(22C2)'!AP26+'HKI 22-23'!AP26)</f>
        <v>0</v>
      </c>
      <c r="AQ28" s="15">
        <f>IF($D28="","",'HK2 - 22-23 + HKI 23-24(22C2)'!AQ26+'HKI 22-23'!AQ26)</f>
        <v>0</v>
      </c>
      <c r="AR28" s="15">
        <f>IF($D28="","",'HK2 - 22-23 + HKI 23-24(22C2)'!AR26+'HKI 22-23'!AR26)</f>
        <v>0</v>
      </c>
      <c r="AS28" s="15">
        <f>IF($D28="","",'HK2 - 22-23 + HKI 23-24(22C2)'!AS26+'HKI 22-23'!AS26)</f>
        <v>0</v>
      </c>
      <c r="AT28" s="15">
        <f>IF($D28="","",'HK2 - 22-23 + HKI 23-24(22C2)'!AT26+'HKI 22-23'!AT26)</f>
        <v>0</v>
      </c>
      <c r="AU28" s="4"/>
    </row>
    <row r="29" spans="1:47" x14ac:dyDescent="0.25">
      <c r="A29" s="11">
        <f>IF(D29="","",SUBTOTAL(3,$D$14:D29))</f>
        <v>16</v>
      </c>
      <c r="B29" s="60"/>
      <c r="C29" s="61" t="s">
        <v>450</v>
      </c>
      <c r="D29" s="14" t="s">
        <v>1069</v>
      </c>
      <c r="E29" s="15">
        <f>IF($D29="","",'HK2 - 22-23 + HKI 23-24(22C2)'!E27+'HKI 22-23'!E27)</f>
        <v>0</v>
      </c>
      <c r="F29" s="15">
        <f>IF($D29="","",'HK2 - 22-23 + HKI 23-24(22C2)'!F27+'HKI 22-23'!F27)</f>
        <v>0</v>
      </c>
      <c r="G29" s="15">
        <f>IF($D29="","",'HK2 - 22-23 + HKI 23-24(22C2)'!G27+'HKI 22-23'!G27)</f>
        <v>0</v>
      </c>
      <c r="H29" s="15">
        <f>IF($D29="","",'HK2 - 22-23 + HKI 23-24(22C2)'!H27+'HKI 22-23'!H27)</f>
        <v>0</v>
      </c>
      <c r="I29" s="15">
        <f>IF($D29="","",'HK2 - 22-23 + HKI 23-24(22C2)'!I27+'HKI 22-23'!I27)</f>
        <v>0</v>
      </c>
      <c r="J29" s="15">
        <f>IF($D29="","",'HK2 - 22-23 + HKI 23-24(22C2)'!J27+'HKI 22-23'!J27)</f>
        <v>0</v>
      </c>
      <c r="K29" s="15">
        <f>IF($D29="","",'HK2 - 22-23 + HKI 23-24(22C2)'!K27+'HKI 22-23'!K27)</f>
        <v>0</v>
      </c>
      <c r="L29" s="15">
        <f>IF($D29="","",'HK2 - 22-23 + HKI 23-24(22C2)'!L27+'HKI 22-23'!L27)</f>
        <v>0</v>
      </c>
      <c r="M29" s="15">
        <f>IF($D29="","",'HK2 - 22-23 + HKI 23-24(22C2)'!M27+'HKI 22-23'!M27)</f>
        <v>0</v>
      </c>
      <c r="N29" s="15">
        <f>IF($D29="","",'HK2 - 22-23 + HKI 23-24(22C2)'!N27+'HKI 22-23'!N27)</f>
        <v>0</v>
      </c>
      <c r="O29" s="15">
        <f>IF($D29="","",'HK2 - 22-23 + HKI 23-24(22C2)'!O27+'HKI 22-23'!O27)</f>
        <v>0</v>
      </c>
      <c r="P29" s="15">
        <f>IF($D29="","",'HK2 - 22-23 + HKI 23-24(22C2)'!P27+'HKI 22-23'!P27)</f>
        <v>0</v>
      </c>
      <c r="Q29" s="15">
        <f>IF($D29="","",'HK2 - 22-23 + HKI 23-24(22C2)'!Q27+'HKI 22-23'!Q27)</f>
        <v>0</v>
      </c>
      <c r="R29" s="15">
        <f>IF($D29="","",'HK2 - 22-23 + HKI 23-24(22C2)'!R27+'HKI 22-23'!R27)</f>
        <v>0</v>
      </c>
      <c r="S29" s="15">
        <f>IF($D29="","",'HK2 - 22-23 + HKI 23-24(22C2)'!S27+'HKI 22-23'!S27)</f>
        <v>0</v>
      </c>
      <c r="T29" s="15">
        <f>IF($D29="","",'HK2 - 22-23 + HKI 23-24(22C2)'!T27+'HKI 22-23'!T27)</f>
        <v>0</v>
      </c>
      <c r="U29" s="15">
        <f>IF($D29="","",'HK2 - 22-23 + HKI 23-24(22C2)'!U27+'HKI 22-23'!U27)</f>
        <v>0</v>
      </c>
      <c r="V29" s="15">
        <f>IF($D29="","",'HK2 - 22-23 + HKI 23-24(22C2)'!V27+'HKI 22-23'!V27)</f>
        <v>0</v>
      </c>
      <c r="W29" s="15">
        <f>IF($D29="","",'HK2 - 22-23 + HKI 23-24(22C2)'!W27+'HKI 22-23'!W27)</f>
        <v>0</v>
      </c>
      <c r="X29" s="15">
        <f>IF($D29="","",'HK2 - 22-23 + HKI 23-24(22C2)'!X27+'HKI 22-23'!X27)</f>
        <v>0</v>
      </c>
      <c r="Y29" s="15">
        <f>IF($D29="","",'HK2 - 22-23 + HKI 23-24(22C2)'!Y27+'HKI 22-23'!Y27)</f>
        <v>0</v>
      </c>
      <c r="Z29" s="15">
        <f>IF($D29="","",'HK2 - 22-23 + HKI 23-24(22C2)'!Z27+'HKI 22-23'!Z27)</f>
        <v>0</v>
      </c>
      <c r="AA29" s="15">
        <f>IF($D29="","",'HK2 - 22-23 + HKI 23-24(22C2)'!AA27+'HKI 22-23'!AA27)</f>
        <v>0</v>
      </c>
      <c r="AB29" s="15">
        <f>IF($D29="","",'HK2 - 22-23 + HKI 23-24(22C2)'!AB27+'HKI 22-23'!AB27)</f>
        <v>0</v>
      </c>
      <c r="AC29" s="15">
        <f>IF($D29="","",'HK2 - 22-23 + HKI 23-24(22C2)'!AC27+'HKI 22-23'!AC27)</f>
        <v>0</v>
      </c>
      <c r="AD29" s="15">
        <f>IF($D29="","",'HK2 - 22-23 + HKI 23-24(22C2)'!AD27+'HKI 22-23'!AD27)</f>
        <v>0</v>
      </c>
      <c r="AE29" s="15">
        <f>IF($D29="","",'HK2 - 22-23 + HKI 23-24(22C2)'!AE27+'HKI 22-23'!AE27)</f>
        <v>0</v>
      </c>
      <c r="AF29" s="15">
        <f>IF($D29="","",'HK2 - 22-23 + HKI 23-24(22C2)'!AF27+'HKI 22-23'!AF27)</f>
        <v>0</v>
      </c>
      <c r="AG29" s="15">
        <f>IF($D29="","",'HK2 - 22-23 + HKI 23-24(22C2)'!AG27+'HKI 22-23'!AG27)</f>
        <v>0</v>
      </c>
      <c r="AH29" s="15">
        <f>IF($D29="","",'HK2 - 22-23 + HKI 23-24(22C2)'!AH27+'HKI 22-23'!AH27)</f>
        <v>0</v>
      </c>
      <c r="AI29" s="15">
        <f>IF($D29="","",'HK2 - 22-23 + HKI 23-24(22C2)'!AI27+'HKI 22-23'!AI27)</f>
        <v>0</v>
      </c>
      <c r="AJ29" s="15">
        <f>IF($D29="","",'HK2 - 22-23 + HKI 23-24(22C2)'!AJ27+'HKI 22-23'!AJ27)</f>
        <v>0</v>
      </c>
      <c r="AK29" s="15">
        <f>IF($D29="","",'HK2 - 22-23 + HKI 23-24(22C2)'!AK27+'HKI 22-23'!AK27)</f>
        <v>0</v>
      </c>
      <c r="AL29" s="15">
        <f>IF($D29="","",'HK2 - 22-23 + HKI 23-24(22C2)'!AL27+'HKI 22-23'!AL27)</f>
        <v>0</v>
      </c>
      <c r="AM29" s="15">
        <f>IF($D29="","",'HK2 - 22-23 + HKI 23-24(22C2)'!AM27+'HKI 22-23'!AM27)</f>
        <v>0</v>
      </c>
      <c r="AN29" s="15">
        <f>IF($D29="","",'HK2 - 22-23 + HKI 23-24(22C2)'!AN27+'HKI 22-23'!AN27)</f>
        <v>0</v>
      </c>
      <c r="AO29" s="15">
        <f>IF($D29="","",'HK2 - 22-23 + HKI 23-24(22C2)'!AO27+'HKI 22-23'!AO27)</f>
        <v>0</v>
      </c>
      <c r="AP29" s="15">
        <f>IF($D29="","",'HK2 - 22-23 + HKI 23-24(22C2)'!AP27+'HKI 22-23'!AP27)</f>
        <v>0</v>
      </c>
      <c r="AQ29" s="15">
        <f>IF($D29="","",'HK2 - 22-23 + HKI 23-24(22C2)'!AQ27+'HKI 22-23'!AQ27)</f>
        <v>0</v>
      </c>
      <c r="AR29" s="15">
        <f>IF($D29="","",'HK2 - 22-23 + HKI 23-24(22C2)'!AR27+'HKI 22-23'!AR27)</f>
        <v>0</v>
      </c>
      <c r="AS29" s="15">
        <f>IF($D29="","",'HK2 - 22-23 + HKI 23-24(22C2)'!AS27+'HKI 22-23'!AS27)</f>
        <v>0</v>
      </c>
      <c r="AT29" s="15">
        <f>IF($D29="","",'HK2 - 22-23 + HKI 23-24(22C2)'!AT27+'HKI 22-23'!AT27)</f>
        <v>0</v>
      </c>
      <c r="AU29" s="4"/>
    </row>
    <row r="30" spans="1:47" x14ac:dyDescent="0.25">
      <c r="A30" s="11">
        <f>IF(D30="","",SUBTOTAL(3,$D$14:D30))</f>
        <v>17</v>
      </c>
      <c r="B30" s="60"/>
      <c r="C30" s="61" t="s">
        <v>450</v>
      </c>
      <c r="D30" s="14" t="s">
        <v>1046</v>
      </c>
      <c r="E30" s="15">
        <f>IF($D30="","",'HK2 - 22-23 + HKI 23-24(22C2)'!E28+'HKI 22-23'!E28)</f>
        <v>0</v>
      </c>
      <c r="F30" s="15">
        <f>IF($D30="","",'HK2 - 22-23 + HKI 23-24(22C2)'!F28+'HKI 22-23'!F28)</f>
        <v>0</v>
      </c>
      <c r="G30" s="15">
        <f>IF($D30="","",'HK2 - 22-23 + HKI 23-24(22C2)'!G28+'HKI 22-23'!G28)</f>
        <v>0</v>
      </c>
      <c r="H30" s="15">
        <f>IF($D30="","",'HK2 - 22-23 + HKI 23-24(22C2)'!H28+'HKI 22-23'!H28)</f>
        <v>0</v>
      </c>
      <c r="I30" s="15">
        <f>IF($D30="","",'HK2 - 22-23 + HKI 23-24(22C2)'!I28+'HKI 22-23'!I28)</f>
        <v>0</v>
      </c>
      <c r="J30" s="15">
        <f>IF($D30="","",'HK2 - 22-23 + HKI 23-24(22C2)'!J28+'HKI 22-23'!J28)</f>
        <v>0</v>
      </c>
      <c r="K30" s="15">
        <f>IF($D30="","",'HK2 - 22-23 + HKI 23-24(22C2)'!K28+'HKI 22-23'!K28)</f>
        <v>0</v>
      </c>
      <c r="L30" s="15">
        <f>IF($D30="","",'HK2 - 22-23 + HKI 23-24(22C2)'!L28+'HKI 22-23'!L28)</f>
        <v>0</v>
      </c>
      <c r="M30" s="15">
        <f>IF($D30="","",'HK2 - 22-23 + HKI 23-24(22C2)'!M28+'HKI 22-23'!M28)</f>
        <v>0</v>
      </c>
      <c r="N30" s="15">
        <f>IF($D30="","",'HK2 - 22-23 + HKI 23-24(22C2)'!N28+'HKI 22-23'!N28)</f>
        <v>0</v>
      </c>
      <c r="O30" s="15">
        <f>IF($D30="","",'HK2 - 22-23 + HKI 23-24(22C2)'!O28+'HKI 22-23'!O28)</f>
        <v>0</v>
      </c>
      <c r="P30" s="15">
        <f>IF($D30="","",'HK2 - 22-23 + HKI 23-24(22C2)'!P28+'HKI 22-23'!P28)</f>
        <v>0</v>
      </c>
      <c r="Q30" s="15">
        <f>IF($D30="","",'HK2 - 22-23 + HKI 23-24(22C2)'!Q28+'HKI 22-23'!Q28)</f>
        <v>0</v>
      </c>
      <c r="R30" s="15">
        <f>IF($D30="","",'HK2 - 22-23 + HKI 23-24(22C2)'!R28+'HKI 22-23'!R28)</f>
        <v>0</v>
      </c>
      <c r="S30" s="15">
        <f>IF($D30="","",'HK2 - 22-23 + HKI 23-24(22C2)'!S28+'HKI 22-23'!S28)</f>
        <v>0</v>
      </c>
      <c r="T30" s="15">
        <f>IF($D30="","",'HK2 - 22-23 + HKI 23-24(22C2)'!T28+'HKI 22-23'!T28)</f>
        <v>0</v>
      </c>
      <c r="U30" s="15">
        <f>IF($D30="","",'HK2 - 22-23 + HKI 23-24(22C2)'!U28+'HKI 22-23'!U28)</f>
        <v>0</v>
      </c>
      <c r="V30" s="15">
        <f>IF($D30="","",'HK2 - 22-23 + HKI 23-24(22C2)'!V28+'HKI 22-23'!V28)</f>
        <v>0</v>
      </c>
      <c r="W30" s="15">
        <f>IF($D30="","",'HK2 - 22-23 + HKI 23-24(22C2)'!W28+'HKI 22-23'!W28)</f>
        <v>0</v>
      </c>
      <c r="X30" s="15">
        <f>IF($D30="","",'HK2 - 22-23 + HKI 23-24(22C2)'!X28+'HKI 22-23'!X28)</f>
        <v>0</v>
      </c>
      <c r="Y30" s="15">
        <f>IF($D30="","",'HK2 - 22-23 + HKI 23-24(22C2)'!Y28+'HKI 22-23'!Y28)</f>
        <v>0</v>
      </c>
      <c r="Z30" s="15">
        <f>IF($D30="","",'HK2 - 22-23 + HKI 23-24(22C2)'!Z28+'HKI 22-23'!Z28)</f>
        <v>0</v>
      </c>
      <c r="AA30" s="15">
        <f>IF($D30="","",'HK2 - 22-23 + HKI 23-24(22C2)'!AA28+'HKI 22-23'!AA28)</f>
        <v>0</v>
      </c>
      <c r="AB30" s="15">
        <f>IF($D30="","",'HK2 - 22-23 + HKI 23-24(22C2)'!AB28+'HKI 22-23'!AB28)</f>
        <v>0</v>
      </c>
      <c r="AC30" s="15">
        <f>IF($D30="","",'HK2 - 22-23 + HKI 23-24(22C2)'!AC28+'HKI 22-23'!AC28)</f>
        <v>0</v>
      </c>
      <c r="AD30" s="15">
        <f>IF($D30="","",'HK2 - 22-23 + HKI 23-24(22C2)'!AD28+'HKI 22-23'!AD28)</f>
        <v>0</v>
      </c>
      <c r="AE30" s="15">
        <f>IF($D30="","",'HK2 - 22-23 + HKI 23-24(22C2)'!AE28+'HKI 22-23'!AE28)</f>
        <v>0</v>
      </c>
      <c r="AF30" s="15">
        <f>IF($D30="","",'HK2 - 22-23 + HKI 23-24(22C2)'!AF28+'HKI 22-23'!AF28)</f>
        <v>0</v>
      </c>
      <c r="AG30" s="15">
        <f>IF($D30="","",'HK2 - 22-23 + HKI 23-24(22C2)'!AG28+'HKI 22-23'!AG28)</f>
        <v>0</v>
      </c>
      <c r="AH30" s="15">
        <f>IF($D30="","",'HK2 - 22-23 + HKI 23-24(22C2)'!AH28+'HKI 22-23'!AH28)</f>
        <v>0</v>
      </c>
      <c r="AI30" s="15">
        <f>IF($D30="","",'HK2 - 22-23 + HKI 23-24(22C2)'!AI28+'HKI 22-23'!AI28)</f>
        <v>0</v>
      </c>
      <c r="AJ30" s="15">
        <f>IF($D30="","",'HK2 - 22-23 + HKI 23-24(22C2)'!AJ28+'HKI 22-23'!AJ28)</f>
        <v>0</v>
      </c>
      <c r="AK30" s="15">
        <f>IF($D30="","",'HK2 - 22-23 + HKI 23-24(22C2)'!AK28+'HKI 22-23'!AK28)</f>
        <v>0</v>
      </c>
      <c r="AL30" s="15">
        <f>IF($D30="","",'HK2 - 22-23 + HKI 23-24(22C2)'!AL28+'HKI 22-23'!AL28)</f>
        <v>0</v>
      </c>
      <c r="AM30" s="15">
        <f>IF($D30="","",'HK2 - 22-23 + HKI 23-24(22C2)'!AM28+'HKI 22-23'!AM28)</f>
        <v>0</v>
      </c>
      <c r="AN30" s="15">
        <f>IF($D30="","",'HK2 - 22-23 + HKI 23-24(22C2)'!AN28+'HKI 22-23'!AN28)</f>
        <v>0</v>
      </c>
      <c r="AO30" s="15">
        <f>IF($D30="","",'HK2 - 22-23 + HKI 23-24(22C2)'!AO28+'HKI 22-23'!AO28)</f>
        <v>0</v>
      </c>
      <c r="AP30" s="15">
        <f>IF($D30="","",'HK2 - 22-23 + HKI 23-24(22C2)'!AP28+'HKI 22-23'!AP28)</f>
        <v>0</v>
      </c>
      <c r="AQ30" s="15">
        <f>IF($D30="","",'HK2 - 22-23 + HKI 23-24(22C2)'!AQ28+'HKI 22-23'!AQ28)</f>
        <v>0</v>
      </c>
      <c r="AR30" s="15">
        <f>IF($D30="","",'HK2 - 22-23 + HKI 23-24(22C2)'!AR28+'HKI 22-23'!AR28)</f>
        <v>0</v>
      </c>
      <c r="AS30" s="15">
        <f>IF($D30="","",'HK2 - 22-23 + HKI 23-24(22C2)'!AS28+'HKI 22-23'!AS28)</f>
        <v>0</v>
      </c>
      <c r="AT30" s="15">
        <f>IF($D30="","",'HK2 - 22-23 + HKI 23-24(22C2)'!AT28+'HKI 22-23'!AT28)</f>
        <v>0</v>
      </c>
      <c r="AU30" s="4"/>
    </row>
    <row r="31" spans="1:47" x14ac:dyDescent="0.25">
      <c r="A31" s="11">
        <f>IF(D31="","",SUBTOTAL(3,$D$14:D31))</f>
        <v>18</v>
      </c>
      <c r="B31" s="60">
        <v>1010024</v>
      </c>
      <c r="C31" s="61" t="s">
        <v>450</v>
      </c>
      <c r="D31" s="14" t="s">
        <v>461</v>
      </c>
      <c r="E31" s="15">
        <f>IF($D31="","",'HK2 - 22-23 + HKI 23-24(22C2)'!E29+'HKI 22-23'!E29)</f>
        <v>0</v>
      </c>
      <c r="F31" s="15">
        <f>IF($D31="","",'HK2 - 22-23 + HKI 23-24(22C2)'!F29+'HKI 22-23'!F29)</f>
        <v>0</v>
      </c>
      <c r="G31" s="15">
        <f>IF($D31="","",'HK2 - 22-23 + HKI 23-24(22C2)'!G29+'HKI 22-23'!G29)</f>
        <v>0</v>
      </c>
      <c r="H31" s="15">
        <f>IF($D31="","",'HK2 - 22-23 + HKI 23-24(22C2)'!H29+'HKI 22-23'!H29)</f>
        <v>0</v>
      </c>
      <c r="I31" s="15">
        <f>IF($D31="","",'HK2 - 22-23 + HKI 23-24(22C2)'!I29+'HKI 22-23'!I29)</f>
        <v>0</v>
      </c>
      <c r="J31" s="15">
        <f>IF($D31="","",'HK2 - 22-23 + HKI 23-24(22C2)'!J29+'HKI 22-23'!J29)</f>
        <v>0</v>
      </c>
      <c r="K31" s="15">
        <f>IF($D31="","",'HK2 - 22-23 + HKI 23-24(22C2)'!K29+'HKI 22-23'!K29)</f>
        <v>0</v>
      </c>
      <c r="L31" s="15">
        <f>IF($D31="","",'HK2 - 22-23 + HKI 23-24(22C2)'!L29+'HKI 22-23'!L29)</f>
        <v>0</v>
      </c>
      <c r="M31" s="15">
        <f>IF($D31="","",'HK2 - 22-23 + HKI 23-24(22C2)'!M29+'HKI 22-23'!M29)</f>
        <v>0</v>
      </c>
      <c r="N31" s="15">
        <f>IF($D31="","",'HK2 - 22-23 + HKI 23-24(22C2)'!N29+'HKI 22-23'!N29)</f>
        <v>5.8500000000000005</v>
      </c>
      <c r="O31" s="15">
        <f>IF($D31="","",'HK2 - 22-23 + HKI 23-24(22C2)'!O29+'HKI 22-23'!O29)</f>
        <v>6</v>
      </c>
      <c r="P31" s="15">
        <f>IF($D31="","",'HK2 - 22-23 + HKI 23-24(22C2)'!P29+'HKI 22-23'!P29)</f>
        <v>0</v>
      </c>
      <c r="Q31" s="15">
        <f>IF($D31="","",'HK2 - 22-23 + HKI 23-24(22C2)'!Q29+'HKI 22-23'!Q29)</f>
        <v>0</v>
      </c>
      <c r="R31" s="15">
        <f>IF($D31="","",'HK2 - 22-23 + HKI 23-24(22C2)'!R29+'HKI 22-23'!R29)</f>
        <v>11.850000000000001</v>
      </c>
      <c r="S31" s="15">
        <f>IF($D31="","",'HK2 - 22-23 + HKI 23-24(22C2)'!S29+'HKI 22-23'!S29)</f>
        <v>0</v>
      </c>
      <c r="T31" s="15">
        <f>IF($D31="","",'HK2 - 22-23 + HKI 23-24(22C2)'!T29+'HKI 22-23'!T29)</f>
        <v>3</v>
      </c>
      <c r="U31" s="15">
        <f>IF($D31="","",'HK2 - 22-23 + HKI 23-24(22C2)'!U29+'HKI 22-23'!U29)</f>
        <v>0</v>
      </c>
      <c r="V31" s="15">
        <f>IF($D31="","",'HK2 - 22-23 + HKI 23-24(22C2)'!V29+'HKI 22-23'!V29)</f>
        <v>0.30000000000000004</v>
      </c>
      <c r="W31" s="15">
        <f>IF($D31="","",'HK2 - 22-23 + HKI 23-24(22C2)'!W29+'HKI 22-23'!W29)</f>
        <v>0</v>
      </c>
      <c r="X31" s="15">
        <f>IF($D31="","",'HK2 - 22-23 + HKI 23-24(22C2)'!X29+'HKI 22-23'!X29)</f>
        <v>0</v>
      </c>
      <c r="Y31" s="15">
        <f>IF($D31="","",'HK2 - 22-23 + HKI 23-24(22C2)'!Y29+'HKI 22-23'!Y29)</f>
        <v>0</v>
      </c>
      <c r="Z31" s="15">
        <f>IF($D31="","",'HK2 - 22-23 + HKI 23-24(22C2)'!Z29+'HKI 22-23'!Z29)</f>
        <v>0</v>
      </c>
      <c r="AA31" s="15">
        <f>IF($D31="","",'HK2 - 22-23 + HKI 23-24(22C2)'!AA29+'HKI 22-23'!AA29)</f>
        <v>0</v>
      </c>
      <c r="AB31" s="15">
        <f>IF($D31="","",'HK2 - 22-23 + HKI 23-24(22C2)'!AB29+'HKI 22-23'!AB29)</f>
        <v>0</v>
      </c>
      <c r="AC31" s="15">
        <f>IF($D31="","",'HK2 - 22-23 + HKI 23-24(22C2)'!AC29+'HKI 22-23'!AC29)</f>
        <v>0</v>
      </c>
      <c r="AD31" s="15">
        <f>IF($D31="","",'HK2 - 22-23 + HKI 23-24(22C2)'!AD29+'HKI 22-23'!AD29)</f>
        <v>0</v>
      </c>
      <c r="AE31" s="15">
        <f>IF($D31="","",'HK2 - 22-23 + HKI 23-24(22C2)'!AE29+'HKI 22-23'!AE29)</f>
        <v>0</v>
      </c>
      <c r="AF31" s="15">
        <f>IF($D31="","",'HK2 - 22-23 + HKI 23-24(22C2)'!AF29+'HKI 22-23'!AF29)</f>
        <v>0</v>
      </c>
      <c r="AG31" s="15">
        <f>IF($D31="","",'HK2 - 22-23 + HKI 23-24(22C2)'!AG29+'HKI 22-23'!AG29)</f>
        <v>0</v>
      </c>
      <c r="AH31" s="15">
        <f>IF($D31="","",'HK2 - 22-23 + HKI 23-24(22C2)'!AH29+'HKI 22-23'!AH29)</f>
        <v>0</v>
      </c>
      <c r="AI31" s="15">
        <f>IF($D31="","",'HK2 - 22-23 + HKI 23-24(22C2)'!AI29+'HKI 22-23'!AI29)</f>
        <v>0</v>
      </c>
      <c r="AJ31" s="15">
        <f>IF($D31="","",'HK2 - 22-23 + HKI 23-24(22C2)'!AJ29+'HKI 22-23'!AJ29)</f>
        <v>0</v>
      </c>
      <c r="AK31" s="15">
        <f>IF($D31="","",'HK2 - 22-23 + HKI 23-24(22C2)'!AK29+'HKI 22-23'!AK29)</f>
        <v>0</v>
      </c>
      <c r="AL31" s="15">
        <f>IF($D31="","",'HK2 - 22-23 + HKI 23-24(22C2)'!AL29+'HKI 22-23'!AL29)</f>
        <v>0</v>
      </c>
      <c r="AM31" s="15">
        <f>IF($D31="","",'HK2 - 22-23 + HKI 23-24(22C2)'!AM29+'HKI 22-23'!AM29)</f>
        <v>0</v>
      </c>
      <c r="AN31" s="15">
        <f>IF($D31="","",'HK2 - 22-23 + HKI 23-24(22C2)'!AN29+'HKI 22-23'!AN29)</f>
        <v>0</v>
      </c>
      <c r="AO31" s="15">
        <f>IF($D31="","",'HK2 - 22-23 + HKI 23-24(22C2)'!AO29+'HKI 22-23'!AO29)</f>
        <v>0</v>
      </c>
      <c r="AP31" s="15">
        <f>IF($D31="","",'HK2 - 22-23 + HKI 23-24(22C2)'!AP29+'HKI 22-23'!AP29)</f>
        <v>0</v>
      </c>
      <c r="AQ31" s="15">
        <f>IF($D31="","",'HK2 - 22-23 + HKI 23-24(22C2)'!AQ29+'HKI 22-23'!AQ29)</f>
        <v>0</v>
      </c>
      <c r="AR31" s="15">
        <f>IF($D31="","",'HK2 - 22-23 + HKI 23-24(22C2)'!AR29+'HKI 22-23'!AR29)</f>
        <v>0</v>
      </c>
      <c r="AS31" s="15">
        <f>IF($D31="","",'HK2 - 22-23 + HKI 23-24(22C2)'!AS29+'HKI 22-23'!AS29)</f>
        <v>0</v>
      </c>
      <c r="AT31" s="15">
        <f>IF($D31="","",'HK2 - 22-23 + HKI 23-24(22C2)'!AT29+'HKI 22-23'!AT29)</f>
        <v>12.2</v>
      </c>
      <c r="AU31" s="4"/>
    </row>
    <row r="32" spans="1:47" x14ac:dyDescent="0.25">
      <c r="A32" s="11">
        <f>IF(D32="","",SUBTOTAL(3,$D$14:D32))</f>
        <v>19</v>
      </c>
      <c r="B32" s="60"/>
      <c r="C32" s="61" t="s">
        <v>450</v>
      </c>
      <c r="D32" s="14" t="s">
        <v>1047</v>
      </c>
      <c r="E32" s="15">
        <f>IF($D32="","",'HK2 - 22-23 + HKI 23-24(22C2)'!E30+'HKI 22-23'!E30)</f>
        <v>0</v>
      </c>
      <c r="F32" s="15">
        <f>IF($D32="","",'HK2 - 22-23 + HKI 23-24(22C2)'!F30+'HKI 22-23'!F30)</f>
        <v>0</v>
      </c>
      <c r="G32" s="15">
        <f>IF($D32="","",'HK2 - 22-23 + HKI 23-24(22C2)'!G30+'HKI 22-23'!G30)</f>
        <v>0</v>
      </c>
      <c r="H32" s="15">
        <f>IF($D32="","",'HK2 - 22-23 + HKI 23-24(22C2)'!H30+'HKI 22-23'!H30)</f>
        <v>0</v>
      </c>
      <c r="I32" s="15">
        <f>IF($D32="","",'HK2 - 22-23 + HKI 23-24(22C2)'!I30+'HKI 22-23'!I30)</f>
        <v>0</v>
      </c>
      <c r="J32" s="15">
        <f>IF($D32="","",'HK2 - 22-23 + HKI 23-24(22C2)'!J30+'HKI 22-23'!J30)</f>
        <v>0</v>
      </c>
      <c r="K32" s="15">
        <f>IF($D32="","",'HK2 - 22-23 + HKI 23-24(22C2)'!K30+'HKI 22-23'!K30)</f>
        <v>0</v>
      </c>
      <c r="L32" s="15">
        <f>IF($D32="","",'HK2 - 22-23 + HKI 23-24(22C2)'!L30+'HKI 22-23'!L30)</f>
        <v>0</v>
      </c>
      <c r="M32" s="15">
        <f>IF($D32="","",'HK2 - 22-23 + HKI 23-24(22C2)'!M30+'HKI 22-23'!M30)</f>
        <v>0</v>
      </c>
      <c r="N32" s="15">
        <f>IF($D32="","",'HK2 - 22-23 + HKI 23-24(22C2)'!N30+'HKI 22-23'!N30)</f>
        <v>0</v>
      </c>
      <c r="O32" s="15">
        <f>IF($D32="","",'HK2 - 22-23 + HKI 23-24(22C2)'!O30+'HKI 22-23'!O30)</f>
        <v>0</v>
      </c>
      <c r="P32" s="15">
        <f>IF($D32="","",'HK2 - 22-23 + HKI 23-24(22C2)'!P30+'HKI 22-23'!P30)</f>
        <v>0</v>
      </c>
      <c r="Q32" s="15">
        <f>IF($D32="","",'HK2 - 22-23 + HKI 23-24(22C2)'!Q30+'HKI 22-23'!Q30)</f>
        <v>0</v>
      </c>
      <c r="R32" s="15">
        <f>IF($D32="","",'HK2 - 22-23 + HKI 23-24(22C2)'!R30+'HKI 22-23'!R30)</f>
        <v>0</v>
      </c>
      <c r="S32" s="15">
        <f>IF($D32="","",'HK2 - 22-23 + HKI 23-24(22C2)'!S30+'HKI 22-23'!S30)</f>
        <v>0</v>
      </c>
      <c r="T32" s="15">
        <f>IF($D32="","",'HK2 - 22-23 + HKI 23-24(22C2)'!T30+'HKI 22-23'!T30)</f>
        <v>0</v>
      </c>
      <c r="U32" s="15">
        <f>IF($D32="","",'HK2 - 22-23 + HKI 23-24(22C2)'!U30+'HKI 22-23'!U30)</f>
        <v>0</v>
      </c>
      <c r="V32" s="15">
        <f>IF($D32="","",'HK2 - 22-23 + HKI 23-24(22C2)'!V30+'HKI 22-23'!V30)</f>
        <v>0</v>
      </c>
      <c r="W32" s="15">
        <f>IF($D32="","",'HK2 - 22-23 + HKI 23-24(22C2)'!W30+'HKI 22-23'!W30)</f>
        <v>0</v>
      </c>
      <c r="X32" s="15">
        <f>IF($D32="","",'HK2 - 22-23 + HKI 23-24(22C2)'!X30+'HKI 22-23'!X30)</f>
        <v>0</v>
      </c>
      <c r="Y32" s="15">
        <f>IF($D32="","",'HK2 - 22-23 + HKI 23-24(22C2)'!Y30+'HKI 22-23'!Y30)</f>
        <v>0</v>
      </c>
      <c r="Z32" s="15">
        <f>IF($D32="","",'HK2 - 22-23 + HKI 23-24(22C2)'!Z30+'HKI 22-23'!Z30)</f>
        <v>0</v>
      </c>
      <c r="AA32" s="15">
        <f>IF($D32="","",'HK2 - 22-23 + HKI 23-24(22C2)'!AA30+'HKI 22-23'!AA30)</f>
        <v>0</v>
      </c>
      <c r="AB32" s="15">
        <f>IF($D32="","",'HK2 - 22-23 + HKI 23-24(22C2)'!AB30+'HKI 22-23'!AB30)</f>
        <v>0</v>
      </c>
      <c r="AC32" s="15">
        <f>IF($D32="","",'HK2 - 22-23 + HKI 23-24(22C2)'!AC30+'HKI 22-23'!AC30)</f>
        <v>0</v>
      </c>
      <c r="AD32" s="15">
        <f>IF($D32="","",'HK2 - 22-23 + HKI 23-24(22C2)'!AD30+'HKI 22-23'!AD30)</f>
        <v>0</v>
      </c>
      <c r="AE32" s="15">
        <f>IF($D32="","",'HK2 - 22-23 + HKI 23-24(22C2)'!AE30+'HKI 22-23'!AE30)</f>
        <v>0</v>
      </c>
      <c r="AF32" s="15">
        <f>IF($D32="","",'HK2 - 22-23 + HKI 23-24(22C2)'!AF30+'HKI 22-23'!AF30)</f>
        <v>0</v>
      </c>
      <c r="AG32" s="15">
        <f>IF($D32="","",'HK2 - 22-23 + HKI 23-24(22C2)'!AG30+'HKI 22-23'!AG30)</f>
        <v>0</v>
      </c>
      <c r="AH32" s="15">
        <f>IF($D32="","",'HK2 - 22-23 + HKI 23-24(22C2)'!AH30+'HKI 22-23'!AH30)</f>
        <v>0</v>
      </c>
      <c r="AI32" s="15">
        <f>IF($D32="","",'HK2 - 22-23 + HKI 23-24(22C2)'!AI30+'HKI 22-23'!AI30)</f>
        <v>0</v>
      </c>
      <c r="AJ32" s="15">
        <f>IF($D32="","",'HK2 - 22-23 + HKI 23-24(22C2)'!AJ30+'HKI 22-23'!AJ30)</f>
        <v>0</v>
      </c>
      <c r="AK32" s="15">
        <f>IF($D32="","",'HK2 - 22-23 + HKI 23-24(22C2)'!AK30+'HKI 22-23'!AK30)</f>
        <v>0</v>
      </c>
      <c r="AL32" s="15">
        <f>IF($D32="","",'HK2 - 22-23 + HKI 23-24(22C2)'!AL30+'HKI 22-23'!AL30)</f>
        <v>0</v>
      </c>
      <c r="AM32" s="15">
        <f>IF($D32="","",'HK2 - 22-23 + HKI 23-24(22C2)'!AM30+'HKI 22-23'!AM30)</f>
        <v>0</v>
      </c>
      <c r="AN32" s="15">
        <f>IF($D32="","",'HK2 - 22-23 + HKI 23-24(22C2)'!AN30+'HKI 22-23'!AN30)</f>
        <v>0</v>
      </c>
      <c r="AO32" s="15">
        <f>IF($D32="","",'HK2 - 22-23 + HKI 23-24(22C2)'!AO30+'HKI 22-23'!AO30)</f>
        <v>0</v>
      </c>
      <c r="AP32" s="15">
        <f>IF($D32="","",'HK2 - 22-23 + HKI 23-24(22C2)'!AP30+'HKI 22-23'!AP30)</f>
        <v>0</v>
      </c>
      <c r="AQ32" s="15">
        <f>IF($D32="","",'HK2 - 22-23 + HKI 23-24(22C2)'!AQ30+'HKI 22-23'!AQ30)</f>
        <v>0</v>
      </c>
      <c r="AR32" s="15">
        <f>IF($D32="","",'HK2 - 22-23 + HKI 23-24(22C2)'!AR30+'HKI 22-23'!AR30)</f>
        <v>0</v>
      </c>
      <c r="AS32" s="15">
        <f>IF($D32="","",'HK2 - 22-23 + HKI 23-24(22C2)'!AS30+'HKI 22-23'!AS30)</f>
        <v>0</v>
      </c>
      <c r="AT32" s="15">
        <f>IF($D32="","",'HK2 - 22-23 + HKI 23-24(22C2)'!AT30+'HKI 22-23'!AT30)</f>
        <v>0</v>
      </c>
      <c r="AU32" s="4"/>
    </row>
    <row r="33" spans="1:47" x14ac:dyDescent="0.25">
      <c r="A33" s="11">
        <f>IF(D33="","",SUBTOTAL(3,$D$14:D33))</f>
        <v>20</v>
      </c>
      <c r="B33" s="60"/>
      <c r="C33" s="61" t="s">
        <v>450</v>
      </c>
      <c r="D33" s="14" t="s">
        <v>1061</v>
      </c>
      <c r="E33" s="15">
        <f>IF($D33="","",'HK2 - 22-23 + HKI 23-24(22C2)'!E31+'HKI 22-23'!E31)</f>
        <v>0</v>
      </c>
      <c r="F33" s="15">
        <f>IF($D33="","",'HK2 - 22-23 + HKI 23-24(22C2)'!F31+'HKI 22-23'!F31)</f>
        <v>0</v>
      </c>
      <c r="G33" s="15">
        <f>IF($D33="","",'HK2 - 22-23 + HKI 23-24(22C2)'!G31+'HKI 22-23'!G31)</f>
        <v>0</v>
      </c>
      <c r="H33" s="15">
        <f>IF($D33="","",'HK2 - 22-23 + HKI 23-24(22C2)'!H31+'HKI 22-23'!H31)</f>
        <v>0</v>
      </c>
      <c r="I33" s="15">
        <f>IF($D33="","",'HK2 - 22-23 + HKI 23-24(22C2)'!I31+'HKI 22-23'!I31)</f>
        <v>0</v>
      </c>
      <c r="J33" s="15">
        <f>IF($D33="","",'HK2 - 22-23 + HKI 23-24(22C2)'!J31+'HKI 22-23'!J31)</f>
        <v>0</v>
      </c>
      <c r="K33" s="15">
        <f>IF($D33="","",'HK2 - 22-23 + HKI 23-24(22C2)'!K31+'HKI 22-23'!K31)</f>
        <v>0</v>
      </c>
      <c r="L33" s="15">
        <f>IF($D33="","",'HK2 - 22-23 + HKI 23-24(22C2)'!L31+'HKI 22-23'!L31)</f>
        <v>0</v>
      </c>
      <c r="M33" s="15">
        <f>IF($D33="","",'HK2 - 22-23 + HKI 23-24(22C2)'!M31+'HKI 22-23'!M31)</f>
        <v>0</v>
      </c>
      <c r="N33" s="15">
        <f>IF($D33="","",'HK2 - 22-23 + HKI 23-24(22C2)'!N31+'HKI 22-23'!N31)</f>
        <v>0</v>
      </c>
      <c r="O33" s="15">
        <f>IF($D33="","",'HK2 - 22-23 + HKI 23-24(22C2)'!O31+'HKI 22-23'!O31)</f>
        <v>0</v>
      </c>
      <c r="P33" s="15">
        <f>IF($D33="","",'HK2 - 22-23 + HKI 23-24(22C2)'!P31+'HKI 22-23'!P31)</f>
        <v>0</v>
      </c>
      <c r="Q33" s="15">
        <f>IF($D33="","",'HK2 - 22-23 + HKI 23-24(22C2)'!Q31+'HKI 22-23'!Q31)</f>
        <v>0</v>
      </c>
      <c r="R33" s="15">
        <f>IF($D33="","",'HK2 - 22-23 + HKI 23-24(22C2)'!R31+'HKI 22-23'!R31)</f>
        <v>0</v>
      </c>
      <c r="S33" s="15">
        <f>IF($D33="","",'HK2 - 22-23 + HKI 23-24(22C2)'!S31+'HKI 22-23'!S31)</f>
        <v>0</v>
      </c>
      <c r="T33" s="15">
        <f>IF($D33="","",'HK2 - 22-23 + HKI 23-24(22C2)'!T31+'HKI 22-23'!T31)</f>
        <v>0</v>
      </c>
      <c r="U33" s="15">
        <f>IF($D33="","",'HK2 - 22-23 + HKI 23-24(22C2)'!U31+'HKI 22-23'!U31)</f>
        <v>0</v>
      </c>
      <c r="V33" s="15">
        <f>IF($D33="","",'HK2 - 22-23 + HKI 23-24(22C2)'!V31+'HKI 22-23'!V31)</f>
        <v>0</v>
      </c>
      <c r="W33" s="15">
        <f>IF($D33="","",'HK2 - 22-23 + HKI 23-24(22C2)'!W31+'HKI 22-23'!W31)</f>
        <v>0</v>
      </c>
      <c r="X33" s="15">
        <f>IF($D33="","",'HK2 - 22-23 + HKI 23-24(22C2)'!X31+'HKI 22-23'!X31)</f>
        <v>0</v>
      </c>
      <c r="Y33" s="15">
        <f>IF($D33="","",'HK2 - 22-23 + HKI 23-24(22C2)'!Y31+'HKI 22-23'!Y31)</f>
        <v>0</v>
      </c>
      <c r="Z33" s="15">
        <f>IF($D33="","",'HK2 - 22-23 + HKI 23-24(22C2)'!Z31+'HKI 22-23'!Z31)</f>
        <v>0</v>
      </c>
      <c r="AA33" s="15">
        <f>IF($D33="","",'HK2 - 22-23 + HKI 23-24(22C2)'!AA31+'HKI 22-23'!AA31)</f>
        <v>0</v>
      </c>
      <c r="AB33" s="15">
        <f>IF($D33="","",'HK2 - 22-23 + HKI 23-24(22C2)'!AB31+'HKI 22-23'!AB31)</f>
        <v>0</v>
      </c>
      <c r="AC33" s="15">
        <f>IF($D33="","",'HK2 - 22-23 + HKI 23-24(22C2)'!AC31+'HKI 22-23'!AC31)</f>
        <v>0</v>
      </c>
      <c r="AD33" s="15">
        <f>IF($D33="","",'HK2 - 22-23 + HKI 23-24(22C2)'!AD31+'HKI 22-23'!AD31)</f>
        <v>0</v>
      </c>
      <c r="AE33" s="15">
        <f>IF($D33="","",'HK2 - 22-23 + HKI 23-24(22C2)'!AE31+'HKI 22-23'!AE31)</f>
        <v>0</v>
      </c>
      <c r="AF33" s="15">
        <f>IF($D33="","",'HK2 - 22-23 + HKI 23-24(22C2)'!AF31+'HKI 22-23'!AF31)</f>
        <v>0</v>
      </c>
      <c r="AG33" s="15">
        <f>IF($D33="","",'HK2 - 22-23 + HKI 23-24(22C2)'!AG31+'HKI 22-23'!AG31)</f>
        <v>0</v>
      </c>
      <c r="AH33" s="15">
        <f>IF($D33="","",'HK2 - 22-23 + HKI 23-24(22C2)'!AH31+'HKI 22-23'!AH31)</f>
        <v>0</v>
      </c>
      <c r="AI33" s="15">
        <f>IF($D33="","",'HK2 - 22-23 + HKI 23-24(22C2)'!AI31+'HKI 22-23'!AI31)</f>
        <v>0</v>
      </c>
      <c r="AJ33" s="15">
        <f>IF($D33="","",'HK2 - 22-23 + HKI 23-24(22C2)'!AJ31+'HKI 22-23'!AJ31)</f>
        <v>0</v>
      </c>
      <c r="AK33" s="15">
        <f>IF($D33="","",'HK2 - 22-23 + HKI 23-24(22C2)'!AK31+'HKI 22-23'!AK31)</f>
        <v>0</v>
      </c>
      <c r="AL33" s="15">
        <f>IF($D33="","",'HK2 - 22-23 + HKI 23-24(22C2)'!AL31+'HKI 22-23'!AL31)</f>
        <v>0</v>
      </c>
      <c r="AM33" s="15">
        <f>IF($D33="","",'HK2 - 22-23 + HKI 23-24(22C2)'!AM31+'HKI 22-23'!AM31)</f>
        <v>0</v>
      </c>
      <c r="AN33" s="15">
        <f>IF($D33="","",'HK2 - 22-23 + HKI 23-24(22C2)'!AN31+'HKI 22-23'!AN31)</f>
        <v>0</v>
      </c>
      <c r="AO33" s="15">
        <f>IF($D33="","",'HK2 - 22-23 + HKI 23-24(22C2)'!AO31+'HKI 22-23'!AO31)</f>
        <v>0</v>
      </c>
      <c r="AP33" s="15">
        <f>IF($D33="","",'HK2 - 22-23 + HKI 23-24(22C2)'!AP31+'HKI 22-23'!AP31)</f>
        <v>0</v>
      </c>
      <c r="AQ33" s="15">
        <f>IF($D33="","",'HK2 - 22-23 + HKI 23-24(22C2)'!AQ31+'HKI 22-23'!AQ31)</f>
        <v>0</v>
      </c>
      <c r="AR33" s="15">
        <f>IF($D33="","",'HK2 - 22-23 + HKI 23-24(22C2)'!AR31+'HKI 22-23'!AR31)</f>
        <v>0</v>
      </c>
      <c r="AS33" s="15">
        <f>IF($D33="","",'HK2 - 22-23 + HKI 23-24(22C2)'!AS31+'HKI 22-23'!AS31)</f>
        <v>0</v>
      </c>
      <c r="AT33" s="15">
        <f>IF($D33="","",'HK2 - 22-23 + HKI 23-24(22C2)'!AT31+'HKI 22-23'!AT31)</f>
        <v>0</v>
      </c>
      <c r="AU33" s="4"/>
    </row>
    <row r="34" spans="1:47" x14ac:dyDescent="0.25">
      <c r="A34" s="11">
        <f>IF(D34="","",SUBTOTAL(3,$D$14:D34))</f>
        <v>21</v>
      </c>
      <c r="B34" s="60"/>
      <c r="C34" s="61" t="s">
        <v>450</v>
      </c>
      <c r="D34" s="14" t="s">
        <v>1098</v>
      </c>
      <c r="E34" s="15">
        <f>IF($D34="","",'HK2 - 22-23 + HKI 23-24(22C2)'!E32+'HKI 22-23'!E32)</f>
        <v>1</v>
      </c>
      <c r="F34" s="15">
        <f>IF($D34="","",'HK2 - 22-23 + HKI 23-24(22C2)'!F32+'HKI 22-23'!F32)</f>
        <v>0</v>
      </c>
      <c r="G34" s="15">
        <f>IF($D34="","",'HK2 - 22-23 + HKI 23-24(22C2)'!G32+'HKI 22-23'!G32)</f>
        <v>0</v>
      </c>
      <c r="H34" s="15">
        <f>IF($D34="","",'HK2 - 22-23 + HKI 23-24(22C2)'!H32+'HKI 22-23'!H32)</f>
        <v>0</v>
      </c>
      <c r="I34" s="15">
        <f>IF($D34="","",'HK2 - 22-23 + HKI 23-24(22C2)'!I32+'HKI 22-23'!I32)</f>
        <v>0</v>
      </c>
      <c r="J34" s="15">
        <f>IF($D34="","",'HK2 - 22-23 + HKI 23-24(22C2)'!J32+'HKI 22-23'!J32)</f>
        <v>0</v>
      </c>
      <c r="K34" s="15">
        <f>IF($D34="","",'HK2 - 22-23 + HKI 23-24(22C2)'!K32+'HKI 22-23'!K32)</f>
        <v>0</v>
      </c>
      <c r="L34" s="15">
        <f>IF($D34="","",'HK2 - 22-23 + HKI 23-24(22C2)'!L32+'HKI 22-23'!L32)</f>
        <v>0</v>
      </c>
      <c r="M34" s="15">
        <f>IF($D34="","",'HK2 - 22-23 + HKI 23-24(22C2)'!M32+'HKI 22-23'!M32)</f>
        <v>1</v>
      </c>
      <c r="N34" s="15">
        <f>IF($D34="","",'HK2 - 22-23 + HKI 23-24(22C2)'!N32+'HKI 22-23'!N32)</f>
        <v>0</v>
      </c>
      <c r="O34" s="15">
        <f>IF($D34="","",'HK2 - 22-23 + HKI 23-24(22C2)'!O32+'HKI 22-23'!O32)</f>
        <v>0</v>
      </c>
      <c r="P34" s="15">
        <f>IF($D34="","",'HK2 - 22-23 + HKI 23-24(22C2)'!P32+'HKI 22-23'!P32)</f>
        <v>0</v>
      </c>
      <c r="Q34" s="15">
        <f>IF($D34="","",'HK2 - 22-23 + HKI 23-24(22C2)'!Q32+'HKI 22-23'!Q32)</f>
        <v>0</v>
      </c>
      <c r="R34" s="15">
        <f>IF($D34="","",'HK2 - 22-23 + HKI 23-24(22C2)'!R32+'HKI 22-23'!R32)</f>
        <v>0</v>
      </c>
      <c r="S34" s="15">
        <f>IF($D34="","",'HK2 - 22-23 + HKI 23-24(22C2)'!S32+'HKI 22-23'!S32)</f>
        <v>0</v>
      </c>
      <c r="T34" s="15">
        <f>IF($D34="","",'HK2 - 22-23 + HKI 23-24(22C2)'!T32+'HKI 22-23'!T32)</f>
        <v>71</v>
      </c>
      <c r="U34" s="15">
        <f>IF($D34="","",'HK2 - 22-23 + HKI 23-24(22C2)'!U32+'HKI 22-23'!U32)</f>
        <v>0</v>
      </c>
      <c r="V34" s="15">
        <f>IF($D34="","",'HK2 - 22-23 + HKI 23-24(22C2)'!V32+'HKI 22-23'!V32)</f>
        <v>7.1000000000000005</v>
      </c>
      <c r="W34" s="15">
        <f>IF($D34="","",'HK2 - 22-23 + HKI 23-24(22C2)'!W32+'HKI 22-23'!W32)</f>
        <v>0</v>
      </c>
      <c r="X34" s="15">
        <f>IF($D34="","",'HK2 - 22-23 + HKI 23-24(22C2)'!X32+'HKI 22-23'!X32)</f>
        <v>0</v>
      </c>
      <c r="Y34" s="15">
        <f>IF($D34="","",'HK2 - 22-23 + HKI 23-24(22C2)'!Y32+'HKI 22-23'!Y32)</f>
        <v>0</v>
      </c>
      <c r="Z34" s="15">
        <f>IF($D34="","",'HK2 - 22-23 + HKI 23-24(22C2)'!Z32+'HKI 22-23'!Z32)</f>
        <v>0</v>
      </c>
      <c r="AA34" s="15">
        <f>IF($D34="","",'HK2 - 22-23 + HKI 23-24(22C2)'!AA32+'HKI 22-23'!AA32)</f>
        <v>0</v>
      </c>
      <c r="AB34" s="15">
        <f>IF($D34="","",'HK2 - 22-23 + HKI 23-24(22C2)'!AB32+'HKI 22-23'!AB32)</f>
        <v>0</v>
      </c>
      <c r="AC34" s="15">
        <f>IF($D34="","",'HK2 - 22-23 + HKI 23-24(22C2)'!AC32+'HKI 22-23'!AC32)</f>
        <v>0</v>
      </c>
      <c r="AD34" s="15">
        <f>IF($D34="","",'HK2 - 22-23 + HKI 23-24(22C2)'!AD32+'HKI 22-23'!AD32)</f>
        <v>0</v>
      </c>
      <c r="AE34" s="15">
        <f>IF($D34="","",'HK2 - 22-23 + HKI 23-24(22C2)'!AE32+'HKI 22-23'!AE32)</f>
        <v>0</v>
      </c>
      <c r="AF34" s="15">
        <f>IF($D34="","",'HK2 - 22-23 + HKI 23-24(22C2)'!AF32+'HKI 22-23'!AF32)</f>
        <v>0</v>
      </c>
      <c r="AG34" s="15">
        <f>IF($D34="","",'HK2 - 22-23 + HKI 23-24(22C2)'!AG32+'HKI 22-23'!AG32)</f>
        <v>0</v>
      </c>
      <c r="AH34" s="15">
        <f>IF($D34="","",'HK2 - 22-23 + HKI 23-24(22C2)'!AH32+'HKI 22-23'!AH32)</f>
        <v>0</v>
      </c>
      <c r="AI34" s="15">
        <f>IF($D34="","",'HK2 - 22-23 + HKI 23-24(22C2)'!AI32+'HKI 22-23'!AI32)</f>
        <v>0</v>
      </c>
      <c r="AJ34" s="15">
        <f>IF($D34="","",'HK2 - 22-23 + HKI 23-24(22C2)'!AJ32+'HKI 22-23'!AJ32)</f>
        <v>0</v>
      </c>
      <c r="AK34" s="15">
        <f>IF($D34="","",'HK2 - 22-23 + HKI 23-24(22C2)'!AK32+'HKI 22-23'!AK32)</f>
        <v>0</v>
      </c>
      <c r="AL34" s="15">
        <f>IF($D34="","",'HK2 - 22-23 + HKI 23-24(22C2)'!AL32+'HKI 22-23'!AL32)</f>
        <v>0</v>
      </c>
      <c r="AM34" s="15">
        <f>IF($D34="","",'HK2 - 22-23 + HKI 23-24(22C2)'!AM32+'HKI 22-23'!AM32)</f>
        <v>0</v>
      </c>
      <c r="AN34" s="15">
        <f>IF($D34="","",'HK2 - 22-23 + HKI 23-24(22C2)'!AN32+'HKI 22-23'!AN32)</f>
        <v>0</v>
      </c>
      <c r="AO34" s="15">
        <f>IF($D34="","",'HK2 - 22-23 + HKI 23-24(22C2)'!AO32+'HKI 22-23'!AO32)</f>
        <v>0</v>
      </c>
      <c r="AP34" s="15">
        <f>IF($D34="","",'HK2 - 22-23 + HKI 23-24(22C2)'!AP32+'HKI 22-23'!AP32)</f>
        <v>0</v>
      </c>
      <c r="AQ34" s="15">
        <f>IF($D34="","",'HK2 - 22-23 + HKI 23-24(22C2)'!AQ32+'HKI 22-23'!AQ32)</f>
        <v>0</v>
      </c>
      <c r="AR34" s="15">
        <f>IF($D34="","",'HK2 - 22-23 + HKI 23-24(22C2)'!AR32+'HKI 22-23'!AR32)</f>
        <v>0</v>
      </c>
      <c r="AS34" s="15">
        <f>IF($D34="","",'HK2 - 22-23 + HKI 23-24(22C2)'!AS32+'HKI 22-23'!AS32)</f>
        <v>0</v>
      </c>
      <c r="AT34" s="15">
        <f>IF($D34="","",'HK2 - 22-23 + HKI 23-24(22C2)'!AT32+'HKI 22-23'!AT32)</f>
        <v>8.1</v>
      </c>
      <c r="AU34" s="4"/>
    </row>
    <row r="35" spans="1:47" x14ac:dyDescent="0.25">
      <c r="A35" s="11">
        <f>IF(D35="","",SUBTOTAL(3,$D$14:D35))</f>
        <v>22</v>
      </c>
      <c r="B35" s="60">
        <v>1010056</v>
      </c>
      <c r="C35" s="61" t="s">
        <v>450</v>
      </c>
      <c r="D35" s="14" t="s">
        <v>463</v>
      </c>
      <c r="E35" s="15">
        <f>IF($D35="","",'HK2 - 22-23 + HKI 23-24(22C2)'!E33+'HKI 22-23'!E33)</f>
        <v>0</v>
      </c>
      <c r="F35" s="15">
        <f>IF($D35="","",'HK2 - 22-23 + HKI 23-24(22C2)'!F33+'HKI 22-23'!F33)</f>
        <v>0</v>
      </c>
      <c r="G35" s="15">
        <f>IF($D35="","",'HK2 - 22-23 + HKI 23-24(22C2)'!G33+'HKI 22-23'!G33)</f>
        <v>0</v>
      </c>
      <c r="H35" s="15">
        <f>IF($D35="","",'HK2 - 22-23 + HKI 23-24(22C2)'!H33+'HKI 22-23'!H33)</f>
        <v>0</v>
      </c>
      <c r="I35" s="15">
        <f>IF($D35="","",'HK2 - 22-23 + HKI 23-24(22C2)'!I33+'HKI 22-23'!I33)</f>
        <v>0</v>
      </c>
      <c r="J35" s="15">
        <f>IF($D35="","",'HK2 - 22-23 + HKI 23-24(22C2)'!J33+'HKI 22-23'!J33)</f>
        <v>0</v>
      </c>
      <c r="K35" s="15">
        <f>IF($D35="","",'HK2 - 22-23 + HKI 23-24(22C2)'!K33+'HKI 22-23'!K33)</f>
        <v>0</v>
      </c>
      <c r="L35" s="15">
        <f>IF($D35="","",'HK2 - 22-23 + HKI 23-24(22C2)'!L33+'HKI 22-23'!L33)</f>
        <v>0</v>
      </c>
      <c r="M35" s="15">
        <f>IF($D35="","",'HK2 - 22-23 + HKI 23-24(22C2)'!M33+'HKI 22-23'!M33)</f>
        <v>0</v>
      </c>
      <c r="N35" s="15">
        <f>IF($D35="","",'HK2 - 22-23 + HKI 23-24(22C2)'!N33+'HKI 22-23'!N33)</f>
        <v>0</v>
      </c>
      <c r="O35" s="15">
        <f>IF($D35="","",'HK2 - 22-23 + HKI 23-24(22C2)'!O33+'HKI 22-23'!O33)</f>
        <v>0</v>
      </c>
      <c r="P35" s="15">
        <f>IF($D35="","",'HK2 - 22-23 + HKI 23-24(22C2)'!P33+'HKI 22-23'!P33)</f>
        <v>0</v>
      </c>
      <c r="Q35" s="15">
        <f>IF($D35="","",'HK2 - 22-23 + HKI 23-24(22C2)'!Q33+'HKI 22-23'!Q33)</f>
        <v>0</v>
      </c>
      <c r="R35" s="15">
        <f>IF($D35="","",'HK2 - 22-23 + HKI 23-24(22C2)'!R33+'HKI 22-23'!R33)</f>
        <v>0</v>
      </c>
      <c r="S35" s="15">
        <f>IF($D35="","",'HK2 - 22-23 + HKI 23-24(22C2)'!S33+'HKI 22-23'!S33)</f>
        <v>0</v>
      </c>
      <c r="T35" s="15">
        <f>IF($D35="","",'HK2 - 22-23 + HKI 23-24(22C2)'!T33+'HKI 22-23'!T33)</f>
        <v>0</v>
      </c>
      <c r="U35" s="15">
        <f>IF($D35="","",'HK2 - 22-23 + HKI 23-24(22C2)'!U33+'HKI 22-23'!U33)</f>
        <v>0</v>
      </c>
      <c r="V35" s="15">
        <f>IF($D35="","",'HK2 - 22-23 + HKI 23-24(22C2)'!V33+'HKI 22-23'!V33)</f>
        <v>0</v>
      </c>
      <c r="W35" s="15">
        <f>IF($D35="","",'HK2 - 22-23 + HKI 23-24(22C2)'!W33+'HKI 22-23'!W33)</f>
        <v>0</v>
      </c>
      <c r="X35" s="15">
        <f>IF($D35="","",'HK2 - 22-23 + HKI 23-24(22C2)'!X33+'HKI 22-23'!X33)</f>
        <v>0</v>
      </c>
      <c r="Y35" s="15">
        <f>IF($D35="","",'HK2 - 22-23 + HKI 23-24(22C2)'!Y33+'HKI 22-23'!Y33)</f>
        <v>0</v>
      </c>
      <c r="Z35" s="15">
        <f>IF($D35="","",'HK2 - 22-23 + HKI 23-24(22C2)'!Z33+'HKI 22-23'!Z33)</f>
        <v>0</v>
      </c>
      <c r="AA35" s="15">
        <f>IF($D35="","",'HK2 - 22-23 + HKI 23-24(22C2)'!AA33+'HKI 22-23'!AA33)</f>
        <v>0</v>
      </c>
      <c r="AB35" s="15">
        <f>IF($D35="","",'HK2 - 22-23 + HKI 23-24(22C2)'!AB33+'HKI 22-23'!AB33)</f>
        <v>0</v>
      </c>
      <c r="AC35" s="15">
        <f>IF($D35="","",'HK2 - 22-23 + HKI 23-24(22C2)'!AC33+'HKI 22-23'!AC33)</f>
        <v>0</v>
      </c>
      <c r="AD35" s="15">
        <f>IF($D35="","",'HK2 - 22-23 + HKI 23-24(22C2)'!AD33+'HKI 22-23'!AD33)</f>
        <v>0</v>
      </c>
      <c r="AE35" s="15">
        <f>IF($D35="","",'HK2 - 22-23 + HKI 23-24(22C2)'!AE33+'HKI 22-23'!AE33)</f>
        <v>0</v>
      </c>
      <c r="AF35" s="15">
        <f>IF($D35="","",'HK2 - 22-23 + HKI 23-24(22C2)'!AF33+'HKI 22-23'!AF33)</f>
        <v>0</v>
      </c>
      <c r="AG35" s="15">
        <f>IF($D35="","",'HK2 - 22-23 + HKI 23-24(22C2)'!AG33+'HKI 22-23'!AG33)</f>
        <v>0</v>
      </c>
      <c r="AH35" s="15">
        <f>IF($D35="","",'HK2 - 22-23 + HKI 23-24(22C2)'!AH33+'HKI 22-23'!AH33)</f>
        <v>0</v>
      </c>
      <c r="AI35" s="15">
        <f>IF($D35="","",'HK2 - 22-23 + HKI 23-24(22C2)'!AI33+'HKI 22-23'!AI33)</f>
        <v>0</v>
      </c>
      <c r="AJ35" s="15">
        <f>IF($D35="","",'HK2 - 22-23 + HKI 23-24(22C2)'!AJ33+'HKI 22-23'!AJ33)</f>
        <v>0</v>
      </c>
      <c r="AK35" s="15">
        <f>IF($D35="","",'HK2 - 22-23 + HKI 23-24(22C2)'!AK33+'HKI 22-23'!AK33)</f>
        <v>0</v>
      </c>
      <c r="AL35" s="15">
        <f>IF($D35="","",'HK2 - 22-23 + HKI 23-24(22C2)'!AL33+'HKI 22-23'!AL33)</f>
        <v>0</v>
      </c>
      <c r="AM35" s="15">
        <f>IF($D35="","",'HK2 - 22-23 + HKI 23-24(22C2)'!AM33+'HKI 22-23'!AM33)</f>
        <v>0</v>
      </c>
      <c r="AN35" s="15">
        <f>IF($D35="","",'HK2 - 22-23 + HKI 23-24(22C2)'!AN33+'HKI 22-23'!AN33)</f>
        <v>0</v>
      </c>
      <c r="AO35" s="15">
        <f>IF($D35="","",'HK2 - 22-23 + HKI 23-24(22C2)'!AO33+'HKI 22-23'!AO33)</f>
        <v>0</v>
      </c>
      <c r="AP35" s="15">
        <f>IF($D35="","",'HK2 - 22-23 + HKI 23-24(22C2)'!AP33+'HKI 22-23'!AP33)</f>
        <v>0</v>
      </c>
      <c r="AQ35" s="15">
        <f>IF($D35="","",'HK2 - 22-23 + HKI 23-24(22C2)'!AQ33+'HKI 22-23'!AQ33)</f>
        <v>0</v>
      </c>
      <c r="AR35" s="15">
        <f>IF($D35="","",'HK2 - 22-23 + HKI 23-24(22C2)'!AR33+'HKI 22-23'!AR33)</f>
        <v>0</v>
      </c>
      <c r="AS35" s="15">
        <f>IF($D35="","",'HK2 - 22-23 + HKI 23-24(22C2)'!AS33+'HKI 22-23'!AS33)</f>
        <v>0</v>
      </c>
      <c r="AT35" s="15">
        <f>IF($D35="","",'HK2 - 22-23 + HKI 23-24(22C2)'!AT33+'HKI 22-23'!AT33)</f>
        <v>0</v>
      </c>
      <c r="AU35" s="4"/>
    </row>
    <row r="36" spans="1:47" x14ac:dyDescent="0.25">
      <c r="A36" s="11">
        <f>IF(D36="","",SUBTOTAL(3,$D$14:D36))</f>
        <v>23</v>
      </c>
      <c r="B36" s="60">
        <v>1010076</v>
      </c>
      <c r="C36" s="61" t="s">
        <v>450</v>
      </c>
      <c r="D36" s="14" t="s">
        <v>593</v>
      </c>
      <c r="E36" s="15">
        <f>IF($D36="","",'HK2 - 22-23 + HKI 23-24(22C2)'!E34+'HKI 22-23'!E34)</f>
        <v>0</v>
      </c>
      <c r="F36" s="15">
        <f>IF($D36="","",'HK2 - 22-23 + HKI 23-24(22C2)'!F34+'HKI 22-23'!F34)</f>
        <v>0</v>
      </c>
      <c r="G36" s="15">
        <f>IF($D36="","",'HK2 - 22-23 + HKI 23-24(22C2)'!G34+'HKI 22-23'!G34)</f>
        <v>0</v>
      </c>
      <c r="H36" s="15">
        <f>IF($D36="","",'HK2 - 22-23 + HKI 23-24(22C2)'!H34+'HKI 22-23'!H34)</f>
        <v>0</v>
      </c>
      <c r="I36" s="15">
        <f>IF($D36="","",'HK2 - 22-23 + HKI 23-24(22C2)'!I34+'HKI 22-23'!I34)</f>
        <v>0</v>
      </c>
      <c r="J36" s="15">
        <f>IF($D36="","",'HK2 - 22-23 + HKI 23-24(22C2)'!J34+'HKI 22-23'!J34)</f>
        <v>0</v>
      </c>
      <c r="K36" s="15">
        <f>IF($D36="","",'HK2 - 22-23 + HKI 23-24(22C2)'!K34+'HKI 22-23'!K34)</f>
        <v>0</v>
      </c>
      <c r="L36" s="15">
        <f>IF($D36="","",'HK2 - 22-23 + HKI 23-24(22C2)'!L34+'HKI 22-23'!L34)</f>
        <v>0</v>
      </c>
      <c r="M36" s="15">
        <f>IF($D36="","",'HK2 - 22-23 + HKI 23-24(22C2)'!M34+'HKI 22-23'!M34)</f>
        <v>0</v>
      </c>
      <c r="N36" s="15">
        <f>IF($D36="","",'HK2 - 22-23 + HKI 23-24(22C2)'!N34+'HKI 22-23'!N34)</f>
        <v>0</v>
      </c>
      <c r="O36" s="15">
        <f>IF($D36="","",'HK2 - 22-23 + HKI 23-24(22C2)'!O34+'HKI 22-23'!O34)</f>
        <v>0</v>
      </c>
      <c r="P36" s="15">
        <f>IF($D36="","",'HK2 - 22-23 + HKI 23-24(22C2)'!P34+'HKI 22-23'!P34)</f>
        <v>0</v>
      </c>
      <c r="Q36" s="15">
        <f>IF($D36="","",'HK2 - 22-23 + HKI 23-24(22C2)'!Q34+'HKI 22-23'!Q34)</f>
        <v>0</v>
      </c>
      <c r="R36" s="15">
        <f>IF($D36="","",'HK2 - 22-23 + HKI 23-24(22C2)'!R34+'HKI 22-23'!R34)</f>
        <v>0</v>
      </c>
      <c r="S36" s="15">
        <f>IF($D36="","",'HK2 - 22-23 + HKI 23-24(22C2)'!S34+'HKI 22-23'!S34)</f>
        <v>0</v>
      </c>
      <c r="T36" s="15">
        <f>IF($D36="","",'HK2 - 22-23 + HKI 23-24(22C2)'!T34+'HKI 22-23'!T34)</f>
        <v>0</v>
      </c>
      <c r="U36" s="15">
        <f>IF($D36="","",'HK2 - 22-23 + HKI 23-24(22C2)'!U34+'HKI 22-23'!U34)</f>
        <v>0</v>
      </c>
      <c r="V36" s="15">
        <f>IF($D36="","",'HK2 - 22-23 + HKI 23-24(22C2)'!V34+'HKI 22-23'!V34)</f>
        <v>0</v>
      </c>
      <c r="W36" s="15">
        <f>IF($D36="","",'HK2 - 22-23 + HKI 23-24(22C2)'!W34+'HKI 22-23'!W34)</f>
        <v>0</v>
      </c>
      <c r="X36" s="15">
        <f>IF($D36="","",'HK2 - 22-23 + HKI 23-24(22C2)'!X34+'HKI 22-23'!X34)</f>
        <v>0</v>
      </c>
      <c r="Y36" s="15">
        <f>IF($D36="","",'HK2 - 22-23 + HKI 23-24(22C2)'!Y34+'HKI 22-23'!Y34)</f>
        <v>0</v>
      </c>
      <c r="Z36" s="15">
        <f>IF($D36="","",'HK2 - 22-23 + HKI 23-24(22C2)'!Z34+'HKI 22-23'!Z34)</f>
        <v>0</v>
      </c>
      <c r="AA36" s="15">
        <f>IF($D36="","",'HK2 - 22-23 + HKI 23-24(22C2)'!AA34+'HKI 22-23'!AA34)</f>
        <v>0</v>
      </c>
      <c r="AB36" s="15">
        <f>IF($D36="","",'HK2 - 22-23 + HKI 23-24(22C2)'!AB34+'HKI 22-23'!AB34)</f>
        <v>0</v>
      </c>
      <c r="AC36" s="15">
        <f>IF($D36="","",'HK2 - 22-23 + HKI 23-24(22C2)'!AC34+'HKI 22-23'!AC34)</f>
        <v>0</v>
      </c>
      <c r="AD36" s="15">
        <f>IF($D36="","",'HK2 - 22-23 + HKI 23-24(22C2)'!AD34+'HKI 22-23'!AD34)</f>
        <v>0</v>
      </c>
      <c r="AE36" s="15">
        <f>IF($D36="","",'HK2 - 22-23 + HKI 23-24(22C2)'!AE34+'HKI 22-23'!AE34)</f>
        <v>0</v>
      </c>
      <c r="AF36" s="15">
        <f>IF($D36="","",'HK2 - 22-23 + HKI 23-24(22C2)'!AF34+'HKI 22-23'!AF34)</f>
        <v>0</v>
      </c>
      <c r="AG36" s="15">
        <f>IF($D36="","",'HK2 - 22-23 + HKI 23-24(22C2)'!AG34+'HKI 22-23'!AG34)</f>
        <v>0</v>
      </c>
      <c r="AH36" s="15">
        <f>IF($D36="","",'HK2 - 22-23 + HKI 23-24(22C2)'!AH34+'HKI 22-23'!AH34)</f>
        <v>0</v>
      </c>
      <c r="AI36" s="15">
        <f>IF($D36="","",'HK2 - 22-23 + HKI 23-24(22C2)'!AI34+'HKI 22-23'!AI34)</f>
        <v>0</v>
      </c>
      <c r="AJ36" s="15">
        <f>IF($D36="","",'HK2 - 22-23 + HKI 23-24(22C2)'!AJ34+'HKI 22-23'!AJ34)</f>
        <v>0</v>
      </c>
      <c r="AK36" s="15">
        <f>IF($D36="","",'HK2 - 22-23 + HKI 23-24(22C2)'!AK34+'HKI 22-23'!AK34)</f>
        <v>0</v>
      </c>
      <c r="AL36" s="15">
        <f>IF($D36="","",'HK2 - 22-23 + HKI 23-24(22C2)'!AL34+'HKI 22-23'!AL34)</f>
        <v>0</v>
      </c>
      <c r="AM36" s="15">
        <f>IF($D36="","",'HK2 - 22-23 + HKI 23-24(22C2)'!AM34+'HKI 22-23'!AM34)</f>
        <v>0</v>
      </c>
      <c r="AN36" s="15">
        <f>IF($D36="","",'HK2 - 22-23 + HKI 23-24(22C2)'!AN34+'HKI 22-23'!AN34)</f>
        <v>0</v>
      </c>
      <c r="AO36" s="15">
        <f>IF($D36="","",'HK2 - 22-23 + HKI 23-24(22C2)'!AO34+'HKI 22-23'!AO34)</f>
        <v>0</v>
      </c>
      <c r="AP36" s="15">
        <f>IF($D36="","",'HK2 - 22-23 + HKI 23-24(22C2)'!AP34+'HKI 22-23'!AP34)</f>
        <v>0</v>
      </c>
      <c r="AQ36" s="15">
        <f>IF($D36="","",'HK2 - 22-23 + HKI 23-24(22C2)'!AQ34+'HKI 22-23'!AQ34)</f>
        <v>0</v>
      </c>
      <c r="AR36" s="15">
        <f>IF($D36="","",'HK2 - 22-23 + HKI 23-24(22C2)'!AR34+'HKI 22-23'!AR34)</f>
        <v>0</v>
      </c>
      <c r="AS36" s="15">
        <f>IF($D36="","",'HK2 - 22-23 + HKI 23-24(22C2)'!AS34+'HKI 22-23'!AS34)</f>
        <v>0</v>
      </c>
      <c r="AT36" s="15">
        <f>IF($D36="","",'HK2 - 22-23 + HKI 23-24(22C2)'!AT34+'HKI 22-23'!AT34)</f>
        <v>0</v>
      </c>
      <c r="AU36" s="4"/>
    </row>
    <row r="37" spans="1:47" x14ac:dyDescent="0.25">
      <c r="A37" s="11">
        <f>IF(D37="","",SUBTOTAL(3,$D$14:D37))</f>
        <v>24</v>
      </c>
      <c r="B37" s="60">
        <v>1010049</v>
      </c>
      <c r="C37" s="61" t="s">
        <v>450</v>
      </c>
      <c r="D37" s="14" t="s">
        <v>469</v>
      </c>
      <c r="E37" s="15">
        <f>IF($D37="","",'HK2 - 22-23 + HKI 23-24(22C2)'!E35+'HKI 22-23'!E35)</f>
        <v>0</v>
      </c>
      <c r="F37" s="15">
        <f>IF($D37="","",'HK2 - 22-23 + HKI 23-24(22C2)'!F35+'HKI 22-23'!F35)</f>
        <v>0</v>
      </c>
      <c r="G37" s="15">
        <f>IF($D37="","",'HK2 - 22-23 + HKI 23-24(22C2)'!G35+'HKI 22-23'!G35)</f>
        <v>0</v>
      </c>
      <c r="H37" s="15">
        <f>IF($D37="","",'HK2 - 22-23 + HKI 23-24(22C2)'!H35+'HKI 22-23'!H35)</f>
        <v>0</v>
      </c>
      <c r="I37" s="15">
        <f>IF($D37="","",'HK2 - 22-23 + HKI 23-24(22C2)'!I35+'HKI 22-23'!I35)</f>
        <v>0</v>
      </c>
      <c r="J37" s="15">
        <f>IF($D37="","",'HK2 - 22-23 + HKI 23-24(22C2)'!J35+'HKI 22-23'!J35)</f>
        <v>0</v>
      </c>
      <c r="K37" s="15">
        <f>IF($D37="","",'HK2 - 22-23 + HKI 23-24(22C2)'!K35+'HKI 22-23'!K35)</f>
        <v>0</v>
      </c>
      <c r="L37" s="15">
        <f>IF($D37="","",'HK2 - 22-23 + HKI 23-24(22C2)'!L35+'HKI 22-23'!L35)</f>
        <v>0</v>
      </c>
      <c r="M37" s="15">
        <f>IF($D37="","",'HK2 - 22-23 + HKI 23-24(22C2)'!M35+'HKI 22-23'!M35)</f>
        <v>0</v>
      </c>
      <c r="N37" s="15">
        <f>IF($D37="","",'HK2 - 22-23 + HKI 23-24(22C2)'!N35+'HKI 22-23'!N35)</f>
        <v>0</v>
      </c>
      <c r="O37" s="15">
        <f>IF($D37="","",'HK2 - 22-23 + HKI 23-24(22C2)'!O35+'HKI 22-23'!O35)</f>
        <v>0</v>
      </c>
      <c r="P37" s="15">
        <f>IF($D37="","",'HK2 - 22-23 + HKI 23-24(22C2)'!P35+'HKI 22-23'!P35)</f>
        <v>0</v>
      </c>
      <c r="Q37" s="15">
        <f>IF($D37="","",'HK2 - 22-23 + HKI 23-24(22C2)'!Q35+'HKI 22-23'!Q35)</f>
        <v>0</v>
      </c>
      <c r="R37" s="15">
        <f>IF($D37="","",'HK2 - 22-23 + HKI 23-24(22C2)'!R35+'HKI 22-23'!R35)</f>
        <v>0</v>
      </c>
      <c r="S37" s="15">
        <f>IF($D37="","",'HK2 - 22-23 + HKI 23-24(22C2)'!S35+'HKI 22-23'!S35)</f>
        <v>0</v>
      </c>
      <c r="T37" s="15">
        <f>IF($D37="","",'HK2 - 22-23 + HKI 23-24(22C2)'!T35+'HKI 22-23'!T35)</f>
        <v>0</v>
      </c>
      <c r="U37" s="15">
        <f>IF($D37="","",'HK2 - 22-23 + HKI 23-24(22C2)'!U35+'HKI 22-23'!U35)</f>
        <v>0</v>
      </c>
      <c r="V37" s="15">
        <f>IF($D37="","",'HK2 - 22-23 + HKI 23-24(22C2)'!V35+'HKI 22-23'!V35)</f>
        <v>0</v>
      </c>
      <c r="W37" s="15">
        <f>IF($D37="","",'HK2 - 22-23 + HKI 23-24(22C2)'!W35+'HKI 22-23'!W35)</f>
        <v>0</v>
      </c>
      <c r="X37" s="15">
        <f>IF($D37="","",'HK2 - 22-23 + HKI 23-24(22C2)'!X35+'HKI 22-23'!X35)</f>
        <v>0</v>
      </c>
      <c r="Y37" s="15">
        <f>IF($D37="","",'HK2 - 22-23 + HKI 23-24(22C2)'!Y35+'HKI 22-23'!Y35)</f>
        <v>0</v>
      </c>
      <c r="Z37" s="15">
        <f>IF($D37="","",'HK2 - 22-23 + HKI 23-24(22C2)'!Z35+'HKI 22-23'!Z35)</f>
        <v>0</v>
      </c>
      <c r="AA37" s="15">
        <f>IF($D37="","",'HK2 - 22-23 + HKI 23-24(22C2)'!AA35+'HKI 22-23'!AA35)</f>
        <v>0</v>
      </c>
      <c r="AB37" s="15">
        <f>IF($D37="","",'HK2 - 22-23 + HKI 23-24(22C2)'!AB35+'HKI 22-23'!AB35)</f>
        <v>0</v>
      </c>
      <c r="AC37" s="15">
        <f>IF($D37="","",'HK2 - 22-23 + HKI 23-24(22C2)'!AC35+'HKI 22-23'!AC35)</f>
        <v>0</v>
      </c>
      <c r="AD37" s="15">
        <f>IF($D37="","",'HK2 - 22-23 + HKI 23-24(22C2)'!AD35+'HKI 22-23'!AD35)</f>
        <v>0</v>
      </c>
      <c r="AE37" s="15">
        <f>IF($D37="","",'HK2 - 22-23 + HKI 23-24(22C2)'!AE35+'HKI 22-23'!AE35)</f>
        <v>0</v>
      </c>
      <c r="AF37" s="15">
        <f>IF($D37="","",'HK2 - 22-23 + HKI 23-24(22C2)'!AF35+'HKI 22-23'!AF35)</f>
        <v>0</v>
      </c>
      <c r="AG37" s="15">
        <f>IF($D37="","",'HK2 - 22-23 + HKI 23-24(22C2)'!AG35+'HKI 22-23'!AG35)</f>
        <v>0</v>
      </c>
      <c r="AH37" s="15">
        <f>IF($D37="","",'HK2 - 22-23 + HKI 23-24(22C2)'!AH35+'HKI 22-23'!AH35)</f>
        <v>0</v>
      </c>
      <c r="AI37" s="15">
        <f>IF($D37="","",'HK2 - 22-23 + HKI 23-24(22C2)'!AI35+'HKI 22-23'!AI35)</f>
        <v>0</v>
      </c>
      <c r="AJ37" s="15">
        <f>IF($D37="","",'HK2 - 22-23 + HKI 23-24(22C2)'!AJ35+'HKI 22-23'!AJ35)</f>
        <v>0</v>
      </c>
      <c r="AK37" s="15">
        <f>IF($D37="","",'HK2 - 22-23 + HKI 23-24(22C2)'!AK35+'HKI 22-23'!AK35)</f>
        <v>0</v>
      </c>
      <c r="AL37" s="15">
        <f>IF($D37="","",'HK2 - 22-23 + HKI 23-24(22C2)'!AL35+'HKI 22-23'!AL35)</f>
        <v>0</v>
      </c>
      <c r="AM37" s="15">
        <f>IF($D37="","",'HK2 - 22-23 + HKI 23-24(22C2)'!AM35+'HKI 22-23'!AM35)</f>
        <v>0</v>
      </c>
      <c r="AN37" s="15">
        <f>IF($D37="","",'HK2 - 22-23 + HKI 23-24(22C2)'!AN35+'HKI 22-23'!AN35)</f>
        <v>0</v>
      </c>
      <c r="AO37" s="15">
        <f>IF($D37="","",'HK2 - 22-23 + HKI 23-24(22C2)'!AO35+'HKI 22-23'!AO35)</f>
        <v>0</v>
      </c>
      <c r="AP37" s="15">
        <f>IF($D37="","",'HK2 - 22-23 + HKI 23-24(22C2)'!AP35+'HKI 22-23'!AP35)</f>
        <v>0</v>
      </c>
      <c r="AQ37" s="15">
        <f>IF($D37="","",'HK2 - 22-23 + HKI 23-24(22C2)'!AQ35+'HKI 22-23'!AQ35)</f>
        <v>0</v>
      </c>
      <c r="AR37" s="15">
        <f>IF($D37="","",'HK2 - 22-23 + HKI 23-24(22C2)'!AR35+'HKI 22-23'!AR35)</f>
        <v>0</v>
      </c>
      <c r="AS37" s="15">
        <f>IF($D37="","",'HK2 - 22-23 + HKI 23-24(22C2)'!AS35+'HKI 22-23'!AS35)</f>
        <v>0</v>
      </c>
      <c r="AT37" s="15">
        <f>IF($D37="","",'HK2 - 22-23 + HKI 23-24(22C2)'!AT35+'HKI 22-23'!AT35)</f>
        <v>0</v>
      </c>
      <c r="AU37" s="4"/>
    </row>
    <row r="38" spans="1:47" x14ac:dyDescent="0.25">
      <c r="A38" s="11">
        <f>IF(D38="","",SUBTOTAL(3,$D$14:D38))</f>
        <v>25</v>
      </c>
      <c r="B38" s="60">
        <v>1010063</v>
      </c>
      <c r="C38" s="61" t="s">
        <v>450</v>
      </c>
      <c r="D38" s="14" t="s">
        <v>471</v>
      </c>
      <c r="E38" s="15">
        <f>IF($D38="","",'HK2 - 22-23 + HKI 23-24(22C2)'!E36+'HKI 22-23'!E36)</f>
        <v>0</v>
      </c>
      <c r="F38" s="15">
        <f>IF($D38="","",'HK2 - 22-23 + HKI 23-24(22C2)'!F36+'HKI 22-23'!F36)</f>
        <v>0</v>
      </c>
      <c r="G38" s="15">
        <f>IF($D38="","",'HK2 - 22-23 + HKI 23-24(22C2)'!G36+'HKI 22-23'!G36)</f>
        <v>0</v>
      </c>
      <c r="H38" s="15">
        <f>IF($D38="","",'HK2 - 22-23 + HKI 23-24(22C2)'!H36+'HKI 22-23'!H36)</f>
        <v>0</v>
      </c>
      <c r="I38" s="15">
        <f>IF($D38="","",'HK2 - 22-23 + HKI 23-24(22C2)'!I36+'HKI 22-23'!I36)</f>
        <v>0</v>
      </c>
      <c r="J38" s="15">
        <f>IF($D38="","",'HK2 - 22-23 + HKI 23-24(22C2)'!J36+'HKI 22-23'!J36)</f>
        <v>0</v>
      </c>
      <c r="K38" s="15">
        <f>IF($D38="","",'HK2 - 22-23 + HKI 23-24(22C2)'!K36+'HKI 22-23'!K36)</f>
        <v>0</v>
      </c>
      <c r="L38" s="15">
        <f>IF($D38="","",'HK2 - 22-23 + HKI 23-24(22C2)'!L36+'HKI 22-23'!L36)</f>
        <v>0</v>
      </c>
      <c r="M38" s="15">
        <f>IF($D38="","",'HK2 - 22-23 + HKI 23-24(22C2)'!M36+'HKI 22-23'!M36)</f>
        <v>0</v>
      </c>
      <c r="N38" s="15">
        <f>IF($D38="","",'HK2 - 22-23 + HKI 23-24(22C2)'!N36+'HKI 22-23'!N36)</f>
        <v>0</v>
      </c>
      <c r="O38" s="15">
        <f>IF($D38="","",'HK2 - 22-23 + HKI 23-24(22C2)'!O36+'HKI 22-23'!O36)</f>
        <v>0</v>
      </c>
      <c r="P38" s="15">
        <f>IF($D38="","",'HK2 - 22-23 + HKI 23-24(22C2)'!P36+'HKI 22-23'!P36)</f>
        <v>0</v>
      </c>
      <c r="Q38" s="15">
        <f>IF($D38="","",'HK2 - 22-23 + HKI 23-24(22C2)'!Q36+'HKI 22-23'!Q36)</f>
        <v>0</v>
      </c>
      <c r="R38" s="15">
        <f>IF($D38="","",'HK2 - 22-23 + HKI 23-24(22C2)'!R36+'HKI 22-23'!R36)</f>
        <v>0</v>
      </c>
      <c r="S38" s="15">
        <f>IF($D38="","",'HK2 - 22-23 + HKI 23-24(22C2)'!S36+'HKI 22-23'!S36)</f>
        <v>0</v>
      </c>
      <c r="T38" s="15">
        <f>IF($D38="","",'HK2 - 22-23 + HKI 23-24(22C2)'!T36+'HKI 22-23'!T36)</f>
        <v>0</v>
      </c>
      <c r="U38" s="15">
        <f>IF($D38="","",'HK2 - 22-23 + HKI 23-24(22C2)'!U36+'HKI 22-23'!U36)</f>
        <v>0</v>
      </c>
      <c r="V38" s="15">
        <f>IF($D38="","",'HK2 - 22-23 + HKI 23-24(22C2)'!V36+'HKI 22-23'!V36)</f>
        <v>0</v>
      </c>
      <c r="W38" s="15">
        <f>IF($D38="","",'HK2 - 22-23 + HKI 23-24(22C2)'!W36+'HKI 22-23'!W36)</f>
        <v>0</v>
      </c>
      <c r="X38" s="15">
        <f>IF($D38="","",'HK2 - 22-23 + HKI 23-24(22C2)'!X36+'HKI 22-23'!X36)</f>
        <v>0</v>
      </c>
      <c r="Y38" s="15">
        <f>IF($D38="","",'HK2 - 22-23 + HKI 23-24(22C2)'!Y36+'HKI 22-23'!Y36)</f>
        <v>0</v>
      </c>
      <c r="Z38" s="15">
        <f>IF($D38="","",'HK2 - 22-23 + HKI 23-24(22C2)'!Z36+'HKI 22-23'!Z36)</f>
        <v>0</v>
      </c>
      <c r="AA38" s="15">
        <f>IF($D38="","",'HK2 - 22-23 + HKI 23-24(22C2)'!AA36+'HKI 22-23'!AA36)</f>
        <v>0</v>
      </c>
      <c r="AB38" s="15">
        <f>IF($D38="","",'HK2 - 22-23 + HKI 23-24(22C2)'!AB36+'HKI 22-23'!AB36)</f>
        <v>0</v>
      </c>
      <c r="AC38" s="15">
        <f>IF($D38="","",'HK2 - 22-23 + HKI 23-24(22C2)'!AC36+'HKI 22-23'!AC36)</f>
        <v>0</v>
      </c>
      <c r="AD38" s="15">
        <f>IF($D38="","",'HK2 - 22-23 + HKI 23-24(22C2)'!AD36+'HKI 22-23'!AD36)</f>
        <v>0</v>
      </c>
      <c r="AE38" s="15">
        <f>IF($D38="","",'HK2 - 22-23 + HKI 23-24(22C2)'!AE36+'HKI 22-23'!AE36)</f>
        <v>0</v>
      </c>
      <c r="AF38" s="15">
        <f>IF($D38="","",'HK2 - 22-23 + HKI 23-24(22C2)'!AF36+'HKI 22-23'!AF36)</f>
        <v>0</v>
      </c>
      <c r="AG38" s="15">
        <f>IF($D38="","",'HK2 - 22-23 + HKI 23-24(22C2)'!AG36+'HKI 22-23'!AG36)</f>
        <v>0</v>
      </c>
      <c r="AH38" s="15">
        <f>IF($D38="","",'HK2 - 22-23 + HKI 23-24(22C2)'!AH36+'HKI 22-23'!AH36)</f>
        <v>0</v>
      </c>
      <c r="AI38" s="15">
        <f>IF($D38="","",'HK2 - 22-23 + HKI 23-24(22C2)'!AI36+'HKI 22-23'!AI36)</f>
        <v>0</v>
      </c>
      <c r="AJ38" s="15">
        <f>IF($D38="","",'HK2 - 22-23 + HKI 23-24(22C2)'!AJ36+'HKI 22-23'!AJ36)</f>
        <v>0</v>
      </c>
      <c r="AK38" s="15">
        <f>IF($D38="","",'HK2 - 22-23 + HKI 23-24(22C2)'!AK36+'HKI 22-23'!AK36)</f>
        <v>0</v>
      </c>
      <c r="AL38" s="15">
        <f>IF($D38="","",'HK2 - 22-23 + HKI 23-24(22C2)'!AL36+'HKI 22-23'!AL36)</f>
        <v>0</v>
      </c>
      <c r="AM38" s="15">
        <f>IF($D38="","",'HK2 - 22-23 + HKI 23-24(22C2)'!AM36+'HKI 22-23'!AM36)</f>
        <v>0</v>
      </c>
      <c r="AN38" s="15">
        <f>IF($D38="","",'HK2 - 22-23 + HKI 23-24(22C2)'!AN36+'HKI 22-23'!AN36)</f>
        <v>0</v>
      </c>
      <c r="AO38" s="15">
        <f>IF($D38="","",'HK2 - 22-23 + HKI 23-24(22C2)'!AO36+'HKI 22-23'!AO36)</f>
        <v>0</v>
      </c>
      <c r="AP38" s="15">
        <f>IF($D38="","",'HK2 - 22-23 + HKI 23-24(22C2)'!AP36+'HKI 22-23'!AP36)</f>
        <v>0</v>
      </c>
      <c r="AQ38" s="15">
        <f>IF($D38="","",'HK2 - 22-23 + HKI 23-24(22C2)'!AQ36+'HKI 22-23'!AQ36)</f>
        <v>0</v>
      </c>
      <c r="AR38" s="15">
        <f>IF($D38="","",'HK2 - 22-23 + HKI 23-24(22C2)'!AR36+'HKI 22-23'!AR36)</f>
        <v>0</v>
      </c>
      <c r="AS38" s="15">
        <f>IF($D38="","",'HK2 - 22-23 + HKI 23-24(22C2)'!AS36+'HKI 22-23'!AS36)</f>
        <v>0</v>
      </c>
      <c r="AT38" s="15">
        <f>IF($D38="","",'HK2 - 22-23 + HKI 23-24(22C2)'!AT36+'HKI 22-23'!AT36)</f>
        <v>0</v>
      </c>
      <c r="AU38" s="4"/>
    </row>
    <row r="39" spans="1:47" x14ac:dyDescent="0.25">
      <c r="A39" s="11">
        <f>IF(D39="","",SUBTOTAL(3,$D$14:D39))</f>
        <v>26</v>
      </c>
      <c r="B39" s="60">
        <v>1010037</v>
      </c>
      <c r="C39" s="61" t="s">
        <v>450</v>
      </c>
      <c r="D39" s="14" t="s">
        <v>473</v>
      </c>
      <c r="E39" s="15">
        <f>IF($D39="","",'HK2 - 22-23 + HKI 23-24(22C2)'!E37+'HKI 22-23'!E37)</f>
        <v>12</v>
      </c>
      <c r="F39" s="15">
        <f>IF($D39="","",'HK2 - 22-23 + HKI 23-24(22C2)'!F37+'HKI 22-23'!F37)</f>
        <v>0</v>
      </c>
      <c r="G39" s="15">
        <f>IF($D39="","",'HK2 - 22-23 + HKI 23-24(22C2)'!G37+'HKI 22-23'!G37)</f>
        <v>0</v>
      </c>
      <c r="H39" s="15">
        <f>IF($D39="","",'HK2 - 22-23 + HKI 23-24(22C2)'!H37+'HKI 22-23'!H37)</f>
        <v>0</v>
      </c>
      <c r="I39" s="15">
        <f>IF($D39="","",'HK2 - 22-23 + HKI 23-24(22C2)'!I37+'HKI 22-23'!I37)</f>
        <v>0</v>
      </c>
      <c r="J39" s="15">
        <f>IF($D39="","",'HK2 - 22-23 + HKI 23-24(22C2)'!J37+'HKI 22-23'!J37)</f>
        <v>0</v>
      </c>
      <c r="K39" s="15">
        <f>IF($D39="","",'HK2 - 22-23 + HKI 23-24(22C2)'!K37+'HKI 22-23'!K37)</f>
        <v>0</v>
      </c>
      <c r="L39" s="15">
        <f>IF($D39="","",'HK2 - 22-23 + HKI 23-24(22C2)'!L37+'HKI 22-23'!L37)</f>
        <v>0</v>
      </c>
      <c r="M39" s="15">
        <f>IF($D39="","",'HK2 - 22-23 + HKI 23-24(22C2)'!M37+'HKI 22-23'!M37)</f>
        <v>12</v>
      </c>
      <c r="N39" s="15">
        <f>IF($D39="","",'HK2 - 22-23 + HKI 23-24(22C2)'!N37+'HKI 22-23'!N37)</f>
        <v>12.600000000000001</v>
      </c>
      <c r="O39" s="15">
        <f>IF($D39="","",'HK2 - 22-23 + HKI 23-24(22C2)'!O37+'HKI 22-23'!O37)</f>
        <v>3.9</v>
      </c>
      <c r="P39" s="15">
        <f>IF($D39="","",'HK2 - 22-23 + HKI 23-24(22C2)'!P37+'HKI 22-23'!P37)</f>
        <v>0</v>
      </c>
      <c r="Q39" s="15">
        <f>IF($D39="","",'HK2 - 22-23 + HKI 23-24(22C2)'!Q37+'HKI 22-23'!Q37)</f>
        <v>0</v>
      </c>
      <c r="R39" s="15">
        <f>IF($D39="","",'HK2 - 22-23 + HKI 23-24(22C2)'!R37+'HKI 22-23'!R37)</f>
        <v>16.5</v>
      </c>
      <c r="S39" s="15">
        <f>IF($D39="","",'HK2 - 22-23 + HKI 23-24(22C2)'!S37+'HKI 22-23'!S37)</f>
        <v>665</v>
      </c>
      <c r="T39" s="15">
        <f>IF($D39="","",'HK2 - 22-23 + HKI 23-24(22C2)'!T37+'HKI 22-23'!T37)</f>
        <v>775</v>
      </c>
      <c r="U39" s="15">
        <f>IF($D39="","",'HK2 - 22-23 + HKI 23-24(22C2)'!U37+'HKI 22-23'!U37)</f>
        <v>481</v>
      </c>
      <c r="V39" s="15">
        <f>IF($D39="","",'HK2 - 22-23 + HKI 23-24(22C2)'!V37+'HKI 22-23'!V37)</f>
        <v>95.9</v>
      </c>
      <c r="W39" s="15">
        <f>IF($D39="","",'HK2 - 22-23 + HKI 23-24(22C2)'!W37+'HKI 22-23'!W37)</f>
        <v>0</v>
      </c>
      <c r="X39" s="15">
        <f>IF($D39="","",'HK2 - 22-23 + HKI 23-24(22C2)'!X37+'HKI 22-23'!X37)</f>
        <v>0</v>
      </c>
      <c r="Y39" s="15">
        <f>IF($D39="","",'HK2 - 22-23 + HKI 23-24(22C2)'!Y37+'HKI 22-23'!Y37)</f>
        <v>0</v>
      </c>
      <c r="Z39" s="15">
        <f>IF($D39="","",'HK2 - 22-23 + HKI 23-24(22C2)'!Z37+'HKI 22-23'!Z37)</f>
        <v>0</v>
      </c>
      <c r="AA39" s="15">
        <f>IF($D39="","",'HK2 - 22-23 + HKI 23-24(22C2)'!AA37+'HKI 22-23'!AA37)</f>
        <v>0</v>
      </c>
      <c r="AB39" s="15">
        <f>IF($D39="","",'HK2 - 22-23 + HKI 23-24(22C2)'!AB37+'HKI 22-23'!AB37)</f>
        <v>0</v>
      </c>
      <c r="AC39" s="15">
        <f>IF($D39="","",'HK2 - 22-23 + HKI 23-24(22C2)'!AC37+'HKI 22-23'!AC37)</f>
        <v>0</v>
      </c>
      <c r="AD39" s="15">
        <f>IF($D39="","",'HK2 - 22-23 + HKI 23-24(22C2)'!AD37+'HKI 22-23'!AD37)</f>
        <v>0</v>
      </c>
      <c r="AE39" s="15">
        <f>IF($D39="","",'HK2 - 22-23 + HKI 23-24(22C2)'!AE37+'HKI 22-23'!AE37)</f>
        <v>0</v>
      </c>
      <c r="AF39" s="15">
        <f>IF($D39="","",'HK2 - 22-23 + HKI 23-24(22C2)'!AF37+'HKI 22-23'!AF37)</f>
        <v>0</v>
      </c>
      <c r="AG39" s="15">
        <f>IF($D39="","",'HK2 - 22-23 + HKI 23-24(22C2)'!AG37+'HKI 22-23'!AG37)</f>
        <v>0</v>
      </c>
      <c r="AH39" s="15">
        <f>IF($D39="","",'HK2 - 22-23 + HKI 23-24(22C2)'!AH37+'HKI 22-23'!AH37)</f>
        <v>0</v>
      </c>
      <c r="AI39" s="15">
        <f>IF($D39="","",'HK2 - 22-23 + HKI 23-24(22C2)'!AI37+'HKI 22-23'!AI37)</f>
        <v>0</v>
      </c>
      <c r="AJ39" s="15">
        <f>IF($D39="","",'HK2 - 22-23 + HKI 23-24(22C2)'!AJ37+'HKI 22-23'!AJ37)</f>
        <v>0</v>
      </c>
      <c r="AK39" s="15">
        <f>IF($D39="","",'HK2 - 22-23 + HKI 23-24(22C2)'!AK37+'HKI 22-23'!AK37)</f>
        <v>0</v>
      </c>
      <c r="AL39" s="15">
        <f>IF($D39="","",'HK2 - 22-23 + HKI 23-24(22C2)'!AL37+'HKI 22-23'!AL37)</f>
        <v>0</v>
      </c>
      <c r="AM39" s="15">
        <f>IF($D39="","",'HK2 - 22-23 + HKI 23-24(22C2)'!AM37+'HKI 22-23'!AM37)</f>
        <v>0</v>
      </c>
      <c r="AN39" s="15">
        <f>IF($D39="","",'HK2 - 22-23 + HKI 23-24(22C2)'!AN37+'HKI 22-23'!AN37)</f>
        <v>0</v>
      </c>
      <c r="AO39" s="15">
        <f>IF($D39="","",'HK2 - 22-23 + HKI 23-24(22C2)'!AO37+'HKI 22-23'!AO37)</f>
        <v>0</v>
      </c>
      <c r="AP39" s="15">
        <f>IF($D39="","",'HK2 - 22-23 + HKI 23-24(22C2)'!AP37+'HKI 22-23'!AP37)</f>
        <v>0</v>
      </c>
      <c r="AQ39" s="15">
        <f>IF($D39="","",'HK2 - 22-23 + HKI 23-24(22C2)'!AQ37+'HKI 22-23'!AQ37)</f>
        <v>0</v>
      </c>
      <c r="AR39" s="15">
        <f>IF($D39="","",'HK2 - 22-23 + HKI 23-24(22C2)'!AR37+'HKI 22-23'!AR37)</f>
        <v>0</v>
      </c>
      <c r="AS39" s="15">
        <f>IF($D39="","",'HK2 - 22-23 + HKI 23-24(22C2)'!AS37+'HKI 22-23'!AS37)</f>
        <v>6.3</v>
      </c>
      <c r="AT39" s="15">
        <f>IF($D39="","",'HK2 - 22-23 + HKI 23-24(22C2)'!AT37+'HKI 22-23'!AT37)</f>
        <v>130.69999999999999</v>
      </c>
      <c r="AU39" s="4"/>
    </row>
    <row r="40" spans="1:47" x14ac:dyDescent="0.25">
      <c r="A40" s="11">
        <f>IF(D40="","",SUBTOTAL(3,$D$14:D40))</f>
        <v>27</v>
      </c>
      <c r="B40" s="60">
        <v>1010085</v>
      </c>
      <c r="C40" s="61" t="s">
        <v>450</v>
      </c>
      <c r="D40" s="14" t="s">
        <v>1006</v>
      </c>
      <c r="E40" s="15">
        <f>IF($D40="","",'HK2 - 22-23 + HKI 23-24(22C2)'!E38+'HKI 22-23'!E38)</f>
        <v>0</v>
      </c>
      <c r="F40" s="15">
        <f>IF($D40="","",'HK2 - 22-23 + HKI 23-24(22C2)'!F38+'HKI 22-23'!F38)</f>
        <v>0</v>
      </c>
      <c r="G40" s="15">
        <f>IF($D40="","",'HK2 - 22-23 + HKI 23-24(22C2)'!G38+'HKI 22-23'!G38)</f>
        <v>0</v>
      </c>
      <c r="H40" s="15">
        <f>IF($D40="","",'HK2 - 22-23 + HKI 23-24(22C2)'!H38+'HKI 22-23'!H38)</f>
        <v>0</v>
      </c>
      <c r="I40" s="15">
        <f>IF($D40="","",'HK2 - 22-23 + HKI 23-24(22C2)'!I38+'HKI 22-23'!I38)</f>
        <v>0</v>
      </c>
      <c r="J40" s="15">
        <f>IF($D40="","",'HK2 - 22-23 + HKI 23-24(22C2)'!J38+'HKI 22-23'!J38)</f>
        <v>0</v>
      </c>
      <c r="K40" s="15">
        <f>IF($D40="","",'HK2 - 22-23 + HKI 23-24(22C2)'!K38+'HKI 22-23'!K38)</f>
        <v>0</v>
      </c>
      <c r="L40" s="15">
        <f>IF($D40="","",'HK2 - 22-23 + HKI 23-24(22C2)'!L38+'HKI 22-23'!L38)</f>
        <v>0</v>
      </c>
      <c r="M40" s="15">
        <f>IF($D40="","",'HK2 - 22-23 + HKI 23-24(22C2)'!M38+'HKI 22-23'!M38)</f>
        <v>0</v>
      </c>
      <c r="N40" s="15">
        <f>IF($D40="","",'HK2 - 22-23 + HKI 23-24(22C2)'!N38+'HKI 22-23'!N38)</f>
        <v>0</v>
      </c>
      <c r="O40" s="15">
        <f>IF($D40="","",'HK2 - 22-23 + HKI 23-24(22C2)'!O38+'HKI 22-23'!O38)</f>
        <v>0</v>
      </c>
      <c r="P40" s="15">
        <f>IF($D40="","",'HK2 - 22-23 + HKI 23-24(22C2)'!P38+'HKI 22-23'!P38)</f>
        <v>0</v>
      </c>
      <c r="Q40" s="15">
        <f>IF($D40="","",'HK2 - 22-23 + HKI 23-24(22C2)'!Q38+'HKI 22-23'!Q38)</f>
        <v>0</v>
      </c>
      <c r="R40" s="15">
        <f>IF($D40="","",'HK2 - 22-23 + HKI 23-24(22C2)'!R38+'HKI 22-23'!R38)</f>
        <v>0</v>
      </c>
      <c r="S40" s="15">
        <f>IF($D40="","",'HK2 - 22-23 + HKI 23-24(22C2)'!S38+'HKI 22-23'!S38)</f>
        <v>0</v>
      </c>
      <c r="T40" s="15">
        <f>IF($D40="","",'HK2 - 22-23 + HKI 23-24(22C2)'!T38+'HKI 22-23'!T38)</f>
        <v>0</v>
      </c>
      <c r="U40" s="15">
        <f>IF($D40="","",'HK2 - 22-23 + HKI 23-24(22C2)'!U38+'HKI 22-23'!U38)</f>
        <v>0</v>
      </c>
      <c r="V40" s="15">
        <f>IF($D40="","",'HK2 - 22-23 + HKI 23-24(22C2)'!V38+'HKI 22-23'!V38)</f>
        <v>0</v>
      </c>
      <c r="W40" s="15">
        <f>IF($D40="","",'HK2 - 22-23 + HKI 23-24(22C2)'!W38+'HKI 22-23'!W38)</f>
        <v>0</v>
      </c>
      <c r="X40" s="15">
        <f>IF($D40="","",'HK2 - 22-23 + HKI 23-24(22C2)'!X38+'HKI 22-23'!X38)</f>
        <v>0</v>
      </c>
      <c r="Y40" s="15">
        <f>IF($D40="","",'HK2 - 22-23 + HKI 23-24(22C2)'!Y38+'HKI 22-23'!Y38)</f>
        <v>0</v>
      </c>
      <c r="Z40" s="15">
        <f>IF($D40="","",'HK2 - 22-23 + HKI 23-24(22C2)'!Z38+'HKI 22-23'!Z38)</f>
        <v>0</v>
      </c>
      <c r="AA40" s="15">
        <f>IF($D40="","",'HK2 - 22-23 + HKI 23-24(22C2)'!AA38+'HKI 22-23'!AA38)</f>
        <v>0</v>
      </c>
      <c r="AB40" s="15">
        <f>IF($D40="","",'HK2 - 22-23 + HKI 23-24(22C2)'!AB38+'HKI 22-23'!AB38)</f>
        <v>0</v>
      </c>
      <c r="AC40" s="15">
        <f>IF($D40="","",'HK2 - 22-23 + HKI 23-24(22C2)'!AC38+'HKI 22-23'!AC38)</f>
        <v>0</v>
      </c>
      <c r="AD40" s="15">
        <f>IF($D40="","",'HK2 - 22-23 + HKI 23-24(22C2)'!AD38+'HKI 22-23'!AD38)</f>
        <v>0</v>
      </c>
      <c r="AE40" s="15">
        <f>IF($D40="","",'HK2 - 22-23 + HKI 23-24(22C2)'!AE38+'HKI 22-23'!AE38)</f>
        <v>0</v>
      </c>
      <c r="AF40" s="15">
        <f>IF($D40="","",'HK2 - 22-23 + HKI 23-24(22C2)'!AF38+'HKI 22-23'!AF38)</f>
        <v>0</v>
      </c>
      <c r="AG40" s="15">
        <f>IF($D40="","",'HK2 - 22-23 + HKI 23-24(22C2)'!AG38+'HKI 22-23'!AG38)</f>
        <v>0</v>
      </c>
      <c r="AH40" s="15">
        <f>IF($D40="","",'HK2 - 22-23 + HKI 23-24(22C2)'!AH38+'HKI 22-23'!AH38)</f>
        <v>0</v>
      </c>
      <c r="AI40" s="15">
        <f>IF($D40="","",'HK2 - 22-23 + HKI 23-24(22C2)'!AI38+'HKI 22-23'!AI38)</f>
        <v>0</v>
      </c>
      <c r="AJ40" s="15">
        <f>IF($D40="","",'HK2 - 22-23 + HKI 23-24(22C2)'!AJ38+'HKI 22-23'!AJ38)</f>
        <v>0</v>
      </c>
      <c r="AK40" s="15">
        <f>IF($D40="","",'HK2 - 22-23 + HKI 23-24(22C2)'!AK38+'HKI 22-23'!AK38)</f>
        <v>0</v>
      </c>
      <c r="AL40" s="15">
        <f>IF($D40="","",'HK2 - 22-23 + HKI 23-24(22C2)'!AL38+'HKI 22-23'!AL38)</f>
        <v>0</v>
      </c>
      <c r="AM40" s="15">
        <f>IF($D40="","",'HK2 - 22-23 + HKI 23-24(22C2)'!AM38+'HKI 22-23'!AM38)</f>
        <v>0</v>
      </c>
      <c r="AN40" s="15">
        <f>IF($D40="","",'HK2 - 22-23 + HKI 23-24(22C2)'!AN38+'HKI 22-23'!AN38)</f>
        <v>0</v>
      </c>
      <c r="AO40" s="15">
        <f>IF($D40="","",'HK2 - 22-23 + HKI 23-24(22C2)'!AO38+'HKI 22-23'!AO38)</f>
        <v>0</v>
      </c>
      <c r="AP40" s="15">
        <f>IF($D40="","",'HK2 - 22-23 + HKI 23-24(22C2)'!AP38+'HKI 22-23'!AP38)</f>
        <v>0</v>
      </c>
      <c r="AQ40" s="15">
        <f>IF($D40="","",'HK2 - 22-23 + HKI 23-24(22C2)'!AQ38+'HKI 22-23'!AQ38)</f>
        <v>0</v>
      </c>
      <c r="AR40" s="15">
        <f>IF($D40="","",'HK2 - 22-23 + HKI 23-24(22C2)'!AR38+'HKI 22-23'!AR38)</f>
        <v>0</v>
      </c>
      <c r="AS40" s="15">
        <f>IF($D40="","",'HK2 - 22-23 + HKI 23-24(22C2)'!AS38+'HKI 22-23'!AS38)</f>
        <v>0</v>
      </c>
      <c r="AT40" s="15">
        <f>IF($D40="","",'HK2 - 22-23 + HKI 23-24(22C2)'!AT38+'HKI 22-23'!AT38)</f>
        <v>0</v>
      </c>
      <c r="AU40" s="4"/>
    </row>
    <row r="41" spans="1:47" x14ac:dyDescent="0.25">
      <c r="A41" s="11">
        <f>IF(D41="","",SUBTOTAL(3,$D$14:D41))</f>
        <v>28</v>
      </c>
      <c r="B41" s="60">
        <v>1010030</v>
      </c>
      <c r="C41" s="61" t="s">
        <v>450</v>
      </c>
      <c r="D41" s="14" t="s">
        <v>475</v>
      </c>
      <c r="E41" s="15">
        <f>IF($D41="","",'HK2 - 22-23 + HKI 23-24(22C2)'!E39+'HKI 22-23'!E39)</f>
        <v>0</v>
      </c>
      <c r="F41" s="15">
        <f>IF($D41="","",'HK2 - 22-23 + HKI 23-24(22C2)'!F39+'HKI 22-23'!F39)</f>
        <v>0</v>
      </c>
      <c r="G41" s="15">
        <f>IF($D41="","",'HK2 - 22-23 + HKI 23-24(22C2)'!G39+'HKI 22-23'!G39)</f>
        <v>0</v>
      </c>
      <c r="H41" s="15">
        <f>IF($D41="","",'HK2 - 22-23 + HKI 23-24(22C2)'!H39+'HKI 22-23'!H39)</f>
        <v>0</v>
      </c>
      <c r="I41" s="15">
        <f>IF($D41="","",'HK2 - 22-23 + HKI 23-24(22C2)'!I39+'HKI 22-23'!I39)</f>
        <v>0</v>
      </c>
      <c r="J41" s="15">
        <f>IF($D41="","",'HK2 - 22-23 + HKI 23-24(22C2)'!J39+'HKI 22-23'!J39)</f>
        <v>0</v>
      </c>
      <c r="K41" s="15">
        <f>IF($D41="","",'HK2 - 22-23 + HKI 23-24(22C2)'!K39+'HKI 22-23'!K39)</f>
        <v>0</v>
      </c>
      <c r="L41" s="15">
        <f>IF($D41="","",'HK2 - 22-23 + HKI 23-24(22C2)'!L39+'HKI 22-23'!L39)</f>
        <v>0</v>
      </c>
      <c r="M41" s="15">
        <f>IF($D41="","",'HK2 - 22-23 + HKI 23-24(22C2)'!M39+'HKI 22-23'!M39)</f>
        <v>0</v>
      </c>
      <c r="N41" s="15">
        <f>IF($D41="","",'HK2 - 22-23 + HKI 23-24(22C2)'!N39+'HKI 22-23'!N39)</f>
        <v>0</v>
      </c>
      <c r="O41" s="15">
        <f>IF($D41="","",'HK2 - 22-23 + HKI 23-24(22C2)'!O39+'HKI 22-23'!O39)</f>
        <v>0</v>
      </c>
      <c r="P41" s="15">
        <f>IF($D41="","",'HK2 - 22-23 + HKI 23-24(22C2)'!P39+'HKI 22-23'!P39)</f>
        <v>0</v>
      </c>
      <c r="Q41" s="15">
        <f>IF($D41="","",'HK2 - 22-23 + HKI 23-24(22C2)'!Q39+'HKI 22-23'!Q39)</f>
        <v>0</v>
      </c>
      <c r="R41" s="15">
        <f>IF($D41="","",'HK2 - 22-23 + HKI 23-24(22C2)'!R39+'HKI 22-23'!R39)</f>
        <v>0</v>
      </c>
      <c r="S41" s="15">
        <f>IF($D41="","",'HK2 - 22-23 + HKI 23-24(22C2)'!S39+'HKI 22-23'!S39)</f>
        <v>0</v>
      </c>
      <c r="T41" s="15">
        <f>IF($D41="","",'HK2 - 22-23 + HKI 23-24(22C2)'!T39+'HKI 22-23'!T39)</f>
        <v>0</v>
      </c>
      <c r="U41" s="15">
        <f>IF($D41="","",'HK2 - 22-23 + HKI 23-24(22C2)'!U39+'HKI 22-23'!U39)</f>
        <v>0</v>
      </c>
      <c r="V41" s="15">
        <f>IF($D41="","",'HK2 - 22-23 + HKI 23-24(22C2)'!V39+'HKI 22-23'!V39)</f>
        <v>0</v>
      </c>
      <c r="W41" s="15">
        <f>IF($D41="","",'HK2 - 22-23 + HKI 23-24(22C2)'!W39+'HKI 22-23'!W39)</f>
        <v>0</v>
      </c>
      <c r="X41" s="15">
        <f>IF($D41="","",'HK2 - 22-23 + HKI 23-24(22C2)'!X39+'HKI 22-23'!X39)</f>
        <v>0</v>
      </c>
      <c r="Y41" s="15">
        <f>IF($D41="","",'HK2 - 22-23 + HKI 23-24(22C2)'!Y39+'HKI 22-23'!Y39)</f>
        <v>0</v>
      </c>
      <c r="Z41" s="15">
        <f>IF($D41="","",'HK2 - 22-23 + HKI 23-24(22C2)'!Z39+'HKI 22-23'!Z39)</f>
        <v>0</v>
      </c>
      <c r="AA41" s="15">
        <f>IF($D41="","",'HK2 - 22-23 + HKI 23-24(22C2)'!AA39+'HKI 22-23'!AA39)</f>
        <v>4248</v>
      </c>
      <c r="AB41" s="15">
        <f>IF($D41="","",'HK2 - 22-23 + HKI 23-24(22C2)'!AB39+'HKI 22-23'!AB39)</f>
        <v>0</v>
      </c>
      <c r="AC41" s="15">
        <f>IF($D41="","",'HK2 - 22-23 + HKI 23-24(22C2)'!AC39+'HKI 22-23'!AC39)</f>
        <v>1158</v>
      </c>
      <c r="AD41" s="15">
        <f>IF($D41="","",'HK2 - 22-23 + HKI 23-24(22C2)'!AD39+'HKI 22-23'!AD39)</f>
        <v>309</v>
      </c>
      <c r="AE41" s="15">
        <f>IF($D41="","",'HK2 - 22-23 + HKI 23-24(22C2)'!AE39+'HKI 22-23'!AE39)</f>
        <v>0</v>
      </c>
      <c r="AF41" s="15">
        <f>IF($D41="","",'HK2 - 22-23 + HKI 23-24(22C2)'!AF39+'HKI 22-23'!AF39)</f>
        <v>0</v>
      </c>
      <c r="AG41" s="15">
        <f>IF($D41="","",'HK2 - 22-23 + HKI 23-24(22C2)'!AG39+'HKI 22-23'!AG39)</f>
        <v>0</v>
      </c>
      <c r="AH41" s="15">
        <f>IF($D41="","",'HK2 - 22-23 + HKI 23-24(22C2)'!AH39+'HKI 22-23'!AH39)</f>
        <v>0</v>
      </c>
      <c r="AI41" s="15">
        <f>IF($D41="","",'HK2 - 22-23 + HKI 23-24(22C2)'!AI39+'HKI 22-23'!AI39)</f>
        <v>0</v>
      </c>
      <c r="AJ41" s="15">
        <f>IF($D41="","",'HK2 - 22-23 + HKI 23-24(22C2)'!AJ39+'HKI 22-23'!AJ39)</f>
        <v>0</v>
      </c>
      <c r="AK41" s="15">
        <f>IF($D41="","",'HK2 - 22-23 + HKI 23-24(22C2)'!AK39+'HKI 22-23'!AK39)</f>
        <v>0</v>
      </c>
      <c r="AL41" s="15">
        <f>IF($D41="","",'HK2 - 22-23 + HKI 23-24(22C2)'!AL39+'HKI 22-23'!AL39)</f>
        <v>0</v>
      </c>
      <c r="AM41" s="15">
        <f>IF($D41="","",'HK2 - 22-23 + HKI 23-24(22C2)'!AM39+'HKI 22-23'!AM39)</f>
        <v>0</v>
      </c>
      <c r="AN41" s="15">
        <f>IF($D41="","",'HK2 - 22-23 + HKI 23-24(22C2)'!AN39+'HKI 22-23'!AN39)</f>
        <v>0</v>
      </c>
      <c r="AO41" s="15">
        <f>IF($D41="","",'HK2 - 22-23 + HKI 23-24(22C2)'!AO39+'HKI 22-23'!AO39)</f>
        <v>0</v>
      </c>
      <c r="AP41" s="15">
        <f>IF($D41="","",'HK2 - 22-23 + HKI 23-24(22C2)'!AP39+'HKI 22-23'!AP39)</f>
        <v>0</v>
      </c>
      <c r="AQ41" s="15">
        <f>IF($D41="","",'HK2 - 22-23 + HKI 23-24(22C2)'!AQ39+'HKI 22-23'!AQ39)</f>
        <v>0</v>
      </c>
      <c r="AR41" s="15">
        <f>IF($D41="","",'HK2 - 22-23 + HKI 23-24(22C2)'!AR39+'HKI 22-23'!AR39)</f>
        <v>0</v>
      </c>
      <c r="AS41" s="15">
        <f>IF($D41="","",'HK2 - 22-23 + HKI 23-24(22C2)'!AS39+'HKI 22-23'!AS39)</f>
        <v>0</v>
      </c>
      <c r="AT41" s="15">
        <f>IF($D41="","",'HK2 - 22-23 + HKI 23-24(22C2)'!AT39+'HKI 22-23'!AT39)</f>
        <v>309</v>
      </c>
      <c r="AU41" s="4"/>
    </row>
    <row r="42" spans="1:47" x14ac:dyDescent="0.25">
      <c r="A42" s="11">
        <f>IF(D42="","",SUBTOTAL(3,$D$14:D42))</f>
        <v>29</v>
      </c>
      <c r="B42" s="60"/>
      <c r="C42" s="61" t="s">
        <v>450</v>
      </c>
      <c r="D42" s="14" t="s">
        <v>1109</v>
      </c>
      <c r="E42" s="15">
        <f>IF($D42="","",'HK2 - 22-23 + HKI 23-24(22C2)'!E40+'HKI 22-23'!E40)</f>
        <v>0</v>
      </c>
      <c r="F42" s="15">
        <f>IF($D42="","",'HK2 - 22-23 + HKI 23-24(22C2)'!F40+'HKI 22-23'!F40)</f>
        <v>0</v>
      </c>
      <c r="G42" s="15">
        <f>IF($D42="","",'HK2 - 22-23 + HKI 23-24(22C2)'!G40+'HKI 22-23'!G40)</f>
        <v>0</v>
      </c>
      <c r="H42" s="15">
        <f>IF($D42="","",'HK2 - 22-23 + HKI 23-24(22C2)'!H40+'HKI 22-23'!H40)</f>
        <v>0</v>
      </c>
      <c r="I42" s="15">
        <f>IF($D42="","",'HK2 - 22-23 + HKI 23-24(22C2)'!I40+'HKI 22-23'!I40)</f>
        <v>0</v>
      </c>
      <c r="J42" s="15">
        <f>IF($D42="","",'HK2 - 22-23 + HKI 23-24(22C2)'!J40+'HKI 22-23'!J40)</f>
        <v>0</v>
      </c>
      <c r="K42" s="15">
        <f>IF($D42="","",'HK2 - 22-23 + HKI 23-24(22C2)'!K40+'HKI 22-23'!K40)</f>
        <v>0</v>
      </c>
      <c r="L42" s="15">
        <f>IF($D42="","",'HK2 - 22-23 + HKI 23-24(22C2)'!L40+'HKI 22-23'!L40)</f>
        <v>0</v>
      </c>
      <c r="M42" s="15">
        <f>IF($D42="","",'HK2 - 22-23 + HKI 23-24(22C2)'!M40+'HKI 22-23'!M40)</f>
        <v>0</v>
      </c>
      <c r="N42" s="15">
        <f>IF($D42="","",'HK2 - 22-23 + HKI 23-24(22C2)'!N40+'HKI 22-23'!N40)</f>
        <v>0</v>
      </c>
      <c r="O42" s="15">
        <f>IF($D42="","",'HK2 - 22-23 + HKI 23-24(22C2)'!O40+'HKI 22-23'!O40)</f>
        <v>0</v>
      </c>
      <c r="P42" s="15">
        <f>IF($D42="","",'HK2 - 22-23 + HKI 23-24(22C2)'!P40+'HKI 22-23'!P40)</f>
        <v>0</v>
      </c>
      <c r="Q42" s="15">
        <f>IF($D42="","",'HK2 - 22-23 + HKI 23-24(22C2)'!Q40+'HKI 22-23'!Q40)</f>
        <v>0</v>
      </c>
      <c r="R42" s="15">
        <f>IF($D42="","",'HK2 - 22-23 + HKI 23-24(22C2)'!R40+'HKI 22-23'!R40)</f>
        <v>0</v>
      </c>
      <c r="S42" s="15">
        <f>IF($D42="","",'HK2 - 22-23 + HKI 23-24(22C2)'!S40+'HKI 22-23'!S40)</f>
        <v>0</v>
      </c>
      <c r="T42" s="15">
        <f>IF($D42="","",'HK2 - 22-23 + HKI 23-24(22C2)'!T40+'HKI 22-23'!T40)</f>
        <v>0</v>
      </c>
      <c r="U42" s="15">
        <f>IF($D42="","",'HK2 - 22-23 + HKI 23-24(22C2)'!U40+'HKI 22-23'!U40)</f>
        <v>0</v>
      </c>
      <c r="V42" s="15">
        <f>IF($D42="","",'HK2 - 22-23 + HKI 23-24(22C2)'!V40+'HKI 22-23'!V40)</f>
        <v>0</v>
      </c>
      <c r="W42" s="15">
        <f>IF($D42="","",'HK2 - 22-23 + HKI 23-24(22C2)'!W40+'HKI 22-23'!W40)</f>
        <v>0</v>
      </c>
      <c r="X42" s="15">
        <f>IF($D42="","",'HK2 - 22-23 + HKI 23-24(22C2)'!X40+'HKI 22-23'!X40)</f>
        <v>0</v>
      </c>
      <c r="Y42" s="15">
        <f>IF($D42="","",'HK2 - 22-23 + HKI 23-24(22C2)'!Y40+'HKI 22-23'!Y40)</f>
        <v>0</v>
      </c>
      <c r="Z42" s="15">
        <f>IF($D42="","",'HK2 - 22-23 + HKI 23-24(22C2)'!Z40+'HKI 22-23'!Z40)</f>
        <v>0</v>
      </c>
      <c r="AA42" s="15">
        <f>IF($D42="","",'HK2 - 22-23 + HKI 23-24(22C2)'!AA40+'HKI 22-23'!AA40)</f>
        <v>0</v>
      </c>
      <c r="AB42" s="15">
        <f>IF($D42="","",'HK2 - 22-23 + HKI 23-24(22C2)'!AB40+'HKI 22-23'!AB40)</f>
        <v>744</v>
      </c>
      <c r="AC42" s="15">
        <f>IF($D42="","",'HK2 - 22-23 + HKI 23-24(22C2)'!AC40+'HKI 22-23'!AC40)</f>
        <v>920</v>
      </c>
      <c r="AD42" s="15">
        <f>IF($D42="","",'HK2 - 22-23 + HKI 23-24(22C2)'!AD40+'HKI 22-23'!AD40)</f>
        <v>-17.600000000000001</v>
      </c>
      <c r="AE42" s="15">
        <f>IF($D42="","",'HK2 - 22-23 + HKI 23-24(22C2)'!AE40+'HKI 22-23'!AE40)</f>
        <v>0</v>
      </c>
      <c r="AF42" s="15">
        <f>IF($D42="","",'HK2 - 22-23 + HKI 23-24(22C2)'!AF40+'HKI 22-23'!AF40)</f>
        <v>0</v>
      </c>
      <c r="AG42" s="15">
        <f>IF($D42="","",'HK2 - 22-23 + HKI 23-24(22C2)'!AG40+'HKI 22-23'!AG40)</f>
        <v>0</v>
      </c>
      <c r="AH42" s="15">
        <f>IF($D42="","",'HK2 - 22-23 + HKI 23-24(22C2)'!AH40+'HKI 22-23'!AH40)</f>
        <v>0</v>
      </c>
      <c r="AI42" s="15">
        <f>IF($D42="","",'HK2 - 22-23 + HKI 23-24(22C2)'!AI40+'HKI 22-23'!AI40)</f>
        <v>0</v>
      </c>
      <c r="AJ42" s="15">
        <f>IF($D42="","",'HK2 - 22-23 + HKI 23-24(22C2)'!AJ40+'HKI 22-23'!AJ40)</f>
        <v>0</v>
      </c>
      <c r="AK42" s="15">
        <f>IF($D42="","",'HK2 - 22-23 + HKI 23-24(22C2)'!AK40+'HKI 22-23'!AK40)</f>
        <v>0</v>
      </c>
      <c r="AL42" s="15">
        <f>IF($D42="","",'HK2 - 22-23 + HKI 23-24(22C2)'!AL40+'HKI 22-23'!AL40)</f>
        <v>0</v>
      </c>
      <c r="AM42" s="15">
        <f>IF($D42="","",'HK2 - 22-23 + HKI 23-24(22C2)'!AM40+'HKI 22-23'!AM40)</f>
        <v>0</v>
      </c>
      <c r="AN42" s="15">
        <f>IF($D42="","",'HK2 - 22-23 + HKI 23-24(22C2)'!AN40+'HKI 22-23'!AN40)</f>
        <v>0</v>
      </c>
      <c r="AO42" s="15">
        <f>IF($D42="","",'HK2 - 22-23 + HKI 23-24(22C2)'!AO40+'HKI 22-23'!AO40)</f>
        <v>0</v>
      </c>
      <c r="AP42" s="15">
        <f>IF($D42="","",'HK2 - 22-23 + HKI 23-24(22C2)'!AP40+'HKI 22-23'!AP40)</f>
        <v>0</v>
      </c>
      <c r="AQ42" s="15">
        <f>IF($D42="","",'HK2 - 22-23 + HKI 23-24(22C2)'!AQ40+'HKI 22-23'!AQ40)</f>
        <v>0</v>
      </c>
      <c r="AR42" s="15">
        <f>IF($D42="","",'HK2 - 22-23 + HKI 23-24(22C2)'!AR40+'HKI 22-23'!AR40)</f>
        <v>0</v>
      </c>
      <c r="AS42" s="15">
        <f>IF($D42="","",'HK2 - 22-23 + HKI 23-24(22C2)'!AS40+'HKI 22-23'!AS40)</f>
        <v>0</v>
      </c>
      <c r="AT42" s="15">
        <f>IF($D42="","",'HK2 - 22-23 + HKI 23-24(22C2)'!AT40+'HKI 22-23'!AT40)</f>
        <v>-17.600000000000001</v>
      </c>
      <c r="AU42" s="4"/>
    </row>
    <row r="43" spans="1:47" x14ac:dyDescent="0.25">
      <c r="A43" s="11">
        <f>IF(D43="","",SUBTOTAL(3,$D$14:D43))</f>
        <v>30</v>
      </c>
      <c r="B43" s="60">
        <v>1010031</v>
      </c>
      <c r="C43" s="61" t="s">
        <v>450</v>
      </c>
      <c r="D43" s="14" t="s">
        <v>477</v>
      </c>
      <c r="E43" s="15">
        <f>IF($D43="","",'HK2 - 22-23 + HKI 23-24(22C2)'!E41+'HKI 22-23'!E41)</f>
        <v>5</v>
      </c>
      <c r="F43" s="15">
        <f>IF($D43="","",'HK2 - 22-23 + HKI 23-24(22C2)'!F41+'HKI 22-23'!F41)</f>
        <v>0</v>
      </c>
      <c r="G43" s="15">
        <f>IF($D43="","",'HK2 - 22-23 + HKI 23-24(22C2)'!G41+'HKI 22-23'!G41)</f>
        <v>0</v>
      </c>
      <c r="H43" s="15">
        <f>IF($D43="","",'HK2 - 22-23 + HKI 23-24(22C2)'!H41+'HKI 22-23'!H41)</f>
        <v>0</v>
      </c>
      <c r="I43" s="15">
        <f>IF($D43="","",'HK2 - 22-23 + HKI 23-24(22C2)'!I41+'HKI 22-23'!I41)</f>
        <v>0</v>
      </c>
      <c r="J43" s="15">
        <f>IF($D43="","",'HK2 - 22-23 + HKI 23-24(22C2)'!J41+'HKI 22-23'!J41)</f>
        <v>0</v>
      </c>
      <c r="K43" s="15">
        <f>IF($D43="","",'HK2 - 22-23 + HKI 23-24(22C2)'!K41+'HKI 22-23'!K41)</f>
        <v>0</v>
      </c>
      <c r="L43" s="15">
        <f>IF($D43="","",'HK2 - 22-23 + HKI 23-24(22C2)'!L41+'HKI 22-23'!L41)</f>
        <v>0</v>
      </c>
      <c r="M43" s="15">
        <f>IF($D43="","",'HK2 - 22-23 + HKI 23-24(22C2)'!M41+'HKI 22-23'!M41)</f>
        <v>5</v>
      </c>
      <c r="N43" s="15">
        <f>IF($D43="","",'HK2 - 22-23 + HKI 23-24(22C2)'!N41+'HKI 22-23'!N41)</f>
        <v>12.75</v>
      </c>
      <c r="O43" s="15">
        <f>IF($D43="","",'HK2 - 22-23 + HKI 23-24(22C2)'!O41+'HKI 22-23'!O41)</f>
        <v>3.15</v>
      </c>
      <c r="P43" s="15">
        <f>IF($D43="","",'HK2 - 22-23 + HKI 23-24(22C2)'!P41+'HKI 22-23'!P41)</f>
        <v>0</v>
      </c>
      <c r="Q43" s="15">
        <f>IF($D43="","",'HK2 - 22-23 + HKI 23-24(22C2)'!Q41+'HKI 22-23'!Q41)</f>
        <v>0</v>
      </c>
      <c r="R43" s="15">
        <f>IF($D43="","",'HK2 - 22-23 + HKI 23-24(22C2)'!R41+'HKI 22-23'!R41)</f>
        <v>15.899999999999999</v>
      </c>
      <c r="S43" s="15">
        <f>IF($D43="","",'HK2 - 22-23 + HKI 23-24(22C2)'!S41+'HKI 22-23'!S41)</f>
        <v>589</v>
      </c>
      <c r="T43" s="15">
        <f>IF($D43="","",'HK2 - 22-23 + HKI 23-24(22C2)'!T41+'HKI 22-23'!T41)</f>
        <v>882</v>
      </c>
      <c r="U43" s="15">
        <f>IF($D43="","",'HK2 - 22-23 + HKI 23-24(22C2)'!U41+'HKI 22-23'!U41)</f>
        <v>368</v>
      </c>
      <c r="V43" s="15">
        <f>IF($D43="","",'HK2 - 22-23 + HKI 23-24(22C2)'!V41+'HKI 22-23'!V41)</f>
        <v>110.30000000000001</v>
      </c>
      <c r="W43" s="15">
        <f>IF($D43="","",'HK2 - 22-23 + HKI 23-24(22C2)'!W41+'HKI 22-23'!W41)</f>
        <v>0</v>
      </c>
      <c r="X43" s="15">
        <f>IF($D43="","",'HK2 - 22-23 + HKI 23-24(22C2)'!X41+'HKI 22-23'!X41)</f>
        <v>0</v>
      </c>
      <c r="Y43" s="15">
        <f>IF($D43="","",'HK2 - 22-23 + HKI 23-24(22C2)'!Y41+'HKI 22-23'!Y41)</f>
        <v>0</v>
      </c>
      <c r="Z43" s="15">
        <f>IF($D43="","",'HK2 - 22-23 + HKI 23-24(22C2)'!Z41+'HKI 22-23'!Z41)</f>
        <v>0</v>
      </c>
      <c r="AA43" s="15">
        <f>IF($D43="","",'HK2 - 22-23 + HKI 23-24(22C2)'!AA41+'HKI 22-23'!AA41)</f>
        <v>0</v>
      </c>
      <c r="AB43" s="15">
        <f>IF($D43="","",'HK2 - 22-23 + HKI 23-24(22C2)'!AB41+'HKI 22-23'!AB41)</f>
        <v>0</v>
      </c>
      <c r="AC43" s="15">
        <f>IF($D43="","",'HK2 - 22-23 + HKI 23-24(22C2)'!AC41+'HKI 22-23'!AC41)</f>
        <v>0</v>
      </c>
      <c r="AD43" s="15">
        <f>IF($D43="","",'HK2 - 22-23 + HKI 23-24(22C2)'!AD41+'HKI 22-23'!AD41)</f>
        <v>0</v>
      </c>
      <c r="AE43" s="15">
        <f>IF($D43="","",'HK2 - 22-23 + HKI 23-24(22C2)'!AE41+'HKI 22-23'!AE41)</f>
        <v>0</v>
      </c>
      <c r="AF43" s="15">
        <f>IF($D43="","",'HK2 - 22-23 + HKI 23-24(22C2)'!AF41+'HKI 22-23'!AF41)</f>
        <v>0</v>
      </c>
      <c r="AG43" s="15">
        <f>IF($D43="","",'HK2 - 22-23 + HKI 23-24(22C2)'!AG41+'HKI 22-23'!AG41)</f>
        <v>0</v>
      </c>
      <c r="AH43" s="15">
        <f>IF($D43="","",'HK2 - 22-23 + HKI 23-24(22C2)'!AH41+'HKI 22-23'!AH41)</f>
        <v>0</v>
      </c>
      <c r="AI43" s="15">
        <f>IF($D43="","",'HK2 - 22-23 + HKI 23-24(22C2)'!AI41+'HKI 22-23'!AI41)</f>
        <v>0</v>
      </c>
      <c r="AJ43" s="15">
        <f>IF($D43="","",'HK2 - 22-23 + HKI 23-24(22C2)'!AJ41+'HKI 22-23'!AJ41)</f>
        <v>0</v>
      </c>
      <c r="AK43" s="15">
        <f>IF($D43="","",'HK2 - 22-23 + HKI 23-24(22C2)'!AK41+'HKI 22-23'!AK41)</f>
        <v>0</v>
      </c>
      <c r="AL43" s="15">
        <f>IF($D43="","",'HK2 - 22-23 + HKI 23-24(22C2)'!AL41+'HKI 22-23'!AL41)</f>
        <v>0</v>
      </c>
      <c r="AM43" s="15">
        <f>IF($D43="","",'HK2 - 22-23 + HKI 23-24(22C2)'!AM41+'HKI 22-23'!AM41)</f>
        <v>0</v>
      </c>
      <c r="AN43" s="15">
        <f>IF($D43="","",'HK2 - 22-23 + HKI 23-24(22C2)'!AN41+'HKI 22-23'!AN41)</f>
        <v>0</v>
      </c>
      <c r="AO43" s="15">
        <f>IF($D43="","",'HK2 - 22-23 + HKI 23-24(22C2)'!AO41+'HKI 22-23'!AO41)</f>
        <v>0</v>
      </c>
      <c r="AP43" s="15">
        <f>IF($D43="","",'HK2 - 22-23 + HKI 23-24(22C2)'!AP41+'HKI 22-23'!AP41)</f>
        <v>0</v>
      </c>
      <c r="AQ43" s="15">
        <f>IF($D43="","",'HK2 - 22-23 + HKI 23-24(22C2)'!AQ41+'HKI 22-23'!AQ41)</f>
        <v>0</v>
      </c>
      <c r="AR43" s="15">
        <f>IF($D43="","",'HK2 - 22-23 + HKI 23-24(22C2)'!AR41+'HKI 22-23'!AR41)</f>
        <v>0</v>
      </c>
      <c r="AS43" s="15">
        <f>IF($D43="","",'HK2 - 22-23 + HKI 23-24(22C2)'!AS41+'HKI 22-23'!AS41)</f>
        <v>1.8</v>
      </c>
      <c r="AT43" s="15">
        <f>IF($D43="","",'HK2 - 22-23 + HKI 23-24(22C2)'!AT41+'HKI 22-23'!AT41)</f>
        <v>133.10000000000002</v>
      </c>
      <c r="AU43" s="4"/>
    </row>
    <row r="44" spans="1:47" x14ac:dyDescent="0.25">
      <c r="A44" s="11">
        <f>IF(D44="","",SUBTOTAL(3,$D$14:D44))</f>
        <v>31</v>
      </c>
      <c r="B44" s="60"/>
      <c r="C44" s="61" t="s">
        <v>450</v>
      </c>
      <c r="D44" s="14" t="s">
        <v>1048</v>
      </c>
      <c r="E44" s="15">
        <f>IF($D44="","",'HK2 - 22-23 + HKI 23-24(22C2)'!E42+'HKI 22-23'!E42)</f>
        <v>1</v>
      </c>
      <c r="F44" s="15">
        <f>IF($D44="","",'HK2 - 22-23 + HKI 23-24(22C2)'!F42+'HKI 22-23'!F42)</f>
        <v>0</v>
      </c>
      <c r="G44" s="15">
        <f>IF($D44="","",'HK2 - 22-23 + HKI 23-24(22C2)'!G42+'HKI 22-23'!G42)</f>
        <v>0</v>
      </c>
      <c r="H44" s="15">
        <f>IF($D44="","",'HK2 - 22-23 + HKI 23-24(22C2)'!H42+'HKI 22-23'!H42)</f>
        <v>0</v>
      </c>
      <c r="I44" s="15">
        <f>IF($D44="","",'HK2 - 22-23 + HKI 23-24(22C2)'!I42+'HKI 22-23'!I42)</f>
        <v>0</v>
      </c>
      <c r="J44" s="15">
        <f>IF($D44="","",'HK2 - 22-23 + HKI 23-24(22C2)'!J42+'HKI 22-23'!J42)</f>
        <v>0</v>
      </c>
      <c r="K44" s="15">
        <f>IF($D44="","",'HK2 - 22-23 + HKI 23-24(22C2)'!K42+'HKI 22-23'!K42)</f>
        <v>0</v>
      </c>
      <c r="L44" s="15">
        <f>IF($D44="","",'HK2 - 22-23 + HKI 23-24(22C2)'!L42+'HKI 22-23'!L42)</f>
        <v>0</v>
      </c>
      <c r="M44" s="15">
        <f>IF($D44="","",'HK2 - 22-23 + HKI 23-24(22C2)'!M42+'HKI 22-23'!M42)</f>
        <v>1</v>
      </c>
      <c r="N44" s="15">
        <f>IF($D44="","",'HK2 - 22-23 + HKI 23-24(22C2)'!N42+'HKI 22-23'!N42)</f>
        <v>0</v>
      </c>
      <c r="O44" s="15">
        <f>IF($D44="","",'HK2 - 22-23 + HKI 23-24(22C2)'!O42+'HKI 22-23'!O42)</f>
        <v>0</v>
      </c>
      <c r="P44" s="15">
        <f>IF($D44="","",'HK2 - 22-23 + HKI 23-24(22C2)'!P42+'HKI 22-23'!P42)</f>
        <v>0</v>
      </c>
      <c r="Q44" s="15">
        <f>IF($D44="","",'HK2 - 22-23 + HKI 23-24(22C2)'!Q42+'HKI 22-23'!Q42)</f>
        <v>0</v>
      </c>
      <c r="R44" s="15">
        <f>IF($D44="","",'HK2 - 22-23 + HKI 23-24(22C2)'!R42+'HKI 22-23'!R42)</f>
        <v>0</v>
      </c>
      <c r="S44" s="15">
        <f>IF($D44="","",'HK2 - 22-23 + HKI 23-24(22C2)'!S42+'HKI 22-23'!S42)</f>
        <v>224</v>
      </c>
      <c r="T44" s="15">
        <f>IF($D44="","",'HK2 - 22-23 + HKI 23-24(22C2)'!T42+'HKI 22-23'!T42)</f>
        <v>407</v>
      </c>
      <c r="U44" s="15">
        <f>IF($D44="","",'HK2 - 22-23 + HKI 23-24(22C2)'!U42+'HKI 22-23'!U42)</f>
        <v>320</v>
      </c>
      <c r="V44" s="15">
        <f>IF($D44="","",'HK2 - 22-23 + HKI 23-24(22C2)'!V42+'HKI 22-23'!V42)</f>
        <v>31.1</v>
      </c>
      <c r="W44" s="15">
        <f>IF($D44="","",'HK2 - 22-23 + HKI 23-24(22C2)'!W42+'HKI 22-23'!W42)</f>
        <v>0</v>
      </c>
      <c r="X44" s="15">
        <f>IF($D44="","",'HK2 - 22-23 + HKI 23-24(22C2)'!X42+'HKI 22-23'!X42)</f>
        <v>0</v>
      </c>
      <c r="Y44" s="15">
        <f>IF($D44="","",'HK2 - 22-23 + HKI 23-24(22C2)'!Y42+'HKI 22-23'!Y42)</f>
        <v>0</v>
      </c>
      <c r="Z44" s="15">
        <f>IF($D44="","",'HK2 - 22-23 + HKI 23-24(22C2)'!Z42+'HKI 22-23'!Z42)</f>
        <v>0</v>
      </c>
      <c r="AA44" s="15">
        <f>IF($D44="","",'HK2 - 22-23 + HKI 23-24(22C2)'!AA42+'HKI 22-23'!AA42)</f>
        <v>0</v>
      </c>
      <c r="AB44" s="15">
        <f>IF($D44="","",'HK2 - 22-23 + HKI 23-24(22C2)'!AB42+'HKI 22-23'!AB42)</f>
        <v>0</v>
      </c>
      <c r="AC44" s="15">
        <f>IF($D44="","",'HK2 - 22-23 + HKI 23-24(22C2)'!AC42+'HKI 22-23'!AC42)</f>
        <v>0</v>
      </c>
      <c r="AD44" s="15">
        <f>IF($D44="","",'HK2 - 22-23 + HKI 23-24(22C2)'!AD42+'HKI 22-23'!AD42)</f>
        <v>0</v>
      </c>
      <c r="AE44" s="15">
        <f>IF($D44="","",'HK2 - 22-23 + HKI 23-24(22C2)'!AE42+'HKI 22-23'!AE42)</f>
        <v>0</v>
      </c>
      <c r="AF44" s="15">
        <f>IF($D44="","",'HK2 - 22-23 + HKI 23-24(22C2)'!AF42+'HKI 22-23'!AF42)</f>
        <v>0</v>
      </c>
      <c r="AG44" s="15">
        <f>IF($D44="","",'HK2 - 22-23 + HKI 23-24(22C2)'!AG42+'HKI 22-23'!AG42)</f>
        <v>0</v>
      </c>
      <c r="AH44" s="15">
        <f>IF($D44="","",'HK2 - 22-23 + HKI 23-24(22C2)'!AH42+'HKI 22-23'!AH42)</f>
        <v>0</v>
      </c>
      <c r="AI44" s="15">
        <f>IF($D44="","",'HK2 - 22-23 + HKI 23-24(22C2)'!AI42+'HKI 22-23'!AI42)</f>
        <v>0</v>
      </c>
      <c r="AJ44" s="15">
        <f>IF($D44="","",'HK2 - 22-23 + HKI 23-24(22C2)'!AJ42+'HKI 22-23'!AJ42)</f>
        <v>0</v>
      </c>
      <c r="AK44" s="15">
        <f>IF($D44="","",'HK2 - 22-23 + HKI 23-24(22C2)'!AK42+'HKI 22-23'!AK42)</f>
        <v>0</v>
      </c>
      <c r="AL44" s="15">
        <f>IF($D44="","",'HK2 - 22-23 + HKI 23-24(22C2)'!AL42+'HKI 22-23'!AL42)</f>
        <v>0</v>
      </c>
      <c r="AM44" s="15">
        <f>IF($D44="","",'HK2 - 22-23 + HKI 23-24(22C2)'!AM42+'HKI 22-23'!AM42)</f>
        <v>0</v>
      </c>
      <c r="AN44" s="15">
        <f>IF($D44="","",'HK2 - 22-23 + HKI 23-24(22C2)'!AN42+'HKI 22-23'!AN42)</f>
        <v>0</v>
      </c>
      <c r="AO44" s="15">
        <f>IF($D44="","",'HK2 - 22-23 + HKI 23-24(22C2)'!AO42+'HKI 22-23'!AO42)</f>
        <v>0</v>
      </c>
      <c r="AP44" s="15">
        <f>IF($D44="","",'HK2 - 22-23 + HKI 23-24(22C2)'!AP42+'HKI 22-23'!AP42)</f>
        <v>0</v>
      </c>
      <c r="AQ44" s="15">
        <f>IF($D44="","",'HK2 - 22-23 + HKI 23-24(22C2)'!AQ42+'HKI 22-23'!AQ42)</f>
        <v>0</v>
      </c>
      <c r="AR44" s="15">
        <f>IF($D44="","",'HK2 - 22-23 + HKI 23-24(22C2)'!AR42+'HKI 22-23'!AR42)</f>
        <v>0</v>
      </c>
      <c r="AS44" s="15">
        <f>IF($D44="","",'HK2 - 22-23 + HKI 23-24(22C2)'!AS42+'HKI 22-23'!AS42)</f>
        <v>0</v>
      </c>
      <c r="AT44" s="15">
        <f>IF($D44="","",'HK2 - 22-23 + HKI 23-24(22C2)'!AT42+'HKI 22-23'!AT42)</f>
        <v>32.1</v>
      </c>
      <c r="AU44" s="4"/>
    </row>
    <row r="45" spans="1:47" x14ac:dyDescent="0.25">
      <c r="A45" s="11">
        <f>IF(D45="","",SUBTOTAL(3,$D$14:D45))</f>
        <v>32</v>
      </c>
      <c r="B45" s="60"/>
      <c r="C45" s="61" t="s">
        <v>450</v>
      </c>
      <c r="D45" s="14" t="s">
        <v>1063</v>
      </c>
      <c r="E45" s="15">
        <f>IF($D45="","",'HK2 - 22-23 + HKI 23-24(22C2)'!E43+'HKI 22-23'!E43)</f>
        <v>0</v>
      </c>
      <c r="F45" s="15">
        <f>IF($D45="","",'HK2 - 22-23 + HKI 23-24(22C2)'!F43+'HKI 22-23'!F43)</f>
        <v>0</v>
      </c>
      <c r="G45" s="15">
        <f>IF($D45="","",'HK2 - 22-23 + HKI 23-24(22C2)'!G43+'HKI 22-23'!G43)</f>
        <v>0</v>
      </c>
      <c r="H45" s="15">
        <f>IF($D45="","",'HK2 - 22-23 + HKI 23-24(22C2)'!H43+'HKI 22-23'!H43)</f>
        <v>0</v>
      </c>
      <c r="I45" s="15">
        <f>IF($D45="","",'HK2 - 22-23 + HKI 23-24(22C2)'!I43+'HKI 22-23'!I43)</f>
        <v>0</v>
      </c>
      <c r="J45" s="15">
        <f>IF($D45="","",'HK2 - 22-23 + HKI 23-24(22C2)'!J43+'HKI 22-23'!J43)</f>
        <v>0</v>
      </c>
      <c r="K45" s="15">
        <f>IF($D45="","",'HK2 - 22-23 + HKI 23-24(22C2)'!K43+'HKI 22-23'!K43)</f>
        <v>0</v>
      </c>
      <c r="L45" s="15">
        <f>IF($D45="","",'HK2 - 22-23 + HKI 23-24(22C2)'!L43+'HKI 22-23'!L43)</f>
        <v>0</v>
      </c>
      <c r="M45" s="15">
        <f>IF($D45="","",'HK2 - 22-23 + HKI 23-24(22C2)'!M43+'HKI 22-23'!M43)</f>
        <v>0</v>
      </c>
      <c r="N45" s="15">
        <f>IF($D45="","",'HK2 - 22-23 + HKI 23-24(22C2)'!N43+'HKI 22-23'!N43)</f>
        <v>0</v>
      </c>
      <c r="O45" s="15">
        <f>IF($D45="","",'HK2 - 22-23 + HKI 23-24(22C2)'!O43+'HKI 22-23'!O43)</f>
        <v>0</v>
      </c>
      <c r="P45" s="15">
        <f>IF($D45="","",'HK2 - 22-23 + HKI 23-24(22C2)'!P43+'HKI 22-23'!P43)</f>
        <v>0</v>
      </c>
      <c r="Q45" s="15">
        <f>IF($D45="","",'HK2 - 22-23 + HKI 23-24(22C2)'!Q43+'HKI 22-23'!Q43)</f>
        <v>0</v>
      </c>
      <c r="R45" s="15">
        <f>IF($D45="","",'HK2 - 22-23 + HKI 23-24(22C2)'!R43+'HKI 22-23'!R43)</f>
        <v>0</v>
      </c>
      <c r="S45" s="15">
        <f>IF($D45="","",'HK2 - 22-23 + HKI 23-24(22C2)'!S43+'HKI 22-23'!S43)</f>
        <v>0</v>
      </c>
      <c r="T45" s="15">
        <f>IF($D45="","",'HK2 - 22-23 + HKI 23-24(22C2)'!T43+'HKI 22-23'!T43)</f>
        <v>0</v>
      </c>
      <c r="U45" s="15">
        <f>IF($D45="","",'HK2 - 22-23 + HKI 23-24(22C2)'!U43+'HKI 22-23'!U43)</f>
        <v>0</v>
      </c>
      <c r="V45" s="15">
        <f>IF($D45="","",'HK2 - 22-23 + HKI 23-24(22C2)'!V43+'HKI 22-23'!V43)</f>
        <v>0</v>
      </c>
      <c r="W45" s="15">
        <f>IF($D45="","",'HK2 - 22-23 + HKI 23-24(22C2)'!W43+'HKI 22-23'!W43)</f>
        <v>0</v>
      </c>
      <c r="X45" s="15">
        <f>IF($D45="","",'HK2 - 22-23 + HKI 23-24(22C2)'!X43+'HKI 22-23'!X43)</f>
        <v>0</v>
      </c>
      <c r="Y45" s="15">
        <f>IF($D45="","",'HK2 - 22-23 + HKI 23-24(22C2)'!Y43+'HKI 22-23'!Y43)</f>
        <v>0</v>
      </c>
      <c r="Z45" s="15">
        <f>IF($D45="","",'HK2 - 22-23 + HKI 23-24(22C2)'!Z43+'HKI 22-23'!Z43)</f>
        <v>0</v>
      </c>
      <c r="AA45" s="15">
        <f>IF($D45="","",'HK2 - 22-23 + HKI 23-24(22C2)'!AA43+'HKI 22-23'!AA43)</f>
        <v>0</v>
      </c>
      <c r="AB45" s="15">
        <f>IF($D45="","",'HK2 - 22-23 + HKI 23-24(22C2)'!AB43+'HKI 22-23'!AB43)</f>
        <v>0</v>
      </c>
      <c r="AC45" s="15">
        <f>IF($D45="","",'HK2 - 22-23 + HKI 23-24(22C2)'!AC43+'HKI 22-23'!AC43)</f>
        <v>0</v>
      </c>
      <c r="AD45" s="15">
        <f>IF($D45="","",'HK2 - 22-23 + HKI 23-24(22C2)'!AD43+'HKI 22-23'!AD43)</f>
        <v>0</v>
      </c>
      <c r="AE45" s="15">
        <f>IF($D45="","",'HK2 - 22-23 + HKI 23-24(22C2)'!AE43+'HKI 22-23'!AE43)</f>
        <v>0</v>
      </c>
      <c r="AF45" s="15">
        <f>IF($D45="","",'HK2 - 22-23 + HKI 23-24(22C2)'!AF43+'HKI 22-23'!AF43)</f>
        <v>0</v>
      </c>
      <c r="AG45" s="15">
        <f>IF($D45="","",'HK2 - 22-23 + HKI 23-24(22C2)'!AG43+'HKI 22-23'!AG43)</f>
        <v>0</v>
      </c>
      <c r="AH45" s="15">
        <f>IF($D45="","",'HK2 - 22-23 + HKI 23-24(22C2)'!AH43+'HKI 22-23'!AH43)</f>
        <v>0</v>
      </c>
      <c r="AI45" s="15">
        <f>IF($D45="","",'HK2 - 22-23 + HKI 23-24(22C2)'!AI43+'HKI 22-23'!AI43)</f>
        <v>0</v>
      </c>
      <c r="AJ45" s="15">
        <f>IF($D45="","",'HK2 - 22-23 + HKI 23-24(22C2)'!AJ43+'HKI 22-23'!AJ43)</f>
        <v>0</v>
      </c>
      <c r="AK45" s="15">
        <f>IF($D45="","",'HK2 - 22-23 + HKI 23-24(22C2)'!AK43+'HKI 22-23'!AK43)</f>
        <v>0</v>
      </c>
      <c r="AL45" s="15">
        <f>IF($D45="","",'HK2 - 22-23 + HKI 23-24(22C2)'!AL43+'HKI 22-23'!AL43)</f>
        <v>0</v>
      </c>
      <c r="AM45" s="15">
        <f>IF($D45="","",'HK2 - 22-23 + HKI 23-24(22C2)'!AM43+'HKI 22-23'!AM43)</f>
        <v>0</v>
      </c>
      <c r="AN45" s="15">
        <f>IF($D45="","",'HK2 - 22-23 + HKI 23-24(22C2)'!AN43+'HKI 22-23'!AN43)</f>
        <v>0</v>
      </c>
      <c r="AO45" s="15">
        <f>IF($D45="","",'HK2 - 22-23 + HKI 23-24(22C2)'!AO43+'HKI 22-23'!AO43)</f>
        <v>0</v>
      </c>
      <c r="AP45" s="15">
        <f>IF($D45="","",'HK2 - 22-23 + HKI 23-24(22C2)'!AP43+'HKI 22-23'!AP43)</f>
        <v>0</v>
      </c>
      <c r="AQ45" s="15">
        <f>IF($D45="","",'HK2 - 22-23 + HKI 23-24(22C2)'!AQ43+'HKI 22-23'!AQ43)</f>
        <v>0</v>
      </c>
      <c r="AR45" s="15">
        <f>IF($D45="","",'HK2 - 22-23 + HKI 23-24(22C2)'!AR43+'HKI 22-23'!AR43)</f>
        <v>0</v>
      </c>
      <c r="AS45" s="15">
        <f>IF($D45="","",'HK2 - 22-23 + HKI 23-24(22C2)'!AS43+'HKI 22-23'!AS43)</f>
        <v>0</v>
      </c>
      <c r="AT45" s="15">
        <f>IF($D45="","",'HK2 - 22-23 + HKI 23-24(22C2)'!AT43+'HKI 22-23'!AT43)</f>
        <v>0</v>
      </c>
      <c r="AU45" s="4"/>
    </row>
    <row r="46" spans="1:47" x14ac:dyDescent="0.25">
      <c r="A46" s="11">
        <f>IF(D46="","",SUBTOTAL(3,$D$14:D46))</f>
        <v>33</v>
      </c>
      <c r="B46" s="60">
        <v>1010053</v>
      </c>
      <c r="C46" s="61" t="s">
        <v>450</v>
      </c>
      <c r="D46" s="14" t="s">
        <v>479</v>
      </c>
      <c r="E46" s="15">
        <f>IF($D46="","",'HK2 - 22-23 + HKI 23-24(22C2)'!E44+'HKI 22-23'!E44)</f>
        <v>0</v>
      </c>
      <c r="F46" s="15">
        <f>IF($D46="","",'HK2 - 22-23 + HKI 23-24(22C2)'!F44+'HKI 22-23'!F44)</f>
        <v>0</v>
      </c>
      <c r="G46" s="15">
        <f>IF($D46="","",'HK2 - 22-23 + HKI 23-24(22C2)'!G44+'HKI 22-23'!G44)</f>
        <v>0</v>
      </c>
      <c r="H46" s="15">
        <f>IF($D46="","",'HK2 - 22-23 + HKI 23-24(22C2)'!H44+'HKI 22-23'!H44)</f>
        <v>0</v>
      </c>
      <c r="I46" s="15">
        <f>IF($D46="","",'HK2 - 22-23 + HKI 23-24(22C2)'!I44+'HKI 22-23'!I44)</f>
        <v>0</v>
      </c>
      <c r="J46" s="15">
        <f>IF($D46="","",'HK2 - 22-23 + HKI 23-24(22C2)'!J44+'HKI 22-23'!J44)</f>
        <v>0</v>
      </c>
      <c r="K46" s="15">
        <f>IF($D46="","",'HK2 - 22-23 + HKI 23-24(22C2)'!K44+'HKI 22-23'!K44)</f>
        <v>0</v>
      </c>
      <c r="L46" s="15">
        <f>IF($D46="","",'HK2 - 22-23 + HKI 23-24(22C2)'!L44+'HKI 22-23'!L44)</f>
        <v>0</v>
      </c>
      <c r="M46" s="15">
        <f>IF($D46="","",'HK2 - 22-23 + HKI 23-24(22C2)'!M44+'HKI 22-23'!M44)</f>
        <v>0</v>
      </c>
      <c r="N46" s="15">
        <f>IF($D46="","",'HK2 - 22-23 + HKI 23-24(22C2)'!N44+'HKI 22-23'!N44)</f>
        <v>0</v>
      </c>
      <c r="O46" s="15">
        <f>IF($D46="","",'HK2 - 22-23 + HKI 23-24(22C2)'!O44+'HKI 22-23'!O44)</f>
        <v>0</v>
      </c>
      <c r="P46" s="15">
        <f>IF($D46="","",'HK2 - 22-23 + HKI 23-24(22C2)'!P44+'HKI 22-23'!P44)</f>
        <v>0</v>
      </c>
      <c r="Q46" s="15">
        <f>IF($D46="","",'HK2 - 22-23 + HKI 23-24(22C2)'!Q44+'HKI 22-23'!Q44)</f>
        <v>0</v>
      </c>
      <c r="R46" s="15">
        <f>IF($D46="","",'HK2 - 22-23 + HKI 23-24(22C2)'!R44+'HKI 22-23'!R44)</f>
        <v>0</v>
      </c>
      <c r="S46" s="15">
        <f>IF($D46="","",'HK2 - 22-23 + HKI 23-24(22C2)'!S44+'HKI 22-23'!S44)</f>
        <v>108</v>
      </c>
      <c r="T46" s="15">
        <f>IF($D46="","",'HK2 - 22-23 + HKI 23-24(22C2)'!T44+'HKI 22-23'!T44)</f>
        <v>76</v>
      </c>
      <c r="U46" s="15">
        <f>IF($D46="","",'HK2 - 22-23 + HKI 23-24(22C2)'!U44+'HKI 22-23'!U44)</f>
        <v>151</v>
      </c>
      <c r="V46" s="15">
        <f>IF($D46="","",'HK2 - 22-23 + HKI 23-24(22C2)'!V44+'HKI 22-23'!V44)</f>
        <v>3.3000000000000003</v>
      </c>
      <c r="W46" s="15">
        <f>IF($D46="","",'HK2 - 22-23 + HKI 23-24(22C2)'!W44+'HKI 22-23'!W44)</f>
        <v>0</v>
      </c>
      <c r="X46" s="15">
        <f>IF($D46="","",'HK2 - 22-23 + HKI 23-24(22C2)'!X44+'HKI 22-23'!X44)</f>
        <v>0</v>
      </c>
      <c r="Y46" s="15">
        <f>IF($D46="","",'HK2 - 22-23 + HKI 23-24(22C2)'!Y44+'HKI 22-23'!Y44)</f>
        <v>0</v>
      </c>
      <c r="Z46" s="15">
        <f>IF($D46="","",'HK2 - 22-23 + HKI 23-24(22C2)'!Z44+'HKI 22-23'!Z44)</f>
        <v>0</v>
      </c>
      <c r="AA46" s="15">
        <f>IF($D46="","",'HK2 - 22-23 + HKI 23-24(22C2)'!AA44+'HKI 22-23'!AA44)</f>
        <v>0</v>
      </c>
      <c r="AB46" s="15">
        <f>IF($D46="","",'HK2 - 22-23 + HKI 23-24(22C2)'!AB44+'HKI 22-23'!AB44)</f>
        <v>0</v>
      </c>
      <c r="AC46" s="15">
        <f>IF($D46="","",'HK2 - 22-23 + HKI 23-24(22C2)'!AC44+'HKI 22-23'!AC44)</f>
        <v>0</v>
      </c>
      <c r="AD46" s="15">
        <f>IF($D46="","",'HK2 - 22-23 + HKI 23-24(22C2)'!AD44+'HKI 22-23'!AD44)</f>
        <v>0</v>
      </c>
      <c r="AE46" s="15">
        <f>IF($D46="","",'HK2 - 22-23 + HKI 23-24(22C2)'!AE44+'HKI 22-23'!AE44)</f>
        <v>0</v>
      </c>
      <c r="AF46" s="15">
        <f>IF($D46="","",'HK2 - 22-23 + HKI 23-24(22C2)'!AF44+'HKI 22-23'!AF44)</f>
        <v>0</v>
      </c>
      <c r="AG46" s="15">
        <f>IF($D46="","",'HK2 - 22-23 + HKI 23-24(22C2)'!AG44+'HKI 22-23'!AG44)</f>
        <v>0</v>
      </c>
      <c r="AH46" s="15">
        <f>IF($D46="","",'HK2 - 22-23 + HKI 23-24(22C2)'!AH44+'HKI 22-23'!AH44)</f>
        <v>0</v>
      </c>
      <c r="AI46" s="15">
        <f>IF($D46="","",'HK2 - 22-23 + HKI 23-24(22C2)'!AI44+'HKI 22-23'!AI44)</f>
        <v>0</v>
      </c>
      <c r="AJ46" s="15">
        <f>IF($D46="","",'HK2 - 22-23 + HKI 23-24(22C2)'!AJ44+'HKI 22-23'!AJ44)</f>
        <v>0</v>
      </c>
      <c r="AK46" s="15">
        <f>IF($D46="","",'HK2 - 22-23 + HKI 23-24(22C2)'!AK44+'HKI 22-23'!AK44)</f>
        <v>0</v>
      </c>
      <c r="AL46" s="15">
        <f>IF($D46="","",'HK2 - 22-23 + HKI 23-24(22C2)'!AL44+'HKI 22-23'!AL44)</f>
        <v>0</v>
      </c>
      <c r="AM46" s="15">
        <f>IF($D46="","",'HK2 - 22-23 + HKI 23-24(22C2)'!AM44+'HKI 22-23'!AM44)</f>
        <v>0</v>
      </c>
      <c r="AN46" s="15">
        <f>IF($D46="","",'HK2 - 22-23 + HKI 23-24(22C2)'!AN44+'HKI 22-23'!AN44)</f>
        <v>0</v>
      </c>
      <c r="AO46" s="15">
        <f>IF($D46="","",'HK2 - 22-23 + HKI 23-24(22C2)'!AO44+'HKI 22-23'!AO44)</f>
        <v>0</v>
      </c>
      <c r="AP46" s="15">
        <f>IF($D46="","",'HK2 - 22-23 + HKI 23-24(22C2)'!AP44+'HKI 22-23'!AP44)</f>
        <v>0</v>
      </c>
      <c r="AQ46" s="15">
        <f>IF($D46="","",'HK2 - 22-23 + HKI 23-24(22C2)'!AQ44+'HKI 22-23'!AQ44)</f>
        <v>0</v>
      </c>
      <c r="AR46" s="15">
        <f>IF($D46="","",'HK2 - 22-23 + HKI 23-24(22C2)'!AR44+'HKI 22-23'!AR44)</f>
        <v>0</v>
      </c>
      <c r="AS46" s="15">
        <f>IF($D46="","",'HK2 - 22-23 + HKI 23-24(22C2)'!AS44+'HKI 22-23'!AS44)</f>
        <v>0</v>
      </c>
      <c r="AT46" s="15">
        <f>IF($D46="","",'HK2 - 22-23 + HKI 23-24(22C2)'!AT44+'HKI 22-23'!AT44)</f>
        <v>3.3</v>
      </c>
      <c r="AU46" s="4"/>
    </row>
    <row r="47" spans="1:47" x14ac:dyDescent="0.25">
      <c r="A47" s="11">
        <f>IF(D47="","",SUBTOTAL(3,$D$14:D47))</f>
        <v>34</v>
      </c>
      <c r="B47" s="60">
        <v>1010057</v>
      </c>
      <c r="C47" s="61" t="s">
        <v>450</v>
      </c>
      <c r="D47" s="14" t="s">
        <v>481</v>
      </c>
      <c r="E47" s="15">
        <f>IF($D47="","",'HK2 - 22-23 + HKI 23-24(22C2)'!E45+'HKI 22-23'!E45)</f>
        <v>0</v>
      </c>
      <c r="F47" s="15">
        <f>IF($D47="","",'HK2 - 22-23 + HKI 23-24(22C2)'!F45+'HKI 22-23'!F45)</f>
        <v>0</v>
      </c>
      <c r="G47" s="15">
        <f>IF($D47="","",'HK2 - 22-23 + HKI 23-24(22C2)'!G45+'HKI 22-23'!G45)</f>
        <v>0</v>
      </c>
      <c r="H47" s="15">
        <f>IF($D47="","",'HK2 - 22-23 + HKI 23-24(22C2)'!H45+'HKI 22-23'!H45)</f>
        <v>0</v>
      </c>
      <c r="I47" s="15">
        <f>IF($D47="","",'HK2 - 22-23 + HKI 23-24(22C2)'!I45+'HKI 22-23'!I45)</f>
        <v>0</v>
      </c>
      <c r="J47" s="15">
        <f>IF($D47="","",'HK2 - 22-23 + HKI 23-24(22C2)'!J45+'HKI 22-23'!J45)</f>
        <v>0</v>
      </c>
      <c r="K47" s="15">
        <f>IF($D47="","",'HK2 - 22-23 + HKI 23-24(22C2)'!K45+'HKI 22-23'!K45)</f>
        <v>0</v>
      </c>
      <c r="L47" s="15">
        <f>IF($D47="","",'HK2 - 22-23 + HKI 23-24(22C2)'!L45+'HKI 22-23'!L45)</f>
        <v>0</v>
      </c>
      <c r="M47" s="15">
        <f>IF($D47="","",'HK2 - 22-23 + HKI 23-24(22C2)'!M45+'HKI 22-23'!M45)</f>
        <v>0</v>
      </c>
      <c r="N47" s="15">
        <f>IF($D47="","",'HK2 - 22-23 + HKI 23-24(22C2)'!N45+'HKI 22-23'!N45)</f>
        <v>0</v>
      </c>
      <c r="O47" s="15">
        <f>IF($D47="","",'HK2 - 22-23 + HKI 23-24(22C2)'!O45+'HKI 22-23'!O45)</f>
        <v>0</v>
      </c>
      <c r="P47" s="15">
        <f>IF($D47="","",'HK2 - 22-23 + HKI 23-24(22C2)'!P45+'HKI 22-23'!P45)</f>
        <v>0</v>
      </c>
      <c r="Q47" s="15">
        <f>IF($D47="","",'HK2 - 22-23 + HKI 23-24(22C2)'!Q45+'HKI 22-23'!Q45)</f>
        <v>0</v>
      </c>
      <c r="R47" s="15">
        <f>IF($D47="","",'HK2 - 22-23 + HKI 23-24(22C2)'!R45+'HKI 22-23'!R45)</f>
        <v>0</v>
      </c>
      <c r="S47" s="15">
        <f>IF($D47="","",'HK2 - 22-23 + HKI 23-24(22C2)'!S45+'HKI 22-23'!S45)</f>
        <v>395</v>
      </c>
      <c r="T47" s="15">
        <f>IF($D47="","",'HK2 - 22-23 + HKI 23-24(22C2)'!T45+'HKI 22-23'!T45)</f>
        <v>101</v>
      </c>
      <c r="U47" s="15">
        <f>IF($D47="","",'HK2 - 22-23 + HKI 23-24(22C2)'!U45+'HKI 22-23'!U45)</f>
        <v>383</v>
      </c>
      <c r="V47" s="15">
        <f>IF($D47="","",'HK2 - 22-23 + HKI 23-24(22C2)'!V45+'HKI 22-23'!V45)</f>
        <v>11.3</v>
      </c>
      <c r="W47" s="15">
        <f>IF($D47="","",'HK2 - 22-23 + HKI 23-24(22C2)'!W45+'HKI 22-23'!W45)</f>
        <v>0</v>
      </c>
      <c r="X47" s="15">
        <f>IF($D47="","",'HK2 - 22-23 + HKI 23-24(22C2)'!X45+'HKI 22-23'!X45)</f>
        <v>0</v>
      </c>
      <c r="Y47" s="15">
        <f>IF($D47="","",'HK2 - 22-23 + HKI 23-24(22C2)'!Y45+'HKI 22-23'!Y45)</f>
        <v>0</v>
      </c>
      <c r="Z47" s="15">
        <f>IF($D47="","",'HK2 - 22-23 + HKI 23-24(22C2)'!Z45+'HKI 22-23'!Z45)</f>
        <v>0</v>
      </c>
      <c r="AA47" s="15">
        <f>IF($D47="","",'HK2 - 22-23 + HKI 23-24(22C2)'!AA45+'HKI 22-23'!AA45)</f>
        <v>0</v>
      </c>
      <c r="AB47" s="15">
        <f>IF($D47="","",'HK2 - 22-23 + HKI 23-24(22C2)'!AB45+'HKI 22-23'!AB45)</f>
        <v>0</v>
      </c>
      <c r="AC47" s="15">
        <f>IF($D47="","",'HK2 - 22-23 + HKI 23-24(22C2)'!AC45+'HKI 22-23'!AC45)</f>
        <v>0</v>
      </c>
      <c r="AD47" s="15">
        <f>IF($D47="","",'HK2 - 22-23 + HKI 23-24(22C2)'!AD45+'HKI 22-23'!AD45)</f>
        <v>0</v>
      </c>
      <c r="AE47" s="15">
        <f>IF($D47="","",'HK2 - 22-23 + HKI 23-24(22C2)'!AE45+'HKI 22-23'!AE45)</f>
        <v>0</v>
      </c>
      <c r="AF47" s="15">
        <f>IF($D47="","",'HK2 - 22-23 + HKI 23-24(22C2)'!AF45+'HKI 22-23'!AF45)</f>
        <v>0</v>
      </c>
      <c r="AG47" s="15">
        <f>IF($D47="","",'HK2 - 22-23 + HKI 23-24(22C2)'!AG45+'HKI 22-23'!AG45)</f>
        <v>0</v>
      </c>
      <c r="AH47" s="15">
        <f>IF($D47="","",'HK2 - 22-23 + HKI 23-24(22C2)'!AH45+'HKI 22-23'!AH45)</f>
        <v>0</v>
      </c>
      <c r="AI47" s="15">
        <f>IF($D47="","",'HK2 - 22-23 + HKI 23-24(22C2)'!AI45+'HKI 22-23'!AI45)</f>
        <v>0</v>
      </c>
      <c r="AJ47" s="15">
        <f>IF($D47="","",'HK2 - 22-23 + HKI 23-24(22C2)'!AJ45+'HKI 22-23'!AJ45)</f>
        <v>0</v>
      </c>
      <c r="AK47" s="15">
        <f>IF($D47="","",'HK2 - 22-23 + HKI 23-24(22C2)'!AK45+'HKI 22-23'!AK45)</f>
        <v>0</v>
      </c>
      <c r="AL47" s="15">
        <f>IF($D47="","",'HK2 - 22-23 + HKI 23-24(22C2)'!AL45+'HKI 22-23'!AL45)</f>
        <v>0</v>
      </c>
      <c r="AM47" s="15">
        <f>IF($D47="","",'HK2 - 22-23 + HKI 23-24(22C2)'!AM45+'HKI 22-23'!AM45)</f>
        <v>0</v>
      </c>
      <c r="AN47" s="15">
        <f>IF($D47="","",'HK2 - 22-23 + HKI 23-24(22C2)'!AN45+'HKI 22-23'!AN45)</f>
        <v>0</v>
      </c>
      <c r="AO47" s="15">
        <f>IF($D47="","",'HK2 - 22-23 + HKI 23-24(22C2)'!AO45+'HKI 22-23'!AO45)</f>
        <v>0</v>
      </c>
      <c r="AP47" s="15">
        <f>IF($D47="","",'HK2 - 22-23 + HKI 23-24(22C2)'!AP45+'HKI 22-23'!AP45)</f>
        <v>0</v>
      </c>
      <c r="AQ47" s="15">
        <f>IF($D47="","",'HK2 - 22-23 + HKI 23-24(22C2)'!AQ45+'HKI 22-23'!AQ45)</f>
        <v>0</v>
      </c>
      <c r="AR47" s="15">
        <f>IF($D47="","",'HK2 - 22-23 + HKI 23-24(22C2)'!AR45+'HKI 22-23'!AR45)</f>
        <v>0</v>
      </c>
      <c r="AS47" s="15">
        <f>IF($D47="","",'HK2 - 22-23 + HKI 23-24(22C2)'!AS45+'HKI 22-23'!AS45)</f>
        <v>0</v>
      </c>
      <c r="AT47" s="15">
        <f>IF($D47="","",'HK2 - 22-23 + HKI 23-24(22C2)'!AT45+'HKI 22-23'!AT45)</f>
        <v>11.3</v>
      </c>
      <c r="AU47" s="4"/>
    </row>
    <row r="48" spans="1:47" x14ac:dyDescent="0.25">
      <c r="A48" s="11">
        <f>IF(D48="","",SUBTOTAL(3,$D$14:D48))</f>
        <v>35</v>
      </c>
      <c r="B48" s="60">
        <v>1010060</v>
      </c>
      <c r="C48" s="61" t="s">
        <v>450</v>
      </c>
      <c r="D48" s="14" t="s">
        <v>483</v>
      </c>
      <c r="E48" s="15">
        <f>IF($D48="","",'HK2 - 22-23 + HKI 23-24(22C2)'!E46+'HKI 22-23'!E46)</f>
        <v>0</v>
      </c>
      <c r="F48" s="15">
        <f>IF($D48="","",'HK2 - 22-23 + HKI 23-24(22C2)'!F46+'HKI 22-23'!F46)</f>
        <v>0</v>
      </c>
      <c r="G48" s="15">
        <f>IF($D48="","",'HK2 - 22-23 + HKI 23-24(22C2)'!G46+'HKI 22-23'!G46)</f>
        <v>0</v>
      </c>
      <c r="H48" s="15">
        <f>IF($D48="","",'HK2 - 22-23 + HKI 23-24(22C2)'!H46+'HKI 22-23'!H46)</f>
        <v>0</v>
      </c>
      <c r="I48" s="15">
        <f>IF($D48="","",'HK2 - 22-23 + HKI 23-24(22C2)'!I46+'HKI 22-23'!I46)</f>
        <v>0</v>
      </c>
      <c r="J48" s="15">
        <f>IF($D48="","",'HK2 - 22-23 + HKI 23-24(22C2)'!J46+'HKI 22-23'!J46)</f>
        <v>0</v>
      </c>
      <c r="K48" s="15">
        <f>IF($D48="","",'HK2 - 22-23 + HKI 23-24(22C2)'!K46+'HKI 22-23'!K46)</f>
        <v>0</v>
      </c>
      <c r="L48" s="15">
        <f>IF($D48="","",'HK2 - 22-23 + HKI 23-24(22C2)'!L46+'HKI 22-23'!L46)</f>
        <v>0</v>
      </c>
      <c r="M48" s="15">
        <f>IF($D48="","",'HK2 - 22-23 + HKI 23-24(22C2)'!M46+'HKI 22-23'!M46)</f>
        <v>0</v>
      </c>
      <c r="N48" s="15">
        <f>IF($D48="","",'HK2 - 22-23 + HKI 23-24(22C2)'!N46+'HKI 22-23'!N46)</f>
        <v>0</v>
      </c>
      <c r="O48" s="15">
        <f>IF($D48="","",'HK2 - 22-23 + HKI 23-24(22C2)'!O46+'HKI 22-23'!O46)</f>
        <v>0</v>
      </c>
      <c r="P48" s="15">
        <f>IF($D48="","",'HK2 - 22-23 + HKI 23-24(22C2)'!P46+'HKI 22-23'!P46)</f>
        <v>0</v>
      </c>
      <c r="Q48" s="15">
        <f>IF($D48="","",'HK2 - 22-23 + HKI 23-24(22C2)'!Q46+'HKI 22-23'!Q46)</f>
        <v>0</v>
      </c>
      <c r="R48" s="15">
        <f>IF($D48="","",'HK2 - 22-23 + HKI 23-24(22C2)'!R46+'HKI 22-23'!R46)</f>
        <v>0</v>
      </c>
      <c r="S48" s="15">
        <f>IF($D48="","",'HK2 - 22-23 + HKI 23-24(22C2)'!S46+'HKI 22-23'!S46)</f>
        <v>0</v>
      </c>
      <c r="T48" s="15">
        <f>IF($D48="","",'HK2 - 22-23 + HKI 23-24(22C2)'!T46+'HKI 22-23'!T46)</f>
        <v>0</v>
      </c>
      <c r="U48" s="15">
        <f>IF($D48="","",'HK2 - 22-23 + HKI 23-24(22C2)'!U46+'HKI 22-23'!U46)</f>
        <v>0</v>
      </c>
      <c r="V48" s="15">
        <f>IF($D48="","",'HK2 - 22-23 + HKI 23-24(22C2)'!V46+'HKI 22-23'!V46)</f>
        <v>0</v>
      </c>
      <c r="W48" s="15">
        <f>IF($D48="","",'HK2 - 22-23 + HKI 23-24(22C2)'!W46+'HKI 22-23'!W46)</f>
        <v>0</v>
      </c>
      <c r="X48" s="15">
        <f>IF($D48="","",'HK2 - 22-23 + HKI 23-24(22C2)'!X46+'HKI 22-23'!X46)</f>
        <v>0</v>
      </c>
      <c r="Y48" s="15">
        <f>IF($D48="","",'HK2 - 22-23 + HKI 23-24(22C2)'!Y46+'HKI 22-23'!Y46)</f>
        <v>0</v>
      </c>
      <c r="Z48" s="15">
        <f>IF($D48="","",'HK2 - 22-23 + HKI 23-24(22C2)'!Z46+'HKI 22-23'!Z46)</f>
        <v>0</v>
      </c>
      <c r="AA48" s="15">
        <f>IF($D48="","",'HK2 - 22-23 + HKI 23-24(22C2)'!AA46+'HKI 22-23'!AA46)</f>
        <v>0</v>
      </c>
      <c r="AB48" s="15">
        <f>IF($D48="","",'HK2 - 22-23 + HKI 23-24(22C2)'!AB46+'HKI 22-23'!AB46)</f>
        <v>0</v>
      </c>
      <c r="AC48" s="15">
        <f>IF($D48="","",'HK2 - 22-23 + HKI 23-24(22C2)'!AC46+'HKI 22-23'!AC46)</f>
        <v>0</v>
      </c>
      <c r="AD48" s="15">
        <f>IF($D48="","",'HK2 - 22-23 + HKI 23-24(22C2)'!AD46+'HKI 22-23'!AD46)</f>
        <v>0</v>
      </c>
      <c r="AE48" s="15">
        <f>IF($D48="","",'HK2 - 22-23 + HKI 23-24(22C2)'!AE46+'HKI 22-23'!AE46)</f>
        <v>0</v>
      </c>
      <c r="AF48" s="15">
        <f>IF($D48="","",'HK2 - 22-23 + HKI 23-24(22C2)'!AF46+'HKI 22-23'!AF46)</f>
        <v>0</v>
      </c>
      <c r="AG48" s="15">
        <f>IF($D48="","",'HK2 - 22-23 + HKI 23-24(22C2)'!AG46+'HKI 22-23'!AG46)</f>
        <v>0</v>
      </c>
      <c r="AH48" s="15">
        <f>IF($D48="","",'HK2 - 22-23 + HKI 23-24(22C2)'!AH46+'HKI 22-23'!AH46)</f>
        <v>0</v>
      </c>
      <c r="AI48" s="15">
        <f>IF($D48="","",'HK2 - 22-23 + HKI 23-24(22C2)'!AI46+'HKI 22-23'!AI46)</f>
        <v>0</v>
      </c>
      <c r="AJ48" s="15">
        <f>IF($D48="","",'HK2 - 22-23 + HKI 23-24(22C2)'!AJ46+'HKI 22-23'!AJ46)</f>
        <v>0</v>
      </c>
      <c r="AK48" s="15">
        <f>IF($D48="","",'HK2 - 22-23 + HKI 23-24(22C2)'!AK46+'HKI 22-23'!AK46)</f>
        <v>0</v>
      </c>
      <c r="AL48" s="15">
        <f>IF($D48="","",'HK2 - 22-23 + HKI 23-24(22C2)'!AL46+'HKI 22-23'!AL46)</f>
        <v>0</v>
      </c>
      <c r="AM48" s="15">
        <f>IF($D48="","",'HK2 - 22-23 + HKI 23-24(22C2)'!AM46+'HKI 22-23'!AM46)</f>
        <v>0</v>
      </c>
      <c r="AN48" s="15">
        <f>IF($D48="","",'HK2 - 22-23 + HKI 23-24(22C2)'!AN46+'HKI 22-23'!AN46)</f>
        <v>0</v>
      </c>
      <c r="AO48" s="15">
        <f>IF($D48="","",'HK2 - 22-23 + HKI 23-24(22C2)'!AO46+'HKI 22-23'!AO46)</f>
        <v>0</v>
      </c>
      <c r="AP48" s="15">
        <f>IF($D48="","",'HK2 - 22-23 + HKI 23-24(22C2)'!AP46+'HKI 22-23'!AP46)</f>
        <v>0</v>
      </c>
      <c r="AQ48" s="15">
        <f>IF($D48="","",'HK2 - 22-23 + HKI 23-24(22C2)'!AQ46+'HKI 22-23'!AQ46)</f>
        <v>0</v>
      </c>
      <c r="AR48" s="15">
        <f>IF($D48="","",'HK2 - 22-23 + HKI 23-24(22C2)'!AR46+'HKI 22-23'!AR46)</f>
        <v>0</v>
      </c>
      <c r="AS48" s="15">
        <f>IF($D48="","",'HK2 - 22-23 + HKI 23-24(22C2)'!AS46+'HKI 22-23'!AS46)</f>
        <v>0</v>
      </c>
      <c r="AT48" s="15">
        <f>IF($D48="","",'HK2 - 22-23 + HKI 23-24(22C2)'!AT46+'HKI 22-23'!AT46)</f>
        <v>0</v>
      </c>
      <c r="AU48" s="4"/>
    </row>
    <row r="49" spans="1:47" x14ac:dyDescent="0.25">
      <c r="A49" s="11">
        <f>IF(D49="","",SUBTOTAL(3,$D$14:D49))</f>
        <v>36</v>
      </c>
      <c r="B49" s="60">
        <v>1010093</v>
      </c>
      <c r="C49" s="61" t="s">
        <v>450</v>
      </c>
      <c r="D49" s="14" t="s">
        <v>1018</v>
      </c>
      <c r="E49" s="15">
        <f>IF($D49="","",'HK2 - 22-23 + HKI 23-24(22C2)'!E47+'HKI 22-23'!E47)</f>
        <v>2</v>
      </c>
      <c r="F49" s="15">
        <f>IF($D49="","",'HK2 - 22-23 + HKI 23-24(22C2)'!F47+'HKI 22-23'!F47)</f>
        <v>0</v>
      </c>
      <c r="G49" s="15">
        <f>IF($D49="","",'HK2 - 22-23 + HKI 23-24(22C2)'!G47+'HKI 22-23'!G47)</f>
        <v>0</v>
      </c>
      <c r="H49" s="15">
        <f>IF($D49="","",'HK2 - 22-23 + HKI 23-24(22C2)'!H47+'HKI 22-23'!H47)</f>
        <v>0</v>
      </c>
      <c r="I49" s="15">
        <f>IF($D49="","",'HK2 - 22-23 + HKI 23-24(22C2)'!I47+'HKI 22-23'!I47)</f>
        <v>0</v>
      </c>
      <c r="J49" s="15">
        <f>IF($D49="","",'HK2 - 22-23 + HKI 23-24(22C2)'!J47+'HKI 22-23'!J47)</f>
        <v>0</v>
      </c>
      <c r="K49" s="15">
        <f>IF($D49="","",'HK2 - 22-23 + HKI 23-24(22C2)'!K47+'HKI 22-23'!K47)</f>
        <v>0</v>
      </c>
      <c r="L49" s="15">
        <f>IF($D49="","",'HK2 - 22-23 + HKI 23-24(22C2)'!L47+'HKI 22-23'!L47)</f>
        <v>0</v>
      </c>
      <c r="M49" s="15">
        <f>IF($D49="","",'HK2 - 22-23 + HKI 23-24(22C2)'!M47+'HKI 22-23'!M47)</f>
        <v>2</v>
      </c>
      <c r="N49" s="15">
        <f>IF($D49="","",'HK2 - 22-23 + HKI 23-24(22C2)'!N47+'HKI 22-23'!N47)</f>
        <v>0</v>
      </c>
      <c r="O49" s="15">
        <f>IF($D49="","",'HK2 - 22-23 + HKI 23-24(22C2)'!O47+'HKI 22-23'!O47)</f>
        <v>0.6</v>
      </c>
      <c r="P49" s="15">
        <f>IF($D49="","",'HK2 - 22-23 + HKI 23-24(22C2)'!P47+'HKI 22-23'!P47)</f>
        <v>0</v>
      </c>
      <c r="Q49" s="15">
        <f>IF($D49="","",'HK2 - 22-23 + HKI 23-24(22C2)'!Q47+'HKI 22-23'!Q47)</f>
        <v>0</v>
      </c>
      <c r="R49" s="15">
        <f>IF($D49="","",'HK2 - 22-23 + HKI 23-24(22C2)'!R47+'HKI 22-23'!R47)</f>
        <v>0.6</v>
      </c>
      <c r="S49" s="15">
        <f>IF($D49="","",'HK2 - 22-23 + HKI 23-24(22C2)'!S47+'HKI 22-23'!S47)</f>
        <v>0</v>
      </c>
      <c r="T49" s="15">
        <f>IF($D49="","",'HK2 - 22-23 + HKI 23-24(22C2)'!T47+'HKI 22-23'!T47)</f>
        <v>0</v>
      </c>
      <c r="U49" s="15">
        <f>IF($D49="","",'HK2 - 22-23 + HKI 23-24(22C2)'!U47+'HKI 22-23'!U47)</f>
        <v>109</v>
      </c>
      <c r="V49" s="15">
        <f>IF($D49="","",'HK2 - 22-23 + HKI 23-24(22C2)'!V47+'HKI 22-23'!V47)</f>
        <v>-10.9</v>
      </c>
      <c r="W49" s="15">
        <f>IF($D49="","",'HK2 - 22-23 + HKI 23-24(22C2)'!W47+'HKI 22-23'!W47)</f>
        <v>0</v>
      </c>
      <c r="X49" s="15">
        <f>IF($D49="","",'HK2 - 22-23 + HKI 23-24(22C2)'!X47+'HKI 22-23'!X47)</f>
        <v>0</v>
      </c>
      <c r="Y49" s="15">
        <f>IF($D49="","",'HK2 - 22-23 + HKI 23-24(22C2)'!Y47+'HKI 22-23'!Y47)</f>
        <v>0</v>
      </c>
      <c r="Z49" s="15">
        <f>IF($D49="","",'HK2 - 22-23 + HKI 23-24(22C2)'!Z47+'HKI 22-23'!Z47)</f>
        <v>0</v>
      </c>
      <c r="AA49" s="15">
        <f>IF($D49="","",'HK2 - 22-23 + HKI 23-24(22C2)'!AA47+'HKI 22-23'!AA47)</f>
        <v>0</v>
      </c>
      <c r="AB49" s="15">
        <f>IF($D49="","",'HK2 - 22-23 + HKI 23-24(22C2)'!AB47+'HKI 22-23'!AB47)</f>
        <v>0</v>
      </c>
      <c r="AC49" s="15">
        <f>IF($D49="","",'HK2 - 22-23 + HKI 23-24(22C2)'!AC47+'HKI 22-23'!AC47)</f>
        <v>0</v>
      </c>
      <c r="AD49" s="15">
        <f>IF($D49="","",'HK2 - 22-23 + HKI 23-24(22C2)'!AD47+'HKI 22-23'!AD47)</f>
        <v>0</v>
      </c>
      <c r="AE49" s="15">
        <f>IF($D49="","",'HK2 - 22-23 + HKI 23-24(22C2)'!AE47+'HKI 22-23'!AE47)</f>
        <v>0</v>
      </c>
      <c r="AF49" s="15">
        <f>IF($D49="","",'HK2 - 22-23 + HKI 23-24(22C2)'!AF47+'HKI 22-23'!AF47)</f>
        <v>0</v>
      </c>
      <c r="AG49" s="15">
        <f>IF($D49="","",'HK2 - 22-23 + HKI 23-24(22C2)'!AG47+'HKI 22-23'!AG47)</f>
        <v>0</v>
      </c>
      <c r="AH49" s="15">
        <f>IF($D49="","",'HK2 - 22-23 + HKI 23-24(22C2)'!AH47+'HKI 22-23'!AH47)</f>
        <v>0</v>
      </c>
      <c r="AI49" s="15">
        <f>IF($D49="","",'HK2 - 22-23 + HKI 23-24(22C2)'!AI47+'HKI 22-23'!AI47)</f>
        <v>0</v>
      </c>
      <c r="AJ49" s="15">
        <f>IF($D49="","",'HK2 - 22-23 + HKI 23-24(22C2)'!AJ47+'HKI 22-23'!AJ47)</f>
        <v>0</v>
      </c>
      <c r="AK49" s="15">
        <f>IF($D49="","",'HK2 - 22-23 + HKI 23-24(22C2)'!AK47+'HKI 22-23'!AK47)</f>
        <v>0</v>
      </c>
      <c r="AL49" s="15">
        <f>IF($D49="","",'HK2 - 22-23 + HKI 23-24(22C2)'!AL47+'HKI 22-23'!AL47)</f>
        <v>0</v>
      </c>
      <c r="AM49" s="15">
        <f>IF($D49="","",'HK2 - 22-23 + HKI 23-24(22C2)'!AM47+'HKI 22-23'!AM47)</f>
        <v>0</v>
      </c>
      <c r="AN49" s="15">
        <f>IF($D49="","",'HK2 - 22-23 + HKI 23-24(22C2)'!AN47+'HKI 22-23'!AN47)</f>
        <v>0</v>
      </c>
      <c r="AO49" s="15">
        <f>IF($D49="","",'HK2 - 22-23 + HKI 23-24(22C2)'!AO47+'HKI 22-23'!AO47)</f>
        <v>0</v>
      </c>
      <c r="AP49" s="15">
        <f>IF($D49="","",'HK2 - 22-23 + HKI 23-24(22C2)'!AP47+'HKI 22-23'!AP47)</f>
        <v>0</v>
      </c>
      <c r="AQ49" s="15">
        <f>IF($D49="","",'HK2 - 22-23 + HKI 23-24(22C2)'!AQ47+'HKI 22-23'!AQ47)</f>
        <v>0</v>
      </c>
      <c r="AR49" s="15">
        <f>IF($D49="","",'HK2 - 22-23 + HKI 23-24(22C2)'!AR47+'HKI 22-23'!AR47)</f>
        <v>0</v>
      </c>
      <c r="AS49" s="15">
        <f>IF($D49="","",'HK2 - 22-23 + HKI 23-24(22C2)'!AS47+'HKI 22-23'!AS47)</f>
        <v>0</v>
      </c>
      <c r="AT49" s="15">
        <f>IF($D49="","",'HK2 - 22-23 + HKI 23-24(22C2)'!AT47+'HKI 22-23'!AT47)</f>
        <v>-8.3000000000000007</v>
      </c>
      <c r="AU49" s="4"/>
    </row>
    <row r="50" spans="1:47" x14ac:dyDescent="0.25">
      <c r="A50" s="11">
        <f>IF(D50="","",SUBTOTAL(3,$D$14:D50))</f>
        <v>37</v>
      </c>
      <c r="B50" s="60"/>
      <c r="C50" s="61" t="s">
        <v>450</v>
      </c>
      <c r="D50" s="14" t="s">
        <v>1078</v>
      </c>
      <c r="E50" s="15">
        <f>IF($D50="","",'HK2 - 22-23 + HKI 23-24(22C2)'!E48+'HKI 22-23'!E48)</f>
        <v>0</v>
      </c>
      <c r="F50" s="15">
        <f>IF($D50="","",'HK2 - 22-23 + HKI 23-24(22C2)'!F48+'HKI 22-23'!F48)</f>
        <v>0</v>
      </c>
      <c r="G50" s="15">
        <f>IF($D50="","",'HK2 - 22-23 + HKI 23-24(22C2)'!G48+'HKI 22-23'!G48)</f>
        <v>0</v>
      </c>
      <c r="H50" s="15">
        <f>IF($D50="","",'HK2 - 22-23 + HKI 23-24(22C2)'!H48+'HKI 22-23'!H48)</f>
        <v>0</v>
      </c>
      <c r="I50" s="15">
        <f>IF($D50="","",'HK2 - 22-23 + HKI 23-24(22C2)'!I48+'HKI 22-23'!I48)</f>
        <v>0</v>
      </c>
      <c r="J50" s="15">
        <f>IF($D50="","",'HK2 - 22-23 + HKI 23-24(22C2)'!J48+'HKI 22-23'!J48)</f>
        <v>0</v>
      </c>
      <c r="K50" s="15">
        <f>IF($D50="","",'HK2 - 22-23 + HKI 23-24(22C2)'!K48+'HKI 22-23'!K48)</f>
        <v>0</v>
      </c>
      <c r="L50" s="15">
        <f>IF($D50="","",'HK2 - 22-23 + HKI 23-24(22C2)'!L48+'HKI 22-23'!L48)</f>
        <v>0</v>
      </c>
      <c r="M50" s="15">
        <f>IF($D50="","",'HK2 - 22-23 + HKI 23-24(22C2)'!M48+'HKI 22-23'!M48)</f>
        <v>0</v>
      </c>
      <c r="N50" s="15">
        <f>IF($D50="","",'HK2 - 22-23 + HKI 23-24(22C2)'!N48+'HKI 22-23'!N48)</f>
        <v>0</v>
      </c>
      <c r="O50" s="15">
        <f>IF($D50="","",'HK2 - 22-23 + HKI 23-24(22C2)'!O48+'HKI 22-23'!O48)</f>
        <v>0</v>
      </c>
      <c r="P50" s="15">
        <f>IF($D50="","",'HK2 - 22-23 + HKI 23-24(22C2)'!P48+'HKI 22-23'!P48)</f>
        <v>0</v>
      </c>
      <c r="Q50" s="15">
        <f>IF($D50="","",'HK2 - 22-23 + HKI 23-24(22C2)'!Q48+'HKI 22-23'!Q48)</f>
        <v>0</v>
      </c>
      <c r="R50" s="15">
        <f>IF($D50="","",'HK2 - 22-23 + HKI 23-24(22C2)'!R48+'HKI 22-23'!R48)</f>
        <v>0</v>
      </c>
      <c r="S50" s="15">
        <f>IF($D50="","",'HK2 - 22-23 + HKI 23-24(22C2)'!S48+'HKI 22-23'!S48)</f>
        <v>121</v>
      </c>
      <c r="T50" s="15">
        <f>IF($D50="","",'HK2 - 22-23 + HKI 23-24(22C2)'!T48+'HKI 22-23'!T48)</f>
        <v>74</v>
      </c>
      <c r="U50" s="15">
        <f>IF($D50="","",'HK2 - 22-23 + HKI 23-24(22C2)'!U48+'HKI 22-23'!U48)</f>
        <v>223</v>
      </c>
      <c r="V50" s="15">
        <f>IF($D50="","",'HK2 - 22-23 + HKI 23-24(22C2)'!V48+'HKI 22-23'!V48)</f>
        <v>-2.8000000000000003</v>
      </c>
      <c r="W50" s="15">
        <f>IF($D50="","",'HK2 - 22-23 + HKI 23-24(22C2)'!W48+'HKI 22-23'!W48)</f>
        <v>0</v>
      </c>
      <c r="X50" s="15">
        <f>IF($D50="","",'HK2 - 22-23 + HKI 23-24(22C2)'!X48+'HKI 22-23'!X48)</f>
        <v>0</v>
      </c>
      <c r="Y50" s="15">
        <f>IF($D50="","",'HK2 - 22-23 + HKI 23-24(22C2)'!Y48+'HKI 22-23'!Y48)</f>
        <v>0</v>
      </c>
      <c r="Z50" s="15">
        <f>IF($D50="","",'HK2 - 22-23 + HKI 23-24(22C2)'!Z48+'HKI 22-23'!Z48)</f>
        <v>0</v>
      </c>
      <c r="AA50" s="15">
        <f>IF($D50="","",'HK2 - 22-23 + HKI 23-24(22C2)'!AA48+'HKI 22-23'!AA48)</f>
        <v>0</v>
      </c>
      <c r="AB50" s="15">
        <f>IF($D50="","",'HK2 - 22-23 + HKI 23-24(22C2)'!AB48+'HKI 22-23'!AB48)</f>
        <v>0</v>
      </c>
      <c r="AC50" s="15">
        <f>IF($D50="","",'HK2 - 22-23 + HKI 23-24(22C2)'!AC48+'HKI 22-23'!AC48)</f>
        <v>0</v>
      </c>
      <c r="AD50" s="15">
        <f>IF($D50="","",'HK2 - 22-23 + HKI 23-24(22C2)'!AD48+'HKI 22-23'!AD48)</f>
        <v>0</v>
      </c>
      <c r="AE50" s="15">
        <f>IF($D50="","",'HK2 - 22-23 + HKI 23-24(22C2)'!AE48+'HKI 22-23'!AE48)</f>
        <v>0</v>
      </c>
      <c r="AF50" s="15">
        <f>IF($D50="","",'HK2 - 22-23 + HKI 23-24(22C2)'!AF48+'HKI 22-23'!AF48)</f>
        <v>0</v>
      </c>
      <c r="AG50" s="15">
        <f>IF($D50="","",'HK2 - 22-23 + HKI 23-24(22C2)'!AG48+'HKI 22-23'!AG48)</f>
        <v>0</v>
      </c>
      <c r="AH50" s="15">
        <f>IF($D50="","",'HK2 - 22-23 + HKI 23-24(22C2)'!AH48+'HKI 22-23'!AH48)</f>
        <v>0</v>
      </c>
      <c r="AI50" s="15">
        <f>IF($D50="","",'HK2 - 22-23 + HKI 23-24(22C2)'!AI48+'HKI 22-23'!AI48)</f>
        <v>0</v>
      </c>
      <c r="AJ50" s="15">
        <f>IF($D50="","",'HK2 - 22-23 + HKI 23-24(22C2)'!AJ48+'HKI 22-23'!AJ48)</f>
        <v>0</v>
      </c>
      <c r="AK50" s="15">
        <f>IF($D50="","",'HK2 - 22-23 + HKI 23-24(22C2)'!AK48+'HKI 22-23'!AK48)</f>
        <v>0</v>
      </c>
      <c r="AL50" s="15">
        <f>IF($D50="","",'HK2 - 22-23 + HKI 23-24(22C2)'!AL48+'HKI 22-23'!AL48)</f>
        <v>0</v>
      </c>
      <c r="AM50" s="15">
        <f>IF($D50="","",'HK2 - 22-23 + HKI 23-24(22C2)'!AM48+'HKI 22-23'!AM48)</f>
        <v>0</v>
      </c>
      <c r="AN50" s="15">
        <f>IF($D50="","",'HK2 - 22-23 + HKI 23-24(22C2)'!AN48+'HKI 22-23'!AN48)</f>
        <v>0</v>
      </c>
      <c r="AO50" s="15">
        <f>IF($D50="","",'HK2 - 22-23 + HKI 23-24(22C2)'!AO48+'HKI 22-23'!AO48)</f>
        <v>0</v>
      </c>
      <c r="AP50" s="15">
        <f>IF($D50="","",'HK2 - 22-23 + HKI 23-24(22C2)'!AP48+'HKI 22-23'!AP48)</f>
        <v>0</v>
      </c>
      <c r="AQ50" s="15">
        <f>IF($D50="","",'HK2 - 22-23 + HKI 23-24(22C2)'!AQ48+'HKI 22-23'!AQ48)</f>
        <v>0</v>
      </c>
      <c r="AR50" s="15">
        <f>IF($D50="","",'HK2 - 22-23 + HKI 23-24(22C2)'!AR48+'HKI 22-23'!AR48)</f>
        <v>0</v>
      </c>
      <c r="AS50" s="15">
        <f>IF($D50="","",'HK2 - 22-23 + HKI 23-24(22C2)'!AS48+'HKI 22-23'!AS48)</f>
        <v>0</v>
      </c>
      <c r="AT50" s="15">
        <f>IF($D50="","",'HK2 - 22-23 + HKI 23-24(22C2)'!AT48+'HKI 22-23'!AT48)</f>
        <v>-2.8000000000000003</v>
      </c>
      <c r="AU50" s="4"/>
    </row>
    <row r="51" spans="1:47" x14ac:dyDescent="0.25">
      <c r="A51" s="11">
        <f>IF(D51="","",SUBTOTAL(3,$D$14:D51))</f>
        <v>38</v>
      </c>
      <c r="B51" s="60"/>
      <c r="C51" s="61" t="s">
        <v>450</v>
      </c>
      <c r="D51" s="14" t="s">
        <v>1087</v>
      </c>
      <c r="E51" s="15">
        <f>IF($D51="","",'HK2 - 22-23 + HKI 23-24(22C2)'!E49+'HKI 22-23'!E49)</f>
        <v>0</v>
      </c>
      <c r="F51" s="15">
        <f>IF($D51="","",'HK2 - 22-23 + HKI 23-24(22C2)'!F49+'HKI 22-23'!F49)</f>
        <v>0</v>
      </c>
      <c r="G51" s="15">
        <f>IF($D51="","",'HK2 - 22-23 + HKI 23-24(22C2)'!G49+'HKI 22-23'!G49)</f>
        <v>0</v>
      </c>
      <c r="H51" s="15">
        <f>IF($D51="","",'HK2 - 22-23 + HKI 23-24(22C2)'!H49+'HKI 22-23'!H49)</f>
        <v>0</v>
      </c>
      <c r="I51" s="15">
        <f>IF($D51="","",'HK2 - 22-23 + HKI 23-24(22C2)'!I49+'HKI 22-23'!I49)</f>
        <v>0</v>
      </c>
      <c r="J51" s="15">
        <f>IF($D51="","",'HK2 - 22-23 + HKI 23-24(22C2)'!J49+'HKI 22-23'!J49)</f>
        <v>0</v>
      </c>
      <c r="K51" s="15">
        <f>IF($D51="","",'HK2 - 22-23 + HKI 23-24(22C2)'!K49+'HKI 22-23'!K49)</f>
        <v>0</v>
      </c>
      <c r="L51" s="15">
        <f>IF($D51="","",'HK2 - 22-23 + HKI 23-24(22C2)'!L49+'HKI 22-23'!L49)</f>
        <v>0</v>
      </c>
      <c r="M51" s="15">
        <f>IF($D51="","",'HK2 - 22-23 + HKI 23-24(22C2)'!M49+'HKI 22-23'!M49)</f>
        <v>0</v>
      </c>
      <c r="N51" s="15">
        <f>IF($D51="","",'HK2 - 22-23 + HKI 23-24(22C2)'!N49+'HKI 22-23'!N49)</f>
        <v>0</v>
      </c>
      <c r="O51" s="15">
        <f>IF($D51="","",'HK2 - 22-23 + HKI 23-24(22C2)'!O49+'HKI 22-23'!O49)</f>
        <v>0</v>
      </c>
      <c r="P51" s="15">
        <f>IF($D51="","",'HK2 - 22-23 + HKI 23-24(22C2)'!P49+'HKI 22-23'!P49)</f>
        <v>0</v>
      </c>
      <c r="Q51" s="15">
        <f>IF($D51="","",'HK2 - 22-23 + HKI 23-24(22C2)'!Q49+'HKI 22-23'!Q49)</f>
        <v>0</v>
      </c>
      <c r="R51" s="15">
        <f>IF($D51="","",'HK2 - 22-23 + HKI 23-24(22C2)'!R49+'HKI 22-23'!R49)</f>
        <v>0</v>
      </c>
      <c r="S51" s="15">
        <f>IF($D51="","",'HK2 - 22-23 + HKI 23-24(22C2)'!S49+'HKI 22-23'!S49)</f>
        <v>270</v>
      </c>
      <c r="T51" s="15">
        <f>IF($D51="","",'HK2 - 22-23 + HKI 23-24(22C2)'!T49+'HKI 22-23'!T49)</f>
        <v>0</v>
      </c>
      <c r="U51" s="15">
        <f>IF($D51="","",'HK2 - 22-23 + HKI 23-24(22C2)'!U49+'HKI 22-23'!U49)</f>
        <v>196</v>
      </c>
      <c r="V51" s="15">
        <f>IF($D51="","",'HK2 - 22-23 + HKI 23-24(22C2)'!V49+'HKI 22-23'!V49)</f>
        <v>7.4</v>
      </c>
      <c r="W51" s="15">
        <f>IF($D51="","",'HK2 - 22-23 + HKI 23-24(22C2)'!W49+'HKI 22-23'!W49)</f>
        <v>0</v>
      </c>
      <c r="X51" s="15">
        <f>IF($D51="","",'HK2 - 22-23 + HKI 23-24(22C2)'!X49+'HKI 22-23'!X49)</f>
        <v>0</v>
      </c>
      <c r="Y51" s="15">
        <f>IF($D51="","",'HK2 - 22-23 + HKI 23-24(22C2)'!Y49+'HKI 22-23'!Y49)</f>
        <v>0</v>
      </c>
      <c r="Z51" s="15">
        <f>IF($D51="","",'HK2 - 22-23 + HKI 23-24(22C2)'!Z49+'HKI 22-23'!Z49)</f>
        <v>0</v>
      </c>
      <c r="AA51" s="15">
        <f>IF($D51="","",'HK2 - 22-23 + HKI 23-24(22C2)'!AA49+'HKI 22-23'!AA49)</f>
        <v>0</v>
      </c>
      <c r="AB51" s="15">
        <f>IF($D51="","",'HK2 - 22-23 + HKI 23-24(22C2)'!AB49+'HKI 22-23'!AB49)</f>
        <v>0</v>
      </c>
      <c r="AC51" s="15">
        <f>IF($D51="","",'HK2 - 22-23 + HKI 23-24(22C2)'!AC49+'HKI 22-23'!AC49)</f>
        <v>0</v>
      </c>
      <c r="AD51" s="15">
        <f>IF($D51="","",'HK2 - 22-23 + HKI 23-24(22C2)'!AD49+'HKI 22-23'!AD49)</f>
        <v>0</v>
      </c>
      <c r="AE51" s="15">
        <f>IF($D51="","",'HK2 - 22-23 + HKI 23-24(22C2)'!AE49+'HKI 22-23'!AE49)</f>
        <v>0</v>
      </c>
      <c r="AF51" s="15">
        <f>IF($D51="","",'HK2 - 22-23 + HKI 23-24(22C2)'!AF49+'HKI 22-23'!AF49)</f>
        <v>0</v>
      </c>
      <c r="AG51" s="15">
        <f>IF($D51="","",'HK2 - 22-23 + HKI 23-24(22C2)'!AG49+'HKI 22-23'!AG49)</f>
        <v>0</v>
      </c>
      <c r="AH51" s="15">
        <f>IF($D51="","",'HK2 - 22-23 + HKI 23-24(22C2)'!AH49+'HKI 22-23'!AH49)</f>
        <v>0</v>
      </c>
      <c r="AI51" s="15">
        <f>IF($D51="","",'HK2 - 22-23 + HKI 23-24(22C2)'!AI49+'HKI 22-23'!AI49)</f>
        <v>0</v>
      </c>
      <c r="AJ51" s="15">
        <f>IF($D51="","",'HK2 - 22-23 + HKI 23-24(22C2)'!AJ49+'HKI 22-23'!AJ49)</f>
        <v>0</v>
      </c>
      <c r="AK51" s="15">
        <f>IF($D51="","",'HK2 - 22-23 + HKI 23-24(22C2)'!AK49+'HKI 22-23'!AK49)</f>
        <v>0</v>
      </c>
      <c r="AL51" s="15">
        <f>IF($D51="","",'HK2 - 22-23 + HKI 23-24(22C2)'!AL49+'HKI 22-23'!AL49)</f>
        <v>0</v>
      </c>
      <c r="AM51" s="15">
        <f>IF($D51="","",'HK2 - 22-23 + HKI 23-24(22C2)'!AM49+'HKI 22-23'!AM49)</f>
        <v>0</v>
      </c>
      <c r="AN51" s="15">
        <f>IF($D51="","",'HK2 - 22-23 + HKI 23-24(22C2)'!AN49+'HKI 22-23'!AN49)</f>
        <v>0</v>
      </c>
      <c r="AO51" s="15">
        <f>IF($D51="","",'HK2 - 22-23 + HKI 23-24(22C2)'!AO49+'HKI 22-23'!AO49)</f>
        <v>0</v>
      </c>
      <c r="AP51" s="15">
        <f>IF($D51="","",'HK2 - 22-23 + HKI 23-24(22C2)'!AP49+'HKI 22-23'!AP49)</f>
        <v>0</v>
      </c>
      <c r="AQ51" s="15">
        <f>IF($D51="","",'HK2 - 22-23 + HKI 23-24(22C2)'!AQ49+'HKI 22-23'!AQ49)</f>
        <v>0</v>
      </c>
      <c r="AR51" s="15">
        <f>IF($D51="","",'HK2 - 22-23 + HKI 23-24(22C2)'!AR49+'HKI 22-23'!AR49)</f>
        <v>0</v>
      </c>
      <c r="AS51" s="15">
        <f>IF($D51="","",'HK2 - 22-23 + HKI 23-24(22C2)'!AS49+'HKI 22-23'!AS49)</f>
        <v>0</v>
      </c>
      <c r="AT51" s="15">
        <f>IF($D51="","",'HK2 - 22-23 + HKI 23-24(22C2)'!AT49+'HKI 22-23'!AT49)</f>
        <v>7.4</v>
      </c>
      <c r="AU51" s="4"/>
    </row>
    <row r="52" spans="1:47" x14ac:dyDescent="0.25">
      <c r="A52" s="11">
        <f>IF(D52="","",SUBTOTAL(3,$D$14:D52))</f>
        <v>39</v>
      </c>
      <c r="B52" s="60"/>
      <c r="C52" s="61" t="s">
        <v>450</v>
      </c>
      <c r="D52" s="14" t="s">
        <v>1093</v>
      </c>
      <c r="E52" s="15">
        <f>IF($D52="","",'HK2 - 22-23 + HKI 23-24(22C2)'!E50+'HKI 22-23'!E50)</f>
        <v>0</v>
      </c>
      <c r="F52" s="15">
        <f>IF($D52="","",'HK2 - 22-23 + HKI 23-24(22C2)'!F50+'HKI 22-23'!F50)</f>
        <v>0</v>
      </c>
      <c r="G52" s="15">
        <f>IF($D52="","",'HK2 - 22-23 + HKI 23-24(22C2)'!G50+'HKI 22-23'!G50)</f>
        <v>0</v>
      </c>
      <c r="H52" s="15">
        <f>IF($D52="","",'HK2 - 22-23 + HKI 23-24(22C2)'!H50+'HKI 22-23'!H50)</f>
        <v>0</v>
      </c>
      <c r="I52" s="15">
        <f>IF($D52="","",'HK2 - 22-23 + HKI 23-24(22C2)'!I50+'HKI 22-23'!I50)</f>
        <v>0</v>
      </c>
      <c r="J52" s="15">
        <f>IF($D52="","",'HK2 - 22-23 + HKI 23-24(22C2)'!J50+'HKI 22-23'!J50)</f>
        <v>0</v>
      </c>
      <c r="K52" s="15">
        <f>IF($D52="","",'HK2 - 22-23 + HKI 23-24(22C2)'!K50+'HKI 22-23'!K50)</f>
        <v>0</v>
      </c>
      <c r="L52" s="15">
        <f>IF($D52="","",'HK2 - 22-23 + HKI 23-24(22C2)'!L50+'HKI 22-23'!L50)</f>
        <v>0</v>
      </c>
      <c r="M52" s="15">
        <f>IF($D52="","",'HK2 - 22-23 + HKI 23-24(22C2)'!M50+'HKI 22-23'!M50)</f>
        <v>0</v>
      </c>
      <c r="N52" s="15">
        <f>IF($D52="","",'HK2 - 22-23 + HKI 23-24(22C2)'!N50+'HKI 22-23'!N50)</f>
        <v>0</v>
      </c>
      <c r="O52" s="15">
        <f>IF($D52="","",'HK2 - 22-23 + HKI 23-24(22C2)'!O50+'HKI 22-23'!O50)</f>
        <v>0</v>
      </c>
      <c r="P52" s="15">
        <f>IF($D52="","",'HK2 - 22-23 + HKI 23-24(22C2)'!P50+'HKI 22-23'!P50)</f>
        <v>0</v>
      </c>
      <c r="Q52" s="15">
        <f>IF($D52="","",'HK2 - 22-23 + HKI 23-24(22C2)'!Q50+'HKI 22-23'!Q50)</f>
        <v>0</v>
      </c>
      <c r="R52" s="15">
        <f>IF($D52="","",'HK2 - 22-23 + HKI 23-24(22C2)'!R50+'HKI 22-23'!R50)</f>
        <v>0</v>
      </c>
      <c r="S52" s="15">
        <f>IF($D52="","",'HK2 - 22-23 + HKI 23-24(22C2)'!S50+'HKI 22-23'!S50)</f>
        <v>0</v>
      </c>
      <c r="T52" s="15">
        <f>IF($D52="","",'HK2 - 22-23 + HKI 23-24(22C2)'!T50+'HKI 22-23'!T50)</f>
        <v>0</v>
      </c>
      <c r="U52" s="15">
        <f>IF($D52="","",'HK2 - 22-23 + HKI 23-24(22C2)'!U50+'HKI 22-23'!U50)</f>
        <v>0</v>
      </c>
      <c r="V52" s="15">
        <f>IF($D52="","",'HK2 - 22-23 + HKI 23-24(22C2)'!V50+'HKI 22-23'!V50)</f>
        <v>0</v>
      </c>
      <c r="W52" s="15">
        <f>IF($D52="","",'HK2 - 22-23 + HKI 23-24(22C2)'!W50+'HKI 22-23'!W50)</f>
        <v>0</v>
      </c>
      <c r="X52" s="15">
        <f>IF($D52="","",'HK2 - 22-23 + HKI 23-24(22C2)'!X50+'HKI 22-23'!X50)</f>
        <v>0</v>
      </c>
      <c r="Y52" s="15">
        <f>IF($D52="","",'HK2 - 22-23 + HKI 23-24(22C2)'!Y50+'HKI 22-23'!Y50)</f>
        <v>0</v>
      </c>
      <c r="Z52" s="15">
        <f>IF($D52="","",'HK2 - 22-23 + HKI 23-24(22C2)'!Z50+'HKI 22-23'!Z50)</f>
        <v>0</v>
      </c>
      <c r="AA52" s="15">
        <f>IF($D52="","",'HK2 - 22-23 + HKI 23-24(22C2)'!AA50+'HKI 22-23'!AA50)</f>
        <v>0</v>
      </c>
      <c r="AB52" s="15">
        <f>IF($D52="","",'HK2 - 22-23 + HKI 23-24(22C2)'!AB50+'HKI 22-23'!AB50)</f>
        <v>0</v>
      </c>
      <c r="AC52" s="15">
        <f>IF($D52="","",'HK2 - 22-23 + HKI 23-24(22C2)'!AC50+'HKI 22-23'!AC50)</f>
        <v>0</v>
      </c>
      <c r="AD52" s="15">
        <f>IF($D52="","",'HK2 - 22-23 + HKI 23-24(22C2)'!AD50+'HKI 22-23'!AD50)</f>
        <v>0</v>
      </c>
      <c r="AE52" s="15">
        <f>IF($D52="","",'HK2 - 22-23 + HKI 23-24(22C2)'!AE50+'HKI 22-23'!AE50)</f>
        <v>0</v>
      </c>
      <c r="AF52" s="15">
        <f>IF($D52="","",'HK2 - 22-23 + HKI 23-24(22C2)'!AF50+'HKI 22-23'!AF50)</f>
        <v>0</v>
      </c>
      <c r="AG52" s="15">
        <f>IF($D52="","",'HK2 - 22-23 + HKI 23-24(22C2)'!AG50+'HKI 22-23'!AG50)</f>
        <v>0</v>
      </c>
      <c r="AH52" s="15">
        <f>IF($D52="","",'HK2 - 22-23 + HKI 23-24(22C2)'!AH50+'HKI 22-23'!AH50)</f>
        <v>0</v>
      </c>
      <c r="AI52" s="15">
        <f>IF($D52="","",'HK2 - 22-23 + HKI 23-24(22C2)'!AI50+'HKI 22-23'!AI50)</f>
        <v>0</v>
      </c>
      <c r="AJ52" s="15">
        <f>IF($D52="","",'HK2 - 22-23 + HKI 23-24(22C2)'!AJ50+'HKI 22-23'!AJ50)</f>
        <v>0</v>
      </c>
      <c r="AK52" s="15">
        <f>IF($D52="","",'HK2 - 22-23 + HKI 23-24(22C2)'!AK50+'HKI 22-23'!AK50)</f>
        <v>0</v>
      </c>
      <c r="AL52" s="15">
        <f>IF($D52="","",'HK2 - 22-23 + HKI 23-24(22C2)'!AL50+'HKI 22-23'!AL50)</f>
        <v>0</v>
      </c>
      <c r="AM52" s="15">
        <f>IF($D52="","",'HK2 - 22-23 + HKI 23-24(22C2)'!AM50+'HKI 22-23'!AM50)</f>
        <v>0</v>
      </c>
      <c r="AN52" s="15">
        <f>IF($D52="","",'HK2 - 22-23 + HKI 23-24(22C2)'!AN50+'HKI 22-23'!AN50)</f>
        <v>0</v>
      </c>
      <c r="AO52" s="15">
        <f>IF($D52="","",'HK2 - 22-23 + HKI 23-24(22C2)'!AO50+'HKI 22-23'!AO50)</f>
        <v>0</v>
      </c>
      <c r="AP52" s="15">
        <f>IF($D52="","",'HK2 - 22-23 + HKI 23-24(22C2)'!AP50+'HKI 22-23'!AP50)</f>
        <v>0</v>
      </c>
      <c r="AQ52" s="15">
        <f>IF($D52="","",'HK2 - 22-23 + HKI 23-24(22C2)'!AQ50+'HKI 22-23'!AQ50)</f>
        <v>0</v>
      </c>
      <c r="AR52" s="15">
        <f>IF($D52="","",'HK2 - 22-23 + HKI 23-24(22C2)'!AR50+'HKI 22-23'!AR50)</f>
        <v>0</v>
      </c>
      <c r="AS52" s="15">
        <f>IF($D52="","",'HK2 - 22-23 + HKI 23-24(22C2)'!AS50+'HKI 22-23'!AS50)</f>
        <v>0</v>
      </c>
      <c r="AT52" s="15">
        <f>IF($D52="","",'HK2 - 22-23 + HKI 23-24(22C2)'!AT50+'HKI 22-23'!AT50)</f>
        <v>0</v>
      </c>
      <c r="AU52" s="4"/>
    </row>
    <row r="53" spans="1:47" x14ac:dyDescent="0.25">
      <c r="A53" s="11">
        <f>IF(D53="","",SUBTOTAL(3,$D$14:D53))</f>
        <v>40</v>
      </c>
      <c r="B53" s="60">
        <v>1010055</v>
      </c>
      <c r="C53" s="61" t="s">
        <v>450</v>
      </c>
      <c r="D53" s="14" t="s">
        <v>595</v>
      </c>
      <c r="E53" s="15">
        <f>IF($D53="","",'HK2 - 22-23 + HKI 23-24(22C2)'!E51+'HKI 22-23'!E51)</f>
        <v>0</v>
      </c>
      <c r="F53" s="15">
        <f>IF($D53="","",'HK2 - 22-23 + HKI 23-24(22C2)'!F51+'HKI 22-23'!F51)</f>
        <v>0</v>
      </c>
      <c r="G53" s="15">
        <f>IF($D53="","",'HK2 - 22-23 + HKI 23-24(22C2)'!G51+'HKI 22-23'!G51)</f>
        <v>0</v>
      </c>
      <c r="H53" s="15">
        <f>IF($D53="","",'HK2 - 22-23 + HKI 23-24(22C2)'!H51+'HKI 22-23'!H51)</f>
        <v>0</v>
      </c>
      <c r="I53" s="15">
        <f>IF($D53="","",'HK2 - 22-23 + HKI 23-24(22C2)'!I51+'HKI 22-23'!I51)</f>
        <v>0</v>
      </c>
      <c r="J53" s="15">
        <f>IF($D53="","",'HK2 - 22-23 + HKI 23-24(22C2)'!J51+'HKI 22-23'!J51)</f>
        <v>0</v>
      </c>
      <c r="K53" s="15">
        <f>IF($D53="","",'HK2 - 22-23 + HKI 23-24(22C2)'!K51+'HKI 22-23'!K51)</f>
        <v>0</v>
      </c>
      <c r="L53" s="15">
        <f>IF($D53="","",'HK2 - 22-23 + HKI 23-24(22C2)'!L51+'HKI 22-23'!L51)</f>
        <v>0</v>
      </c>
      <c r="M53" s="15">
        <f>IF($D53="","",'HK2 - 22-23 + HKI 23-24(22C2)'!M51+'HKI 22-23'!M51)</f>
        <v>0</v>
      </c>
      <c r="N53" s="15">
        <f>IF($D53="","",'HK2 - 22-23 + HKI 23-24(22C2)'!N51+'HKI 22-23'!N51)</f>
        <v>0</v>
      </c>
      <c r="O53" s="15">
        <f>IF($D53="","",'HK2 - 22-23 + HKI 23-24(22C2)'!O51+'HKI 22-23'!O51)</f>
        <v>0</v>
      </c>
      <c r="P53" s="15">
        <f>IF($D53="","",'HK2 - 22-23 + HKI 23-24(22C2)'!P51+'HKI 22-23'!P51)</f>
        <v>0</v>
      </c>
      <c r="Q53" s="15">
        <f>IF($D53="","",'HK2 - 22-23 + HKI 23-24(22C2)'!Q51+'HKI 22-23'!Q51)</f>
        <v>0</v>
      </c>
      <c r="R53" s="15">
        <f>IF($D53="","",'HK2 - 22-23 + HKI 23-24(22C2)'!R51+'HKI 22-23'!R51)</f>
        <v>0</v>
      </c>
      <c r="S53" s="15">
        <f>IF($D53="","",'HK2 - 22-23 + HKI 23-24(22C2)'!S51+'HKI 22-23'!S51)</f>
        <v>0</v>
      </c>
      <c r="T53" s="15">
        <f>IF($D53="","",'HK2 - 22-23 + HKI 23-24(22C2)'!T51+'HKI 22-23'!T51)</f>
        <v>0</v>
      </c>
      <c r="U53" s="15">
        <f>IF($D53="","",'HK2 - 22-23 + HKI 23-24(22C2)'!U51+'HKI 22-23'!U51)</f>
        <v>0</v>
      </c>
      <c r="V53" s="15">
        <f>IF($D53="","",'HK2 - 22-23 + HKI 23-24(22C2)'!V51+'HKI 22-23'!V51)</f>
        <v>0</v>
      </c>
      <c r="W53" s="15">
        <f>IF($D53="","",'HK2 - 22-23 + HKI 23-24(22C2)'!W51+'HKI 22-23'!W51)</f>
        <v>0</v>
      </c>
      <c r="X53" s="15">
        <f>IF($D53="","",'HK2 - 22-23 + HKI 23-24(22C2)'!X51+'HKI 22-23'!X51)</f>
        <v>0</v>
      </c>
      <c r="Y53" s="15">
        <f>IF($D53="","",'HK2 - 22-23 + HKI 23-24(22C2)'!Y51+'HKI 22-23'!Y51)</f>
        <v>0</v>
      </c>
      <c r="Z53" s="15">
        <f>IF($D53="","",'HK2 - 22-23 + HKI 23-24(22C2)'!Z51+'HKI 22-23'!Z51)</f>
        <v>0</v>
      </c>
      <c r="AA53" s="15">
        <f>IF($D53="","",'HK2 - 22-23 + HKI 23-24(22C2)'!AA51+'HKI 22-23'!AA51)</f>
        <v>0</v>
      </c>
      <c r="AB53" s="15">
        <f>IF($D53="","",'HK2 - 22-23 + HKI 23-24(22C2)'!AB51+'HKI 22-23'!AB51)</f>
        <v>0</v>
      </c>
      <c r="AC53" s="15">
        <f>IF($D53="","",'HK2 - 22-23 + HKI 23-24(22C2)'!AC51+'HKI 22-23'!AC51)</f>
        <v>0</v>
      </c>
      <c r="AD53" s="15">
        <f>IF($D53="","",'HK2 - 22-23 + HKI 23-24(22C2)'!AD51+'HKI 22-23'!AD51)</f>
        <v>0</v>
      </c>
      <c r="AE53" s="15">
        <f>IF($D53="","",'HK2 - 22-23 + HKI 23-24(22C2)'!AE51+'HKI 22-23'!AE51)</f>
        <v>0</v>
      </c>
      <c r="AF53" s="15">
        <f>IF($D53="","",'HK2 - 22-23 + HKI 23-24(22C2)'!AF51+'HKI 22-23'!AF51)</f>
        <v>0</v>
      </c>
      <c r="AG53" s="15">
        <f>IF($D53="","",'HK2 - 22-23 + HKI 23-24(22C2)'!AG51+'HKI 22-23'!AG51)</f>
        <v>0</v>
      </c>
      <c r="AH53" s="15">
        <f>IF($D53="","",'HK2 - 22-23 + HKI 23-24(22C2)'!AH51+'HKI 22-23'!AH51)</f>
        <v>0</v>
      </c>
      <c r="AI53" s="15">
        <f>IF($D53="","",'HK2 - 22-23 + HKI 23-24(22C2)'!AI51+'HKI 22-23'!AI51)</f>
        <v>0</v>
      </c>
      <c r="AJ53" s="15">
        <f>IF($D53="","",'HK2 - 22-23 + HKI 23-24(22C2)'!AJ51+'HKI 22-23'!AJ51)</f>
        <v>0</v>
      </c>
      <c r="AK53" s="15">
        <f>IF($D53="","",'HK2 - 22-23 + HKI 23-24(22C2)'!AK51+'HKI 22-23'!AK51)</f>
        <v>0</v>
      </c>
      <c r="AL53" s="15">
        <f>IF($D53="","",'HK2 - 22-23 + HKI 23-24(22C2)'!AL51+'HKI 22-23'!AL51)</f>
        <v>0</v>
      </c>
      <c r="AM53" s="15">
        <f>IF($D53="","",'HK2 - 22-23 + HKI 23-24(22C2)'!AM51+'HKI 22-23'!AM51)</f>
        <v>0</v>
      </c>
      <c r="AN53" s="15">
        <f>IF($D53="","",'HK2 - 22-23 + HKI 23-24(22C2)'!AN51+'HKI 22-23'!AN51)</f>
        <v>0</v>
      </c>
      <c r="AO53" s="15">
        <f>IF($D53="","",'HK2 - 22-23 + HKI 23-24(22C2)'!AO51+'HKI 22-23'!AO51)</f>
        <v>0</v>
      </c>
      <c r="AP53" s="15">
        <f>IF($D53="","",'HK2 - 22-23 + HKI 23-24(22C2)'!AP51+'HKI 22-23'!AP51)</f>
        <v>0</v>
      </c>
      <c r="AQ53" s="15">
        <f>IF($D53="","",'HK2 - 22-23 + HKI 23-24(22C2)'!AQ51+'HKI 22-23'!AQ51)</f>
        <v>0</v>
      </c>
      <c r="AR53" s="15">
        <f>IF($D53="","",'HK2 - 22-23 + HKI 23-24(22C2)'!AR51+'HKI 22-23'!AR51)</f>
        <v>0</v>
      </c>
      <c r="AS53" s="15">
        <f>IF($D53="","",'HK2 - 22-23 + HKI 23-24(22C2)'!AS51+'HKI 22-23'!AS51)</f>
        <v>0</v>
      </c>
      <c r="AT53" s="15">
        <f>IF($D53="","",'HK2 - 22-23 + HKI 23-24(22C2)'!AT51+'HKI 22-23'!AT51)</f>
        <v>0</v>
      </c>
      <c r="AU53" s="4"/>
    </row>
    <row r="54" spans="1:47" x14ac:dyDescent="0.25">
      <c r="A54" s="11">
        <f>IF(D54="","",SUBTOTAL(3,$D$14:D54))</f>
        <v>41</v>
      </c>
      <c r="B54" s="60">
        <v>1010091</v>
      </c>
      <c r="C54" s="61" t="s">
        <v>450</v>
      </c>
      <c r="D54" s="14" t="s">
        <v>1007</v>
      </c>
      <c r="E54" s="15">
        <f>IF($D54="","",'HK2 - 22-23 + HKI 23-24(22C2)'!E52+'HKI 22-23'!E52)</f>
        <v>0</v>
      </c>
      <c r="F54" s="15">
        <f>IF($D54="","",'HK2 - 22-23 + HKI 23-24(22C2)'!F52+'HKI 22-23'!F52)</f>
        <v>0</v>
      </c>
      <c r="G54" s="15">
        <f>IF($D54="","",'HK2 - 22-23 + HKI 23-24(22C2)'!G52+'HKI 22-23'!G52)</f>
        <v>0</v>
      </c>
      <c r="H54" s="15">
        <f>IF($D54="","",'HK2 - 22-23 + HKI 23-24(22C2)'!H52+'HKI 22-23'!H52)</f>
        <v>0</v>
      </c>
      <c r="I54" s="15">
        <f>IF($D54="","",'HK2 - 22-23 + HKI 23-24(22C2)'!I52+'HKI 22-23'!I52)</f>
        <v>0</v>
      </c>
      <c r="J54" s="15">
        <f>IF($D54="","",'HK2 - 22-23 + HKI 23-24(22C2)'!J52+'HKI 22-23'!J52)</f>
        <v>0</v>
      </c>
      <c r="K54" s="15">
        <f>IF($D54="","",'HK2 - 22-23 + HKI 23-24(22C2)'!K52+'HKI 22-23'!K52)</f>
        <v>0</v>
      </c>
      <c r="L54" s="15">
        <f>IF($D54="","",'HK2 - 22-23 + HKI 23-24(22C2)'!L52+'HKI 22-23'!L52)</f>
        <v>0</v>
      </c>
      <c r="M54" s="15">
        <f>IF($D54="","",'HK2 - 22-23 + HKI 23-24(22C2)'!M52+'HKI 22-23'!M52)</f>
        <v>0</v>
      </c>
      <c r="N54" s="15">
        <f>IF($D54="","",'HK2 - 22-23 + HKI 23-24(22C2)'!N52+'HKI 22-23'!N52)</f>
        <v>0</v>
      </c>
      <c r="O54" s="15">
        <f>IF($D54="","",'HK2 - 22-23 + HKI 23-24(22C2)'!O52+'HKI 22-23'!O52)</f>
        <v>0</v>
      </c>
      <c r="P54" s="15">
        <f>IF($D54="","",'HK2 - 22-23 + HKI 23-24(22C2)'!P52+'HKI 22-23'!P52)</f>
        <v>0</v>
      </c>
      <c r="Q54" s="15">
        <f>IF($D54="","",'HK2 - 22-23 + HKI 23-24(22C2)'!Q52+'HKI 22-23'!Q52)</f>
        <v>0</v>
      </c>
      <c r="R54" s="15">
        <f>IF($D54="","",'HK2 - 22-23 + HKI 23-24(22C2)'!R52+'HKI 22-23'!R52)</f>
        <v>0</v>
      </c>
      <c r="S54" s="15">
        <f>IF($D54="","",'HK2 - 22-23 + HKI 23-24(22C2)'!S52+'HKI 22-23'!S52)</f>
        <v>0</v>
      </c>
      <c r="T54" s="15">
        <f>IF($D54="","",'HK2 - 22-23 + HKI 23-24(22C2)'!T52+'HKI 22-23'!T52)</f>
        <v>0</v>
      </c>
      <c r="U54" s="15">
        <f>IF($D54="","",'HK2 - 22-23 + HKI 23-24(22C2)'!U52+'HKI 22-23'!U52)</f>
        <v>0</v>
      </c>
      <c r="V54" s="15">
        <f>IF($D54="","",'HK2 - 22-23 + HKI 23-24(22C2)'!V52+'HKI 22-23'!V52)</f>
        <v>0</v>
      </c>
      <c r="W54" s="15">
        <f>IF($D54="","",'HK2 - 22-23 + HKI 23-24(22C2)'!W52+'HKI 22-23'!W52)</f>
        <v>0</v>
      </c>
      <c r="X54" s="15">
        <f>IF($D54="","",'HK2 - 22-23 + HKI 23-24(22C2)'!X52+'HKI 22-23'!X52)</f>
        <v>0</v>
      </c>
      <c r="Y54" s="15">
        <f>IF($D54="","",'HK2 - 22-23 + HKI 23-24(22C2)'!Y52+'HKI 22-23'!Y52)</f>
        <v>0</v>
      </c>
      <c r="Z54" s="15">
        <f>IF($D54="","",'HK2 - 22-23 + HKI 23-24(22C2)'!Z52+'HKI 22-23'!Z52)</f>
        <v>0</v>
      </c>
      <c r="AA54" s="15">
        <f>IF($D54="","",'HK2 - 22-23 + HKI 23-24(22C2)'!AA52+'HKI 22-23'!AA52)</f>
        <v>0</v>
      </c>
      <c r="AB54" s="15">
        <f>IF($D54="","",'HK2 - 22-23 + HKI 23-24(22C2)'!AB52+'HKI 22-23'!AB52)</f>
        <v>0</v>
      </c>
      <c r="AC54" s="15">
        <f>IF($D54="","",'HK2 - 22-23 + HKI 23-24(22C2)'!AC52+'HKI 22-23'!AC52)</f>
        <v>0</v>
      </c>
      <c r="AD54" s="15">
        <f>IF($D54="","",'HK2 - 22-23 + HKI 23-24(22C2)'!AD52+'HKI 22-23'!AD52)</f>
        <v>0</v>
      </c>
      <c r="AE54" s="15">
        <f>IF($D54="","",'HK2 - 22-23 + HKI 23-24(22C2)'!AE52+'HKI 22-23'!AE52)</f>
        <v>0</v>
      </c>
      <c r="AF54" s="15">
        <f>IF($D54="","",'HK2 - 22-23 + HKI 23-24(22C2)'!AF52+'HKI 22-23'!AF52)</f>
        <v>0</v>
      </c>
      <c r="AG54" s="15">
        <f>IF($D54="","",'HK2 - 22-23 + HKI 23-24(22C2)'!AG52+'HKI 22-23'!AG52)</f>
        <v>0</v>
      </c>
      <c r="AH54" s="15">
        <f>IF($D54="","",'HK2 - 22-23 + HKI 23-24(22C2)'!AH52+'HKI 22-23'!AH52)</f>
        <v>0</v>
      </c>
      <c r="AI54" s="15">
        <f>IF($D54="","",'HK2 - 22-23 + HKI 23-24(22C2)'!AI52+'HKI 22-23'!AI52)</f>
        <v>0</v>
      </c>
      <c r="AJ54" s="15">
        <f>IF($D54="","",'HK2 - 22-23 + HKI 23-24(22C2)'!AJ52+'HKI 22-23'!AJ52)</f>
        <v>0</v>
      </c>
      <c r="AK54" s="15">
        <f>IF($D54="","",'HK2 - 22-23 + HKI 23-24(22C2)'!AK52+'HKI 22-23'!AK52)</f>
        <v>0</v>
      </c>
      <c r="AL54" s="15">
        <f>IF($D54="","",'HK2 - 22-23 + HKI 23-24(22C2)'!AL52+'HKI 22-23'!AL52)</f>
        <v>0</v>
      </c>
      <c r="AM54" s="15">
        <f>IF($D54="","",'HK2 - 22-23 + HKI 23-24(22C2)'!AM52+'HKI 22-23'!AM52)</f>
        <v>0</v>
      </c>
      <c r="AN54" s="15">
        <f>IF($D54="","",'HK2 - 22-23 + HKI 23-24(22C2)'!AN52+'HKI 22-23'!AN52)</f>
        <v>0</v>
      </c>
      <c r="AO54" s="15">
        <f>IF($D54="","",'HK2 - 22-23 + HKI 23-24(22C2)'!AO52+'HKI 22-23'!AO52)</f>
        <v>0</v>
      </c>
      <c r="AP54" s="15">
        <f>IF($D54="","",'HK2 - 22-23 + HKI 23-24(22C2)'!AP52+'HKI 22-23'!AP52)</f>
        <v>0</v>
      </c>
      <c r="AQ54" s="15">
        <f>IF($D54="","",'HK2 - 22-23 + HKI 23-24(22C2)'!AQ52+'HKI 22-23'!AQ52)</f>
        <v>0</v>
      </c>
      <c r="AR54" s="15">
        <f>IF($D54="","",'HK2 - 22-23 + HKI 23-24(22C2)'!AR52+'HKI 22-23'!AR52)</f>
        <v>0</v>
      </c>
      <c r="AS54" s="15">
        <f>IF($D54="","",'HK2 - 22-23 + HKI 23-24(22C2)'!AS52+'HKI 22-23'!AS52)</f>
        <v>0</v>
      </c>
      <c r="AT54" s="15">
        <f>IF($D54="","",'HK2 - 22-23 + HKI 23-24(22C2)'!AT52+'HKI 22-23'!AT52)</f>
        <v>0</v>
      </c>
      <c r="AU54" s="4"/>
    </row>
    <row r="55" spans="1:47" x14ac:dyDescent="0.25">
      <c r="A55" s="11">
        <f>IF(D55="","",SUBTOTAL(3,$D$14:D55))</f>
        <v>42</v>
      </c>
      <c r="B55" s="60">
        <v>1010090</v>
      </c>
      <c r="C55" s="61" t="s">
        <v>450</v>
      </c>
      <c r="D55" s="14" t="s">
        <v>1008</v>
      </c>
      <c r="E55" s="15">
        <f>IF($D55="","",'HK2 - 22-23 + HKI 23-24(22C2)'!E53+'HKI 22-23'!E53)</f>
        <v>0</v>
      </c>
      <c r="F55" s="15">
        <f>IF($D55="","",'HK2 - 22-23 + HKI 23-24(22C2)'!F53+'HKI 22-23'!F53)</f>
        <v>0</v>
      </c>
      <c r="G55" s="15">
        <f>IF($D55="","",'HK2 - 22-23 + HKI 23-24(22C2)'!G53+'HKI 22-23'!G53)</f>
        <v>0</v>
      </c>
      <c r="H55" s="15">
        <f>IF($D55="","",'HK2 - 22-23 + HKI 23-24(22C2)'!H53+'HKI 22-23'!H53)</f>
        <v>0</v>
      </c>
      <c r="I55" s="15">
        <f>IF($D55="","",'HK2 - 22-23 + HKI 23-24(22C2)'!I53+'HKI 22-23'!I53)</f>
        <v>0</v>
      </c>
      <c r="J55" s="15">
        <f>IF($D55="","",'HK2 - 22-23 + HKI 23-24(22C2)'!J53+'HKI 22-23'!J53)</f>
        <v>0</v>
      </c>
      <c r="K55" s="15">
        <f>IF($D55="","",'HK2 - 22-23 + HKI 23-24(22C2)'!K53+'HKI 22-23'!K53)</f>
        <v>0</v>
      </c>
      <c r="L55" s="15">
        <f>IF($D55="","",'HK2 - 22-23 + HKI 23-24(22C2)'!L53+'HKI 22-23'!L53)</f>
        <v>0</v>
      </c>
      <c r="M55" s="15">
        <f>IF($D55="","",'HK2 - 22-23 + HKI 23-24(22C2)'!M53+'HKI 22-23'!M53)</f>
        <v>0</v>
      </c>
      <c r="N55" s="15">
        <f>IF($D55="","",'HK2 - 22-23 + HKI 23-24(22C2)'!N53+'HKI 22-23'!N53)</f>
        <v>0</v>
      </c>
      <c r="O55" s="15">
        <f>IF($D55="","",'HK2 - 22-23 + HKI 23-24(22C2)'!O53+'HKI 22-23'!O53)</f>
        <v>0</v>
      </c>
      <c r="P55" s="15">
        <f>IF($D55="","",'HK2 - 22-23 + HKI 23-24(22C2)'!P53+'HKI 22-23'!P53)</f>
        <v>0</v>
      </c>
      <c r="Q55" s="15">
        <f>IF($D55="","",'HK2 - 22-23 + HKI 23-24(22C2)'!Q53+'HKI 22-23'!Q53)</f>
        <v>0</v>
      </c>
      <c r="R55" s="15">
        <f>IF($D55="","",'HK2 - 22-23 + HKI 23-24(22C2)'!R53+'HKI 22-23'!R53)</f>
        <v>0</v>
      </c>
      <c r="S55" s="15">
        <f>IF($D55="","",'HK2 - 22-23 + HKI 23-24(22C2)'!S53+'HKI 22-23'!S53)</f>
        <v>0</v>
      </c>
      <c r="T55" s="15">
        <f>IF($D55="","",'HK2 - 22-23 + HKI 23-24(22C2)'!T53+'HKI 22-23'!T53)</f>
        <v>0</v>
      </c>
      <c r="U55" s="15">
        <f>IF($D55="","",'HK2 - 22-23 + HKI 23-24(22C2)'!U53+'HKI 22-23'!U53)</f>
        <v>0</v>
      </c>
      <c r="V55" s="15">
        <f>IF($D55="","",'HK2 - 22-23 + HKI 23-24(22C2)'!V53+'HKI 22-23'!V53)</f>
        <v>0</v>
      </c>
      <c r="W55" s="15">
        <f>IF($D55="","",'HK2 - 22-23 + HKI 23-24(22C2)'!W53+'HKI 22-23'!W53)</f>
        <v>0</v>
      </c>
      <c r="X55" s="15">
        <f>IF($D55="","",'HK2 - 22-23 + HKI 23-24(22C2)'!X53+'HKI 22-23'!X53)</f>
        <v>0</v>
      </c>
      <c r="Y55" s="15">
        <f>IF($D55="","",'HK2 - 22-23 + HKI 23-24(22C2)'!Y53+'HKI 22-23'!Y53)</f>
        <v>0</v>
      </c>
      <c r="Z55" s="15">
        <f>IF($D55="","",'HK2 - 22-23 + HKI 23-24(22C2)'!Z53+'HKI 22-23'!Z53)</f>
        <v>0</v>
      </c>
      <c r="AA55" s="15">
        <f>IF($D55="","",'HK2 - 22-23 + HKI 23-24(22C2)'!AA53+'HKI 22-23'!AA53)</f>
        <v>0</v>
      </c>
      <c r="AB55" s="15">
        <f>IF($D55="","",'HK2 - 22-23 + HKI 23-24(22C2)'!AB53+'HKI 22-23'!AB53)</f>
        <v>0</v>
      </c>
      <c r="AC55" s="15">
        <f>IF($D55="","",'HK2 - 22-23 + HKI 23-24(22C2)'!AC53+'HKI 22-23'!AC53)</f>
        <v>0</v>
      </c>
      <c r="AD55" s="15">
        <f>IF($D55="","",'HK2 - 22-23 + HKI 23-24(22C2)'!AD53+'HKI 22-23'!AD53)</f>
        <v>0</v>
      </c>
      <c r="AE55" s="15">
        <f>IF($D55="","",'HK2 - 22-23 + HKI 23-24(22C2)'!AE53+'HKI 22-23'!AE53)</f>
        <v>0</v>
      </c>
      <c r="AF55" s="15">
        <f>IF($D55="","",'HK2 - 22-23 + HKI 23-24(22C2)'!AF53+'HKI 22-23'!AF53)</f>
        <v>0</v>
      </c>
      <c r="AG55" s="15">
        <f>IF($D55="","",'HK2 - 22-23 + HKI 23-24(22C2)'!AG53+'HKI 22-23'!AG53)</f>
        <v>0</v>
      </c>
      <c r="AH55" s="15">
        <f>IF($D55="","",'HK2 - 22-23 + HKI 23-24(22C2)'!AH53+'HKI 22-23'!AH53)</f>
        <v>0</v>
      </c>
      <c r="AI55" s="15">
        <f>IF($D55="","",'HK2 - 22-23 + HKI 23-24(22C2)'!AI53+'HKI 22-23'!AI53)</f>
        <v>0</v>
      </c>
      <c r="AJ55" s="15">
        <f>IF($D55="","",'HK2 - 22-23 + HKI 23-24(22C2)'!AJ53+'HKI 22-23'!AJ53)</f>
        <v>0</v>
      </c>
      <c r="AK55" s="15">
        <f>IF($D55="","",'HK2 - 22-23 + HKI 23-24(22C2)'!AK53+'HKI 22-23'!AK53)</f>
        <v>0</v>
      </c>
      <c r="AL55" s="15">
        <f>IF($D55="","",'HK2 - 22-23 + HKI 23-24(22C2)'!AL53+'HKI 22-23'!AL53)</f>
        <v>0</v>
      </c>
      <c r="AM55" s="15">
        <f>IF($D55="","",'HK2 - 22-23 + HKI 23-24(22C2)'!AM53+'HKI 22-23'!AM53)</f>
        <v>0</v>
      </c>
      <c r="AN55" s="15">
        <f>IF($D55="","",'HK2 - 22-23 + HKI 23-24(22C2)'!AN53+'HKI 22-23'!AN53)</f>
        <v>0</v>
      </c>
      <c r="AO55" s="15">
        <f>IF($D55="","",'HK2 - 22-23 + HKI 23-24(22C2)'!AO53+'HKI 22-23'!AO53)</f>
        <v>0</v>
      </c>
      <c r="AP55" s="15">
        <f>IF($D55="","",'HK2 - 22-23 + HKI 23-24(22C2)'!AP53+'HKI 22-23'!AP53)</f>
        <v>0</v>
      </c>
      <c r="AQ55" s="15">
        <f>IF($D55="","",'HK2 - 22-23 + HKI 23-24(22C2)'!AQ53+'HKI 22-23'!AQ53)</f>
        <v>0</v>
      </c>
      <c r="AR55" s="15">
        <f>IF($D55="","",'HK2 - 22-23 + HKI 23-24(22C2)'!AR53+'HKI 22-23'!AR53)</f>
        <v>0</v>
      </c>
      <c r="AS55" s="15">
        <f>IF($D55="","",'HK2 - 22-23 + HKI 23-24(22C2)'!AS53+'HKI 22-23'!AS53)</f>
        <v>0</v>
      </c>
      <c r="AT55" s="15">
        <f>IF($D55="","",'HK2 - 22-23 + HKI 23-24(22C2)'!AT53+'HKI 22-23'!AT53)</f>
        <v>0</v>
      </c>
      <c r="AU55" s="4"/>
    </row>
    <row r="56" spans="1:47" x14ac:dyDescent="0.25">
      <c r="A56" s="11">
        <f>IF(D56="","",SUBTOTAL(3,$D$14:D56))</f>
        <v>43</v>
      </c>
      <c r="B56" s="60"/>
      <c r="C56" s="61" t="s">
        <v>450</v>
      </c>
      <c r="D56" s="14" t="s">
        <v>1099</v>
      </c>
      <c r="E56" s="15">
        <f>IF($D56="","",'HK2 - 22-23 + HKI 23-24(22C2)'!E54+'HKI 22-23'!E54)</f>
        <v>4</v>
      </c>
      <c r="F56" s="15">
        <f>IF($D56="","",'HK2 - 22-23 + HKI 23-24(22C2)'!F54+'HKI 22-23'!F54)</f>
        <v>0</v>
      </c>
      <c r="G56" s="15">
        <f>IF($D56="","",'HK2 - 22-23 + HKI 23-24(22C2)'!G54+'HKI 22-23'!G54)</f>
        <v>0</v>
      </c>
      <c r="H56" s="15">
        <f>IF($D56="","",'HK2 - 22-23 + HKI 23-24(22C2)'!H54+'HKI 22-23'!H54)</f>
        <v>0</v>
      </c>
      <c r="I56" s="15">
        <f>IF($D56="","",'HK2 - 22-23 + HKI 23-24(22C2)'!I54+'HKI 22-23'!I54)</f>
        <v>0</v>
      </c>
      <c r="J56" s="15">
        <f>IF($D56="","",'HK2 - 22-23 + HKI 23-24(22C2)'!J54+'HKI 22-23'!J54)</f>
        <v>0</v>
      </c>
      <c r="K56" s="15">
        <f>IF($D56="","",'HK2 - 22-23 + HKI 23-24(22C2)'!K54+'HKI 22-23'!K54)</f>
        <v>0</v>
      </c>
      <c r="L56" s="15">
        <f>IF($D56="","",'HK2 - 22-23 + HKI 23-24(22C2)'!L54+'HKI 22-23'!L54)</f>
        <v>0</v>
      </c>
      <c r="M56" s="15">
        <f>IF($D56="","",'HK2 - 22-23 + HKI 23-24(22C2)'!M54+'HKI 22-23'!M54)</f>
        <v>4</v>
      </c>
      <c r="N56" s="15">
        <f>IF($D56="","",'HK2 - 22-23 + HKI 23-24(22C2)'!N54+'HKI 22-23'!N54)</f>
        <v>0</v>
      </c>
      <c r="O56" s="15">
        <f>IF($D56="","",'HK2 - 22-23 + HKI 23-24(22C2)'!O54+'HKI 22-23'!O54)</f>
        <v>0</v>
      </c>
      <c r="P56" s="15">
        <f>IF($D56="","",'HK2 - 22-23 + HKI 23-24(22C2)'!P54+'HKI 22-23'!P54)</f>
        <v>0</v>
      </c>
      <c r="Q56" s="15">
        <f>IF($D56="","",'HK2 - 22-23 + HKI 23-24(22C2)'!Q54+'HKI 22-23'!Q54)</f>
        <v>0</v>
      </c>
      <c r="R56" s="15">
        <f>IF($D56="","",'HK2 - 22-23 + HKI 23-24(22C2)'!R54+'HKI 22-23'!R54)</f>
        <v>0</v>
      </c>
      <c r="S56" s="15">
        <f>IF($D56="","",'HK2 - 22-23 + HKI 23-24(22C2)'!S54+'HKI 22-23'!S54)</f>
        <v>8</v>
      </c>
      <c r="T56" s="15">
        <f>IF($D56="","",'HK2 - 22-23 + HKI 23-24(22C2)'!T54+'HKI 22-23'!T54)</f>
        <v>0</v>
      </c>
      <c r="U56" s="15">
        <f>IF($D56="","",'HK2 - 22-23 + HKI 23-24(22C2)'!U54+'HKI 22-23'!U54)</f>
        <v>8</v>
      </c>
      <c r="V56" s="15">
        <f>IF($D56="","",'HK2 - 22-23 + HKI 23-24(22C2)'!V54+'HKI 22-23'!V54)</f>
        <v>0</v>
      </c>
      <c r="W56" s="15">
        <f>IF($D56="","",'HK2 - 22-23 + HKI 23-24(22C2)'!W54+'HKI 22-23'!W54)</f>
        <v>0</v>
      </c>
      <c r="X56" s="15">
        <f>IF($D56="","",'HK2 - 22-23 + HKI 23-24(22C2)'!X54+'HKI 22-23'!X54)</f>
        <v>0</v>
      </c>
      <c r="Y56" s="15">
        <f>IF($D56="","",'HK2 - 22-23 + HKI 23-24(22C2)'!Y54+'HKI 22-23'!Y54)</f>
        <v>0</v>
      </c>
      <c r="Z56" s="15">
        <f>IF($D56="","",'HK2 - 22-23 + HKI 23-24(22C2)'!Z54+'HKI 22-23'!Z54)</f>
        <v>0</v>
      </c>
      <c r="AA56" s="15">
        <f>IF($D56="","",'HK2 - 22-23 + HKI 23-24(22C2)'!AA54+'HKI 22-23'!AA54)</f>
        <v>0</v>
      </c>
      <c r="AB56" s="15">
        <f>IF($D56="","",'HK2 - 22-23 + HKI 23-24(22C2)'!AB54+'HKI 22-23'!AB54)</f>
        <v>0</v>
      </c>
      <c r="AC56" s="15">
        <f>IF($D56="","",'HK2 - 22-23 + HKI 23-24(22C2)'!AC54+'HKI 22-23'!AC54)</f>
        <v>0</v>
      </c>
      <c r="AD56" s="15">
        <f>IF($D56="","",'HK2 - 22-23 + HKI 23-24(22C2)'!AD54+'HKI 22-23'!AD54)</f>
        <v>0</v>
      </c>
      <c r="AE56" s="15">
        <f>IF($D56="","",'HK2 - 22-23 + HKI 23-24(22C2)'!AE54+'HKI 22-23'!AE54)</f>
        <v>0</v>
      </c>
      <c r="AF56" s="15">
        <f>IF($D56="","",'HK2 - 22-23 + HKI 23-24(22C2)'!AF54+'HKI 22-23'!AF54)</f>
        <v>0</v>
      </c>
      <c r="AG56" s="15">
        <f>IF($D56="","",'HK2 - 22-23 + HKI 23-24(22C2)'!AG54+'HKI 22-23'!AG54)</f>
        <v>0</v>
      </c>
      <c r="AH56" s="15">
        <f>IF($D56="","",'HK2 - 22-23 + HKI 23-24(22C2)'!AH54+'HKI 22-23'!AH54)</f>
        <v>0</v>
      </c>
      <c r="AI56" s="15">
        <f>IF($D56="","",'HK2 - 22-23 + HKI 23-24(22C2)'!AI54+'HKI 22-23'!AI54)</f>
        <v>0</v>
      </c>
      <c r="AJ56" s="15">
        <f>IF($D56="","",'HK2 - 22-23 + HKI 23-24(22C2)'!AJ54+'HKI 22-23'!AJ54)</f>
        <v>0</v>
      </c>
      <c r="AK56" s="15">
        <f>IF($D56="","",'HK2 - 22-23 + HKI 23-24(22C2)'!AK54+'HKI 22-23'!AK54)</f>
        <v>0</v>
      </c>
      <c r="AL56" s="15">
        <f>IF($D56="","",'HK2 - 22-23 + HKI 23-24(22C2)'!AL54+'HKI 22-23'!AL54)</f>
        <v>0</v>
      </c>
      <c r="AM56" s="15">
        <f>IF($D56="","",'HK2 - 22-23 + HKI 23-24(22C2)'!AM54+'HKI 22-23'!AM54)</f>
        <v>0</v>
      </c>
      <c r="AN56" s="15">
        <f>IF($D56="","",'HK2 - 22-23 + HKI 23-24(22C2)'!AN54+'HKI 22-23'!AN54)</f>
        <v>0</v>
      </c>
      <c r="AO56" s="15">
        <f>IF($D56="","",'HK2 - 22-23 + HKI 23-24(22C2)'!AO54+'HKI 22-23'!AO54)</f>
        <v>0</v>
      </c>
      <c r="AP56" s="15">
        <f>IF($D56="","",'HK2 - 22-23 + HKI 23-24(22C2)'!AP54+'HKI 22-23'!AP54)</f>
        <v>0</v>
      </c>
      <c r="AQ56" s="15">
        <f>IF($D56="","",'HK2 - 22-23 + HKI 23-24(22C2)'!AQ54+'HKI 22-23'!AQ54)</f>
        <v>0</v>
      </c>
      <c r="AR56" s="15">
        <f>IF($D56="","",'HK2 - 22-23 + HKI 23-24(22C2)'!AR54+'HKI 22-23'!AR54)</f>
        <v>0</v>
      </c>
      <c r="AS56" s="15">
        <f>IF($D56="","",'HK2 - 22-23 + HKI 23-24(22C2)'!AS54+'HKI 22-23'!AS54)</f>
        <v>0</v>
      </c>
      <c r="AT56" s="15">
        <f>IF($D56="","",'HK2 - 22-23 + HKI 23-24(22C2)'!AT54+'HKI 22-23'!AT54)</f>
        <v>4</v>
      </c>
      <c r="AU56" s="4"/>
    </row>
    <row r="57" spans="1:47" x14ac:dyDescent="0.25">
      <c r="A57" s="11">
        <f>IF(D57="","",SUBTOTAL(3,$D$14:D57))</f>
        <v>44</v>
      </c>
      <c r="B57" s="60"/>
      <c r="C57" s="61" t="s">
        <v>450</v>
      </c>
      <c r="D57" s="14" t="s">
        <v>1050</v>
      </c>
      <c r="E57" s="15">
        <f>IF($D57="","",'HK2 - 22-23 + HKI 23-24(22C2)'!E55+'HKI 22-23'!E55)</f>
        <v>0</v>
      </c>
      <c r="F57" s="15">
        <f>IF($D57="","",'HK2 - 22-23 + HKI 23-24(22C2)'!F55+'HKI 22-23'!F55)</f>
        <v>0</v>
      </c>
      <c r="G57" s="15">
        <f>IF($D57="","",'HK2 - 22-23 + HKI 23-24(22C2)'!G55+'HKI 22-23'!G55)</f>
        <v>0</v>
      </c>
      <c r="H57" s="15">
        <f>IF($D57="","",'HK2 - 22-23 + HKI 23-24(22C2)'!H55+'HKI 22-23'!H55)</f>
        <v>0</v>
      </c>
      <c r="I57" s="15">
        <f>IF($D57="","",'HK2 - 22-23 + HKI 23-24(22C2)'!I55+'HKI 22-23'!I55)</f>
        <v>0</v>
      </c>
      <c r="J57" s="15">
        <f>IF($D57="","",'HK2 - 22-23 + HKI 23-24(22C2)'!J55+'HKI 22-23'!J55)</f>
        <v>0</v>
      </c>
      <c r="K57" s="15">
        <f>IF($D57="","",'HK2 - 22-23 + HKI 23-24(22C2)'!K55+'HKI 22-23'!K55)</f>
        <v>0</v>
      </c>
      <c r="L57" s="15">
        <f>IF($D57="","",'HK2 - 22-23 + HKI 23-24(22C2)'!L55+'HKI 22-23'!L55)</f>
        <v>0</v>
      </c>
      <c r="M57" s="15">
        <f>IF($D57="","",'HK2 - 22-23 + HKI 23-24(22C2)'!M55+'HKI 22-23'!M55)</f>
        <v>0</v>
      </c>
      <c r="N57" s="15">
        <f>IF($D57="","",'HK2 - 22-23 + HKI 23-24(22C2)'!N55+'HKI 22-23'!N55)</f>
        <v>0</v>
      </c>
      <c r="O57" s="15">
        <f>IF($D57="","",'HK2 - 22-23 + HKI 23-24(22C2)'!O55+'HKI 22-23'!O55)</f>
        <v>0</v>
      </c>
      <c r="P57" s="15">
        <f>IF($D57="","",'HK2 - 22-23 + HKI 23-24(22C2)'!P55+'HKI 22-23'!P55)</f>
        <v>0</v>
      </c>
      <c r="Q57" s="15">
        <f>IF($D57="","",'HK2 - 22-23 + HKI 23-24(22C2)'!Q55+'HKI 22-23'!Q55)</f>
        <v>0</v>
      </c>
      <c r="R57" s="15">
        <f>IF($D57="","",'HK2 - 22-23 + HKI 23-24(22C2)'!R55+'HKI 22-23'!R55)</f>
        <v>0</v>
      </c>
      <c r="S57" s="15">
        <f>IF($D57="","",'HK2 - 22-23 + HKI 23-24(22C2)'!S55+'HKI 22-23'!S55)</f>
        <v>0</v>
      </c>
      <c r="T57" s="15">
        <f>IF($D57="","",'HK2 - 22-23 + HKI 23-24(22C2)'!T55+'HKI 22-23'!T55)</f>
        <v>0</v>
      </c>
      <c r="U57" s="15">
        <f>IF($D57="","",'HK2 - 22-23 + HKI 23-24(22C2)'!U55+'HKI 22-23'!U55)</f>
        <v>0</v>
      </c>
      <c r="V57" s="15">
        <f>IF($D57="","",'HK2 - 22-23 + HKI 23-24(22C2)'!V55+'HKI 22-23'!V55)</f>
        <v>0</v>
      </c>
      <c r="W57" s="15">
        <f>IF($D57="","",'HK2 - 22-23 + HKI 23-24(22C2)'!W55+'HKI 22-23'!W55)</f>
        <v>0</v>
      </c>
      <c r="X57" s="15">
        <f>IF($D57="","",'HK2 - 22-23 + HKI 23-24(22C2)'!X55+'HKI 22-23'!X55)</f>
        <v>0</v>
      </c>
      <c r="Y57" s="15">
        <f>IF($D57="","",'HK2 - 22-23 + HKI 23-24(22C2)'!Y55+'HKI 22-23'!Y55)</f>
        <v>0</v>
      </c>
      <c r="Z57" s="15">
        <f>IF($D57="","",'HK2 - 22-23 + HKI 23-24(22C2)'!Z55+'HKI 22-23'!Z55)</f>
        <v>0</v>
      </c>
      <c r="AA57" s="15">
        <f>IF($D57="","",'HK2 - 22-23 + HKI 23-24(22C2)'!AA55+'HKI 22-23'!AA55)</f>
        <v>0</v>
      </c>
      <c r="AB57" s="15">
        <f>IF($D57="","",'HK2 - 22-23 + HKI 23-24(22C2)'!AB55+'HKI 22-23'!AB55)</f>
        <v>0</v>
      </c>
      <c r="AC57" s="15">
        <f>IF($D57="","",'HK2 - 22-23 + HKI 23-24(22C2)'!AC55+'HKI 22-23'!AC55)</f>
        <v>0</v>
      </c>
      <c r="AD57" s="15">
        <f>IF($D57="","",'HK2 - 22-23 + HKI 23-24(22C2)'!AD55+'HKI 22-23'!AD55)</f>
        <v>0</v>
      </c>
      <c r="AE57" s="15">
        <f>IF($D57="","",'HK2 - 22-23 + HKI 23-24(22C2)'!AE55+'HKI 22-23'!AE55)</f>
        <v>0</v>
      </c>
      <c r="AF57" s="15">
        <f>IF($D57="","",'HK2 - 22-23 + HKI 23-24(22C2)'!AF55+'HKI 22-23'!AF55)</f>
        <v>0</v>
      </c>
      <c r="AG57" s="15">
        <f>IF($D57="","",'HK2 - 22-23 + HKI 23-24(22C2)'!AG55+'HKI 22-23'!AG55)</f>
        <v>0</v>
      </c>
      <c r="AH57" s="15">
        <f>IF($D57="","",'HK2 - 22-23 + HKI 23-24(22C2)'!AH55+'HKI 22-23'!AH55)</f>
        <v>0</v>
      </c>
      <c r="AI57" s="15">
        <f>IF($D57="","",'HK2 - 22-23 + HKI 23-24(22C2)'!AI55+'HKI 22-23'!AI55)</f>
        <v>0</v>
      </c>
      <c r="AJ57" s="15">
        <f>IF($D57="","",'HK2 - 22-23 + HKI 23-24(22C2)'!AJ55+'HKI 22-23'!AJ55)</f>
        <v>0</v>
      </c>
      <c r="AK57" s="15">
        <f>IF($D57="","",'HK2 - 22-23 + HKI 23-24(22C2)'!AK55+'HKI 22-23'!AK55)</f>
        <v>0</v>
      </c>
      <c r="AL57" s="15">
        <f>IF($D57="","",'HK2 - 22-23 + HKI 23-24(22C2)'!AL55+'HKI 22-23'!AL55)</f>
        <v>0</v>
      </c>
      <c r="AM57" s="15">
        <f>IF($D57="","",'HK2 - 22-23 + HKI 23-24(22C2)'!AM55+'HKI 22-23'!AM55)</f>
        <v>0</v>
      </c>
      <c r="AN57" s="15">
        <f>IF($D57="","",'HK2 - 22-23 + HKI 23-24(22C2)'!AN55+'HKI 22-23'!AN55)</f>
        <v>0</v>
      </c>
      <c r="AO57" s="15">
        <f>IF($D57="","",'HK2 - 22-23 + HKI 23-24(22C2)'!AO55+'HKI 22-23'!AO55)</f>
        <v>0</v>
      </c>
      <c r="AP57" s="15">
        <f>IF($D57="","",'HK2 - 22-23 + HKI 23-24(22C2)'!AP55+'HKI 22-23'!AP55)</f>
        <v>0</v>
      </c>
      <c r="AQ57" s="15">
        <f>IF($D57="","",'HK2 - 22-23 + HKI 23-24(22C2)'!AQ55+'HKI 22-23'!AQ55)</f>
        <v>0</v>
      </c>
      <c r="AR57" s="15">
        <f>IF($D57="","",'HK2 - 22-23 + HKI 23-24(22C2)'!AR55+'HKI 22-23'!AR55)</f>
        <v>0</v>
      </c>
      <c r="AS57" s="15">
        <f>IF($D57="","",'HK2 - 22-23 + HKI 23-24(22C2)'!AS55+'HKI 22-23'!AS55)</f>
        <v>0</v>
      </c>
      <c r="AT57" s="15">
        <f>IF($D57="","",'HK2 - 22-23 + HKI 23-24(22C2)'!AT55+'HKI 22-23'!AT55)</f>
        <v>0</v>
      </c>
      <c r="AU57" s="4"/>
    </row>
    <row r="58" spans="1:47" x14ac:dyDescent="0.25">
      <c r="A58" s="11">
        <f>IF(D58="","",SUBTOTAL(3,$D$14:D58))</f>
        <v>45</v>
      </c>
      <c r="B58" s="60"/>
      <c r="C58" s="61" t="s">
        <v>450</v>
      </c>
      <c r="D58" s="14" t="s">
        <v>1073</v>
      </c>
      <c r="E58" s="15">
        <f>IF($D58="","",'HK2 - 22-23 + HKI 23-24(22C2)'!E56+'HKI 22-23'!E56)</f>
        <v>0</v>
      </c>
      <c r="F58" s="15">
        <f>IF($D58="","",'HK2 - 22-23 + HKI 23-24(22C2)'!F56+'HKI 22-23'!F56)</f>
        <v>0</v>
      </c>
      <c r="G58" s="15">
        <f>IF($D58="","",'HK2 - 22-23 + HKI 23-24(22C2)'!G56+'HKI 22-23'!G56)</f>
        <v>0</v>
      </c>
      <c r="H58" s="15">
        <f>IF($D58="","",'HK2 - 22-23 + HKI 23-24(22C2)'!H56+'HKI 22-23'!H56)</f>
        <v>0</v>
      </c>
      <c r="I58" s="15">
        <f>IF($D58="","",'HK2 - 22-23 + HKI 23-24(22C2)'!I56+'HKI 22-23'!I56)</f>
        <v>0</v>
      </c>
      <c r="J58" s="15">
        <f>IF($D58="","",'HK2 - 22-23 + HKI 23-24(22C2)'!J56+'HKI 22-23'!J56)</f>
        <v>0</v>
      </c>
      <c r="K58" s="15">
        <f>IF($D58="","",'HK2 - 22-23 + HKI 23-24(22C2)'!K56+'HKI 22-23'!K56)</f>
        <v>0</v>
      </c>
      <c r="L58" s="15">
        <f>IF($D58="","",'HK2 - 22-23 + HKI 23-24(22C2)'!L56+'HKI 22-23'!L56)</f>
        <v>0</v>
      </c>
      <c r="M58" s="15">
        <f>IF($D58="","",'HK2 - 22-23 + HKI 23-24(22C2)'!M56+'HKI 22-23'!M56)</f>
        <v>0</v>
      </c>
      <c r="N58" s="15">
        <f>IF($D58="","",'HK2 - 22-23 + HKI 23-24(22C2)'!N56+'HKI 22-23'!N56)</f>
        <v>0</v>
      </c>
      <c r="O58" s="15">
        <f>IF($D58="","",'HK2 - 22-23 + HKI 23-24(22C2)'!O56+'HKI 22-23'!O56)</f>
        <v>0</v>
      </c>
      <c r="P58" s="15">
        <f>IF($D58="","",'HK2 - 22-23 + HKI 23-24(22C2)'!P56+'HKI 22-23'!P56)</f>
        <v>0</v>
      </c>
      <c r="Q58" s="15">
        <f>IF($D58="","",'HK2 - 22-23 + HKI 23-24(22C2)'!Q56+'HKI 22-23'!Q56)</f>
        <v>0</v>
      </c>
      <c r="R58" s="15">
        <f>IF($D58="","",'HK2 - 22-23 + HKI 23-24(22C2)'!R56+'HKI 22-23'!R56)</f>
        <v>0</v>
      </c>
      <c r="S58" s="15">
        <f>IF($D58="","",'HK2 - 22-23 + HKI 23-24(22C2)'!S56+'HKI 22-23'!S56)</f>
        <v>258</v>
      </c>
      <c r="T58" s="15">
        <f>IF($D58="","",'HK2 - 22-23 + HKI 23-24(22C2)'!T56+'HKI 22-23'!T56)</f>
        <v>36</v>
      </c>
      <c r="U58" s="15">
        <f>IF($D58="","",'HK2 - 22-23 + HKI 23-24(22C2)'!U56+'HKI 22-23'!U56)</f>
        <v>220</v>
      </c>
      <c r="V58" s="15">
        <f>IF($D58="","",'HK2 - 22-23 + HKI 23-24(22C2)'!V56+'HKI 22-23'!V56)</f>
        <v>7.4</v>
      </c>
      <c r="W58" s="15">
        <f>IF($D58="","",'HK2 - 22-23 + HKI 23-24(22C2)'!W56+'HKI 22-23'!W56)</f>
        <v>0</v>
      </c>
      <c r="X58" s="15">
        <f>IF($D58="","",'HK2 - 22-23 + HKI 23-24(22C2)'!X56+'HKI 22-23'!X56)</f>
        <v>0</v>
      </c>
      <c r="Y58" s="15">
        <f>IF($D58="","",'HK2 - 22-23 + HKI 23-24(22C2)'!Y56+'HKI 22-23'!Y56)</f>
        <v>0</v>
      </c>
      <c r="Z58" s="15">
        <f>IF($D58="","",'HK2 - 22-23 + HKI 23-24(22C2)'!Z56+'HKI 22-23'!Z56)</f>
        <v>0</v>
      </c>
      <c r="AA58" s="15">
        <f>IF($D58="","",'HK2 - 22-23 + HKI 23-24(22C2)'!AA56+'HKI 22-23'!AA56)</f>
        <v>0</v>
      </c>
      <c r="AB58" s="15">
        <f>IF($D58="","",'HK2 - 22-23 + HKI 23-24(22C2)'!AB56+'HKI 22-23'!AB56)</f>
        <v>0</v>
      </c>
      <c r="AC58" s="15">
        <f>IF($D58="","",'HK2 - 22-23 + HKI 23-24(22C2)'!AC56+'HKI 22-23'!AC56)</f>
        <v>0</v>
      </c>
      <c r="AD58" s="15">
        <f>IF($D58="","",'HK2 - 22-23 + HKI 23-24(22C2)'!AD56+'HKI 22-23'!AD56)</f>
        <v>0</v>
      </c>
      <c r="AE58" s="15">
        <f>IF($D58="","",'HK2 - 22-23 + HKI 23-24(22C2)'!AE56+'HKI 22-23'!AE56)</f>
        <v>0</v>
      </c>
      <c r="AF58" s="15">
        <f>IF($D58="","",'HK2 - 22-23 + HKI 23-24(22C2)'!AF56+'HKI 22-23'!AF56)</f>
        <v>0</v>
      </c>
      <c r="AG58" s="15">
        <f>IF($D58="","",'HK2 - 22-23 + HKI 23-24(22C2)'!AG56+'HKI 22-23'!AG56)</f>
        <v>0</v>
      </c>
      <c r="AH58" s="15">
        <f>IF($D58="","",'HK2 - 22-23 + HKI 23-24(22C2)'!AH56+'HKI 22-23'!AH56)</f>
        <v>0</v>
      </c>
      <c r="AI58" s="15">
        <f>IF($D58="","",'HK2 - 22-23 + HKI 23-24(22C2)'!AI56+'HKI 22-23'!AI56)</f>
        <v>0</v>
      </c>
      <c r="AJ58" s="15">
        <f>IF($D58="","",'HK2 - 22-23 + HKI 23-24(22C2)'!AJ56+'HKI 22-23'!AJ56)</f>
        <v>0</v>
      </c>
      <c r="AK58" s="15">
        <f>IF($D58="","",'HK2 - 22-23 + HKI 23-24(22C2)'!AK56+'HKI 22-23'!AK56)</f>
        <v>0</v>
      </c>
      <c r="AL58" s="15">
        <f>IF($D58="","",'HK2 - 22-23 + HKI 23-24(22C2)'!AL56+'HKI 22-23'!AL56)</f>
        <v>0</v>
      </c>
      <c r="AM58" s="15">
        <f>IF($D58="","",'HK2 - 22-23 + HKI 23-24(22C2)'!AM56+'HKI 22-23'!AM56)</f>
        <v>0</v>
      </c>
      <c r="AN58" s="15">
        <f>IF($D58="","",'HK2 - 22-23 + HKI 23-24(22C2)'!AN56+'HKI 22-23'!AN56)</f>
        <v>0</v>
      </c>
      <c r="AO58" s="15">
        <f>IF($D58="","",'HK2 - 22-23 + HKI 23-24(22C2)'!AO56+'HKI 22-23'!AO56)</f>
        <v>0</v>
      </c>
      <c r="AP58" s="15">
        <f>IF($D58="","",'HK2 - 22-23 + HKI 23-24(22C2)'!AP56+'HKI 22-23'!AP56)</f>
        <v>0</v>
      </c>
      <c r="AQ58" s="15">
        <f>IF($D58="","",'HK2 - 22-23 + HKI 23-24(22C2)'!AQ56+'HKI 22-23'!AQ56)</f>
        <v>0</v>
      </c>
      <c r="AR58" s="15">
        <f>IF($D58="","",'HK2 - 22-23 + HKI 23-24(22C2)'!AR56+'HKI 22-23'!AR56)</f>
        <v>0</v>
      </c>
      <c r="AS58" s="15">
        <f>IF($D58="","",'HK2 - 22-23 + HKI 23-24(22C2)'!AS56+'HKI 22-23'!AS56)</f>
        <v>0</v>
      </c>
      <c r="AT58" s="15">
        <f>IF($D58="","",'HK2 - 22-23 + HKI 23-24(22C2)'!AT56+'HKI 22-23'!AT56)</f>
        <v>7.4</v>
      </c>
      <c r="AU58" s="4"/>
    </row>
    <row r="59" spans="1:47" x14ac:dyDescent="0.25">
      <c r="A59" s="11">
        <f>IF(D59="","",SUBTOTAL(3,$D$14:D59))</f>
        <v>46</v>
      </c>
      <c r="B59" s="60"/>
      <c r="C59" s="61" t="s">
        <v>450</v>
      </c>
      <c r="D59" s="14" t="s">
        <v>1100</v>
      </c>
      <c r="E59" s="15">
        <f>IF($D59="","",'HK2 - 22-23 + HKI 23-24(22C2)'!E57+'HKI 22-23'!E57)</f>
        <v>2</v>
      </c>
      <c r="F59" s="15">
        <f>IF($D59="","",'HK2 - 22-23 + HKI 23-24(22C2)'!F57+'HKI 22-23'!F57)</f>
        <v>0</v>
      </c>
      <c r="G59" s="15">
        <f>IF($D59="","",'HK2 - 22-23 + HKI 23-24(22C2)'!G57+'HKI 22-23'!G57)</f>
        <v>0</v>
      </c>
      <c r="H59" s="15">
        <f>IF($D59="","",'HK2 - 22-23 + HKI 23-24(22C2)'!H57+'HKI 22-23'!H57)</f>
        <v>0</v>
      </c>
      <c r="I59" s="15">
        <f>IF($D59="","",'HK2 - 22-23 + HKI 23-24(22C2)'!I57+'HKI 22-23'!I57)</f>
        <v>0</v>
      </c>
      <c r="J59" s="15">
        <f>IF($D59="","",'HK2 - 22-23 + HKI 23-24(22C2)'!J57+'HKI 22-23'!J57)</f>
        <v>0</v>
      </c>
      <c r="K59" s="15">
        <f>IF($D59="","",'HK2 - 22-23 + HKI 23-24(22C2)'!K57+'HKI 22-23'!K57)</f>
        <v>0</v>
      </c>
      <c r="L59" s="15">
        <f>IF($D59="","",'HK2 - 22-23 + HKI 23-24(22C2)'!L57+'HKI 22-23'!L57)</f>
        <v>0</v>
      </c>
      <c r="M59" s="15">
        <f>IF($D59="","",'HK2 - 22-23 + HKI 23-24(22C2)'!M57+'HKI 22-23'!M57)</f>
        <v>2</v>
      </c>
      <c r="N59" s="15">
        <f>IF($D59="","",'HK2 - 22-23 + HKI 23-24(22C2)'!N57+'HKI 22-23'!N57)</f>
        <v>0</v>
      </c>
      <c r="O59" s="15">
        <f>IF($D59="","",'HK2 - 22-23 + HKI 23-24(22C2)'!O57+'HKI 22-23'!O57)</f>
        <v>0</v>
      </c>
      <c r="P59" s="15">
        <f>IF($D59="","",'HK2 - 22-23 + HKI 23-24(22C2)'!P57+'HKI 22-23'!P57)</f>
        <v>0</v>
      </c>
      <c r="Q59" s="15">
        <f>IF($D59="","",'HK2 - 22-23 + HKI 23-24(22C2)'!Q57+'HKI 22-23'!Q57)</f>
        <v>0</v>
      </c>
      <c r="R59" s="15">
        <f>IF($D59="","",'HK2 - 22-23 + HKI 23-24(22C2)'!R57+'HKI 22-23'!R57)</f>
        <v>0</v>
      </c>
      <c r="S59" s="15">
        <f>IF($D59="","",'HK2 - 22-23 + HKI 23-24(22C2)'!S57+'HKI 22-23'!S57)</f>
        <v>8</v>
      </c>
      <c r="T59" s="15">
        <f>IF($D59="","",'HK2 - 22-23 + HKI 23-24(22C2)'!T57+'HKI 22-23'!T57)</f>
        <v>0</v>
      </c>
      <c r="U59" s="15">
        <f>IF($D59="","",'HK2 - 22-23 + HKI 23-24(22C2)'!U57+'HKI 22-23'!U57)</f>
        <v>8</v>
      </c>
      <c r="V59" s="15">
        <f>IF($D59="","",'HK2 - 22-23 + HKI 23-24(22C2)'!V57+'HKI 22-23'!V57)</f>
        <v>0</v>
      </c>
      <c r="W59" s="15">
        <f>IF($D59="","",'HK2 - 22-23 + HKI 23-24(22C2)'!W57+'HKI 22-23'!W57)</f>
        <v>0</v>
      </c>
      <c r="X59" s="15">
        <f>IF($D59="","",'HK2 - 22-23 + HKI 23-24(22C2)'!X57+'HKI 22-23'!X57)</f>
        <v>0</v>
      </c>
      <c r="Y59" s="15">
        <f>IF($D59="","",'HK2 - 22-23 + HKI 23-24(22C2)'!Y57+'HKI 22-23'!Y57)</f>
        <v>0</v>
      </c>
      <c r="Z59" s="15">
        <f>IF($D59="","",'HK2 - 22-23 + HKI 23-24(22C2)'!Z57+'HKI 22-23'!Z57)</f>
        <v>0</v>
      </c>
      <c r="AA59" s="15">
        <f>IF($D59="","",'HK2 - 22-23 + HKI 23-24(22C2)'!AA57+'HKI 22-23'!AA57)</f>
        <v>0</v>
      </c>
      <c r="AB59" s="15">
        <f>IF($D59="","",'HK2 - 22-23 + HKI 23-24(22C2)'!AB57+'HKI 22-23'!AB57)</f>
        <v>0</v>
      </c>
      <c r="AC59" s="15">
        <f>IF($D59="","",'HK2 - 22-23 + HKI 23-24(22C2)'!AC57+'HKI 22-23'!AC57)</f>
        <v>0</v>
      </c>
      <c r="AD59" s="15">
        <f>IF($D59="","",'HK2 - 22-23 + HKI 23-24(22C2)'!AD57+'HKI 22-23'!AD57)</f>
        <v>0</v>
      </c>
      <c r="AE59" s="15">
        <f>IF($D59="","",'HK2 - 22-23 + HKI 23-24(22C2)'!AE57+'HKI 22-23'!AE57)</f>
        <v>0</v>
      </c>
      <c r="AF59" s="15">
        <f>IF($D59="","",'HK2 - 22-23 + HKI 23-24(22C2)'!AF57+'HKI 22-23'!AF57)</f>
        <v>0</v>
      </c>
      <c r="AG59" s="15">
        <f>IF($D59="","",'HK2 - 22-23 + HKI 23-24(22C2)'!AG57+'HKI 22-23'!AG57)</f>
        <v>0</v>
      </c>
      <c r="AH59" s="15">
        <f>IF($D59="","",'HK2 - 22-23 + HKI 23-24(22C2)'!AH57+'HKI 22-23'!AH57)</f>
        <v>0</v>
      </c>
      <c r="AI59" s="15">
        <f>IF($D59="","",'HK2 - 22-23 + HKI 23-24(22C2)'!AI57+'HKI 22-23'!AI57)</f>
        <v>0</v>
      </c>
      <c r="AJ59" s="15">
        <f>IF($D59="","",'HK2 - 22-23 + HKI 23-24(22C2)'!AJ57+'HKI 22-23'!AJ57)</f>
        <v>0</v>
      </c>
      <c r="AK59" s="15">
        <f>IF($D59="","",'HK2 - 22-23 + HKI 23-24(22C2)'!AK57+'HKI 22-23'!AK57)</f>
        <v>0</v>
      </c>
      <c r="AL59" s="15">
        <f>IF($D59="","",'HK2 - 22-23 + HKI 23-24(22C2)'!AL57+'HKI 22-23'!AL57)</f>
        <v>0</v>
      </c>
      <c r="AM59" s="15">
        <f>IF($D59="","",'HK2 - 22-23 + HKI 23-24(22C2)'!AM57+'HKI 22-23'!AM57)</f>
        <v>0</v>
      </c>
      <c r="AN59" s="15">
        <f>IF($D59="","",'HK2 - 22-23 + HKI 23-24(22C2)'!AN57+'HKI 22-23'!AN57)</f>
        <v>0</v>
      </c>
      <c r="AO59" s="15">
        <f>IF($D59="","",'HK2 - 22-23 + HKI 23-24(22C2)'!AO57+'HKI 22-23'!AO57)</f>
        <v>0</v>
      </c>
      <c r="AP59" s="15">
        <f>IF($D59="","",'HK2 - 22-23 + HKI 23-24(22C2)'!AP57+'HKI 22-23'!AP57)</f>
        <v>0</v>
      </c>
      <c r="AQ59" s="15">
        <f>IF($D59="","",'HK2 - 22-23 + HKI 23-24(22C2)'!AQ57+'HKI 22-23'!AQ57)</f>
        <v>0</v>
      </c>
      <c r="AR59" s="15">
        <f>IF($D59="","",'HK2 - 22-23 + HKI 23-24(22C2)'!AR57+'HKI 22-23'!AR57)</f>
        <v>0</v>
      </c>
      <c r="AS59" s="15">
        <f>IF($D59="","",'HK2 - 22-23 + HKI 23-24(22C2)'!AS57+'HKI 22-23'!AS57)</f>
        <v>0</v>
      </c>
      <c r="AT59" s="15">
        <f>IF($D59="","",'HK2 - 22-23 + HKI 23-24(22C2)'!AT57+'HKI 22-23'!AT57)</f>
        <v>2</v>
      </c>
      <c r="AU59" s="4"/>
    </row>
    <row r="60" spans="1:47" x14ac:dyDescent="0.25">
      <c r="A60" s="11">
        <f>IF(D60="","",SUBTOTAL(3,$D$14:D60))</f>
        <v>47</v>
      </c>
      <c r="B60" s="60">
        <v>1022048</v>
      </c>
      <c r="C60" s="61" t="s">
        <v>450</v>
      </c>
      <c r="D60" s="14" t="s">
        <v>940</v>
      </c>
      <c r="E60" s="15">
        <f>IF($D60="","",'HK2 - 22-23 + HKI 23-24(22C2)'!E58+'HKI 22-23'!E58)</f>
        <v>10</v>
      </c>
      <c r="F60" s="15">
        <f>IF($D60="","",'HK2 - 22-23 + HKI 23-24(22C2)'!F58+'HKI 22-23'!F58)</f>
        <v>0</v>
      </c>
      <c r="G60" s="15">
        <f>IF($D60="","",'HK2 - 22-23 + HKI 23-24(22C2)'!G58+'HKI 22-23'!G58)</f>
        <v>0</v>
      </c>
      <c r="H60" s="15">
        <f>IF($D60="","",'HK2 - 22-23 + HKI 23-24(22C2)'!H58+'HKI 22-23'!H58)</f>
        <v>0</v>
      </c>
      <c r="I60" s="15">
        <f>IF($D60="","",'HK2 - 22-23 + HKI 23-24(22C2)'!I58+'HKI 22-23'!I58)</f>
        <v>0</v>
      </c>
      <c r="J60" s="15">
        <f>IF($D60="","",'HK2 - 22-23 + HKI 23-24(22C2)'!J58+'HKI 22-23'!J58)</f>
        <v>0</v>
      </c>
      <c r="K60" s="15">
        <f>IF($D60="","",'HK2 - 22-23 + HKI 23-24(22C2)'!K58+'HKI 22-23'!K58)</f>
        <v>0</v>
      </c>
      <c r="L60" s="15">
        <f>IF($D60="","",'HK2 - 22-23 + HKI 23-24(22C2)'!L58+'HKI 22-23'!L58)</f>
        <v>0</v>
      </c>
      <c r="M60" s="15">
        <f>IF($D60="","",'HK2 - 22-23 + HKI 23-24(22C2)'!M58+'HKI 22-23'!M58)</f>
        <v>10</v>
      </c>
      <c r="N60" s="15">
        <f>IF($D60="","",'HK2 - 22-23 + HKI 23-24(22C2)'!N58+'HKI 22-23'!N58)</f>
        <v>10.650000000000002</v>
      </c>
      <c r="O60" s="15">
        <f>IF($D60="","",'HK2 - 22-23 + HKI 23-24(22C2)'!O58+'HKI 22-23'!O58)</f>
        <v>5.0999999999999996</v>
      </c>
      <c r="P60" s="15">
        <f>IF($D60="","",'HK2 - 22-23 + HKI 23-24(22C2)'!P58+'HKI 22-23'!P58)</f>
        <v>0</v>
      </c>
      <c r="Q60" s="15">
        <f>IF($D60="","",'HK2 - 22-23 + HKI 23-24(22C2)'!Q58+'HKI 22-23'!Q58)</f>
        <v>0</v>
      </c>
      <c r="R60" s="15">
        <f>IF($D60="","",'HK2 - 22-23 + HKI 23-24(22C2)'!R58+'HKI 22-23'!R58)</f>
        <v>15.750000000000002</v>
      </c>
      <c r="S60" s="15">
        <f>IF($D60="","",'HK2 - 22-23 + HKI 23-24(22C2)'!S58+'HKI 22-23'!S58)</f>
        <v>487</v>
      </c>
      <c r="T60" s="15">
        <f>IF($D60="","",'HK2 - 22-23 + HKI 23-24(22C2)'!T58+'HKI 22-23'!T58)</f>
        <v>843</v>
      </c>
      <c r="U60" s="15">
        <f>IF($D60="","",'HK2 - 22-23 + HKI 23-24(22C2)'!U58+'HKI 22-23'!U58)</f>
        <v>562</v>
      </c>
      <c r="V60" s="15">
        <f>IF($D60="","",'HK2 - 22-23 + HKI 23-24(22C2)'!V58+'HKI 22-23'!V58)</f>
        <v>76.8</v>
      </c>
      <c r="W60" s="15">
        <f>IF($D60="","",'HK2 - 22-23 + HKI 23-24(22C2)'!W58+'HKI 22-23'!W58)</f>
        <v>0</v>
      </c>
      <c r="X60" s="15">
        <f>IF($D60="","",'HK2 - 22-23 + HKI 23-24(22C2)'!X58+'HKI 22-23'!X58)</f>
        <v>0</v>
      </c>
      <c r="Y60" s="15">
        <f>IF($D60="","",'HK2 - 22-23 + HKI 23-24(22C2)'!Y58+'HKI 22-23'!Y58)</f>
        <v>0</v>
      </c>
      <c r="Z60" s="15">
        <f>IF($D60="","",'HK2 - 22-23 + HKI 23-24(22C2)'!Z58+'HKI 22-23'!Z58)</f>
        <v>0</v>
      </c>
      <c r="AA60" s="15">
        <f>IF($D60="","",'HK2 - 22-23 + HKI 23-24(22C2)'!AA58+'HKI 22-23'!AA58)</f>
        <v>0</v>
      </c>
      <c r="AB60" s="15">
        <f>IF($D60="","",'HK2 - 22-23 + HKI 23-24(22C2)'!AB58+'HKI 22-23'!AB58)</f>
        <v>0</v>
      </c>
      <c r="AC60" s="15">
        <f>IF($D60="","",'HK2 - 22-23 + HKI 23-24(22C2)'!AC58+'HKI 22-23'!AC58)</f>
        <v>0</v>
      </c>
      <c r="AD60" s="15">
        <f>IF($D60="","",'HK2 - 22-23 + HKI 23-24(22C2)'!AD58+'HKI 22-23'!AD58)</f>
        <v>0</v>
      </c>
      <c r="AE60" s="15">
        <f>IF($D60="","",'HK2 - 22-23 + HKI 23-24(22C2)'!AE58+'HKI 22-23'!AE58)</f>
        <v>0</v>
      </c>
      <c r="AF60" s="15">
        <f>IF($D60="","",'HK2 - 22-23 + HKI 23-24(22C2)'!AF58+'HKI 22-23'!AF58)</f>
        <v>0</v>
      </c>
      <c r="AG60" s="15">
        <f>IF($D60="","",'HK2 - 22-23 + HKI 23-24(22C2)'!AG58+'HKI 22-23'!AG58)</f>
        <v>0</v>
      </c>
      <c r="AH60" s="15">
        <f>IF($D60="","",'HK2 - 22-23 + HKI 23-24(22C2)'!AH58+'HKI 22-23'!AH58)</f>
        <v>0</v>
      </c>
      <c r="AI60" s="15">
        <f>IF($D60="","",'HK2 - 22-23 + HKI 23-24(22C2)'!AI58+'HKI 22-23'!AI58)</f>
        <v>0</v>
      </c>
      <c r="AJ60" s="15">
        <f>IF($D60="","",'HK2 - 22-23 + HKI 23-24(22C2)'!AJ58+'HKI 22-23'!AJ58)</f>
        <v>0</v>
      </c>
      <c r="AK60" s="15">
        <f>IF($D60="","",'HK2 - 22-23 + HKI 23-24(22C2)'!AK58+'HKI 22-23'!AK58)</f>
        <v>0</v>
      </c>
      <c r="AL60" s="15">
        <f>IF($D60="","",'HK2 - 22-23 + HKI 23-24(22C2)'!AL58+'HKI 22-23'!AL58)</f>
        <v>0</v>
      </c>
      <c r="AM60" s="15">
        <f>IF($D60="","",'HK2 - 22-23 + HKI 23-24(22C2)'!AM58+'HKI 22-23'!AM58)</f>
        <v>0</v>
      </c>
      <c r="AN60" s="15">
        <f>IF($D60="","",'HK2 - 22-23 + HKI 23-24(22C2)'!AN58+'HKI 22-23'!AN58)</f>
        <v>0</v>
      </c>
      <c r="AO60" s="15">
        <f>IF($D60="","",'HK2 - 22-23 + HKI 23-24(22C2)'!AO58+'HKI 22-23'!AO58)</f>
        <v>0</v>
      </c>
      <c r="AP60" s="15">
        <f>IF($D60="","",'HK2 - 22-23 + HKI 23-24(22C2)'!AP58+'HKI 22-23'!AP58)</f>
        <v>0</v>
      </c>
      <c r="AQ60" s="15">
        <f>IF($D60="","",'HK2 - 22-23 + HKI 23-24(22C2)'!AQ58+'HKI 22-23'!AQ58)</f>
        <v>0</v>
      </c>
      <c r="AR60" s="15">
        <f>IF($D60="","",'HK2 - 22-23 + HKI 23-24(22C2)'!AR58+'HKI 22-23'!AR58)</f>
        <v>0</v>
      </c>
      <c r="AS60" s="15">
        <f>IF($D60="","",'HK2 - 22-23 + HKI 23-24(22C2)'!AS58+'HKI 22-23'!AS58)</f>
        <v>5.4</v>
      </c>
      <c r="AT60" s="15">
        <f>IF($D60="","",'HK2 - 22-23 + HKI 23-24(22C2)'!AT58+'HKI 22-23'!AT58)</f>
        <v>108</v>
      </c>
      <c r="AU60" s="4"/>
    </row>
    <row r="61" spans="1:47" x14ac:dyDescent="0.25">
      <c r="A61" s="11">
        <f>IF(D61="","",SUBTOTAL(3,$D$14:D61))</f>
        <v>48</v>
      </c>
      <c r="B61" s="60"/>
      <c r="C61" s="61" t="s">
        <v>450</v>
      </c>
      <c r="D61" s="14" t="s">
        <v>1089</v>
      </c>
      <c r="E61" s="15">
        <f>IF($D61="","",'HK2 - 22-23 + HKI 23-24(22C2)'!E59+'HKI 22-23'!E59)</f>
        <v>0</v>
      </c>
      <c r="F61" s="15">
        <f>IF($D61="","",'HK2 - 22-23 + HKI 23-24(22C2)'!F59+'HKI 22-23'!F59)</f>
        <v>0</v>
      </c>
      <c r="G61" s="15">
        <f>IF($D61="","",'HK2 - 22-23 + HKI 23-24(22C2)'!G59+'HKI 22-23'!G59)</f>
        <v>0</v>
      </c>
      <c r="H61" s="15">
        <f>IF($D61="","",'HK2 - 22-23 + HKI 23-24(22C2)'!H59+'HKI 22-23'!H59)</f>
        <v>0</v>
      </c>
      <c r="I61" s="15">
        <f>IF($D61="","",'HK2 - 22-23 + HKI 23-24(22C2)'!I59+'HKI 22-23'!I59)</f>
        <v>0</v>
      </c>
      <c r="J61" s="15">
        <f>IF($D61="","",'HK2 - 22-23 + HKI 23-24(22C2)'!J59+'HKI 22-23'!J59)</f>
        <v>0</v>
      </c>
      <c r="K61" s="15">
        <f>IF($D61="","",'HK2 - 22-23 + HKI 23-24(22C2)'!K59+'HKI 22-23'!K59)</f>
        <v>0</v>
      </c>
      <c r="L61" s="15">
        <f>IF($D61="","",'HK2 - 22-23 + HKI 23-24(22C2)'!L59+'HKI 22-23'!L59)</f>
        <v>0</v>
      </c>
      <c r="M61" s="15">
        <f>IF($D61="","",'HK2 - 22-23 + HKI 23-24(22C2)'!M59+'HKI 22-23'!M59)</f>
        <v>0</v>
      </c>
      <c r="N61" s="15">
        <f>IF($D61="","",'HK2 - 22-23 + HKI 23-24(22C2)'!N59+'HKI 22-23'!N59)</f>
        <v>0</v>
      </c>
      <c r="O61" s="15">
        <f>IF($D61="","",'HK2 - 22-23 + HKI 23-24(22C2)'!O59+'HKI 22-23'!O59)</f>
        <v>0</v>
      </c>
      <c r="P61" s="15">
        <f>IF($D61="","",'HK2 - 22-23 + HKI 23-24(22C2)'!P59+'HKI 22-23'!P59)</f>
        <v>0</v>
      </c>
      <c r="Q61" s="15">
        <f>IF($D61="","",'HK2 - 22-23 + HKI 23-24(22C2)'!Q59+'HKI 22-23'!Q59)</f>
        <v>0</v>
      </c>
      <c r="R61" s="15">
        <f>IF($D61="","",'HK2 - 22-23 + HKI 23-24(22C2)'!R59+'HKI 22-23'!R59)</f>
        <v>0</v>
      </c>
      <c r="S61" s="15">
        <f>IF($D61="","",'HK2 - 22-23 + HKI 23-24(22C2)'!S59+'HKI 22-23'!S59)</f>
        <v>0</v>
      </c>
      <c r="T61" s="15">
        <f>IF($D61="","",'HK2 - 22-23 + HKI 23-24(22C2)'!T59+'HKI 22-23'!T59)</f>
        <v>0</v>
      </c>
      <c r="U61" s="15">
        <f>IF($D61="","",'HK2 - 22-23 + HKI 23-24(22C2)'!U59+'HKI 22-23'!U59)</f>
        <v>0</v>
      </c>
      <c r="V61" s="15">
        <f>IF($D61="","",'HK2 - 22-23 + HKI 23-24(22C2)'!V59+'HKI 22-23'!V59)</f>
        <v>0</v>
      </c>
      <c r="W61" s="15">
        <f>IF($D61="","",'HK2 - 22-23 + HKI 23-24(22C2)'!W59+'HKI 22-23'!W59)</f>
        <v>0</v>
      </c>
      <c r="X61" s="15">
        <f>IF($D61="","",'HK2 - 22-23 + HKI 23-24(22C2)'!X59+'HKI 22-23'!X59)</f>
        <v>0</v>
      </c>
      <c r="Y61" s="15">
        <f>IF($D61="","",'HK2 - 22-23 + HKI 23-24(22C2)'!Y59+'HKI 22-23'!Y59)</f>
        <v>0</v>
      </c>
      <c r="Z61" s="15">
        <f>IF($D61="","",'HK2 - 22-23 + HKI 23-24(22C2)'!Z59+'HKI 22-23'!Z59)</f>
        <v>0</v>
      </c>
      <c r="AA61" s="15">
        <f>IF($D61="","",'HK2 - 22-23 + HKI 23-24(22C2)'!AA59+'HKI 22-23'!AA59)</f>
        <v>0</v>
      </c>
      <c r="AB61" s="15">
        <f>IF($D61="","",'HK2 - 22-23 + HKI 23-24(22C2)'!AB59+'HKI 22-23'!AB59)</f>
        <v>0</v>
      </c>
      <c r="AC61" s="15">
        <f>IF($D61="","",'HK2 - 22-23 + HKI 23-24(22C2)'!AC59+'HKI 22-23'!AC59)</f>
        <v>0</v>
      </c>
      <c r="AD61" s="15">
        <f>IF($D61="","",'HK2 - 22-23 + HKI 23-24(22C2)'!AD59+'HKI 22-23'!AD59)</f>
        <v>0</v>
      </c>
      <c r="AE61" s="15">
        <f>IF($D61="","",'HK2 - 22-23 + HKI 23-24(22C2)'!AE59+'HKI 22-23'!AE59)</f>
        <v>0</v>
      </c>
      <c r="AF61" s="15">
        <f>IF($D61="","",'HK2 - 22-23 + HKI 23-24(22C2)'!AF59+'HKI 22-23'!AF59)</f>
        <v>0</v>
      </c>
      <c r="AG61" s="15">
        <f>IF($D61="","",'HK2 - 22-23 + HKI 23-24(22C2)'!AG59+'HKI 22-23'!AG59)</f>
        <v>0</v>
      </c>
      <c r="AH61" s="15">
        <f>IF($D61="","",'HK2 - 22-23 + HKI 23-24(22C2)'!AH59+'HKI 22-23'!AH59)</f>
        <v>0</v>
      </c>
      <c r="AI61" s="15">
        <f>IF($D61="","",'HK2 - 22-23 + HKI 23-24(22C2)'!AI59+'HKI 22-23'!AI59)</f>
        <v>0</v>
      </c>
      <c r="AJ61" s="15">
        <f>IF($D61="","",'HK2 - 22-23 + HKI 23-24(22C2)'!AJ59+'HKI 22-23'!AJ59)</f>
        <v>0</v>
      </c>
      <c r="AK61" s="15">
        <f>IF($D61="","",'HK2 - 22-23 + HKI 23-24(22C2)'!AK59+'HKI 22-23'!AK59)</f>
        <v>0</v>
      </c>
      <c r="AL61" s="15">
        <f>IF($D61="","",'HK2 - 22-23 + HKI 23-24(22C2)'!AL59+'HKI 22-23'!AL59)</f>
        <v>0</v>
      </c>
      <c r="AM61" s="15">
        <f>IF($D61="","",'HK2 - 22-23 + HKI 23-24(22C2)'!AM59+'HKI 22-23'!AM59)</f>
        <v>0</v>
      </c>
      <c r="AN61" s="15">
        <f>IF($D61="","",'HK2 - 22-23 + HKI 23-24(22C2)'!AN59+'HKI 22-23'!AN59)</f>
        <v>0</v>
      </c>
      <c r="AO61" s="15">
        <f>IF($D61="","",'HK2 - 22-23 + HKI 23-24(22C2)'!AO59+'HKI 22-23'!AO59)</f>
        <v>0</v>
      </c>
      <c r="AP61" s="15">
        <f>IF($D61="","",'HK2 - 22-23 + HKI 23-24(22C2)'!AP59+'HKI 22-23'!AP59)</f>
        <v>0</v>
      </c>
      <c r="AQ61" s="15">
        <f>IF($D61="","",'HK2 - 22-23 + HKI 23-24(22C2)'!AQ59+'HKI 22-23'!AQ59)</f>
        <v>0</v>
      </c>
      <c r="AR61" s="15">
        <f>IF($D61="","",'HK2 - 22-23 + HKI 23-24(22C2)'!AR59+'HKI 22-23'!AR59)</f>
        <v>0</v>
      </c>
      <c r="AS61" s="15">
        <f>IF($D61="","",'HK2 - 22-23 + HKI 23-24(22C2)'!AS59+'HKI 22-23'!AS59)</f>
        <v>0</v>
      </c>
      <c r="AT61" s="15">
        <f>IF($D61="","",'HK2 - 22-23 + HKI 23-24(22C2)'!AT59+'HKI 22-23'!AT59)</f>
        <v>0</v>
      </c>
      <c r="AU61" s="4"/>
    </row>
    <row r="62" spans="1:47" x14ac:dyDescent="0.25">
      <c r="A62" s="11">
        <f>IF(D62="","",SUBTOTAL(3,$D$14:D62))</f>
        <v>49</v>
      </c>
      <c r="B62" s="60"/>
      <c r="C62" s="61" t="s">
        <v>450</v>
      </c>
      <c r="D62" s="14" t="s">
        <v>1056</v>
      </c>
      <c r="E62" s="15">
        <f>IF($D62="","",'HK2 - 22-23 + HKI 23-24(22C2)'!E60+'HKI 22-23'!E60)</f>
        <v>0</v>
      </c>
      <c r="F62" s="15">
        <f>IF($D62="","",'HK2 - 22-23 + HKI 23-24(22C2)'!F60+'HKI 22-23'!F60)</f>
        <v>0</v>
      </c>
      <c r="G62" s="15">
        <f>IF($D62="","",'HK2 - 22-23 + HKI 23-24(22C2)'!G60+'HKI 22-23'!G60)</f>
        <v>0</v>
      </c>
      <c r="H62" s="15">
        <f>IF($D62="","",'HK2 - 22-23 + HKI 23-24(22C2)'!H60+'HKI 22-23'!H60)</f>
        <v>0</v>
      </c>
      <c r="I62" s="15">
        <f>IF($D62="","",'HK2 - 22-23 + HKI 23-24(22C2)'!I60+'HKI 22-23'!I60)</f>
        <v>0</v>
      </c>
      <c r="J62" s="15">
        <f>IF($D62="","",'HK2 - 22-23 + HKI 23-24(22C2)'!J60+'HKI 22-23'!J60)</f>
        <v>0</v>
      </c>
      <c r="K62" s="15">
        <f>IF($D62="","",'HK2 - 22-23 + HKI 23-24(22C2)'!K60+'HKI 22-23'!K60)</f>
        <v>0</v>
      </c>
      <c r="L62" s="15">
        <f>IF($D62="","",'HK2 - 22-23 + HKI 23-24(22C2)'!L60+'HKI 22-23'!L60)</f>
        <v>0</v>
      </c>
      <c r="M62" s="15">
        <f>IF($D62="","",'HK2 - 22-23 + HKI 23-24(22C2)'!M60+'HKI 22-23'!M60)</f>
        <v>0</v>
      </c>
      <c r="N62" s="15">
        <f>IF($D62="","",'HK2 - 22-23 + HKI 23-24(22C2)'!N60+'HKI 22-23'!N60)</f>
        <v>0</v>
      </c>
      <c r="O62" s="15">
        <f>IF($D62="","",'HK2 - 22-23 + HKI 23-24(22C2)'!O60+'HKI 22-23'!O60)</f>
        <v>0</v>
      </c>
      <c r="P62" s="15">
        <f>IF($D62="","",'HK2 - 22-23 + HKI 23-24(22C2)'!P60+'HKI 22-23'!P60)</f>
        <v>0</v>
      </c>
      <c r="Q62" s="15">
        <f>IF($D62="","",'HK2 - 22-23 + HKI 23-24(22C2)'!Q60+'HKI 22-23'!Q60)</f>
        <v>0</v>
      </c>
      <c r="R62" s="15">
        <f>IF($D62="","",'HK2 - 22-23 + HKI 23-24(22C2)'!R60+'HKI 22-23'!R60)</f>
        <v>0</v>
      </c>
      <c r="S62" s="15">
        <f>IF($D62="","",'HK2 - 22-23 + HKI 23-24(22C2)'!S60+'HKI 22-23'!S60)</f>
        <v>108</v>
      </c>
      <c r="T62" s="15">
        <f>IF($D62="","",'HK2 - 22-23 + HKI 23-24(22C2)'!T60+'HKI 22-23'!T60)</f>
        <v>113</v>
      </c>
      <c r="U62" s="15">
        <f>IF($D62="","",'HK2 - 22-23 + HKI 23-24(22C2)'!U60+'HKI 22-23'!U60)</f>
        <v>210</v>
      </c>
      <c r="V62" s="15">
        <f>IF($D62="","",'HK2 - 22-23 + HKI 23-24(22C2)'!V60+'HKI 22-23'!V60)</f>
        <v>1.1000000000000001</v>
      </c>
      <c r="W62" s="15">
        <f>IF($D62="","",'HK2 - 22-23 + HKI 23-24(22C2)'!W60+'HKI 22-23'!W60)</f>
        <v>0</v>
      </c>
      <c r="X62" s="15">
        <f>IF($D62="","",'HK2 - 22-23 + HKI 23-24(22C2)'!X60+'HKI 22-23'!X60)</f>
        <v>0</v>
      </c>
      <c r="Y62" s="15">
        <f>IF($D62="","",'HK2 - 22-23 + HKI 23-24(22C2)'!Y60+'HKI 22-23'!Y60)</f>
        <v>0</v>
      </c>
      <c r="Z62" s="15">
        <f>IF($D62="","",'HK2 - 22-23 + HKI 23-24(22C2)'!Z60+'HKI 22-23'!Z60)</f>
        <v>0</v>
      </c>
      <c r="AA62" s="15">
        <f>IF($D62="","",'HK2 - 22-23 + HKI 23-24(22C2)'!AA60+'HKI 22-23'!AA60)</f>
        <v>0</v>
      </c>
      <c r="AB62" s="15">
        <f>IF($D62="","",'HK2 - 22-23 + HKI 23-24(22C2)'!AB60+'HKI 22-23'!AB60)</f>
        <v>0</v>
      </c>
      <c r="AC62" s="15">
        <f>IF($D62="","",'HK2 - 22-23 + HKI 23-24(22C2)'!AC60+'HKI 22-23'!AC60)</f>
        <v>0</v>
      </c>
      <c r="AD62" s="15">
        <f>IF($D62="","",'HK2 - 22-23 + HKI 23-24(22C2)'!AD60+'HKI 22-23'!AD60)</f>
        <v>0</v>
      </c>
      <c r="AE62" s="15">
        <f>IF($D62="","",'HK2 - 22-23 + HKI 23-24(22C2)'!AE60+'HKI 22-23'!AE60)</f>
        <v>0</v>
      </c>
      <c r="AF62" s="15">
        <f>IF($D62="","",'HK2 - 22-23 + HKI 23-24(22C2)'!AF60+'HKI 22-23'!AF60)</f>
        <v>0</v>
      </c>
      <c r="AG62" s="15">
        <f>IF($D62="","",'HK2 - 22-23 + HKI 23-24(22C2)'!AG60+'HKI 22-23'!AG60)</f>
        <v>0</v>
      </c>
      <c r="AH62" s="15">
        <f>IF($D62="","",'HK2 - 22-23 + HKI 23-24(22C2)'!AH60+'HKI 22-23'!AH60)</f>
        <v>0</v>
      </c>
      <c r="AI62" s="15">
        <f>IF($D62="","",'HK2 - 22-23 + HKI 23-24(22C2)'!AI60+'HKI 22-23'!AI60)</f>
        <v>0</v>
      </c>
      <c r="AJ62" s="15">
        <f>IF($D62="","",'HK2 - 22-23 + HKI 23-24(22C2)'!AJ60+'HKI 22-23'!AJ60)</f>
        <v>0</v>
      </c>
      <c r="AK62" s="15">
        <f>IF($D62="","",'HK2 - 22-23 + HKI 23-24(22C2)'!AK60+'HKI 22-23'!AK60)</f>
        <v>0</v>
      </c>
      <c r="AL62" s="15">
        <f>IF($D62="","",'HK2 - 22-23 + HKI 23-24(22C2)'!AL60+'HKI 22-23'!AL60)</f>
        <v>0</v>
      </c>
      <c r="AM62" s="15">
        <f>IF($D62="","",'HK2 - 22-23 + HKI 23-24(22C2)'!AM60+'HKI 22-23'!AM60)</f>
        <v>0</v>
      </c>
      <c r="AN62" s="15">
        <f>IF($D62="","",'HK2 - 22-23 + HKI 23-24(22C2)'!AN60+'HKI 22-23'!AN60)</f>
        <v>0</v>
      </c>
      <c r="AO62" s="15">
        <f>IF($D62="","",'HK2 - 22-23 + HKI 23-24(22C2)'!AO60+'HKI 22-23'!AO60)</f>
        <v>0</v>
      </c>
      <c r="AP62" s="15">
        <f>IF($D62="","",'HK2 - 22-23 + HKI 23-24(22C2)'!AP60+'HKI 22-23'!AP60)</f>
        <v>0</v>
      </c>
      <c r="AQ62" s="15">
        <f>IF($D62="","",'HK2 - 22-23 + HKI 23-24(22C2)'!AQ60+'HKI 22-23'!AQ60)</f>
        <v>0</v>
      </c>
      <c r="AR62" s="15">
        <f>IF($D62="","",'HK2 - 22-23 + HKI 23-24(22C2)'!AR60+'HKI 22-23'!AR60)</f>
        <v>0</v>
      </c>
      <c r="AS62" s="15">
        <f>IF($D62="","",'HK2 - 22-23 + HKI 23-24(22C2)'!AS60+'HKI 22-23'!AS60)</f>
        <v>0</v>
      </c>
      <c r="AT62" s="15">
        <f>IF($D62="","",'HK2 - 22-23 + HKI 23-24(22C2)'!AT60+'HKI 22-23'!AT60)</f>
        <v>1.1000000000000001</v>
      </c>
      <c r="AU62" s="4"/>
    </row>
    <row r="63" spans="1:47" x14ac:dyDescent="0.25">
      <c r="A63" s="11">
        <f>IF(D63="","",SUBTOTAL(3,$D$14:D63))</f>
        <v>50</v>
      </c>
      <c r="B63" s="60"/>
      <c r="C63" s="61" t="s">
        <v>450</v>
      </c>
      <c r="D63" s="14" t="s">
        <v>1059</v>
      </c>
      <c r="E63" s="15">
        <f>IF($D63="","",'HK2 - 22-23 + HKI 23-24(22C2)'!E61+'HKI 22-23'!E61)</f>
        <v>0</v>
      </c>
      <c r="F63" s="15">
        <f>IF($D63="","",'HK2 - 22-23 + HKI 23-24(22C2)'!F61+'HKI 22-23'!F61)</f>
        <v>0</v>
      </c>
      <c r="G63" s="15">
        <f>IF($D63="","",'HK2 - 22-23 + HKI 23-24(22C2)'!G61+'HKI 22-23'!G61)</f>
        <v>0</v>
      </c>
      <c r="H63" s="15">
        <f>IF($D63="","",'HK2 - 22-23 + HKI 23-24(22C2)'!H61+'HKI 22-23'!H61)</f>
        <v>0</v>
      </c>
      <c r="I63" s="15">
        <f>IF($D63="","",'HK2 - 22-23 + HKI 23-24(22C2)'!I61+'HKI 22-23'!I61)</f>
        <v>0</v>
      </c>
      <c r="J63" s="15">
        <f>IF($D63="","",'HK2 - 22-23 + HKI 23-24(22C2)'!J61+'HKI 22-23'!J61)</f>
        <v>0</v>
      </c>
      <c r="K63" s="15">
        <f>IF($D63="","",'HK2 - 22-23 + HKI 23-24(22C2)'!K61+'HKI 22-23'!K61)</f>
        <v>0</v>
      </c>
      <c r="L63" s="15">
        <f>IF($D63="","",'HK2 - 22-23 + HKI 23-24(22C2)'!L61+'HKI 22-23'!L61)</f>
        <v>0</v>
      </c>
      <c r="M63" s="15">
        <f>IF($D63="","",'HK2 - 22-23 + HKI 23-24(22C2)'!M61+'HKI 22-23'!M61)</f>
        <v>0</v>
      </c>
      <c r="N63" s="15">
        <f>IF($D63="","",'HK2 - 22-23 + HKI 23-24(22C2)'!N61+'HKI 22-23'!N61)</f>
        <v>0</v>
      </c>
      <c r="O63" s="15">
        <f>IF($D63="","",'HK2 - 22-23 + HKI 23-24(22C2)'!O61+'HKI 22-23'!O61)</f>
        <v>0</v>
      </c>
      <c r="P63" s="15">
        <f>IF($D63="","",'HK2 - 22-23 + HKI 23-24(22C2)'!P61+'HKI 22-23'!P61)</f>
        <v>0</v>
      </c>
      <c r="Q63" s="15">
        <f>IF($D63="","",'HK2 - 22-23 + HKI 23-24(22C2)'!Q61+'HKI 22-23'!Q61)</f>
        <v>0</v>
      </c>
      <c r="R63" s="15">
        <f>IF($D63="","",'HK2 - 22-23 + HKI 23-24(22C2)'!R61+'HKI 22-23'!R61)</f>
        <v>0</v>
      </c>
      <c r="S63" s="15">
        <f>IF($D63="","",'HK2 - 22-23 + HKI 23-24(22C2)'!S61+'HKI 22-23'!S61)</f>
        <v>0</v>
      </c>
      <c r="T63" s="15">
        <f>IF($D63="","",'HK2 - 22-23 + HKI 23-24(22C2)'!T61+'HKI 22-23'!T61)</f>
        <v>0</v>
      </c>
      <c r="U63" s="15">
        <f>IF($D63="","",'HK2 - 22-23 + HKI 23-24(22C2)'!U61+'HKI 22-23'!U61)</f>
        <v>0</v>
      </c>
      <c r="V63" s="15">
        <f>IF($D63="","",'HK2 - 22-23 + HKI 23-24(22C2)'!V61+'HKI 22-23'!V61)</f>
        <v>0</v>
      </c>
      <c r="W63" s="15">
        <f>IF($D63="","",'HK2 - 22-23 + HKI 23-24(22C2)'!W61+'HKI 22-23'!W61)</f>
        <v>0</v>
      </c>
      <c r="X63" s="15">
        <f>IF($D63="","",'HK2 - 22-23 + HKI 23-24(22C2)'!X61+'HKI 22-23'!X61)</f>
        <v>0</v>
      </c>
      <c r="Y63" s="15">
        <f>IF($D63="","",'HK2 - 22-23 + HKI 23-24(22C2)'!Y61+'HKI 22-23'!Y61)</f>
        <v>0</v>
      </c>
      <c r="Z63" s="15">
        <f>IF($D63="","",'HK2 - 22-23 + HKI 23-24(22C2)'!Z61+'HKI 22-23'!Z61)</f>
        <v>0</v>
      </c>
      <c r="AA63" s="15">
        <f>IF($D63="","",'HK2 - 22-23 + HKI 23-24(22C2)'!AA61+'HKI 22-23'!AA61)</f>
        <v>0</v>
      </c>
      <c r="AB63" s="15">
        <f>IF($D63="","",'HK2 - 22-23 + HKI 23-24(22C2)'!AB61+'HKI 22-23'!AB61)</f>
        <v>0</v>
      </c>
      <c r="AC63" s="15">
        <f>IF($D63="","",'HK2 - 22-23 + HKI 23-24(22C2)'!AC61+'HKI 22-23'!AC61)</f>
        <v>0</v>
      </c>
      <c r="AD63" s="15">
        <f>IF($D63="","",'HK2 - 22-23 + HKI 23-24(22C2)'!AD61+'HKI 22-23'!AD61)</f>
        <v>0</v>
      </c>
      <c r="AE63" s="15">
        <f>IF($D63="","",'HK2 - 22-23 + HKI 23-24(22C2)'!AE61+'HKI 22-23'!AE61)</f>
        <v>0</v>
      </c>
      <c r="AF63" s="15">
        <f>IF($D63="","",'HK2 - 22-23 + HKI 23-24(22C2)'!AF61+'HKI 22-23'!AF61)</f>
        <v>0</v>
      </c>
      <c r="AG63" s="15">
        <f>IF($D63="","",'HK2 - 22-23 + HKI 23-24(22C2)'!AG61+'HKI 22-23'!AG61)</f>
        <v>0</v>
      </c>
      <c r="AH63" s="15">
        <f>IF($D63="","",'HK2 - 22-23 + HKI 23-24(22C2)'!AH61+'HKI 22-23'!AH61)</f>
        <v>0</v>
      </c>
      <c r="AI63" s="15">
        <f>IF($D63="","",'HK2 - 22-23 + HKI 23-24(22C2)'!AI61+'HKI 22-23'!AI61)</f>
        <v>0</v>
      </c>
      <c r="AJ63" s="15">
        <f>IF($D63="","",'HK2 - 22-23 + HKI 23-24(22C2)'!AJ61+'HKI 22-23'!AJ61)</f>
        <v>0</v>
      </c>
      <c r="AK63" s="15">
        <f>IF($D63="","",'HK2 - 22-23 + HKI 23-24(22C2)'!AK61+'HKI 22-23'!AK61)</f>
        <v>0</v>
      </c>
      <c r="AL63" s="15">
        <f>IF($D63="","",'HK2 - 22-23 + HKI 23-24(22C2)'!AL61+'HKI 22-23'!AL61)</f>
        <v>0</v>
      </c>
      <c r="AM63" s="15">
        <f>IF($D63="","",'HK2 - 22-23 + HKI 23-24(22C2)'!AM61+'HKI 22-23'!AM61)</f>
        <v>0</v>
      </c>
      <c r="AN63" s="15">
        <f>IF($D63="","",'HK2 - 22-23 + HKI 23-24(22C2)'!AN61+'HKI 22-23'!AN61)</f>
        <v>0</v>
      </c>
      <c r="AO63" s="15">
        <f>IF($D63="","",'HK2 - 22-23 + HKI 23-24(22C2)'!AO61+'HKI 22-23'!AO61)</f>
        <v>0</v>
      </c>
      <c r="AP63" s="15">
        <f>IF($D63="","",'HK2 - 22-23 + HKI 23-24(22C2)'!AP61+'HKI 22-23'!AP61)</f>
        <v>0</v>
      </c>
      <c r="AQ63" s="15">
        <f>IF($D63="","",'HK2 - 22-23 + HKI 23-24(22C2)'!AQ61+'HKI 22-23'!AQ61)</f>
        <v>0</v>
      </c>
      <c r="AR63" s="15">
        <f>IF($D63="","",'HK2 - 22-23 + HKI 23-24(22C2)'!AR61+'HKI 22-23'!AR61)</f>
        <v>0</v>
      </c>
      <c r="AS63" s="15">
        <f>IF($D63="","",'HK2 - 22-23 + HKI 23-24(22C2)'!AS61+'HKI 22-23'!AS61)</f>
        <v>0</v>
      </c>
      <c r="AT63" s="15">
        <f>IF($D63="","",'HK2 - 22-23 + HKI 23-24(22C2)'!AT61+'HKI 22-23'!AT61)</f>
        <v>0</v>
      </c>
      <c r="AU63" s="4"/>
    </row>
    <row r="64" spans="1:47" x14ac:dyDescent="0.25">
      <c r="A64" s="11">
        <f>IF(D64="","",SUBTOTAL(3,$D$14:D64))</f>
        <v>51</v>
      </c>
      <c r="B64" s="60">
        <v>1022007</v>
      </c>
      <c r="C64" s="61" t="s">
        <v>450</v>
      </c>
      <c r="D64" s="14" t="s">
        <v>487</v>
      </c>
      <c r="E64" s="15">
        <f>IF($D64="","",'HK2 - 22-23 + HKI 23-24(22C2)'!E62+'HKI 22-23'!E62)</f>
        <v>0</v>
      </c>
      <c r="F64" s="15">
        <f>IF($D64="","",'HK2 - 22-23 + HKI 23-24(22C2)'!F62+'HKI 22-23'!F62)</f>
        <v>0</v>
      </c>
      <c r="G64" s="15">
        <f>IF($D64="","",'HK2 - 22-23 + HKI 23-24(22C2)'!G62+'HKI 22-23'!G62)</f>
        <v>0</v>
      </c>
      <c r="H64" s="15">
        <f>IF($D64="","",'HK2 - 22-23 + HKI 23-24(22C2)'!H62+'HKI 22-23'!H62)</f>
        <v>0</v>
      </c>
      <c r="I64" s="15">
        <f>IF($D64="","",'HK2 - 22-23 + HKI 23-24(22C2)'!I62+'HKI 22-23'!I62)</f>
        <v>0</v>
      </c>
      <c r="J64" s="15">
        <f>IF($D64="","",'HK2 - 22-23 + HKI 23-24(22C2)'!J62+'HKI 22-23'!J62)</f>
        <v>0</v>
      </c>
      <c r="K64" s="15">
        <f>IF($D64="","",'HK2 - 22-23 + HKI 23-24(22C2)'!K62+'HKI 22-23'!K62)</f>
        <v>0</v>
      </c>
      <c r="L64" s="15">
        <f>IF($D64="","",'HK2 - 22-23 + HKI 23-24(22C2)'!L62+'HKI 22-23'!L62)</f>
        <v>0</v>
      </c>
      <c r="M64" s="15">
        <f>IF($D64="","",'HK2 - 22-23 + HKI 23-24(22C2)'!M62+'HKI 22-23'!M62)</f>
        <v>0</v>
      </c>
      <c r="N64" s="15">
        <f>IF($D64="","",'HK2 - 22-23 + HKI 23-24(22C2)'!N62+'HKI 22-23'!N62)</f>
        <v>0</v>
      </c>
      <c r="O64" s="15">
        <f>IF($D64="","",'HK2 - 22-23 + HKI 23-24(22C2)'!O62+'HKI 22-23'!O62)</f>
        <v>0</v>
      </c>
      <c r="P64" s="15">
        <f>IF($D64="","",'HK2 - 22-23 + HKI 23-24(22C2)'!P62+'HKI 22-23'!P62)</f>
        <v>0</v>
      </c>
      <c r="Q64" s="15">
        <f>IF($D64="","",'HK2 - 22-23 + HKI 23-24(22C2)'!Q62+'HKI 22-23'!Q62)</f>
        <v>0</v>
      </c>
      <c r="R64" s="15">
        <f>IF($D64="","",'HK2 - 22-23 + HKI 23-24(22C2)'!R62+'HKI 22-23'!R62)</f>
        <v>0</v>
      </c>
      <c r="S64" s="15">
        <f>IF($D64="","",'HK2 - 22-23 + HKI 23-24(22C2)'!S62+'HKI 22-23'!S62)</f>
        <v>0</v>
      </c>
      <c r="T64" s="15">
        <f>IF($D64="","",'HK2 - 22-23 + HKI 23-24(22C2)'!T62+'HKI 22-23'!T62)</f>
        <v>0</v>
      </c>
      <c r="U64" s="15">
        <f>IF($D64="","",'HK2 - 22-23 + HKI 23-24(22C2)'!U62+'HKI 22-23'!U62)</f>
        <v>0</v>
      </c>
      <c r="V64" s="15">
        <f>IF($D64="","",'HK2 - 22-23 + HKI 23-24(22C2)'!V62+'HKI 22-23'!V62)</f>
        <v>0</v>
      </c>
      <c r="W64" s="15">
        <f>IF($D64="","",'HK2 - 22-23 + HKI 23-24(22C2)'!W62+'HKI 22-23'!W62)</f>
        <v>0</v>
      </c>
      <c r="X64" s="15">
        <f>IF($D64="","",'HK2 - 22-23 + HKI 23-24(22C2)'!X62+'HKI 22-23'!X62)</f>
        <v>0</v>
      </c>
      <c r="Y64" s="15">
        <f>IF($D64="","",'HK2 - 22-23 + HKI 23-24(22C2)'!Y62+'HKI 22-23'!Y62)</f>
        <v>0</v>
      </c>
      <c r="Z64" s="15">
        <f>IF($D64="","",'HK2 - 22-23 + HKI 23-24(22C2)'!Z62+'HKI 22-23'!Z62)</f>
        <v>0</v>
      </c>
      <c r="AA64" s="15">
        <f>IF($D64="","",'HK2 - 22-23 + HKI 23-24(22C2)'!AA62+'HKI 22-23'!AA62)</f>
        <v>0</v>
      </c>
      <c r="AB64" s="15">
        <f>IF($D64="","",'HK2 - 22-23 + HKI 23-24(22C2)'!AB62+'HKI 22-23'!AB62)</f>
        <v>0</v>
      </c>
      <c r="AC64" s="15">
        <f>IF($D64="","",'HK2 - 22-23 + HKI 23-24(22C2)'!AC62+'HKI 22-23'!AC62)</f>
        <v>0</v>
      </c>
      <c r="AD64" s="15">
        <f>IF($D64="","",'HK2 - 22-23 + HKI 23-24(22C2)'!AD62+'HKI 22-23'!AD62)</f>
        <v>0</v>
      </c>
      <c r="AE64" s="15">
        <f>IF($D64="","",'HK2 - 22-23 + HKI 23-24(22C2)'!AE62+'HKI 22-23'!AE62)</f>
        <v>0</v>
      </c>
      <c r="AF64" s="15">
        <f>IF($D64="","",'HK2 - 22-23 + HKI 23-24(22C2)'!AF62+'HKI 22-23'!AF62)</f>
        <v>0</v>
      </c>
      <c r="AG64" s="15">
        <f>IF($D64="","",'HK2 - 22-23 + HKI 23-24(22C2)'!AG62+'HKI 22-23'!AG62)</f>
        <v>0</v>
      </c>
      <c r="AH64" s="15">
        <f>IF($D64="","",'HK2 - 22-23 + HKI 23-24(22C2)'!AH62+'HKI 22-23'!AH62)</f>
        <v>0</v>
      </c>
      <c r="AI64" s="15">
        <f>IF($D64="","",'HK2 - 22-23 + HKI 23-24(22C2)'!AI62+'HKI 22-23'!AI62)</f>
        <v>0</v>
      </c>
      <c r="AJ64" s="15">
        <f>IF($D64="","",'HK2 - 22-23 + HKI 23-24(22C2)'!AJ62+'HKI 22-23'!AJ62)</f>
        <v>0</v>
      </c>
      <c r="AK64" s="15">
        <f>IF($D64="","",'HK2 - 22-23 + HKI 23-24(22C2)'!AK62+'HKI 22-23'!AK62)</f>
        <v>0</v>
      </c>
      <c r="AL64" s="15">
        <f>IF($D64="","",'HK2 - 22-23 + HKI 23-24(22C2)'!AL62+'HKI 22-23'!AL62)</f>
        <v>0</v>
      </c>
      <c r="AM64" s="15">
        <f>IF($D64="","",'HK2 - 22-23 + HKI 23-24(22C2)'!AM62+'HKI 22-23'!AM62)</f>
        <v>0</v>
      </c>
      <c r="AN64" s="15">
        <f>IF($D64="","",'HK2 - 22-23 + HKI 23-24(22C2)'!AN62+'HKI 22-23'!AN62)</f>
        <v>0</v>
      </c>
      <c r="AO64" s="15">
        <f>IF($D64="","",'HK2 - 22-23 + HKI 23-24(22C2)'!AO62+'HKI 22-23'!AO62)</f>
        <v>0</v>
      </c>
      <c r="AP64" s="15">
        <f>IF($D64="","",'HK2 - 22-23 + HKI 23-24(22C2)'!AP62+'HKI 22-23'!AP62)</f>
        <v>0</v>
      </c>
      <c r="AQ64" s="15">
        <f>IF($D64="","",'HK2 - 22-23 + HKI 23-24(22C2)'!AQ62+'HKI 22-23'!AQ62)</f>
        <v>0</v>
      </c>
      <c r="AR64" s="15">
        <f>IF($D64="","",'HK2 - 22-23 + HKI 23-24(22C2)'!AR62+'HKI 22-23'!AR62)</f>
        <v>0</v>
      </c>
      <c r="AS64" s="15">
        <f>IF($D64="","",'HK2 - 22-23 + HKI 23-24(22C2)'!AS62+'HKI 22-23'!AS62)</f>
        <v>0</v>
      </c>
      <c r="AT64" s="15">
        <f>IF($D64="","",'HK2 - 22-23 + HKI 23-24(22C2)'!AT62+'HKI 22-23'!AT62)</f>
        <v>0</v>
      </c>
      <c r="AU64" s="4"/>
    </row>
    <row r="65" spans="1:47" x14ac:dyDescent="0.25">
      <c r="A65" s="11">
        <f>IF(D65="","",SUBTOTAL(3,$D$14:D65))</f>
        <v>52</v>
      </c>
      <c r="B65" s="60">
        <v>1010051</v>
      </c>
      <c r="C65" s="61" t="s">
        <v>450</v>
      </c>
      <c r="D65" s="14" t="s">
        <v>489</v>
      </c>
      <c r="E65" s="15">
        <f>IF($D65="","",'HK2 - 22-23 + HKI 23-24(22C2)'!E63+'HKI 22-23'!E63)</f>
        <v>0</v>
      </c>
      <c r="F65" s="15">
        <f>IF($D65="","",'HK2 - 22-23 + HKI 23-24(22C2)'!F63+'HKI 22-23'!F63)</f>
        <v>0</v>
      </c>
      <c r="G65" s="15">
        <f>IF($D65="","",'HK2 - 22-23 + HKI 23-24(22C2)'!G63+'HKI 22-23'!G63)</f>
        <v>0</v>
      </c>
      <c r="H65" s="15">
        <f>IF($D65="","",'HK2 - 22-23 + HKI 23-24(22C2)'!H63+'HKI 22-23'!H63)</f>
        <v>0</v>
      </c>
      <c r="I65" s="15">
        <f>IF($D65="","",'HK2 - 22-23 + HKI 23-24(22C2)'!I63+'HKI 22-23'!I63)</f>
        <v>0</v>
      </c>
      <c r="J65" s="15">
        <f>IF($D65="","",'HK2 - 22-23 + HKI 23-24(22C2)'!J63+'HKI 22-23'!J63)</f>
        <v>0</v>
      </c>
      <c r="K65" s="15">
        <f>IF($D65="","",'HK2 - 22-23 + HKI 23-24(22C2)'!K63+'HKI 22-23'!K63)</f>
        <v>0</v>
      </c>
      <c r="L65" s="15">
        <f>IF($D65="","",'HK2 - 22-23 + HKI 23-24(22C2)'!L63+'HKI 22-23'!L63)</f>
        <v>0</v>
      </c>
      <c r="M65" s="15">
        <f>IF($D65="","",'HK2 - 22-23 + HKI 23-24(22C2)'!M63+'HKI 22-23'!M63)</f>
        <v>0</v>
      </c>
      <c r="N65" s="15">
        <f>IF($D65="","",'HK2 - 22-23 + HKI 23-24(22C2)'!N63+'HKI 22-23'!N63)</f>
        <v>0</v>
      </c>
      <c r="O65" s="15">
        <f>IF($D65="","",'HK2 - 22-23 + HKI 23-24(22C2)'!O63+'HKI 22-23'!O63)</f>
        <v>0</v>
      </c>
      <c r="P65" s="15">
        <f>IF($D65="","",'HK2 - 22-23 + HKI 23-24(22C2)'!P63+'HKI 22-23'!P63)</f>
        <v>0</v>
      </c>
      <c r="Q65" s="15">
        <f>IF($D65="","",'HK2 - 22-23 + HKI 23-24(22C2)'!Q63+'HKI 22-23'!Q63)</f>
        <v>0</v>
      </c>
      <c r="R65" s="15">
        <f>IF($D65="","",'HK2 - 22-23 + HKI 23-24(22C2)'!R63+'HKI 22-23'!R63)</f>
        <v>0</v>
      </c>
      <c r="S65" s="15">
        <f>IF($D65="","",'HK2 - 22-23 + HKI 23-24(22C2)'!S63+'HKI 22-23'!S63)</f>
        <v>0</v>
      </c>
      <c r="T65" s="15">
        <f>IF($D65="","",'HK2 - 22-23 + HKI 23-24(22C2)'!T63+'HKI 22-23'!T63)</f>
        <v>0</v>
      </c>
      <c r="U65" s="15">
        <f>IF($D65="","",'HK2 - 22-23 + HKI 23-24(22C2)'!U63+'HKI 22-23'!U63)</f>
        <v>0</v>
      </c>
      <c r="V65" s="15">
        <f>IF($D65="","",'HK2 - 22-23 + HKI 23-24(22C2)'!V63+'HKI 22-23'!V63)</f>
        <v>0</v>
      </c>
      <c r="W65" s="15">
        <f>IF($D65="","",'HK2 - 22-23 + HKI 23-24(22C2)'!W63+'HKI 22-23'!W63)</f>
        <v>0</v>
      </c>
      <c r="X65" s="15">
        <f>IF($D65="","",'HK2 - 22-23 + HKI 23-24(22C2)'!X63+'HKI 22-23'!X63)</f>
        <v>0</v>
      </c>
      <c r="Y65" s="15">
        <f>IF($D65="","",'HK2 - 22-23 + HKI 23-24(22C2)'!Y63+'HKI 22-23'!Y63)</f>
        <v>0</v>
      </c>
      <c r="Z65" s="15">
        <f>IF($D65="","",'HK2 - 22-23 + HKI 23-24(22C2)'!Z63+'HKI 22-23'!Z63)</f>
        <v>0</v>
      </c>
      <c r="AA65" s="15">
        <f>IF($D65="","",'HK2 - 22-23 + HKI 23-24(22C2)'!AA63+'HKI 22-23'!AA63)</f>
        <v>0</v>
      </c>
      <c r="AB65" s="15">
        <f>IF($D65="","",'HK2 - 22-23 + HKI 23-24(22C2)'!AB63+'HKI 22-23'!AB63)</f>
        <v>0</v>
      </c>
      <c r="AC65" s="15">
        <f>IF($D65="","",'HK2 - 22-23 + HKI 23-24(22C2)'!AC63+'HKI 22-23'!AC63)</f>
        <v>0</v>
      </c>
      <c r="AD65" s="15">
        <f>IF($D65="","",'HK2 - 22-23 + HKI 23-24(22C2)'!AD63+'HKI 22-23'!AD63)</f>
        <v>0</v>
      </c>
      <c r="AE65" s="15">
        <f>IF($D65="","",'HK2 - 22-23 + HKI 23-24(22C2)'!AE63+'HKI 22-23'!AE63)</f>
        <v>0</v>
      </c>
      <c r="AF65" s="15">
        <f>IF($D65="","",'HK2 - 22-23 + HKI 23-24(22C2)'!AF63+'HKI 22-23'!AF63)</f>
        <v>0</v>
      </c>
      <c r="AG65" s="15">
        <f>IF($D65="","",'HK2 - 22-23 + HKI 23-24(22C2)'!AG63+'HKI 22-23'!AG63)</f>
        <v>0</v>
      </c>
      <c r="AH65" s="15">
        <f>IF($D65="","",'HK2 - 22-23 + HKI 23-24(22C2)'!AH63+'HKI 22-23'!AH63)</f>
        <v>0</v>
      </c>
      <c r="AI65" s="15">
        <f>IF($D65="","",'HK2 - 22-23 + HKI 23-24(22C2)'!AI63+'HKI 22-23'!AI63)</f>
        <v>0</v>
      </c>
      <c r="AJ65" s="15">
        <f>IF($D65="","",'HK2 - 22-23 + HKI 23-24(22C2)'!AJ63+'HKI 22-23'!AJ63)</f>
        <v>0</v>
      </c>
      <c r="AK65" s="15">
        <f>IF($D65="","",'HK2 - 22-23 + HKI 23-24(22C2)'!AK63+'HKI 22-23'!AK63)</f>
        <v>0</v>
      </c>
      <c r="AL65" s="15">
        <f>IF($D65="","",'HK2 - 22-23 + HKI 23-24(22C2)'!AL63+'HKI 22-23'!AL63)</f>
        <v>0</v>
      </c>
      <c r="AM65" s="15">
        <f>IF($D65="","",'HK2 - 22-23 + HKI 23-24(22C2)'!AM63+'HKI 22-23'!AM63)</f>
        <v>0</v>
      </c>
      <c r="AN65" s="15">
        <f>IF($D65="","",'HK2 - 22-23 + HKI 23-24(22C2)'!AN63+'HKI 22-23'!AN63)</f>
        <v>0</v>
      </c>
      <c r="AO65" s="15">
        <f>IF($D65="","",'HK2 - 22-23 + HKI 23-24(22C2)'!AO63+'HKI 22-23'!AO63)</f>
        <v>0</v>
      </c>
      <c r="AP65" s="15">
        <f>IF($D65="","",'HK2 - 22-23 + HKI 23-24(22C2)'!AP63+'HKI 22-23'!AP63)</f>
        <v>0</v>
      </c>
      <c r="AQ65" s="15">
        <f>IF($D65="","",'HK2 - 22-23 + HKI 23-24(22C2)'!AQ63+'HKI 22-23'!AQ63)</f>
        <v>0</v>
      </c>
      <c r="AR65" s="15">
        <f>IF($D65="","",'HK2 - 22-23 + HKI 23-24(22C2)'!AR63+'HKI 22-23'!AR63)</f>
        <v>0</v>
      </c>
      <c r="AS65" s="15">
        <f>IF($D65="","",'HK2 - 22-23 + HKI 23-24(22C2)'!AS63+'HKI 22-23'!AS63)</f>
        <v>0</v>
      </c>
      <c r="AT65" s="15">
        <f>IF($D65="","",'HK2 - 22-23 + HKI 23-24(22C2)'!AT63+'HKI 22-23'!AT63)</f>
        <v>0</v>
      </c>
      <c r="AU65" s="4"/>
    </row>
    <row r="66" spans="1:47" x14ac:dyDescent="0.25">
      <c r="A66" s="11">
        <f>IF(D66="","",SUBTOTAL(3,$D$14:D66))</f>
        <v>53</v>
      </c>
      <c r="B66" s="60">
        <v>1010021</v>
      </c>
      <c r="C66" s="61" t="s">
        <v>450</v>
      </c>
      <c r="D66" s="14" t="s">
        <v>491</v>
      </c>
      <c r="E66" s="15">
        <f>IF($D66="","",'HK2 - 22-23 + HKI 23-24(22C2)'!E64+'HKI 22-23'!E64)</f>
        <v>0</v>
      </c>
      <c r="F66" s="15">
        <f>IF($D66="","",'HK2 - 22-23 + HKI 23-24(22C2)'!F64+'HKI 22-23'!F64)</f>
        <v>0</v>
      </c>
      <c r="G66" s="15">
        <f>IF($D66="","",'HK2 - 22-23 + HKI 23-24(22C2)'!G64+'HKI 22-23'!G64)</f>
        <v>0</v>
      </c>
      <c r="H66" s="15">
        <f>IF($D66="","",'HK2 - 22-23 + HKI 23-24(22C2)'!H64+'HKI 22-23'!H64)</f>
        <v>0</v>
      </c>
      <c r="I66" s="15">
        <f>IF($D66="","",'HK2 - 22-23 + HKI 23-24(22C2)'!I64+'HKI 22-23'!I64)</f>
        <v>0</v>
      </c>
      <c r="J66" s="15">
        <f>IF($D66="","",'HK2 - 22-23 + HKI 23-24(22C2)'!J64+'HKI 22-23'!J64)</f>
        <v>0</v>
      </c>
      <c r="K66" s="15">
        <f>IF($D66="","",'HK2 - 22-23 + HKI 23-24(22C2)'!K64+'HKI 22-23'!K64)</f>
        <v>0</v>
      </c>
      <c r="L66" s="15">
        <f>IF($D66="","",'HK2 - 22-23 + HKI 23-24(22C2)'!L64+'HKI 22-23'!L64)</f>
        <v>0</v>
      </c>
      <c r="M66" s="15">
        <f>IF($D66="","",'HK2 - 22-23 + HKI 23-24(22C2)'!M64+'HKI 22-23'!M64)</f>
        <v>0</v>
      </c>
      <c r="N66" s="15">
        <f>IF($D66="","",'HK2 - 22-23 + HKI 23-24(22C2)'!N64+'HKI 22-23'!N64)</f>
        <v>0</v>
      </c>
      <c r="O66" s="15">
        <f>IF($D66="","",'HK2 - 22-23 + HKI 23-24(22C2)'!O64+'HKI 22-23'!O64)</f>
        <v>0</v>
      </c>
      <c r="P66" s="15">
        <f>IF($D66="","",'HK2 - 22-23 + HKI 23-24(22C2)'!P64+'HKI 22-23'!P64)</f>
        <v>0</v>
      </c>
      <c r="Q66" s="15">
        <f>IF($D66="","",'HK2 - 22-23 + HKI 23-24(22C2)'!Q64+'HKI 22-23'!Q64)</f>
        <v>0</v>
      </c>
      <c r="R66" s="15">
        <f>IF($D66="","",'HK2 - 22-23 + HKI 23-24(22C2)'!R64+'HKI 22-23'!R64)</f>
        <v>0</v>
      </c>
      <c r="S66" s="15">
        <f>IF($D66="","",'HK2 - 22-23 + HKI 23-24(22C2)'!S64+'HKI 22-23'!S64)</f>
        <v>0</v>
      </c>
      <c r="T66" s="15">
        <f>IF($D66="","",'HK2 - 22-23 + HKI 23-24(22C2)'!T64+'HKI 22-23'!T64)</f>
        <v>0</v>
      </c>
      <c r="U66" s="15">
        <f>IF($D66="","",'HK2 - 22-23 + HKI 23-24(22C2)'!U64+'HKI 22-23'!U64)</f>
        <v>0</v>
      </c>
      <c r="V66" s="15">
        <f>IF($D66="","",'HK2 - 22-23 + HKI 23-24(22C2)'!V64+'HKI 22-23'!V64)</f>
        <v>0</v>
      </c>
      <c r="W66" s="15">
        <f>IF($D66="","",'HK2 - 22-23 + HKI 23-24(22C2)'!W64+'HKI 22-23'!W64)</f>
        <v>0</v>
      </c>
      <c r="X66" s="15">
        <f>IF($D66="","",'HK2 - 22-23 + HKI 23-24(22C2)'!X64+'HKI 22-23'!X64)</f>
        <v>0</v>
      </c>
      <c r="Y66" s="15">
        <f>IF($D66="","",'HK2 - 22-23 + HKI 23-24(22C2)'!Y64+'HKI 22-23'!Y64)</f>
        <v>0</v>
      </c>
      <c r="Z66" s="15">
        <f>IF($D66="","",'HK2 - 22-23 + HKI 23-24(22C2)'!Z64+'HKI 22-23'!Z64)</f>
        <v>0</v>
      </c>
      <c r="AA66" s="15">
        <f>IF($D66="","",'HK2 - 22-23 + HKI 23-24(22C2)'!AA64+'HKI 22-23'!AA64)</f>
        <v>0</v>
      </c>
      <c r="AB66" s="15">
        <f>IF($D66="","",'HK2 - 22-23 + HKI 23-24(22C2)'!AB64+'HKI 22-23'!AB64)</f>
        <v>0</v>
      </c>
      <c r="AC66" s="15">
        <f>IF($D66="","",'HK2 - 22-23 + HKI 23-24(22C2)'!AC64+'HKI 22-23'!AC64)</f>
        <v>0</v>
      </c>
      <c r="AD66" s="15">
        <f>IF($D66="","",'HK2 - 22-23 + HKI 23-24(22C2)'!AD64+'HKI 22-23'!AD64)</f>
        <v>0</v>
      </c>
      <c r="AE66" s="15">
        <f>IF($D66="","",'HK2 - 22-23 + HKI 23-24(22C2)'!AE64+'HKI 22-23'!AE64)</f>
        <v>0</v>
      </c>
      <c r="AF66" s="15">
        <f>IF($D66="","",'HK2 - 22-23 + HKI 23-24(22C2)'!AF64+'HKI 22-23'!AF64)</f>
        <v>0</v>
      </c>
      <c r="AG66" s="15">
        <f>IF($D66="","",'HK2 - 22-23 + HKI 23-24(22C2)'!AG64+'HKI 22-23'!AG64)</f>
        <v>0</v>
      </c>
      <c r="AH66" s="15">
        <f>IF($D66="","",'HK2 - 22-23 + HKI 23-24(22C2)'!AH64+'HKI 22-23'!AH64)</f>
        <v>0</v>
      </c>
      <c r="AI66" s="15">
        <f>IF($D66="","",'HK2 - 22-23 + HKI 23-24(22C2)'!AI64+'HKI 22-23'!AI64)</f>
        <v>0</v>
      </c>
      <c r="AJ66" s="15">
        <f>IF($D66="","",'HK2 - 22-23 + HKI 23-24(22C2)'!AJ64+'HKI 22-23'!AJ64)</f>
        <v>0</v>
      </c>
      <c r="AK66" s="15">
        <f>IF($D66="","",'HK2 - 22-23 + HKI 23-24(22C2)'!AK64+'HKI 22-23'!AK64)</f>
        <v>0</v>
      </c>
      <c r="AL66" s="15">
        <f>IF($D66="","",'HK2 - 22-23 + HKI 23-24(22C2)'!AL64+'HKI 22-23'!AL64)</f>
        <v>0</v>
      </c>
      <c r="AM66" s="15">
        <f>IF($D66="","",'HK2 - 22-23 + HKI 23-24(22C2)'!AM64+'HKI 22-23'!AM64)</f>
        <v>0</v>
      </c>
      <c r="AN66" s="15">
        <f>IF($D66="","",'HK2 - 22-23 + HKI 23-24(22C2)'!AN64+'HKI 22-23'!AN64)</f>
        <v>0</v>
      </c>
      <c r="AO66" s="15">
        <f>IF($D66="","",'HK2 - 22-23 + HKI 23-24(22C2)'!AO64+'HKI 22-23'!AO64)</f>
        <v>0</v>
      </c>
      <c r="AP66" s="15">
        <f>IF($D66="","",'HK2 - 22-23 + HKI 23-24(22C2)'!AP64+'HKI 22-23'!AP64)</f>
        <v>0</v>
      </c>
      <c r="AQ66" s="15">
        <f>IF($D66="","",'HK2 - 22-23 + HKI 23-24(22C2)'!AQ64+'HKI 22-23'!AQ64)</f>
        <v>0</v>
      </c>
      <c r="AR66" s="15">
        <f>IF($D66="","",'HK2 - 22-23 + HKI 23-24(22C2)'!AR64+'HKI 22-23'!AR64)</f>
        <v>0</v>
      </c>
      <c r="AS66" s="15">
        <f>IF($D66="","",'HK2 - 22-23 + HKI 23-24(22C2)'!AS64+'HKI 22-23'!AS64)</f>
        <v>0</v>
      </c>
      <c r="AT66" s="15">
        <f>IF($D66="","",'HK2 - 22-23 + HKI 23-24(22C2)'!AT64+'HKI 22-23'!AT64)</f>
        <v>0</v>
      </c>
      <c r="AU66" s="4"/>
    </row>
    <row r="67" spans="1:47" x14ac:dyDescent="0.25">
      <c r="A67" s="11">
        <f>IF(D67="","",SUBTOTAL(3,$D$14:D67))</f>
        <v>54</v>
      </c>
      <c r="B67" s="60"/>
      <c r="C67" s="61" t="s">
        <v>450</v>
      </c>
      <c r="D67" s="14" t="s">
        <v>1049</v>
      </c>
      <c r="E67" s="15">
        <f>IF($D67="","",'HK2 - 22-23 + HKI 23-24(22C2)'!E65+'HKI 22-23'!E65)</f>
        <v>1</v>
      </c>
      <c r="F67" s="15">
        <f>IF($D67="","",'HK2 - 22-23 + HKI 23-24(22C2)'!F65+'HKI 22-23'!F65)</f>
        <v>0</v>
      </c>
      <c r="G67" s="15">
        <f>IF($D67="","",'HK2 - 22-23 + HKI 23-24(22C2)'!G65+'HKI 22-23'!G65)</f>
        <v>0</v>
      </c>
      <c r="H67" s="15">
        <f>IF($D67="","",'HK2 - 22-23 + HKI 23-24(22C2)'!H65+'HKI 22-23'!H65)</f>
        <v>0</v>
      </c>
      <c r="I67" s="15">
        <f>IF($D67="","",'HK2 - 22-23 + HKI 23-24(22C2)'!I65+'HKI 22-23'!I65)</f>
        <v>0</v>
      </c>
      <c r="J67" s="15">
        <f>IF($D67="","",'HK2 - 22-23 + HKI 23-24(22C2)'!J65+'HKI 22-23'!J65)</f>
        <v>0</v>
      </c>
      <c r="K67" s="15">
        <f>IF($D67="","",'HK2 - 22-23 + HKI 23-24(22C2)'!K65+'HKI 22-23'!K65)</f>
        <v>0</v>
      </c>
      <c r="L67" s="15">
        <f>IF($D67="","",'HK2 - 22-23 + HKI 23-24(22C2)'!L65+'HKI 22-23'!L65)</f>
        <v>0</v>
      </c>
      <c r="M67" s="15">
        <f>IF($D67="","",'HK2 - 22-23 + HKI 23-24(22C2)'!M65+'HKI 22-23'!M65)</f>
        <v>1</v>
      </c>
      <c r="N67" s="15">
        <f>IF($D67="","",'HK2 - 22-23 + HKI 23-24(22C2)'!N65+'HKI 22-23'!N65)</f>
        <v>0</v>
      </c>
      <c r="O67" s="15">
        <f>IF($D67="","",'HK2 - 22-23 + HKI 23-24(22C2)'!O65+'HKI 22-23'!O65)</f>
        <v>0</v>
      </c>
      <c r="P67" s="15">
        <f>IF($D67="","",'HK2 - 22-23 + HKI 23-24(22C2)'!P65+'HKI 22-23'!P65)</f>
        <v>0</v>
      </c>
      <c r="Q67" s="15">
        <f>IF($D67="","",'HK2 - 22-23 + HKI 23-24(22C2)'!Q65+'HKI 22-23'!Q65)</f>
        <v>0</v>
      </c>
      <c r="R67" s="15">
        <f>IF($D67="","",'HK2 - 22-23 + HKI 23-24(22C2)'!R65+'HKI 22-23'!R65)</f>
        <v>0</v>
      </c>
      <c r="S67" s="15">
        <f>IF($D67="","",'HK2 - 22-23 + HKI 23-24(22C2)'!S65+'HKI 22-23'!S65)</f>
        <v>111</v>
      </c>
      <c r="T67" s="15">
        <f>IF($D67="","",'HK2 - 22-23 + HKI 23-24(22C2)'!T65+'HKI 22-23'!T65)</f>
        <v>174</v>
      </c>
      <c r="U67" s="15">
        <f>IF($D67="","",'HK2 - 22-23 + HKI 23-24(22C2)'!U65+'HKI 22-23'!U65)</f>
        <v>150</v>
      </c>
      <c r="V67" s="15">
        <f>IF($D67="","",'HK2 - 22-23 + HKI 23-24(22C2)'!V65+'HKI 22-23'!V65)</f>
        <v>13.5</v>
      </c>
      <c r="W67" s="15">
        <f>IF($D67="","",'HK2 - 22-23 + HKI 23-24(22C2)'!W65+'HKI 22-23'!W65)</f>
        <v>0</v>
      </c>
      <c r="X67" s="15">
        <f>IF($D67="","",'HK2 - 22-23 + HKI 23-24(22C2)'!X65+'HKI 22-23'!X65)</f>
        <v>0</v>
      </c>
      <c r="Y67" s="15">
        <f>IF($D67="","",'HK2 - 22-23 + HKI 23-24(22C2)'!Y65+'HKI 22-23'!Y65)</f>
        <v>0</v>
      </c>
      <c r="Z67" s="15">
        <f>IF($D67="","",'HK2 - 22-23 + HKI 23-24(22C2)'!Z65+'HKI 22-23'!Z65)</f>
        <v>0</v>
      </c>
      <c r="AA67" s="15">
        <f>IF($D67="","",'HK2 - 22-23 + HKI 23-24(22C2)'!AA65+'HKI 22-23'!AA65)</f>
        <v>0</v>
      </c>
      <c r="AB67" s="15">
        <f>IF($D67="","",'HK2 - 22-23 + HKI 23-24(22C2)'!AB65+'HKI 22-23'!AB65)</f>
        <v>0</v>
      </c>
      <c r="AC67" s="15">
        <f>IF($D67="","",'HK2 - 22-23 + HKI 23-24(22C2)'!AC65+'HKI 22-23'!AC65)</f>
        <v>0</v>
      </c>
      <c r="AD67" s="15">
        <f>IF($D67="","",'HK2 - 22-23 + HKI 23-24(22C2)'!AD65+'HKI 22-23'!AD65)</f>
        <v>0</v>
      </c>
      <c r="AE67" s="15">
        <f>IF($D67="","",'HK2 - 22-23 + HKI 23-24(22C2)'!AE65+'HKI 22-23'!AE65)</f>
        <v>0</v>
      </c>
      <c r="AF67" s="15">
        <f>IF($D67="","",'HK2 - 22-23 + HKI 23-24(22C2)'!AF65+'HKI 22-23'!AF65)</f>
        <v>0</v>
      </c>
      <c r="AG67" s="15">
        <f>IF($D67="","",'HK2 - 22-23 + HKI 23-24(22C2)'!AG65+'HKI 22-23'!AG65)</f>
        <v>0</v>
      </c>
      <c r="AH67" s="15">
        <f>IF($D67="","",'HK2 - 22-23 + HKI 23-24(22C2)'!AH65+'HKI 22-23'!AH65)</f>
        <v>0</v>
      </c>
      <c r="AI67" s="15">
        <f>IF($D67="","",'HK2 - 22-23 + HKI 23-24(22C2)'!AI65+'HKI 22-23'!AI65)</f>
        <v>0</v>
      </c>
      <c r="AJ67" s="15">
        <f>IF($D67="","",'HK2 - 22-23 + HKI 23-24(22C2)'!AJ65+'HKI 22-23'!AJ65)</f>
        <v>0</v>
      </c>
      <c r="AK67" s="15">
        <f>IF($D67="","",'HK2 - 22-23 + HKI 23-24(22C2)'!AK65+'HKI 22-23'!AK65)</f>
        <v>0</v>
      </c>
      <c r="AL67" s="15">
        <f>IF($D67="","",'HK2 - 22-23 + HKI 23-24(22C2)'!AL65+'HKI 22-23'!AL65)</f>
        <v>0</v>
      </c>
      <c r="AM67" s="15">
        <f>IF($D67="","",'HK2 - 22-23 + HKI 23-24(22C2)'!AM65+'HKI 22-23'!AM65)</f>
        <v>0</v>
      </c>
      <c r="AN67" s="15">
        <f>IF($D67="","",'HK2 - 22-23 + HKI 23-24(22C2)'!AN65+'HKI 22-23'!AN65)</f>
        <v>0</v>
      </c>
      <c r="AO67" s="15">
        <f>IF($D67="","",'HK2 - 22-23 + HKI 23-24(22C2)'!AO65+'HKI 22-23'!AO65)</f>
        <v>0</v>
      </c>
      <c r="AP67" s="15">
        <f>IF($D67="","",'HK2 - 22-23 + HKI 23-24(22C2)'!AP65+'HKI 22-23'!AP65)</f>
        <v>0</v>
      </c>
      <c r="AQ67" s="15">
        <f>IF($D67="","",'HK2 - 22-23 + HKI 23-24(22C2)'!AQ65+'HKI 22-23'!AQ65)</f>
        <v>0</v>
      </c>
      <c r="AR67" s="15">
        <f>IF($D67="","",'HK2 - 22-23 + HKI 23-24(22C2)'!AR65+'HKI 22-23'!AR65)</f>
        <v>0</v>
      </c>
      <c r="AS67" s="15">
        <f>IF($D67="","",'HK2 - 22-23 + HKI 23-24(22C2)'!AS65+'HKI 22-23'!AS65)</f>
        <v>0</v>
      </c>
      <c r="AT67" s="15">
        <f>IF($D67="","",'HK2 - 22-23 + HKI 23-24(22C2)'!AT65+'HKI 22-23'!AT65)</f>
        <v>14.5</v>
      </c>
      <c r="AU67" s="4"/>
    </row>
    <row r="68" spans="1:47" x14ac:dyDescent="0.25">
      <c r="A68" s="11">
        <f>IF(D68="","",SUBTOTAL(3,$D$14:D68))</f>
        <v>55</v>
      </c>
      <c r="B68" s="60">
        <v>1010082</v>
      </c>
      <c r="C68" s="61" t="s">
        <v>450</v>
      </c>
      <c r="D68" s="14" t="s">
        <v>1009</v>
      </c>
      <c r="E68" s="15">
        <f>IF($D68="","",'HK2 - 22-23 + HKI 23-24(22C2)'!E66+'HKI 22-23'!E66)</f>
        <v>0</v>
      </c>
      <c r="F68" s="15">
        <f>IF($D68="","",'HK2 - 22-23 + HKI 23-24(22C2)'!F66+'HKI 22-23'!F66)</f>
        <v>0</v>
      </c>
      <c r="G68" s="15">
        <f>IF($D68="","",'HK2 - 22-23 + HKI 23-24(22C2)'!G66+'HKI 22-23'!G66)</f>
        <v>0</v>
      </c>
      <c r="H68" s="15">
        <f>IF($D68="","",'HK2 - 22-23 + HKI 23-24(22C2)'!H66+'HKI 22-23'!H66)</f>
        <v>0</v>
      </c>
      <c r="I68" s="15">
        <f>IF($D68="","",'HK2 - 22-23 + HKI 23-24(22C2)'!I66+'HKI 22-23'!I66)</f>
        <v>0</v>
      </c>
      <c r="J68" s="15">
        <f>IF($D68="","",'HK2 - 22-23 + HKI 23-24(22C2)'!J66+'HKI 22-23'!J66)</f>
        <v>0</v>
      </c>
      <c r="K68" s="15">
        <f>IF($D68="","",'HK2 - 22-23 + HKI 23-24(22C2)'!K66+'HKI 22-23'!K66)</f>
        <v>0</v>
      </c>
      <c r="L68" s="15">
        <f>IF($D68="","",'HK2 - 22-23 + HKI 23-24(22C2)'!L66+'HKI 22-23'!L66)</f>
        <v>0</v>
      </c>
      <c r="M68" s="15">
        <f>IF($D68="","",'HK2 - 22-23 + HKI 23-24(22C2)'!M66+'HKI 22-23'!M66)</f>
        <v>0</v>
      </c>
      <c r="N68" s="15">
        <f>IF($D68="","",'HK2 - 22-23 + HKI 23-24(22C2)'!N66+'HKI 22-23'!N66)</f>
        <v>0</v>
      </c>
      <c r="O68" s="15">
        <f>IF($D68="","",'HK2 - 22-23 + HKI 23-24(22C2)'!O66+'HKI 22-23'!O66)</f>
        <v>0</v>
      </c>
      <c r="P68" s="15">
        <f>IF($D68="","",'HK2 - 22-23 + HKI 23-24(22C2)'!P66+'HKI 22-23'!P66)</f>
        <v>0</v>
      </c>
      <c r="Q68" s="15">
        <f>IF($D68="","",'HK2 - 22-23 + HKI 23-24(22C2)'!Q66+'HKI 22-23'!Q66)</f>
        <v>0</v>
      </c>
      <c r="R68" s="15">
        <f>IF($D68="","",'HK2 - 22-23 + HKI 23-24(22C2)'!R66+'HKI 22-23'!R66)</f>
        <v>0</v>
      </c>
      <c r="S68" s="15">
        <f>IF($D68="","",'HK2 - 22-23 + HKI 23-24(22C2)'!S66+'HKI 22-23'!S66)</f>
        <v>0</v>
      </c>
      <c r="T68" s="15">
        <f>IF($D68="","",'HK2 - 22-23 + HKI 23-24(22C2)'!T66+'HKI 22-23'!T66)</f>
        <v>0</v>
      </c>
      <c r="U68" s="15">
        <f>IF($D68="","",'HK2 - 22-23 + HKI 23-24(22C2)'!U66+'HKI 22-23'!U66)</f>
        <v>0</v>
      </c>
      <c r="V68" s="15">
        <f>IF($D68="","",'HK2 - 22-23 + HKI 23-24(22C2)'!V66+'HKI 22-23'!V66)</f>
        <v>0</v>
      </c>
      <c r="W68" s="15">
        <f>IF($D68="","",'HK2 - 22-23 + HKI 23-24(22C2)'!W66+'HKI 22-23'!W66)</f>
        <v>0</v>
      </c>
      <c r="X68" s="15">
        <f>IF($D68="","",'HK2 - 22-23 + HKI 23-24(22C2)'!X66+'HKI 22-23'!X66)</f>
        <v>0</v>
      </c>
      <c r="Y68" s="15">
        <f>IF($D68="","",'HK2 - 22-23 + HKI 23-24(22C2)'!Y66+'HKI 22-23'!Y66)</f>
        <v>0</v>
      </c>
      <c r="Z68" s="15">
        <f>IF($D68="","",'HK2 - 22-23 + HKI 23-24(22C2)'!Z66+'HKI 22-23'!Z66)</f>
        <v>0</v>
      </c>
      <c r="AA68" s="15">
        <f>IF($D68="","",'HK2 - 22-23 + HKI 23-24(22C2)'!AA66+'HKI 22-23'!AA66)</f>
        <v>0</v>
      </c>
      <c r="AB68" s="15">
        <f>IF($D68="","",'HK2 - 22-23 + HKI 23-24(22C2)'!AB66+'HKI 22-23'!AB66)</f>
        <v>0</v>
      </c>
      <c r="AC68" s="15">
        <f>IF($D68="","",'HK2 - 22-23 + HKI 23-24(22C2)'!AC66+'HKI 22-23'!AC66)</f>
        <v>0</v>
      </c>
      <c r="AD68" s="15">
        <f>IF($D68="","",'HK2 - 22-23 + HKI 23-24(22C2)'!AD66+'HKI 22-23'!AD66)</f>
        <v>0</v>
      </c>
      <c r="AE68" s="15">
        <f>IF($D68="","",'HK2 - 22-23 + HKI 23-24(22C2)'!AE66+'HKI 22-23'!AE66)</f>
        <v>0</v>
      </c>
      <c r="AF68" s="15">
        <f>IF($D68="","",'HK2 - 22-23 + HKI 23-24(22C2)'!AF66+'HKI 22-23'!AF66)</f>
        <v>0</v>
      </c>
      <c r="AG68" s="15">
        <f>IF($D68="","",'HK2 - 22-23 + HKI 23-24(22C2)'!AG66+'HKI 22-23'!AG66)</f>
        <v>0</v>
      </c>
      <c r="AH68" s="15">
        <f>IF($D68="","",'HK2 - 22-23 + HKI 23-24(22C2)'!AH66+'HKI 22-23'!AH66)</f>
        <v>0</v>
      </c>
      <c r="AI68" s="15">
        <f>IF($D68="","",'HK2 - 22-23 + HKI 23-24(22C2)'!AI66+'HKI 22-23'!AI66)</f>
        <v>0</v>
      </c>
      <c r="AJ68" s="15">
        <f>IF($D68="","",'HK2 - 22-23 + HKI 23-24(22C2)'!AJ66+'HKI 22-23'!AJ66)</f>
        <v>0</v>
      </c>
      <c r="AK68" s="15">
        <f>IF($D68="","",'HK2 - 22-23 + HKI 23-24(22C2)'!AK66+'HKI 22-23'!AK66)</f>
        <v>0</v>
      </c>
      <c r="AL68" s="15">
        <f>IF($D68="","",'HK2 - 22-23 + HKI 23-24(22C2)'!AL66+'HKI 22-23'!AL66)</f>
        <v>0</v>
      </c>
      <c r="AM68" s="15">
        <f>IF($D68="","",'HK2 - 22-23 + HKI 23-24(22C2)'!AM66+'HKI 22-23'!AM66)</f>
        <v>0</v>
      </c>
      <c r="AN68" s="15">
        <f>IF($D68="","",'HK2 - 22-23 + HKI 23-24(22C2)'!AN66+'HKI 22-23'!AN66)</f>
        <v>0</v>
      </c>
      <c r="AO68" s="15">
        <f>IF($D68="","",'HK2 - 22-23 + HKI 23-24(22C2)'!AO66+'HKI 22-23'!AO66)</f>
        <v>0</v>
      </c>
      <c r="AP68" s="15">
        <f>IF($D68="","",'HK2 - 22-23 + HKI 23-24(22C2)'!AP66+'HKI 22-23'!AP66)</f>
        <v>0</v>
      </c>
      <c r="AQ68" s="15">
        <f>IF($D68="","",'HK2 - 22-23 + HKI 23-24(22C2)'!AQ66+'HKI 22-23'!AQ66)</f>
        <v>0</v>
      </c>
      <c r="AR68" s="15">
        <f>IF($D68="","",'HK2 - 22-23 + HKI 23-24(22C2)'!AR66+'HKI 22-23'!AR66)</f>
        <v>0</v>
      </c>
      <c r="AS68" s="15">
        <f>IF($D68="","",'HK2 - 22-23 + HKI 23-24(22C2)'!AS66+'HKI 22-23'!AS66)</f>
        <v>0</v>
      </c>
      <c r="AT68" s="15">
        <f>IF($D68="","",'HK2 - 22-23 + HKI 23-24(22C2)'!AT66+'HKI 22-23'!AT66)</f>
        <v>0</v>
      </c>
      <c r="AU68" s="4"/>
    </row>
    <row r="69" spans="1:47" x14ac:dyDescent="0.25">
      <c r="A69" s="11">
        <f>IF(D69="","",SUBTOTAL(3,$D$14:D69))</f>
        <v>56</v>
      </c>
      <c r="B69" s="60">
        <v>1010070</v>
      </c>
      <c r="C69" s="61" t="s">
        <v>450</v>
      </c>
      <c r="D69" s="14" t="s">
        <v>493</v>
      </c>
      <c r="E69" s="15">
        <f>IF($D69="","",'HK2 - 22-23 + HKI 23-24(22C2)'!E67+'HKI 22-23'!E67)</f>
        <v>0</v>
      </c>
      <c r="F69" s="15">
        <f>IF($D69="","",'HK2 - 22-23 + HKI 23-24(22C2)'!F67+'HKI 22-23'!F67)</f>
        <v>0</v>
      </c>
      <c r="G69" s="15">
        <f>IF($D69="","",'HK2 - 22-23 + HKI 23-24(22C2)'!G67+'HKI 22-23'!G67)</f>
        <v>0</v>
      </c>
      <c r="H69" s="15">
        <f>IF($D69="","",'HK2 - 22-23 + HKI 23-24(22C2)'!H67+'HKI 22-23'!H67)</f>
        <v>0</v>
      </c>
      <c r="I69" s="15">
        <f>IF($D69="","",'HK2 - 22-23 + HKI 23-24(22C2)'!I67+'HKI 22-23'!I67)</f>
        <v>0</v>
      </c>
      <c r="J69" s="15">
        <f>IF($D69="","",'HK2 - 22-23 + HKI 23-24(22C2)'!J67+'HKI 22-23'!J67)</f>
        <v>0</v>
      </c>
      <c r="K69" s="15">
        <f>IF($D69="","",'HK2 - 22-23 + HKI 23-24(22C2)'!K67+'HKI 22-23'!K67)</f>
        <v>0</v>
      </c>
      <c r="L69" s="15">
        <f>IF($D69="","",'HK2 - 22-23 + HKI 23-24(22C2)'!L67+'HKI 22-23'!L67)</f>
        <v>0</v>
      </c>
      <c r="M69" s="15">
        <f>IF($D69="","",'HK2 - 22-23 + HKI 23-24(22C2)'!M67+'HKI 22-23'!M67)</f>
        <v>0</v>
      </c>
      <c r="N69" s="15">
        <f>IF($D69="","",'HK2 - 22-23 + HKI 23-24(22C2)'!N67+'HKI 22-23'!N67)</f>
        <v>0</v>
      </c>
      <c r="O69" s="15">
        <f>IF($D69="","",'HK2 - 22-23 + HKI 23-24(22C2)'!O67+'HKI 22-23'!O67)</f>
        <v>0</v>
      </c>
      <c r="P69" s="15">
        <f>IF($D69="","",'HK2 - 22-23 + HKI 23-24(22C2)'!P67+'HKI 22-23'!P67)</f>
        <v>0</v>
      </c>
      <c r="Q69" s="15">
        <f>IF($D69="","",'HK2 - 22-23 + HKI 23-24(22C2)'!Q67+'HKI 22-23'!Q67)</f>
        <v>0</v>
      </c>
      <c r="R69" s="15">
        <f>IF($D69="","",'HK2 - 22-23 + HKI 23-24(22C2)'!R67+'HKI 22-23'!R67)</f>
        <v>0</v>
      </c>
      <c r="S69" s="15">
        <f>IF($D69="","",'HK2 - 22-23 + HKI 23-24(22C2)'!S67+'HKI 22-23'!S67)</f>
        <v>0</v>
      </c>
      <c r="T69" s="15">
        <f>IF($D69="","",'HK2 - 22-23 + HKI 23-24(22C2)'!T67+'HKI 22-23'!T67)</f>
        <v>0</v>
      </c>
      <c r="U69" s="15">
        <f>IF($D69="","",'HK2 - 22-23 + HKI 23-24(22C2)'!U67+'HKI 22-23'!U67)</f>
        <v>0</v>
      </c>
      <c r="V69" s="15">
        <f>IF($D69="","",'HK2 - 22-23 + HKI 23-24(22C2)'!V67+'HKI 22-23'!V67)</f>
        <v>0</v>
      </c>
      <c r="W69" s="15">
        <f>IF($D69="","",'HK2 - 22-23 + HKI 23-24(22C2)'!W67+'HKI 22-23'!W67)</f>
        <v>0</v>
      </c>
      <c r="X69" s="15">
        <f>IF($D69="","",'HK2 - 22-23 + HKI 23-24(22C2)'!X67+'HKI 22-23'!X67)</f>
        <v>0</v>
      </c>
      <c r="Y69" s="15">
        <f>IF($D69="","",'HK2 - 22-23 + HKI 23-24(22C2)'!Y67+'HKI 22-23'!Y67)</f>
        <v>0</v>
      </c>
      <c r="Z69" s="15">
        <f>IF($D69="","",'HK2 - 22-23 + HKI 23-24(22C2)'!Z67+'HKI 22-23'!Z67)</f>
        <v>0</v>
      </c>
      <c r="AA69" s="15">
        <f>IF($D69="","",'HK2 - 22-23 + HKI 23-24(22C2)'!AA67+'HKI 22-23'!AA67)</f>
        <v>0</v>
      </c>
      <c r="AB69" s="15">
        <f>IF($D69="","",'HK2 - 22-23 + HKI 23-24(22C2)'!AB67+'HKI 22-23'!AB67)</f>
        <v>0</v>
      </c>
      <c r="AC69" s="15">
        <f>IF($D69="","",'HK2 - 22-23 + HKI 23-24(22C2)'!AC67+'HKI 22-23'!AC67)</f>
        <v>0</v>
      </c>
      <c r="AD69" s="15">
        <f>IF($D69="","",'HK2 - 22-23 + HKI 23-24(22C2)'!AD67+'HKI 22-23'!AD67)</f>
        <v>0</v>
      </c>
      <c r="AE69" s="15">
        <f>IF($D69="","",'HK2 - 22-23 + HKI 23-24(22C2)'!AE67+'HKI 22-23'!AE67)</f>
        <v>0</v>
      </c>
      <c r="AF69" s="15">
        <f>IF($D69="","",'HK2 - 22-23 + HKI 23-24(22C2)'!AF67+'HKI 22-23'!AF67)</f>
        <v>0</v>
      </c>
      <c r="AG69" s="15">
        <f>IF($D69="","",'HK2 - 22-23 + HKI 23-24(22C2)'!AG67+'HKI 22-23'!AG67)</f>
        <v>0</v>
      </c>
      <c r="AH69" s="15">
        <f>IF($D69="","",'HK2 - 22-23 + HKI 23-24(22C2)'!AH67+'HKI 22-23'!AH67)</f>
        <v>0</v>
      </c>
      <c r="AI69" s="15">
        <f>IF($D69="","",'HK2 - 22-23 + HKI 23-24(22C2)'!AI67+'HKI 22-23'!AI67)</f>
        <v>0</v>
      </c>
      <c r="AJ69" s="15">
        <f>IF($D69="","",'HK2 - 22-23 + HKI 23-24(22C2)'!AJ67+'HKI 22-23'!AJ67)</f>
        <v>0</v>
      </c>
      <c r="AK69" s="15">
        <f>IF($D69="","",'HK2 - 22-23 + HKI 23-24(22C2)'!AK67+'HKI 22-23'!AK67)</f>
        <v>0</v>
      </c>
      <c r="AL69" s="15">
        <f>IF($D69="","",'HK2 - 22-23 + HKI 23-24(22C2)'!AL67+'HKI 22-23'!AL67)</f>
        <v>0</v>
      </c>
      <c r="AM69" s="15">
        <f>IF($D69="","",'HK2 - 22-23 + HKI 23-24(22C2)'!AM67+'HKI 22-23'!AM67)</f>
        <v>0</v>
      </c>
      <c r="AN69" s="15">
        <f>IF($D69="","",'HK2 - 22-23 + HKI 23-24(22C2)'!AN67+'HKI 22-23'!AN67)</f>
        <v>0</v>
      </c>
      <c r="AO69" s="15">
        <f>IF($D69="","",'HK2 - 22-23 + HKI 23-24(22C2)'!AO67+'HKI 22-23'!AO67)</f>
        <v>0</v>
      </c>
      <c r="AP69" s="15">
        <f>IF($D69="","",'HK2 - 22-23 + HKI 23-24(22C2)'!AP67+'HKI 22-23'!AP67)</f>
        <v>0</v>
      </c>
      <c r="AQ69" s="15">
        <f>IF($D69="","",'HK2 - 22-23 + HKI 23-24(22C2)'!AQ67+'HKI 22-23'!AQ67)</f>
        <v>0</v>
      </c>
      <c r="AR69" s="15">
        <f>IF($D69="","",'HK2 - 22-23 + HKI 23-24(22C2)'!AR67+'HKI 22-23'!AR67)</f>
        <v>0</v>
      </c>
      <c r="AS69" s="15">
        <f>IF($D69="","",'HK2 - 22-23 + HKI 23-24(22C2)'!AS67+'HKI 22-23'!AS67)</f>
        <v>0</v>
      </c>
      <c r="AT69" s="15">
        <f>IF($D69="","",'HK2 - 22-23 + HKI 23-24(22C2)'!AT67+'HKI 22-23'!AT67)</f>
        <v>0</v>
      </c>
      <c r="AU69" s="4"/>
    </row>
    <row r="70" spans="1:47" x14ac:dyDescent="0.25">
      <c r="A70" s="11">
        <f>IF(D70="","",SUBTOTAL(3,$D$14:D70))</f>
        <v>57</v>
      </c>
      <c r="B70" s="60">
        <v>1010061</v>
      </c>
      <c r="C70" s="61" t="s">
        <v>450</v>
      </c>
      <c r="D70" s="14" t="s">
        <v>495</v>
      </c>
      <c r="E70" s="15">
        <f>IF($D70="","",'HK2 - 22-23 + HKI 23-24(22C2)'!E68+'HKI 22-23'!E68)</f>
        <v>4</v>
      </c>
      <c r="F70" s="15">
        <f>IF($D70="","",'HK2 - 22-23 + HKI 23-24(22C2)'!F68+'HKI 22-23'!F68)</f>
        <v>0</v>
      </c>
      <c r="G70" s="15">
        <f>IF($D70="","",'HK2 - 22-23 + HKI 23-24(22C2)'!G68+'HKI 22-23'!G68)</f>
        <v>0</v>
      </c>
      <c r="H70" s="15">
        <f>IF($D70="","",'HK2 - 22-23 + HKI 23-24(22C2)'!H68+'HKI 22-23'!H68)</f>
        <v>0</v>
      </c>
      <c r="I70" s="15">
        <f>IF($D70="","",'HK2 - 22-23 + HKI 23-24(22C2)'!I68+'HKI 22-23'!I68)</f>
        <v>0</v>
      </c>
      <c r="J70" s="15">
        <f>IF($D70="","",'HK2 - 22-23 + HKI 23-24(22C2)'!J68+'HKI 22-23'!J68)</f>
        <v>0</v>
      </c>
      <c r="K70" s="15">
        <f>IF($D70="","",'HK2 - 22-23 + HKI 23-24(22C2)'!K68+'HKI 22-23'!K68)</f>
        <v>0</v>
      </c>
      <c r="L70" s="15">
        <f>IF($D70="","",'HK2 - 22-23 + HKI 23-24(22C2)'!L68+'HKI 22-23'!L68)</f>
        <v>0</v>
      </c>
      <c r="M70" s="15">
        <f>IF($D70="","",'HK2 - 22-23 + HKI 23-24(22C2)'!M68+'HKI 22-23'!M68)</f>
        <v>4</v>
      </c>
      <c r="N70" s="15">
        <f>IF($D70="","",'HK2 - 22-23 + HKI 23-24(22C2)'!N68+'HKI 22-23'!N68)</f>
        <v>0</v>
      </c>
      <c r="O70" s="15">
        <f>IF($D70="","",'HK2 - 22-23 + HKI 23-24(22C2)'!O68+'HKI 22-23'!O68)</f>
        <v>0</v>
      </c>
      <c r="P70" s="15">
        <f>IF($D70="","",'HK2 - 22-23 + HKI 23-24(22C2)'!P68+'HKI 22-23'!P68)</f>
        <v>0</v>
      </c>
      <c r="Q70" s="15">
        <f>IF($D70="","",'HK2 - 22-23 + HKI 23-24(22C2)'!Q68+'HKI 22-23'!Q68)</f>
        <v>0</v>
      </c>
      <c r="R70" s="15">
        <f>IF($D70="","",'HK2 - 22-23 + HKI 23-24(22C2)'!R68+'HKI 22-23'!R68)</f>
        <v>0</v>
      </c>
      <c r="S70" s="15">
        <f>IF($D70="","",'HK2 - 22-23 + HKI 23-24(22C2)'!S68+'HKI 22-23'!S68)</f>
        <v>327</v>
      </c>
      <c r="T70" s="15">
        <f>IF($D70="","",'HK2 - 22-23 + HKI 23-24(22C2)'!T68+'HKI 22-23'!T68)</f>
        <v>262</v>
      </c>
      <c r="U70" s="15">
        <f>IF($D70="","",'HK2 - 22-23 + HKI 23-24(22C2)'!U68+'HKI 22-23'!U68)</f>
        <v>327</v>
      </c>
      <c r="V70" s="15">
        <f>IF($D70="","",'HK2 - 22-23 + HKI 23-24(22C2)'!V68+'HKI 22-23'!V68)</f>
        <v>26.200000000000003</v>
      </c>
      <c r="W70" s="15">
        <f>IF($D70="","",'HK2 - 22-23 + HKI 23-24(22C2)'!W68+'HKI 22-23'!W68)</f>
        <v>0</v>
      </c>
      <c r="X70" s="15">
        <f>IF($D70="","",'HK2 - 22-23 + HKI 23-24(22C2)'!X68+'HKI 22-23'!X68)</f>
        <v>0</v>
      </c>
      <c r="Y70" s="15">
        <f>IF($D70="","",'HK2 - 22-23 + HKI 23-24(22C2)'!Y68+'HKI 22-23'!Y68)</f>
        <v>0</v>
      </c>
      <c r="Z70" s="15">
        <f>IF($D70="","",'HK2 - 22-23 + HKI 23-24(22C2)'!Z68+'HKI 22-23'!Z68)</f>
        <v>0</v>
      </c>
      <c r="AA70" s="15">
        <f>IF($D70="","",'HK2 - 22-23 + HKI 23-24(22C2)'!AA68+'HKI 22-23'!AA68)</f>
        <v>0</v>
      </c>
      <c r="AB70" s="15">
        <f>IF($D70="","",'HK2 - 22-23 + HKI 23-24(22C2)'!AB68+'HKI 22-23'!AB68)</f>
        <v>0</v>
      </c>
      <c r="AC70" s="15">
        <f>IF($D70="","",'HK2 - 22-23 + HKI 23-24(22C2)'!AC68+'HKI 22-23'!AC68)</f>
        <v>0</v>
      </c>
      <c r="AD70" s="15">
        <f>IF($D70="","",'HK2 - 22-23 + HKI 23-24(22C2)'!AD68+'HKI 22-23'!AD68)</f>
        <v>0</v>
      </c>
      <c r="AE70" s="15">
        <f>IF($D70="","",'HK2 - 22-23 + HKI 23-24(22C2)'!AE68+'HKI 22-23'!AE68)</f>
        <v>0</v>
      </c>
      <c r="AF70" s="15">
        <f>IF($D70="","",'HK2 - 22-23 + HKI 23-24(22C2)'!AF68+'HKI 22-23'!AF68)</f>
        <v>0</v>
      </c>
      <c r="AG70" s="15">
        <f>IF($D70="","",'HK2 - 22-23 + HKI 23-24(22C2)'!AG68+'HKI 22-23'!AG68)</f>
        <v>0</v>
      </c>
      <c r="AH70" s="15">
        <f>IF($D70="","",'HK2 - 22-23 + HKI 23-24(22C2)'!AH68+'HKI 22-23'!AH68)</f>
        <v>0</v>
      </c>
      <c r="AI70" s="15">
        <f>IF($D70="","",'HK2 - 22-23 + HKI 23-24(22C2)'!AI68+'HKI 22-23'!AI68)</f>
        <v>0</v>
      </c>
      <c r="AJ70" s="15">
        <f>IF($D70="","",'HK2 - 22-23 + HKI 23-24(22C2)'!AJ68+'HKI 22-23'!AJ68)</f>
        <v>0</v>
      </c>
      <c r="AK70" s="15">
        <f>IF($D70="","",'HK2 - 22-23 + HKI 23-24(22C2)'!AK68+'HKI 22-23'!AK68)</f>
        <v>0</v>
      </c>
      <c r="AL70" s="15">
        <f>IF($D70="","",'HK2 - 22-23 + HKI 23-24(22C2)'!AL68+'HKI 22-23'!AL68)</f>
        <v>0</v>
      </c>
      <c r="AM70" s="15">
        <f>IF($D70="","",'HK2 - 22-23 + HKI 23-24(22C2)'!AM68+'HKI 22-23'!AM68)</f>
        <v>0</v>
      </c>
      <c r="AN70" s="15">
        <f>IF($D70="","",'HK2 - 22-23 + HKI 23-24(22C2)'!AN68+'HKI 22-23'!AN68)</f>
        <v>0</v>
      </c>
      <c r="AO70" s="15">
        <f>IF($D70="","",'HK2 - 22-23 + HKI 23-24(22C2)'!AO68+'HKI 22-23'!AO68)</f>
        <v>0</v>
      </c>
      <c r="AP70" s="15">
        <f>IF($D70="","",'HK2 - 22-23 + HKI 23-24(22C2)'!AP68+'HKI 22-23'!AP68)</f>
        <v>0</v>
      </c>
      <c r="AQ70" s="15">
        <f>IF($D70="","",'HK2 - 22-23 + HKI 23-24(22C2)'!AQ68+'HKI 22-23'!AQ68)</f>
        <v>0</v>
      </c>
      <c r="AR70" s="15">
        <f>IF($D70="","",'HK2 - 22-23 + HKI 23-24(22C2)'!AR68+'HKI 22-23'!AR68)</f>
        <v>0</v>
      </c>
      <c r="AS70" s="15">
        <f>IF($D70="","",'HK2 - 22-23 + HKI 23-24(22C2)'!AS68+'HKI 22-23'!AS68)</f>
        <v>0</v>
      </c>
      <c r="AT70" s="15">
        <f>IF($D70="","",'HK2 - 22-23 + HKI 23-24(22C2)'!AT68+'HKI 22-23'!AT68)</f>
        <v>30.2</v>
      </c>
      <c r="AU70" s="4"/>
    </row>
    <row r="71" spans="1:47" x14ac:dyDescent="0.25">
      <c r="A71" s="11">
        <f>IF(D71="","",SUBTOTAL(3,$D$14:D71))</f>
        <v>58</v>
      </c>
      <c r="B71" s="60">
        <v>1010109</v>
      </c>
      <c r="C71" s="61" t="s">
        <v>450</v>
      </c>
      <c r="D71" s="14" t="s">
        <v>1020</v>
      </c>
      <c r="E71" s="15">
        <f>IF($D71="","",'HK2 - 22-23 + HKI 23-24(22C2)'!E69+'HKI 22-23'!E69)</f>
        <v>0</v>
      </c>
      <c r="F71" s="15">
        <f>IF($D71="","",'HK2 - 22-23 + HKI 23-24(22C2)'!F69+'HKI 22-23'!F69)</f>
        <v>0</v>
      </c>
      <c r="G71" s="15">
        <f>IF($D71="","",'HK2 - 22-23 + HKI 23-24(22C2)'!G69+'HKI 22-23'!G69)</f>
        <v>0</v>
      </c>
      <c r="H71" s="15">
        <f>IF($D71="","",'HK2 - 22-23 + HKI 23-24(22C2)'!H69+'HKI 22-23'!H69)</f>
        <v>0</v>
      </c>
      <c r="I71" s="15">
        <f>IF($D71="","",'HK2 - 22-23 + HKI 23-24(22C2)'!I69+'HKI 22-23'!I69)</f>
        <v>0</v>
      </c>
      <c r="J71" s="15">
        <f>IF($D71="","",'HK2 - 22-23 + HKI 23-24(22C2)'!J69+'HKI 22-23'!J69)</f>
        <v>0</v>
      </c>
      <c r="K71" s="15">
        <f>IF($D71="","",'HK2 - 22-23 + HKI 23-24(22C2)'!K69+'HKI 22-23'!K69)</f>
        <v>0</v>
      </c>
      <c r="L71" s="15">
        <f>IF($D71="","",'HK2 - 22-23 + HKI 23-24(22C2)'!L69+'HKI 22-23'!L69)</f>
        <v>0</v>
      </c>
      <c r="M71" s="15">
        <f>IF($D71="","",'HK2 - 22-23 + HKI 23-24(22C2)'!M69+'HKI 22-23'!M69)</f>
        <v>0</v>
      </c>
      <c r="N71" s="15">
        <f>IF($D71="","",'HK2 - 22-23 + HKI 23-24(22C2)'!N69+'HKI 22-23'!N69)</f>
        <v>0</v>
      </c>
      <c r="O71" s="15">
        <f>IF($D71="","",'HK2 - 22-23 + HKI 23-24(22C2)'!O69+'HKI 22-23'!O69)</f>
        <v>0</v>
      </c>
      <c r="P71" s="15">
        <f>IF($D71="","",'HK2 - 22-23 + HKI 23-24(22C2)'!P69+'HKI 22-23'!P69)</f>
        <v>0</v>
      </c>
      <c r="Q71" s="15">
        <f>IF($D71="","",'HK2 - 22-23 + HKI 23-24(22C2)'!Q69+'HKI 22-23'!Q69)</f>
        <v>0</v>
      </c>
      <c r="R71" s="15">
        <f>IF($D71="","",'HK2 - 22-23 + HKI 23-24(22C2)'!R69+'HKI 22-23'!R69)</f>
        <v>0</v>
      </c>
      <c r="S71" s="15">
        <f>IF($D71="","",'HK2 - 22-23 + HKI 23-24(22C2)'!S69+'HKI 22-23'!S69)</f>
        <v>0</v>
      </c>
      <c r="T71" s="15">
        <f>IF($D71="","",'HK2 - 22-23 + HKI 23-24(22C2)'!T69+'HKI 22-23'!T69)</f>
        <v>0</v>
      </c>
      <c r="U71" s="15">
        <f>IF($D71="","",'HK2 - 22-23 + HKI 23-24(22C2)'!U69+'HKI 22-23'!U69)</f>
        <v>0</v>
      </c>
      <c r="V71" s="15">
        <f>IF($D71="","",'HK2 - 22-23 + HKI 23-24(22C2)'!V69+'HKI 22-23'!V69)</f>
        <v>0</v>
      </c>
      <c r="W71" s="15">
        <f>IF($D71="","",'HK2 - 22-23 + HKI 23-24(22C2)'!W69+'HKI 22-23'!W69)</f>
        <v>0</v>
      </c>
      <c r="X71" s="15">
        <f>IF($D71="","",'HK2 - 22-23 + HKI 23-24(22C2)'!X69+'HKI 22-23'!X69)</f>
        <v>0</v>
      </c>
      <c r="Y71" s="15">
        <f>IF($D71="","",'HK2 - 22-23 + HKI 23-24(22C2)'!Y69+'HKI 22-23'!Y69)</f>
        <v>0</v>
      </c>
      <c r="Z71" s="15">
        <f>IF($D71="","",'HK2 - 22-23 + HKI 23-24(22C2)'!Z69+'HKI 22-23'!Z69)</f>
        <v>0</v>
      </c>
      <c r="AA71" s="15">
        <f>IF($D71="","",'HK2 - 22-23 + HKI 23-24(22C2)'!AA69+'HKI 22-23'!AA69)</f>
        <v>0</v>
      </c>
      <c r="AB71" s="15">
        <f>IF($D71="","",'HK2 - 22-23 + HKI 23-24(22C2)'!AB69+'HKI 22-23'!AB69)</f>
        <v>0</v>
      </c>
      <c r="AC71" s="15">
        <f>IF($D71="","",'HK2 - 22-23 + HKI 23-24(22C2)'!AC69+'HKI 22-23'!AC69)</f>
        <v>0</v>
      </c>
      <c r="AD71" s="15">
        <f>IF($D71="","",'HK2 - 22-23 + HKI 23-24(22C2)'!AD69+'HKI 22-23'!AD69)</f>
        <v>0</v>
      </c>
      <c r="AE71" s="15">
        <f>IF($D71="","",'HK2 - 22-23 + HKI 23-24(22C2)'!AE69+'HKI 22-23'!AE69)</f>
        <v>0</v>
      </c>
      <c r="AF71" s="15">
        <f>IF($D71="","",'HK2 - 22-23 + HKI 23-24(22C2)'!AF69+'HKI 22-23'!AF69)</f>
        <v>0</v>
      </c>
      <c r="AG71" s="15">
        <f>IF($D71="","",'HK2 - 22-23 + HKI 23-24(22C2)'!AG69+'HKI 22-23'!AG69)</f>
        <v>0</v>
      </c>
      <c r="AH71" s="15">
        <f>IF($D71="","",'HK2 - 22-23 + HKI 23-24(22C2)'!AH69+'HKI 22-23'!AH69)</f>
        <v>0</v>
      </c>
      <c r="AI71" s="15">
        <f>IF($D71="","",'HK2 - 22-23 + HKI 23-24(22C2)'!AI69+'HKI 22-23'!AI69)</f>
        <v>0</v>
      </c>
      <c r="AJ71" s="15">
        <f>IF($D71="","",'HK2 - 22-23 + HKI 23-24(22C2)'!AJ69+'HKI 22-23'!AJ69)</f>
        <v>0</v>
      </c>
      <c r="AK71" s="15">
        <f>IF($D71="","",'HK2 - 22-23 + HKI 23-24(22C2)'!AK69+'HKI 22-23'!AK69)</f>
        <v>0</v>
      </c>
      <c r="AL71" s="15">
        <f>IF($D71="","",'HK2 - 22-23 + HKI 23-24(22C2)'!AL69+'HKI 22-23'!AL69)</f>
        <v>0</v>
      </c>
      <c r="AM71" s="15">
        <f>IF($D71="","",'HK2 - 22-23 + HKI 23-24(22C2)'!AM69+'HKI 22-23'!AM69)</f>
        <v>0</v>
      </c>
      <c r="AN71" s="15">
        <f>IF($D71="","",'HK2 - 22-23 + HKI 23-24(22C2)'!AN69+'HKI 22-23'!AN69)</f>
        <v>0</v>
      </c>
      <c r="AO71" s="15">
        <f>IF($D71="","",'HK2 - 22-23 + HKI 23-24(22C2)'!AO69+'HKI 22-23'!AO69)</f>
        <v>0</v>
      </c>
      <c r="AP71" s="15">
        <f>IF($D71="","",'HK2 - 22-23 + HKI 23-24(22C2)'!AP69+'HKI 22-23'!AP69)</f>
        <v>0</v>
      </c>
      <c r="AQ71" s="15">
        <f>IF($D71="","",'HK2 - 22-23 + HKI 23-24(22C2)'!AQ69+'HKI 22-23'!AQ69)</f>
        <v>0</v>
      </c>
      <c r="AR71" s="15">
        <f>IF($D71="","",'HK2 - 22-23 + HKI 23-24(22C2)'!AR69+'HKI 22-23'!AR69)</f>
        <v>0</v>
      </c>
      <c r="AS71" s="15">
        <f>IF($D71="","",'HK2 - 22-23 + HKI 23-24(22C2)'!AS69+'HKI 22-23'!AS69)</f>
        <v>0</v>
      </c>
      <c r="AT71" s="15">
        <f>IF($D71="","",'HK2 - 22-23 + HKI 23-24(22C2)'!AT69+'HKI 22-23'!AT69)</f>
        <v>0</v>
      </c>
      <c r="AU71" s="4"/>
    </row>
    <row r="72" spans="1:47" x14ac:dyDescent="0.25">
      <c r="A72" s="11">
        <f>IF(D72="","",SUBTOTAL(3,$D$14:D72))</f>
        <v>59</v>
      </c>
      <c r="B72" s="60">
        <v>1004012</v>
      </c>
      <c r="C72" s="61" t="s">
        <v>450</v>
      </c>
      <c r="D72" s="14" t="s">
        <v>499</v>
      </c>
      <c r="E72" s="15">
        <f>IF($D72="","",'HK2 - 22-23 + HKI 23-24(22C2)'!E70+'HKI 22-23'!E70)</f>
        <v>6</v>
      </c>
      <c r="F72" s="15">
        <f>IF($D72="","",'HK2 - 22-23 + HKI 23-24(22C2)'!F70+'HKI 22-23'!F70)</f>
        <v>0</v>
      </c>
      <c r="G72" s="15">
        <f>IF($D72="","",'HK2 - 22-23 + HKI 23-24(22C2)'!G70+'HKI 22-23'!G70)</f>
        <v>0</v>
      </c>
      <c r="H72" s="15">
        <f>IF($D72="","",'HK2 - 22-23 + HKI 23-24(22C2)'!H70+'HKI 22-23'!H70)</f>
        <v>0</v>
      </c>
      <c r="I72" s="15">
        <f>IF($D72="","",'HK2 - 22-23 + HKI 23-24(22C2)'!I70+'HKI 22-23'!I70)</f>
        <v>0</v>
      </c>
      <c r="J72" s="15">
        <f>IF($D72="","",'HK2 - 22-23 + HKI 23-24(22C2)'!J70+'HKI 22-23'!J70)</f>
        <v>0</v>
      </c>
      <c r="K72" s="15">
        <f>IF($D72="","",'HK2 - 22-23 + HKI 23-24(22C2)'!K70+'HKI 22-23'!K70)</f>
        <v>0</v>
      </c>
      <c r="L72" s="15">
        <f>IF($D72="","",'HK2 - 22-23 + HKI 23-24(22C2)'!L70+'HKI 22-23'!L70)</f>
        <v>0</v>
      </c>
      <c r="M72" s="15">
        <f>IF($D72="","",'HK2 - 22-23 + HKI 23-24(22C2)'!M70+'HKI 22-23'!M70)</f>
        <v>6</v>
      </c>
      <c r="N72" s="15">
        <f>IF($D72="","",'HK2 - 22-23 + HKI 23-24(22C2)'!N70+'HKI 22-23'!N70)</f>
        <v>12.600000000000001</v>
      </c>
      <c r="O72" s="15">
        <f>IF($D72="","",'HK2 - 22-23 + HKI 23-24(22C2)'!O70+'HKI 22-23'!O70)</f>
        <v>4.5</v>
      </c>
      <c r="P72" s="15">
        <f>IF($D72="","",'HK2 - 22-23 + HKI 23-24(22C2)'!P70+'HKI 22-23'!P70)</f>
        <v>0</v>
      </c>
      <c r="Q72" s="15">
        <f>IF($D72="","",'HK2 - 22-23 + HKI 23-24(22C2)'!Q70+'HKI 22-23'!Q70)</f>
        <v>0</v>
      </c>
      <c r="R72" s="15">
        <f>IF($D72="","",'HK2 - 22-23 + HKI 23-24(22C2)'!R70+'HKI 22-23'!R70)</f>
        <v>17.100000000000001</v>
      </c>
      <c r="S72" s="15">
        <f>IF($D72="","",'HK2 - 22-23 + HKI 23-24(22C2)'!S70+'HKI 22-23'!S70)</f>
        <v>367</v>
      </c>
      <c r="T72" s="15">
        <f>IF($D72="","",'HK2 - 22-23 + HKI 23-24(22C2)'!T70+'HKI 22-23'!T70)</f>
        <v>813</v>
      </c>
      <c r="U72" s="15">
        <f>IF($D72="","",'HK2 - 22-23 + HKI 23-24(22C2)'!U70+'HKI 22-23'!U70)</f>
        <v>371</v>
      </c>
      <c r="V72" s="15">
        <f>IF($D72="","",'HK2 - 22-23 + HKI 23-24(22C2)'!V70+'HKI 22-23'!V70)</f>
        <v>80.900000000000006</v>
      </c>
      <c r="W72" s="15">
        <f>IF($D72="","",'HK2 - 22-23 + HKI 23-24(22C2)'!W70+'HKI 22-23'!W70)</f>
        <v>0</v>
      </c>
      <c r="X72" s="15">
        <f>IF($D72="","",'HK2 - 22-23 + HKI 23-24(22C2)'!X70+'HKI 22-23'!X70)</f>
        <v>0</v>
      </c>
      <c r="Y72" s="15">
        <f>IF($D72="","",'HK2 - 22-23 + HKI 23-24(22C2)'!Y70+'HKI 22-23'!Y70)</f>
        <v>0</v>
      </c>
      <c r="Z72" s="15">
        <f>IF($D72="","",'HK2 - 22-23 + HKI 23-24(22C2)'!Z70+'HKI 22-23'!Z70)</f>
        <v>0</v>
      </c>
      <c r="AA72" s="15">
        <f>IF($D72="","",'HK2 - 22-23 + HKI 23-24(22C2)'!AA70+'HKI 22-23'!AA70)</f>
        <v>0</v>
      </c>
      <c r="AB72" s="15">
        <f>IF($D72="","",'HK2 - 22-23 + HKI 23-24(22C2)'!AB70+'HKI 22-23'!AB70)</f>
        <v>0</v>
      </c>
      <c r="AC72" s="15">
        <f>IF($D72="","",'HK2 - 22-23 + HKI 23-24(22C2)'!AC70+'HKI 22-23'!AC70)</f>
        <v>0</v>
      </c>
      <c r="AD72" s="15">
        <f>IF($D72="","",'HK2 - 22-23 + HKI 23-24(22C2)'!AD70+'HKI 22-23'!AD70)</f>
        <v>0</v>
      </c>
      <c r="AE72" s="15">
        <f>IF($D72="","",'HK2 - 22-23 + HKI 23-24(22C2)'!AE70+'HKI 22-23'!AE70)</f>
        <v>0</v>
      </c>
      <c r="AF72" s="15">
        <f>IF($D72="","",'HK2 - 22-23 + HKI 23-24(22C2)'!AF70+'HKI 22-23'!AF70)</f>
        <v>0</v>
      </c>
      <c r="AG72" s="15">
        <f>IF($D72="","",'HK2 - 22-23 + HKI 23-24(22C2)'!AG70+'HKI 22-23'!AG70)</f>
        <v>0</v>
      </c>
      <c r="AH72" s="15">
        <f>IF($D72="","",'HK2 - 22-23 + HKI 23-24(22C2)'!AH70+'HKI 22-23'!AH70)</f>
        <v>0</v>
      </c>
      <c r="AI72" s="15">
        <f>IF($D72="","",'HK2 - 22-23 + HKI 23-24(22C2)'!AI70+'HKI 22-23'!AI70)</f>
        <v>0</v>
      </c>
      <c r="AJ72" s="15">
        <f>IF($D72="","",'HK2 - 22-23 + HKI 23-24(22C2)'!AJ70+'HKI 22-23'!AJ70)</f>
        <v>0</v>
      </c>
      <c r="AK72" s="15">
        <f>IF($D72="","",'HK2 - 22-23 + HKI 23-24(22C2)'!AK70+'HKI 22-23'!AK70)</f>
        <v>0</v>
      </c>
      <c r="AL72" s="15">
        <f>IF($D72="","",'HK2 - 22-23 + HKI 23-24(22C2)'!AL70+'HKI 22-23'!AL70)</f>
        <v>0</v>
      </c>
      <c r="AM72" s="15">
        <f>IF($D72="","",'HK2 - 22-23 + HKI 23-24(22C2)'!AM70+'HKI 22-23'!AM70)</f>
        <v>0</v>
      </c>
      <c r="AN72" s="15">
        <f>IF($D72="","",'HK2 - 22-23 + HKI 23-24(22C2)'!AN70+'HKI 22-23'!AN70)</f>
        <v>0</v>
      </c>
      <c r="AO72" s="15">
        <f>IF($D72="","",'HK2 - 22-23 + HKI 23-24(22C2)'!AO70+'HKI 22-23'!AO70)</f>
        <v>0</v>
      </c>
      <c r="AP72" s="15">
        <f>IF($D72="","",'HK2 - 22-23 + HKI 23-24(22C2)'!AP70+'HKI 22-23'!AP70)</f>
        <v>0</v>
      </c>
      <c r="AQ72" s="15">
        <f>IF($D72="","",'HK2 - 22-23 + HKI 23-24(22C2)'!AQ70+'HKI 22-23'!AQ70)</f>
        <v>0</v>
      </c>
      <c r="AR72" s="15">
        <f>IF($D72="","",'HK2 - 22-23 + HKI 23-24(22C2)'!AR70+'HKI 22-23'!AR70)</f>
        <v>0</v>
      </c>
      <c r="AS72" s="15">
        <f>IF($D72="","",'HK2 - 22-23 + HKI 23-24(22C2)'!AS70+'HKI 22-23'!AS70)</f>
        <v>5.9</v>
      </c>
      <c r="AT72" s="15">
        <f>IF($D72="","",'HK2 - 22-23 + HKI 23-24(22C2)'!AT70+'HKI 22-23'!AT70)</f>
        <v>110</v>
      </c>
      <c r="AU72" s="4"/>
    </row>
    <row r="73" spans="1:47" x14ac:dyDescent="0.25">
      <c r="A73" s="11">
        <f>IF(D73="","",SUBTOTAL(3,$D$14:D73))</f>
        <v>60</v>
      </c>
      <c r="B73" s="60"/>
      <c r="C73" s="61" t="s">
        <v>450</v>
      </c>
      <c r="D73" s="14" t="s">
        <v>1051</v>
      </c>
      <c r="E73" s="15">
        <f>IF($D73="","",'HK2 - 22-23 + HKI 23-24(22C2)'!E71+'HKI 22-23'!E71)</f>
        <v>0</v>
      </c>
      <c r="F73" s="15">
        <f>IF($D73="","",'HK2 - 22-23 + HKI 23-24(22C2)'!F71+'HKI 22-23'!F71)</f>
        <v>0</v>
      </c>
      <c r="G73" s="15">
        <f>IF($D73="","",'HK2 - 22-23 + HKI 23-24(22C2)'!G71+'HKI 22-23'!G71)</f>
        <v>0</v>
      </c>
      <c r="H73" s="15">
        <f>IF($D73="","",'HK2 - 22-23 + HKI 23-24(22C2)'!H71+'HKI 22-23'!H71)</f>
        <v>0</v>
      </c>
      <c r="I73" s="15">
        <f>IF($D73="","",'HK2 - 22-23 + HKI 23-24(22C2)'!I71+'HKI 22-23'!I71)</f>
        <v>0</v>
      </c>
      <c r="J73" s="15">
        <f>IF($D73="","",'HK2 - 22-23 + HKI 23-24(22C2)'!J71+'HKI 22-23'!J71)</f>
        <v>0</v>
      </c>
      <c r="K73" s="15">
        <f>IF($D73="","",'HK2 - 22-23 + HKI 23-24(22C2)'!K71+'HKI 22-23'!K71)</f>
        <v>0</v>
      </c>
      <c r="L73" s="15">
        <f>IF($D73="","",'HK2 - 22-23 + HKI 23-24(22C2)'!L71+'HKI 22-23'!L71)</f>
        <v>0</v>
      </c>
      <c r="M73" s="15">
        <f>IF($D73="","",'HK2 - 22-23 + HKI 23-24(22C2)'!M71+'HKI 22-23'!M71)</f>
        <v>0</v>
      </c>
      <c r="N73" s="15">
        <f>IF($D73="","",'HK2 - 22-23 + HKI 23-24(22C2)'!N71+'HKI 22-23'!N71)</f>
        <v>0</v>
      </c>
      <c r="O73" s="15">
        <f>IF($D73="","",'HK2 - 22-23 + HKI 23-24(22C2)'!O71+'HKI 22-23'!O71)</f>
        <v>0</v>
      </c>
      <c r="P73" s="15">
        <f>IF($D73="","",'HK2 - 22-23 + HKI 23-24(22C2)'!P71+'HKI 22-23'!P71)</f>
        <v>0</v>
      </c>
      <c r="Q73" s="15">
        <f>IF($D73="","",'HK2 - 22-23 + HKI 23-24(22C2)'!Q71+'HKI 22-23'!Q71)</f>
        <v>0</v>
      </c>
      <c r="R73" s="15">
        <f>IF($D73="","",'HK2 - 22-23 + HKI 23-24(22C2)'!R71+'HKI 22-23'!R71)</f>
        <v>0</v>
      </c>
      <c r="S73" s="15">
        <f>IF($D73="","",'HK2 - 22-23 + HKI 23-24(22C2)'!S71+'HKI 22-23'!S71)</f>
        <v>0</v>
      </c>
      <c r="T73" s="15">
        <f>IF($D73="","",'HK2 - 22-23 + HKI 23-24(22C2)'!T71+'HKI 22-23'!T71)</f>
        <v>0</v>
      </c>
      <c r="U73" s="15">
        <f>IF($D73="","",'HK2 - 22-23 + HKI 23-24(22C2)'!U71+'HKI 22-23'!U71)</f>
        <v>0</v>
      </c>
      <c r="V73" s="15">
        <f>IF($D73="","",'HK2 - 22-23 + HKI 23-24(22C2)'!V71+'HKI 22-23'!V71)</f>
        <v>0</v>
      </c>
      <c r="W73" s="15">
        <f>IF($D73="","",'HK2 - 22-23 + HKI 23-24(22C2)'!W71+'HKI 22-23'!W71)</f>
        <v>0</v>
      </c>
      <c r="X73" s="15">
        <f>IF($D73="","",'HK2 - 22-23 + HKI 23-24(22C2)'!X71+'HKI 22-23'!X71)</f>
        <v>0</v>
      </c>
      <c r="Y73" s="15">
        <f>IF($D73="","",'HK2 - 22-23 + HKI 23-24(22C2)'!Y71+'HKI 22-23'!Y71)</f>
        <v>0</v>
      </c>
      <c r="Z73" s="15">
        <f>IF($D73="","",'HK2 - 22-23 + HKI 23-24(22C2)'!Z71+'HKI 22-23'!Z71)</f>
        <v>0</v>
      </c>
      <c r="AA73" s="15">
        <f>IF($D73="","",'HK2 - 22-23 + HKI 23-24(22C2)'!AA71+'HKI 22-23'!AA71)</f>
        <v>0</v>
      </c>
      <c r="AB73" s="15">
        <f>IF($D73="","",'HK2 - 22-23 + HKI 23-24(22C2)'!AB71+'HKI 22-23'!AB71)</f>
        <v>0</v>
      </c>
      <c r="AC73" s="15">
        <f>IF($D73="","",'HK2 - 22-23 + HKI 23-24(22C2)'!AC71+'HKI 22-23'!AC71)</f>
        <v>0</v>
      </c>
      <c r="AD73" s="15">
        <f>IF($D73="","",'HK2 - 22-23 + HKI 23-24(22C2)'!AD71+'HKI 22-23'!AD71)</f>
        <v>0</v>
      </c>
      <c r="AE73" s="15">
        <f>IF($D73="","",'HK2 - 22-23 + HKI 23-24(22C2)'!AE71+'HKI 22-23'!AE71)</f>
        <v>0</v>
      </c>
      <c r="AF73" s="15">
        <f>IF($D73="","",'HK2 - 22-23 + HKI 23-24(22C2)'!AF71+'HKI 22-23'!AF71)</f>
        <v>0</v>
      </c>
      <c r="AG73" s="15">
        <f>IF($D73="","",'HK2 - 22-23 + HKI 23-24(22C2)'!AG71+'HKI 22-23'!AG71)</f>
        <v>0</v>
      </c>
      <c r="AH73" s="15">
        <f>IF($D73="","",'HK2 - 22-23 + HKI 23-24(22C2)'!AH71+'HKI 22-23'!AH71)</f>
        <v>0</v>
      </c>
      <c r="AI73" s="15">
        <f>IF($D73="","",'HK2 - 22-23 + HKI 23-24(22C2)'!AI71+'HKI 22-23'!AI71)</f>
        <v>0</v>
      </c>
      <c r="AJ73" s="15">
        <f>IF($D73="","",'HK2 - 22-23 + HKI 23-24(22C2)'!AJ71+'HKI 22-23'!AJ71)</f>
        <v>0</v>
      </c>
      <c r="AK73" s="15">
        <f>IF($D73="","",'HK2 - 22-23 + HKI 23-24(22C2)'!AK71+'HKI 22-23'!AK71)</f>
        <v>0</v>
      </c>
      <c r="AL73" s="15">
        <f>IF($D73="","",'HK2 - 22-23 + HKI 23-24(22C2)'!AL71+'HKI 22-23'!AL71)</f>
        <v>0</v>
      </c>
      <c r="AM73" s="15">
        <f>IF($D73="","",'HK2 - 22-23 + HKI 23-24(22C2)'!AM71+'HKI 22-23'!AM71)</f>
        <v>0</v>
      </c>
      <c r="AN73" s="15">
        <f>IF($D73="","",'HK2 - 22-23 + HKI 23-24(22C2)'!AN71+'HKI 22-23'!AN71)</f>
        <v>0</v>
      </c>
      <c r="AO73" s="15">
        <f>IF($D73="","",'HK2 - 22-23 + HKI 23-24(22C2)'!AO71+'HKI 22-23'!AO71)</f>
        <v>0</v>
      </c>
      <c r="AP73" s="15">
        <f>IF($D73="","",'HK2 - 22-23 + HKI 23-24(22C2)'!AP71+'HKI 22-23'!AP71)</f>
        <v>0</v>
      </c>
      <c r="AQ73" s="15">
        <f>IF($D73="","",'HK2 - 22-23 + HKI 23-24(22C2)'!AQ71+'HKI 22-23'!AQ71)</f>
        <v>0</v>
      </c>
      <c r="AR73" s="15">
        <f>IF($D73="","",'HK2 - 22-23 + HKI 23-24(22C2)'!AR71+'HKI 22-23'!AR71)</f>
        <v>0</v>
      </c>
      <c r="AS73" s="15">
        <f>IF($D73="","",'HK2 - 22-23 + HKI 23-24(22C2)'!AS71+'HKI 22-23'!AS71)</f>
        <v>0</v>
      </c>
      <c r="AT73" s="15">
        <f>IF($D73="","",'HK2 - 22-23 + HKI 23-24(22C2)'!AT71+'HKI 22-23'!AT71)</f>
        <v>0</v>
      </c>
      <c r="AU73" s="4"/>
    </row>
    <row r="74" spans="1:47" x14ac:dyDescent="0.25">
      <c r="A74" s="11">
        <f>IF(D74="","",SUBTOTAL(3,$D$14:D74))</f>
        <v>61</v>
      </c>
      <c r="B74" s="60">
        <v>1010086</v>
      </c>
      <c r="C74" s="61" t="s">
        <v>450</v>
      </c>
      <c r="D74" s="14" t="s">
        <v>1010</v>
      </c>
      <c r="E74" s="15">
        <f>IF($D74="","",'HK2 - 22-23 + HKI 23-24(22C2)'!E72+'HKI 22-23'!E72)</f>
        <v>0</v>
      </c>
      <c r="F74" s="15">
        <f>IF($D74="","",'HK2 - 22-23 + HKI 23-24(22C2)'!F72+'HKI 22-23'!F72)</f>
        <v>0</v>
      </c>
      <c r="G74" s="15">
        <f>IF($D74="","",'HK2 - 22-23 + HKI 23-24(22C2)'!G72+'HKI 22-23'!G72)</f>
        <v>0</v>
      </c>
      <c r="H74" s="15">
        <f>IF($D74="","",'HK2 - 22-23 + HKI 23-24(22C2)'!H72+'HKI 22-23'!H72)</f>
        <v>0</v>
      </c>
      <c r="I74" s="15">
        <f>IF($D74="","",'HK2 - 22-23 + HKI 23-24(22C2)'!I72+'HKI 22-23'!I72)</f>
        <v>0</v>
      </c>
      <c r="J74" s="15">
        <f>IF($D74="","",'HK2 - 22-23 + HKI 23-24(22C2)'!J72+'HKI 22-23'!J72)</f>
        <v>0</v>
      </c>
      <c r="K74" s="15">
        <f>IF($D74="","",'HK2 - 22-23 + HKI 23-24(22C2)'!K72+'HKI 22-23'!K72)</f>
        <v>0</v>
      </c>
      <c r="L74" s="15">
        <f>IF($D74="","",'HK2 - 22-23 + HKI 23-24(22C2)'!L72+'HKI 22-23'!L72)</f>
        <v>0</v>
      </c>
      <c r="M74" s="15">
        <f>IF($D74="","",'HK2 - 22-23 + HKI 23-24(22C2)'!M72+'HKI 22-23'!M72)</f>
        <v>0</v>
      </c>
      <c r="N74" s="15">
        <f>IF($D74="","",'HK2 - 22-23 + HKI 23-24(22C2)'!N72+'HKI 22-23'!N72)</f>
        <v>0</v>
      </c>
      <c r="O74" s="15">
        <f>IF($D74="","",'HK2 - 22-23 + HKI 23-24(22C2)'!O72+'HKI 22-23'!O72)</f>
        <v>0</v>
      </c>
      <c r="P74" s="15">
        <f>IF($D74="","",'HK2 - 22-23 + HKI 23-24(22C2)'!P72+'HKI 22-23'!P72)</f>
        <v>0</v>
      </c>
      <c r="Q74" s="15">
        <f>IF($D74="","",'HK2 - 22-23 + HKI 23-24(22C2)'!Q72+'HKI 22-23'!Q72)</f>
        <v>0</v>
      </c>
      <c r="R74" s="15">
        <f>IF($D74="","",'HK2 - 22-23 + HKI 23-24(22C2)'!R72+'HKI 22-23'!R72)</f>
        <v>0</v>
      </c>
      <c r="S74" s="15">
        <f>IF($D74="","",'HK2 - 22-23 + HKI 23-24(22C2)'!S72+'HKI 22-23'!S72)</f>
        <v>0</v>
      </c>
      <c r="T74" s="15">
        <f>IF($D74="","",'HK2 - 22-23 + HKI 23-24(22C2)'!T72+'HKI 22-23'!T72)</f>
        <v>0</v>
      </c>
      <c r="U74" s="15">
        <f>IF($D74="","",'HK2 - 22-23 + HKI 23-24(22C2)'!U72+'HKI 22-23'!U72)</f>
        <v>0</v>
      </c>
      <c r="V74" s="15">
        <f>IF($D74="","",'HK2 - 22-23 + HKI 23-24(22C2)'!V72+'HKI 22-23'!V72)</f>
        <v>0</v>
      </c>
      <c r="W74" s="15">
        <f>IF($D74="","",'HK2 - 22-23 + HKI 23-24(22C2)'!W72+'HKI 22-23'!W72)</f>
        <v>0</v>
      </c>
      <c r="X74" s="15">
        <f>IF($D74="","",'HK2 - 22-23 + HKI 23-24(22C2)'!X72+'HKI 22-23'!X72)</f>
        <v>0</v>
      </c>
      <c r="Y74" s="15">
        <f>IF($D74="","",'HK2 - 22-23 + HKI 23-24(22C2)'!Y72+'HKI 22-23'!Y72)</f>
        <v>0</v>
      </c>
      <c r="Z74" s="15">
        <f>IF($D74="","",'HK2 - 22-23 + HKI 23-24(22C2)'!Z72+'HKI 22-23'!Z72)</f>
        <v>0</v>
      </c>
      <c r="AA74" s="15">
        <f>IF($D74="","",'HK2 - 22-23 + HKI 23-24(22C2)'!AA72+'HKI 22-23'!AA72)</f>
        <v>0</v>
      </c>
      <c r="AB74" s="15">
        <f>IF($D74="","",'HK2 - 22-23 + HKI 23-24(22C2)'!AB72+'HKI 22-23'!AB72)</f>
        <v>0</v>
      </c>
      <c r="AC74" s="15">
        <f>IF($D74="","",'HK2 - 22-23 + HKI 23-24(22C2)'!AC72+'HKI 22-23'!AC72)</f>
        <v>0</v>
      </c>
      <c r="AD74" s="15">
        <f>IF($D74="","",'HK2 - 22-23 + HKI 23-24(22C2)'!AD72+'HKI 22-23'!AD72)</f>
        <v>0</v>
      </c>
      <c r="AE74" s="15">
        <f>IF($D74="","",'HK2 - 22-23 + HKI 23-24(22C2)'!AE72+'HKI 22-23'!AE72)</f>
        <v>0</v>
      </c>
      <c r="AF74" s="15">
        <f>IF($D74="","",'HK2 - 22-23 + HKI 23-24(22C2)'!AF72+'HKI 22-23'!AF72)</f>
        <v>0</v>
      </c>
      <c r="AG74" s="15">
        <f>IF($D74="","",'HK2 - 22-23 + HKI 23-24(22C2)'!AG72+'HKI 22-23'!AG72)</f>
        <v>0</v>
      </c>
      <c r="AH74" s="15">
        <f>IF($D74="","",'HK2 - 22-23 + HKI 23-24(22C2)'!AH72+'HKI 22-23'!AH72)</f>
        <v>0</v>
      </c>
      <c r="AI74" s="15">
        <f>IF($D74="","",'HK2 - 22-23 + HKI 23-24(22C2)'!AI72+'HKI 22-23'!AI72)</f>
        <v>0</v>
      </c>
      <c r="AJ74" s="15">
        <f>IF($D74="","",'HK2 - 22-23 + HKI 23-24(22C2)'!AJ72+'HKI 22-23'!AJ72)</f>
        <v>0</v>
      </c>
      <c r="AK74" s="15">
        <f>IF($D74="","",'HK2 - 22-23 + HKI 23-24(22C2)'!AK72+'HKI 22-23'!AK72)</f>
        <v>0</v>
      </c>
      <c r="AL74" s="15">
        <f>IF($D74="","",'HK2 - 22-23 + HKI 23-24(22C2)'!AL72+'HKI 22-23'!AL72)</f>
        <v>0</v>
      </c>
      <c r="AM74" s="15">
        <f>IF($D74="","",'HK2 - 22-23 + HKI 23-24(22C2)'!AM72+'HKI 22-23'!AM72)</f>
        <v>0</v>
      </c>
      <c r="AN74" s="15">
        <f>IF($D74="","",'HK2 - 22-23 + HKI 23-24(22C2)'!AN72+'HKI 22-23'!AN72)</f>
        <v>0</v>
      </c>
      <c r="AO74" s="15">
        <f>IF($D74="","",'HK2 - 22-23 + HKI 23-24(22C2)'!AO72+'HKI 22-23'!AO72)</f>
        <v>0</v>
      </c>
      <c r="AP74" s="15">
        <f>IF($D74="","",'HK2 - 22-23 + HKI 23-24(22C2)'!AP72+'HKI 22-23'!AP72)</f>
        <v>0</v>
      </c>
      <c r="AQ74" s="15">
        <f>IF($D74="","",'HK2 - 22-23 + HKI 23-24(22C2)'!AQ72+'HKI 22-23'!AQ72)</f>
        <v>0</v>
      </c>
      <c r="AR74" s="15">
        <f>IF($D74="","",'HK2 - 22-23 + HKI 23-24(22C2)'!AR72+'HKI 22-23'!AR72)</f>
        <v>0</v>
      </c>
      <c r="AS74" s="15">
        <f>IF($D74="","",'HK2 - 22-23 + HKI 23-24(22C2)'!AS72+'HKI 22-23'!AS72)</f>
        <v>0</v>
      </c>
      <c r="AT74" s="15">
        <f>IF($D74="","",'HK2 - 22-23 + HKI 23-24(22C2)'!AT72+'HKI 22-23'!AT72)</f>
        <v>0</v>
      </c>
      <c r="AU74" s="4"/>
    </row>
    <row r="75" spans="1:47" x14ac:dyDescent="0.25">
      <c r="A75" s="11">
        <f>IF(D75="","",SUBTOTAL(3,$D$14:D75))</f>
        <v>62</v>
      </c>
      <c r="B75" s="60">
        <v>1010089</v>
      </c>
      <c r="C75" s="61" t="s">
        <v>450</v>
      </c>
      <c r="D75" s="14" t="s">
        <v>1011</v>
      </c>
      <c r="E75" s="15">
        <f>IF($D75="","",'HK2 - 22-23 + HKI 23-24(22C2)'!E73+'HKI 22-23'!E73)</f>
        <v>1</v>
      </c>
      <c r="F75" s="15">
        <f>IF($D75="","",'HK2 - 22-23 + HKI 23-24(22C2)'!F73+'HKI 22-23'!F73)</f>
        <v>0</v>
      </c>
      <c r="G75" s="15">
        <f>IF($D75="","",'HK2 - 22-23 + HKI 23-24(22C2)'!G73+'HKI 22-23'!G73)</f>
        <v>0</v>
      </c>
      <c r="H75" s="15">
        <f>IF($D75="","",'HK2 - 22-23 + HKI 23-24(22C2)'!H73+'HKI 22-23'!H73)</f>
        <v>0</v>
      </c>
      <c r="I75" s="15">
        <f>IF($D75="","",'HK2 - 22-23 + HKI 23-24(22C2)'!I73+'HKI 22-23'!I73)</f>
        <v>0</v>
      </c>
      <c r="J75" s="15">
        <f>IF($D75="","",'HK2 - 22-23 + HKI 23-24(22C2)'!J73+'HKI 22-23'!J73)</f>
        <v>0</v>
      </c>
      <c r="K75" s="15">
        <f>IF($D75="","",'HK2 - 22-23 + HKI 23-24(22C2)'!K73+'HKI 22-23'!K73)</f>
        <v>0</v>
      </c>
      <c r="L75" s="15">
        <f>IF($D75="","",'HK2 - 22-23 + HKI 23-24(22C2)'!L73+'HKI 22-23'!L73)</f>
        <v>0</v>
      </c>
      <c r="M75" s="15">
        <f>IF($D75="","",'HK2 - 22-23 + HKI 23-24(22C2)'!M73+'HKI 22-23'!M73)</f>
        <v>1</v>
      </c>
      <c r="N75" s="15">
        <f>IF($D75="","",'HK2 - 22-23 + HKI 23-24(22C2)'!N73+'HKI 22-23'!N73)</f>
        <v>0</v>
      </c>
      <c r="O75" s="15">
        <f>IF($D75="","",'HK2 - 22-23 + HKI 23-24(22C2)'!O73+'HKI 22-23'!O73)</f>
        <v>0</v>
      </c>
      <c r="P75" s="15">
        <f>IF($D75="","",'HK2 - 22-23 + HKI 23-24(22C2)'!P73+'HKI 22-23'!P73)</f>
        <v>0</v>
      </c>
      <c r="Q75" s="15">
        <f>IF($D75="","",'HK2 - 22-23 + HKI 23-24(22C2)'!Q73+'HKI 22-23'!Q73)</f>
        <v>0</v>
      </c>
      <c r="R75" s="15">
        <f>IF($D75="","",'HK2 - 22-23 + HKI 23-24(22C2)'!R73+'HKI 22-23'!R73)</f>
        <v>0</v>
      </c>
      <c r="S75" s="15">
        <f>IF($D75="","",'HK2 - 22-23 + HKI 23-24(22C2)'!S73+'HKI 22-23'!S73)</f>
        <v>113</v>
      </c>
      <c r="T75" s="15">
        <f>IF($D75="","",'HK2 - 22-23 + HKI 23-24(22C2)'!T73+'HKI 22-23'!T73)</f>
        <v>145</v>
      </c>
      <c r="U75" s="15">
        <f>IF($D75="","",'HK2 - 22-23 + HKI 23-24(22C2)'!U73+'HKI 22-23'!U73)</f>
        <v>96</v>
      </c>
      <c r="V75" s="15">
        <f>IF($D75="","",'HK2 - 22-23 + HKI 23-24(22C2)'!V73+'HKI 22-23'!V73)</f>
        <v>16.2</v>
      </c>
      <c r="W75" s="15">
        <f>IF($D75="","",'HK2 - 22-23 + HKI 23-24(22C2)'!W73+'HKI 22-23'!W73)</f>
        <v>0</v>
      </c>
      <c r="X75" s="15">
        <f>IF($D75="","",'HK2 - 22-23 + HKI 23-24(22C2)'!X73+'HKI 22-23'!X73)</f>
        <v>0</v>
      </c>
      <c r="Y75" s="15">
        <f>IF($D75="","",'HK2 - 22-23 + HKI 23-24(22C2)'!Y73+'HKI 22-23'!Y73)</f>
        <v>0</v>
      </c>
      <c r="Z75" s="15">
        <f>IF($D75="","",'HK2 - 22-23 + HKI 23-24(22C2)'!Z73+'HKI 22-23'!Z73)</f>
        <v>0</v>
      </c>
      <c r="AA75" s="15">
        <f>IF($D75="","",'HK2 - 22-23 + HKI 23-24(22C2)'!AA73+'HKI 22-23'!AA73)</f>
        <v>0</v>
      </c>
      <c r="AB75" s="15">
        <f>IF($D75="","",'HK2 - 22-23 + HKI 23-24(22C2)'!AB73+'HKI 22-23'!AB73)</f>
        <v>0</v>
      </c>
      <c r="AC75" s="15">
        <f>IF($D75="","",'HK2 - 22-23 + HKI 23-24(22C2)'!AC73+'HKI 22-23'!AC73)</f>
        <v>0</v>
      </c>
      <c r="AD75" s="15">
        <f>IF($D75="","",'HK2 - 22-23 + HKI 23-24(22C2)'!AD73+'HKI 22-23'!AD73)</f>
        <v>0</v>
      </c>
      <c r="AE75" s="15">
        <f>IF($D75="","",'HK2 - 22-23 + HKI 23-24(22C2)'!AE73+'HKI 22-23'!AE73)</f>
        <v>0</v>
      </c>
      <c r="AF75" s="15">
        <f>IF($D75="","",'HK2 - 22-23 + HKI 23-24(22C2)'!AF73+'HKI 22-23'!AF73)</f>
        <v>0</v>
      </c>
      <c r="AG75" s="15">
        <f>IF($D75="","",'HK2 - 22-23 + HKI 23-24(22C2)'!AG73+'HKI 22-23'!AG73)</f>
        <v>0</v>
      </c>
      <c r="AH75" s="15">
        <f>IF($D75="","",'HK2 - 22-23 + HKI 23-24(22C2)'!AH73+'HKI 22-23'!AH73)</f>
        <v>0</v>
      </c>
      <c r="AI75" s="15">
        <f>IF($D75="","",'HK2 - 22-23 + HKI 23-24(22C2)'!AI73+'HKI 22-23'!AI73)</f>
        <v>0</v>
      </c>
      <c r="AJ75" s="15">
        <f>IF($D75="","",'HK2 - 22-23 + HKI 23-24(22C2)'!AJ73+'HKI 22-23'!AJ73)</f>
        <v>0</v>
      </c>
      <c r="AK75" s="15">
        <f>IF($D75="","",'HK2 - 22-23 + HKI 23-24(22C2)'!AK73+'HKI 22-23'!AK73)</f>
        <v>0</v>
      </c>
      <c r="AL75" s="15">
        <f>IF($D75="","",'HK2 - 22-23 + HKI 23-24(22C2)'!AL73+'HKI 22-23'!AL73)</f>
        <v>0</v>
      </c>
      <c r="AM75" s="15">
        <f>IF($D75="","",'HK2 - 22-23 + HKI 23-24(22C2)'!AM73+'HKI 22-23'!AM73)</f>
        <v>0</v>
      </c>
      <c r="AN75" s="15">
        <f>IF($D75="","",'HK2 - 22-23 + HKI 23-24(22C2)'!AN73+'HKI 22-23'!AN73)</f>
        <v>0</v>
      </c>
      <c r="AO75" s="15">
        <f>IF($D75="","",'HK2 - 22-23 + HKI 23-24(22C2)'!AO73+'HKI 22-23'!AO73)</f>
        <v>0</v>
      </c>
      <c r="AP75" s="15">
        <f>IF($D75="","",'HK2 - 22-23 + HKI 23-24(22C2)'!AP73+'HKI 22-23'!AP73)</f>
        <v>0</v>
      </c>
      <c r="AQ75" s="15">
        <f>IF($D75="","",'HK2 - 22-23 + HKI 23-24(22C2)'!AQ73+'HKI 22-23'!AQ73)</f>
        <v>0</v>
      </c>
      <c r="AR75" s="15">
        <f>IF($D75="","",'HK2 - 22-23 + HKI 23-24(22C2)'!AR73+'HKI 22-23'!AR73)</f>
        <v>0</v>
      </c>
      <c r="AS75" s="15">
        <f>IF($D75="","",'HK2 - 22-23 + HKI 23-24(22C2)'!AS73+'HKI 22-23'!AS73)</f>
        <v>0</v>
      </c>
      <c r="AT75" s="15">
        <f>IF($D75="","",'HK2 - 22-23 + HKI 23-24(22C2)'!AT73+'HKI 22-23'!AT73)</f>
        <v>17.2</v>
      </c>
      <c r="AU75" s="4"/>
    </row>
    <row r="76" spans="1:47" x14ac:dyDescent="0.25">
      <c r="A76" s="11">
        <f>IF(D76="","",SUBTOTAL(3,$D$14:D76))</f>
        <v>63</v>
      </c>
      <c r="B76" s="60">
        <v>1022005</v>
      </c>
      <c r="C76" s="61" t="s">
        <v>450</v>
      </c>
      <c r="D76" s="14" t="s">
        <v>501</v>
      </c>
      <c r="E76" s="15">
        <f>IF($D76="","",'HK2 - 22-23 + HKI 23-24(22C2)'!E74+'HKI 22-23'!E74)</f>
        <v>0</v>
      </c>
      <c r="F76" s="15">
        <f>IF($D76="","",'HK2 - 22-23 + HKI 23-24(22C2)'!F74+'HKI 22-23'!F74)</f>
        <v>0</v>
      </c>
      <c r="G76" s="15">
        <f>IF($D76="","",'HK2 - 22-23 + HKI 23-24(22C2)'!G74+'HKI 22-23'!G74)</f>
        <v>0</v>
      </c>
      <c r="H76" s="15">
        <f>IF($D76="","",'HK2 - 22-23 + HKI 23-24(22C2)'!H74+'HKI 22-23'!H74)</f>
        <v>0</v>
      </c>
      <c r="I76" s="15">
        <f>IF($D76="","",'HK2 - 22-23 + HKI 23-24(22C2)'!I74+'HKI 22-23'!I74)</f>
        <v>0</v>
      </c>
      <c r="J76" s="15">
        <f>IF($D76="","",'HK2 - 22-23 + HKI 23-24(22C2)'!J74+'HKI 22-23'!J74)</f>
        <v>0</v>
      </c>
      <c r="K76" s="15">
        <f>IF($D76="","",'HK2 - 22-23 + HKI 23-24(22C2)'!K74+'HKI 22-23'!K74)</f>
        <v>0</v>
      </c>
      <c r="L76" s="15">
        <f>IF($D76="","",'HK2 - 22-23 + HKI 23-24(22C2)'!L74+'HKI 22-23'!L74)</f>
        <v>0</v>
      </c>
      <c r="M76" s="15">
        <f>IF($D76="","",'HK2 - 22-23 + HKI 23-24(22C2)'!M74+'HKI 22-23'!M74)</f>
        <v>0</v>
      </c>
      <c r="N76" s="15">
        <f>IF($D76="","",'HK2 - 22-23 + HKI 23-24(22C2)'!N74+'HKI 22-23'!N74)</f>
        <v>0</v>
      </c>
      <c r="O76" s="15">
        <f>IF($D76="","",'HK2 - 22-23 + HKI 23-24(22C2)'!O74+'HKI 22-23'!O74)</f>
        <v>0</v>
      </c>
      <c r="P76" s="15">
        <f>IF($D76="","",'HK2 - 22-23 + HKI 23-24(22C2)'!P74+'HKI 22-23'!P74)</f>
        <v>0</v>
      </c>
      <c r="Q76" s="15">
        <f>IF($D76="","",'HK2 - 22-23 + HKI 23-24(22C2)'!Q74+'HKI 22-23'!Q74)</f>
        <v>0</v>
      </c>
      <c r="R76" s="15">
        <f>IF($D76="","",'HK2 - 22-23 + HKI 23-24(22C2)'!R74+'HKI 22-23'!R74)</f>
        <v>0</v>
      </c>
      <c r="S76" s="15">
        <f>IF($D76="","",'HK2 - 22-23 + HKI 23-24(22C2)'!S74+'HKI 22-23'!S74)</f>
        <v>0</v>
      </c>
      <c r="T76" s="15">
        <f>IF($D76="","",'HK2 - 22-23 + HKI 23-24(22C2)'!T74+'HKI 22-23'!T74)</f>
        <v>0</v>
      </c>
      <c r="U76" s="15">
        <f>IF($D76="","",'HK2 - 22-23 + HKI 23-24(22C2)'!U74+'HKI 22-23'!U74)</f>
        <v>0</v>
      </c>
      <c r="V76" s="15">
        <f>IF($D76="","",'HK2 - 22-23 + HKI 23-24(22C2)'!V74+'HKI 22-23'!V74)</f>
        <v>0</v>
      </c>
      <c r="W76" s="15">
        <f>IF($D76="","",'HK2 - 22-23 + HKI 23-24(22C2)'!W74+'HKI 22-23'!W74)</f>
        <v>0</v>
      </c>
      <c r="X76" s="15">
        <f>IF($D76="","",'HK2 - 22-23 + HKI 23-24(22C2)'!X74+'HKI 22-23'!X74)</f>
        <v>0</v>
      </c>
      <c r="Y76" s="15">
        <f>IF($D76="","",'HK2 - 22-23 + HKI 23-24(22C2)'!Y74+'HKI 22-23'!Y74)</f>
        <v>0</v>
      </c>
      <c r="Z76" s="15">
        <f>IF($D76="","",'HK2 - 22-23 + HKI 23-24(22C2)'!Z74+'HKI 22-23'!Z74)</f>
        <v>0</v>
      </c>
      <c r="AA76" s="15">
        <f>IF($D76="","",'HK2 - 22-23 + HKI 23-24(22C2)'!AA74+'HKI 22-23'!AA74)</f>
        <v>0</v>
      </c>
      <c r="AB76" s="15">
        <f>IF($D76="","",'HK2 - 22-23 + HKI 23-24(22C2)'!AB74+'HKI 22-23'!AB74)</f>
        <v>0</v>
      </c>
      <c r="AC76" s="15">
        <f>IF($D76="","",'HK2 - 22-23 + HKI 23-24(22C2)'!AC74+'HKI 22-23'!AC74)</f>
        <v>0</v>
      </c>
      <c r="AD76" s="15">
        <f>IF($D76="","",'HK2 - 22-23 + HKI 23-24(22C2)'!AD74+'HKI 22-23'!AD74)</f>
        <v>0</v>
      </c>
      <c r="AE76" s="15">
        <f>IF($D76="","",'HK2 - 22-23 + HKI 23-24(22C2)'!AE74+'HKI 22-23'!AE74)</f>
        <v>0</v>
      </c>
      <c r="AF76" s="15">
        <f>IF($D76="","",'HK2 - 22-23 + HKI 23-24(22C2)'!AF74+'HKI 22-23'!AF74)</f>
        <v>0</v>
      </c>
      <c r="AG76" s="15">
        <f>IF($D76="","",'HK2 - 22-23 + HKI 23-24(22C2)'!AG74+'HKI 22-23'!AG74)</f>
        <v>0</v>
      </c>
      <c r="AH76" s="15">
        <f>IF($D76="","",'HK2 - 22-23 + HKI 23-24(22C2)'!AH74+'HKI 22-23'!AH74)</f>
        <v>0</v>
      </c>
      <c r="AI76" s="15">
        <f>IF($D76="","",'HK2 - 22-23 + HKI 23-24(22C2)'!AI74+'HKI 22-23'!AI74)</f>
        <v>0</v>
      </c>
      <c r="AJ76" s="15">
        <f>IF($D76="","",'HK2 - 22-23 + HKI 23-24(22C2)'!AJ74+'HKI 22-23'!AJ74)</f>
        <v>0</v>
      </c>
      <c r="AK76" s="15">
        <f>IF($D76="","",'HK2 - 22-23 + HKI 23-24(22C2)'!AK74+'HKI 22-23'!AK74)</f>
        <v>0</v>
      </c>
      <c r="AL76" s="15">
        <f>IF($D76="","",'HK2 - 22-23 + HKI 23-24(22C2)'!AL74+'HKI 22-23'!AL74)</f>
        <v>0</v>
      </c>
      <c r="AM76" s="15">
        <f>IF($D76="","",'HK2 - 22-23 + HKI 23-24(22C2)'!AM74+'HKI 22-23'!AM74)</f>
        <v>0</v>
      </c>
      <c r="AN76" s="15">
        <f>IF($D76="","",'HK2 - 22-23 + HKI 23-24(22C2)'!AN74+'HKI 22-23'!AN74)</f>
        <v>0</v>
      </c>
      <c r="AO76" s="15">
        <f>IF($D76="","",'HK2 - 22-23 + HKI 23-24(22C2)'!AO74+'HKI 22-23'!AO74)</f>
        <v>0</v>
      </c>
      <c r="AP76" s="15">
        <f>IF($D76="","",'HK2 - 22-23 + HKI 23-24(22C2)'!AP74+'HKI 22-23'!AP74)</f>
        <v>0</v>
      </c>
      <c r="AQ76" s="15">
        <f>IF($D76="","",'HK2 - 22-23 + HKI 23-24(22C2)'!AQ74+'HKI 22-23'!AQ74)</f>
        <v>0</v>
      </c>
      <c r="AR76" s="15">
        <f>IF($D76="","",'HK2 - 22-23 + HKI 23-24(22C2)'!AR74+'HKI 22-23'!AR74)</f>
        <v>0</v>
      </c>
      <c r="AS76" s="15">
        <f>IF($D76="","",'HK2 - 22-23 + HKI 23-24(22C2)'!AS74+'HKI 22-23'!AS74)</f>
        <v>0</v>
      </c>
      <c r="AT76" s="15">
        <f>IF($D76="","",'HK2 - 22-23 + HKI 23-24(22C2)'!AT74+'HKI 22-23'!AT74)</f>
        <v>0</v>
      </c>
      <c r="AU76" s="4"/>
    </row>
    <row r="77" spans="1:47" x14ac:dyDescent="0.25">
      <c r="A77" s="11">
        <f>IF(D77="","",SUBTOTAL(3,$D$14:D77))</f>
        <v>64</v>
      </c>
      <c r="B77" s="60"/>
      <c r="C77" s="61" t="s">
        <v>450</v>
      </c>
      <c r="D77" s="14" t="s">
        <v>1091</v>
      </c>
      <c r="E77" s="15">
        <f>IF($D77="","",'HK2 - 22-23 + HKI 23-24(22C2)'!E75+'HKI 22-23'!E75)</f>
        <v>0</v>
      </c>
      <c r="F77" s="15">
        <f>IF($D77="","",'HK2 - 22-23 + HKI 23-24(22C2)'!F75+'HKI 22-23'!F75)</f>
        <v>4</v>
      </c>
      <c r="G77" s="15">
        <f>IF($D77="","",'HK2 - 22-23 + HKI 23-24(22C2)'!G75+'HKI 22-23'!G75)</f>
        <v>0</v>
      </c>
      <c r="H77" s="15">
        <f>IF($D77="","",'HK2 - 22-23 + HKI 23-24(22C2)'!H75+'HKI 22-23'!H75)</f>
        <v>0</v>
      </c>
      <c r="I77" s="15">
        <f>IF($D77="","",'HK2 - 22-23 + HKI 23-24(22C2)'!I75+'HKI 22-23'!I75)</f>
        <v>0</v>
      </c>
      <c r="J77" s="15">
        <f>IF($D77="","",'HK2 - 22-23 + HKI 23-24(22C2)'!J75+'HKI 22-23'!J75)</f>
        <v>0</v>
      </c>
      <c r="K77" s="15">
        <f>IF($D77="","",'HK2 - 22-23 + HKI 23-24(22C2)'!K75+'HKI 22-23'!K75)</f>
        <v>0</v>
      </c>
      <c r="L77" s="15">
        <f>IF($D77="","",'HK2 - 22-23 + HKI 23-24(22C2)'!L75+'HKI 22-23'!L75)</f>
        <v>0</v>
      </c>
      <c r="M77" s="15">
        <f>IF($D77="","",'HK2 - 22-23 + HKI 23-24(22C2)'!M75+'HKI 22-23'!M75)</f>
        <v>6</v>
      </c>
      <c r="N77" s="15">
        <f>IF($D77="","",'HK2 - 22-23 + HKI 23-24(22C2)'!N75+'HKI 22-23'!N75)</f>
        <v>0</v>
      </c>
      <c r="O77" s="15">
        <f>IF($D77="","",'HK2 - 22-23 + HKI 23-24(22C2)'!O75+'HKI 22-23'!O75)</f>
        <v>0</v>
      </c>
      <c r="P77" s="15">
        <f>IF($D77="","",'HK2 - 22-23 + HKI 23-24(22C2)'!P75+'HKI 22-23'!P75)</f>
        <v>0</v>
      </c>
      <c r="Q77" s="15">
        <f>IF($D77="","",'HK2 - 22-23 + HKI 23-24(22C2)'!Q75+'HKI 22-23'!Q75)</f>
        <v>0</v>
      </c>
      <c r="R77" s="15">
        <f>IF($D77="","",'HK2 - 22-23 + HKI 23-24(22C2)'!R75+'HKI 22-23'!R75)</f>
        <v>0</v>
      </c>
      <c r="S77" s="15">
        <f>IF($D77="","",'HK2 - 22-23 + HKI 23-24(22C2)'!S75+'HKI 22-23'!S75)</f>
        <v>0</v>
      </c>
      <c r="T77" s="15">
        <f>IF($D77="","",'HK2 - 22-23 + HKI 23-24(22C2)'!T75+'HKI 22-23'!T75)</f>
        <v>0</v>
      </c>
      <c r="U77" s="15">
        <f>IF($D77="","",'HK2 - 22-23 + HKI 23-24(22C2)'!U75+'HKI 22-23'!U75)</f>
        <v>0</v>
      </c>
      <c r="V77" s="15">
        <f>IF($D77="","",'HK2 - 22-23 + HKI 23-24(22C2)'!V75+'HKI 22-23'!V75)</f>
        <v>0</v>
      </c>
      <c r="W77" s="15">
        <f>IF($D77="","",'HK2 - 22-23 + HKI 23-24(22C2)'!W75+'HKI 22-23'!W75)</f>
        <v>0</v>
      </c>
      <c r="X77" s="15">
        <f>IF($D77="","",'HK2 - 22-23 + HKI 23-24(22C2)'!X75+'HKI 22-23'!X75)</f>
        <v>0</v>
      </c>
      <c r="Y77" s="15">
        <f>IF($D77="","",'HK2 - 22-23 + HKI 23-24(22C2)'!Y75+'HKI 22-23'!Y75)</f>
        <v>0</v>
      </c>
      <c r="Z77" s="15">
        <f>IF($D77="","",'HK2 - 22-23 + HKI 23-24(22C2)'!Z75+'HKI 22-23'!Z75)</f>
        <v>0</v>
      </c>
      <c r="AA77" s="15">
        <f>IF($D77="","",'HK2 - 22-23 + HKI 23-24(22C2)'!AA75+'HKI 22-23'!AA75)</f>
        <v>0</v>
      </c>
      <c r="AB77" s="15">
        <f>IF($D77="","",'HK2 - 22-23 + HKI 23-24(22C2)'!AB75+'HKI 22-23'!AB75)</f>
        <v>0</v>
      </c>
      <c r="AC77" s="15">
        <f>IF($D77="","",'HK2 - 22-23 + HKI 23-24(22C2)'!AC75+'HKI 22-23'!AC75)</f>
        <v>0</v>
      </c>
      <c r="AD77" s="15">
        <f>IF($D77="","",'HK2 - 22-23 + HKI 23-24(22C2)'!AD75+'HKI 22-23'!AD75)</f>
        <v>0</v>
      </c>
      <c r="AE77" s="15">
        <f>IF($D77="","",'HK2 - 22-23 + HKI 23-24(22C2)'!AE75+'HKI 22-23'!AE75)</f>
        <v>0</v>
      </c>
      <c r="AF77" s="15">
        <f>IF($D77="","",'HK2 - 22-23 + HKI 23-24(22C2)'!AF75+'HKI 22-23'!AF75)</f>
        <v>0</v>
      </c>
      <c r="AG77" s="15">
        <f>IF($D77="","",'HK2 - 22-23 + HKI 23-24(22C2)'!AG75+'HKI 22-23'!AG75)</f>
        <v>0</v>
      </c>
      <c r="AH77" s="15">
        <f>IF($D77="","",'HK2 - 22-23 + HKI 23-24(22C2)'!AH75+'HKI 22-23'!AH75)</f>
        <v>0</v>
      </c>
      <c r="AI77" s="15">
        <f>IF($D77="","",'HK2 - 22-23 + HKI 23-24(22C2)'!AI75+'HKI 22-23'!AI75)</f>
        <v>0</v>
      </c>
      <c r="AJ77" s="15">
        <f>IF($D77="","",'HK2 - 22-23 + HKI 23-24(22C2)'!AJ75+'HKI 22-23'!AJ75)</f>
        <v>0</v>
      </c>
      <c r="AK77" s="15">
        <f>IF($D77="","",'HK2 - 22-23 + HKI 23-24(22C2)'!AK75+'HKI 22-23'!AK75)</f>
        <v>0</v>
      </c>
      <c r="AL77" s="15">
        <f>IF($D77="","",'HK2 - 22-23 + HKI 23-24(22C2)'!AL75+'HKI 22-23'!AL75)</f>
        <v>0</v>
      </c>
      <c r="AM77" s="15">
        <f>IF($D77="","",'HK2 - 22-23 + HKI 23-24(22C2)'!AM75+'HKI 22-23'!AM75)</f>
        <v>0</v>
      </c>
      <c r="AN77" s="15">
        <f>IF($D77="","",'HK2 - 22-23 + HKI 23-24(22C2)'!AN75+'HKI 22-23'!AN75)</f>
        <v>0</v>
      </c>
      <c r="AO77" s="15">
        <f>IF($D77="","",'HK2 - 22-23 + HKI 23-24(22C2)'!AO75+'HKI 22-23'!AO75)</f>
        <v>0</v>
      </c>
      <c r="AP77" s="15">
        <f>IF($D77="","",'HK2 - 22-23 + HKI 23-24(22C2)'!AP75+'HKI 22-23'!AP75)</f>
        <v>0</v>
      </c>
      <c r="AQ77" s="15">
        <f>IF($D77="","",'HK2 - 22-23 + HKI 23-24(22C2)'!AQ75+'HKI 22-23'!AQ75)</f>
        <v>0</v>
      </c>
      <c r="AR77" s="15">
        <f>IF($D77="","",'HK2 - 22-23 + HKI 23-24(22C2)'!AR75+'HKI 22-23'!AR75)</f>
        <v>0</v>
      </c>
      <c r="AS77" s="15">
        <f>IF($D77="","",'HK2 - 22-23 + HKI 23-24(22C2)'!AS75+'HKI 22-23'!AS75)</f>
        <v>0</v>
      </c>
      <c r="AT77" s="15">
        <f>IF($D77="","",'HK2 - 22-23 + HKI 23-24(22C2)'!AT75+'HKI 22-23'!AT75)</f>
        <v>6</v>
      </c>
      <c r="AU77" s="4"/>
    </row>
    <row r="78" spans="1:47" x14ac:dyDescent="0.25">
      <c r="A78" s="11">
        <f>IF(D78="","",SUBTOTAL(3,$D$14:D78))</f>
        <v>65</v>
      </c>
      <c r="B78" s="60"/>
      <c r="C78" s="61" t="s">
        <v>450</v>
      </c>
      <c r="D78" s="14" t="s">
        <v>1086</v>
      </c>
      <c r="E78" s="15">
        <f>IF($D78="","",'HK2 - 22-23 + HKI 23-24(22C2)'!E76+'HKI 22-23'!E76)</f>
        <v>4</v>
      </c>
      <c r="F78" s="15">
        <f>IF($D78="","",'HK2 - 22-23 + HKI 23-24(22C2)'!F76+'HKI 22-23'!F76)</f>
        <v>0</v>
      </c>
      <c r="G78" s="15">
        <f>IF($D78="","",'HK2 - 22-23 + HKI 23-24(22C2)'!G76+'HKI 22-23'!G76)</f>
        <v>0</v>
      </c>
      <c r="H78" s="15">
        <f>IF($D78="","",'HK2 - 22-23 + HKI 23-24(22C2)'!H76+'HKI 22-23'!H76)</f>
        <v>0</v>
      </c>
      <c r="I78" s="15">
        <f>IF($D78="","",'HK2 - 22-23 + HKI 23-24(22C2)'!I76+'HKI 22-23'!I76)</f>
        <v>0</v>
      </c>
      <c r="J78" s="15">
        <f>IF($D78="","",'HK2 - 22-23 + HKI 23-24(22C2)'!J76+'HKI 22-23'!J76)</f>
        <v>0</v>
      </c>
      <c r="K78" s="15">
        <f>IF($D78="","",'HK2 - 22-23 + HKI 23-24(22C2)'!K76+'HKI 22-23'!K76)</f>
        <v>0</v>
      </c>
      <c r="L78" s="15">
        <f>IF($D78="","",'HK2 - 22-23 + HKI 23-24(22C2)'!L76+'HKI 22-23'!L76)</f>
        <v>0</v>
      </c>
      <c r="M78" s="15">
        <f>IF($D78="","",'HK2 - 22-23 + HKI 23-24(22C2)'!M76+'HKI 22-23'!M76)</f>
        <v>4</v>
      </c>
      <c r="N78" s="15">
        <f>IF($D78="","",'HK2 - 22-23 + HKI 23-24(22C2)'!N76+'HKI 22-23'!N76)</f>
        <v>1.7999999999999998</v>
      </c>
      <c r="O78" s="15">
        <f>IF($D78="","",'HK2 - 22-23 + HKI 23-24(22C2)'!O76+'HKI 22-23'!O76)</f>
        <v>0.6</v>
      </c>
      <c r="P78" s="15">
        <f>IF($D78="","",'HK2 - 22-23 + HKI 23-24(22C2)'!P76+'HKI 22-23'!P76)</f>
        <v>0</v>
      </c>
      <c r="Q78" s="15">
        <f>IF($D78="","",'HK2 - 22-23 + HKI 23-24(22C2)'!Q76+'HKI 22-23'!Q76)</f>
        <v>0</v>
      </c>
      <c r="R78" s="15">
        <f>IF($D78="","",'HK2 - 22-23 + HKI 23-24(22C2)'!R76+'HKI 22-23'!R76)</f>
        <v>2.4</v>
      </c>
      <c r="S78" s="15">
        <f>IF($D78="","",'HK2 - 22-23 + HKI 23-24(22C2)'!S76+'HKI 22-23'!S76)</f>
        <v>409</v>
      </c>
      <c r="T78" s="15">
        <f>IF($D78="","",'HK2 - 22-23 + HKI 23-24(22C2)'!T76+'HKI 22-23'!T76)</f>
        <v>35</v>
      </c>
      <c r="U78" s="15">
        <f>IF($D78="","",'HK2 - 22-23 + HKI 23-24(22C2)'!U76+'HKI 22-23'!U76)</f>
        <v>429</v>
      </c>
      <c r="V78" s="15">
        <f>IF($D78="","",'HK2 - 22-23 + HKI 23-24(22C2)'!V76+'HKI 22-23'!V76)</f>
        <v>1.4999999999999996</v>
      </c>
      <c r="W78" s="15">
        <f>IF($D78="","",'HK2 - 22-23 + HKI 23-24(22C2)'!W76+'HKI 22-23'!W76)</f>
        <v>0</v>
      </c>
      <c r="X78" s="15">
        <f>IF($D78="","",'HK2 - 22-23 + HKI 23-24(22C2)'!X76+'HKI 22-23'!X76)</f>
        <v>0</v>
      </c>
      <c r="Y78" s="15">
        <f>IF($D78="","",'HK2 - 22-23 + HKI 23-24(22C2)'!Y76+'HKI 22-23'!Y76)</f>
        <v>0</v>
      </c>
      <c r="Z78" s="15">
        <f>IF($D78="","",'HK2 - 22-23 + HKI 23-24(22C2)'!Z76+'HKI 22-23'!Z76)</f>
        <v>0</v>
      </c>
      <c r="AA78" s="15">
        <f>IF($D78="","",'HK2 - 22-23 + HKI 23-24(22C2)'!AA76+'HKI 22-23'!AA76)</f>
        <v>0</v>
      </c>
      <c r="AB78" s="15">
        <f>IF($D78="","",'HK2 - 22-23 + HKI 23-24(22C2)'!AB76+'HKI 22-23'!AB76)</f>
        <v>0</v>
      </c>
      <c r="AC78" s="15">
        <f>IF($D78="","",'HK2 - 22-23 + HKI 23-24(22C2)'!AC76+'HKI 22-23'!AC76)</f>
        <v>0</v>
      </c>
      <c r="AD78" s="15">
        <f>IF($D78="","",'HK2 - 22-23 + HKI 23-24(22C2)'!AD76+'HKI 22-23'!AD76)</f>
        <v>0</v>
      </c>
      <c r="AE78" s="15">
        <f>IF($D78="","",'HK2 - 22-23 + HKI 23-24(22C2)'!AE76+'HKI 22-23'!AE76)</f>
        <v>0</v>
      </c>
      <c r="AF78" s="15">
        <f>IF($D78="","",'HK2 - 22-23 + HKI 23-24(22C2)'!AF76+'HKI 22-23'!AF76)</f>
        <v>0</v>
      </c>
      <c r="AG78" s="15">
        <f>IF($D78="","",'HK2 - 22-23 + HKI 23-24(22C2)'!AG76+'HKI 22-23'!AG76)</f>
        <v>0</v>
      </c>
      <c r="AH78" s="15">
        <f>IF($D78="","",'HK2 - 22-23 + HKI 23-24(22C2)'!AH76+'HKI 22-23'!AH76)</f>
        <v>0</v>
      </c>
      <c r="AI78" s="15">
        <f>IF($D78="","",'HK2 - 22-23 + HKI 23-24(22C2)'!AI76+'HKI 22-23'!AI76)</f>
        <v>0</v>
      </c>
      <c r="AJ78" s="15">
        <f>IF($D78="","",'HK2 - 22-23 + HKI 23-24(22C2)'!AJ76+'HKI 22-23'!AJ76)</f>
        <v>0</v>
      </c>
      <c r="AK78" s="15">
        <f>IF($D78="","",'HK2 - 22-23 + HKI 23-24(22C2)'!AK76+'HKI 22-23'!AK76)</f>
        <v>0</v>
      </c>
      <c r="AL78" s="15">
        <f>IF($D78="","",'HK2 - 22-23 + HKI 23-24(22C2)'!AL76+'HKI 22-23'!AL76)</f>
        <v>0</v>
      </c>
      <c r="AM78" s="15">
        <f>IF($D78="","",'HK2 - 22-23 + HKI 23-24(22C2)'!AM76+'HKI 22-23'!AM76)</f>
        <v>0</v>
      </c>
      <c r="AN78" s="15">
        <f>IF($D78="","",'HK2 - 22-23 + HKI 23-24(22C2)'!AN76+'HKI 22-23'!AN76)</f>
        <v>0</v>
      </c>
      <c r="AO78" s="15">
        <f>IF($D78="","",'HK2 - 22-23 + HKI 23-24(22C2)'!AO76+'HKI 22-23'!AO76)</f>
        <v>0</v>
      </c>
      <c r="AP78" s="15">
        <f>IF($D78="","",'HK2 - 22-23 + HKI 23-24(22C2)'!AP76+'HKI 22-23'!AP76)</f>
        <v>0</v>
      </c>
      <c r="AQ78" s="15">
        <f>IF($D78="","",'HK2 - 22-23 + HKI 23-24(22C2)'!AQ76+'HKI 22-23'!AQ76)</f>
        <v>0</v>
      </c>
      <c r="AR78" s="15">
        <f>IF($D78="","",'HK2 - 22-23 + HKI 23-24(22C2)'!AR76+'HKI 22-23'!AR76)</f>
        <v>0</v>
      </c>
      <c r="AS78" s="15">
        <f>IF($D78="","",'HK2 - 22-23 + HKI 23-24(22C2)'!AS76+'HKI 22-23'!AS76)</f>
        <v>0</v>
      </c>
      <c r="AT78" s="15">
        <f>IF($D78="","",'HK2 - 22-23 + HKI 23-24(22C2)'!AT76+'HKI 22-23'!AT76)</f>
        <v>7.8999999999999995</v>
      </c>
      <c r="AU78" s="4"/>
    </row>
    <row r="79" spans="1:47" x14ac:dyDescent="0.25">
      <c r="A79" s="11">
        <f>IF(D79="","",SUBTOTAL(3,$D$14:D79))</f>
        <v>66</v>
      </c>
      <c r="B79" s="60">
        <v>1010067</v>
      </c>
      <c r="C79" s="61" t="s">
        <v>450</v>
      </c>
      <c r="D79" s="14" t="s">
        <v>503</v>
      </c>
      <c r="E79" s="15">
        <f>IF($D79="","",'HK2 - 22-23 + HKI 23-24(22C2)'!E77+'HKI 22-23'!E77)</f>
        <v>0</v>
      </c>
      <c r="F79" s="15">
        <f>IF($D79="","",'HK2 - 22-23 + HKI 23-24(22C2)'!F77+'HKI 22-23'!F77)</f>
        <v>0</v>
      </c>
      <c r="G79" s="15">
        <f>IF($D79="","",'HK2 - 22-23 + HKI 23-24(22C2)'!G77+'HKI 22-23'!G77)</f>
        <v>0</v>
      </c>
      <c r="H79" s="15">
        <f>IF($D79="","",'HK2 - 22-23 + HKI 23-24(22C2)'!H77+'HKI 22-23'!H77)</f>
        <v>0</v>
      </c>
      <c r="I79" s="15">
        <f>IF($D79="","",'HK2 - 22-23 + HKI 23-24(22C2)'!I77+'HKI 22-23'!I77)</f>
        <v>0</v>
      </c>
      <c r="J79" s="15">
        <f>IF($D79="","",'HK2 - 22-23 + HKI 23-24(22C2)'!J77+'HKI 22-23'!J77)</f>
        <v>0</v>
      </c>
      <c r="K79" s="15">
        <f>IF($D79="","",'HK2 - 22-23 + HKI 23-24(22C2)'!K77+'HKI 22-23'!K77)</f>
        <v>0</v>
      </c>
      <c r="L79" s="15">
        <f>IF($D79="","",'HK2 - 22-23 + HKI 23-24(22C2)'!L77+'HKI 22-23'!L77)</f>
        <v>0</v>
      </c>
      <c r="M79" s="15">
        <f>IF($D79="","",'HK2 - 22-23 + HKI 23-24(22C2)'!M77+'HKI 22-23'!M77)</f>
        <v>0</v>
      </c>
      <c r="N79" s="15">
        <f>IF($D79="","",'HK2 - 22-23 + HKI 23-24(22C2)'!N77+'HKI 22-23'!N77)</f>
        <v>0</v>
      </c>
      <c r="O79" s="15">
        <f>IF($D79="","",'HK2 - 22-23 + HKI 23-24(22C2)'!O77+'HKI 22-23'!O77)</f>
        <v>0</v>
      </c>
      <c r="P79" s="15">
        <f>IF($D79="","",'HK2 - 22-23 + HKI 23-24(22C2)'!P77+'HKI 22-23'!P77)</f>
        <v>0</v>
      </c>
      <c r="Q79" s="15">
        <f>IF($D79="","",'HK2 - 22-23 + HKI 23-24(22C2)'!Q77+'HKI 22-23'!Q77)</f>
        <v>0</v>
      </c>
      <c r="R79" s="15">
        <f>IF($D79="","",'HK2 - 22-23 + HKI 23-24(22C2)'!R77+'HKI 22-23'!R77)</f>
        <v>0</v>
      </c>
      <c r="S79" s="15">
        <f>IF($D79="","",'HK2 - 22-23 + HKI 23-24(22C2)'!S77+'HKI 22-23'!S77)</f>
        <v>0</v>
      </c>
      <c r="T79" s="15">
        <f>IF($D79="","",'HK2 - 22-23 + HKI 23-24(22C2)'!T77+'HKI 22-23'!T77)</f>
        <v>0</v>
      </c>
      <c r="U79" s="15">
        <f>IF($D79="","",'HK2 - 22-23 + HKI 23-24(22C2)'!U77+'HKI 22-23'!U77)</f>
        <v>0</v>
      </c>
      <c r="V79" s="15">
        <f>IF($D79="","",'HK2 - 22-23 + HKI 23-24(22C2)'!V77+'HKI 22-23'!V77)</f>
        <v>0</v>
      </c>
      <c r="W79" s="15">
        <f>IF($D79="","",'HK2 - 22-23 + HKI 23-24(22C2)'!W77+'HKI 22-23'!W77)</f>
        <v>0</v>
      </c>
      <c r="X79" s="15">
        <f>IF($D79="","",'HK2 - 22-23 + HKI 23-24(22C2)'!X77+'HKI 22-23'!X77)</f>
        <v>0</v>
      </c>
      <c r="Y79" s="15">
        <f>IF($D79="","",'HK2 - 22-23 + HKI 23-24(22C2)'!Y77+'HKI 22-23'!Y77)</f>
        <v>0</v>
      </c>
      <c r="Z79" s="15">
        <f>IF($D79="","",'HK2 - 22-23 + HKI 23-24(22C2)'!Z77+'HKI 22-23'!Z77)</f>
        <v>0</v>
      </c>
      <c r="AA79" s="15">
        <f>IF($D79="","",'HK2 - 22-23 + HKI 23-24(22C2)'!AA77+'HKI 22-23'!AA77)</f>
        <v>0</v>
      </c>
      <c r="AB79" s="15">
        <f>IF($D79="","",'HK2 - 22-23 + HKI 23-24(22C2)'!AB77+'HKI 22-23'!AB77)</f>
        <v>0</v>
      </c>
      <c r="AC79" s="15">
        <f>IF($D79="","",'HK2 - 22-23 + HKI 23-24(22C2)'!AC77+'HKI 22-23'!AC77)</f>
        <v>0</v>
      </c>
      <c r="AD79" s="15">
        <f>IF($D79="","",'HK2 - 22-23 + HKI 23-24(22C2)'!AD77+'HKI 22-23'!AD77)</f>
        <v>0</v>
      </c>
      <c r="AE79" s="15">
        <f>IF($D79="","",'HK2 - 22-23 + HKI 23-24(22C2)'!AE77+'HKI 22-23'!AE77)</f>
        <v>0</v>
      </c>
      <c r="AF79" s="15">
        <f>IF($D79="","",'HK2 - 22-23 + HKI 23-24(22C2)'!AF77+'HKI 22-23'!AF77)</f>
        <v>0</v>
      </c>
      <c r="AG79" s="15">
        <f>IF($D79="","",'HK2 - 22-23 + HKI 23-24(22C2)'!AG77+'HKI 22-23'!AG77)</f>
        <v>0</v>
      </c>
      <c r="AH79" s="15">
        <f>IF($D79="","",'HK2 - 22-23 + HKI 23-24(22C2)'!AH77+'HKI 22-23'!AH77)</f>
        <v>0</v>
      </c>
      <c r="AI79" s="15">
        <f>IF($D79="","",'HK2 - 22-23 + HKI 23-24(22C2)'!AI77+'HKI 22-23'!AI77)</f>
        <v>0</v>
      </c>
      <c r="AJ79" s="15">
        <f>IF($D79="","",'HK2 - 22-23 + HKI 23-24(22C2)'!AJ77+'HKI 22-23'!AJ77)</f>
        <v>0</v>
      </c>
      <c r="AK79" s="15">
        <f>IF($D79="","",'HK2 - 22-23 + HKI 23-24(22C2)'!AK77+'HKI 22-23'!AK77)</f>
        <v>0</v>
      </c>
      <c r="AL79" s="15">
        <f>IF($D79="","",'HK2 - 22-23 + HKI 23-24(22C2)'!AL77+'HKI 22-23'!AL77)</f>
        <v>0</v>
      </c>
      <c r="AM79" s="15">
        <f>IF($D79="","",'HK2 - 22-23 + HKI 23-24(22C2)'!AM77+'HKI 22-23'!AM77)</f>
        <v>0</v>
      </c>
      <c r="AN79" s="15">
        <f>IF($D79="","",'HK2 - 22-23 + HKI 23-24(22C2)'!AN77+'HKI 22-23'!AN77)</f>
        <v>0</v>
      </c>
      <c r="AO79" s="15">
        <f>IF($D79="","",'HK2 - 22-23 + HKI 23-24(22C2)'!AO77+'HKI 22-23'!AO77)</f>
        <v>0</v>
      </c>
      <c r="AP79" s="15">
        <f>IF($D79="","",'HK2 - 22-23 + HKI 23-24(22C2)'!AP77+'HKI 22-23'!AP77)</f>
        <v>0</v>
      </c>
      <c r="AQ79" s="15">
        <f>IF($D79="","",'HK2 - 22-23 + HKI 23-24(22C2)'!AQ77+'HKI 22-23'!AQ77)</f>
        <v>0</v>
      </c>
      <c r="AR79" s="15">
        <f>IF($D79="","",'HK2 - 22-23 + HKI 23-24(22C2)'!AR77+'HKI 22-23'!AR77)</f>
        <v>0</v>
      </c>
      <c r="AS79" s="15">
        <f>IF($D79="","",'HK2 - 22-23 + HKI 23-24(22C2)'!AS77+'HKI 22-23'!AS77)</f>
        <v>0</v>
      </c>
      <c r="AT79" s="15">
        <f>IF($D79="","",'HK2 - 22-23 + HKI 23-24(22C2)'!AT77+'HKI 22-23'!AT77)</f>
        <v>0</v>
      </c>
      <c r="AU79" s="4"/>
    </row>
    <row r="80" spans="1:47" x14ac:dyDescent="0.25">
      <c r="A80" s="11">
        <f>IF(D80="","",SUBTOTAL(3,$D$14:D80))</f>
        <v>67</v>
      </c>
      <c r="B80" s="60"/>
      <c r="C80" s="61" t="s">
        <v>450</v>
      </c>
      <c r="D80" s="14" t="s">
        <v>1101</v>
      </c>
      <c r="E80" s="15">
        <f>IF($D80="","",'HK2 - 22-23 + HKI 23-24(22C2)'!E78+'HKI 22-23'!E78)</f>
        <v>4</v>
      </c>
      <c r="F80" s="15">
        <f>IF($D80="","",'HK2 - 22-23 + HKI 23-24(22C2)'!F78+'HKI 22-23'!F78)</f>
        <v>0</v>
      </c>
      <c r="G80" s="15">
        <f>IF($D80="","",'HK2 - 22-23 + HKI 23-24(22C2)'!G78+'HKI 22-23'!G78)</f>
        <v>0</v>
      </c>
      <c r="H80" s="15">
        <f>IF($D80="","",'HK2 - 22-23 + HKI 23-24(22C2)'!H78+'HKI 22-23'!H78)</f>
        <v>0</v>
      </c>
      <c r="I80" s="15">
        <f>IF($D80="","",'HK2 - 22-23 + HKI 23-24(22C2)'!I78+'HKI 22-23'!I78)</f>
        <v>0</v>
      </c>
      <c r="J80" s="15">
        <f>IF($D80="","",'HK2 - 22-23 + HKI 23-24(22C2)'!J78+'HKI 22-23'!J78)</f>
        <v>0</v>
      </c>
      <c r="K80" s="15">
        <f>IF($D80="","",'HK2 - 22-23 + HKI 23-24(22C2)'!K78+'HKI 22-23'!K78)</f>
        <v>0</v>
      </c>
      <c r="L80" s="15">
        <f>IF($D80="","",'HK2 - 22-23 + HKI 23-24(22C2)'!L78+'HKI 22-23'!L78)</f>
        <v>0</v>
      </c>
      <c r="M80" s="15">
        <f>IF($D80="","",'HK2 - 22-23 + HKI 23-24(22C2)'!M78+'HKI 22-23'!M78)</f>
        <v>4</v>
      </c>
      <c r="N80" s="15">
        <f>IF($D80="","",'HK2 - 22-23 + HKI 23-24(22C2)'!N78+'HKI 22-23'!N78)</f>
        <v>0</v>
      </c>
      <c r="O80" s="15">
        <f>IF($D80="","",'HK2 - 22-23 + HKI 23-24(22C2)'!O78+'HKI 22-23'!O78)</f>
        <v>0</v>
      </c>
      <c r="P80" s="15">
        <f>IF($D80="","",'HK2 - 22-23 + HKI 23-24(22C2)'!P78+'HKI 22-23'!P78)</f>
        <v>0</v>
      </c>
      <c r="Q80" s="15">
        <f>IF($D80="","",'HK2 - 22-23 + HKI 23-24(22C2)'!Q78+'HKI 22-23'!Q78)</f>
        <v>0</v>
      </c>
      <c r="R80" s="15">
        <f>IF($D80="","",'HK2 - 22-23 + HKI 23-24(22C2)'!R78+'HKI 22-23'!R78)</f>
        <v>0</v>
      </c>
      <c r="S80" s="15">
        <f>IF($D80="","",'HK2 - 22-23 + HKI 23-24(22C2)'!S78+'HKI 22-23'!S78)</f>
        <v>14</v>
      </c>
      <c r="T80" s="15">
        <f>IF($D80="","",'HK2 - 22-23 + HKI 23-24(22C2)'!T78+'HKI 22-23'!T78)</f>
        <v>0</v>
      </c>
      <c r="U80" s="15">
        <f>IF($D80="","",'HK2 - 22-23 + HKI 23-24(22C2)'!U78+'HKI 22-23'!U78)</f>
        <v>14</v>
      </c>
      <c r="V80" s="15">
        <f>IF($D80="","",'HK2 - 22-23 + HKI 23-24(22C2)'!V78+'HKI 22-23'!V78)</f>
        <v>0</v>
      </c>
      <c r="W80" s="15">
        <f>IF($D80="","",'HK2 - 22-23 + HKI 23-24(22C2)'!W78+'HKI 22-23'!W78)</f>
        <v>0</v>
      </c>
      <c r="X80" s="15">
        <f>IF($D80="","",'HK2 - 22-23 + HKI 23-24(22C2)'!X78+'HKI 22-23'!X78)</f>
        <v>0</v>
      </c>
      <c r="Y80" s="15">
        <f>IF($D80="","",'HK2 - 22-23 + HKI 23-24(22C2)'!Y78+'HKI 22-23'!Y78)</f>
        <v>0</v>
      </c>
      <c r="Z80" s="15">
        <f>IF($D80="","",'HK2 - 22-23 + HKI 23-24(22C2)'!Z78+'HKI 22-23'!Z78)</f>
        <v>0</v>
      </c>
      <c r="AA80" s="15">
        <f>IF($D80="","",'HK2 - 22-23 + HKI 23-24(22C2)'!AA78+'HKI 22-23'!AA78)</f>
        <v>0</v>
      </c>
      <c r="AB80" s="15">
        <f>IF($D80="","",'HK2 - 22-23 + HKI 23-24(22C2)'!AB78+'HKI 22-23'!AB78)</f>
        <v>0</v>
      </c>
      <c r="AC80" s="15">
        <f>IF($D80="","",'HK2 - 22-23 + HKI 23-24(22C2)'!AC78+'HKI 22-23'!AC78)</f>
        <v>0</v>
      </c>
      <c r="AD80" s="15">
        <f>IF($D80="","",'HK2 - 22-23 + HKI 23-24(22C2)'!AD78+'HKI 22-23'!AD78)</f>
        <v>0</v>
      </c>
      <c r="AE80" s="15">
        <f>IF($D80="","",'HK2 - 22-23 + HKI 23-24(22C2)'!AE78+'HKI 22-23'!AE78)</f>
        <v>0</v>
      </c>
      <c r="AF80" s="15">
        <f>IF($D80="","",'HK2 - 22-23 + HKI 23-24(22C2)'!AF78+'HKI 22-23'!AF78)</f>
        <v>0</v>
      </c>
      <c r="AG80" s="15">
        <f>IF($D80="","",'HK2 - 22-23 + HKI 23-24(22C2)'!AG78+'HKI 22-23'!AG78)</f>
        <v>0</v>
      </c>
      <c r="AH80" s="15">
        <f>IF($D80="","",'HK2 - 22-23 + HKI 23-24(22C2)'!AH78+'HKI 22-23'!AH78)</f>
        <v>0</v>
      </c>
      <c r="AI80" s="15">
        <f>IF($D80="","",'HK2 - 22-23 + HKI 23-24(22C2)'!AI78+'HKI 22-23'!AI78)</f>
        <v>0</v>
      </c>
      <c r="AJ80" s="15">
        <f>IF($D80="","",'HK2 - 22-23 + HKI 23-24(22C2)'!AJ78+'HKI 22-23'!AJ78)</f>
        <v>0</v>
      </c>
      <c r="AK80" s="15">
        <f>IF($D80="","",'HK2 - 22-23 + HKI 23-24(22C2)'!AK78+'HKI 22-23'!AK78)</f>
        <v>0</v>
      </c>
      <c r="AL80" s="15">
        <f>IF($D80="","",'HK2 - 22-23 + HKI 23-24(22C2)'!AL78+'HKI 22-23'!AL78)</f>
        <v>0</v>
      </c>
      <c r="AM80" s="15">
        <f>IF($D80="","",'HK2 - 22-23 + HKI 23-24(22C2)'!AM78+'HKI 22-23'!AM78)</f>
        <v>0</v>
      </c>
      <c r="AN80" s="15">
        <f>IF($D80="","",'HK2 - 22-23 + HKI 23-24(22C2)'!AN78+'HKI 22-23'!AN78)</f>
        <v>0</v>
      </c>
      <c r="AO80" s="15">
        <f>IF($D80="","",'HK2 - 22-23 + HKI 23-24(22C2)'!AO78+'HKI 22-23'!AO78)</f>
        <v>0</v>
      </c>
      <c r="AP80" s="15">
        <f>IF($D80="","",'HK2 - 22-23 + HKI 23-24(22C2)'!AP78+'HKI 22-23'!AP78)</f>
        <v>0</v>
      </c>
      <c r="AQ80" s="15">
        <f>IF($D80="","",'HK2 - 22-23 + HKI 23-24(22C2)'!AQ78+'HKI 22-23'!AQ78)</f>
        <v>0</v>
      </c>
      <c r="AR80" s="15">
        <f>IF($D80="","",'HK2 - 22-23 + HKI 23-24(22C2)'!AR78+'HKI 22-23'!AR78)</f>
        <v>0</v>
      </c>
      <c r="AS80" s="15">
        <f>IF($D80="","",'HK2 - 22-23 + HKI 23-24(22C2)'!AS78+'HKI 22-23'!AS78)</f>
        <v>0</v>
      </c>
      <c r="AT80" s="15">
        <f>IF($D80="","",'HK2 - 22-23 + HKI 23-24(22C2)'!AT78+'HKI 22-23'!AT78)</f>
        <v>4</v>
      </c>
      <c r="AU80" s="4"/>
    </row>
    <row r="81" spans="1:47" x14ac:dyDescent="0.25">
      <c r="A81" s="11">
        <f>IF(D81="","",SUBTOTAL(3,$D$14:D81))</f>
        <v>68</v>
      </c>
      <c r="B81" s="60">
        <v>1010003</v>
      </c>
      <c r="C81" s="61" t="s">
        <v>450</v>
      </c>
      <c r="D81" s="14" t="s">
        <v>505</v>
      </c>
      <c r="E81" s="15">
        <f>IF($D81="","",'HK2 - 22-23 + HKI 23-24(22C2)'!E79+'HKI 22-23'!E79)</f>
        <v>0</v>
      </c>
      <c r="F81" s="15">
        <f>IF($D81="","",'HK2 - 22-23 + HKI 23-24(22C2)'!F79+'HKI 22-23'!F79)</f>
        <v>0</v>
      </c>
      <c r="G81" s="15">
        <f>IF($D81="","",'HK2 - 22-23 + HKI 23-24(22C2)'!G79+'HKI 22-23'!G79)</f>
        <v>0</v>
      </c>
      <c r="H81" s="15">
        <f>IF($D81="","",'HK2 - 22-23 + HKI 23-24(22C2)'!H79+'HKI 22-23'!H79)</f>
        <v>0</v>
      </c>
      <c r="I81" s="15">
        <f>IF($D81="","",'HK2 - 22-23 + HKI 23-24(22C2)'!I79+'HKI 22-23'!I79)</f>
        <v>0</v>
      </c>
      <c r="J81" s="15">
        <f>IF($D81="","",'HK2 - 22-23 + HKI 23-24(22C2)'!J79+'HKI 22-23'!J79)</f>
        <v>0</v>
      </c>
      <c r="K81" s="15">
        <f>IF($D81="","",'HK2 - 22-23 + HKI 23-24(22C2)'!K79+'HKI 22-23'!K79)</f>
        <v>0</v>
      </c>
      <c r="L81" s="15">
        <f>IF($D81="","",'HK2 - 22-23 + HKI 23-24(22C2)'!L79+'HKI 22-23'!L79)</f>
        <v>0</v>
      </c>
      <c r="M81" s="15">
        <f>IF($D81="","",'HK2 - 22-23 + HKI 23-24(22C2)'!M79+'HKI 22-23'!M79)</f>
        <v>0</v>
      </c>
      <c r="N81" s="15">
        <f>IF($D81="","",'HK2 - 22-23 + HKI 23-24(22C2)'!N79+'HKI 22-23'!N79)</f>
        <v>0</v>
      </c>
      <c r="O81" s="15">
        <f>IF($D81="","",'HK2 - 22-23 + HKI 23-24(22C2)'!O79+'HKI 22-23'!O79)</f>
        <v>0</v>
      </c>
      <c r="P81" s="15">
        <f>IF($D81="","",'HK2 - 22-23 + HKI 23-24(22C2)'!P79+'HKI 22-23'!P79)</f>
        <v>0</v>
      </c>
      <c r="Q81" s="15">
        <f>IF($D81="","",'HK2 - 22-23 + HKI 23-24(22C2)'!Q79+'HKI 22-23'!Q79)</f>
        <v>0</v>
      </c>
      <c r="R81" s="15">
        <f>IF($D81="","",'HK2 - 22-23 + HKI 23-24(22C2)'!R79+'HKI 22-23'!R79)</f>
        <v>0</v>
      </c>
      <c r="S81" s="15">
        <f>IF($D81="","",'HK2 - 22-23 + HKI 23-24(22C2)'!S79+'HKI 22-23'!S79)</f>
        <v>0</v>
      </c>
      <c r="T81" s="15">
        <f>IF($D81="","",'HK2 - 22-23 + HKI 23-24(22C2)'!T79+'HKI 22-23'!T79)</f>
        <v>0</v>
      </c>
      <c r="U81" s="15">
        <f>IF($D81="","",'HK2 - 22-23 + HKI 23-24(22C2)'!U79+'HKI 22-23'!U79)</f>
        <v>0</v>
      </c>
      <c r="V81" s="15">
        <f>IF($D81="","",'HK2 - 22-23 + HKI 23-24(22C2)'!V79+'HKI 22-23'!V79)</f>
        <v>0</v>
      </c>
      <c r="W81" s="15">
        <f>IF($D81="","",'HK2 - 22-23 + HKI 23-24(22C2)'!W79+'HKI 22-23'!W79)</f>
        <v>0</v>
      </c>
      <c r="X81" s="15">
        <f>IF($D81="","",'HK2 - 22-23 + HKI 23-24(22C2)'!X79+'HKI 22-23'!X79)</f>
        <v>0</v>
      </c>
      <c r="Y81" s="15">
        <f>IF($D81="","",'HK2 - 22-23 + HKI 23-24(22C2)'!Y79+'HKI 22-23'!Y79)</f>
        <v>0</v>
      </c>
      <c r="Z81" s="15">
        <f>IF($D81="","",'HK2 - 22-23 + HKI 23-24(22C2)'!Z79+'HKI 22-23'!Z79)</f>
        <v>0</v>
      </c>
      <c r="AA81" s="15">
        <f>IF($D81="","",'HK2 - 22-23 + HKI 23-24(22C2)'!AA79+'HKI 22-23'!AA79)</f>
        <v>0</v>
      </c>
      <c r="AB81" s="15">
        <f>IF($D81="","",'HK2 - 22-23 + HKI 23-24(22C2)'!AB79+'HKI 22-23'!AB79)</f>
        <v>0</v>
      </c>
      <c r="AC81" s="15">
        <f>IF($D81="","",'HK2 - 22-23 + HKI 23-24(22C2)'!AC79+'HKI 22-23'!AC79)</f>
        <v>0</v>
      </c>
      <c r="AD81" s="15">
        <f>IF($D81="","",'HK2 - 22-23 + HKI 23-24(22C2)'!AD79+'HKI 22-23'!AD79)</f>
        <v>0</v>
      </c>
      <c r="AE81" s="15">
        <f>IF($D81="","",'HK2 - 22-23 + HKI 23-24(22C2)'!AE79+'HKI 22-23'!AE79)</f>
        <v>0</v>
      </c>
      <c r="AF81" s="15">
        <f>IF($D81="","",'HK2 - 22-23 + HKI 23-24(22C2)'!AF79+'HKI 22-23'!AF79)</f>
        <v>0</v>
      </c>
      <c r="AG81" s="15">
        <f>IF($D81="","",'HK2 - 22-23 + HKI 23-24(22C2)'!AG79+'HKI 22-23'!AG79)</f>
        <v>0</v>
      </c>
      <c r="AH81" s="15">
        <f>IF($D81="","",'HK2 - 22-23 + HKI 23-24(22C2)'!AH79+'HKI 22-23'!AH79)</f>
        <v>0</v>
      </c>
      <c r="AI81" s="15">
        <f>IF($D81="","",'HK2 - 22-23 + HKI 23-24(22C2)'!AI79+'HKI 22-23'!AI79)</f>
        <v>0</v>
      </c>
      <c r="AJ81" s="15">
        <f>IF($D81="","",'HK2 - 22-23 + HKI 23-24(22C2)'!AJ79+'HKI 22-23'!AJ79)</f>
        <v>0</v>
      </c>
      <c r="AK81" s="15">
        <f>IF($D81="","",'HK2 - 22-23 + HKI 23-24(22C2)'!AK79+'HKI 22-23'!AK79)</f>
        <v>0</v>
      </c>
      <c r="AL81" s="15">
        <f>IF($D81="","",'HK2 - 22-23 + HKI 23-24(22C2)'!AL79+'HKI 22-23'!AL79)</f>
        <v>0</v>
      </c>
      <c r="AM81" s="15">
        <f>IF($D81="","",'HK2 - 22-23 + HKI 23-24(22C2)'!AM79+'HKI 22-23'!AM79)</f>
        <v>0</v>
      </c>
      <c r="AN81" s="15">
        <f>IF($D81="","",'HK2 - 22-23 + HKI 23-24(22C2)'!AN79+'HKI 22-23'!AN79)</f>
        <v>0</v>
      </c>
      <c r="AO81" s="15">
        <f>IF($D81="","",'HK2 - 22-23 + HKI 23-24(22C2)'!AO79+'HKI 22-23'!AO79)</f>
        <v>0</v>
      </c>
      <c r="AP81" s="15">
        <f>IF($D81="","",'HK2 - 22-23 + HKI 23-24(22C2)'!AP79+'HKI 22-23'!AP79)</f>
        <v>0</v>
      </c>
      <c r="AQ81" s="15">
        <f>IF($D81="","",'HK2 - 22-23 + HKI 23-24(22C2)'!AQ79+'HKI 22-23'!AQ79)</f>
        <v>0</v>
      </c>
      <c r="AR81" s="15">
        <f>IF($D81="","",'HK2 - 22-23 + HKI 23-24(22C2)'!AR79+'HKI 22-23'!AR79)</f>
        <v>0</v>
      </c>
      <c r="AS81" s="15">
        <f>IF($D81="","",'HK2 - 22-23 + HKI 23-24(22C2)'!AS79+'HKI 22-23'!AS79)</f>
        <v>0</v>
      </c>
      <c r="AT81" s="15">
        <f>IF($D81="","",'HK2 - 22-23 + HKI 23-24(22C2)'!AT79+'HKI 22-23'!AT79)</f>
        <v>0</v>
      </c>
      <c r="AU81" s="4"/>
    </row>
    <row r="82" spans="1:47" x14ac:dyDescent="0.25">
      <c r="A82" s="11">
        <f>IF(D82="","",SUBTOTAL(3,$D$14:D82))</f>
        <v>69</v>
      </c>
      <c r="B82" s="60">
        <v>1010094</v>
      </c>
      <c r="C82" s="61" t="s">
        <v>450</v>
      </c>
      <c r="D82" s="14" t="s">
        <v>1025</v>
      </c>
      <c r="E82" s="15">
        <f>IF($D82="","",'HK2 - 22-23 + HKI 23-24(22C2)'!E80+'HKI 22-23'!E80)</f>
        <v>0</v>
      </c>
      <c r="F82" s="15">
        <f>IF($D82="","",'HK2 - 22-23 + HKI 23-24(22C2)'!F80+'HKI 22-23'!F80)</f>
        <v>0</v>
      </c>
      <c r="G82" s="15">
        <f>IF($D82="","",'HK2 - 22-23 + HKI 23-24(22C2)'!G80+'HKI 22-23'!G80)</f>
        <v>0</v>
      </c>
      <c r="H82" s="15">
        <f>IF($D82="","",'HK2 - 22-23 + HKI 23-24(22C2)'!H80+'HKI 22-23'!H80)</f>
        <v>0</v>
      </c>
      <c r="I82" s="15">
        <f>IF($D82="","",'HK2 - 22-23 + HKI 23-24(22C2)'!I80+'HKI 22-23'!I80)</f>
        <v>0</v>
      </c>
      <c r="J82" s="15">
        <f>IF($D82="","",'HK2 - 22-23 + HKI 23-24(22C2)'!J80+'HKI 22-23'!J80)</f>
        <v>0</v>
      </c>
      <c r="K82" s="15">
        <f>IF($D82="","",'HK2 - 22-23 + HKI 23-24(22C2)'!K80+'HKI 22-23'!K80)</f>
        <v>0</v>
      </c>
      <c r="L82" s="15">
        <f>IF($D82="","",'HK2 - 22-23 + HKI 23-24(22C2)'!L80+'HKI 22-23'!L80)</f>
        <v>0</v>
      </c>
      <c r="M82" s="15">
        <f>IF($D82="","",'HK2 - 22-23 + HKI 23-24(22C2)'!M80+'HKI 22-23'!M80)</f>
        <v>0</v>
      </c>
      <c r="N82" s="15">
        <f>IF($D82="","",'HK2 - 22-23 + HKI 23-24(22C2)'!N80+'HKI 22-23'!N80)</f>
        <v>0</v>
      </c>
      <c r="O82" s="15">
        <f>IF($D82="","",'HK2 - 22-23 + HKI 23-24(22C2)'!O80+'HKI 22-23'!O80)</f>
        <v>0</v>
      </c>
      <c r="P82" s="15">
        <f>IF($D82="","",'HK2 - 22-23 + HKI 23-24(22C2)'!P80+'HKI 22-23'!P80)</f>
        <v>0</v>
      </c>
      <c r="Q82" s="15">
        <f>IF($D82="","",'HK2 - 22-23 + HKI 23-24(22C2)'!Q80+'HKI 22-23'!Q80)</f>
        <v>0</v>
      </c>
      <c r="R82" s="15">
        <f>IF($D82="","",'HK2 - 22-23 + HKI 23-24(22C2)'!R80+'HKI 22-23'!R80)</f>
        <v>0</v>
      </c>
      <c r="S82" s="15">
        <f>IF($D82="","",'HK2 - 22-23 + HKI 23-24(22C2)'!S80+'HKI 22-23'!S80)</f>
        <v>0</v>
      </c>
      <c r="T82" s="15">
        <f>IF($D82="","",'HK2 - 22-23 + HKI 23-24(22C2)'!T80+'HKI 22-23'!T80)</f>
        <v>0</v>
      </c>
      <c r="U82" s="15">
        <f>IF($D82="","",'HK2 - 22-23 + HKI 23-24(22C2)'!U80+'HKI 22-23'!U80)</f>
        <v>0</v>
      </c>
      <c r="V82" s="15">
        <f>IF($D82="","",'HK2 - 22-23 + HKI 23-24(22C2)'!V80+'HKI 22-23'!V80)</f>
        <v>0</v>
      </c>
      <c r="W82" s="15">
        <f>IF($D82="","",'HK2 - 22-23 + HKI 23-24(22C2)'!W80+'HKI 22-23'!W80)</f>
        <v>0</v>
      </c>
      <c r="X82" s="15">
        <f>IF($D82="","",'HK2 - 22-23 + HKI 23-24(22C2)'!X80+'HKI 22-23'!X80)</f>
        <v>0</v>
      </c>
      <c r="Y82" s="15">
        <f>IF($D82="","",'HK2 - 22-23 + HKI 23-24(22C2)'!Y80+'HKI 22-23'!Y80)</f>
        <v>0</v>
      </c>
      <c r="Z82" s="15">
        <f>IF($D82="","",'HK2 - 22-23 + HKI 23-24(22C2)'!Z80+'HKI 22-23'!Z80)</f>
        <v>0</v>
      </c>
      <c r="AA82" s="15">
        <f>IF($D82="","",'HK2 - 22-23 + HKI 23-24(22C2)'!AA80+'HKI 22-23'!AA80)</f>
        <v>0</v>
      </c>
      <c r="AB82" s="15">
        <f>IF($D82="","",'HK2 - 22-23 + HKI 23-24(22C2)'!AB80+'HKI 22-23'!AB80)</f>
        <v>0</v>
      </c>
      <c r="AC82" s="15">
        <f>IF($D82="","",'HK2 - 22-23 + HKI 23-24(22C2)'!AC80+'HKI 22-23'!AC80)</f>
        <v>0</v>
      </c>
      <c r="AD82" s="15">
        <f>IF($D82="","",'HK2 - 22-23 + HKI 23-24(22C2)'!AD80+'HKI 22-23'!AD80)</f>
        <v>0</v>
      </c>
      <c r="AE82" s="15">
        <f>IF($D82="","",'HK2 - 22-23 + HKI 23-24(22C2)'!AE80+'HKI 22-23'!AE80)</f>
        <v>0</v>
      </c>
      <c r="AF82" s="15">
        <f>IF($D82="","",'HK2 - 22-23 + HKI 23-24(22C2)'!AF80+'HKI 22-23'!AF80)</f>
        <v>0</v>
      </c>
      <c r="AG82" s="15">
        <f>IF($D82="","",'HK2 - 22-23 + HKI 23-24(22C2)'!AG80+'HKI 22-23'!AG80)</f>
        <v>0</v>
      </c>
      <c r="AH82" s="15">
        <f>IF($D82="","",'HK2 - 22-23 + HKI 23-24(22C2)'!AH80+'HKI 22-23'!AH80)</f>
        <v>0</v>
      </c>
      <c r="AI82" s="15">
        <f>IF($D82="","",'HK2 - 22-23 + HKI 23-24(22C2)'!AI80+'HKI 22-23'!AI80)</f>
        <v>0</v>
      </c>
      <c r="AJ82" s="15">
        <f>IF($D82="","",'HK2 - 22-23 + HKI 23-24(22C2)'!AJ80+'HKI 22-23'!AJ80)</f>
        <v>0</v>
      </c>
      <c r="AK82" s="15">
        <f>IF($D82="","",'HK2 - 22-23 + HKI 23-24(22C2)'!AK80+'HKI 22-23'!AK80)</f>
        <v>0</v>
      </c>
      <c r="AL82" s="15">
        <f>IF($D82="","",'HK2 - 22-23 + HKI 23-24(22C2)'!AL80+'HKI 22-23'!AL80)</f>
        <v>0</v>
      </c>
      <c r="AM82" s="15">
        <f>IF($D82="","",'HK2 - 22-23 + HKI 23-24(22C2)'!AM80+'HKI 22-23'!AM80)</f>
        <v>0</v>
      </c>
      <c r="AN82" s="15">
        <f>IF($D82="","",'HK2 - 22-23 + HKI 23-24(22C2)'!AN80+'HKI 22-23'!AN80)</f>
        <v>0</v>
      </c>
      <c r="AO82" s="15">
        <f>IF($D82="","",'HK2 - 22-23 + HKI 23-24(22C2)'!AO80+'HKI 22-23'!AO80)</f>
        <v>0</v>
      </c>
      <c r="AP82" s="15">
        <f>IF($D82="","",'HK2 - 22-23 + HKI 23-24(22C2)'!AP80+'HKI 22-23'!AP80)</f>
        <v>0</v>
      </c>
      <c r="AQ82" s="15">
        <f>IF($D82="","",'HK2 - 22-23 + HKI 23-24(22C2)'!AQ80+'HKI 22-23'!AQ80)</f>
        <v>0</v>
      </c>
      <c r="AR82" s="15">
        <f>IF($D82="","",'HK2 - 22-23 + HKI 23-24(22C2)'!AR80+'HKI 22-23'!AR80)</f>
        <v>0</v>
      </c>
      <c r="AS82" s="15">
        <f>IF($D82="","",'HK2 - 22-23 + HKI 23-24(22C2)'!AS80+'HKI 22-23'!AS80)</f>
        <v>0</v>
      </c>
      <c r="AT82" s="15">
        <f>IF($D82="","",'HK2 - 22-23 + HKI 23-24(22C2)'!AT80+'HKI 22-23'!AT80)</f>
        <v>0</v>
      </c>
      <c r="AU82" s="4"/>
    </row>
    <row r="83" spans="1:47" ht="30" x14ac:dyDescent="0.25">
      <c r="A83" s="11">
        <f>IF(D83="","",SUBTOTAL(3,$D$14:D83))</f>
        <v>70</v>
      </c>
      <c r="B83" s="60">
        <v>1010025</v>
      </c>
      <c r="C83" s="61" t="s">
        <v>450</v>
      </c>
      <c r="D83" s="14" t="s">
        <v>507</v>
      </c>
      <c r="E83" s="15">
        <f>IF($D83="","",'HK2 - 22-23 + HKI 23-24(22C2)'!E81+'HKI 22-23'!E81)</f>
        <v>0</v>
      </c>
      <c r="F83" s="15">
        <f>IF($D83="","",'HK2 - 22-23 + HKI 23-24(22C2)'!F81+'HKI 22-23'!F81)</f>
        <v>0</v>
      </c>
      <c r="G83" s="15">
        <f>IF($D83="","",'HK2 - 22-23 + HKI 23-24(22C2)'!G81+'HKI 22-23'!G81)</f>
        <v>0</v>
      </c>
      <c r="H83" s="15">
        <f>IF($D83="","",'HK2 - 22-23 + HKI 23-24(22C2)'!H81+'HKI 22-23'!H81)</f>
        <v>0</v>
      </c>
      <c r="I83" s="15">
        <f>IF($D83="","",'HK2 - 22-23 + HKI 23-24(22C2)'!I81+'HKI 22-23'!I81)</f>
        <v>0</v>
      </c>
      <c r="J83" s="15">
        <f>IF($D83="","",'HK2 - 22-23 + HKI 23-24(22C2)'!J81+'HKI 22-23'!J81)</f>
        <v>0</v>
      </c>
      <c r="K83" s="15">
        <f>IF($D83="","",'HK2 - 22-23 + HKI 23-24(22C2)'!K81+'HKI 22-23'!K81)</f>
        <v>0</v>
      </c>
      <c r="L83" s="15">
        <f>IF($D83="","",'HK2 - 22-23 + HKI 23-24(22C2)'!L81+'HKI 22-23'!L81)</f>
        <v>0</v>
      </c>
      <c r="M83" s="15">
        <f>IF($D83="","",'HK2 - 22-23 + HKI 23-24(22C2)'!M81+'HKI 22-23'!M81)</f>
        <v>0</v>
      </c>
      <c r="N83" s="15">
        <f>IF($D83="","",'HK2 - 22-23 + HKI 23-24(22C2)'!N81+'HKI 22-23'!N81)</f>
        <v>0</v>
      </c>
      <c r="O83" s="15">
        <f>IF($D83="","",'HK2 - 22-23 + HKI 23-24(22C2)'!O81+'HKI 22-23'!O81)</f>
        <v>0</v>
      </c>
      <c r="P83" s="15">
        <f>IF($D83="","",'HK2 - 22-23 + HKI 23-24(22C2)'!P81+'HKI 22-23'!P81)</f>
        <v>0</v>
      </c>
      <c r="Q83" s="15">
        <f>IF($D83="","",'HK2 - 22-23 + HKI 23-24(22C2)'!Q81+'HKI 22-23'!Q81)</f>
        <v>0</v>
      </c>
      <c r="R83" s="15">
        <f>IF($D83="","",'HK2 - 22-23 + HKI 23-24(22C2)'!R81+'HKI 22-23'!R81)</f>
        <v>0</v>
      </c>
      <c r="S83" s="15">
        <f>IF($D83="","",'HK2 - 22-23 + HKI 23-24(22C2)'!S81+'HKI 22-23'!S81)</f>
        <v>0</v>
      </c>
      <c r="T83" s="15">
        <f>IF($D83="","",'HK2 - 22-23 + HKI 23-24(22C2)'!T81+'HKI 22-23'!T81)</f>
        <v>0</v>
      </c>
      <c r="U83" s="15">
        <f>IF($D83="","",'HK2 - 22-23 + HKI 23-24(22C2)'!U81+'HKI 22-23'!U81)</f>
        <v>0</v>
      </c>
      <c r="V83" s="15">
        <f>IF($D83="","",'HK2 - 22-23 + HKI 23-24(22C2)'!V81+'HKI 22-23'!V81)</f>
        <v>0</v>
      </c>
      <c r="W83" s="15">
        <f>IF($D83="","",'HK2 - 22-23 + HKI 23-24(22C2)'!W81+'HKI 22-23'!W81)</f>
        <v>0</v>
      </c>
      <c r="X83" s="15">
        <f>IF($D83="","",'HK2 - 22-23 + HKI 23-24(22C2)'!X81+'HKI 22-23'!X81)</f>
        <v>0</v>
      </c>
      <c r="Y83" s="15">
        <f>IF($D83="","",'HK2 - 22-23 + HKI 23-24(22C2)'!Y81+'HKI 22-23'!Y81)</f>
        <v>0</v>
      </c>
      <c r="Z83" s="15">
        <f>IF($D83="","",'HK2 - 22-23 + HKI 23-24(22C2)'!Z81+'HKI 22-23'!Z81)</f>
        <v>0</v>
      </c>
      <c r="AA83" s="15">
        <f>IF($D83="","",'HK2 - 22-23 + HKI 23-24(22C2)'!AA81+'HKI 22-23'!AA81)</f>
        <v>0</v>
      </c>
      <c r="AB83" s="15">
        <f>IF($D83="","",'HK2 - 22-23 + HKI 23-24(22C2)'!AB81+'HKI 22-23'!AB81)</f>
        <v>0</v>
      </c>
      <c r="AC83" s="15">
        <f>IF($D83="","",'HK2 - 22-23 + HKI 23-24(22C2)'!AC81+'HKI 22-23'!AC81)</f>
        <v>0</v>
      </c>
      <c r="AD83" s="15">
        <f>IF($D83="","",'HK2 - 22-23 + HKI 23-24(22C2)'!AD81+'HKI 22-23'!AD81)</f>
        <v>0</v>
      </c>
      <c r="AE83" s="15">
        <f>IF($D83="","",'HK2 - 22-23 + HKI 23-24(22C2)'!AE81+'HKI 22-23'!AE81)</f>
        <v>0</v>
      </c>
      <c r="AF83" s="15">
        <f>IF($D83="","",'HK2 - 22-23 + HKI 23-24(22C2)'!AF81+'HKI 22-23'!AF81)</f>
        <v>0</v>
      </c>
      <c r="AG83" s="15">
        <f>IF($D83="","",'HK2 - 22-23 + HKI 23-24(22C2)'!AG81+'HKI 22-23'!AG81)</f>
        <v>0</v>
      </c>
      <c r="AH83" s="15">
        <f>IF($D83="","",'HK2 - 22-23 + HKI 23-24(22C2)'!AH81+'HKI 22-23'!AH81)</f>
        <v>0</v>
      </c>
      <c r="AI83" s="15">
        <f>IF($D83="","",'HK2 - 22-23 + HKI 23-24(22C2)'!AI81+'HKI 22-23'!AI81)</f>
        <v>0</v>
      </c>
      <c r="AJ83" s="15">
        <f>IF($D83="","",'HK2 - 22-23 + HKI 23-24(22C2)'!AJ81+'HKI 22-23'!AJ81)</f>
        <v>0</v>
      </c>
      <c r="AK83" s="15">
        <f>IF($D83="","",'HK2 - 22-23 + HKI 23-24(22C2)'!AK81+'HKI 22-23'!AK81)</f>
        <v>0</v>
      </c>
      <c r="AL83" s="15">
        <f>IF($D83="","",'HK2 - 22-23 + HKI 23-24(22C2)'!AL81+'HKI 22-23'!AL81)</f>
        <v>0</v>
      </c>
      <c r="AM83" s="15">
        <f>IF($D83="","",'HK2 - 22-23 + HKI 23-24(22C2)'!AM81+'HKI 22-23'!AM81)</f>
        <v>0</v>
      </c>
      <c r="AN83" s="15">
        <f>IF($D83="","",'HK2 - 22-23 + HKI 23-24(22C2)'!AN81+'HKI 22-23'!AN81)</f>
        <v>0</v>
      </c>
      <c r="AO83" s="15">
        <f>IF($D83="","",'HK2 - 22-23 + HKI 23-24(22C2)'!AO81+'HKI 22-23'!AO81)</f>
        <v>0</v>
      </c>
      <c r="AP83" s="15">
        <f>IF($D83="","",'HK2 - 22-23 + HKI 23-24(22C2)'!AP81+'HKI 22-23'!AP81)</f>
        <v>0</v>
      </c>
      <c r="AQ83" s="15">
        <f>IF($D83="","",'HK2 - 22-23 + HKI 23-24(22C2)'!AQ81+'HKI 22-23'!AQ81)</f>
        <v>0</v>
      </c>
      <c r="AR83" s="15">
        <f>IF($D83="","",'HK2 - 22-23 + HKI 23-24(22C2)'!AR81+'HKI 22-23'!AR81)</f>
        <v>0</v>
      </c>
      <c r="AS83" s="15">
        <f>IF($D83="","",'HK2 - 22-23 + HKI 23-24(22C2)'!AS81+'HKI 22-23'!AS81)</f>
        <v>0</v>
      </c>
      <c r="AT83" s="15">
        <f>IF($D83="","",'HK2 - 22-23 + HKI 23-24(22C2)'!AT81+'HKI 22-23'!AT81)</f>
        <v>0</v>
      </c>
      <c r="AU83" s="4"/>
    </row>
    <row r="84" spans="1:47" ht="30" x14ac:dyDescent="0.25">
      <c r="A84" s="11">
        <f>IF(D84="","",SUBTOTAL(3,$D$14:D84))</f>
        <v>71</v>
      </c>
      <c r="B84" s="60">
        <v>1010126</v>
      </c>
      <c r="C84" s="61" t="s">
        <v>450</v>
      </c>
      <c r="D84" s="14" t="s">
        <v>1030</v>
      </c>
      <c r="E84" s="15">
        <f>IF($D84="","",'HK2 - 22-23 + HKI 23-24(22C2)'!E82+'HKI 22-23'!E82)</f>
        <v>0</v>
      </c>
      <c r="F84" s="15">
        <f>IF($D84="","",'HK2 - 22-23 + HKI 23-24(22C2)'!F82+'HKI 22-23'!F82)</f>
        <v>0</v>
      </c>
      <c r="G84" s="15">
        <f>IF($D84="","",'HK2 - 22-23 + HKI 23-24(22C2)'!G82+'HKI 22-23'!G82)</f>
        <v>0</v>
      </c>
      <c r="H84" s="15">
        <f>IF($D84="","",'HK2 - 22-23 + HKI 23-24(22C2)'!H82+'HKI 22-23'!H82)</f>
        <v>0</v>
      </c>
      <c r="I84" s="15">
        <f>IF($D84="","",'HK2 - 22-23 + HKI 23-24(22C2)'!I82+'HKI 22-23'!I82)</f>
        <v>0</v>
      </c>
      <c r="J84" s="15">
        <f>IF($D84="","",'HK2 - 22-23 + HKI 23-24(22C2)'!J82+'HKI 22-23'!J82)</f>
        <v>0</v>
      </c>
      <c r="K84" s="15">
        <f>IF($D84="","",'HK2 - 22-23 + HKI 23-24(22C2)'!K82+'HKI 22-23'!K82)</f>
        <v>0</v>
      </c>
      <c r="L84" s="15">
        <f>IF($D84="","",'HK2 - 22-23 + HKI 23-24(22C2)'!L82+'HKI 22-23'!L82)</f>
        <v>0</v>
      </c>
      <c r="M84" s="15">
        <f>IF($D84="","",'HK2 - 22-23 + HKI 23-24(22C2)'!M82+'HKI 22-23'!M82)</f>
        <v>0</v>
      </c>
      <c r="N84" s="15">
        <f>IF($D84="","",'HK2 - 22-23 + HKI 23-24(22C2)'!N82+'HKI 22-23'!N82)</f>
        <v>0</v>
      </c>
      <c r="O84" s="15">
        <f>IF($D84="","",'HK2 - 22-23 + HKI 23-24(22C2)'!O82+'HKI 22-23'!O82)</f>
        <v>0</v>
      </c>
      <c r="P84" s="15">
        <f>IF($D84="","",'HK2 - 22-23 + HKI 23-24(22C2)'!P82+'HKI 22-23'!P82)</f>
        <v>0</v>
      </c>
      <c r="Q84" s="15">
        <f>IF($D84="","",'HK2 - 22-23 + HKI 23-24(22C2)'!Q82+'HKI 22-23'!Q82)</f>
        <v>0</v>
      </c>
      <c r="R84" s="15">
        <f>IF($D84="","",'HK2 - 22-23 + HKI 23-24(22C2)'!R82+'HKI 22-23'!R82)</f>
        <v>0</v>
      </c>
      <c r="S84" s="15">
        <f>IF($D84="","",'HK2 - 22-23 + HKI 23-24(22C2)'!S82+'HKI 22-23'!S82)</f>
        <v>0</v>
      </c>
      <c r="T84" s="15">
        <f>IF($D84="","",'HK2 - 22-23 + HKI 23-24(22C2)'!T82+'HKI 22-23'!T82)</f>
        <v>0</v>
      </c>
      <c r="U84" s="15">
        <f>IF($D84="","",'HK2 - 22-23 + HKI 23-24(22C2)'!U82+'HKI 22-23'!U82)</f>
        <v>0</v>
      </c>
      <c r="V84" s="15">
        <f>IF($D84="","",'HK2 - 22-23 + HKI 23-24(22C2)'!V82+'HKI 22-23'!V82)</f>
        <v>0</v>
      </c>
      <c r="W84" s="15">
        <f>IF($D84="","",'HK2 - 22-23 + HKI 23-24(22C2)'!W82+'HKI 22-23'!W82)</f>
        <v>0</v>
      </c>
      <c r="X84" s="15">
        <f>IF($D84="","",'HK2 - 22-23 + HKI 23-24(22C2)'!X82+'HKI 22-23'!X82)</f>
        <v>0</v>
      </c>
      <c r="Y84" s="15">
        <f>IF($D84="","",'HK2 - 22-23 + HKI 23-24(22C2)'!Y82+'HKI 22-23'!Y82)</f>
        <v>0</v>
      </c>
      <c r="Z84" s="15">
        <f>IF($D84="","",'HK2 - 22-23 + HKI 23-24(22C2)'!Z82+'HKI 22-23'!Z82)</f>
        <v>0</v>
      </c>
      <c r="AA84" s="15">
        <f>IF($D84="","",'HK2 - 22-23 + HKI 23-24(22C2)'!AA82+'HKI 22-23'!AA82)</f>
        <v>0</v>
      </c>
      <c r="AB84" s="15">
        <f>IF($D84="","",'HK2 - 22-23 + HKI 23-24(22C2)'!AB82+'HKI 22-23'!AB82)</f>
        <v>0</v>
      </c>
      <c r="AC84" s="15">
        <f>IF($D84="","",'HK2 - 22-23 + HKI 23-24(22C2)'!AC82+'HKI 22-23'!AC82)</f>
        <v>0</v>
      </c>
      <c r="AD84" s="15">
        <f>IF($D84="","",'HK2 - 22-23 + HKI 23-24(22C2)'!AD82+'HKI 22-23'!AD82)</f>
        <v>0</v>
      </c>
      <c r="AE84" s="15">
        <f>IF($D84="","",'HK2 - 22-23 + HKI 23-24(22C2)'!AE82+'HKI 22-23'!AE82)</f>
        <v>0</v>
      </c>
      <c r="AF84" s="15">
        <f>IF($D84="","",'HK2 - 22-23 + HKI 23-24(22C2)'!AF82+'HKI 22-23'!AF82)</f>
        <v>0</v>
      </c>
      <c r="AG84" s="15">
        <f>IF($D84="","",'HK2 - 22-23 + HKI 23-24(22C2)'!AG82+'HKI 22-23'!AG82)</f>
        <v>0</v>
      </c>
      <c r="AH84" s="15">
        <f>IF($D84="","",'HK2 - 22-23 + HKI 23-24(22C2)'!AH82+'HKI 22-23'!AH82)</f>
        <v>0</v>
      </c>
      <c r="AI84" s="15">
        <f>IF($D84="","",'HK2 - 22-23 + HKI 23-24(22C2)'!AI82+'HKI 22-23'!AI82)</f>
        <v>0</v>
      </c>
      <c r="AJ84" s="15">
        <f>IF($D84="","",'HK2 - 22-23 + HKI 23-24(22C2)'!AJ82+'HKI 22-23'!AJ82)</f>
        <v>0</v>
      </c>
      <c r="AK84" s="15">
        <f>IF($D84="","",'HK2 - 22-23 + HKI 23-24(22C2)'!AK82+'HKI 22-23'!AK82)</f>
        <v>0</v>
      </c>
      <c r="AL84" s="15">
        <f>IF($D84="","",'HK2 - 22-23 + HKI 23-24(22C2)'!AL82+'HKI 22-23'!AL82)</f>
        <v>0</v>
      </c>
      <c r="AM84" s="15">
        <f>IF($D84="","",'HK2 - 22-23 + HKI 23-24(22C2)'!AM82+'HKI 22-23'!AM82)</f>
        <v>0</v>
      </c>
      <c r="AN84" s="15">
        <f>IF($D84="","",'HK2 - 22-23 + HKI 23-24(22C2)'!AN82+'HKI 22-23'!AN82)</f>
        <v>0</v>
      </c>
      <c r="AO84" s="15">
        <f>IF($D84="","",'HK2 - 22-23 + HKI 23-24(22C2)'!AO82+'HKI 22-23'!AO82)</f>
        <v>0</v>
      </c>
      <c r="AP84" s="15">
        <f>IF($D84="","",'HK2 - 22-23 + HKI 23-24(22C2)'!AP82+'HKI 22-23'!AP82)</f>
        <v>0</v>
      </c>
      <c r="AQ84" s="15">
        <f>IF($D84="","",'HK2 - 22-23 + HKI 23-24(22C2)'!AQ82+'HKI 22-23'!AQ82)</f>
        <v>0</v>
      </c>
      <c r="AR84" s="15">
        <f>IF($D84="","",'HK2 - 22-23 + HKI 23-24(22C2)'!AR82+'HKI 22-23'!AR82)</f>
        <v>0</v>
      </c>
      <c r="AS84" s="15">
        <f>IF($D84="","",'HK2 - 22-23 + HKI 23-24(22C2)'!AS82+'HKI 22-23'!AS82)</f>
        <v>0</v>
      </c>
      <c r="AT84" s="15">
        <f>IF($D84="","",'HK2 - 22-23 + HKI 23-24(22C2)'!AT82+'HKI 22-23'!AT82)</f>
        <v>0</v>
      </c>
      <c r="AU84" s="4"/>
    </row>
    <row r="85" spans="1:47" x14ac:dyDescent="0.25">
      <c r="A85" s="11">
        <f>IF(D85="","",SUBTOTAL(3,$D$14:D85))</f>
        <v>72</v>
      </c>
      <c r="B85" s="60">
        <v>1010130</v>
      </c>
      <c r="C85" s="61" t="s">
        <v>450</v>
      </c>
      <c r="D85" s="14" t="s">
        <v>1031</v>
      </c>
      <c r="E85" s="15">
        <f>IF($D85="","",'HK2 - 22-23 + HKI 23-24(22C2)'!E83+'HKI 22-23'!E83)</f>
        <v>0</v>
      </c>
      <c r="F85" s="15">
        <f>IF($D85="","",'HK2 - 22-23 + HKI 23-24(22C2)'!F83+'HKI 22-23'!F83)</f>
        <v>0</v>
      </c>
      <c r="G85" s="15">
        <f>IF($D85="","",'HK2 - 22-23 + HKI 23-24(22C2)'!G83+'HKI 22-23'!G83)</f>
        <v>0</v>
      </c>
      <c r="H85" s="15">
        <f>IF($D85="","",'HK2 - 22-23 + HKI 23-24(22C2)'!H83+'HKI 22-23'!H83)</f>
        <v>0</v>
      </c>
      <c r="I85" s="15">
        <f>IF($D85="","",'HK2 - 22-23 + HKI 23-24(22C2)'!I83+'HKI 22-23'!I83)</f>
        <v>0</v>
      </c>
      <c r="J85" s="15">
        <f>IF($D85="","",'HK2 - 22-23 + HKI 23-24(22C2)'!J83+'HKI 22-23'!J83)</f>
        <v>0</v>
      </c>
      <c r="K85" s="15">
        <f>IF($D85="","",'HK2 - 22-23 + HKI 23-24(22C2)'!K83+'HKI 22-23'!K83)</f>
        <v>0</v>
      </c>
      <c r="L85" s="15">
        <f>IF($D85="","",'HK2 - 22-23 + HKI 23-24(22C2)'!L83+'HKI 22-23'!L83)</f>
        <v>0</v>
      </c>
      <c r="M85" s="15">
        <f>IF($D85="","",'HK2 - 22-23 + HKI 23-24(22C2)'!M83+'HKI 22-23'!M83)</f>
        <v>0</v>
      </c>
      <c r="N85" s="15">
        <f>IF($D85="","",'HK2 - 22-23 + HKI 23-24(22C2)'!N83+'HKI 22-23'!N83)</f>
        <v>0</v>
      </c>
      <c r="O85" s="15">
        <f>IF($D85="","",'HK2 - 22-23 + HKI 23-24(22C2)'!O83+'HKI 22-23'!O83)</f>
        <v>0</v>
      </c>
      <c r="P85" s="15">
        <f>IF($D85="","",'HK2 - 22-23 + HKI 23-24(22C2)'!P83+'HKI 22-23'!P83)</f>
        <v>0</v>
      </c>
      <c r="Q85" s="15">
        <f>IF($D85="","",'HK2 - 22-23 + HKI 23-24(22C2)'!Q83+'HKI 22-23'!Q83)</f>
        <v>0</v>
      </c>
      <c r="R85" s="15">
        <f>IF($D85="","",'HK2 - 22-23 + HKI 23-24(22C2)'!R83+'HKI 22-23'!R83)</f>
        <v>0</v>
      </c>
      <c r="S85" s="15">
        <f>IF($D85="","",'HK2 - 22-23 + HKI 23-24(22C2)'!S83+'HKI 22-23'!S83)</f>
        <v>0</v>
      </c>
      <c r="T85" s="15">
        <f>IF($D85="","",'HK2 - 22-23 + HKI 23-24(22C2)'!T83+'HKI 22-23'!T83)</f>
        <v>0</v>
      </c>
      <c r="U85" s="15">
        <f>IF($D85="","",'HK2 - 22-23 + HKI 23-24(22C2)'!U83+'HKI 22-23'!U83)</f>
        <v>0</v>
      </c>
      <c r="V85" s="15">
        <f>IF($D85="","",'HK2 - 22-23 + HKI 23-24(22C2)'!V83+'HKI 22-23'!V83)</f>
        <v>0</v>
      </c>
      <c r="W85" s="15">
        <f>IF($D85="","",'HK2 - 22-23 + HKI 23-24(22C2)'!W83+'HKI 22-23'!W83)</f>
        <v>0</v>
      </c>
      <c r="X85" s="15">
        <f>IF($D85="","",'HK2 - 22-23 + HKI 23-24(22C2)'!X83+'HKI 22-23'!X83)</f>
        <v>0</v>
      </c>
      <c r="Y85" s="15">
        <f>IF($D85="","",'HK2 - 22-23 + HKI 23-24(22C2)'!Y83+'HKI 22-23'!Y83)</f>
        <v>0</v>
      </c>
      <c r="Z85" s="15">
        <f>IF($D85="","",'HK2 - 22-23 + HKI 23-24(22C2)'!Z83+'HKI 22-23'!Z83)</f>
        <v>0</v>
      </c>
      <c r="AA85" s="15">
        <f>IF($D85="","",'HK2 - 22-23 + HKI 23-24(22C2)'!AA83+'HKI 22-23'!AA83)</f>
        <v>0</v>
      </c>
      <c r="AB85" s="15">
        <f>IF($D85="","",'HK2 - 22-23 + HKI 23-24(22C2)'!AB83+'HKI 22-23'!AB83)</f>
        <v>0</v>
      </c>
      <c r="AC85" s="15">
        <f>IF($D85="","",'HK2 - 22-23 + HKI 23-24(22C2)'!AC83+'HKI 22-23'!AC83)</f>
        <v>0</v>
      </c>
      <c r="AD85" s="15">
        <f>IF($D85="","",'HK2 - 22-23 + HKI 23-24(22C2)'!AD83+'HKI 22-23'!AD83)</f>
        <v>0</v>
      </c>
      <c r="AE85" s="15">
        <f>IF($D85="","",'HK2 - 22-23 + HKI 23-24(22C2)'!AE83+'HKI 22-23'!AE83)</f>
        <v>0</v>
      </c>
      <c r="AF85" s="15">
        <f>IF($D85="","",'HK2 - 22-23 + HKI 23-24(22C2)'!AF83+'HKI 22-23'!AF83)</f>
        <v>0</v>
      </c>
      <c r="AG85" s="15">
        <f>IF($D85="","",'HK2 - 22-23 + HKI 23-24(22C2)'!AG83+'HKI 22-23'!AG83)</f>
        <v>0</v>
      </c>
      <c r="AH85" s="15">
        <f>IF($D85="","",'HK2 - 22-23 + HKI 23-24(22C2)'!AH83+'HKI 22-23'!AH83)</f>
        <v>0</v>
      </c>
      <c r="AI85" s="15">
        <f>IF($D85="","",'HK2 - 22-23 + HKI 23-24(22C2)'!AI83+'HKI 22-23'!AI83)</f>
        <v>0</v>
      </c>
      <c r="AJ85" s="15">
        <f>IF($D85="","",'HK2 - 22-23 + HKI 23-24(22C2)'!AJ83+'HKI 22-23'!AJ83)</f>
        <v>0</v>
      </c>
      <c r="AK85" s="15">
        <f>IF($D85="","",'HK2 - 22-23 + HKI 23-24(22C2)'!AK83+'HKI 22-23'!AK83)</f>
        <v>0</v>
      </c>
      <c r="AL85" s="15">
        <f>IF($D85="","",'HK2 - 22-23 + HKI 23-24(22C2)'!AL83+'HKI 22-23'!AL83)</f>
        <v>0</v>
      </c>
      <c r="AM85" s="15">
        <f>IF($D85="","",'HK2 - 22-23 + HKI 23-24(22C2)'!AM83+'HKI 22-23'!AM83)</f>
        <v>0</v>
      </c>
      <c r="AN85" s="15">
        <f>IF($D85="","",'HK2 - 22-23 + HKI 23-24(22C2)'!AN83+'HKI 22-23'!AN83)</f>
        <v>0</v>
      </c>
      <c r="AO85" s="15">
        <f>IF($D85="","",'HK2 - 22-23 + HKI 23-24(22C2)'!AO83+'HKI 22-23'!AO83)</f>
        <v>0</v>
      </c>
      <c r="AP85" s="15">
        <f>IF($D85="","",'HK2 - 22-23 + HKI 23-24(22C2)'!AP83+'HKI 22-23'!AP83)</f>
        <v>0</v>
      </c>
      <c r="AQ85" s="15">
        <f>IF($D85="","",'HK2 - 22-23 + HKI 23-24(22C2)'!AQ83+'HKI 22-23'!AQ83)</f>
        <v>0</v>
      </c>
      <c r="AR85" s="15">
        <f>IF($D85="","",'HK2 - 22-23 + HKI 23-24(22C2)'!AR83+'HKI 22-23'!AR83)</f>
        <v>0</v>
      </c>
      <c r="AS85" s="15">
        <f>IF($D85="","",'HK2 - 22-23 + HKI 23-24(22C2)'!AS83+'HKI 22-23'!AS83)</f>
        <v>0</v>
      </c>
      <c r="AT85" s="15">
        <f>IF($D85="","",'HK2 - 22-23 + HKI 23-24(22C2)'!AT83+'HKI 22-23'!AT83)</f>
        <v>0</v>
      </c>
      <c r="AU85" s="4"/>
    </row>
    <row r="86" spans="1:47" x14ac:dyDescent="0.25">
      <c r="A86" s="11">
        <f>IF(D86="","",SUBTOTAL(3,$D$14:D86))</f>
        <v>73</v>
      </c>
      <c r="B86" s="60">
        <v>1010073</v>
      </c>
      <c r="C86" s="61" t="s">
        <v>450</v>
      </c>
      <c r="D86" s="14" t="s">
        <v>509</v>
      </c>
      <c r="E86" s="15">
        <f>IF($D86="","",'HK2 - 22-23 + HKI 23-24(22C2)'!E84+'HKI 22-23'!E84)</f>
        <v>0</v>
      </c>
      <c r="F86" s="15">
        <f>IF($D86="","",'HK2 - 22-23 + HKI 23-24(22C2)'!F84+'HKI 22-23'!F84)</f>
        <v>0</v>
      </c>
      <c r="G86" s="15">
        <f>IF($D86="","",'HK2 - 22-23 + HKI 23-24(22C2)'!G84+'HKI 22-23'!G84)</f>
        <v>0</v>
      </c>
      <c r="H86" s="15">
        <f>IF($D86="","",'HK2 - 22-23 + HKI 23-24(22C2)'!H84+'HKI 22-23'!H84)</f>
        <v>0</v>
      </c>
      <c r="I86" s="15">
        <f>IF($D86="","",'HK2 - 22-23 + HKI 23-24(22C2)'!I84+'HKI 22-23'!I84)</f>
        <v>0</v>
      </c>
      <c r="J86" s="15">
        <f>IF($D86="","",'HK2 - 22-23 + HKI 23-24(22C2)'!J84+'HKI 22-23'!J84)</f>
        <v>0</v>
      </c>
      <c r="K86" s="15">
        <f>IF($D86="","",'HK2 - 22-23 + HKI 23-24(22C2)'!K84+'HKI 22-23'!K84)</f>
        <v>0</v>
      </c>
      <c r="L86" s="15">
        <f>IF($D86="","",'HK2 - 22-23 + HKI 23-24(22C2)'!L84+'HKI 22-23'!L84)</f>
        <v>0</v>
      </c>
      <c r="M86" s="15">
        <f>IF($D86="","",'HK2 - 22-23 + HKI 23-24(22C2)'!M84+'HKI 22-23'!M84)</f>
        <v>0</v>
      </c>
      <c r="N86" s="15">
        <f>IF($D86="","",'HK2 - 22-23 + HKI 23-24(22C2)'!N84+'HKI 22-23'!N84)</f>
        <v>0</v>
      </c>
      <c r="O86" s="15">
        <f>IF($D86="","",'HK2 - 22-23 + HKI 23-24(22C2)'!O84+'HKI 22-23'!O84)</f>
        <v>0</v>
      </c>
      <c r="P86" s="15">
        <f>IF($D86="","",'HK2 - 22-23 + HKI 23-24(22C2)'!P84+'HKI 22-23'!P84)</f>
        <v>0</v>
      </c>
      <c r="Q86" s="15">
        <f>IF($D86="","",'HK2 - 22-23 + HKI 23-24(22C2)'!Q84+'HKI 22-23'!Q84)</f>
        <v>0</v>
      </c>
      <c r="R86" s="15">
        <f>IF($D86="","",'HK2 - 22-23 + HKI 23-24(22C2)'!R84+'HKI 22-23'!R84)</f>
        <v>0</v>
      </c>
      <c r="S86" s="15">
        <f>IF($D86="","",'HK2 - 22-23 + HKI 23-24(22C2)'!S84+'HKI 22-23'!S84)</f>
        <v>0</v>
      </c>
      <c r="T86" s="15">
        <f>IF($D86="","",'HK2 - 22-23 + HKI 23-24(22C2)'!T84+'HKI 22-23'!T84)</f>
        <v>0</v>
      </c>
      <c r="U86" s="15">
        <f>IF($D86="","",'HK2 - 22-23 + HKI 23-24(22C2)'!U84+'HKI 22-23'!U84)</f>
        <v>0</v>
      </c>
      <c r="V86" s="15">
        <f>IF($D86="","",'HK2 - 22-23 + HKI 23-24(22C2)'!V84+'HKI 22-23'!V84)</f>
        <v>0</v>
      </c>
      <c r="W86" s="15">
        <f>IF($D86="","",'HK2 - 22-23 + HKI 23-24(22C2)'!W84+'HKI 22-23'!W84)</f>
        <v>0</v>
      </c>
      <c r="X86" s="15">
        <f>IF($D86="","",'HK2 - 22-23 + HKI 23-24(22C2)'!X84+'HKI 22-23'!X84)</f>
        <v>0</v>
      </c>
      <c r="Y86" s="15">
        <f>IF($D86="","",'HK2 - 22-23 + HKI 23-24(22C2)'!Y84+'HKI 22-23'!Y84)</f>
        <v>0</v>
      </c>
      <c r="Z86" s="15">
        <f>IF($D86="","",'HK2 - 22-23 + HKI 23-24(22C2)'!Z84+'HKI 22-23'!Z84)</f>
        <v>0</v>
      </c>
      <c r="AA86" s="15">
        <f>IF($D86="","",'HK2 - 22-23 + HKI 23-24(22C2)'!AA84+'HKI 22-23'!AA84)</f>
        <v>0</v>
      </c>
      <c r="AB86" s="15">
        <f>IF($D86="","",'HK2 - 22-23 + HKI 23-24(22C2)'!AB84+'HKI 22-23'!AB84)</f>
        <v>0</v>
      </c>
      <c r="AC86" s="15">
        <f>IF($D86="","",'HK2 - 22-23 + HKI 23-24(22C2)'!AC84+'HKI 22-23'!AC84)</f>
        <v>0</v>
      </c>
      <c r="AD86" s="15">
        <f>IF($D86="","",'HK2 - 22-23 + HKI 23-24(22C2)'!AD84+'HKI 22-23'!AD84)</f>
        <v>0</v>
      </c>
      <c r="AE86" s="15">
        <f>IF($D86="","",'HK2 - 22-23 + HKI 23-24(22C2)'!AE84+'HKI 22-23'!AE84)</f>
        <v>0</v>
      </c>
      <c r="AF86" s="15">
        <f>IF($D86="","",'HK2 - 22-23 + HKI 23-24(22C2)'!AF84+'HKI 22-23'!AF84)</f>
        <v>0</v>
      </c>
      <c r="AG86" s="15">
        <f>IF($D86="","",'HK2 - 22-23 + HKI 23-24(22C2)'!AG84+'HKI 22-23'!AG84)</f>
        <v>0</v>
      </c>
      <c r="AH86" s="15">
        <f>IF($D86="","",'HK2 - 22-23 + HKI 23-24(22C2)'!AH84+'HKI 22-23'!AH84)</f>
        <v>0</v>
      </c>
      <c r="AI86" s="15">
        <f>IF($D86="","",'HK2 - 22-23 + HKI 23-24(22C2)'!AI84+'HKI 22-23'!AI84)</f>
        <v>0</v>
      </c>
      <c r="AJ86" s="15">
        <f>IF($D86="","",'HK2 - 22-23 + HKI 23-24(22C2)'!AJ84+'HKI 22-23'!AJ84)</f>
        <v>0</v>
      </c>
      <c r="AK86" s="15">
        <f>IF($D86="","",'HK2 - 22-23 + HKI 23-24(22C2)'!AK84+'HKI 22-23'!AK84)</f>
        <v>0</v>
      </c>
      <c r="AL86" s="15">
        <f>IF($D86="","",'HK2 - 22-23 + HKI 23-24(22C2)'!AL84+'HKI 22-23'!AL84)</f>
        <v>0</v>
      </c>
      <c r="AM86" s="15">
        <f>IF($D86="","",'HK2 - 22-23 + HKI 23-24(22C2)'!AM84+'HKI 22-23'!AM84)</f>
        <v>0</v>
      </c>
      <c r="AN86" s="15">
        <f>IF($D86="","",'HK2 - 22-23 + HKI 23-24(22C2)'!AN84+'HKI 22-23'!AN84)</f>
        <v>0</v>
      </c>
      <c r="AO86" s="15">
        <f>IF($D86="","",'HK2 - 22-23 + HKI 23-24(22C2)'!AO84+'HKI 22-23'!AO84)</f>
        <v>0</v>
      </c>
      <c r="AP86" s="15">
        <f>IF($D86="","",'HK2 - 22-23 + HKI 23-24(22C2)'!AP84+'HKI 22-23'!AP84)</f>
        <v>0</v>
      </c>
      <c r="AQ86" s="15">
        <f>IF($D86="","",'HK2 - 22-23 + HKI 23-24(22C2)'!AQ84+'HKI 22-23'!AQ84)</f>
        <v>0</v>
      </c>
      <c r="AR86" s="15">
        <f>IF($D86="","",'HK2 - 22-23 + HKI 23-24(22C2)'!AR84+'HKI 22-23'!AR84)</f>
        <v>0</v>
      </c>
      <c r="AS86" s="15">
        <f>IF($D86="","",'HK2 - 22-23 + HKI 23-24(22C2)'!AS84+'HKI 22-23'!AS84)</f>
        <v>0</v>
      </c>
      <c r="AT86" s="15">
        <f>IF($D86="","",'HK2 - 22-23 + HKI 23-24(22C2)'!AT84+'HKI 22-23'!AT84)</f>
        <v>0</v>
      </c>
      <c r="AU86" s="4"/>
    </row>
    <row r="87" spans="1:47" x14ac:dyDescent="0.25">
      <c r="A87" s="11">
        <f>IF(D87="","",SUBTOTAL(3,$D$14:D87))</f>
        <v>74</v>
      </c>
      <c r="B87" s="60">
        <v>1010032</v>
      </c>
      <c r="C87" s="61" t="s">
        <v>450</v>
      </c>
      <c r="D87" s="14" t="s">
        <v>511</v>
      </c>
      <c r="E87" s="15">
        <f>IF($D87="","",'HK2 - 22-23 + HKI 23-24(22C2)'!E85+'HKI 22-23'!E85)</f>
        <v>0</v>
      </c>
      <c r="F87" s="15">
        <f>IF($D87="","",'HK2 - 22-23 + HKI 23-24(22C2)'!F85+'HKI 22-23'!F85)</f>
        <v>0</v>
      </c>
      <c r="G87" s="15">
        <f>IF($D87="","",'HK2 - 22-23 + HKI 23-24(22C2)'!G85+'HKI 22-23'!G85)</f>
        <v>0</v>
      </c>
      <c r="H87" s="15">
        <f>IF($D87="","",'HK2 - 22-23 + HKI 23-24(22C2)'!H85+'HKI 22-23'!H85)</f>
        <v>0</v>
      </c>
      <c r="I87" s="15">
        <f>IF($D87="","",'HK2 - 22-23 + HKI 23-24(22C2)'!I85+'HKI 22-23'!I85)</f>
        <v>0</v>
      </c>
      <c r="J87" s="15">
        <f>IF($D87="","",'HK2 - 22-23 + HKI 23-24(22C2)'!J85+'HKI 22-23'!J85)</f>
        <v>0</v>
      </c>
      <c r="K87" s="15">
        <f>IF($D87="","",'HK2 - 22-23 + HKI 23-24(22C2)'!K85+'HKI 22-23'!K85)</f>
        <v>0</v>
      </c>
      <c r="L87" s="15">
        <f>IF($D87="","",'HK2 - 22-23 + HKI 23-24(22C2)'!L85+'HKI 22-23'!L85)</f>
        <v>0</v>
      </c>
      <c r="M87" s="15">
        <f>IF($D87="","",'HK2 - 22-23 + HKI 23-24(22C2)'!M85+'HKI 22-23'!M85)</f>
        <v>0</v>
      </c>
      <c r="N87" s="15">
        <f>IF($D87="","",'HK2 - 22-23 + HKI 23-24(22C2)'!N85+'HKI 22-23'!N85)</f>
        <v>0</v>
      </c>
      <c r="O87" s="15">
        <f>IF($D87="","",'HK2 - 22-23 + HKI 23-24(22C2)'!O85+'HKI 22-23'!O85)</f>
        <v>0</v>
      </c>
      <c r="P87" s="15">
        <f>IF($D87="","",'HK2 - 22-23 + HKI 23-24(22C2)'!P85+'HKI 22-23'!P85)</f>
        <v>0</v>
      </c>
      <c r="Q87" s="15">
        <f>IF($D87="","",'HK2 - 22-23 + HKI 23-24(22C2)'!Q85+'HKI 22-23'!Q85)</f>
        <v>0</v>
      </c>
      <c r="R87" s="15">
        <f>IF($D87="","",'HK2 - 22-23 + HKI 23-24(22C2)'!R85+'HKI 22-23'!R85)</f>
        <v>0</v>
      </c>
      <c r="S87" s="15">
        <f>IF($D87="","",'HK2 - 22-23 + HKI 23-24(22C2)'!S85+'HKI 22-23'!S85)</f>
        <v>0</v>
      </c>
      <c r="T87" s="15">
        <f>IF($D87="","",'HK2 - 22-23 + HKI 23-24(22C2)'!T85+'HKI 22-23'!T85)</f>
        <v>0</v>
      </c>
      <c r="U87" s="15">
        <f>IF($D87="","",'HK2 - 22-23 + HKI 23-24(22C2)'!U85+'HKI 22-23'!U85)</f>
        <v>0</v>
      </c>
      <c r="V87" s="15">
        <f>IF($D87="","",'HK2 - 22-23 + HKI 23-24(22C2)'!V85+'HKI 22-23'!V85)</f>
        <v>0</v>
      </c>
      <c r="W87" s="15">
        <f>IF($D87="","",'HK2 - 22-23 + HKI 23-24(22C2)'!W85+'HKI 22-23'!W85)</f>
        <v>0</v>
      </c>
      <c r="X87" s="15">
        <f>IF($D87="","",'HK2 - 22-23 + HKI 23-24(22C2)'!X85+'HKI 22-23'!X85)</f>
        <v>0</v>
      </c>
      <c r="Y87" s="15">
        <f>IF($D87="","",'HK2 - 22-23 + HKI 23-24(22C2)'!Y85+'HKI 22-23'!Y85)</f>
        <v>0</v>
      </c>
      <c r="Z87" s="15">
        <f>IF($D87="","",'HK2 - 22-23 + HKI 23-24(22C2)'!Z85+'HKI 22-23'!Z85)</f>
        <v>0</v>
      </c>
      <c r="AA87" s="15">
        <f>IF($D87="","",'HK2 - 22-23 + HKI 23-24(22C2)'!AA85+'HKI 22-23'!AA85)</f>
        <v>0</v>
      </c>
      <c r="AB87" s="15">
        <f>IF($D87="","",'HK2 - 22-23 + HKI 23-24(22C2)'!AB85+'HKI 22-23'!AB85)</f>
        <v>0</v>
      </c>
      <c r="AC87" s="15">
        <f>IF($D87="","",'HK2 - 22-23 + HKI 23-24(22C2)'!AC85+'HKI 22-23'!AC85)</f>
        <v>0</v>
      </c>
      <c r="AD87" s="15">
        <f>IF($D87="","",'HK2 - 22-23 + HKI 23-24(22C2)'!AD85+'HKI 22-23'!AD85)</f>
        <v>0</v>
      </c>
      <c r="AE87" s="15">
        <f>IF($D87="","",'HK2 - 22-23 + HKI 23-24(22C2)'!AE85+'HKI 22-23'!AE85)</f>
        <v>0</v>
      </c>
      <c r="AF87" s="15">
        <f>IF($D87="","",'HK2 - 22-23 + HKI 23-24(22C2)'!AF85+'HKI 22-23'!AF85)</f>
        <v>0</v>
      </c>
      <c r="AG87" s="15">
        <f>IF($D87="","",'HK2 - 22-23 + HKI 23-24(22C2)'!AG85+'HKI 22-23'!AG85)</f>
        <v>0</v>
      </c>
      <c r="AH87" s="15">
        <f>IF($D87="","",'HK2 - 22-23 + HKI 23-24(22C2)'!AH85+'HKI 22-23'!AH85)</f>
        <v>0</v>
      </c>
      <c r="AI87" s="15">
        <f>IF($D87="","",'HK2 - 22-23 + HKI 23-24(22C2)'!AI85+'HKI 22-23'!AI85)</f>
        <v>0</v>
      </c>
      <c r="AJ87" s="15">
        <f>IF($D87="","",'HK2 - 22-23 + HKI 23-24(22C2)'!AJ85+'HKI 22-23'!AJ85)</f>
        <v>0</v>
      </c>
      <c r="AK87" s="15">
        <f>IF($D87="","",'HK2 - 22-23 + HKI 23-24(22C2)'!AK85+'HKI 22-23'!AK85)</f>
        <v>0</v>
      </c>
      <c r="AL87" s="15">
        <f>IF($D87="","",'HK2 - 22-23 + HKI 23-24(22C2)'!AL85+'HKI 22-23'!AL85)</f>
        <v>0</v>
      </c>
      <c r="AM87" s="15">
        <f>IF($D87="","",'HK2 - 22-23 + HKI 23-24(22C2)'!AM85+'HKI 22-23'!AM85)</f>
        <v>0</v>
      </c>
      <c r="AN87" s="15">
        <f>IF($D87="","",'HK2 - 22-23 + HKI 23-24(22C2)'!AN85+'HKI 22-23'!AN85)</f>
        <v>0</v>
      </c>
      <c r="AO87" s="15">
        <f>IF($D87="","",'HK2 - 22-23 + HKI 23-24(22C2)'!AO85+'HKI 22-23'!AO85)</f>
        <v>0</v>
      </c>
      <c r="AP87" s="15">
        <f>IF($D87="","",'HK2 - 22-23 + HKI 23-24(22C2)'!AP85+'HKI 22-23'!AP85)</f>
        <v>0</v>
      </c>
      <c r="AQ87" s="15">
        <f>IF($D87="","",'HK2 - 22-23 + HKI 23-24(22C2)'!AQ85+'HKI 22-23'!AQ85)</f>
        <v>0</v>
      </c>
      <c r="AR87" s="15">
        <f>IF($D87="","",'HK2 - 22-23 + HKI 23-24(22C2)'!AR85+'HKI 22-23'!AR85)</f>
        <v>0</v>
      </c>
      <c r="AS87" s="15">
        <f>IF($D87="","",'HK2 - 22-23 + HKI 23-24(22C2)'!AS85+'HKI 22-23'!AS85)</f>
        <v>0</v>
      </c>
      <c r="AT87" s="15">
        <f>IF($D87="","",'HK2 - 22-23 + HKI 23-24(22C2)'!AT85+'HKI 22-23'!AT85)</f>
        <v>0</v>
      </c>
      <c r="AU87" s="4"/>
    </row>
    <row r="88" spans="1:47" x14ac:dyDescent="0.25">
      <c r="A88" s="11">
        <f>IF(D88="","",SUBTOTAL(3,$D$14:D88))</f>
        <v>75</v>
      </c>
      <c r="B88" s="60">
        <v>1010139</v>
      </c>
      <c r="C88" s="61" t="s">
        <v>450</v>
      </c>
      <c r="D88" s="14" t="s">
        <v>1032</v>
      </c>
      <c r="E88" s="15">
        <f>IF($D88="","",'HK2 - 22-23 + HKI 23-24(22C2)'!E86+'HKI 22-23'!E86)</f>
        <v>0</v>
      </c>
      <c r="F88" s="15">
        <f>IF($D88="","",'HK2 - 22-23 + HKI 23-24(22C2)'!F86+'HKI 22-23'!F86)</f>
        <v>0</v>
      </c>
      <c r="G88" s="15">
        <f>IF($D88="","",'HK2 - 22-23 + HKI 23-24(22C2)'!G86+'HKI 22-23'!G86)</f>
        <v>0</v>
      </c>
      <c r="H88" s="15">
        <f>IF($D88="","",'HK2 - 22-23 + HKI 23-24(22C2)'!H86+'HKI 22-23'!H86)</f>
        <v>0</v>
      </c>
      <c r="I88" s="15">
        <f>IF($D88="","",'HK2 - 22-23 + HKI 23-24(22C2)'!I86+'HKI 22-23'!I86)</f>
        <v>0</v>
      </c>
      <c r="J88" s="15">
        <f>IF($D88="","",'HK2 - 22-23 + HKI 23-24(22C2)'!J86+'HKI 22-23'!J86)</f>
        <v>0</v>
      </c>
      <c r="K88" s="15">
        <f>IF($D88="","",'HK2 - 22-23 + HKI 23-24(22C2)'!K86+'HKI 22-23'!K86)</f>
        <v>0</v>
      </c>
      <c r="L88" s="15">
        <f>IF($D88="","",'HK2 - 22-23 + HKI 23-24(22C2)'!L86+'HKI 22-23'!L86)</f>
        <v>0</v>
      </c>
      <c r="M88" s="15">
        <f>IF($D88="","",'HK2 - 22-23 + HKI 23-24(22C2)'!M86+'HKI 22-23'!M86)</f>
        <v>0</v>
      </c>
      <c r="N88" s="15">
        <f>IF($D88="","",'HK2 - 22-23 + HKI 23-24(22C2)'!N86+'HKI 22-23'!N86)</f>
        <v>0</v>
      </c>
      <c r="O88" s="15">
        <f>IF($D88="","",'HK2 - 22-23 + HKI 23-24(22C2)'!O86+'HKI 22-23'!O86)</f>
        <v>0</v>
      </c>
      <c r="P88" s="15">
        <f>IF($D88="","",'HK2 - 22-23 + HKI 23-24(22C2)'!P86+'HKI 22-23'!P86)</f>
        <v>0</v>
      </c>
      <c r="Q88" s="15">
        <f>IF($D88="","",'HK2 - 22-23 + HKI 23-24(22C2)'!Q86+'HKI 22-23'!Q86)</f>
        <v>0</v>
      </c>
      <c r="R88" s="15">
        <f>IF($D88="","",'HK2 - 22-23 + HKI 23-24(22C2)'!R86+'HKI 22-23'!R86)</f>
        <v>0</v>
      </c>
      <c r="S88" s="15">
        <f>IF($D88="","",'HK2 - 22-23 + HKI 23-24(22C2)'!S86+'HKI 22-23'!S86)</f>
        <v>0</v>
      </c>
      <c r="T88" s="15">
        <f>IF($D88="","",'HK2 - 22-23 + HKI 23-24(22C2)'!T86+'HKI 22-23'!T86)</f>
        <v>0</v>
      </c>
      <c r="U88" s="15">
        <f>IF($D88="","",'HK2 - 22-23 + HKI 23-24(22C2)'!U86+'HKI 22-23'!U86)</f>
        <v>0</v>
      </c>
      <c r="V88" s="15">
        <f>IF($D88="","",'HK2 - 22-23 + HKI 23-24(22C2)'!V86+'HKI 22-23'!V86)</f>
        <v>0</v>
      </c>
      <c r="W88" s="15">
        <f>IF($D88="","",'HK2 - 22-23 + HKI 23-24(22C2)'!W86+'HKI 22-23'!W86)</f>
        <v>0</v>
      </c>
      <c r="X88" s="15">
        <f>IF($D88="","",'HK2 - 22-23 + HKI 23-24(22C2)'!X86+'HKI 22-23'!X86)</f>
        <v>0</v>
      </c>
      <c r="Y88" s="15">
        <f>IF($D88="","",'HK2 - 22-23 + HKI 23-24(22C2)'!Y86+'HKI 22-23'!Y86)</f>
        <v>0</v>
      </c>
      <c r="Z88" s="15">
        <f>IF($D88="","",'HK2 - 22-23 + HKI 23-24(22C2)'!Z86+'HKI 22-23'!Z86)</f>
        <v>0</v>
      </c>
      <c r="AA88" s="15">
        <f>IF($D88="","",'HK2 - 22-23 + HKI 23-24(22C2)'!AA86+'HKI 22-23'!AA86)</f>
        <v>0</v>
      </c>
      <c r="AB88" s="15">
        <f>IF($D88="","",'HK2 - 22-23 + HKI 23-24(22C2)'!AB86+'HKI 22-23'!AB86)</f>
        <v>0</v>
      </c>
      <c r="AC88" s="15">
        <f>IF($D88="","",'HK2 - 22-23 + HKI 23-24(22C2)'!AC86+'HKI 22-23'!AC86)</f>
        <v>0</v>
      </c>
      <c r="AD88" s="15">
        <f>IF($D88="","",'HK2 - 22-23 + HKI 23-24(22C2)'!AD86+'HKI 22-23'!AD86)</f>
        <v>0</v>
      </c>
      <c r="AE88" s="15">
        <f>IF($D88="","",'HK2 - 22-23 + HKI 23-24(22C2)'!AE86+'HKI 22-23'!AE86)</f>
        <v>0</v>
      </c>
      <c r="AF88" s="15">
        <f>IF($D88="","",'HK2 - 22-23 + HKI 23-24(22C2)'!AF86+'HKI 22-23'!AF86)</f>
        <v>0</v>
      </c>
      <c r="AG88" s="15">
        <f>IF($D88="","",'HK2 - 22-23 + HKI 23-24(22C2)'!AG86+'HKI 22-23'!AG86)</f>
        <v>0</v>
      </c>
      <c r="AH88" s="15">
        <f>IF($D88="","",'HK2 - 22-23 + HKI 23-24(22C2)'!AH86+'HKI 22-23'!AH86)</f>
        <v>0</v>
      </c>
      <c r="AI88" s="15">
        <f>IF($D88="","",'HK2 - 22-23 + HKI 23-24(22C2)'!AI86+'HKI 22-23'!AI86)</f>
        <v>0</v>
      </c>
      <c r="AJ88" s="15">
        <f>IF($D88="","",'HK2 - 22-23 + HKI 23-24(22C2)'!AJ86+'HKI 22-23'!AJ86)</f>
        <v>0</v>
      </c>
      <c r="AK88" s="15">
        <f>IF($D88="","",'HK2 - 22-23 + HKI 23-24(22C2)'!AK86+'HKI 22-23'!AK86)</f>
        <v>0</v>
      </c>
      <c r="AL88" s="15">
        <f>IF($D88="","",'HK2 - 22-23 + HKI 23-24(22C2)'!AL86+'HKI 22-23'!AL86)</f>
        <v>0</v>
      </c>
      <c r="AM88" s="15">
        <f>IF($D88="","",'HK2 - 22-23 + HKI 23-24(22C2)'!AM86+'HKI 22-23'!AM86)</f>
        <v>0</v>
      </c>
      <c r="AN88" s="15">
        <f>IF($D88="","",'HK2 - 22-23 + HKI 23-24(22C2)'!AN86+'HKI 22-23'!AN86)</f>
        <v>0</v>
      </c>
      <c r="AO88" s="15">
        <f>IF($D88="","",'HK2 - 22-23 + HKI 23-24(22C2)'!AO86+'HKI 22-23'!AO86)</f>
        <v>0</v>
      </c>
      <c r="AP88" s="15">
        <f>IF($D88="","",'HK2 - 22-23 + HKI 23-24(22C2)'!AP86+'HKI 22-23'!AP86)</f>
        <v>0</v>
      </c>
      <c r="AQ88" s="15">
        <f>IF($D88="","",'HK2 - 22-23 + HKI 23-24(22C2)'!AQ86+'HKI 22-23'!AQ86)</f>
        <v>0</v>
      </c>
      <c r="AR88" s="15">
        <f>IF($D88="","",'HK2 - 22-23 + HKI 23-24(22C2)'!AR86+'HKI 22-23'!AR86)</f>
        <v>0</v>
      </c>
      <c r="AS88" s="15">
        <f>IF($D88="","",'HK2 - 22-23 + HKI 23-24(22C2)'!AS86+'HKI 22-23'!AS86)</f>
        <v>0</v>
      </c>
      <c r="AT88" s="15">
        <f>IF($D88="","",'HK2 - 22-23 + HKI 23-24(22C2)'!AT86+'HKI 22-23'!AT86)</f>
        <v>0</v>
      </c>
      <c r="AU88" s="4"/>
    </row>
    <row r="89" spans="1:47" x14ac:dyDescent="0.25">
      <c r="A89" s="11">
        <f>IF(D89="","",SUBTOTAL(3,$D$14:D89))</f>
        <v>76</v>
      </c>
      <c r="B89" s="60">
        <v>1010080</v>
      </c>
      <c r="C89" s="61" t="s">
        <v>450</v>
      </c>
      <c r="D89" s="14" t="s">
        <v>1012</v>
      </c>
      <c r="E89" s="15">
        <f>IF($D89="","",'HK2 - 22-23 + HKI 23-24(22C2)'!E87+'HKI 22-23'!E87)</f>
        <v>0</v>
      </c>
      <c r="F89" s="15">
        <f>IF($D89="","",'HK2 - 22-23 + HKI 23-24(22C2)'!F87+'HKI 22-23'!F87)</f>
        <v>0</v>
      </c>
      <c r="G89" s="15">
        <f>IF($D89="","",'HK2 - 22-23 + HKI 23-24(22C2)'!G87+'HKI 22-23'!G87)</f>
        <v>0</v>
      </c>
      <c r="H89" s="15">
        <f>IF($D89="","",'HK2 - 22-23 + HKI 23-24(22C2)'!H87+'HKI 22-23'!H87)</f>
        <v>0</v>
      </c>
      <c r="I89" s="15">
        <f>IF($D89="","",'HK2 - 22-23 + HKI 23-24(22C2)'!I87+'HKI 22-23'!I87)</f>
        <v>0</v>
      </c>
      <c r="J89" s="15">
        <f>IF($D89="","",'HK2 - 22-23 + HKI 23-24(22C2)'!J87+'HKI 22-23'!J87)</f>
        <v>0</v>
      </c>
      <c r="K89" s="15">
        <f>IF($D89="","",'HK2 - 22-23 + HKI 23-24(22C2)'!K87+'HKI 22-23'!K87)</f>
        <v>0</v>
      </c>
      <c r="L89" s="15">
        <f>IF($D89="","",'HK2 - 22-23 + HKI 23-24(22C2)'!L87+'HKI 22-23'!L87)</f>
        <v>0</v>
      </c>
      <c r="M89" s="15">
        <f>IF($D89="","",'HK2 - 22-23 + HKI 23-24(22C2)'!M87+'HKI 22-23'!M87)</f>
        <v>0</v>
      </c>
      <c r="N89" s="15">
        <f>IF($D89="","",'HK2 - 22-23 + HKI 23-24(22C2)'!N87+'HKI 22-23'!N87)</f>
        <v>0</v>
      </c>
      <c r="O89" s="15">
        <f>IF($D89="","",'HK2 - 22-23 + HKI 23-24(22C2)'!O87+'HKI 22-23'!O87)</f>
        <v>0</v>
      </c>
      <c r="P89" s="15">
        <f>IF($D89="","",'HK2 - 22-23 + HKI 23-24(22C2)'!P87+'HKI 22-23'!P87)</f>
        <v>0</v>
      </c>
      <c r="Q89" s="15">
        <f>IF($D89="","",'HK2 - 22-23 + HKI 23-24(22C2)'!Q87+'HKI 22-23'!Q87)</f>
        <v>0</v>
      </c>
      <c r="R89" s="15">
        <f>IF($D89="","",'HK2 - 22-23 + HKI 23-24(22C2)'!R87+'HKI 22-23'!R87)</f>
        <v>0</v>
      </c>
      <c r="S89" s="15">
        <f>IF($D89="","",'HK2 - 22-23 + HKI 23-24(22C2)'!S87+'HKI 22-23'!S87)</f>
        <v>0</v>
      </c>
      <c r="T89" s="15">
        <f>IF($D89="","",'HK2 - 22-23 + HKI 23-24(22C2)'!T87+'HKI 22-23'!T87)</f>
        <v>0</v>
      </c>
      <c r="U89" s="15">
        <f>IF($D89="","",'HK2 - 22-23 + HKI 23-24(22C2)'!U87+'HKI 22-23'!U87)</f>
        <v>0</v>
      </c>
      <c r="V89" s="15">
        <f>IF($D89="","",'HK2 - 22-23 + HKI 23-24(22C2)'!V87+'HKI 22-23'!V87)</f>
        <v>0</v>
      </c>
      <c r="W89" s="15">
        <f>IF($D89="","",'HK2 - 22-23 + HKI 23-24(22C2)'!W87+'HKI 22-23'!W87)</f>
        <v>0</v>
      </c>
      <c r="X89" s="15">
        <f>IF($D89="","",'HK2 - 22-23 + HKI 23-24(22C2)'!X87+'HKI 22-23'!X87)</f>
        <v>0</v>
      </c>
      <c r="Y89" s="15">
        <f>IF($D89="","",'HK2 - 22-23 + HKI 23-24(22C2)'!Y87+'HKI 22-23'!Y87)</f>
        <v>0</v>
      </c>
      <c r="Z89" s="15">
        <f>IF($D89="","",'HK2 - 22-23 + HKI 23-24(22C2)'!Z87+'HKI 22-23'!Z87)</f>
        <v>0</v>
      </c>
      <c r="AA89" s="15">
        <f>IF($D89="","",'HK2 - 22-23 + HKI 23-24(22C2)'!AA87+'HKI 22-23'!AA87)</f>
        <v>0</v>
      </c>
      <c r="AB89" s="15">
        <f>IF($D89="","",'HK2 - 22-23 + HKI 23-24(22C2)'!AB87+'HKI 22-23'!AB87)</f>
        <v>0</v>
      </c>
      <c r="AC89" s="15">
        <f>IF($D89="","",'HK2 - 22-23 + HKI 23-24(22C2)'!AC87+'HKI 22-23'!AC87)</f>
        <v>0</v>
      </c>
      <c r="AD89" s="15">
        <f>IF($D89="","",'HK2 - 22-23 + HKI 23-24(22C2)'!AD87+'HKI 22-23'!AD87)</f>
        <v>0</v>
      </c>
      <c r="AE89" s="15">
        <f>IF($D89="","",'HK2 - 22-23 + HKI 23-24(22C2)'!AE87+'HKI 22-23'!AE87)</f>
        <v>0</v>
      </c>
      <c r="AF89" s="15">
        <f>IF($D89="","",'HK2 - 22-23 + HKI 23-24(22C2)'!AF87+'HKI 22-23'!AF87)</f>
        <v>0</v>
      </c>
      <c r="AG89" s="15">
        <f>IF($D89="","",'HK2 - 22-23 + HKI 23-24(22C2)'!AG87+'HKI 22-23'!AG87)</f>
        <v>0</v>
      </c>
      <c r="AH89" s="15">
        <f>IF($D89="","",'HK2 - 22-23 + HKI 23-24(22C2)'!AH87+'HKI 22-23'!AH87)</f>
        <v>0</v>
      </c>
      <c r="AI89" s="15">
        <f>IF($D89="","",'HK2 - 22-23 + HKI 23-24(22C2)'!AI87+'HKI 22-23'!AI87)</f>
        <v>0</v>
      </c>
      <c r="AJ89" s="15">
        <f>IF($D89="","",'HK2 - 22-23 + HKI 23-24(22C2)'!AJ87+'HKI 22-23'!AJ87)</f>
        <v>0</v>
      </c>
      <c r="AK89" s="15">
        <f>IF($D89="","",'HK2 - 22-23 + HKI 23-24(22C2)'!AK87+'HKI 22-23'!AK87)</f>
        <v>0</v>
      </c>
      <c r="AL89" s="15">
        <f>IF($D89="","",'HK2 - 22-23 + HKI 23-24(22C2)'!AL87+'HKI 22-23'!AL87)</f>
        <v>0</v>
      </c>
      <c r="AM89" s="15">
        <f>IF($D89="","",'HK2 - 22-23 + HKI 23-24(22C2)'!AM87+'HKI 22-23'!AM87)</f>
        <v>0</v>
      </c>
      <c r="AN89" s="15">
        <f>IF($D89="","",'HK2 - 22-23 + HKI 23-24(22C2)'!AN87+'HKI 22-23'!AN87)</f>
        <v>0</v>
      </c>
      <c r="AO89" s="15">
        <f>IF($D89="","",'HK2 - 22-23 + HKI 23-24(22C2)'!AO87+'HKI 22-23'!AO87)</f>
        <v>0</v>
      </c>
      <c r="AP89" s="15">
        <f>IF($D89="","",'HK2 - 22-23 + HKI 23-24(22C2)'!AP87+'HKI 22-23'!AP87)</f>
        <v>0</v>
      </c>
      <c r="AQ89" s="15">
        <f>IF($D89="","",'HK2 - 22-23 + HKI 23-24(22C2)'!AQ87+'HKI 22-23'!AQ87)</f>
        <v>0</v>
      </c>
      <c r="AR89" s="15">
        <f>IF($D89="","",'HK2 - 22-23 + HKI 23-24(22C2)'!AR87+'HKI 22-23'!AR87)</f>
        <v>0</v>
      </c>
      <c r="AS89" s="15">
        <f>IF($D89="","",'HK2 - 22-23 + HKI 23-24(22C2)'!AS87+'HKI 22-23'!AS87)</f>
        <v>0</v>
      </c>
      <c r="AT89" s="15">
        <f>IF($D89="","",'HK2 - 22-23 + HKI 23-24(22C2)'!AT87+'HKI 22-23'!AT87)</f>
        <v>0</v>
      </c>
      <c r="AU89" s="4"/>
    </row>
    <row r="90" spans="1:47" x14ac:dyDescent="0.25">
      <c r="A90" s="11">
        <f>IF(D90="","",SUBTOTAL(3,$D$14:D90))</f>
        <v>77</v>
      </c>
      <c r="B90" s="60"/>
      <c r="C90" s="61" t="s">
        <v>450</v>
      </c>
      <c r="D90" s="14" t="s">
        <v>1074</v>
      </c>
      <c r="E90" s="15">
        <f>IF($D90="","",'HK2 - 22-23 + HKI 23-24(22C2)'!E88+'HKI 22-23'!E88)</f>
        <v>0</v>
      </c>
      <c r="F90" s="15">
        <f>IF($D90="","",'HK2 - 22-23 + HKI 23-24(22C2)'!F88+'HKI 22-23'!F88)</f>
        <v>0</v>
      </c>
      <c r="G90" s="15">
        <f>IF($D90="","",'HK2 - 22-23 + HKI 23-24(22C2)'!G88+'HKI 22-23'!G88)</f>
        <v>0</v>
      </c>
      <c r="H90" s="15">
        <f>IF($D90="","",'HK2 - 22-23 + HKI 23-24(22C2)'!H88+'HKI 22-23'!H88)</f>
        <v>0</v>
      </c>
      <c r="I90" s="15">
        <f>IF($D90="","",'HK2 - 22-23 + HKI 23-24(22C2)'!I88+'HKI 22-23'!I88)</f>
        <v>0</v>
      </c>
      <c r="J90" s="15">
        <f>IF($D90="","",'HK2 - 22-23 + HKI 23-24(22C2)'!J88+'HKI 22-23'!J88)</f>
        <v>0</v>
      </c>
      <c r="K90" s="15">
        <f>IF($D90="","",'HK2 - 22-23 + HKI 23-24(22C2)'!K88+'HKI 22-23'!K88)</f>
        <v>0</v>
      </c>
      <c r="L90" s="15">
        <f>IF($D90="","",'HK2 - 22-23 + HKI 23-24(22C2)'!L88+'HKI 22-23'!L88)</f>
        <v>0</v>
      </c>
      <c r="M90" s="15">
        <f>IF($D90="","",'HK2 - 22-23 + HKI 23-24(22C2)'!M88+'HKI 22-23'!M88)</f>
        <v>0</v>
      </c>
      <c r="N90" s="15">
        <f>IF($D90="","",'HK2 - 22-23 + HKI 23-24(22C2)'!N88+'HKI 22-23'!N88)</f>
        <v>0</v>
      </c>
      <c r="O90" s="15">
        <f>IF($D90="","",'HK2 - 22-23 + HKI 23-24(22C2)'!O88+'HKI 22-23'!O88)</f>
        <v>0</v>
      </c>
      <c r="P90" s="15">
        <f>IF($D90="","",'HK2 - 22-23 + HKI 23-24(22C2)'!P88+'HKI 22-23'!P88)</f>
        <v>0</v>
      </c>
      <c r="Q90" s="15">
        <f>IF($D90="","",'HK2 - 22-23 + HKI 23-24(22C2)'!Q88+'HKI 22-23'!Q88)</f>
        <v>0</v>
      </c>
      <c r="R90" s="15">
        <f>IF($D90="","",'HK2 - 22-23 + HKI 23-24(22C2)'!R88+'HKI 22-23'!R88)</f>
        <v>0</v>
      </c>
      <c r="S90" s="15">
        <f>IF($D90="","",'HK2 - 22-23 + HKI 23-24(22C2)'!S88+'HKI 22-23'!S88)</f>
        <v>229</v>
      </c>
      <c r="T90" s="15">
        <f>IF($D90="","",'HK2 - 22-23 + HKI 23-24(22C2)'!T88+'HKI 22-23'!T88)</f>
        <v>0</v>
      </c>
      <c r="U90" s="15">
        <f>IF($D90="","",'HK2 - 22-23 + HKI 23-24(22C2)'!U88+'HKI 22-23'!U88)</f>
        <v>215</v>
      </c>
      <c r="V90" s="15">
        <f>IF($D90="","",'HK2 - 22-23 + HKI 23-24(22C2)'!V88+'HKI 22-23'!V88)</f>
        <v>1.3999999999999995</v>
      </c>
      <c r="W90" s="15">
        <f>IF($D90="","",'HK2 - 22-23 + HKI 23-24(22C2)'!W88+'HKI 22-23'!W88)</f>
        <v>0</v>
      </c>
      <c r="X90" s="15">
        <f>IF($D90="","",'HK2 - 22-23 + HKI 23-24(22C2)'!X88+'HKI 22-23'!X88)</f>
        <v>0</v>
      </c>
      <c r="Y90" s="15">
        <f>IF($D90="","",'HK2 - 22-23 + HKI 23-24(22C2)'!Y88+'HKI 22-23'!Y88)</f>
        <v>0</v>
      </c>
      <c r="Z90" s="15">
        <f>IF($D90="","",'HK2 - 22-23 + HKI 23-24(22C2)'!Z88+'HKI 22-23'!Z88)</f>
        <v>0</v>
      </c>
      <c r="AA90" s="15">
        <f>IF($D90="","",'HK2 - 22-23 + HKI 23-24(22C2)'!AA88+'HKI 22-23'!AA88)</f>
        <v>0</v>
      </c>
      <c r="AB90" s="15">
        <f>IF($D90="","",'HK2 - 22-23 + HKI 23-24(22C2)'!AB88+'HKI 22-23'!AB88)</f>
        <v>0</v>
      </c>
      <c r="AC90" s="15">
        <f>IF($D90="","",'HK2 - 22-23 + HKI 23-24(22C2)'!AC88+'HKI 22-23'!AC88)</f>
        <v>0</v>
      </c>
      <c r="AD90" s="15">
        <f>IF($D90="","",'HK2 - 22-23 + HKI 23-24(22C2)'!AD88+'HKI 22-23'!AD88)</f>
        <v>0</v>
      </c>
      <c r="AE90" s="15">
        <f>IF($D90="","",'HK2 - 22-23 + HKI 23-24(22C2)'!AE88+'HKI 22-23'!AE88)</f>
        <v>0</v>
      </c>
      <c r="AF90" s="15">
        <f>IF($D90="","",'HK2 - 22-23 + HKI 23-24(22C2)'!AF88+'HKI 22-23'!AF88)</f>
        <v>0</v>
      </c>
      <c r="AG90" s="15">
        <f>IF($D90="","",'HK2 - 22-23 + HKI 23-24(22C2)'!AG88+'HKI 22-23'!AG88)</f>
        <v>0</v>
      </c>
      <c r="AH90" s="15">
        <f>IF($D90="","",'HK2 - 22-23 + HKI 23-24(22C2)'!AH88+'HKI 22-23'!AH88)</f>
        <v>0</v>
      </c>
      <c r="AI90" s="15">
        <f>IF($D90="","",'HK2 - 22-23 + HKI 23-24(22C2)'!AI88+'HKI 22-23'!AI88)</f>
        <v>0</v>
      </c>
      <c r="AJ90" s="15">
        <f>IF($D90="","",'HK2 - 22-23 + HKI 23-24(22C2)'!AJ88+'HKI 22-23'!AJ88)</f>
        <v>0</v>
      </c>
      <c r="AK90" s="15">
        <f>IF($D90="","",'HK2 - 22-23 + HKI 23-24(22C2)'!AK88+'HKI 22-23'!AK88)</f>
        <v>0</v>
      </c>
      <c r="AL90" s="15">
        <f>IF($D90="","",'HK2 - 22-23 + HKI 23-24(22C2)'!AL88+'HKI 22-23'!AL88)</f>
        <v>0</v>
      </c>
      <c r="AM90" s="15">
        <f>IF($D90="","",'HK2 - 22-23 + HKI 23-24(22C2)'!AM88+'HKI 22-23'!AM88)</f>
        <v>0</v>
      </c>
      <c r="AN90" s="15">
        <f>IF($D90="","",'HK2 - 22-23 + HKI 23-24(22C2)'!AN88+'HKI 22-23'!AN88)</f>
        <v>0</v>
      </c>
      <c r="AO90" s="15">
        <f>IF($D90="","",'HK2 - 22-23 + HKI 23-24(22C2)'!AO88+'HKI 22-23'!AO88)</f>
        <v>0</v>
      </c>
      <c r="AP90" s="15">
        <f>IF($D90="","",'HK2 - 22-23 + HKI 23-24(22C2)'!AP88+'HKI 22-23'!AP88)</f>
        <v>0</v>
      </c>
      <c r="AQ90" s="15">
        <f>IF($D90="","",'HK2 - 22-23 + HKI 23-24(22C2)'!AQ88+'HKI 22-23'!AQ88)</f>
        <v>0</v>
      </c>
      <c r="AR90" s="15">
        <f>IF($D90="","",'HK2 - 22-23 + HKI 23-24(22C2)'!AR88+'HKI 22-23'!AR88)</f>
        <v>0</v>
      </c>
      <c r="AS90" s="15">
        <f>IF($D90="","",'HK2 - 22-23 + HKI 23-24(22C2)'!AS88+'HKI 22-23'!AS88)</f>
        <v>0</v>
      </c>
      <c r="AT90" s="15">
        <f>IF($D90="","",'HK2 - 22-23 + HKI 23-24(22C2)'!AT88+'HKI 22-23'!AT88)</f>
        <v>1.4</v>
      </c>
      <c r="AU90" s="4"/>
    </row>
    <row r="91" spans="1:47" x14ac:dyDescent="0.25">
      <c r="A91" s="11">
        <f>IF(D91="","",SUBTOTAL(3,$D$14:D91))</f>
        <v>78</v>
      </c>
      <c r="B91" s="60">
        <v>1010066</v>
      </c>
      <c r="C91" s="61" t="s">
        <v>450</v>
      </c>
      <c r="D91" s="14" t="s">
        <v>513</v>
      </c>
      <c r="E91" s="15">
        <f>IF($D91="","",'HK2 - 22-23 + HKI 23-24(22C2)'!E89+'HKI 22-23'!E89)</f>
        <v>0</v>
      </c>
      <c r="F91" s="15">
        <f>IF($D91="","",'HK2 - 22-23 + HKI 23-24(22C2)'!F89+'HKI 22-23'!F89)</f>
        <v>0</v>
      </c>
      <c r="G91" s="15">
        <f>IF($D91="","",'HK2 - 22-23 + HKI 23-24(22C2)'!G89+'HKI 22-23'!G89)</f>
        <v>0</v>
      </c>
      <c r="H91" s="15">
        <f>IF($D91="","",'HK2 - 22-23 + HKI 23-24(22C2)'!H89+'HKI 22-23'!H89)</f>
        <v>0</v>
      </c>
      <c r="I91" s="15">
        <f>IF($D91="","",'HK2 - 22-23 + HKI 23-24(22C2)'!I89+'HKI 22-23'!I89)</f>
        <v>0</v>
      </c>
      <c r="J91" s="15">
        <f>IF($D91="","",'HK2 - 22-23 + HKI 23-24(22C2)'!J89+'HKI 22-23'!J89)</f>
        <v>0</v>
      </c>
      <c r="K91" s="15">
        <f>IF($D91="","",'HK2 - 22-23 + HKI 23-24(22C2)'!K89+'HKI 22-23'!K89)</f>
        <v>0</v>
      </c>
      <c r="L91" s="15">
        <f>IF($D91="","",'HK2 - 22-23 + HKI 23-24(22C2)'!L89+'HKI 22-23'!L89)</f>
        <v>0</v>
      </c>
      <c r="M91" s="15">
        <f>IF($D91="","",'HK2 - 22-23 + HKI 23-24(22C2)'!M89+'HKI 22-23'!M89)</f>
        <v>0</v>
      </c>
      <c r="N91" s="15">
        <f>IF($D91="","",'HK2 - 22-23 + HKI 23-24(22C2)'!N89+'HKI 22-23'!N89)</f>
        <v>0</v>
      </c>
      <c r="O91" s="15">
        <f>IF($D91="","",'HK2 - 22-23 + HKI 23-24(22C2)'!O89+'HKI 22-23'!O89)</f>
        <v>0</v>
      </c>
      <c r="P91" s="15">
        <f>IF($D91="","",'HK2 - 22-23 + HKI 23-24(22C2)'!P89+'HKI 22-23'!P89)</f>
        <v>0</v>
      </c>
      <c r="Q91" s="15">
        <f>IF($D91="","",'HK2 - 22-23 + HKI 23-24(22C2)'!Q89+'HKI 22-23'!Q89)</f>
        <v>0</v>
      </c>
      <c r="R91" s="15">
        <f>IF($D91="","",'HK2 - 22-23 + HKI 23-24(22C2)'!R89+'HKI 22-23'!R89)</f>
        <v>0</v>
      </c>
      <c r="S91" s="15">
        <f>IF($D91="","",'HK2 - 22-23 + HKI 23-24(22C2)'!S89+'HKI 22-23'!S89)</f>
        <v>0</v>
      </c>
      <c r="T91" s="15">
        <f>IF($D91="","",'HK2 - 22-23 + HKI 23-24(22C2)'!T89+'HKI 22-23'!T89)</f>
        <v>0</v>
      </c>
      <c r="U91" s="15">
        <f>IF($D91="","",'HK2 - 22-23 + HKI 23-24(22C2)'!U89+'HKI 22-23'!U89)</f>
        <v>0</v>
      </c>
      <c r="V91" s="15">
        <f>IF($D91="","",'HK2 - 22-23 + HKI 23-24(22C2)'!V89+'HKI 22-23'!V89)</f>
        <v>0</v>
      </c>
      <c r="W91" s="15">
        <f>IF($D91="","",'HK2 - 22-23 + HKI 23-24(22C2)'!W89+'HKI 22-23'!W89)</f>
        <v>0</v>
      </c>
      <c r="X91" s="15">
        <f>IF($D91="","",'HK2 - 22-23 + HKI 23-24(22C2)'!X89+'HKI 22-23'!X89)</f>
        <v>0</v>
      </c>
      <c r="Y91" s="15">
        <f>IF($D91="","",'HK2 - 22-23 + HKI 23-24(22C2)'!Y89+'HKI 22-23'!Y89)</f>
        <v>0</v>
      </c>
      <c r="Z91" s="15">
        <f>IF($D91="","",'HK2 - 22-23 + HKI 23-24(22C2)'!Z89+'HKI 22-23'!Z89)</f>
        <v>0</v>
      </c>
      <c r="AA91" s="15">
        <f>IF($D91="","",'HK2 - 22-23 + HKI 23-24(22C2)'!AA89+'HKI 22-23'!AA89)</f>
        <v>0</v>
      </c>
      <c r="AB91" s="15">
        <f>IF($D91="","",'HK2 - 22-23 + HKI 23-24(22C2)'!AB89+'HKI 22-23'!AB89)</f>
        <v>0</v>
      </c>
      <c r="AC91" s="15">
        <f>IF($D91="","",'HK2 - 22-23 + HKI 23-24(22C2)'!AC89+'HKI 22-23'!AC89)</f>
        <v>0</v>
      </c>
      <c r="AD91" s="15">
        <f>IF($D91="","",'HK2 - 22-23 + HKI 23-24(22C2)'!AD89+'HKI 22-23'!AD89)</f>
        <v>0</v>
      </c>
      <c r="AE91" s="15">
        <f>IF($D91="","",'HK2 - 22-23 + HKI 23-24(22C2)'!AE89+'HKI 22-23'!AE89)</f>
        <v>0</v>
      </c>
      <c r="AF91" s="15">
        <f>IF($D91="","",'HK2 - 22-23 + HKI 23-24(22C2)'!AF89+'HKI 22-23'!AF89)</f>
        <v>0</v>
      </c>
      <c r="AG91" s="15">
        <f>IF($D91="","",'HK2 - 22-23 + HKI 23-24(22C2)'!AG89+'HKI 22-23'!AG89)</f>
        <v>0</v>
      </c>
      <c r="AH91" s="15">
        <f>IF($D91="","",'HK2 - 22-23 + HKI 23-24(22C2)'!AH89+'HKI 22-23'!AH89)</f>
        <v>0</v>
      </c>
      <c r="AI91" s="15">
        <f>IF($D91="","",'HK2 - 22-23 + HKI 23-24(22C2)'!AI89+'HKI 22-23'!AI89)</f>
        <v>0</v>
      </c>
      <c r="AJ91" s="15">
        <f>IF($D91="","",'HK2 - 22-23 + HKI 23-24(22C2)'!AJ89+'HKI 22-23'!AJ89)</f>
        <v>0</v>
      </c>
      <c r="AK91" s="15">
        <f>IF($D91="","",'HK2 - 22-23 + HKI 23-24(22C2)'!AK89+'HKI 22-23'!AK89)</f>
        <v>0</v>
      </c>
      <c r="AL91" s="15">
        <f>IF($D91="","",'HK2 - 22-23 + HKI 23-24(22C2)'!AL89+'HKI 22-23'!AL89)</f>
        <v>0</v>
      </c>
      <c r="AM91" s="15">
        <f>IF($D91="","",'HK2 - 22-23 + HKI 23-24(22C2)'!AM89+'HKI 22-23'!AM89)</f>
        <v>0</v>
      </c>
      <c r="AN91" s="15">
        <f>IF($D91="","",'HK2 - 22-23 + HKI 23-24(22C2)'!AN89+'HKI 22-23'!AN89)</f>
        <v>0</v>
      </c>
      <c r="AO91" s="15">
        <f>IF($D91="","",'HK2 - 22-23 + HKI 23-24(22C2)'!AO89+'HKI 22-23'!AO89)</f>
        <v>0</v>
      </c>
      <c r="AP91" s="15">
        <f>IF($D91="","",'HK2 - 22-23 + HKI 23-24(22C2)'!AP89+'HKI 22-23'!AP89)</f>
        <v>0</v>
      </c>
      <c r="AQ91" s="15">
        <f>IF($D91="","",'HK2 - 22-23 + HKI 23-24(22C2)'!AQ89+'HKI 22-23'!AQ89)</f>
        <v>0</v>
      </c>
      <c r="AR91" s="15">
        <f>IF($D91="","",'HK2 - 22-23 + HKI 23-24(22C2)'!AR89+'HKI 22-23'!AR89)</f>
        <v>0</v>
      </c>
      <c r="AS91" s="15">
        <f>IF($D91="","",'HK2 - 22-23 + HKI 23-24(22C2)'!AS89+'HKI 22-23'!AS89)</f>
        <v>0</v>
      </c>
      <c r="AT91" s="15">
        <f>IF($D91="","",'HK2 - 22-23 + HKI 23-24(22C2)'!AT89+'HKI 22-23'!AT89)</f>
        <v>0</v>
      </c>
      <c r="AU91" s="4"/>
    </row>
    <row r="92" spans="1:47" ht="30" x14ac:dyDescent="0.25">
      <c r="A92" s="11">
        <f>IF(D92="","",SUBTOTAL(3,$D$14:D92))</f>
        <v>79</v>
      </c>
      <c r="B92" s="60"/>
      <c r="C92" s="61" t="s">
        <v>450</v>
      </c>
      <c r="D92" s="14" t="s">
        <v>1065</v>
      </c>
      <c r="E92" s="15">
        <f>IF($D92="","",'HK2 - 22-23 + HKI 23-24(22C2)'!E90+'HKI 22-23'!E90)</f>
        <v>0</v>
      </c>
      <c r="F92" s="15">
        <f>IF($D92="","",'HK2 - 22-23 + HKI 23-24(22C2)'!F90+'HKI 22-23'!F90)</f>
        <v>0</v>
      </c>
      <c r="G92" s="15">
        <f>IF($D92="","",'HK2 - 22-23 + HKI 23-24(22C2)'!G90+'HKI 22-23'!G90)</f>
        <v>0</v>
      </c>
      <c r="H92" s="15">
        <f>IF($D92="","",'HK2 - 22-23 + HKI 23-24(22C2)'!H90+'HKI 22-23'!H90)</f>
        <v>0</v>
      </c>
      <c r="I92" s="15">
        <f>IF($D92="","",'HK2 - 22-23 + HKI 23-24(22C2)'!I90+'HKI 22-23'!I90)</f>
        <v>0</v>
      </c>
      <c r="J92" s="15">
        <f>IF($D92="","",'HK2 - 22-23 + HKI 23-24(22C2)'!J90+'HKI 22-23'!J90)</f>
        <v>0</v>
      </c>
      <c r="K92" s="15">
        <f>IF($D92="","",'HK2 - 22-23 + HKI 23-24(22C2)'!K90+'HKI 22-23'!K90)</f>
        <v>0</v>
      </c>
      <c r="L92" s="15">
        <f>IF($D92="","",'HK2 - 22-23 + HKI 23-24(22C2)'!L90+'HKI 22-23'!L90)</f>
        <v>0</v>
      </c>
      <c r="M92" s="15">
        <f>IF($D92="","",'HK2 - 22-23 + HKI 23-24(22C2)'!M90+'HKI 22-23'!M90)</f>
        <v>0</v>
      </c>
      <c r="N92" s="15">
        <f>IF($D92="","",'HK2 - 22-23 + HKI 23-24(22C2)'!N90+'HKI 22-23'!N90)</f>
        <v>0</v>
      </c>
      <c r="O92" s="15">
        <f>IF($D92="","",'HK2 - 22-23 + HKI 23-24(22C2)'!O90+'HKI 22-23'!O90)</f>
        <v>0</v>
      </c>
      <c r="P92" s="15">
        <f>IF($D92="","",'HK2 - 22-23 + HKI 23-24(22C2)'!P90+'HKI 22-23'!P90)</f>
        <v>0</v>
      </c>
      <c r="Q92" s="15">
        <f>IF($D92="","",'HK2 - 22-23 + HKI 23-24(22C2)'!Q90+'HKI 22-23'!Q90)</f>
        <v>0</v>
      </c>
      <c r="R92" s="15">
        <f>IF($D92="","",'HK2 - 22-23 + HKI 23-24(22C2)'!R90+'HKI 22-23'!R90)</f>
        <v>0</v>
      </c>
      <c r="S92" s="15">
        <f>IF($D92="","",'HK2 - 22-23 + HKI 23-24(22C2)'!S90+'HKI 22-23'!S90)</f>
        <v>0</v>
      </c>
      <c r="T92" s="15">
        <f>IF($D92="","",'HK2 - 22-23 + HKI 23-24(22C2)'!T90+'HKI 22-23'!T90)</f>
        <v>0</v>
      </c>
      <c r="U92" s="15">
        <f>IF($D92="","",'HK2 - 22-23 + HKI 23-24(22C2)'!U90+'HKI 22-23'!U90)</f>
        <v>0</v>
      </c>
      <c r="V92" s="15">
        <f>IF($D92="","",'HK2 - 22-23 + HKI 23-24(22C2)'!V90+'HKI 22-23'!V90)</f>
        <v>0</v>
      </c>
      <c r="W92" s="15">
        <f>IF($D92="","",'HK2 - 22-23 + HKI 23-24(22C2)'!W90+'HKI 22-23'!W90)</f>
        <v>0</v>
      </c>
      <c r="X92" s="15">
        <f>IF($D92="","",'HK2 - 22-23 + HKI 23-24(22C2)'!X90+'HKI 22-23'!X90)</f>
        <v>0</v>
      </c>
      <c r="Y92" s="15">
        <f>IF($D92="","",'HK2 - 22-23 + HKI 23-24(22C2)'!Y90+'HKI 22-23'!Y90)</f>
        <v>0</v>
      </c>
      <c r="Z92" s="15">
        <f>IF($D92="","",'HK2 - 22-23 + HKI 23-24(22C2)'!Z90+'HKI 22-23'!Z90)</f>
        <v>0</v>
      </c>
      <c r="AA92" s="15">
        <f>IF($D92="","",'HK2 - 22-23 + HKI 23-24(22C2)'!AA90+'HKI 22-23'!AA90)</f>
        <v>0</v>
      </c>
      <c r="AB92" s="15">
        <f>IF($D92="","",'HK2 - 22-23 + HKI 23-24(22C2)'!AB90+'HKI 22-23'!AB90)</f>
        <v>0</v>
      </c>
      <c r="AC92" s="15">
        <f>IF($D92="","",'HK2 - 22-23 + HKI 23-24(22C2)'!AC90+'HKI 22-23'!AC90)</f>
        <v>0</v>
      </c>
      <c r="AD92" s="15">
        <f>IF($D92="","",'HK2 - 22-23 + HKI 23-24(22C2)'!AD90+'HKI 22-23'!AD90)</f>
        <v>0</v>
      </c>
      <c r="AE92" s="15">
        <f>IF($D92="","",'HK2 - 22-23 + HKI 23-24(22C2)'!AE90+'HKI 22-23'!AE90)</f>
        <v>0</v>
      </c>
      <c r="AF92" s="15">
        <f>IF($D92="","",'HK2 - 22-23 + HKI 23-24(22C2)'!AF90+'HKI 22-23'!AF90)</f>
        <v>0</v>
      </c>
      <c r="AG92" s="15">
        <f>IF($D92="","",'HK2 - 22-23 + HKI 23-24(22C2)'!AG90+'HKI 22-23'!AG90)</f>
        <v>0</v>
      </c>
      <c r="AH92" s="15">
        <f>IF($D92="","",'HK2 - 22-23 + HKI 23-24(22C2)'!AH90+'HKI 22-23'!AH90)</f>
        <v>0</v>
      </c>
      <c r="AI92" s="15">
        <f>IF($D92="","",'HK2 - 22-23 + HKI 23-24(22C2)'!AI90+'HKI 22-23'!AI90)</f>
        <v>0</v>
      </c>
      <c r="AJ92" s="15">
        <f>IF($D92="","",'HK2 - 22-23 + HKI 23-24(22C2)'!AJ90+'HKI 22-23'!AJ90)</f>
        <v>0</v>
      </c>
      <c r="AK92" s="15">
        <f>IF($D92="","",'HK2 - 22-23 + HKI 23-24(22C2)'!AK90+'HKI 22-23'!AK90)</f>
        <v>0</v>
      </c>
      <c r="AL92" s="15">
        <f>IF($D92="","",'HK2 - 22-23 + HKI 23-24(22C2)'!AL90+'HKI 22-23'!AL90)</f>
        <v>0</v>
      </c>
      <c r="AM92" s="15">
        <f>IF($D92="","",'HK2 - 22-23 + HKI 23-24(22C2)'!AM90+'HKI 22-23'!AM90)</f>
        <v>0</v>
      </c>
      <c r="AN92" s="15">
        <f>IF($D92="","",'HK2 - 22-23 + HKI 23-24(22C2)'!AN90+'HKI 22-23'!AN90)</f>
        <v>0</v>
      </c>
      <c r="AO92" s="15">
        <f>IF($D92="","",'HK2 - 22-23 + HKI 23-24(22C2)'!AO90+'HKI 22-23'!AO90)</f>
        <v>0</v>
      </c>
      <c r="AP92" s="15">
        <f>IF($D92="","",'HK2 - 22-23 + HKI 23-24(22C2)'!AP90+'HKI 22-23'!AP90)</f>
        <v>0</v>
      </c>
      <c r="AQ92" s="15">
        <f>IF($D92="","",'HK2 - 22-23 + HKI 23-24(22C2)'!AQ90+'HKI 22-23'!AQ90)</f>
        <v>0</v>
      </c>
      <c r="AR92" s="15">
        <f>IF($D92="","",'HK2 - 22-23 + HKI 23-24(22C2)'!AR90+'HKI 22-23'!AR90)</f>
        <v>0</v>
      </c>
      <c r="AS92" s="15">
        <f>IF($D92="","",'HK2 - 22-23 + HKI 23-24(22C2)'!AS90+'HKI 22-23'!AS90)</f>
        <v>0</v>
      </c>
      <c r="AT92" s="15">
        <f>IF($D92="","",'HK2 - 22-23 + HKI 23-24(22C2)'!AT90+'HKI 22-23'!AT90)</f>
        <v>0</v>
      </c>
      <c r="AU92" s="4"/>
    </row>
    <row r="93" spans="1:47" x14ac:dyDescent="0.25">
      <c r="A93" s="11">
        <f>IF(D93="","",SUBTOTAL(3,$D$14:D93))</f>
        <v>80</v>
      </c>
      <c r="B93" s="60">
        <v>1010079</v>
      </c>
      <c r="C93" s="61" t="s">
        <v>450</v>
      </c>
      <c r="D93" s="14" t="s">
        <v>597</v>
      </c>
      <c r="E93" s="15">
        <f>IF($D93="","",'HK2 - 22-23 + HKI 23-24(22C2)'!E91+'HKI 22-23'!E91)</f>
        <v>0</v>
      </c>
      <c r="F93" s="15">
        <f>IF($D93="","",'HK2 - 22-23 + HKI 23-24(22C2)'!F91+'HKI 22-23'!F91)</f>
        <v>0</v>
      </c>
      <c r="G93" s="15">
        <f>IF($D93="","",'HK2 - 22-23 + HKI 23-24(22C2)'!G91+'HKI 22-23'!G91)</f>
        <v>0</v>
      </c>
      <c r="H93" s="15">
        <f>IF($D93="","",'HK2 - 22-23 + HKI 23-24(22C2)'!H91+'HKI 22-23'!H91)</f>
        <v>0</v>
      </c>
      <c r="I93" s="15">
        <f>IF($D93="","",'HK2 - 22-23 + HKI 23-24(22C2)'!I91+'HKI 22-23'!I91)</f>
        <v>0</v>
      </c>
      <c r="J93" s="15">
        <f>IF($D93="","",'HK2 - 22-23 + HKI 23-24(22C2)'!J91+'HKI 22-23'!J91)</f>
        <v>0</v>
      </c>
      <c r="K93" s="15">
        <f>IF($D93="","",'HK2 - 22-23 + HKI 23-24(22C2)'!K91+'HKI 22-23'!K91)</f>
        <v>0</v>
      </c>
      <c r="L93" s="15">
        <f>IF($D93="","",'HK2 - 22-23 + HKI 23-24(22C2)'!L91+'HKI 22-23'!L91)</f>
        <v>0</v>
      </c>
      <c r="M93" s="15">
        <f>IF($D93="","",'HK2 - 22-23 + HKI 23-24(22C2)'!M91+'HKI 22-23'!M91)</f>
        <v>0</v>
      </c>
      <c r="N93" s="15">
        <f>IF($D93="","",'HK2 - 22-23 + HKI 23-24(22C2)'!N91+'HKI 22-23'!N91)</f>
        <v>0</v>
      </c>
      <c r="O93" s="15">
        <f>IF($D93="","",'HK2 - 22-23 + HKI 23-24(22C2)'!O91+'HKI 22-23'!O91)</f>
        <v>0</v>
      </c>
      <c r="P93" s="15">
        <f>IF($D93="","",'HK2 - 22-23 + HKI 23-24(22C2)'!P91+'HKI 22-23'!P91)</f>
        <v>0</v>
      </c>
      <c r="Q93" s="15">
        <f>IF($D93="","",'HK2 - 22-23 + HKI 23-24(22C2)'!Q91+'HKI 22-23'!Q91)</f>
        <v>0</v>
      </c>
      <c r="R93" s="15">
        <f>IF($D93="","",'HK2 - 22-23 + HKI 23-24(22C2)'!R91+'HKI 22-23'!R91)</f>
        <v>0</v>
      </c>
      <c r="S93" s="15">
        <f>IF($D93="","",'HK2 - 22-23 + HKI 23-24(22C2)'!S91+'HKI 22-23'!S91)</f>
        <v>0</v>
      </c>
      <c r="T93" s="15">
        <f>IF($D93="","",'HK2 - 22-23 + HKI 23-24(22C2)'!T91+'HKI 22-23'!T91)</f>
        <v>0</v>
      </c>
      <c r="U93" s="15">
        <f>IF($D93="","",'HK2 - 22-23 + HKI 23-24(22C2)'!U91+'HKI 22-23'!U91)</f>
        <v>0</v>
      </c>
      <c r="V93" s="15">
        <f>IF($D93="","",'HK2 - 22-23 + HKI 23-24(22C2)'!V91+'HKI 22-23'!V91)</f>
        <v>0</v>
      </c>
      <c r="W93" s="15">
        <f>IF($D93="","",'HK2 - 22-23 + HKI 23-24(22C2)'!W91+'HKI 22-23'!W91)</f>
        <v>0</v>
      </c>
      <c r="X93" s="15">
        <f>IF($D93="","",'HK2 - 22-23 + HKI 23-24(22C2)'!X91+'HKI 22-23'!X91)</f>
        <v>0</v>
      </c>
      <c r="Y93" s="15">
        <f>IF($D93="","",'HK2 - 22-23 + HKI 23-24(22C2)'!Y91+'HKI 22-23'!Y91)</f>
        <v>0</v>
      </c>
      <c r="Z93" s="15">
        <f>IF($D93="","",'HK2 - 22-23 + HKI 23-24(22C2)'!Z91+'HKI 22-23'!Z91)</f>
        <v>0</v>
      </c>
      <c r="AA93" s="15">
        <f>IF($D93="","",'HK2 - 22-23 + HKI 23-24(22C2)'!AA91+'HKI 22-23'!AA91)</f>
        <v>0</v>
      </c>
      <c r="AB93" s="15">
        <f>IF($D93="","",'HK2 - 22-23 + HKI 23-24(22C2)'!AB91+'HKI 22-23'!AB91)</f>
        <v>0</v>
      </c>
      <c r="AC93" s="15">
        <f>IF($D93="","",'HK2 - 22-23 + HKI 23-24(22C2)'!AC91+'HKI 22-23'!AC91)</f>
        <v>0</v>
      </c>
      <c r="AD93" s="15">
        <f>IF($D93="","",'HK2 - 22-23 + HKI 23-24(22C2)'!AD91+'HKI 22-23'!AD91)</f>
        <v>0</v>
      </c>
      <c r="AE93" s="15">
        <f>IF($D93="","",'HK2 - 22-23 + HKI 23-24(22C2)'!AE91+'HKI 22-23'!AE91)</f>
        <v>0</v>
      </c>
      <c r="AF93" s="15">
        <f>IF($D93="","",'HK2 - 22-23 + HKI 23-24(22C2)'!AF91+'HKI 22-23'!AF91)</f>
        <v>0</v>
      </c>
      <c r="AG93" s="15">
        <f>IF($D93="","",'HK2 - 22-23 + HKI 23-24(22C2)'!AG91+'HKI 22-23'!AG91)</f>
        <v>0</v>
      </c>
      <c r="AH93" s="15">
        <f>IF($D93="","",'HK2 - 22-23 + HKI 23-24(22C2)'!AH91+'HKI 22-23'!AH91)</f>
        <v>0</v>
      </c>
      <c r="AI93" s="15">
        <f>IF($D93="","",'HK2 - 22-23 + HKI 23-24(22C2)'!AI91+'HKI 22-23'!AI91)</f>
        <v>0</v>
      </c>
      <c r="AJ93" s="15">
        <f>IF($D93="","",'HK2 - 22-23 + HKI 23-24(22C2)'!AJ91+'HKI 22-23'!AJ91)</f>
        <v>0</v>
      </c>
      <c r="AK93" s="15">
        <f>IF($D93="","",'HK2 - 22-23 + HKI 23-24(22C2)'!AK91+'HKI 22-23'!AK91)</f>
        <v>0</v>
      </c>
      <c r="AL93" s="15">
        <f>IF($D93="","",'HK2 - 22-23 + HKI 23-24(22C2)'!AL91+'HKI 22-23'!AL91)</f>
        <v>0</v>
      </c>
      <c r="AM93" s="15">
        <f>IF($D93="","",'HK2 - 22-23 + HKI 23-24(22C2)'!AM91+'HKI 22-23'!AM91)</f>
        <v>0</v>
      </c>
      <c r="AN93" s="15">
        <f>IF($D93="","",'HK2 - 22-23 + HKI 23-24(22C2)'!AN91+'HKI 22-23'!AN91)</f>
        <v>0</v>
      </c>
      <c r="AO93" s="15">
        <f>IF($D93="","",'HK2 - 22-23 + HKI 23-24(22C2)'!AO91+'HKI 22-23'!AO91)</f>
        <v>0</v>
      </c>
      <c r="AP93" s="15">
        <f>IF($D93="","",'HK2 - 22-23 + HKI 23-24(22C2)'!AP91+'HKI 22-23'!AP91)</f>
        <v>0</v>
      </c>
      <c r="AQ93" s="15">
        <f>IF($D93="","",'HK2 - 22-23 + HKI 23-24(22C2)'!AQ91+'HKI 22-23'!AQ91)</f>
        <v>0</v>
      </c>
      <c r="AR93" s="15">
        <f>IF($D93="","",'HK2 - 22-23 + HKI 23-24(22C2)'!AR91+'HKI 22-23'!AR91)</f>
        <v>0</v>
      </c>
      <c r="AS93" s="15">
        <f>IF($D93="","",'HK2 - 22-23 + HKI 23-24(22C2)'!AS91+'HKI 22-23'!AS91)</f>
        <v>0</v>
      </c>
      <c r="AT93" s="15">
        <f>IF($D93="","",'HK2 - 22-23 + HKI 23-24(22C2)'!AT91+'HKI 22-23'!AT91)</f>
        <v>0</v>
      </c>
      <c r="AU93" s="4"/>
    </row>
    <row r="94" spans="1:47" x14ac:dyDescent="0.25">
      <c r="A94" s="11">
        <f>IF(D94="","",SUBTOTAL(3,$D$14:D94))</f>
        <v>81</v>
      </c>
      <c r="B94" s="60">
        <v>1010022</v>
      </c>
      <c r="C94" s="61" t="s">
        <v>450</v>
      </c>
      <c r="D94" s="14" t="s">
        <v>515</v>
      </c>
      <c r="E94" s="15">
        <f>IF($D94="","",'HK2 - 22-23 + HKI 23-24(22C2)'!E92+'HKI 22-23'!E92)</f>
        <v>0</v>
      </c>
      <c r="F94" s="15">
        <f>IF($D94="","",'HK2 - 22-23 + HKI 23-24(22C2)'!F92+'HKI 22-23'!F92)</f>
        <v>0</v>
      </c>
      <c r="G94" s="15">
        <f>IF($D94="","",'HK2 - 22-23 + HKI 23-24(22C2)'!G92+'HKI 22-23'!G92)</f>
        <v>0</v>
      </c>
      <c r="H94" s="15">
        <f>IF($D94="","",'HK2 - 22-23 + HKI 23-24(22C2)'!H92+'HKI 22-23'!H92)</f>
        <v>0</v>
      </c>
      <c r="I94" s="15">
        <f>IF($D94="","",'HK2 - 22-23 + HKI 23-24(22C2)'!I92+'HKI 22-23'!I92)</f>
        <v>0</v>
      </c>
      <c r="J94" s="15">
        <f>IF($D94="","",'HK2 - 22-23 + HKI 23-24(22C2)'!J92+'HKI 22-23'!J92)</f>
        <v>0</v>
      </c>
      <c r="K94" s="15">
        <f>IF($D94="","",'HK2 - 22-23 + HKI 23-24(22C2)'!K92+'HKI 22-23'!K92)</f>
        <v>0</v>
      </c>
      <c r="L94" s="15">
        <f>IF($D94="","",'HK2 - 22-23 + HKI 23-24(22C2)'!L92+'HKI 22-23'!L92)</f>
        <v>0</v>
      </c>
      <c r="M94" s="15">
        <f>IF($D94="","",'HK2 - 22-23 + HKI 23-24(22C2)'!M92+'HKI 22-23'!M92)</f>
        <v>0</v>
      </c>
      <c r="N94" s="15">
        <f>IF($D94="","",'HK2 - 22-23 + HKI 23-24(22C2)'!N92+'HKI 22-23'!N92)</f>
        <v>0</v>
      </c>
      <c r="O94" s="15">
        <f>IF($D94="","",'HK2 - 22-23 + HKI 23-24(22C2)'!O92+'HKI 22-23'!O92)</f>
        <v>0</v>
      </c>
      <c r="P94" s="15">
        <f>IF($D94="","",'HK2 - 22-23 + HKI 23-24(22C2)'!P92+'HKI 22-23'!P92)</f>
        <v>0</v>
      </c>
      <c r="Q94" s="15">
        <f>IF($D94="","",'HK2 - 22-23 + HKI 23-24(22C2)'!Q92+'HKI 22-23'!Q92)</f>
        <v>0</v>
      </c>
      <c r="R94" s="15">
        <f>IF($D94="","",'HK2 - 22-23 + HKI 23-24(22C2)'!R92+'HKI 22-23'!R92)</f>
        <v>0</v>
      </c>
      <c r="S94" s="15">
        <f>IF($D94="","",'HK2 - 22-23 + HKI 23-24(22C2)'!S92+'HKI 22-23'!S92)</f>
        <v>0</v>
      </c>
      <c r="T94" s="15">
        <f>IF($D94="","",'HK2 - 22-23 + HKI 23-24(22C2)'!T92+'HKI 22-23'!T92)</f>
        <v>0</v>
      </c>
      <c r="U94" s="15">
        <f>IF($D94="","",'HK2 - 22-23 + HKI 23-24(22C2)'!U92+'HKI 22-23'!U92)</f>
        <v>0</v>
      </c>
      <c r="V94" s="15">
        <f>IF($D94="","",'HK2 - 22-23 + HKI 23-24(22C2)'!V92+'HKI 22-23'!V92)</f>
        <v>0</v>
      </c>
      <c r="W94" s="15">
        <f>IF($D94="","",'HK2 - 22-23 + HKI 23-24(22C2)'!W92+'HKI 22-23'!W92)</f>
        <v>0</v>
      </c>
      <c r="X94" s="15">
        <f>IF($D94="","",'HK2 - 22-23 + HKI 23-24(22C2)'!X92+'HKI 22-23'!X92)</f>
        <v>0</v>
      </c>
      <c r="Y94" s="15">
        <f>IF($D94="","",'HK2 - 22-23 + HKI 23-24(22C2)'!Y92+'HKI 22-23'!Y92)</f>
        <v>0</v>
      </c>
      <c r="Z94" s="15">
        <f>IF($D94="","",'HK2 - 22-23 + HKI 23-24(22C2)'!Z92+'HKI 22-23'!Z92)</f>
        <v>0</v>
      </c>
      <c r="AA94" s="15">
        <f>IF($D94="","",'HK2 - 22-23 + HKI 23-24(22C2)'!AA92+'HKI 22-23'!AA92)</f>
        <v>0</v>
      </c>
      <c r="AB94" s="15">
        <f>IF($D94="","",'HK2 - 22-23 + HKI 23-24(22C2)'!AB92+'HKI 22-23'!AB92)</f>
        <v>0</v>
      </c>
      <c r="AC94" s="15">
        <f>IF($D94="","",'HK2 - 22-23 + HKI 23-24(22C2)'!AC92+'HKI 22-23'!AC92)</f>
        <v>0</v>
      </c>
      <c r="AD94" s="15">
        <f>IF($D94="","",'HK2 - 22-23 + HKI 23-24(22C2)'!AD92+'HKI 22-23'!AD92)</f>
        <v>0</v>
      </c>
      <c r="AE94" s="15">
        <f>IF($D94="","",'HK2 - 22-23 + HKI 23-24(22C2)'!AE92+'HKI 22-23'!AE92)</f>
        <v>0</v>
      </c>
      <c r="AF94" s="15">
        <f>IF($D94="","",'HK2 - 22-23 + HKI 23-24(22C2)'!AF92+'HKI 22-23'!AF92)</f>
        <v>0</v>
      </c>
      <c r="AG94" s="15">
        <f>IF($D94="","",'HK2 - 22-23 + HKI 23-24(22C2)'!AG92+'HKI 22-23'!AG92)</f>
        <v>0</v>
      </c>
      <c r="AH94" s="15">
        <f>IF($D94="","",'HK2 - 22-23 + HKI 23-24(22C2)'!AH92+'HKI 22-23'!AH92)</f>
        <v>0</v>
      </c>
      <c r="AI94" s="15">
        <f>IF($D94="","",'HK2 - 22-23 + HKI 23-24(22C2)'!AI92+'HKI 22-23'!AI92)</f>
        <v>0</v>
      </c>
      <c r="AJ94" s="15">
        <f>IF($D94="","",'HK2 - 22-23 + HKI 23-24(22C2)'!AJ92+'HKI 22-23'!AJ92)</f>
        <v>0</v>
      </c>
      <c r="AK94" s="15">
        <f>IF($D94="","",'HK2 - 22-23 + HKI 23-24(22C2)'!AK92+'HKI 22-23'!AK92)</f>
        <v>0</v>
      </c>
      <c r="AL94" s="15">
        <f>IF($D94="","",'HK2 - 22-23 + HKI 23-24(22C2)'!AL92+'HKI 22-23'!AL92)</f>
        <v>0</v>
      </c>
      <c r="AM94" s="15">
        <f>IF($D94="","",'HK2 - 22-23 + HKI 23-24(22C2)'!AM92+'HKI 22-23'!AM92)</f>
        <v>0</v>
      </c>
      <c r="AN94" s="15">
        <f>IF($D94="","",'HK2 - 22-23 + HKI 23-24(22C2)'!AN92+'HKI 22-23'!AN92)</f>
        <v>0</v>
      </c>
      <c r="AO94" s="15">
        <f>IF($D94="","",'HK2 - 22-23 + HKI 23-24(22C2)'!AO92+'HKI 22-23'!AO92)</f>
        <v>0</v>
      </c>
      <c r="AP94" s="15">
        <f>IF($D94="","",'HK2 - 22-23 + HKI 23-24(22C2)'!AP92+'HKI 22-23'!AP92)</f>
        <v>0</v>
      </c>
      <c r="AQ94" s="15">
        <f>IF($D94="","",'HK2 - 22-23 + HKI 23-24(22C2)'!AQ92+'HKI 22-23'!AQ92)</f>
        <v>0</v>
      </c>
      <c r="AR94" s="15">
        <f>IF($D94="","",'HK2 - 22-23 + HKI 23-24(22C2)'!AR92+'HKI 22-23'!AR92)</f>
        <v>0</v>
      </c>
      <c r="AS94" s="15">
        <f>IF($D94="","",'HK2 - 22-23 + HKI 23-24(22C2)'!AS92+'HKI 22-23'!AS92)</f>
        <v>0</v>
      </c>
      <c r="AT94" s="15">
        <f>IF($D94="","",'HK2 - 22-23 + HKI 23-24(22C2)'!AT92+'HKI 22-23'!AT92)</f>
        <v>0</v>
      </c>
      <c r="AU94" s="4"/>
    </row>
    <row r="95" spans="1:47" x14ac:dyDescent="0.25">
      <c r="A95" s="11">
        <f>IF(D95="","",SUBTOTAL(3,$D$14:D95))</f>
        <v>82</v>
      </c>
      <c r="B95" s="60">
        <v>1010023</v>
      </c>
      <c r="C95" s="61" t="s">
        <v>450</v>
      </c>
      <c r="D95" s="14" t="s">
        <v>517</v>
      </c>
      <c r="E95" s="15">
        <f>IF($D95="","",'HK2 - 22-23 + HKI 23-24(22C2)'!E93+'HKI 22-23'!E93)</f>
        <v>19</v>
      </c>
      <c r="F95" s="15">
        <f>IF($D95="","",'HK2 - 22-23 + HKI 23-24(22C2)'!F93+'HKI 22-23'!F93)</f>
        <v>0</v>
      </c>
      <c r="G95" s="15">
        <f>IF($D95="","",'HK2 - 22-23 + HKI 23-24(22C2)'!G93+'HKI 22-23'!G93)</f>
        <v>0</v>
      </c>
      <c r="H95" s="15">
        <f>IF($D95="","",'HK2 - 22-23 + HKI 23-24(22C2)'!H93+'HKI 22-23'!H93)</f>
        <v>0</v>
      </c>
      <c r="I95" s="15">
        <f>IF($D95="","",'HK2 - 22-23 + HKI 23-24(22C2)'!I93+'HKI 22-23'!I93)</f>
        <v>0</v>
      </c>
      <c r="J95" s="15">
        <f>IF($D95="","",'HK2 - 22-23 + HKI 23-24(22C2)'!J93+'HKI 22-23'!J93)</f>
        <v>0</v>
      </c>
      <c r="K95" s="15">
        <f>IF($D95="","",'HK2 - 22-23 + HKI 23-24(22C2)'!K93+'HKI 22-23'!K93)</f>
        <v>0</v>
      </c>
      <c r="L95" s="15">
        <f>IF($D95="","",'HK2 - 22-23 + HKI 23-24(22C2)'!L93+'HKI 22-23'!L93)</f>
        <v>0</v>
      </c>
      <c r="M95" s="15">
        <f>IF($D95="","",'HK2 - 22-23 + HKI 23-24(22C2)'!M93+'HKI 22-23'!M93)</f>
        <v>19</v>
      </c>
      <c r="N95" s="15">
        <f>IF($D95="","",'HK2 - 22-23 + HKI 23-24(22C2)'!N93+'HKI 22-23'!N93)</f>
        <v>16.349999999999998</v>
      </c>
      <c r="O95" s="15">
        <f>IF($D95="","",'HK2 - 22-23 + HKI 23-24(22C2)'!O93+'HKI 22-23'!O93)</f>
        <v>5.25</v>
      </c>
      <c r="P95" s="15">
        <f>IF($D95="","",'HK2 - 22-23 + HKI 23-24(22C2)'!P93+'HKI 22-23'!P93)</f>
        <v>0</v>
      </c>
      <c r="Q95" s="15">
        <f>IF($D95="","",'HK2 - 22-23 + HKI 23-24(22C2)'!Q93+'HKI 22-23'!Q93)</f>
        <v>0</v>
      </c>
      <c r="R95" s="15">
        <f>IF($D95="","",'HK2 - 22-23 + HKI 23-24(22C2)'!R93+'HKI 22-23'!R93)</f>
        <v>21.6</v>
      </c>
      <c r="S95" s="15">
        <f>IF($D95="","",'HK2 - 22-23 + HKI 23-24(22C2)'!S93+'HKI 22-23'!S93)</f>
        <v>1036</v>
      </c>
      <c r="T95" s="15">
        <f>IF($D95="","",'HK2 - 22-23 + HKI 23-24(22C2)'!T93+'HKI 22-23'!T93)</f>
        <v>1035</v>
      </c>
      <c r="U95" s="15">
        <f>IF($D95="","",'HK2 - 22-23 + HKI 23-24(22C2)'!U93+'HKI 22-23'!U93)</f>
        <v>658</v>
      </c>
      <c r="V95" s="15">
        <f>IF($D95="","",'HK2 - 22-23 + HKI 23-24(22C2)'!V93+'HKI 22-23'!V93)</f>
        <v>141.30000000000001</v>
      </c>
      <c r="W95" s="15">
        <f>IF($D95="","",'HK2 - 22-23 + HKI 23-24(22C2)'!W93+'HKI 22-23'!W93)</f>
        <v>0</v>
      </c>
      <c r="X95" s="15">
        <f>IF($D95="","",'HK2 - 22-23 + HKI 23-24(22C2)'!X93+'HKI 22-23'!X93)</f>
        <v>0</v>
      </c>
      <c r="Y95" s="15">
        <f>IF($D95="","",'HK2 - 22-23 + HKI 23-24(22C2)'!Y93+'HKI 22-23'!Y93)</f>
        <v>0</v>
      </c>
      <c r="Z95" s="15">
        <f>IF($D95="","",'HK2 - 22-23 + HKI 23-24(22C2)'!Z93+'HKI 22-23'!Z93)</f>
        <v>0</v>
      </c>
      <c r="AA95" s="15">
        <f>IF($D95="","",'HK2 - 22-23 + HKI 23-24(22C2)'!AA93+'HKI 22-23'!AA93)</f>
        <v>0</v>
      </c>
      <c r="AB95" s="15">
        <f>IF($D95="","",'HK2 - 22-23 + HKI 23-24(22C2)'!AB93+'HKI 22-23'!AB93)</f>
        <v>0</v>
      </c>
      <c r="AC95" s="15">
        <f>IF($D95="","",'HK2 - 22-23 + HKI 23-24(22C2)'!AC93+'HKI 22-23'!AC93)</f>
        <v>0</v>
      </c>
      <c r="AD95" s="15">
        <f>IF($D95="","",'HK2 - 22-23 + HKI 23-24(22C2)'!AD93+'HKI 22-23'!AD93)</f>
        <v>0</v>
      </c>
      <c r="AE95" s="15">
        <f>IF($D95="","",'HK2 - 22-23 + HKI 23-24(22C2)'!AE93+'HKI 22-23'!AE93)</f>
        <v>0</v>
      </c>
      <c r="AF95" s="15">
        <f>IF($D95="","",'HK2 - 22-23 + HKI 23-24(22C2)'!AF93+'HKI 22-23'!AF93)</f>
        <v>0</v>
      </c>
      <c r="AG95" s="15">
        <f>IF($D95="","",'HK2 - 22-23 + HKI 23-24(22C2)'!AG93+'HKI 22-23'!AG93)</f>
        <v>0</v>
      </c>
      <c r="AH95" s="15">
        <f>IF($D95="","",'HK2 - 22-23 + HKI 23-24(22C2)'!AH93+'HKI 22-23'!AH93)</f>
        <v>0</v>
      </c>
      <c r="AI95" s="15">
        <f>IF($D95="","",'HK2 - 22-23 + HKI 23-24(22C2)'!AI93+'HKI 22-23'!AI93)</f>
        <v>0</v>
      </c>
      <c r="AJ95" s="15">
        <f>IF($D95="","",'HK2 - 22-23 + HKI 23-24(22C2)'!AJ93+'HKI 22-23'!AJ93)</f>
        <v>0</v>
      </c>
      <c r="AK95" s="15">
        <f>IF($D95="","",'HK2 - 22-23 + HKI 23-24(22C2)'!AK93+'HKI 22-23'!AK93)</f>
        <v>0</v>
      </c>
      <c r="AL95" s="15">
        <f>IF($D95="","",'HK2 - 22-23 + HKI 23-24(22C2)'!AL93+'HKI 22-23'!AL93)</f>
        <v>0</v>
      </c>
      <c r="AM95" s="15">
        <f>IF($D95="","",'HK2 - 22-23 + HKI 23-24(22C2)'!AM93+'HKI 22-23'!AM93)</f>
        <v>0</v>
      </c>
      <c r="AN95" s="15">
        <f>IF($D95="","",'HK2 - 22-23 + HKI 23-24(22C2)'!AN93+'HKI 22-23'!AN93)</f>
        <v>0</v>
      </c>
      <c r="AO95" s="15">
        <f>IF($D95="","",'HK2 - 22-23 + HKI 23-24(22C2)'!AO93+'HKI 22-23'!AO93)</f>
        <v>0</v>
      </c>
      <c r="AP95" s="15">
        <f>IF($D95="","",'HK2 - 22-23 + HKI 23-24(22C2)'!AP93+'HKI 22-23'!AP93)</f>
        <v>0</v>
      </c>
      <c r="AQ95" s="15">
        <f>IF($D95="","",'HK2 - 22-23 + HKI 23-24(22C2)'!AQ93+'HKI 22-23'!AQ93)</f>
        <v>0</v>
      </c>
      <c r="AR95" s="15">
        <f>IF($D95="","",'HK2 - 22-23 + HKI 23-24(22C2)'!AR93+'HKI 22-23'!AR93)</f>
        <v>0</v>
      </c>
      <c r="AS95" s="15">
        <f>IF($D95="","",'HK2 - 22-23 + HKI 23-24(22C2)'!AS93+'HKI 22-23'!AS93)</f>
        <v>3.5</v>
      </c>
      <c r="AT95" s="15">
        <f>IF($D95="","",'HK2 - 22-23 + HKI 23-24(22C2)'!AT93+'HKI 22-23'!AT93)</f>
        <v>185.5</v>
      </c>
      <c r="AU95" s="4"/>
    </row>
    <row r="96" spans="1:47" x14ac:dyDescent="0.25">
      <c r="A96" s="11">
        <f>IF(D96="","",SUBTOTAL(3,$D$14:D96))</f>
        <v>83</v>
      </c>
      <c r="B96" s="60"/>
      <c r="C96" s="61" t="s">
        <v>450</v>
      </c>
      <c r="D96" s="14" t="s">
        <v>1068</v>
      </c>
      <c r="E96" s="15">
        <f>IF($D96="","",'HK2 - 22-23 + HKI 23-24(22C2)'!E94+'HKI 22-23'!E94)</f>
        <v>0</v>
      </c>
      <c r="F96" s="15">
        <f>IF($D96="","",'HK2 - 22-23 + HKI 23-24(22C2)'!F94+'HKI 22-23'!F94)</f>
        <v>0</v>
      </c>
      <c r="G96" s="15">
        <f>IF($D96="","",'HK2 - 22-23 + HKI 23-24(22C2)'!G94+'HKI 22-23'!G94)</f>
        <v>0</v>
      </c>
      <c r="H96" s="15">
        <f>IF($D96="","",'HK2 - 22-23 + HKI 23-24(22C2)'!H94+'HKI 22-23'!H94)</f>
        <v>0</v>
      </c>
      <c r="I96" s="15">
        <f>IF($D96="","",'HK2 - 22-23 + HKI 23-24(22C2)'!I94+'HKI 22-23'!I94)</f>
        <v>0</v>
      </c>
      <c r="J96" s="15">
        <f>IF($D96="","",'HK2 - 22-23 + HKI 23-24(22C2)'!J94+'HKI 22-23'!J94)</f>
        <v>0</v>
      </c>
      <c r="K96" s="15">
        <f>IF($D96="","",'HK2 - 22-23 + HKI 23-24(22C2)'!K94+'HKI 22-23'!K94)</f>
        <v>0</v>
      </c>
      <c r="L96" s="15">
        <f>IF($D96="","",'HK2 - 22-23 + HKI 23-24(22C2)'!L94+'HKI 22-23'!L94)</f>
        <v>0</v>
      </c>
      <c r="M96" s="15">
        <f>IF($D96="","",'HK2 - 22-23 + HKI 23-24(22C2)'!M94+'HKI 22-23'!M94)</f>
        <v>0</v>
      </c>
      <c r="N96" s="15">
        <f>IF($D96="","",'HK2 - 22-23 + HKI 23-24(22C2)'!N94+'HKI 22-23'!N94)</f>
        <v>0</v>
      </c>
      <c r="O96" s="15">
        <f>IF($D96="","",'HK2 - 22-23 + HKI 23-24(22C2)'!O94+'HKI 22-23'!O94)</f>
        <v>0</v>
      </c>
      <c r="P96" s="15">
        <f>IF($D96="","",'HK2 - 22-23 + HKI 23-24(22C2)'!P94+'HKI 22-23'!P94)</f>
        <v>0</v>
      </c>
      <c r="Q96" s="15">
        <f>IF($D96="","",'HK2 - 22-23 + HKI 23-24(22C2)'!Q94+'HKI 22-23'!Q94)</f>
        <v>0</v>
      </c>
      <c r="R96" s="15">
        <f>IF($D96="","",'HK2 - 22-23 + HKI 23-24(22C2)'!R94+'HKI 22-23'!R94)</f>
        <v>0</v>
      </c>
      <c r="S96" s="15">
        <f>IF($D96="","",'HK2 - 22-23 + HKI 23-24(22C2)'!S94+'HKI 22-23'!S94)</f>
        <v>0</v>
      </c>
      <c r="T96" s="15">
        <f>IF($D96="","",'HK2 - 22-23 + HKI 23-24(22C2)'!T94+'HKI 22-23'!T94)</f>
        <v>0</v>
      </c>
      <c r="U96" s="15">
        <f>IF($D96="","",'HK2 - 22-23 + HKI 23-24(22C2)'!U94+'HKI 22-23'!U94)</f>
        <v>0</v>
      </c>
      <c r="V96" s="15">
        <f>IF($D96="","",'HK2 - 22-23 + HKI 23-24(22C2)'!V94+'HKI 22-23'!V94)</f>
        <v>0</v>
      </c>
      <c r="W96" s="15">
        <f>IF($D96="","",'HK2 - 22-23 + HKI 23-24(22C2)'!W94+'HKI 22-23'!W94)</f>
        <v>0</v>
      </c>
      <c r="X96" s="15">
        <f>IF($D96="","",'HK2 - 22-23 + HKI 23-24(22C2)'!X94+'HKI 22-23'!X94)</f>
        <v>0</v>
      </c>
      <c r="Y96" s="15">
        <f>IF($D96="","",'HK2 - 22-23 + HKI 23-24(22C2)'!Y94+'HKI 22-23'!Y94)</f>
        <v>0</v>
      </c>
      <c r="Z96" s="15">
        <f>IF($D96="","",'HK2 - 22-23 + HKI 23-24(22C2)'!Z94+'HKI 22-23'!Z94)</f>
        <v>0</v>
      </c>
      <c r="AA96" s="15">
        <f>IF($D96="","",'HK2 - 22-23 + HKI 23-24(22C2)'!AA94+'HKI 22-23'!AA94)</f>
        <v>0</v>
      </c>
      <c r="AB96" s="15">
        <f>IF($D96="","",'HK2 - 22-23 + HKI 23-24(22C2)'!AB94+'HKI 22-23'!AB94)</f>
        <v>0</v>
      </c>
      <c r="AC96" s="15">
        <f>IF($D96="","",'HK2 - 22-23 + HKI 23-24(22C2)'!AC94+'HKI 22-23'!AC94)</f>
        <v>0</v>
      </c>
      <c r="AD96" s="15">
        <f>IF($D96="","",'HK2 - 22-23 + HKI 23-24(22C2)'!AD94+'HKI 22-23'!AD94)</f>
        <v>0</v>
      </c>
      <c r="AE96" s="15">
        <f>IF($D96="","",'HK2 - 22-23 + HKI 23-24(22C2)'!AE94+'HKI 22-23'!AE94)</f>
        <v>0</v>
      </c>
      <c r="AF96" s="15">
        <f>IF($D96="","",'HK2 - 22-23 + HKI 23-24(22C2)'!AF94+'HKI 22-23'!AF94)</f>
        <v>0</v>
      </c>
      <c r="AG96" s="15">
        <f>IF($D96="","",'HK2 - 22-23 + HKI 23-24(22C2)'!AG94+'HKI 22-23'!AG94)</f>
        <v>0</v>
      </c>
      <c r="AH96" s="15">
        <f>IF($D96="","",'HK2 - 22-23 + HKI 23-24(22C2)'!AH94+'HKI 22-23'!AH94)</f>
        <v>0</v>
      </c>
      <c r="AI96" s="15">
        <f>IF($D96="","",'HK2 - 22-23 + HKI 23-24(22C2)'!AI94+'HKI 22-23'!AI94)</f>
        <v>0</v>
      </c>
      <c r="AJ96" s="15">
        <f>IF($D96="","",'HK2 - 22-23 + HKI 23-24(22C2)'!AJ94+'HKI 22-23'!AJ94)</f>
        <v>0</v>
      </c>
      <c r="AK96" s="15">
        <f>IF($D96="","",'HK2 - 22-23 + HKI 23-24(22C2)'!AK94+'HKI 22-23'!AK94)</f>
        <v>0</v>
      </c>
      <c r="AL96" s="15">
        <f>IF($D96="","",'HK2 - 22-23 + HKI 23-24(22C2)'!AL94+'HKI 22-23'!AL94)</f>
        <v>0</v>
      </c>
      <c r="AM96" s="15">
        <f>IF($D96="","",'HK2 - 22-23 + HKI 23-24(22C2)'!AM94+'HKI 22-23'!AM94)</f>
        <v>0</v>
      </c>
      <c r="AN96" s="15">
        <f>IF($D96="","",'HK2 - 22-23 + HKI 23-24(22C2)'!AN94+'HKI 22-23'!AN94)</f>
        <v>0</v>
      </c>
      <c r="AO96" s="15">
        <f>IF($D96="","",'HK2 - 22-23 + HKI 23-24(22C2)'!AO94+'HKI 22-23'!AO94)</f>
        <v>0</v>
      </c>
      <c r="AP96" s="15">
        <f>IF($D96="","",'HK2 - 22-23 + HKI 23-24(22C2)'!AP94+'HKI 22-23'!AP94)</f>
        <v>0</v>
      </c>
      <c r="AQ96" s="15">
        <f>IF($D96="","",'HK2 - 22-23 + HKI 23-24(22C2)'!AQ94+'HKI 22-23'!AQ94)</f>
        <v>0</v>
      </c>
      <c r="AR96" s="15">
        <f>IF($D96="","",'HK2 - 22-23 + HKI 23-24(22C2)'!AR94+'HKI 22-23'!AR94)</f>
        <v>0</v>
      </c>
      <c r="AS96" s="15">
        <f>IF($D96="","",'HK2 - 22-23 + HKI 23-24(22C2)'!AS94+'HKI 22-23'!AS94)</f>
        <v>0</v>
      </c>
      <c r="AT96" s="15">
        <f>IF($D96="","",'HK2 - 22-23 + HKI 23-24(22C2)'!AT94+'HKI 22-23'!AT94)</f>
        <v>0</v>
      </c>
      <c r="AU96" s="4"/>
    </row>
    <row r="97" spans="1:47" x14ac:dyDescent="0.25">
      <c r="A97" s="11">
        <f>IF(D97="","",SUBTOTAL(3,$D$14:D97))</f>
        <v>84</v>
      </c>
      <c r="B97" s="60"/>
      <c r="C97" s="61" t="s">
        <v>450</v>
      </c>
      <c r="D97" s="14" t="s">
        <v>1102</v>
      </c>
      <c r="E97" s="15">
        <f>IF($D97="","",'HK2 - 22-23 + HKI 23-24(22C2)'!E95+'HKI 22-23'!E95)</f>
        <v>0</v>
      </c>
      <c r="F97" s="15">
        <f>IF($D97="","",'HK2 - 22-23 + HKI 23-24(22C2)'!F95+'HKI 22-23'!F95)</f>
        <v>0</v>
      </c>
      <c r="G97" s="15">
        <f>IF($D97="","",'HK2 - 22-23 + HKI 23-24(22C2)'!G95+'HKI 22-23'!G95)</f>
        <v>0</v>
      </c>
      <c r="H97" s="15">
        <f>IF($D97="","",'HK2 - 22-23 + HKI 23-24(22C2)'!H95+'HKI 22-23'!H95)</f>
        <v>0</v>
      </c>
      <c r="I97" s="15">
        <f>IF($D97="","",'HK2 - 22-23 + HKI 23-24(22C2)'!I95+'HKI 22-23'!I95)</f>
        <v>0</v>
      </c>
      <c r="J97" s="15">
        <f>IF($D97="","",'HK2 - 22-23 + HKI 23-24(22C2)'!J95+'HKI 22-23'!J95)</f>
        <v>0</v>
      </c>
      <c r="K97" s="15">
        <f>IF($D97="","",'HK2 - 22-23 + HKI 23-24(22C2)'!K95+'HKI 22-23'!K95)</f>
        <v>0</v>
      </c>
      <c r="L97" s="15">
        <f>IF($D97="","",'HK2 - 22-23 + HKI 23-24(22C2)'!L95+'HKI 22-23'!L95)</f>
        <v>0</v>
      </c>
      <c r="M97" s="15">
        <f>IF($D97="","",'HK2 - 22-23 + HKI 23-24(22C2)'!M95+'HKI 22-23'!M95)</f>
        <v>0</v>
      </c>
      <c r="N97" s="15">
        <f>IF($D97="","",'HK2 - 22-23 + HKI 23-24(22C2)'!N95+'HKI 22-23'!N95)</f>
        <v>0</v>
      </c>
      <c r="O97" s="15">
        <f>IF($D97="","",'HK2 - 22-23 + HKI 23-24(22C2)'!O95+'HKI 22-23'!O95)</f>
        <v>0</v>
      </c>
      <c r="P97" s="15">
        <f>IF($D97="","",'HK2 - 22-23 + HKI 23-24(22C2)'!P95+'HKI 22-23'!P95)</f>
        <v>0</v>
      </c>
      <c r="Q97" s="15">
        <f>IF($D97="","",'HK2 - 22-23 + HKI 23-24(22C2)'!Q95+'HKI 22-23'!Q95)</f>
        <v>0</v>
      </c>
      <c r="R97" s="15">
        <f>IF($D97="","",'HK2 - 22-23 + HKI 23-24(22C2)'!R95+'HKI 22-23'!R95)</f>
        <v>0</v>
      </c>
      <c r="S97" s="15">
        <f>IF($D97="","",'HK2 - 22-23 + HKI 23-24(22C2)'!S95+'HKI 22-23'!S95)</f>
        <v>0</v>
      </c>
      <c r="T97" s="15">
        <f>IF($D97="","",'HK2 - 22-23 + HKI 23-24(22C2)'!T95+'HKI 22-23'!T95)</f>
        <v>0</v>
      </c>
      <c r="U97" s="15">
        <f>IF($D97="","",'HK2 - 22-23 + HKI 23-24(22C2)'!U95+'HKI 22-23'!U95)</f>
        <v>0</v>
      </c>
      <c r="V97" s="15">
        <f>IF($D97="","",'HK2 - 22-23 + HKI 23-24(22C2)'!V95+'HKI 22-23'!V95)</f>
        <v>0</v>
      </c>
      <c r="W97" s="15">
        <f>IF($D97="","",'HK2 - 22-23 + HKI 23-24(22C2)'!W95+'HKI 22-23'!W95)</f>
        <v>0</v>
      </c>
      <c r="X97" s="15">
        <f>IF($D97="","",'HK2 - 22-23 + HKI 23-24(22C2)'!X95+'HKI 22-23'!X95)</f>
        <v>0</v>
      </c>
      <c r="Y97" s="15">
        <f>IF($D97="","",'HK2 - 22-23 + HKI 23-24(22C2)'!Y95+'HKI 22-23'!Y95)</f>
        <v>0</v>
      </c>
      <c r="Z97" s="15">
        <f>IF($D97="","",'HK2 - 22-23 + HKI 23-24(22C2)'!Z95+'HKI 22-23'!Z95)</f>
        <v>0</v>
      </c>
      <c r="AA97" s="15">
        <f>IF($D97="","",'HK2 - 22-23 + HKI 23-24(22C2)'!AA95+'HKI 22-23'!AA95)</f>
        <v>0</v>
      </c>
      <c r="AB97" s="15">
        <f>IF($D97="","",'HK2 - 22-23 + HKI 23-24(22C2)'!AB95+'HKI 22-23'!AB95)</f>
        <v>3504</v>
      </c>
      <c r="AC97" s="15">
        <f>IF($D97="","",'HK2 - 22-23 + HKI 23-24(22C2)'!AC95+'HKI 22-23'!AC95)</f>
        <v>1849</v>
      </c>
      <c r="AD97" s="15">
        <f>IF($D97="","",'HK2 - 22-23 + HKI 23-24(22C2)'!AD95+'HKI 22-23'!AD95)</f>
        <v>165.5</v>
      </c>
      <c r="AE97" s="15">
        <f>IF($D97="","",'HK2 - 22-23 + HKI 23-24(22C2)'!AE95+'HKI 22-23'!AE95)</f>
        <v>0</v>
      </c>
      <c r="AF97" s="15">
        <f>IF($D97="","",'HK2 - 22-23 + HKI 23-24(22C2)'!AF95+'HKI 22-23'!AF95)</f>
        <v>0</v>
      </c>
      <c r="AG97" s="15">
        <f>IF($D97="","",'HK2 - 22-23 + HKI 23-24(22C2)'!AG95+'HKI 22-23'!AG95)</f>
        <v>0</v>
      </c>
      <c r="AH97" s="15">
        <f>IF($D97="","",'HK2 - 22-23 + HKI 23-24(22C2)'!AH95+'HKI 22-23'!AH95)</f>
        <v>0</v>
      </c>
      <c r="AI97" s="15">
        <f>IF($D97="","",'HK2 - 22-23 + HKI 23-24(22C2)'!AI95+'HKI 22-23'!AI95)</f>
        <v>0</v>
      </c>
      <c r="AJ97" s="15">
        <f>IF($D97="","",'HK2 - 22-23 + HKI 23-24(22C2)'!AJ95+'HKI 22-23'!AJ95)</f>
        <v>0</v>
      </c>
      <c r="AK97" s="15">
        <f>IF($D97="","",'HK2 - 22-23 + HKI 23-24(22C2)'!AK95+'HKI 22-23'!AK95)</f>
        <v>0</v>
      </c>
      <c r="AL97" s="15">
        <f>IF($D97="","",'HK2 - 22-23 + HKI 23-24(22C2)'!AL95+'HKI 22-23'!AL95)</f>
        <v>0</v>
      </c>
      <c r="AM97" s="15">
        <f>IF($D97="","",'HK2 - 22-23 + HKI 23-24(22C2)'!AM95+'HKI 22-23'!AM95)</f>
        <v>0</v>
      </c>
      <c r="AN97" s="15">
        <f>IF($D97="","",'HK2 - 22-23 + HKI 23-24(22C2)'!AN95+'HKI 22-23'!AN95)</f>
        <v>0</v>
      </c>
      <c r="AO97" s="15">
        <f>IF($D97="","",'HK2 - 22-23 + HKI 23-24(22C2)'!AO95+'HKI 22-23'!AO95)</f>
        <v>0</v>
      </c>
      <c r="AP97" s="15">
        <f>IF($D97="","",'HK2 - 22-23 + HKI 23-24(22C2)'!AP95+'HKI 22-23'!AP95)</f>
        <v>0</v>
      </c>
      <c r="AQ97" s="15">
        <f>IF($D97="","",'HK2 - 22-23 + HKI 23-24(22C2)'!AQ95+'HKI 22-23'!AQ95)</f>
        <v>0</v>
      </c>
      <c r="AR97" s="15">
        <f>IF($D97="","",'HK2 - 22-23 + HKI 23-24(22C2)'!AR95+'HKI 22-23'!AR95)</f>
        <v>0</v>
      </c>
      <c r="AS97" s="15">
        <f>IF($D97="","",'HK2 - 22-23 + HKI 23-24(22C2)'!AS95+'HKI 22-23'!AS95)</f>
        <v>0</v>
      </c>
      <c r="AT97" s="15">
        <f>IF($D97="","",'HK2 - 22-23 + HKI 23-24(22C2)'!AT95+'HKI 22-23'!AT95)</f>
        <v>165.5</v>
      </c>
      <c r="AU97" s="4"/>
    </row>
    <row r="98" spans="1:47" x14ac:dyDescent="0.25">
      <c r="A98" s="11">
        <f>IF(D98="","",SUBTOTAL(3,$D$14:D98))</f>
        <v>85</v>
      </c>
      <c r="B98" s="60">
        <v>1010008</v>
      </c>
      <c r="C98" s="61" t="s">
        <v>450</v>
      </c>
      <c r="D98" s="14" t="s">
        <v>519</v>
      </c>
      <c r="E98" s="15">
        <f>IF($D98="","",'HK2 - 22-23 + HKI 23-24(22C2)'!E96+'HKI 22-23'!E96)</f>
        <v>0</v>
      </c>
      <c r="F98" s="15">
        <f>IF($D98="","",'HK2 - 22-23 + HKI 23-24(22C2)'!F96+'HKI 22-23'!F96)</f>
        <v>0</v>
      </c>
      <c r="G98" s="15">
        <f>IF($D98="","",'HK2 - 22-23 + HKI 23-24(22C2)'!G96+'HKI 22-23'!G96)</f>
        <v>0</v>
      </c>
      <c r="H98" s="15">
        <f>IF($D98="","",'HK2 - 22-23 + HKI 23-24(22C2)'!H96+'HKI 22-23'!H96)</f>
        <v>0</v>
      </c>
      <c r="I98" s="15">
        <f>IF($D98="","",'HK2 - 22-23 + HKI 23-24(22C2)'!I96+'HKI 22-23'!I96)</f>
        <v>0</v>
      </c>
      <c r="J98" s="15">
        <f>IF($D98="","",'HK2 - 22-23 + HKI 23-24(22C2)'!J96+'HKI 22-23'!J96)</f>
        <v>0</v>
      </c>
      <c r="K98" s="15">
        <f>IF($D98="","",'HK2 - 22-23 + HKI 23-24(22C2)'!K96+'HKI 22-23'!K96)</f>
        <v>0</v>
      </c>
      <c r="L98" s="15">
        <f>IF($D98="","",'HK2 - 22-23 + HKI 23-24(22C2)'!L96+'HKI 22-23'!L96)</f>
        <v>0</v>
      </c>
      <c r="M98" s="15">
        <f>IF($D98="","",'HK2 - 22-23 + HKI 23-24(22C2)'!M96+'HKI 22-23'!M96)</f>
        <v>0</v>
      </c>
      <c r="N98" s="15">
        <f>IF($D98="","",'HK2 - 22-23 + HKI 23-24(22C2)'!N96+'HKI 22-23'!N96)</f>
        <v>0</v>
      </c>
      <c r="O98" s="15">
        <f>IF($D98="","",'HK2 - 22-23 + HKI 23-24(22C2)'!O96+'HKI 22-23'!O96)</f>
        <v>0</v>
      </c>
      <c r="P98" s="15">
        <f>IF($D98="","",'HK2 - 22-23 + HKI 23-24(22C2)'!P96+'HKI 22-23'!P96)</f>
        <v>0</v>
      </c>
      <c r="Q98" s="15">
        <f>IF($D98="","",'HK2 - 22-23 + HKI 23-24(22C2)'!Q96+'HKI 22-23'!Q96)</f>
        <v>0</v>
      </c>
      <c r="R98" s="15">
        <f>IF($D98="","",'HK2 - 22-23 + HKI 23-24(22C2)'!R96+'HKI 22-23'!R96)</f>
        <v>0</v>
      </c>
      <c r="S98" s="15">
        <f>IF($D98="","",'HK2 - 22-23 + HKI 23-24(22C2)'!S96+'HKI 22-23'!S96)</f>
        <v>0</v>
      </c>
      <c r="T98" s="15">
        <f>IF($D98="","",'HK2 - 22-23 + HKI 23-24(22C2)'!T96+'HKI 22-23'!T96)</f>
        <v>0</v>
      </c>
      <c r="U98" s="15">
        <f>IF($D98="","",'HK2 - 22-23 + HKI 23-24(22C2)'!U96+'HKI 22-23'!U96)</f>
        <v>0</v>
      </c>
      <c r="V98" s="15">
        <f>IF($D98="","",'HK2 - 22-23 + HKI 23-24(22C2)'!V96+'HKI 22-23'!V96)</f>
        <v>0</v>
      </c>
      <c r="W98" s="15">
        <f>IF($D98="","",'HK2 - 22-23 + HKI 23-24(22C2)'!W96+'HKI 22-23'!W96)</f>
        <v>0</v>
      </c>
      <c r="X98" s="15">
        <f>IF($D98="","",'HK2 - 22-23 + HKI 23-24(22C2)'!X96+'HKI 22-23'!X96)</f>
        <v>0</v>
      </c>
      <c r="Y98" s="15">
        <f>IF($D98="","",'HK2 - 22-23 + HKI 23-24(22C2)'!Y96+'HKI 22-23'!Y96)</f>
        <v>0</v>
      </c>
      <c r="Z98" s="15">
        <f>IF($D98="","",'HK2 - 22-23 + HKI 23-24(22C2)'!Z96+'HKI 22-23'!Z96)</f>
        <v>0</v>
      </c>
      <c r="AA98" s="15">
        <f>IF($D98="","",'HK2 - 22-23 + HKI 23-24(22C2)'!AA96+'HKI 22-23'!AA96)</f>
        <v>0</v>
      </c>
      <c r="AB98" s="15">
        <f>IF($D98="","",'HK2 - 22-23 + HKI 23-24(22C2)'!AB96+'HKI 22-23'!AB96)</f>
        <v>0</v>
      </c>
      <c r="AC98" s="15">
        <f>IF($D98="","",'HK2 - 22-23 + HKI 23-24(22C2)'!AC96+'HKI 22-23'!AC96)</f>
        <v>0</v>
      </c>
      <c r="AD98" s="15">
        <f>IF($D98="","",'HK2 - 22-23 + HKI 23-24(22C2)'!AD96+'HKI 22-23'!AD96)</f>
        <v>0</v>
      </c>
      <c r="AE98" s="15">
        <f>IF($D98="","",'HK2 - 22-23 + HKI 23-24(22C2)'!AE96+'HKI 22-23'!AE96)</f>
        <v>0</v>
      </c>
      <c r="AF98" s="15">
        <f>IF($D98="","",'HK2 - 22-23 + HKI 23-24(22C2)'!AF96+'HKI 22-23'!AF96)</f>
        <v>0</v>
      </c>
      <c r="AG98" s="15">
        <f>IF($D98="","",'HK2 - 22-23 + HKI 23-24(22C2)'!AG96+'HKI 22-23'!AG96)</f>
        <v>0</v>
      </c>
      <c r="AH98" s="15">
        <f>IF($D98="","",'HK2 - 22-23 + HKI 23-24(22C2)'!AH96+'HKI 22-23'!AH96)</f>
        <v>0</v>
      </c>
      <c r="AI98" s="15">
        <f>IF($D98="","",'HK2 - 22-23 + HKI 23-24(22C2)'!AI96+'HKI 22-23'!AI96)</f>
        <v>0</v>
      </c>
      <c r="AJ98" s="15">
        <f>IF($D98="","",'HK2 - 22-23 + HKI 23-24(22C2)'!AJ96+'HKI 22-23'!AJ96)</f>
        <v>0</v>
      </c>
      <c r="AK98" s="15">
        <f>IF($D98="","",'HK2 - 22-23 + HKI 23-24(22C2)'!AK96+'HKI 22-23'!AK96)</f>
        <v>0</v>
      </c>
      <c r="AL98" s="15">
        <f>IF($D98="","",'HK2 - 22-23 + HKI 23-24(22C2)'!AL96+'HKI 22-23'!AL96)</f>
        <v>0</v>
      </c>
      <c r="AM98" s="15">
        <f>IF($D98="","",'HK2 - 22-23 + HKI 23-24(22C2)'!AM96+'HKI 22-23'!AM96)</f>
        <v>0</v>
      </c>
      <c r="AN98" s="15">
        <f>IF($D98="","",'HK2 - 22-23 + HKI 23-24(22C2)'!AN96+'HKI 22-23'!AN96)</f>
        <v>0</v>
      </c>
      <c r="AO98" s="15">
        <f>IF($D98="","",'HK2 - 22-23 + HKI 23-24(22C2)'!AO96+'HKI 22-23'!AO96)</f>
        <v>0</v>
      </c>
      <c r="AP98" s="15">
        <f>IF($D98="","",'HK2 - 22-23 + HKI 23-24(22C2)'!AP96+'HKI 22-23'!AP96)</f>
        <v>0</v>
      </c>
      <c r="AQ98" s="15">
        <f>IF($D98="","",'HK2 - 22-23 + HKI 23-24(22C2)'!AQ96+'HKI 22-23'!AQ96)</f>
        <v>0</v>
      </c>
      <c r="AR98" s="15">
        <f>IF($D98="","",'HK2 - 22-23 + HKI 23-24(22C2)'!AR96+'HKI 22-23'!AR96)</f>
        <v>0</v>
      </c>
      <c r="AS98" s="15">
        <f>IF($D98="","",'HK2 - 22-23 + HKI 23-24(22C2)'!AS96+'HKI 22-23'!AS96)</f>
        <v>0</v>
      </c>
      <c r="AT98" s="15">
        <f>IF($D98="","",'HK2 - 22-23 + HKI 23-24(22C2)'!AT96+'HKI 22-23'!AT96)</f>
        <v>0</v>
      </c>
      <c r="AU98" s="4"/>
    </row>
    <row r="99" spans="1:47" x14ac:dyDescent="0.25">
      <c r="A99" s="11">
        <f>IF(D99="","",SUBTOTAL(3,$D$14:D99))</f>
        <v>86</v>
      </c>
      <c r="B99" s="60">
        <v>1010077</v>
      </c>
      <c r="C99" s="61" t="s">
        <v>450</v>
      </c>
      <c r="D99" s="14" t="s">
        <v>599</v>
      </c>
      <c r="E99" s="15">
        <f>IF($D99="","",'HK2 - 22-23 + HKI 23-24(22C2)'!E97+'HKI 22-23'!E97)</f>
        <v>0</v>
      </c>
      <c r="F99" s="15">
        <f>IF($D99="","",'HK2 - 22-23 + HKI 23-24(22C2)'!F97+'HKI 22-23'!F97)</f>
        <v>0</v>
      </c>
      <c r="G99" s="15">
        <f>IF($D99="","",'HK2 - 22-23 + HKI 23-24(22C2)'!G97+'HKI 22-23'!G97)</f>
        <v>0</v>
      </c>
      <c r="H99" s="15">
        <f>IF($D99="","",'HK2 - 22-23 + HKI 23-24(22C2)'!H97+'HKI 22-23'!H97)</f>
        <v>0</v>
      </c>
      <c r="I99" s="15">
        <f>IF($D99="","",'HK2 - 22-23 + HKI 23-24(22C2)'!I97+'HKI 22-23'!I97)</f>
        <v>0</v>
      </c>
      <c r="J99" s="15">
        <f>IF($D99="","",'HK2 - 22-23 + HKI 23-24(22C2)'!J97+'HKI 22-23'!J97)</f>
        <v>0</v>
      </c>
      <c r="K99" s="15">
        <f>IF($D99="","",'HK2 - 22-23 + HKI 23-24(22C2)'!K97+'HKI 22-23'!K97)</f>
        <v>0</v>
      </c>
      <c r="L99" s="15">
        <f>IF($D99="","",'HK2 - 22-23 + HKI 23-24(22C2)'!L97+'HKI 22-23'!L97)</f>
        <v>0</v>
      </c>
      <c r="M99" s="15">
        <f>IF($D99="","",'HK2 - 22-23 + HKI 23-24(22C2)'!M97+'HKI 22-23'!M97)</f>
        <v>0</v>
      </c>
      <c r="N99" s="15">
        <f>IF($D99="","",'HK2 - 22-23 + HKI 23-24(22C2)'!N97+'HKI 22-23'!N97)</f>
        <v>0</v>
      </c>
      <c r="O99" s="15">
        <f>IF($D99="","",'HK2 - 22-23 + HKI 23-24(22C2)'!O97+'HKI 22-23'!O97)</f>
        <v>0</v>
      </c>
      <c r="P99" s="15">
        <f>IF($D99="","",'HK2 - 22-23 + HKI 23-24(22C2)'!P97+'HKI 22-23'!P97)</f>
        <v>0</v>
      </c>
      <c r="Q99" s="15">
        <f>IF($D99="","",'HK2 - 22-23 + HKI 23-24(22C2)'!Q97+'HKI 22-23'!Q97)</f>
        <v>0</v>
      </c>
      <c r="R99" s="15">
        <f>IF($D99="","",'HK2 - 22-23 + HKI 23-24(22C2)'!R97+'HKI 22-23'!R97)</f>
        <v>0</v>
      </c>
      <c r="S99" s="15">
        <f>IF($D99="","",'HK2 - 22-23 + HKI 23-24(22C2)'!S97+'HKI 22-23'!S97)</f>
        <v>0</v>
      </c>
      <c r="T99" s="15">
        <f>IF($D99="","",'HK2 - 22-23 + HKI 23-24(22C2)'!T97+'HKI 22-23'!T97)</f>
        <v>0</v>
      </c>
      <c r="U99" s="15">
        <f>IF($D99="","",'HK2 - 22-23 + HKI 23-24(22C2)'!U97+'HKI 22-23'!U97)</f>
        <v>0</v>
      </c>
      <c r="V99" s="15">
        <f>IF($D99="","",'HK2 - 22-23 + HKI 23-24(22C2)'!V97+'HKI 22-23'!V97)</f>
        <v>0</v>
      </c>
      <c r="W99" s="15">
        <f>IF($D99="","",'HK2 - 22-23 + HKI 23-24(22C2)'!W97+'HKI 22-23'!W97)</f>
        <v>0</v>
      </c>
      <c r="X99" s="15">
        <f>IF($D99="","",'HK2 - 22-23 + HKI 23-24(22C2)'!X97+'HKI 22-23'!X97)</f>
        <v>0</v>
      </c>
      <c r="Y99" s="15">
        <f>IF($D99="","",'HK2 - 22-23 + HKI 23-24(22C2)'!Y97+'HKI 22-23'!Y97)</f>
        <v>0</v>
      </c>
      <c r="Z99" s="15">
        <f>IF($D99="","",'HK2 - 22-23 + HKI 23-24(22C2)'!Z97+'HKI 22-23'!Z97)</f>
        <v>0</v>
      </c>
      <c r="AA99" s="15">
        <f>IF($D99="","",'HK2 - 22-23 + HKI 23-24(22C2)'!AA97+'HKI 22-23'!AA97)</f>
        <v>0</v>
      </c>
      <c r="AB99" s="15">
        <f>IF($D99="","",'HK2 - 22-23 + HKI 23-24(22C2)'!AB97+'HKI 22-23'!AB97)</f>
        <v>0</v>
      </c>
      <c r="AC99" s="15">
        <f>IF($D99="","",'HK2 - 22-23 + HKI 23-24(22C2)'!AC97+'HKI 22-23'!AC97)</f>
        <v>0</v>
      </c>
      <c r="AD99" s="15">
        <f>IF($D99="","",'HK2 - 22-23 + HKI 23-24(22C2)'!AD97+'HKI 22-23'!AD97)</f>
        <v>0</v>
      </c>
      <c r="AE99" s="15">
        <f>IF($D99="","",'HK2 - 22-23 + HKI 23-24(22C2)'!AE97+'HKI 22-23'!AE97)</f>
        <v>0</v>
      </c>
      <c r="AF99" s="15">
        <f>IF($D99="","",'HK2 - 22-23 + HKI 23-24(22C2)'!AF97+'HKI 22-23'!AF97)</f>
        <v>0</v>
      </c>
      <c r="AG99" s="15">
        <f>IF($D99="","",'HK2 - 22-23 + HKI 23-24(22C2)'!AG97+'HKI 22-23'!AG97)</f>
        <v>0</v>
      </c>
      <c r="AH99" s="15">
        <f>IF($D99="","",'HK2 - 22-23 + HKI 23-24(22C2)'!AH97+'HKI 22-23'!AH97)</f>
        <v>0</v>
      </c>
      <c r="AI99" s="15">
        <f>IF($D99="","",'HK2 - 22-23 + HKI 23-24(22C2)'!AI97+'HKI 22-23'!AI97)</f>
        <v>0</v>
      </c>
      <c r="AJ99" s="15">
        <f>IF($D99="","",'HK2 - 22-23 + HKI 23-24(22C2)'!AJ97+'HKI 22-23'!AJ97)</f>
        <v>0</v>
      </c>
      <c r="AK99" s="15">
        <f>IF($D99="","",'HK2 - 22-23 + HKI 23-24(22C2)'!AK97+'HKI 22-23'!AK97)</f>
        <v>0</v>
      </c>
      <c r="AL99" s="15">
        <f>IF($D99="","",'HK2 - 22-23 + HKI 23-24(22C2)'!AL97+'HKI 22-23'!AL97)</f>
        <v>0</v>
      </c>
      <c r="AM99" s="15">
        <f>IF($D99="","",'HK2 - 22-23 + HKI 23-24(22C2)'!AM97+'HKI 22-23'!AM97)</f>
        <v>0</v>
      </c>
      <c r="AN99" s="15">
        <f>IF($D99="","",'HK2 - 22-23 + HKI 23-24(22C2)'!AN97+'HKI 22-23'!AN97)</f>
        <v>0</v>
      </c>
      <c r="AO99" s="15">
        <f>IF($D99="","",'HK2 - 22-23 + HKI 23-24(22C2)'!AO97+'HKI 22-23'!AO97)</f>
        <v>0</v>
      </c>
      <c r="AP99" s="15">
        <f>IF($D99="","",'HK2 - 22-23 + HKI 23-24(22C2)'!AP97+'HKI 22-23'!AP97)</f>
        <v>0</v>
      </c>
      <c r="AQ99" s="15">
        <f>IF($D99="","",'HK2 - 22-23 + HKI 23-24(22C2)'!AQ97+'HKI 22-23'!AQ97)</f>
        <v>0</v>
      </c>
      <c r="AR99" s="15">
        <f>IF($D99="","",'HK2 - 22-23 + HKI 23-24(22C2)'!AR97+'HKI 22-23'!AR97)</f>
        <v>0</v>
      </c>
      <c r="AS99" s="15">
        <f>IF($D99="","",'HK2 - 22-23 + HKI 23-24(22C2)'!AS97+'HKI 22-23'!AS97)</f>
        <v>0</v>
      </c>
      <c r="AT99" s="15">
        <f>IF($D99="","",'HK2 - 22-23 + HKI 23-24(22C2)'!AT97+'HKI 22-23'!AT97)</f>
        <v>0</v>
      </c>
      <c r="AU99" s="4"/>
    </row>
    <row r="100" spans="1:47" x14ac:dyDescent="0.25">
      <c r="A100" s="11">
        <f>IF(D100="","",SUBTOTAL(3,$D$14:D100))</f>
        <v>87</v>
      </c>
      <c r="B100" s="60">
        <v>1010012</v>
      </c>
      <c r="C100" s="61" t="s">
        <v>450</v>
      </c>
      <c r="D100" s="14" t="s">
        <v>521</v>
      </c>
      <c r="E100" s="15">
        <f>IF($D100="","",'HK2 - 22-23 + HKI 23-24(22C2)'!E98+'HKI 22-23'!E98)</f>
        <v>4</v>
      </c>
      <c r="F100" s="15">
        <f>IF($D100="","",'HK2 - 22-23 + HKI 23-24(22C2)'!F98+'HKI 22-23'!F98)</f>
        <v>30</v>
      </c>
      <c r="G100" s="15">
        <f>IF($D100="","",'HK2 - 22-23 + HKI 23-24(22C2)'!G98+'HKI 22-23'!G98)</f>
        <v>0</v>
      </c>
      <c r="H100" s="15">
        <f>IF($D100="","",'HK2 - 22-23 + HKI 23-24(22C2)'!H98+'HKI 22-23'!H98)</f>
        <v>0</v>
      </c>
      <c r="I100" s="15">
        <f>IF($D100="","",'HK2 - 22-23 + HKI 23-24(22C2)'!I98+'HKI 22-23'!I98)</f>
        <v>0</v>
      </c>
      <c r="J100" s="15">
        <f>IF($D100="","",'HK2 - 22-23 + HKI 23-24(22C2)'!J98+'HKI 22-23'!J98)</f>
        <v>0</v>
      </c>
      <c r="K100" s="15">
        <f>IF($D100="","",'HK2 - 22-23 + HKI 23-24(22C2)'!K98+'HKI 22-23'!K98)</f>
        <v>0</v>
      </c>
      <c r="L100" s="15">
        <f>IF($D100="","",'HK2 - 22-23 + HKI 23-24(22C2)'!L98+'HKI 22-23'!L98)</f>
        <v>0</v>
      </c>
      <c r="M100" s="15">
        <f>IF($D100="","",'HK2 - 22-23 + HKI 23-24(22C2)'!M98+'HKI 22-23'!M98)</f>
        <v>49</v>
      </c>
      <c r="N100" s="15">
        <f>IF($D100="","",'HK2 - 22-23 + HKI 23-24(22C2)'!N98+'HKI 22-23'!N98)</f>
        <v>15.899999999999997</v>
      </c>
      <c r="O100" s="15">
        <f>IF($D100="","",'HK2 - 22-23 + HKI 23-24(22C2)'!O98+'HKI 22-23'!O98)</f>
        <v>10.95</v>
      </c>
      <c r="P100" s="15">
        <f>IF($D100="","",'HK2 - 22-23 + HKI 23-24(22C2)'!P98+'HKI 22-23'!P98)</f>
        <v>0</v>
      </c>
      <c r="Q100" s="15">
        <f>IF($D100="","",'HK2 - 22-23 + HKI 23-24(22C2)'!Q98+'HKI 22-23'!Q98)</f>
        <v>0</v>
      </c>
      <c r="R100" s="15">
        <f>IF($D100="","",'HK2 - 22-23 + HKI 23-24(22C2)'!R98+'HKI 22-23'!R98)</f>
        <v>26.849999999999998</v>
      </c>
      <c r="S100" s="15">
        <f>IF($D100="","",'HK2 - 22-23 + HKI 23-24(22C2)'!S98+'HKI 22-23'!S98)</f>
        <v>44</v>
      </c>
      <c r="T100" s="15">
        <f>IF($D100="","",'HK2 - 22-23 + HKI 23-24(22C2)'!T98+'HKI 22-23'!T98)</f>
        <v>0</v>
      </c>
      <c r="U100" s="15">
        <f>IF($D100="","",'HK2 - 22-23 + HKI 23-24(22C2)'!U98+'HKI 22-23'!U98)</f>
        <v>44</v>
      </c>
      <c r="V100" s="15">
        <f>IF($D100="","",'HK2 - 22-23 + HKI 23-24(22C2)'!V98+'HKI 22-23'!V98)</f>
        <v>0</v>
      </c>
      <c r="W100" s="15">
        <f>IF($D100="","",'HK2 - 22-23 + HKI 23-24(22C2)'!W98+'HKI 22-23'!W98)</f>
        <v>0</v>
      </c>
      <c r="X100" s="15">
        <f>IF($D100="","",'HK2 - 22-23 + HKI 23-24(22C2)'!X98+'HKI 22-23'!X98)</f>
        <v>0</v>
      </c>
      <c r="Y100" s="15">
        <f>IF($D100="","",'HK2 - 22-23 + HKI 23-24(22C2)'!Y98+'HKI 22-23'!Y98)</f>
        <v>0</v>
      </c>
      <c r="Z100" s="15">
        <f>IF($D100="","",'HK2 - 22-23 + HKI 23-24(22C2)'!Z98+'HKI 22-23'!Z98)</f>
        <v>0</v>
      </c>
      <c r="AA100" s="15">
        <f>IF($D100="","",'HK2 - 22-23 + HKI 23-24(22C2)'!AA98+'HKI 22-23'!AA98)</f>
        <v>0</v>
      </c>
      <c r="AB100" s="15">
        <f>IF($D100="","",'HK2 - 22-23 + HKI 23-24(22C2)'!AB98+'HKI 22-23'!AB98)</f>
        <v>0</v>
      </c>
      <c r="AC100" s="15">
        <f>IF($D100="","",'HK2 - 22-23 + HKI 23-24(22C2)'!AC98+'HKI 22-23'!AC98)</f>
        <v>0</v>
      </c>
      <c r="AD100" s="15">
        <f>IF($D100="","",'HK2 - 22-23 + HKI 23-24(22C2)'!AD98+'HKI 22-23'!AD98)</f>
        <v>0</v>
      </c>
      <c r="AE100" s="15">
        <f>IF($D100="","",'HK2 - 22-23 + HKI 23-24(22C2)'!AE98+'HKI 22-23'!AE98)</f>
        <v>0</v>
      </c>
      <c r="AF100" s="15">
        <f>IF($D100="","",'HK2 - 22-23 + HKI 23-24(22C2)'!AF98+'HKI 22-23'!AF98)</f>
        <v>0</v>
      </c>
      <c r="AG100" s="15">
        <f>IF($D100="","",'HK2 - 22-23 + HKI 23-24(22C2)'!AG98+'HKI 22-23'!AG98)</f>
        <v>0</v>
      </c>
      <c r="AH100" s="15">
        <f>IF($D100="","",'HK2 - 22-23 + HKI 23-24(22C2)'!AH98+'HKI 22-23'!AH98)</f>
        <v>0</v>
      </c>
      <c r="AI100" s="15">
        <f>IF($D100="","",'HK2 - 22-23 + HKI 23-24(22C2)'!AI98+'HKI 22-23'!AI98)</f>
        <v>0</v>
      </c>
      <c r="AJ100" s="15">
        <f>IF($D100="","",'HK2 - 22-23 + HKI 23-24(22C2)'!AJ98+'HKI 22-23'!AJ98)</f>
        <v>0</v>
      </c>
      <c r="AK100" s="15">
        <f>IF($D100="","",'HK2 - 22-23 + HKI 23-24(22C2)'!AK98+'HKI 22-23'!AK98)</f>
        <v>0</v>
      </c>
      <c r="AL100" s="15">
        <f>IF($D100="","",'HK2 - 22-23 + HKI 23-24(22C2)'!AL98+'HKI 22-23'!AL98)</f>
        <v>0</v>
      </c>
      <c r="AM100" s="15">
        <f>IF($D100="","",'HK2 - 22-23 + HKI 23-24(22C2)'!AM98+'HKI 22-23'!AM98)</f>
        <v>0</v>
      </c>
      <c r="AN100" s="15">
        <f>IF($D100="","",'HK2 - 22-23 + HKI 23-24(22C2)'!AN98+'HKI 22-23'!AN98)</f>
        <v>0</v>
      </c>
      <c r="AO100" s="15">
        <f>IF($D100="","",'HK2 - 22-23 + HKI 23-24(22C2)'!AO98+'HKI 22-23'!AO98)</f>
        <v>0</v>
      </c>
      <c r="AP100" s="15">
        <f>IF($D100="","",'HK2 - 22-23 + HKI 23-24(22C2)'!AP98+'HKI 22-23'!AP98)</f>
        <v>0</v>
      </c>
      <c r="AQ100" s="15">
        <f>IF($D100="","",'HK2 - 22-23 + HKI 23-24(22C2)'!AQ98+'HKI 22-23'!AQ98)</f>
        <v>0</v>
      </c>
      <c r="AR100" s="15">
        <f>IF($D100="","",'HK2 - 22-23 + HKI 23-24(22C2)'!AR98+'HKI 22-23'!AR98)</f>
        <v>0</v>
      </c>
      <c r="AS100" s="15">
        <f>IF($D100="","",'HK2 - 22-23 + HKI 23-24(22C2)'!AS98+'HKI 22-23'!AS98)</f>
        <v>6.4</v>
      </c>
      <c r="AT100" s="15">
        <f>IF($D100="","",'HK2 - 22-23 + HKI 23-24(22C2)'!AT98+'HKI 22-23'!AT98)</f>
        <v>82.3</v>
      </c>
      <c r="AU100" s="4"/>
    </row>
    <row r="101" spans="1:47" x14ac:dyDescent="0.25">
      <c r="A101" s="11">
        <f>IF(D101="","",SUBTOTAL(3,$D$14:D101))</f>
        <v>88</v>
      </c>
      <c r="B101" s="60"/>
      <c r="C101" s="61" t="s">
        <v>450</v>
      </c>
      <c r="D101" s="14" t="s">
        <v>1071</v>
      </c>
      <c r="E101" s="15">
        <f>IF($D101="","",'HK2 - 22-23 + HKI 23-24(22C2)'!E99+'HKI 22-23'!E99)</f>
        <v>0</v>
      </c>
      <c r="F101" s="15">
        <f>IF($D101="","",'HK2 - 22-23 + HKI 23-24(22C2)'!F99+'HKI 22-23'!F99)</f>
        <v>0</v>
      </c>
      <c r="G101" s="15">
        <f>IF($D101="","",'HK2 - 22-23 + HKI 23-24(22C2)'!G99+'HKI 22-23'!G99)</f>
        <v>0</v>
      </c>
      <c r="H101" s="15">
        <f>IF($D101="","",'HK2 - 22-23 + HKI 23-24(22C2)'!H99+'HKI 22-23'!H99)</f>
        <v>0</v>
      </c>
      <c r="I101" s="15">
        <f>IF($D101="","",'HK2 - 22-23 + HKI 23-24(22C2)'!I99+'HKI 22-23'!I99)</f>
        <v>0</v>
      </c>
      <c r="J101" s="15">
        <f>IF($D101="","",'HK2 - 22-23 + HKI 23-24(22C2)'!J99+'HKI 22-23'!J99)</f>
        <v>0</v>
      </c>
      <c r="K101" s="15">
        <f>IF($D101="","",'HK2 - 22-23 + HKI 23-24(22C2)'!K99+'HKI 22-23'!K99)</f>
        <v>0</v>
      </c>
      <c r="L101" s="15">
        <f>IF($D101="","",'HK2 - 22-23 + HKI 23-24(22C2)'!L99+'HKI 22-23'!L99)</f>
        <v>0</v>
      </c>
      <c r="M101" s="15">
        <f>IF($D101="","",'HK2 - 22-23 + HKI 23-24(22C2)'!M99+'HKI 22-23'!M99)</f>
        <v>0</v>
      </c>
      <c r="N101" s="15">
        <f>IF($D101="","",'HK2 - 22-23 + HKI 23-24(22C2)'!N99+'HKI 22-23'!N99)</f>
        <v>0</v>
      </c>
      <c r="O101" s="15">
        <f>IF($D101="","",'HK2 - 22-23 + HKI 23-24(22C2)'!O99+'HKI 22-23'!O99)</f>
        <v>0</v>
      </c>
      <c r="P101" s="15">
        <f>IF($D101="","",'HK2 - 22-23 + HKI 23-24(22C2)'!P99+'HKI 22-23'!P99)</f>
        <v>0</v>
      </c>
      <c r="Q101" s="15">
        <f>IF($D101="","",'HK2 - 22-23 + HKI 23-24(22C2)'!Q99+'HKI 22-23'!Q99)</f>
        <v>0</v>
      </c>
      <c r="R101" s="15">
        <f>IF($D101="","",'HK2 - 22-23 + HKI 23-24(22C2)'!R99+'HKI 22-23'!R99)</f>
        <v>0</v>
      </c>
      <c r="S101" s="15">
        <f>IF($D101="","",'HK2 - 22-23 + HKI 23-24(22C2)'!S99+'HKI 22-23'!S99)</f>
        <v>0</v>
      </c>
      <c r="T101" s="15">
        <f>IF($D101="","",'HK2 - 22-23 + HKI 23-24(22C2)'!T99+'HKI 22-23'!T99)</f>
        <v>0</v>
      </c>
      <c r="U101" s="15">
        <f>IF($D101="","",'HK2 - 22-23 + HKI 23-24(22C2)'!U99+'HKI 22-23'!U99)</f>
        <v>0</v>
      </c>
      <c r="V101" s="15">
        <f>IF($D101="","",'HK2 - 22-23 + HKI 23-24(22C2)'!V99+'HKI 22-23'!V99)</f>
        <v>0</v>
      </c>
      <c r="W101" s="15">
        <f>IF($D101="","",'HK2 - 22-23 + HKI 23-24(22C2)'!W99+'HKI 22-23'!W99)</f>
        <v>0</v>
      </c>
      <c r="X101" s="15">
        <f>IF($D101="","",'HK2 - 22-23 + HKI 23-24(22C2)'!X99+'HKI 22-23'!X99)</f>
        <v>0</v>
      </c>
      <c r="Y101" s="15">
        <f>IF($D101="","",'HK2 - 22-23 + HKI 23-24(22C2)'!Y99+'HKI 22-23'!Y99)</f>
        <v>0</v>
      </c>
      <c r="Z101" s="15">
        <f>IF($D101="","",'HK2 - 22-23 + HKI 23-24(22C2)'!Z99+'HKI 22-23'!Z99)</f>
        <v>0</v>
      </c>
      <c r="AA101" s="15">
        <f>IF($D101="","",'HK2 - 22-23 + HKI 23-24(22C2)'!AA99+'HKI 22-23'!AA99)</f>
        <v>0</v>
      </c>
      <c r="AB101" s="15">
        <f>IF($D101="","",'HK2 - 22-23 + HKI 23-24(22C2)'!AB99+'HKI 22-23'!AB99)</f>
        <v>0</v>
      </c>
      <c r="AC101" s="15">
        <f>IF($D101="","",'HK2 - 22-23 + HKI 23-24(22C2)'!AC99+'HKI 22-23'!AC99)</f>
        <v>0</v>
      </c>
      <c r="AD101" s="15">
        <f>IF($D101="","",'HK2 - 22-23 + HKI 23-24(22C2)'!AD99+'HKI 22-23'!AD99)</f>
        <v>0</v>
      </c>
      <c r="AE101" s="15">
        <f>IF($D101="","",'HK2 - 22-23 + HKI 23-24(22C2)'!AE99+'HKI 22-23'!AE99)</f>
        <v>0</v>
      </c>
      <c r="AF101" s="15">
        <f>IF($D101="","",'HK2 - 22-23 + HKI 23-24(22C2)'!AF99+'HKI 22-23'!AF99)</f>
        <v>0</v>
      </c>
      <c r="AG101" s="15">
        <f>IF($D101="","",'HK2 - 22-23 + HKI 23-24(22C2)'!AG99+'HKI 22-23'!AG99)</f>
        <v>0</v>
      </c>
      <c r="AH101" s="15">
        <f>IF($D101="","",'HK2 - 22-23 + HKI 23-24(22C2)'!AH99+'HKI 22-23'!AH99)</f>
        <v>0</v>
      </c>
      <c r="AI101" s="15">
        <f>IF($D101="","",'HK2 - 22-23 + HKI 23-24(22C2)'!AI99+'HKI 22-23'!AI99)</f>
        <v>0</v>
      </c>
      <c r="AJ101" s="15">
        <f>IF($D101="","",'HK2 - 22-23 + HKI 23-24(22C2)'!AJ99+'HKI 22-23'!AJ99)</f>
        <v>0</v>
      </c>
      <c r="AK101" s="15">
        <f>IF($D101="","",'HK2 - 22-23 + HKI 23-24(22C2)'!AK99+'HKI 22-23'!AK99)</f>
        <v>0</v>
      </c>
      <c r="AL101" s="15">
        <f>IF($D101="","",'HK2 - 22-23 + HKI 23-24(22C2)'!AL99+'HKI 22-23'!AL99)</f>
        <v>0</v>
      </c>
      <c r="AM101" s="15">
        <f>IF($D101="","",'HK2 - 22-23 + HKI 23-24(22C2)'!AM99+'HKI 22-23'!AM99)</f>
        <v>0</v>
      </c>
      <c r="AN101" s="15">
        <f>IF($D101="","",'HK2 - 22-23 + HKI 23-24(22C2)'!AN99+'HKI 22-23'!AN99)</f>
        <v>0</v>
      </c>
      <c r="AO101" s="15">
        <f>IF($D101="","",'HK2 - 22-23 + HKI 23-24(22C2)'!AO99+'HKI 22-23'!AO99)</f>
        <v>0</v>
      </c>
      <c r="AP101" s="15">
        <f>IF($D101="","",'HK2 - 22-23 + HKI 23-24(22C2)'!AP99+'HKI 22-23'!AP99)</f>
        <v>0</v>
      </c>
      <c r="AQ101" s="15">
        <f>IF($D101="","",'HK2 - 22-23 + HKI 23-24(22C2)'!AQ99+'HKI 22-23'!AQ99)</f>
        <v>0</v>
      </c>
      <c r="AR101" s="15">
        <f>IF($D101="","",'HK2 - 22-23 + HKI 23-24(22C2)'!AR99+'HKI 22-23'!AR99)</f>
        <v>0</v>
      </c>
      <c r="AS101" s="15">
        <f>IF($D101="","",'HK2 - 22-23 + HKI 23-24(22C2)'!AS99+'HKI 22-23'!AS99)</f>
        <v>0</v>
      </c>
      <c r="AT101" s="15">
        <f>IF($D101="","",'HK2 - 22-23 + HKI 23-24(22C2)'!AT99+'HKI 22-23'!AT99)</f>
        <v>0</v>
      </c>
      <c r="AU101" s="4"/>
    </row>
    <row r="102" spans="1:47" x14ac:dyDescent="0.25">
      <c r="A102" s="11">
        <f>IF(D102="","",SUBTOTAL(3,$D$14:D102))</f>
        <v>89</v>
      </c>
      <c r="B102" s="60">
        <v>1010078</v>
      </c>
      <c r="C102" s="61" t="s">
        <v>450</v>
      </c>
      <c r="D102" s="14" t="s">
        <v>601</v>
      </c>
      <c r="E102" s="15">
        <f>IF($D102="","",'HK2 - 22-23 + HKI 23-24(22C2)'!E100+'HKI 22-23'!E100)</f>
        <v>0</v>
      </c>
      <c r="F102" s="15">
        <f>IF($D102="","",'HK2 - 22-23 + HKI 23-24(22C2)'!F100+'HKI 22-23'!F100)</f>
        <v>0</v>
      </c>
      <c r="G102" s="15">
        <f>IF($D102="","",'HK2 - 22-23 + HKI 23-24(22C2)'!G100+'HKI 22-23'!G100)</f>
        <v>0</v>
      </c>
      <c r="H102" s="15">
        <f>IF($D102="","",'HK2 - 22-23 + HKI 23-24(22C2)'!H100+'HKI 22-23'!H100)</f>
        <v>0</v>
      </c>
      <c r="I102" s="15">
        <f>IF($D102="","",'HK2 - 22-23 + HKI 23-24(22C2)'!I100+'HKI 22-23'!I100)</f>
        <v>0</v>
      </c>
      <c r="J102" s="15">
        <f>IF($D102="","",'HK2 - 22-23 + HKI 23-24(22C2)'!J100+'HKI 22-23'!J100)</f>
        <v>0</v>
      </c>
      <c r="K102" s="15">
        <f>IF($D102="","",'HK2 - 22-23 + HKI 23-24(22C2)'!K100+'HKI 22-23'!K100)</f>
        <v>0</v>
      </c>
      <c r="L102" s="15">
        <f>IF($D102="","",'HK2 - 22-23 + HKI 23-24(22C2)'!L100+'HKI 22-23'!L100)</f>
        <v>0</v>
      </c>
      <c r="M102" s="15">
        <f>IF($D102="","",'HK2 - 22-23 + HKI 23-24(22C2)'!M100+'HKI 22-23'!M100)</f>
        <v>0</v>
      </c>
      <c r="N102" s="15">
        <f>IF($D102="","",'HK2 - 22-23 + HKI 23-24(22C2)'!N100+'HKI 22-23'!N100)</f>
        <v>0</v>
      </c>
      <c r="O102" s="15">
        <f>IF($D102="","",'HK2 - 22-23 + HKI 23-24(22C2)'!O100+'HKI 22-23'!O100)</f>
        <v>0</v>
      </c>
      <c r="P102" s="15">
        <f>IF($D102="","",'HK2 - 22-23 + HKI 23-24(22C2)'!P100+'HKI 22-23'!P100)</f>
        <v>0</v>
      </c>
      <c r="Q102" s="15">
        <f>IF($D102="","",'HK2 - 22-23 + HKI 23-24(22C2)'!Q100+'HKI 22-23'!Q100)</f>
        <v>0</v>
      </c>
      <c r="R102" s="15">
        <f>IF($D102="","",'HK2 - 22-23 + HKI 23-24(22C2)'!R100+'HKI 22-23'!R100)</f>
        <v>0</v>
      </c>
      <c r="S102" s="15">
        <f>IF($D102="","",'HK2 - 22-23 + HKI 23-24(22C2)'!S100+'HKI 22-23'!S100)</f>
        <v>113</v>
      </c>
      <c r="T102" s="15">
        <f>IF($D102="","",'HK2 - 22-23 + HKI 23-24(22C2)'!T100+'HKI 22-23'!T100)</f>
        <v>113</v>
      </c>
      <c r="U102" s="15">
        <f>IF($D102="","",'HK2 - 22-23 + HKI 23-24(22C2)'!U100+'HKI 22-23'!U100)</f>
        <v>204</v>
      </c>
      <c r="V102" s="15">
        <f>IF($D102="","",'HK2 - 22-23 + HKI 23-24(22C2)'!V100+'HKI 22-23'!V100)</f>
        <v>2.2000000000000002</v>
      </c>
      <c r="W102" s="15">
        <f>IF($D102="","",'HK2 - 22-23 + HKI 23-24(22C2)'!W100+'HKI 22-23'!W100)</f>
        <v>0</v>
      </c>
      <c r="X102" s="15">
        <f>IF($D102="","",'HK2 - 22-23 + HKI 23-24(22C2)'!X100+'HKI 22-23'!X100)</f>
        <v>0</v>
      </c>
      <c r="Y102" s="15">
        <f>IF($D102="","",'HK2 - 22-23 + HKI 23-24(22C2)'!Y100+'HKI 22-23'!Y100)</f>
        <v>0</v>
      </c>
      <c r="Z102" s="15">
        <f>IF($D102="","",'HK2 - 22-23 + HKI 23-24(22C2)'!Z100+'HKI 22-23'!Z100)</f>
        <v>0</v>
      </c>
      <c r="AA102" s="15">
        <f>IF($D102="","",'HK2 - 22-23 + HKI 23-24(22C2)'!AA100+'HKI 22-23'!AA100)</f>
        <v>0</v>
      </c>
      <c r="AB102" s="15">
        <f>IF($D102="","",'HK2 - 22-23 + HKI 23-24(22C2)'!AB100+'HKI 22-23'!AB100)</f>
        <v>0</v>
      </c>
      <c r="AC102" s="15">
        <f>IF($D102="","",'HK2 - 22-23 + HKI 23-24(22C2)'!AC100+'HKI 22-23'!AC100)</f>
        <v>0</v>
      </c>
      <c r="AD102" s="15">
        <f>IF($D102="","",'HK2 - 22-23 + HKI 23-24(22C2)'!AD100+'HKI 22-23'!AD100)</f>
        <v>0</v>
      </c>
      <c r="AE102" s="15">
        <f>IF($D102="","",'HK2 - 22-23 + HKI 23-24(22C2)'!AE100+'HKI 22-23'!AE100)</f>
        <v>0</v>
      </c>
      <c r="AF102" s="15">
        <f>IF($D102="","",'HK2 - 22-23 + HKI 23-24(22C2)'!AF100+'HKI 22-23'!AF100)</f>
        <v>0</v>
      </c>
      <c r="AG102" s="15">
        <f>IF($D102="","",'HK2 - 22-23 + HKI 23-24(22C2)'!AG100+'HKI 22-23'!AG100)</f>
        <v>0</v>
      </c>
      <c r="AH102" s="15">
        <f>IF($D102="","",'HK2 - 22-23 + HKI 23-24(22C2)'!AH100+'HKI 22-23'!AH100)</f>
        <v>0</v>
      </c>
      <c r="AI102" s="15">
        <f>IF($D102="","",'HK2 - 22-23 + HKI 23-24(22C2)'!AI100+'HKI 22-23'!AI100)</f>
        <v>0</v>
      </c>
      <c r="AJ102" s="15">
        <f>IF($D102="","",'HK2 - 22-23 + HKI 23-24(22C2)'!AJ100+'HKI 22-23'!AJ100)</f>
        <v>0</v>
      </c>
      <c r="AK102" s="15">
        <f>IF($D102="","",'HK2 - 22-23 + HKI 23-24(22C2)'!AK100+'HKI 22-23'!AK100)</f>
        <v>0</v>
      </c>
      <c r="AL102" s="15">
        <f>IF($D102="","",'HK2 - 22-23 + HKI 23-24(22C2)'!AL100+'HKI 22-23'!AL100)</f>
        <v>0</v>
      </c>
      <c r="AM102" s="15">
        <f>IF($D102="","",'HK2 - 22-23 + HKI 23-24(22C2)'!AM100+'HKI 22-23'!AM100)</f>
        <v>0</v>
      </c>
      <c r="AN102" s="15">
        <f>IF($D102="","",'HK2 - 22-23 + HKI 23-24(22C2)'!AN100+'HKI 22-23'!AN100)</f>
        <v>0</v>
      </c>
      <c r="AO102" s="15">
        <f>IF($D102="","",'HK2 - 22-23 + HKI 23-24(22C2)'!AO100+'HKI 22-23'!AO100)</f>
        <v>0</v>
      </c>
      <c r="AP102" s="15">
        <f>IF($D102="","",'HK2 - 22-23 + HKI 23-24(22C2)'!AP100+'HKI 22-23'!AP100)</f>
        <v>0</v>
      </c>
      <c r="AQ102" s="15">
        <f>IF($D102="","",'HK2 - 22-23 + HKI 23-24(22C2)'!AQ100+'HKI 22-23'!AQ100)</f>
        <v>0</v>
      </c>
      <c r="AR102" s="15">
        <f>IF($D102="","",'HK2 - 22-23 + HKI 23-24(22C2)'!AR100+'HKI 22-23'!AR100)</f>
        <v>0</v>
      </c>
      <c r="AS102" s="15">
        <f>IF($D102="","",'HK2 - 22-23 + HKI 23-24(22C2)'!AS100+'HKI 22-23'!AS100)</f>
        <v>0</v>
      </c>
      <c r="AT102" s="15">
        <f>IF($D102="","",'HK2 - 22-23 + HKI 23-24(22C2)'!AT100+'HKI 22-23'!AT100)</f>
        <v>2.2000000000000002</v>
      </c>
      <c r="AU102" s="4"/>
    </row>
    <row r="103" spans="1:47" x14ac:dyDescent="0.25">
      <c r="A103" s="11">
        <f>IF(D103="","",SUBTOTAL(3,$D$14:D103))</f>
        <v>90</v>
      </c>
      <c r="B103" s="60"/>
      <c r="C103" s="61" t="s">
        <v>450</v>
      </c>
      <c r="D103" s="14" t="s">
        <v>1052</v>
      </c>
      <c r="E103" s="15">
        <f>IF($D103="","",'HK2 - 22-23 + HKI 23-24(22C2)'!E101+'HKI 22-23'!E101)</f>
        <v>2</v>
      </c>
      <c r="F103" s="15">
        <f>IF($D103="","",'HK2 - 22-23 + HKI 23-24(22C2)'!F101+'HKI 22-23'!F101)</f>
        <v>0</v>
      </c>
      <c r="G103" s="15">
        <f>IF($D103="","",'HK2 - 22-23 + HKI 23-24(22C2)'!G101+'HKI 22-23'!G101)</f>
        <v>0</v>
      </c>
      <c r="H103" s="15">
        <f>IF($D103="","",'HK2 - 22-23 + HKI 23-24(22C2)'!H101+'HKI 22-23'!H101)</f>
        <v>0</v>
      </c>
      <c r="I103" s="15">
        <f>IF($D103="","",'HK2 - 22-23 + HKI 23-24(22C2)'!I101+'HKI 22-23'!I101)</f>
        <v>0</v>
      </c>
      <c r="J103" s="15">
        <f>IF($D103="","",'HK2 - 22-23 + HKI 23-24(22C2)'!J101+'HKI 22-23'!J101)</f>
        <v>0</v>
      </c>
      <c r="K103" s="15">
        <f>IF($D103="","",'HK2 - 22-23 + HKI 23-24(22C2)'!K101+'HKI 22-23'!K101)</f>
        <v>0</v>
      </c>
      <c r="L103" s="15">
        <f>IF($D103="","",'HK2 - 22-23 + HKI 23-24(22C2)'!L101+'HKI 22-23'!L101)</f>
        <v>0</v>
      </c>
      <c r="M103" s="15">
        <f>IF($D103="","",'HK2 - 22-23 + HKI 23-24(22C2)'!M101+'HKI 22-23'!M101)</f>
        <v>2</v>
      </c>
      <c r="N103" s="15">
        <f>IF($D103="","",'HK2 - 22-23 + HKI 23-24(22C2)'!N101+'HKI 22-23'!N101)</f>
        <v>0</v>
      </c>
      <c r="O103" s="15">
        <f>IF($D103="","",'HK2 - 22-23 + HKI 23-24(22C2)'!O101+'HKI 22-23'!O101)</f>
        <v>0</v>
      </c>
      <c r="P103" s="15">
        <f>IF($D103="","",'HK2 - 22-23 + HKI 23-24(22C2)'!P101+'HKI 22-23'!P101)</f>
        <v>0</v>
      </c>
      <c r="Q103" s="15">
        <f>IF($D103="","",'HK2 - 22-23 + HKI 23-24(22C2)'!Q101+'HKI 22-23'!Q101)</f>
        <v>0</v>
      </c>
      <c r="R103" s="15">
        <f>IF($D103="","",'HK2 - 22-23 + HKI 23-24(22C2)'!R101+'HKI 22-23'!R101)</f>
        <v>0</v>
      </c>
      <c r="S103" s="15">
        <f>IF($D103="","",'HK2 - 22-23 + HKI 23-24(22C2)'!S101+'HKI 22-23'!S101)</f>
        <v>0</v>
      </c>
      <c r="T103" s="15">
        <f>IF($D103="","",'HK2 - 22-23 + HKI 23-24(22C2)'!T101+'HKI 22-23'!T101)</f>
        <v>0</v>
      </c>
      <c r="U103" s="15">
        <f>IF($D103="","",'HK2 - 22-23 + HKI 23-24(22C2)'!U101+'HKI 22-23'!U101)</f>
        <v>392</v>
      </c>
      <c r="V103" s="15">
        <f>IF($D103="","",'HK2 - 22-23 + HKI 23-24(22C2)'!V101+'HKI 22-23'!V101)</f>
        <v>-39.200000000000003</v>
      </c>
      <c r="W103" s="15">
        <f>IF($D103="","",'HK2 - 22-23 + HKI 23-24(22C2)'!W101+'HKI 22-23'!W101)</f>
        <v>0</v>
      </c>
      <c r="X103" s="15">
        <f>IF($D103="","",'HK2 - 22-23 + HKI 23-24(22C2)'!X101+'HKI 22-23'!X101)</f>
        <v>0</v>
      </c>
      <c r="Y103" s="15">
        <f>IF($D103="","",'HK2 - 22-23 + HKI 23-24(22C2)'!Y101+'HKI 22-23'!Y101)</f>
        <v>0</v>
      </c>
      <c r="Z103" s="15">
        <f>IF($D103="","",'HK2 - 22-23 + HKI 23-24(22C2)'!Z101+'HKI 22-23'!Z101)</f>
        <v>0</v>
      </c>
      <c r="AA103" s="15">
        <f>IF($D103="","",'HK2 - 22-23 + HKI 23-24(22C2)'!AA101+'HKI 22-23'!AA101)</f>
        <v>0</v>
      </c>
      <c r="AB103" s="15">
        <f>IF($D103="","",'HK2 - 22-23 + HKI 23-24(22C2)'!AB101+'HKI 22-23'!AB101)</f>
        <v>0</v>
      </c>
      <c r="AC103" s="15">
        <f>IF($D103="","",'HK2 - 22-23 + HKI 23-24(22C2)'!AC101+'HKI 22-23'!AC101)</f>
        <v>0</v>
      </c>
      <c r="AD103" s="15">
        <f>IF($D103="","",'HK2 - 22-23 + HKI 23-24(22C2)'!AD101+'HKI 22-23'!AD101)</f>
        <v>0</v>
      </c>
      <c r="AE103" s="15">
        <f>IF($D103="","",'HK2 - 22-23 + HKI 23-24(22C2)'!AE101+'HKI 22-23'!AE101)</f>
        <v>0</v>
      </c>
      <c r="AF103" s="15">
        <f>IF($D103="","",'HK2 - 22-23 + HKI 23-24(22C2)'!AF101+'HKI 22-23'!AF101)</f>
        <v>0</v>
      </c>
      <c r="AG103" s="15">
        <f>IF($D103="","",'HK2 - 22-23 + HKI 23-24(22C2)'!AG101+'HKI 22-23'!AG101)</f>
        <v>0</v>
      </c>
      <c r="AH103" s="15">
        <f>IF($D103="","",'HK2 - 22-23 + HKI 23-24(22C2)'!AH101+'HKI 22-23'!AH101)</f>
        <v>0</v>
      </c>
      <c r="AI103" s="15">
        <f>IF($D103="","",'HK2 - 22-23 + HKI 23-24(22C2)'!AI101+'HKI 22-23'!AI101)</f>
        <v>0</v>
      </c>
      <c r="AJ103" s="15">
        <f>IF($D103="","",'HK2 - 22-23 + HKI 23-24(22C2)'!AJ101+'HKI 22-23'!AJ101)</f>
        <v>0</v>
      </c>
      <c r="AK103" s="15">
        <f>IF($D103="","",'HK2 - 22-23 + HKI 23-24(22C2)'!AK101+'HKI 22-23'!AK101)</f>
        <v>0</v>
      </c>
      <c r="AL103" s="15">
        <f>IF($D103="","",'HK2 - 22-23 + HKI 23-24(22C2)'!AL101+'HKI 22-23'!AL101)</f>
        <v>0</v>
      </c>
      <c r="AM103" s="15">
        <f>IF($D103="","",'HK2 - 22-23 + HKI 23-24(22C2)'!AM101+'HKI 22-23'!AM101)</f>
        <v>0</v>
      </c>
      <c r="AN103" s="15">
        <f>IF($D103="","",'HK2 - 22-23 + HKI 23-24(22C2)'!AN101+'HKI 22-23'!AN101)</f>
        <v>0</v>
      </c>
      <c r="AO103" s="15">
        <f>IF($D103="","",'HK2 - 22-23 + HKI 23-24(22C2)'!AO101+'HKI 22-23'!AO101)</f>
        <v>0</v>
      </c>
      <c r="AP103" s="15">
        <f>IF($D103="","",'HK2 - 22-23 + HKI 23-24(22C2)'!AP101+'HKI 22-23'!AP101)</f>
        <v>0</v>
      </c>
      <c r="AQ103" s="15">
        <f>IF($D103="","",'HK2 - 22-23 + HKI 23-24(22C2)'!AQ101+'HKI 22-23'!AQ101)</f>
        <v>0</v>
      </c>
      <c r="AR103" s="15">
        <f>IF($D103="","",'HK2 - 22-23 + HKI 23-24(22C2)'!AR101+'HKI 22-23'!AR101)</f>
        <v>0</v>
      </c>
      <c r="AS103" s="15">
        <f>IF($D103="","",'HK2 - 22-23 + HKI 23-24(22C2)'!AS101+'HKI 22-23'!AS101)</f>
        <v>0</v>
      </c>
      <c r="AT103" s="15">
        <f>IF($D103="","",'HK2 - 22-23 + HKI 23-24(22C2)'!AT101+'HKI 22-23'!AT101)</f>
        <v>-37.200000000000003</v>
      </c>
      <c r="AU103" s="4"/>
    </row>
    <row r="104" spans="1:47" x14ac:dyDescent="0.25">
      <c r="A104" s="11">
        <f>IF(D104="","",SUBTOTAL(3,$D$14:D104))</f>
        <v>91</v>
      </c>
      <c r="B104" s="60">
        <v>1010122</v>
      </c>
      <c r="C104" s="61" t="s">
        <v>450</v>
      </c>
      <c r="D104" s="14" t="s">
        <v>1033</v>
      </c>
      <c r="E104" s="15">
        <f>IF($D104="","",'HK2 - 22-23 + HKI 23-24(22C2)'!E102+'HKI 22-23'!E102)</f>
        <v>0</v>
      </c>
      <c r="F104" s="15">
        <f>IF($D104="","",'HK2 - 22-23 + HKI 23-24(22C2)'!F102+'HKI 22-23'!F102)</f>
        <v>0</v>
      </c>
      <c r="G104" s="15">
        <f>IF($D104="","",'HK2 - 22-23 + HKI 23-24(22C2)'!G102+'HKI 22-23'!G102)</f>
        <v>0</v>
      </c>
      <c r="H104" s="15">
        <f>IF($D104="","",'HK2 - 22-23 + HKI 23-24(22C2)'!H102+'HKI 22-23'!H102)</f>
        <v>0</v>
      </c>
      <c r="I104" s="15">
        <f>IF($D104="","",'HK2 - 22-23 + HKI 23-24(22C2)'!I102+'HKI 22-23'!I102)</f>
        <v>0</v>
      </c>
      <c r="J104" s="15">
        <f>IF($D104="","",'HK2 - 22-23 + HKI 23-24(22C2)'!J102+'HKI 22-23'!J102)</f>
        <v>0</v>
      </c>
      <c r="K104" s="15">
        <f>IF($D104="","",'HK2 - 22-23 + HKI 23-24(22C2)'!K102+'HKI 22-23'!K102)</f>
        <v>0</v>
      </c>
      <c r="L104" s="15">
        <f>IF($D104="","",'HK2 - 22-23 + HKI 23-24(22C2)'!L102+'HKI 22-23'!L102)</f>
        <v>0</v>
      </c>
      <c r="M104" s="15">
        <f>IF($D104="","",'HK2 - 22-23 + HKI 23-24(22C2)'!M102+'HKI 22-23'!M102)</f>
        <v>0</v>
      </c>
      <c r="N104" s="15">
        <f>IF($D104="","",'HK2 - 22-23 + HKI 23-24(22C2)'!N102+'HKI 22-23'!N102)</f>
        <v>0</v>
      </c>
      <c r="O104" s="15">
        <f>IF($D104="","",'HK2 - 22-23 + HKI 23-24(22C2)'!O102+'HKI 22-23'!O102)</f>
        <v>0</v>
      </c>
      <c r="P104" s="15">
        <f>IF($D104="","",'HK2 - 22-23 + HKI 23-24(22C2)'!P102+'HKI 22-23'!P102)</f>
        <v>0</v>
      </c>
      <c r="Q104" s="15">
        <f>IF($D104="","",'HK2 - 22-23 + HKI 23-24(22C2)'!Q102+'HKI 22-23'!Q102)</f>
        <v>0</v>
      </c>
      <c r="R104" s="15">
        <f>IF($D104="","",'HK2 - 22-23 + HKI 23-24(22C2)'!R102+'HKI 22-23'!R102)</f>
        <v>0</v>
      </c>
      <c r="S104" s="15">
        <f>IF($D104="","",'HK2 - 22-23 + HKI 23-24(22C2)'!S102+'HKI 22-23'!S102)</f>
        <v>188</v>
      </c>
      <c r="T104" s="15">
        <f>IF($D104="","",'HK2 - 22-23 + HKI 23-24(22C2)'!T102+'HKI 22-23'!T102)</f>
        <v>38</v>
      </c>
      <c r="U104" s="15">
        <f>IF($D104="","",'HK2 - 22-23 + HKI 23-24(22C2)'!U102+'HKI 22-23'!U102)</f>
        <v>122</v>
      </c>
      <c r="V104" s="15">
        <f>IF($D104="","",'HK2 - 22-23 + HKI 23-24(22C2)'!V102+'HKI 22-23'!V102)</f>
        <v>10.4</v>
      </c>
      <c r="W104" s="15">
        <f>IF($D104="","",'HK2 - 22-23 + HKI 23-24(22C2)'!W102+'HKI 22-23'!W102)</f>
        <v>0</v>
      </c>
      <c r="X104" s="15">
        <f>IF($D104="","",'HK2 - 22-23 + HKI 23-24(22C2)'!X102+'HKI 22-23'!X102)</f>
        <v>0</v>
      </c>
      <c r="Y104" s="15">
        <f>IF($D104="","",'HK2 - 22-23 + HKI 23-24(22C2)'!Y102+'HKI 22-23'!Y102)</f>
        <v>0</v>
      </c>
      <c r="Z104" s="15">
        <f>IF($D104="","",'HK2 - 22-23 + HKI 23-24(22C2)'!Z102+'HKI 22-23'!Z102)</f>
        <v>0</v>
      </c>
      <c r="AA104" s="15">
        <f>IF($D104="","",'HK2 - 22-23 + HKI 23-24(22C2)'!AA102+'HKI 22-23'!AA102)</f>
        <v>0</v>
      </c>
      <c r="AB104" s="15">
        <f>IF($D104="","",'HK2 - 22-23 + HKI 23-24(22C2)'!AB102+'HKI 22-23'!AB102)</f>
        <v>0</v>
      </c>
      <c r="AC104" s="15">
        <f>IF($D104="","",'HK2 - 22-23 + HKI 23-24(22C2)'!AC102+'HKI 22-23'!AC102)</f>
        <v>0</v>
      </c>
      <c r="AD104" s="15">
        <f>IF($D104="","",'HK2 - 22-23 + HKI 23-24(22C2)'!AD102+'HKI 22-23'!AD102)</f>
        <v>0</v>
      </c>
      <c r="AE104" s="15">
        <f>IF($D104="","",'HK2 - 22-23 + HKI 23-24(22C2)'!AE102+'HKI 22-23'!AE102)</f>
        <v>0</v>
      </c>
      <c r="AF104" s="15">
        <f>IF($D104="","",'HK2 - 22-23 + HKI 23-24(22C2)'!AF102+'HKI 22-23'!AF102)</f>
        <v>0</v>
      </c>
      <c r="AG104" s="15">
        <f>IF($D104="","",'HK2 - 22-23 + HKI 23-24(22C2)'!AG102+'HKI 22-23'!AG102)</f>
        <v>0</v>
      </c>
      <c r="AH104" s="15">
        <f>IF($D104="","",'HK2 - 22-23 + HKI 23-24(22C2)'!AH102+'HKI 22-23'!AH102)</f>
        <v>0</v>
      </c>
      <c r="AI104" s="15">
        <f>IF($D104="","",'HK2 - 22-23 + HKI 23-24(22C2)'!AI102+'HKI 22-23'!AI102)</f>
        <v>0</v>
      </c>
      <c r="AJ104" s="15">
        <f>IF($D104="","",'HK2 - 22-23 + HKI 23-24(22C2)'!AJ102+'HKI 22-23'!AJ102)</f>
        <v>0</v>
      </c>
      <c r="AK104" s="15">
        <f>IF($D104="","",'HK2 - 22-23 + HKI 23-24(22C2)'!AK102+'HKI 22-23'!AK102)</f>
        <v>0</v>
      </c>
      <c r="AL104" s="15">
        <f>IF($D104="","",'HK2 - 22-23 + HKI 23-24(22C2)'!AL102+'HKI 22-23'!AL102)</f>
        <v>0</v>
      </c>
      <c r="AM104" s="15">
        <f>IF($D104="","",'HK2 - 22-23 + HKI 23-24(22C2)'!AM102+'HKI 22-23'!AM102)</f>
        <v>0</v>
      </c>
      <c r="AN104" s="15">
        <f>IF($D104="","",'HK2 - 22-23 + HKI 23-24(22C2)'!AN102+'HKI 22-23'!AN102)</f>
        <v>0</v>
      </c>
      <c r="AO104" s="15">
        <f>IF($D104="","",'HK2 - 22-23 + HKI 23-24(22C2)'!AO102+'HKI 22-23'!AO102)</f>
        <v>0</v>
      </c>
      <c r="AP104" s="15">
        <f>IF($D104="","",'HK2 - 22-23 + HKI 23-24(22C2)'!AP102+'HKI 22-23'!AP102)</f>
        <v>0</v>
      </c>
      <c r="AQ104" s="15">
        <f>IF($D104="","",'HK2 - 22-23 + HKI 23-24(22C2)'!AQ102+'HKI 22-23'!AQ102)</f>
        <v>0</v>
      </c>
      <c r="AR104" s="15">
        <f>IF($D104="","",'HK2 - 22-23 + HKI 23-24(22C2)'!AR102+'HKI 22-23'!AR102)</f>
        <v>0</v>
      </c>
      <c r="AS104" s="15">
        <f>IF($D104="","",'HK2 - 22-23 + HKI 23-24(22C2)'!AS102+'HKI 22-23'!AS102)</f>
        <v>0</v>
      </c>
      <c r="AT104" s="15">
        <f>IF($D104="","",'HK2 - 22-23 + HKI 23-24(22C2)'!AT102+'HKI 22-23'!AT102)</f>
        <v>10.4</v>
      </c>
      <c r="AU104" s="4"/>
    </row>
    <row r="105" spans="1:47" x14ac:dyDescent="0.25">
      <c r="A105" s="11">
        <f>IF(D105="","",SUBTOTAL(3,$D$14:D105))</f>
        <v>92</v>
      </c>
      <c r="B105" s="60">
        <v>1010016</v>
      </c>
      <c r="C105" s="61" t="s">
        <v>450</v>
      </c>
      <c r="D105" s="14" t="s">
        <v>525</v>
      </c>
      <c r="E105" s="15">
        <f>IF($D105="","",'HK2 - 22-23 + HKI 23-24(22C2)'!E103+'HKI 22-23'!E103)</f>
        <v>6</v>
      </c>
      <c r="F105" s="15">
        <f>IF($D105="","",'HK2 - 22-23 + HKI 23-24(22C2)'!F103+'HKI 22-23'!F103)</f>
        <v>0</v>
      </c>
      <c r="G105" s="15">
        <f>IF($D105="","",'HK2 - 22-23 + HKI 23-24(22C2)'!G103+'HKI 22-23'!G103)</f>
        <v>0</v>
      </c>
      <c r="H105" s="15">
        <f>IF($D105="","",'HK2 - 22-23 + HKI 23-24(22C2)'!H103+'HKI 22-23'!H103)</f>
        <v>0</v>
      </c>
      <c r="I105" s="15">
        <f>IF($D105="","",'HK2 - 22-23 + HKI 23-24(22C2)'!I103+'HKI 22-23'!I103)</f>
        <v>0</v>
      </c>
      <c r="J105" s="15">
        <f>IF($D105="","",'HK2 - 22-23 + HKI 23-24(22C2)'!J103+'HKI 22-23'!J103)</f>
        <v>0</v>
      </c>
      <c r="K105" s="15">
        <f>IF($D105="","",'HK2 - 22-23 + HKI 23-24(22C2)'!K103+'HKI 22-23'!K103)</f>
        <v>0</v>
      </c>
      <c r="L105" s="15">
        <f>IF($D105="","",'HK2 - 22-23 + HKI 23-24(22C2)'!L103+'HKI 22-23'!L103)</f>
        <v>0</v>
      </c>
      <c r="M105" s="15">
        <f>IF($D105="","",'HK2 - 22-23 + HKI 23-24(22C2)'!M103+'HKI 22-23'!M103)</f>
        <v>6</v>
      </c>
      <c r="N105" s="15">
        <f>IF($D105="","",'HK2 - 22-23 + HKI 23-24(22C2)'!N103+'HKI 22-23'!N103)</f>
        <v>2.7</v>
      </c>
      <c r="O105" s="15">
        <f>IF($D105="","",'HK2 - 22-23 + HKI 23-24(22C2)'!O103+'HKI 22-23'!O103)</f>
        <v>9</v>
      </c>
      <c r="P105" s="15">
        <f>IF($D105="","",'HK2 - 22-23 + HKI 23-24(22C2)'!P103+'HKI 22-23'!P103)</f>
        <v>0</v>
      </c>
      <c r="Q105" s="15">
        <f>IF($D105="","",'HK2 - 22-23 + HKI 23-24(22C2)'!Q103+'HKI 22-23'!Q103)</f>
        <v>0</v>
      </c>
      <c r="R105" s="15">
        <f>IF($D105="","",'HK2 - 22-23 + HKI 23-24(22C2)'!R103+'HKI 22-23'!R103)</f>
        <v>11.700000000000001</v>
      </c>
      <c r="S105" s="15">
        <f>IF($D105="","",'HK2 - 22-23 + HKI 23-24(22C2)'!S103+'HKI 22-23'!S103)</f>
        <v>257</v>
      </c>
      <c r="T105" s="15">
        <f>IF($D105="","",'HK2 - 22-23 + HKI 23-24(22C2)'!T103+'HKI 22-23'!T103)</f>
        <v>332</v>
      </c>
      <c r="U105" s="15">
        <f>IF($D105="","",'HK2 - 22-23 + HKI 23-24(22C2)'!U103+'HKI 22-23'!U103)</f>
        <v>385</v>
      </c>
      <c r="V105" s="15">
        <f>IF($D105="","",'HK2 - 22-23 + HKI 23-24(22C2)'!V103+'HKI 22-23'!V103)</f>
        <v>20.400000000000002</v>
      </c>
      <c r="W105" s="15">
        <f>IF($D105="","",'HK2 - 22-23 + HKI 23-24(22C2)'!W103+'HKI 22-23'!W103)</f>
        <v>0</v>
      </c>
      <c r="X105" s="15">
        <f>IF($D105="","",'HK2 - 22-23 + HKI 23-24(22C2)'!X103+'HKI 22-23'!X103)</f>
        <v>0</v>
      </c>
      <c r="Y105" s="15">
        <f>IF($D105="","",'HK2 - 22-23 + HKI 23-24(22C2)'!Y103+'HKI 22-23'!Y103)</f>
        <v>0</v>
      </c>
      <c r="Z105" s="15">
        <f>IF($D105="","",'HK2 - 22-23 + HKI 23-24(22C2)'!Z103+'HKI 22-23'!Z103)</f>
        <v>0</v>
      </c>
      <c r="AA105" s="15">
        <f>IF($D105="","",'HK2 - 22-23 + HKI 23-24(22C2)'!AA103+'HKI 22-23'!AA103)</f>
        <v>0</v>
      </c>
      <c r="AB105" s="15">
        <f>IF($D105="","",'HK2 - 22-23 + HKI 23-24(22C2)'!AB103+'HKI 22-23'!AB103)</f>
        <v>0</v>
      </c>
      <c r="AC105" s="15">
        <f>IF($D105="","",'HK2 - 22-23 + HKI 23-24(22C2)'!AC103+'HKI 22-23'!AC103)</f>
        <v>0</v>
      </c>
      <c r="AD105" s="15">
        <f>IF($D105="","",'HK2 - 22-23 + HKI 23-24(22C2)'!AD103+'HKI 22-23'!AD103)</f>
        <v>0</v>
      </c>
      <c r="AE105" s="15">
        <f>IF($D105="","",'HK2 - 22-23 + HKI 23-24(22C2)'!AE103+'HKI 22-23'!AE103)</f>
        <v>0</v>
      </c>
      <c r="AF105" s="15">
        <f>IF($D105="","",'HK2 - 22-23 + HKI 23-24(22C2)'!AF103+'HKI 22-23'!AF103)</f>
        <v>0</v>
      </c>
      <c r="AG105" s="15">
        <f>IF($D105="","",'HK2 - 22-23 + HKI 23-24(22C2)'!AG103+'HKI 22-23'!AG103)</f>
        <v>0</v>
      </c>
      <c r="AH105" s="15">
        <f>IF($D105="","",'HK2 - 22-23 + HKI 23-24(22C2)'!AH103+'HKI 22-23'!AH103)</f>
        <v>0</v>
      </c>
      <c r="AI105" s="15">
        <f>IF($D105="","",'HK2 - 22-23 + HKI 23-24(22C2)'!AI103+'HKI 22-23'!AI103)</f>
        <v>0</v>
      </c>
      <c r="AJ105" s="15">
        <f>IF($D105="","",'HK2 - 22-23 + HKI 23-24(22C2)'!AJ103+'HKI 22-23'!AJ103)</f>
        <v>0</v>
      </c>
      <c r="AK105" s="15">
        <f>IF($D105="","",'HK2 - 22-23 + HKI 23-24(22C2)'!AK103+'HKI 22-23'!AK103)</f>
        <v>0</v>
      </c>
      <c r="AL105" s="15">
        <f>IF($D105="","",'HK2 - 22-23 + HKI 23-24(22C2)'!AL103+'HKI 22-23'!AL103)</f>
        <v>0</v>
      </c>
      <c r="AM105" s="15">
        <f>IF($D105="","",'HK2 - 22-23 + HKI 23-24(22C2)'!AM103+'HKI 22-23'!AM103)</f>
        <v>0</v>
      </c>
      <c r="AN105" s="15">
        <f>IF($D105="","",'HK2 - 22-23 + HKI 23-24(22C2)'!AN103+'HKI 22-23'!AN103)</f>
        <v>0</v>
      </c>
      <c r="AO105" s="15">
        <f>IF($D105="","",'HK2 - 22-23 + HKI 23-24(22C2)'!AO103+'HKI 22-23'!AO103)</f>
        <v>0</v>
      </c>
      <c r="AP105" s="15">
        <f>IF($D105="","",'HK2 - 22-23 + HKI 23-24(22C2)'!AP103+'HKI 22-23'!AP103)</f>
        <v>0</v>
      </c>
      <c r="AQ105" s="15">
        <f>IF($D105="","",'HK2 - 22-23 + HKI 23-24(22C2)'!AQ103+'HKI 22-23'!AQ103)</f>
        <v>0</v>
      </c>
      <c r="AR105" s="15">
        <f>IF($D105="","",'HK2 - 22-23 + HKI 23-24(22C2)'!AR103+'HKI 22-23'!AR103)</f>
        <v>0</v>
      </c>
      <c r="AS105" s="15">
        <f>IF($D105="","",'HK2 - 22-23 + HKI 23-24(22C2)'!AS103+'HKI 22-23'!AS103)</f>
        <v>1.1000000000000001</v>
      </c>
      <c r="AT105" s="15">
        <f>IF($D105="","",'HK2 - 22-23 + HKI 23-24(22C2)'!AT103+'HKI 22-23'!AT103)</f>
        <v>39.200000000000003</v>
      </c>
      <c r="AU105" s="4"/>
    </row>
    <row r="106" spans="1:47" x14ac:dyDescent="0.25">
      <c r="A106" s="11">
        <f>IF(D106="","",SUBTOTAL(3,$D$14:D106))</f>
        <v>93</v>
      </c>
      <c r="B106" s="60"/>
      <c r="C106" s="61" t="s">
        <v>450</v>
      </c>
      <c r="D106" s="14" t="s">
        <v>1058</v>
      </c>
      <c r="E106" s="15">
        <f>IF($D106="","",'HK2 - 22-23 + HKI 23-24(22C2)'!E104+'HKI 22-23'!E104)</f>
        <v>0</v>
      </c>
      <c r="F106" s="15">
        <f>IF($D106="","",'HK2 - 22-23 + HKI 23-24(22C2)'!F104+'HKI 22-23'!F104)</f>
        <v>0</v>
      </c>
      <c r="G106" s="15">
        <f>IF($D106="","",'HK2 - 22-23 + HKI 23-24(22C2)'!G104+'HKI 22-23'!G104)</f>
        <v>0</v>
      </c>
      <c r="H106" s="15">
        <f>IF($D106="","",'HK2 - 22-23 + HKI 23-24(22C2)'!H104+'HKI 22-23'!H104)</f>
        <v>0</v>
      </c>
      <c r="I106" s="15">
        <f>IF($D106="","",'HK2 - 22-23 + HKI 23-24(22C2)'!I104+'HKI 22-23'!I104)</f>
        <v>0</v>
      </c>
      <c r="J106" s="15">
        <f>IF($D106="","",'HK2 - 22-23 + HKI 23-24(22C2)'!J104+'HKI 22-23'!J104)</f>
        <v>0</v>
      </c>
      <c r="K106" s="15">
        <f>IF($D106="","",'HK2 - 22-23 + HKI 23-24(22C2)'!K104+'HKI 22-23'!K104)</f>
        <v>0</v>
      </c>
      <c r="L106" s="15">
        <f>IF($D106="","",'HK2 - 22-23 + HKI 23-24(22C2)'!L104+'HKI 22-23'!L104)</f>
        <v>0</v>
      </c>
      <c r="M106" s="15">
        <f>IF($D106="","",'HK2 - 22-23 + HKI 23-24(22C2)'!M104+'HKI 22-23'!M104)</f>
        <v>0</v>
      </c>
      <c r="N106" s="15">
        <f>IF($D106="","",'HK2 - 22-23 + HKI 23-24(22C2)'!N104+'HKI 22-23'!N104)</f>
        <v>0</v>
      </c>
      <c r="O106" s="15">
        <f>IF($D106="","",'HK2 - 22-23 + HKI 23-24(22C2)'!O104+'HKI 22-23'!O104)</f>
        <v>0</v>
      </c>
      <c r="P106" s="15">
        <f>IF($D106="","",'HK2 - 22-23 + HKI 23-24(22C2)'!P104+'HKI 22-23'!P104)</f>
        <v>0</v>
      </c>
      <c r="Q106" s="15">
        <f>IF($D106="","",'HK2 - 22-23 + HKI 23-24(22C2)'!Q104+'HKI 22-23'!Q104)</f>
        <v>0</v>
      </c>
      <c r="R106" s="15">
        <f>IF($D106="","",'HK2 - 22-23 + HKI 23-24(22C2)'!R104+'HKI 22-23'!R104)</f>
        <v>0</v>
      </c>
      <c r="S106" s="15">
        <f>IF($D106="","",'HK2 - 22-23 + HKI 23-24(22C2)'!S104+'HKI 22-23'!S104)</f>
        <v>180</v>
      </c>
      <c r="T106" s="15">
        <f>IF($D106="","",'HK2 - 22-23 + HKI 23-24(22C2)'!T104+'HKI 22-23'!T104)</f>
        <v>0</v>
      </c>
      <c r="U106" s="15">
        <f>IF($D106="","",'HK2 - 22-23 + HKI 23-24(22C2)'!U104+'HKI 22-23'!U104)</f>
        <v>197</v>
      </c>
      <c r="V106" s="15">
        <f>IF($D106="","",'HK2 - 22-23 + HKI 23-24(22C2)'!V104+'HKI 22-23'!V104)</f>
        <v>-1.7000000000000002</v>
      </c>
      <c r="W106" s="15">
        <f>IF($D106="","",'HK2 - 22-23 + HKI 23-24(22C2)'!W104+'HKI 22-23'!W104)</f>
        <v>0</v>
      </c>
      <c r="X106" s="15">
        <f>IF($D106="","",'HK2 - 22-23 + HKI 23-24(22C2)'!X104+'HKI 22-23'!X104)</f>
        <v>0</v>
      </c>
      <c r="Y106" s="15">
        <f>IF($D106="","",'HK2 - 22-23 + HKI 23-24(22C2)'!Y104+'HKI 22-23'!Y104)</f>
        <v>0</v>
      </c>
      <c r="Z106" s="15">
        <f>IF($D106="","",'HK2 - 22-23 + HKI 23-24(22C2)'!Z104+'HKI 22-23'!Z104)</f>
        <v>0</v>
      </c>
      <c r="AA106" s="15">
        <f>IF($D106="","",'HK2 - 22-23 + HKI 23-24(22C2)'!AA104+'HKI 22-23'!AA104)</f>
        <v>0</v>
      </c>
      <c r="AB106" s="15">
        <f>IF($D106="","",'HK2 - 22-23 + HKI 23-24(22C2)'!AB104+'HKI 22-23'!AB104)</f>
        <v>0</v>
      </c>
      <c r="AC106" s="15">
        <f>IF($D106="","",'HK2 - 22-23 + HKI 23-24(22C2)'!AC104+'HKI 22-23'!AC104)</f>
        <v>0</v>
      </c>
      <c r="AD106" s="15">
        <f>IF($D106="","",'HK2 - 22-23 + HKI 23-24(22C2)'!AD104+'HKI 22-23'!AD104)</f>
        <v>0</v>
      </c>
      <c r="AE106" s="15">
        <f>IF($D106="","",'HK2 - 22-23 + HKI 23-24(22C2)'!AE104+'HKI 22-23'!AE104)</f>
        <v>0</v>
      </c>
      <c r="AF106" s="15">
        <f>IF($D106="","",'HK2 - 22-23 + HKI 23-24(22C2)'!AF104+'HKI 22-23'!AF104)</f>
        <v>0</v>
      </c>
      <c r="AG106" s="15">
        <f>IF($D106="","",'HK2 - 22-23 + HKI 23-24(22C2)'!AG104+'HKI 22-23'!AG104)</f>
        <v>0</v>
      </c>
      <c r="AH106" s="15">
        <f>IF($D106="","",'HK2 - 22-23 + HKI 23-24(22C2)'!AH104+'HKI 22-23'!AH104)</f>
        <v>0</v>
      </c>
      <c r="AI106" s="15">
        <f>IF($D106="","",'HK2 - 22-23 + HKI 23-24(22C2)'!AI104+'HKI 22-23'!AI104)</f>
        <v>0</v>
      </c>
      <c r="AJ106" s="15">
        <f>IF($D106="","",'HK2 - 22-23 + HKI 23-24(22C2)'!AJ104+'HKI 22-23'!AJ104)</f>
        <v>0</v>
      </c>
      <c r="AK106" s="15">
        <f>IF($D106="","",'HK2 - 22-23 + HKI 23-24(22C2)'!AK104+'HKI 22-23'!AK104)</f>
        <v>0</v>
      </c>
      <c r="AL106" s="15">
        <f>IF($D106="","",'HK2 - 22-23 + HKI 23-24(22C2)'!AL104+'HKI 22-23'!AL104)</f>
        <v>0</v>
      </c>
      <c r="AM106" s="15">
        <f>IF($D106="","",'HK2 - 22-23 + HKI 23-24(22C2)'!AM104+'HKI 22-23'!AM104)</f>
        <v>0</v>
      </c>
      <c r="AN106" s="15">
        <f>IF($D106="","",'HK2 - 22-23 + HKI 23-24(22C2)'!AN104+'HKI 22-23'!AN104)</f>
        <v>0</v>
      </c>
      <c r="AO106" s="15">
        <f>IF($D106="","",'HK2 - 22-23 + HKI 23-24(22C2)'!AO104+'HKI 22-23'!AO104)</f>
        <v>0</v>
      </c>
      <c r="AP106" s="15">
        <f>IF($D106="","",'HK2 - 22-23 + HKI 23-24(22C2)'!AP104+'HKI 22-23'!AP104)</f>
        <v>0</v>
      </c>
      <c r="AQ106" s="15">
        <f>IF($D106="","",'HK2 - 22-23 + HKI 23-24(22C2)'!AQ104+'HKI 22-23'!AQ104)</f>
        <v>0</v>
      </c>
      <c r="AR106" s="15">
        <f>IF($D106="","",'HK2 - 22-23 + HKI 23-24(22C2)'!AR104+'HKI 22-23'!AR104)</f>
        <v>0</v>
      </c>
      <c r="AS106" s="15">
        <f>IF($D106="","",'HK2 - 22-23 + HKI 23-24(22C2)'!AS104+'HKI 22-23'!AS104)</f>
        <v>0</v>
      </c>
      <c r="AT106" s="15">
        <f>IF($D106="","",'HK2 - 22-23 + HKI 23-24(22C2)'!AT104+'HKI 22-23'!AT104)</f>
        <v>-1.7</v>
      </c>
      <c r="AU106" s="4"/>
    </row>
    <row r="107" spans="1:47" x14ac:dyDescent="0.25">
      <c r="A107" s="11">
        <f>IF(D107="","",SUBTOTAL(3,$D$14:D107))</f>
        <v>94</v>
      </c>
      <c r="B107" s="60"/>
      <c r="C107" s="61" t="s">
        <v>450</v>
      </c>
      <c r="D107" s="14" t="s">
        <v>1072</v>
      </c>
      <c r="E107" s="15">
        <f>IF($D107="","",'HK2 - 22-23 + HKI 23-24(22C2)'!E105+'HKI 22-23'!E105)</f>
        <v>0</v>
      </c>
      <c r="F107" s="15">
        <f>IF($D107="","",'HK2 - 22-23 + HKI 23-24(22C2)'!F105+'HKI 22-23'!F105)</f>
        <v>0</v>
      </c>
      <c r="G107" s="15">
        <f>IF($D107="","",'HK2 - 22-23 + HKI 23-24(22C2)'!G105+'HKI 22-23'!G105)</f>
        <v>0</v>
      </c>
      <c r="H107" s="15">
        <f>IF($D107="","",'HK2 - 22-23 + HKI 23-24(22C2)'!H105+'HKI 22-23'!H105)</f>
        <v>0</v>
      </c>
      <c r="I107" s="15">
        <f>IF($D107="","",'HK2 - 22-23 + HKI 23-24(22C2)'!I105+'HKI 22-23'!I105)</f>
        <v>0</v>
      </c>
      <c r="J107" s="15">
        <f>IF($D107="","",'HK2 - 22-23 + HKI 23-24(22C2)'!J105+'HKI 22-23'!J105)</f>
        <v>0</v>
      </c>
      <c r="K107" s="15">
        <f>IF($D107="","",'HK2 - 22-23 + HKI 23-24(22C2)'!K105+'HKI 22-23'!K105)</f>
        <v>0</v>
      </c>
      <c r="L107" s="15">
        <f>IF($D107="","",'HK2 - 22-23 + HKI 23-24(22C2)'!L105+'HKI 22-23'!L105)</f>
        <v>0</v>
      </c>
      <c r="M107" s="15">
        <f>IF($D107="","",'HK2 - 22-23 + HKI 23-24(22C2)'!M105+'HKI 22-23'!M105)</f>
        <v>0</v>
      </c>
      <c r="N107" s="15">
        <f>IF($D107="","",'HK2 - 22-23 + HKI 23-24(22C2)'!N105+'HKI 22-23'!N105)</f>
        <v>0</v>
      </c>
      <c r="O107" s="15">
        <f>IF($D107="","",'HK2 - 22-23 + HKI 23-24(22C2)'!O105+'HKI 22-23'!O105)</f>
        <v>0</v>
      </c>
      <c r="P107" s="15">
        <f>IF($D107="","",'HK2 - 22-23 + HKI 23-24(22C2)'!P105+'HKI 22-23'!P105)</f>
        <v>0</v>
      </c>
      <c r="Q107" s="15">
        <f>IF($D107="","",'HK2 - 22-23 + HKI 23-24(22C2)'!Q105+'HKI 22-23'!Q105)</f>
        <v>0</v>
      </c>
      <c r="R107" s="15">
        <f>IF($D107="","",'HK2 - 22-23 + HKI 23-24(22C2)'!R105+'HKI 22-23'!R105)</f>
        <v>0</v>
      </c>
      <c r="S107" s="15">
        <f>IF($D107="","",'HK2 - 22-23 + HKI 23-24(22C2)'!S105+'HKI 22-23'!S105)</f>
        <v>0</v>
      </c>
      <c r="T107" s="15">
        <f>IF($D107="","",'HK2 - 22-23 + HKI 23-24(22C2)'!T105+'HKI 22-23'!T105)</f>
        <v>0</v>
      </c>
      <c r="U107" s="15">
        <f>IF($D107="","",'HK2 - 22-23 + HKI 23-24(22C2)'!U105+'HKI 22-23'!U105)</f>
        <v>0</v>
      </c>
      <c r="V107" s="15">
        <f>IF($D107="","",'HK2 - 22-23 + HKI 23-24(22C2)'!V105+'HKI 22-23'!V105)</f>
        <v>0</v>
      </c>
      <c r="W107" s="15">
        <f>IF($D107="","",'HK2 - 22-23 + HKI 23-24(22C2)'!W105+'HKI 22-23'!W105)</f>
        <v>0</v>
      </c>
      <c r="X107" s="15">
        <f>IF($D107="","",'HK2 - 22-23 + HKI 23-24(22C2)'!X105+'HKI 22-23'!X105)</f>
        <v>0</v>
      </c>
      <c r="Y107" s="15">
        <f>IF($D107="","",'HK2 - 22-23 + HKI 23-24(22C2)'!Y105+'HKI 22-23'!Y105)</f>
        <v>0</v>
      </c>
      <c r="Z107" s="15">
        <f>IF($D107="","",'HK2 - 22-23 + HKI 23-24(22C2)'!Z105+'HKI 22-23'!Z105)</f>
        <v>0</v>
      </c>
      <c r="AA107" s="15">
        <f>IF($D107="","",'HK2 - 22-23 + HKI 23-24(22C2)'!AA105+'HKI 22-23'!AA105)</f>
        <v>0</v>
      </c>
      <c r="AB107" s="15">
        <f>IF($D107="","",'HK2 - 22-23 + HKI 23-24(22C2)'!AB105+'HKI 22-23'!AB105)</f>
        <v>0</v>
      </c>
      <c r="AC107" s="15">
        <f>IF($D107="","",'HK2 - 22-23 + HKI 23-24(22C2)'!AC105+'HKI 22-23'!AC105)</f>
        <v>0</v>
      </c>
      <c r="AD107" s="15">
        <f>IF($D107="","",'HK2 - 22-23 + HKI 23-24(22C2)'!AD105+'HKI 22-23'!AD105)</f>
        <v>0</v>
      </c>
      <c r="AE107" s="15">
        <f>IF($D107="","",'HK2 - 22-23 + HKI 23-24(22C2)'!AE105+'HKI 22-23'!AE105)</f>
        <v>0</v>
      </c>
      <c r="AF107" s="15">
        <f>IF($D107="","",'HK2 - 22-23 + HKI 23-24(22C2)'!AF105+'HKI 22-23'!AF105)</f>
        <v>0</v>
      </c>
      <c r="AG107" s="15">
        <f>IF($D107="","",'HK2 - 22-23 + HKI 23-24(22C2)'!AG105+'HKI 22-23'!AG105)</f>
        <v>0</v>
      </c>
      <c r="AH107" s="15">
        <f>IF($D107="","",'HK2 - 22-23 + HKI 23-24(22C2)'!AH105+'HKI 22-23'!AH105)</f>
        <v>0</v>
      </c>
      <c r="AI107" s="15">
        <f>IF($D107="","",'HK2 - 22-23 + HKI 23-24(22C2)'!AI105+'HKI 22-23'!AI105)</f>
        <v>0</v>
      </c>
      <c r="AJ107" s="15">
        <f>IF($D107="","",'HK2 - 22-23 + HKI 23-24(22C2)'!AJ105+'HKI 22-23'!AJ105)</f>
        <v>0</v>
      </c>
      <c r="AK107" s="15">
        <f>IF($D107="","",'HK2 - 22-23 + HKI 23-24(22C2)'!AK105+'HKI 22-23'!AK105)</f>
        <v>0</v>
      </c>
      <c r="AL107" s="15">
        <f>IF($D107="","",'HK2 - 22-23 + HKI 23-24(22C2)'!AL105+'HKI 22-23'!AL105)</f>
        <v>0</v>
      </c>
      <c r="AM107" s="15">
        <f>IF($D107="","",'HK2 - 22-23 + HKI 23-24(22C2)'!AM105+'HKI 22-23'!AM105)</f>
        <v>0</v>
      </c>
      <c r="AN107" s="15">
        <f>IF($D107="","",'HK2 - 22-23 + HKI 23-24(22C2)'!AN105+'HKI 22-23'!AN105)</f>
        <v>0</v>
      </c>
      <c r="AO107" s="15">
        <f>IF($D107="","",'HK2 - 22-23 + HKI 23-24(22C2)'!AO105+'HKI 22-23'!AO105)</f>
        <v>0</v>
      </c>
      <c r="AP107" s="15">
        <f>IF($D107="","",'HK2 - 22-23 + HKI 23-24(22C2)'!AP105+'HKI 22-23'!AP105)</f>
        <v>0</v>
      </c>
      <c r="AQ107" s="15">
        <f>IF($D107="","",'HK2 - 22-23 + HKI 23-24(22C2)'!AQ105+'HKI 22-23'!AQ105)</f>
        <v>0</v>
      </c>
      <c r="AR107" s="15">
        <f>IF($D107="","",'HK2 - 22-23 + HKI 23-24(22C2)'!AR105+'HKI 22-23'!AR105)</f>
        <v>0</v>
      </c>
      <c r="AS107" s="15">
        <f>IF($D107="","",'HK2 - 22-23 + HKI 23-24(22C2)'!AS105+'HKI 22-23'!AS105)</f>
        <v>0</v>
      </c>
      <c r="AT107" s="15">
        <f>IF($D107="","",'HK2 - 22-23 + HKI 23-24(22C2)'!AT105+'HKI 22-23'!AT105)</f>
        <v>0</v>
      </c>
      <c r="AU107" s="4"/>
    </row>
    <row r="108" spans="1:47" x14ac:dyDescent="0.25">
      <c r="A108" s="11">
        <f>IF(D108="","",SUBTOTAL(3,$D$14:D108))</f>
        <v>95</v>
      </c>
      <c r="B108" s="60"/>
      <c r="C108" s="61" t="s">
        <v>450</v>
      </c>
      <c r="D108" s="14" t="s">
        <v>1053</v>
      </c>
      <c r="E108" s="15">
        <f>IF($D108="","",'HK2 - 22-23 + HKI 23-24(22C2)'!E106+'HKI 22-23'!E106)</f>
        <v>0</v>
      </c>
      <c r="F108" s="15">
        <f>IF($D108="","",'HK2 - 22-23 + HKI 23-24(22C2)'!F106+'HKI 22-23'!F106)</f>
        <v>0</v>
      </c>
      <c r="G108" s="15">
        <f>IF($D108="","",'HK2 - 22-23 + HKI 23-24(22C2)'!G106+'HKI 22-23'!G106)</f>
        <v>0</v>
      </c>
      <c r="H108" s="15">
        <f>IF($D108="","",'HK2 - 22-23 + HKI 23-24(22C2)'!H106+'HKI 22-23'!H106)</f>
        <v>0</v>
      </c>
      <c r="I108" s="15">
        <f>IF($D108="","",'HK2 - 22-23 + HKI 23-24(22C2)'!I106+'HKI 22-23'!I106)</f>
        <v>0</v>
      </c>
      <c r="J108" s="15">
        <f>IF($D108="","",'HK2 - 22-23 + HKI 23-24(22C2)'!J106+'HKI 22-23'!J106)</f>
        <v>0</v>
      </c>
      <c r="K108" s="15">
        <f>IF($D108="","",'HK2 - 22-23 + HKI 23-24(22C2)'!K106+'HKI 22-23'!K106)</f>
        <v>0</v>
      </c>
      <c r="L108" s="15">
        <f>IF($D108="","",'HK2 - 22-23 + HKI 23-24(22C2)'!L106+'HKI 22-23'!L106)</f>
        <v>0</v>
      </c>
      <c r="M108" s="15">
        <f>IF($D108="","",'HK2 - 22-23 + HKI 23-24(22C2)'!M106+'HKI 22-23'!M106)</f>
        <v>0</v>
      </c>
      <c r="N108" s="15">
        <f>IF($D108="","",'HK2 - 22-23 + HKI 23-24(22C2)'!N106+'HKI 22-23'!N106)</f>
        <v>0</v>
      </c>
      <c r="O108" s="15">
        <f>IF($D108="","",'HK2 - 22-23 + HKI 23-24(22C2)'!O106+'HKI 22-23'!O106)</f>
        <v>0</v>
      </c>
      <c r="P108" s="15">
        <f>IF($D108="","",'HK2 - 22-23 + HKI 23-24(22C2)'!P106+'HKI 22-23'!P106)</f>
        <v>0</v>
      </c>
      <c r="Q108" s="15">
        <f>IF($D108="","",'HK2 - 22-23 + HKI 23-24(22C2)'!Q106+'HKI 22-23'!Q106)</f>
        <v>0</v>
      </c>
      <c r="R108" s="15">
        <f>IF($D108="","",'HK2 - 22-23 + HKI 23-24(22C2)'!R106+'HKI 22-23'!R106)</f>
        <v>0</v>
      </c>
      <c r="S108" s="15">
        <f>IF($D108="","",'HK2 - 22-23 + HKI 23-24(22C2)'!S106+'HKI 22-23'!S106)</f>
        <v>0</v>
      </c>
      <c r="T108" s="15">
        <f>IF($D108="","",'HK2 - 22-23 + HKI 23-24(22C2)'!T106+'HKI 22-23'!T106)</f>
        <v>0</v>
      </c>
      <c r="U108" s="15">
        <f>IF($D108="","",'HK2 - 22-23 + HKI 23-24(22C2)'!U106+'HKI 22-23'!U106)</f>
        <v>0</v>
      </c>
      <c r="V108" s="15">
        <f>IF($D108="","",'HK2 - 22-23 + HKI 23-24(22C2)'!V106+'HKI 22-23'!V106)</f>
        <v>0</v>
      </c>
      <c r="W108" s="15">
        <f>IF($D108="","",'HK2 - 22-23 + HKI 23-24(22C2)'!W106+'HKI 22-23'!W106)</f>
        <v>0</v>
      </c>
      <c r="X108" s="15">
        <f>IF($D108="","",'HK2 - 22-23 + HKI 23-24(22C2)'!X106+'HKI 22-23'!X106)</f>
        <v>0</v>
      </c>
      <c r="Y108" s="15">
        <f>IF($D108="","",'HK2 - 22-23 + HKI 23-24(22C2)'!Y106+'HKI 22-23'!Y106)</f>
        <v>0</v>
      </c>
      <c r="Z108" s="15">
        <f>IF($D108="","",'HK2 - 22-23 + HKI 23-24(22C2)'!Z106+'HKI 22-23'!Z106)</f>
        <v>0</v>
      </c>
      <c r="AA108" s="15">
        <f>IF($D108="","",'HK2 - 22-23 + HKI 23-24(22C2)'!AA106+'HKI 22-23'!AA106)</f>
        <v>0</v>
      </c>
      <c r="AB108" s="15">
        <f>IF($D108="","",'HK2 - 22-23 + HKI 23-24(22C2)'!AB106+'HKI 22-23'!AB106)</f>
        <v>0</v>
      </c>
      <c r="AC108" s="15">
        <f>IF($D108="","",'HK2 - 22-23 + HKI 23-24(22C2)'!AC106+'HKI 22-23'!AC106)</f>
        <v>0</v>
      </c>
      <c r="AD108" s="15">
        <f>IF($D108="","",'HK2 - 22-23 + HKI 23-24(22C2)'!AD106+'HKI 22-23'!AD106)</f>
        <v>0</v>
      </c>
      <c r="AE108" s="15">
        <f>IF($D108="","",'HK2 - 22-23 + HKI 23-24(22C2)'!AE106+'HKI 22-23'!AE106)</f>
        <v>0</v>
      </c>
      <c r="AF108" s="15">
        <f>IF($D108="","",'HK2 - 22-23 + HKI 23-24(22C2)'!AF106+'HKI 22-23'!AF106)</f>
        <v>0</v>
      </c>
      <c r="AG108" s="15">
        <f>IF($D108="","",'HK2 - 22-23 + HKI 23-24(22C2)'!AG106+'HKI 22-23'!AG106)</f>
        <v>0</v>
      </c>
      <c r="AH108" s="15">
        <f>IF($D108="","",'HK2 - 22-23 + HKI 23-24(22C2)'!AH106+'HKI 22-23'!AH106)</f>
        <v>0</v>
      </c>
      <c r="AI108" s="15">
        <f>IF($D108="","",'HK2 - 22-23 + HKI 23-24(22C2)'!AI106+'HKI 22-23'!AI106)</f>
        <v>0</v>
      </c>
      <c r="AJ108" s="15">
        <f>IF($D108="","",'HK2 - 22-23 + HKI 23-24(22C2)'!AJ106+'HKI 22-23'!AJ106)</f>
        <v>0</v>
      </c>
      <c r="AK108" s="15">
        <f>IF($D108="","",'HK2 - 22-23 + HKI 23-24(22C2)'!AK106+'HKI 22-23'!AK106)</f>
        <v>0</v>
      </c>
      <c r="AL108" s="15">
        <f>IF($D108="","",'HK2 - 22-23 + HKI 23-24(22C2)'!AL106+'HKI 22-23'!AL106)</f>
        <v>0</v>
      </c>
      <c r="AM108" s="15">
        <f>IF($D108="","",'HK2 - 22-23 + HKI 23-24(22C2)'!AM106+'HKI 22-23'!AM106)</f>
        <v>0</v>
      </c>
      <c r="AN108" s="15">
        <f>IF($D108="","",'HK2 - 22-23 + HKI 23-24(22C2)'!AN106+'HKI 22-23'!AN106)</f>
        <v>0</v>
      </c>
      <c r="AO108" s="15">
        <f>IF($D108="","",'HK2 - 22-23 + HKI 23-24(22C2)'!AO106+'HKI 22-23'!AO106)</f>
        <v>0</v>
      </c>
      <c r="AP108" s="15">
        <f>IF($D108="","",'HK2 - 22-23 + HKI 23-24(22C2)'!AP106+'HKI 22-23'!AP106)</f>
        <v>0</v>
      </c>
      <c r="AQ108" s="15">
        <f>IF($D108="","",'HK2 - 22-23 + HKI 23-24(22C2)'!AQ106+'HKI 22-23'!AQ106)</f>
        <v>0</v>
      </c>
      <c r="AR108" s="15">
        <f>IF($D108="","",'HK2 - 22-23 + HKI 23-24(22C2)'!AR106+'HKI 22-23'!AR106)</f>
        <v>0</v>
      </c>
      <c r="AS108" s="15">
        <f>IF($D108="","",'HK2 - 22-23 + HKI 23-24(22C2)'!AS106+'HKI 22-23'!AS106)</f>
        <v>0</v>
      </c>
      <c r="AT108" s="15">
        <f>IF($D108="","",'HK2 - 22-23 + HKI 23-24(22C2)'!AT106+'HKI 22-23'!AT106)</f>
        <v>0</v>
      </c>
      <c r="AU108" s="4"/>
    </row>
    <row r="109" spans="1:47" x14ac:dyDescent="0.25">
      <c r="A109" s="11">
        <f>IF(D109="","",SUBTOTAL(3,$D$14:D109))</f>
        <v>96</v>
      </c>
      <c r="B109" s="60"/>
      <c r="C109" s="61" t="s">
        <v>450</v>
      </c>
      <c r="D109" s="14" t="s">
        <v>1077</v>
      </c>
      <c r="E109" s="15">
        <f>IF($D109="","",'HK2 - 22-23 + HKI 23-24(22C2)'!E107+'HKI 22-23'!E107)</f>
        <v>0</v>
      </c>
      <c r="F109" s="15">
        <f>IF($D109="","",'HK2 - 22-23 + HKI 23-24(22C2)'!F107+'HKI 22-23'!F107)</f>
        <v>0</v>
      </c>
      <c r="G109" s="15">
        <f>IF($D109="","",'HK2 - 22-23 + HKI 23-24(22C2)'!G107+'HKI 22-23'!G107)</f>
        <v>0</v>
      </c>
      <c r="H109" s="15">
        <f>IF($D109="","",'HK2 - 22-23 + HKI 23-24(22C2)'!H107+'HKI 22-23'!H107)</f>
        <v>0</v>
      </c>
      <c r="I109" s="15">
        <f>IF($D109="","",'HK2 - 22-23 + HKI 23-24(22C2)'!I107+'HKI 22-23'!I107)</f>
        <v>0</v>
      </c>
      <c r="J109" s="15">
        <f>IF($D109="","",'HK2 - 22-23 + HKI 23-24(22C2)'!J107+'HKI 22-23'!J107)</f>
        <v>0</v>
      </c>
      <c r="K109" s="15">
        <f>IF($D109="","",'HK2 - 22-23 + HKI 23-24(22C2)'!K107+'HKI 22-23'!K107)</f>
        <v>0</v>
      </c>
      <c r="L109" s="15">
        <f>IF($D109="","",'HK2 - 22-23 + HKI 23-24(22C2)'!L107+'HKI 22-23'!L107)</f>
        <v>0</v>
      </c>
      <c r="M109" s="15">
        <f>IF($D109="","",'HK2 - 22-23 + HKI 23-24(22C2)'!M107+'HKI 22-23'!M107)</f>
        <v>0</v>
      </c>
      <c r="N109" s="15">
        <f>IF($D109="","",'HK2 - 22-23 + HKI 23-24(22C2)'!N107+'HKI 22-23'!N107)</f>
        <v>0</v>
      </c>
      <c r="O109" s="15">
        <f>IF($D109="","",'HK2 - 22-23 + HKI 23-24(22C2)'!O107+'HKI 22-23'!O107)</f>
        <v>0</v>
      </c>
      <c r="P109" s="15">
        <f>IF($D109="","",'HK2 - 22-23 + HKI 23-24(22C2)'!P107+'HKI 22-23'!P107)</f>
        <v>0</v>
      </c>
      <c r="Q109" s="15">
        <f>IF($D109="","",'HK2 - 22-23 + HKI 23-24(22C2)'!Q107+'HKI 22-23'!Q107)</f>
        <v>0</v>
      </c>
      <c r="R109" s="15">
        <f>IF($D109="","",'HK2 - 22-23 + HKI 23-24(22C2)'!R107+'HKI 22-23'!R107)</f>
        <v>0</v>
      </c>
      <c r="S109" s="15">
        <f>IF($D109="","",'HK2 - 22-23 + HKI 23-24(22C2)'!S107+'HKI 22-23'!S107)</f>
        <v>0</v>
      </c>
      <c r="T109" s="15">
        <f>IF($D109="","",'HK2 - 22-23 + HKI 23-24(22C2)'!T107+'HKI 22-23'!T107)</f>
        <v>0</v>
      </c>
      <c r="U109" s="15">
        <f>IF($D109="","",'HK2 - 22-23 + HKI 23-24(22C2)'!U107+'HKI 22-23'!U107)</f>
        <v>0</v>
      </c>
      <c r="V109" s="15">
        <f>IF($D109="","",'HK2 - 22-23 + HKI 23-24(22C2)'!V107+'HKI 22-23'!V107)</f>
        <v>0</v>
      </c>
      <c r="W109" s="15">
        <f>IF($D109="","",'HK2 - 22-23 + HKI 23-24(22C2)'!W107+'HKI 22-23'!W107)</f>
        <v>0</v>
      </c>
      <c r="X109" s="15">
        <f>IF($D109="","",'HK2 - 22-23 + HKI 23-24(22C2)'!X107+'HKI 22-23'!X107)</f>
        <v>0</v>
      </c>
      <c r="Y109" s="15">
        <f>IF($D109="","",'HK2 - 22-23 + HKI 23-24(22C2)'!Y107+'HKI 22-23'!Y107)</f>
        <v>0</v>
      </c>
      <c r="Z109" s="15">
        <f>IF($D109="","",'HK2 - 22-23 + HKI 23-24(22C2)'!Z107+'HKI 22-23'!Z107)</f>
        <v>0</v>
      </c>
      <c r="AA109" s="15">
        <f>IF($D109="","",'HK2 - 22-23 + HKI 23-24(22C2)'!AA107+'HKI 22-23'!AA107)</f>
        <v>0</v>
      </c>
      <c r="AB109" s="15">
        <f>IF($D109="","",'HK2 - 22-23 + HKI 23-24(22C2)'!AB107+'HKI 22-23'!AB107)</f>
        <v>0</v>
      </c>
      <c r="AC109" s="15">
        <f>IF($D109="","",'HK2 - 22-23 + HKI 23-24(22C2)'!AC107+'HKI 22-23'!AC107)</f>
        <v>0</v>
      </c>
      <c r="AD109" s="15">
        <f>IF($D109="","",'HK2 - 22-23 + HKI 23-24(22C2)'!AD107+'HKI 22-23'!AD107)</f>
        <v>0</v>
      </c>
      <c r="AE109" s="15">
        <f>IF($D109="","",'HK2 - 22-23 + HKI 23-24(22C2)'!AE107+'HKI 22-23'!AE107)</f>
        <v>0</v>
      </c>
      <c r="AF109" s="15">
        <f>IF($D109="","",'HK2 - 22-23 + HKI 23-24(22C2)'!AF107+'HKI 22-23'!AF107)</f>
        <v>0</v>
      </c>
      <c r="AG109" s="15">
        <f>IF($D109="","",'HK2 - 22-23 + HKI 23-24(22C2)'!AG107+'HKI 22-23'!AG107)</f>
        <v>0</v>
      </c>
      <c r="AH109" s="15">
        <f>IF($D109="","",'HK2 - 22-23 + HKI 23-24(22C2)'!AH107+'HKI 22-23'!AH107)</f>
        <v>0</v>
      </c>
      <c r="AI109" s="15">
        <f>IF($D109="","",'HK2 - 22-23 + HKI 23-24(22C2)'!AI107+'HKI 22-23'!AI107)</f>
        <v>0</v>
      </c>
      <c r="AJ109" s="15">
        <f>IF($D109="","",'HK2 - 22-23 + HKI 23-24(22C2)'!AJ107+'HKI 22-23'!AJ107)</f>
        <v>0</v>
      </c>
      <c r="AK109" s="15">
        <f>IF($D109="","",'HK2 - 22-23 + HKI 23-24(22C2)'!AK107+'HKI 22-23'!AK107)</f>
        <v>0</v>
      </c>
      <c r="AL109" s="15">
        <f>IF($D109="","",'HK2 - 22-23 + HKI 23-24(22C2)'!AL107+'HKI 22-23'!AL107)</f>
        <v>0</v>
      </c>
      <c r="AM109" s="15">
        <f>IF($D109="","",'HK2 - 22-23 + HKI 23-24(22C2)'!AM107+'HKI 22-23'!AM107)</f>
        <v>0</v>
      </c>
      <c r="AN109" s="15">
        <f>IF($D109="","",'HK2 - 22-23 + HKI 23-24(22C2)'!AN107+'HKI 22-23'!AN107)</f>
        <v>0</v>
      </c>
      <c r="AO109" s="15">
        <f>IF($D109="","",'HK2 - 22-23 + HKI 23-24(22C2)'!AO107+'HKI 22-23'!AO107)</f>
        <v>0</v>
      </c>
      <c r="AP109" s="15">
        <f>IF($D109="","",'HK2 - 22-23 + HKI 23-24(22C2)'!AP107+'HKI 22-23'!AP107)</f>
        <v>0</v>
      </c>
      <c r="AQ109" s="15">
        <f>IF($D109="","",'HK2 - 22-23 + HKI 23-24(22C2)'!AQ107+'HKI 22-23'!AQ107)</f>
        <v>0</v>
      </c>
      <c r="AR109" s="15">
        <f>IF($D109="","",'HK2 - 22-23 + HKI 23-24(22C2)'!AR107+'HKI 22-23'!AR107)</f>
        <v>0</v>
      </c>
      <c r="AS109" s="15">
        <f>IF($D109="","",'HK2 - 22-23 + HKI 23-24(22C2)'!AS107+'HKI 22-23'!AS107)</f>
        <v>0</v>
      </c>
      <c r="AT109" s="15">
        <f>IF($D109="","",'HK2 - 22-23 + HKI 23-24(22C2)'!AT107+'HKI 22-23'!AT107)</f>
        <v>0</v>
      </c>
      <c r="AU109" s="4"/>
    </row>
    <row r="110" spans="1:47" x14ac:dyDescent="0.25">
      <c r="A110" s="11">
        <f>IF(D110="","",SUBTOTAL(3,$D$14:D110))</f>
        <v>97</v>
      </c>
      <c r="B110" s="60">
        <v>1010006</v>
      </c>
      <c r="C110" s="61" t="s">
        <v>450</v>
      </c>
      <c r="D110" s="14" t="s">
        <v>527</v>
      </c>
      <c r="E110" s="15">
        <f>IF($D110="","",'HK2 - 22-23 + HKI 23-24(22C2)'!E108+'HKI 22-23'!E108)</f>
        <v>0</v>
      </c>
      <c r="F110" s="15">
        <f>IF($D110="","",'HK2 - 22-23 + HKI 23-24(22C2)'!F108+'HKI 22-23'!F108)</f>
        <v>0</v>
      </c>
      <c r="G110" s="15">
        <f>IF($D110="","",'HK2 - 22-23 + HKI 23-24(22C2)'!G108+'HKI 22-23'!G108)</f>
        <v>0</v>
      </c>
      <c r="H110" s="15">
        <f>IF($D110="","",'HK2 - 22-23 + HKI 23-24(22C2)'!H108+'HKI 22-23'!H108)</f>
        <v>0</v>
      </c>
      <c r="I110" s="15">
        <f>IF($D110="","",'HK2 - 22-23 + HKI 23-24(22C2)'!I108+'HKI 22-23'!I108)</f>
        <v>0</v>
      </c>
      <c r="J110" s="15">
        <f>IF($D110="","",'HK2 - 22-23 + HKI 23-24(22C2)'!J108+'HKI 22-23'!J108)</f>
        <v>0</v>
      </c>
      <c r="K110" s="15">
        <f>IF($D110="","",'HK2 - 22-23 + HKI 23-24(22C2)'!K108+'HKI 22-23'!K108)</f>
        <v>0</v>
      </c>
      <c r="L110" s="15">
        <f>IF($D110="","",'HK2 - 22-23 + HKI 23-24(22C2)'!L108+'HKI 22-23'!L108)</f>
        <v>0</v>
      </c>
      <c r="M110" s="15">
        <f>IF($D110="","",'HK2 - 22-23 + HKI 23-24(22C2)'!M108+'HKI 22-23'!M108)</f>
        <v>0</v>
      </c>
      <c r="N110" s="15">
        <f>IF($D110="","",'HK2 - 22-23 + HKI 23-24(22C2)'!N108+'HKI 22-23'!N108)</f>
        <v>8.25</v>
      </c>
      <c r="O110" s="15">
        <f>IF($D110="","",'HK2 - 22-23 + HKI 23-24(22C2)'!O108+'HKI 22-23'!O108)</f>
        <v>12.6</v>
      </c>
      <c r="P110" s="15">
        <f>IF($D110="","",'HK2 - 22-23 + HKI 23-24(22C2)'!P108+'HKI 22-23'!P108)</f>
        <v>0</v>
      </c>
      <c r="Q110" s="15">
        <f>IF($D110="","",'HK2 - 22-23 + HKI 23-24(22C2)'!Q108+'HKI 22-23'!Q108)</f>
        <v>0</v>
      </c>
      <c r="R110" s="15">
        <f>IF($D110="","",'HK2 - 22-23 + HKI 23-24(22C2)'!R108+'HKI 22-23'!R108)</f>
        <v>20.85</v>
      </c>
      <c r="S110" s="15">
        <f>IF($D110="","",'HK2 - 22-23 + HKI 23-24(22C2)'!S108+'HKI 22-23'!S108)</f>
        <v>337</v>
      </c>
      <c r="T110" s="15">
        <f>IF($D110="","",'HK2 - 22-23 + HKI 23-24(22C2)'!T108+'HKI 22-23'!T108)</f>
        <v>886</v>
      </c>
      <c r="U110" s="15">
        <f>IF($D110="","",'HK2 - 22-23 + HKI 23-24(22C2)'!U108+'HKI 22-23'!U108)</f>
        <v>302</v>
      </c>
      <c r="V110" s="15">
        <f>IF($D110="","",'HK2 - 22-23 + HKI 23-24(22C2)'!V108+'HKI 22-23'!V108)</f>
        <v>92.100000000000009</v>
      </c>
      <c r="W110" s="15">
        <f>IF($D110="","",'HK2 - 22-23 + HKI 23-24(22C2)'!W108+'HKI 22-23'!W108)</f>
        <v>0</v>
      </c>
      <c r="X110" s="15">
        <f>IF($D110="","",'HK2 - 22-23 + HKI 23-24(22C2)'!X108+'HKI 22-23'!X108)</f>
        <v>0</v>
      </c>
      <c r="Y110" s="15">
        <f>IF($D110="","",'HK2 - 22-23 + HKI 23-24(22C2)'!Y108+'HKI 22-23'!Y108)</f>
        <v>0</v>
      </c>
      <c r="Z110" s="15">
        <f>IF($D110="","",'HK2 - 22-23 + HKI 23-24(22C2)'!Z108+'HKI 22-23'!Z108)</f>
        <v>0</v>
      </c>
      <c r="AA110" s="15">
        <f>IF($D110="","",'HK2 - 22-23 + HKI 23-24(22C2)'!AA108+'HKI 22-23'!AA108)</f>
        <v>0</v>
      </c>
      <c r="AB110" s="15">
        <f>IF($D110="","",'HK2 - 22-23 + HKI 23-24(22C2)'!AB108+'HKI 22-23'!AB108)</f>
        <v>0</v>
      </c>
      <c r="AC110" s="15">
        <f>IF($D110="","",'HK2 - 22-23 + HKI 23-24(22C2)'!AC108+'HKI 22-23'!AC108)</f>
        <v>0</v>
      </c>
      <c r="AD110" s="15">
        <f>IF($D110="","",'HK2 - 22-23 + HKI 23-24(22C2)'!AD108+'HKI 22-23'!AD108)</f>
        <v>0</v>
      </c>
      <c r="AE110" s="15">
        <f>IF($D110="","",'HK2 - 22-23 + HKI 23-24(22C2)'!AE108+'HKI 22-23'!AE108)</f>
        <v>0</v>
      </c>
      <c r="AF110" s="15">
        <f>IF($D110="","",'HK2 - 22-23 + HKI 23-24(22C2)'!AF108+'HKI 22-23'!AF108)</f>
        <v>0</v>
      </c>
      <c r="AG110" s="15">
        <f>IF($D110="","",'HK2 - 22-23 + HKI 23-24(22C2)'!AG108+'HKI 22-23'!AG108)</f>
        <v>0</v>
      </c>
      <c r="AH110" s="15">
        <f>IF($D110="","",'HK2 - 22-23 + HKI 23-24(22C2)'!AH108+'HKI 22-23'!AH108)</f>
        <v>0</v>
      </c>
      <c r="AI110" s="15">
        <f>IF($D110="","",'HK2 - 22-23 + HKI 23-24(22C2)'!AI108+'HKI 22-23'!AI108)</f>
        <v>0</v>
      </c>
      <c r="AJ110" s="15">
        <f>IF($D110="","",'HK2 - 22-23 + HKI 23-24(22C2)'!AJ108+'HKI 22-23'!AJ108)</f>
        <v>0</v>
      </c>
      <c r="AK110" s="15">
        <f>IF($D110="","",'HK2 - 22-23 + HKI 23-24(22C2)'!AK108+'HKI 22-23'!AK108)</f>
        <v>0</v>
      </c>
      <c r="AL110" s="15">
        <f>IF($D110="","",'HK2 - 22-23 + HKI 23-24(22C2)'!AL108+'HKI 22-23'!AL108)</f>
        <v>0</v>
      </c>
      <c r="AM110" s="15">
        <f>IF($D110="","",'HK2 - 22-23 + HKI 23-24(22C2)'!AM108+'HKI 22-23'!AM108)</f>
        <v>0</v>
      </c>
      <c r="AN110" s="15">
        <f>IF($D110="","",'HK2 - 22-23 + HKI 23-24(22C2)'!AN108+'HKI 22-23'!AN108)</f>
        <v>0</v>
      </c>
      <c r="AO110" s="15">
        <f>IF($D110="","",'HK2 - 22-23 + HKI 23-24(22C2)'!AO108+'HKI 22-23'!AO108)</f>
        <v>0</v>
      </c>
      <c r="AP110" s="15">
        <f>IF($D110="","",'HK2 - 22-23 + HKI 23-24(22C2)'!AP108+'HKI 22-23'!AP108)</f>
        <v>0</v>
      </c>
      <c r="AQ110" s="15">
        <f>IF($D110="","",'HK2 - 22-23 + HKI 23-24(22C2)'!AQ108+'HKI 22-23'!AQ108)</f>
        <v>0</v>
      </c>
      <c r="AR110" s="15">
        <f>IF($D110="","",'HK2 - 22-23 + HKI 23-24(22C2)'!AR108+'HKI 22-23'!AR108)</f>
        <v>0</v>
      </c>
      <c r="AS110" s="15">
        <f>IF($D110="","",'HK2 - 22-23 + HKI 23-24(22C2)'!AS108+'HKI 22-23'!AS108)</f>
        <v>0.6</v>
      </c>
      <c r="AT110" s="15">
        <f>IF($D110="","",'HK2 - 22-23 + HKI 23-24(22C2)'!AT108+'HKI 22-23'!AT108)</f>
        <v>113.6</v>
      </c>
      <c r="AU110" s="4"/>
    </row>
    <row r="111" spans="1:47" x14ac:dyDescent="0.25">
      <c r="A111" s="11">
        <f>IF(D111="","",SUBTOTAL(3,$D$14:D111))</f>
        <v>98</v>
      </c>
      <c r="B111" s="60"/>
      <c r="C111" s="61" t="s">
        <v>450</v>
      </c>
      <c r="D111" s="14" t="s">
        <v>1079</v>
      </c>
      <c r="E111" s="15">
        <f>IF($D111="","",'HK2 - 22-23 + HKI 23-24(22C2)'!E109+'HKI 22-23'!E109)</f>
        <v>0</v>
      </c>
      <c r="F111" s="15">
        <f>IF($D111="","",'HK2 - 22-23 + HKI 23-24(22C2)'!F109+'HKI 22-23'!F109)</f>
        <v>0</v>
      </c>
      <c r="G111" s="15">
        <f>IF($D111="","",'HK2 - 22-23 + HKI 23-24(22C2)'!G109+'HKI 22-23'!G109)</f>
        <v>0</v>
      </c>
      <c r="H111" s="15">
        <f>IF($D111="","",'HK2 - 22-23 + HKI 23-24(22C2)'!H109+'HKI 22-23'!H109)</f>
        <v>0</v>
      </c>
      <c r="I111" s="15">
        <f>IF($D111="","",'HK2 - 22-23 + HKI 23-24(22C2)'!I109+'HKI 22-23'!I109)</f>
        <v>0</v>
      </c>
      <c r="J111" s="15">
        <f>IF($D111="","",'HK2 - 22-23 + HKI 23-24(22C2)'!J109+'HKI 22-23'!J109)</f>
        <v>0</v>
      </c>
      <c r="K111" s="15">
        <f>IF($D111="","",'HK2 - 22-23 + HKI 23-24(22C2)'!K109+'HKI 22-23'!K109)</f>
        <v>0</v>
      </c>
      <c r="L111" s="15">
        <f>IF($D111="","",'HK2 - 22-23 + HKI 23-24(22C2)'!L109+'HKI 22-23'!L109)</f>
        <v>0</v>
      </c>
      <c r="M111" s="15">
        <f>IF($D111="","",'HK2 - 22-23 + HKI 23-24(22C2)'!M109+'HKI 22-23'!M109)</f>
        <v>0</v>
      </c>
      <c r="N111" s="15">
        <f>IF($D111="","",'HK2 - 22-23 + HKI 23-24(22C2)'!N109+'HKI 22-23'!N109)</f>
        <v>0</v>
      </c>
      <c r="O111" s="15">
        <f>IF($D111="","",'HK2 - 22-23 + HKI 23-24(22C2)'!O109+'HKI 22-23'!O109)</f>
        <v>0</v>
      </c>
      <c r="P111" s="15">
        <f>IF($D111="","",'HK2 - 22-23 + HKI 23-24(22C2)'!P109+'HKI 22-23'!P109)</f>
        <v>0</v>
      </c>
      <c r="Q111" s="15">
        <f>IF($D111="","",'HK2 - 22-23 + HKI 23-24(22C2)'!Q109+'HKI 22-23'!Q109)</f>
        <v>0</v>
      </c>
      <c r="R111" s="15">
        <f>IF($D111="","",'HK2 - 22-23 + HKI 23-24(22C2)'!R109+'HKI 22-23'!R109)</f>
        <v>0</v>
      </c>
      <c r="S111" s="15">
        <f>IF($D111="","",'HK2 - 22-23 + HKI 23-24(22C2)'!S109+'HKI 22-23'!S109)</f>
        <v>74</v>
      </c>
      <c r="T111" s="15">
        <f>IF($D111="","",'HK2 - 22-23 + HKI 23-24(22C2)'!T109+'HKI 22-23'!T109)</f>
        <v>73</v>
      </c>
      <c r="U111" s="15">
        <f>IF($D111="","",'HK2 - 22-23 + HKI 23-24(22C2)'!U109+'HKI 22-23'!U109)</f>
        <v>125</v>
      </c>
      <c r="V111" s="15">
        <f>IF($D111="","",'HK2 - 22-23 + HKI 23-24(22C2)'!V109+'HKI 22-23'!V109)</f>
        <v>2.2000000000000002</v>
      </c>
      <c r="W111" s="15">
        <f>IF($D111="","",'HK2 - 22-23 + HKI 23-24(22C2)'!W109+'HKI 22-23'!W109)</f>
        <v>0</v>
      </c>
      <c r="X111" s="15">
        <f>IF($D111="","",'HK2 - 22-23 + HKI 23-24(22C2)'!X109+'HKI 22-23'!X109)</f>
        <v>0</v>
      </c>
      <c r="Y111" s="15">
        <f>IF($D111="","",'HK2 - 22-23 + HKI 23-24(22C2)'!Y109+'HKI 22-23'!Y109)</f>
        <v>0</v>
      </c>
      <c r="Z111" s="15">
        <f>IF($D111="","",'HK2 - 22-23 + HKI 23-24(22C2)'!Z109+'HKI 22-23'!Z109)</f>
        <v>0</v>
      </c>
      <c r="AA111" s="15">
        <f>IF($D111="","",'HK2 - 22-23 + HKI 23-24(22C2)'!AA109+'HKI 22-23'!AA109)</f>
        <v>0</v>
      </c>
      <c r="AB111" s="15">
        <f>IF($D111="","",'HK2 - 22-23 + HKI 23-24(22C2)'!AB109+'HKI 22-23'!AB109)</f>
        <v>0</v>
      </c>
      <c r="AC111" s="15">
        <f>IF($D111="","",'HK2 - 22-23 + HKI 23-24(22C2)'!AC109+'HKI 22-23'!AC109)</f>
        <v>0</v>
      </c>
      <c r="AD111" s="15">
        <f>IF($D111="","",'HK2 - 22-23 + HKI 23-24(22C2)'!AD109+'HKI 22-23'!AD109)</f>
        <v>0</v>
      </c>
      <c r="AE111" s="15">
        <f>IF($D111="","",'HK2 - 22-23 + HKI 23-24(22C2)'!AE109+'HKI 22-23'!AE109)</f>
        <v>0</v>
      </c>
      <c r="AF111" s="15">
        <f>IF($D111="","",'HK2 - 22-23 + HKI 23-24(22C2)'!AF109+'HKI 22-23'!AF109)</f>
        <v>0</v>
      </c>
      <c r="AG111" s="15">
        <f>IF($D111="","",'HK2 - 22-23 + HKI 23-24(22C2)'!AG109+'HKI 22-23'!AG109)</f>
        <v>0</v>
      </c>
      <c r="AH111" s="15">
        <f>IF($D111="","",'HK2 - 22-23 + HKI 23-24(22C2)'!AH109+'HKI 22-23'!AH109)</f>
        <v>0</v>
      </c>
      <c r="AI111" s="15">
        <f>IF($D111="","",'HK2 - 22-23 + HKI 23-24(22C2)'!AI109+'HKI 22-23'!AI109)</f>
        <v>0</v>
      </c>
      <c r="AJ111" s="15">
        <f>IF($D111="","",'HK2 - 22-23 + HKI 23-24(22C2)'!AJ109+'HKI 22-23'!AJ109)</f>
        <v>0</v>
      </c>
      <c r="AK111" s="15">
        <f>IF($D111="","",'HK2 - 22-23 + HKI 23-24(22C2)'!AK109+'HKI 22-23'!AK109)</f>
        <v>0</v>
      </c>
      <c r="AL111" s="15">
        <f>IF($D111="","",'HK2 - 22-23 + HKI 23-24(22C2)'!AL109+'HKI 22-23'!AL109)</f>
        <v>0</v>
      </c>
      <c r="AM111" s="15">
        <f>IF($D111="","",'HK2 - 22-23 + HKI 23-24(22C2)'!AM109+'HKI 22-23'!AM109)</f>
        <v>0</v>
      </c>
      <c r="AN111" s="15">
        <f>IF($D111="","",'HK2 - 22-23 + HKI 23-24(22C2)'!AN109+'HKI 22-23'!AN109)</f>
        <v>0</v>
      </c>
      <c r="AO111" s="15">
        <f>IF($D111="","",'HK2 - 22-23 + HKI 23-24(22C2)'!AO109+'HKI 22-23'!AO109)</f>
        <v>0</v>
      </c>
      <c r="AP111" s="15">
        <f>IF($D111="","",'HK2 - 22-23 + HKI 23-24(22C2)'!AP109+'HKI 22-23'!AP109)</f>
        <v>0</v>
      </c>
      <c r="AQ111" s="15">
        <f>IF($D111="","",'HK2 - 22-23 + HKI 23-24(22C2)'!AQ109+'HKI 22-23'!AQ109)</f>
        <v>0</v>
      </c>
      <c r="AR111" s="15">
        <f>IF($D111="","",'HK2 - 22-23 + HKI 23-24(22C2)'!AR109+'HKI 22-23'!AR109)</f>
        <v>0</v>
      </c>
      <c r="AS111" s="15">
        <f>IF($D111="","",'HK2 - 22-23 + HKI 23-24(22C2)'!AS109+'HKI 22-23'!AS109)</f>
        <v>0</v>
      </c>
      <c r="AT111" s="15">
        <f>IF($D111="","",'HK2 - 22-23 + HKI 23-24(22C2)'!AT109+'HKI 22-23'!AT109)</f>
        <v>2.2000000000000002</v>
      </c>
      <c r="AU111" s="4"/>
    </row>
    <row r="112" spans="1:47" x14ac:dyDescent="0.25">
      <c r="A112" s="11">
        <f>IF(D112="","",SUBTOTAL(3,$D$14:D112))</f>
        <v>99</v>
      </c>
      <c r="B112" s="60">
        <v>1010048</v>
      </c>
      <c r="C112" s="61" t="s">
        <v>450</v>
      </c>
      <c r="D112" s="14" t="s">
        <v>529</v>
      </c>
      <c r="E112" s="15">
        <f>IF($D112="","",'HK2 - 22-23 + HKI 23-24(22C2)'!E110+'HKI 22-23'!E110)</f>
        <v>0</v>
      </c>
      <c r="F112" s="15">
        <f>IF($D112="","",'HK2 - 22-23 + HKI 23-24(22C2)'!F110+'HKI 22-23'!F110)</f>
        <v>0</v>
      </c>
      <c r="G112" s="15">
        <f>IF($D112="","",'HK2 - 22-23 + HKI 23-24(22C2)'!G110+'HKI 22-23'!G110)</f>
        <v>0</v>
      </c>
      <c r="H112" s="15">
        <f>IF($D112="","",'HK2 - 22-23 + HKI 23-24(22C2)'!H110+'HKI 22-23'!H110)</f>
        <v>0</v>
      </c>
      <c r="I112" s="15">
        <f>IF($D112="","",'HK2 - 22-23 + HKI 23-24(22C2)'!I110+'HKI 22-23'!I110)</f>
        <v>0</v>
      </c>
      <c r="J112" s="15">
        <f>IF($D112="","",'HK2 - 22-23 + HKI 23-24(22C2)'!J110+'HKI 22-23'!J110)</f>
        <v>0</v>
      </c>
      <c r="K112" s="15">
        <f>IF($D112="","",'HK2 - 22-23 + HKI 23-24(22C2)'!K110+'HKI 22-23'!K110)</f>
        <v>0</v>
      </c>
      <c r="L112" s="15">
        <f>IF($D112="","",'HK2 - 22-23 + HKI 23-24(22C2)'!L110+'HKI 22-23'!L110)</f>
        <v>0</v>
      </c>
      <c r="M112" s="15">
        <f>IF($D112="","",'HK2 - 22-23 + HKI 23-24(22C2)'!M110+'HKI 22-23'!M110)</f>
        <v>0</v>
      </c>
      <c r="N112" s="15">
        <f>IF($D112="","",'HK2 - 22-23 + HKI 23-24(22C2)'!N110+'HKI 22-23'!N110)</f>
        <v>0</v>
      </c>
      <c r="O112" s="15">
        <f>IF($D112="","",'HK2 - 22-23 + HKI 23-24(22C2)'!O110+'HKI 22-23'!O110)</f>
        <v>0</v>
      </c>
      <c r="P112" s="15">
        <f>IF($D112="","",'HK2 - 22-23 + HKI 23-24(22C2)'!P110+'HKI 22-23'!P110)</f>
        <v>0</v>
      </c>
      <c r="Q112" s="15">
        <f>IF($D112="","",'HK2 - 22-23 + HKI 23-24(22C2)'!Q110+'HKI 22-23'!Q110)</f>
        <v>0</v>
      </c>
      <c r="R112" s="15">
        <f>IF($D112="","",'HK2 - 22-23 + HKI 23-24(22C2)'!R110+'HKI 22-23'!R110)</f>
        <v>0</v>
      </c>
      <c r="S112" s="15">
        <f>IF($D112="","",'HK2 - 22-23 + HKI 23-24(22C2)'!S110+'HKI 22-23'!S110)</f>
        <v>0</v>
      </c>
      <c r="T112" s="15">
        <f>IF($D112="","",'HK2 - 22-23 + HKI 23-24(22C2)'!T110+'HKI 22-23'!T110)</f>
        <v>0</v>
      </c>
      <c r="U112" s="15">
        <f>IF($D112="","",'HK2 - 22-23 + HKI 23-24(22C2)'!U110+'HKI 22-23'!U110)</f>
        <v>0</v>
      </c>
      <c r="V112" s="15">
        <f>IF($D112="","",'HK2 - 22-23 + HKI 23-24(22C2)'!V110+'HKI 22-23'!V110)</f>
        <v>0</v>
      </c>
      <c r="W112" s="15">
        <f>IF($D112="","",'HK2 - 22-23 + HKI 23-24(22C2)'!W110+'HKI 22-23'!W110)</f>
        <v>0</v>
      </c>
      <c r="X112" s="15">
        <f>IF($D112="","",'HK2 - 22-23 + HKI 23-24(22C2)'!X110+'HKI 22-23'!X110)</f>
        <v>0</v>
      </c>
      <c r="Y112" s="15">
        <f>IF($D112="","",'HK2 - 22-23 + HKI 23-24(22C2)'!Y110+'HKI 22-23'!Y110)</f>
        <v>0</v>
      </c>
      <c r="Z112" s="15">
        <f>IF($D112="","",'HK2 - 22-23 + HKI 23-24(22C2)'!Z110+'HKI 22-23'!Z110)</f>
        <v>0</v>
      </c>
      <c r="AA112" s="15">
        <f>IF($D112="","",'HK2 - 22-23 + HKI 23-24(22C2)'!AA110+'HKI 22-23'!AA110)</f>
        <v>0</v>
      </c>
      <c r="AB112" s="15">
        <f>IF($D112="","",'HK2 - 22-23 + HKI 23-24(22C2)'!AB110+'HKI 22-23'!AB110)</f>
        <v>0</v>
      </c>
      <c r="AC112" s="15">
        <f>IF($D112="","",'HK2 - 22-23 + HKI 23-24(22C2)'!AC110+'HKI 22-23'!AC110)</f>
        <v>0</v>
      </c>
      <c r="AD112" s="15">
        <f>IF($D112="","",'HK2 - 22-23 + HKI 23-24(22C2)'!AD110+'HKI 22-23'!AD110)</f>
        <v>0</v>
      </c>
      <c r="AE112" s="15">
        <f>IF($D112="","",'HK2 - 22-23 + HKI 23-24(22C2)'!AE110+'HKI 22-23'!AE110)</f>
        <v>0</v>
      </c>
      <c r="AF112" s="15">
        <f>IF($D112="","",'HK2 - 22-23 + HKI 23-24(22C2)'!AF110+'HKI 22-23'!AF110)</f>
        <v>0</v>
      </c>
      <c r="AG112" s="15">
        <f>IF($D112="","",'HK2 - 22-23 + HKI 23-24(22C2)'!AG110+'HKI 22-23'!AG110)</f>
        <v>0</v>
      </c>
      <c r="AH112" s="15">
        <f>IF($D112="","",'HK2 - 22-23 + HKI 23-24(22C2)'!AH110+'HKI 22-23'!AH110)</f>
        <v>0</v>
      </c>
      <c r="AI112" s="15">
        <f>IF($D112="","",'HK2 - 22-23 + HKI 23-24(22C2)'!AI110+'HKI 22-23'!AI110)</f>
        <v>0</v>
      </c>
      <c r="AJ112" s="15">
        <f>IF($D112="","",'HK2 - 22-23 + HKI 23-24(22C2)'!AJ110+'HKI 22-23'!AJ110)</f>
        <v>0</v>
      </c>
      <c r="AK112" s="15">
        <f>IF($D112="","",'HK2 - 22-23 + HKI 23-24(22C2)'!AK110+'HKI 22-23'!AK110)</f>
        <v>0</v>
      </c>
      <c r="AL112" s="15">
        <f>IF($D112="","",'HK2 - 22-23 + HKI 23-24(22C2)'!AL110+'HKI 22-23'!AL110)</f>
        <v>0</v>
      </c>
      <c r="AM112" s="15">
        <f>IF($D112="","",'HK2 - 22-23 + HKI 23-24(22C2)'!AM110+'HKI 22-23'!AM110)</f>
        <v>0</v>
      </c>
      <c r="AN112" s="15">
        <f>IF($D112="","",'HK2 - 22-23 + HKI 23-24(22C2)'!AN110+'HKI 22-23'!AN110)</f>
        <v>0</v>
      </c>
      <c r="AO112" s="15">
        <f>IF($D112="","",'HK2 - 22-23 + HKI 23-24(22C2)'!AO110+'HKI 22-23'!AO110)</f>
        <v>0</v>
      </c>
      <c r="AP112" s="15">
        <f>IF($D112="","",'HK2 - 22-23 + HKI 23-24(22C2)'!AP110+'HKI 22-23'!AP110)</f>
        <v>0</v>
      </c>
      <c r="AQ112" s="15">
        <f>IF($D112="","",'HK2 - 22-23 + HKI 23-24(22C2)'!AQ110+'HKI 22-23'!AQ110)</f>
        <v>0</v>
      </c>
      <c r="AR112" s="15">
        <f>IF($D112="","",'HK2 - 22-23 + HKI 23-24(22C2)'!AR110+'HKI 22-23'!AR110)</f>
        <v>0</v>
      </c>
      <c r="AS112" s="15">
        <f>IF($D112="","",'HK2 - 22-23 + HKI 23-24(22C2)'!AS110+'HKI 22-23'!AS110)</f>
        <v>0</v>
      </c>
      <c r="AT112" s="15">
        <f>IF($D112="","",'HK2 - 22-23 + HKI 23-24(22C2)'!AT110+'HKI 22-23'!AT110)</f>
        <v>0</v>
      </c>
      <c r="AU112" s="4"/>
    </row>
    <row r="113" spans="1:47" x14ac:dyDescent="0.25">
      <c r="A113" s="11">
        <f>IF(D113="","",SUBTOTAL(3,$D$14:D113))</f>
        <v>100</v>
      </c>
      <c r="B113" s="60"/>
      <c r="C113" s="61" t="s">
        <v>450</v>
      </c>
      <c r="D113" s="14" t="s">
        <v>1085</v>
      </c>
      <c r="E113" s="15">
        <f>IF($D113="","",'HK2 - 22-23 + HKI 23-24(22C2)'!E111+'HKI 22-23'!E111)</f>
        <v>0</v>
      </c>
      <c r="F113" s="15">
        <f>IF($D113="","",'HK2 - 22-23 + HKI 23-24(22C2)'!F111+'HKI 22-23'!F111)</f>
        <v>0</v>
      </c>
      <c r="G113" s="15">
        <f>IF($D113="","",'HK2 - 22-23 + HKI 23-24(22C2)'!G111+'HKI 22-23'!G111)</f>
        <v>0</v>
      </c>
      <c r="H113" s="15">
        <f>IF($D113="","",'HK2 - 22-23 + HKI 23-24(22C2)'!H111+'HKI 22-23'!H111)</f>
        <v>0</v>
      </c>
      <c r="I113" s="15">
        <f>IF($D113="","",'HK2 - 22-23 + HKI 23-24(22C2)'!I111+'HKI 22-23'!I111)</f>
        <v>0</v>
      </c>
      <c r="J113" s="15">
        <f>IF($D113="","",'HK2 - 22-23 + HKI 23-24(22C2)'!J111+'HKI 22-23'!J111)</f>
        <v>0</v>
      </c>
      <c r="K113" s="15">
        <f>IF($D113="","",'HK2 - 22-23 + HKI 23-24(22C2)'!K111+'HKI 22-23'!K111)</f>
        <v>0</v>
      </c>
      <c r="L113" s="15">
        <f>IF($D113="","",'HK2 - 22-23 + HKI 23-24(22C2)'!L111+'HKI 22-23'!L111)</f>
        <v>0</v>
      </c>
      <c r="M113" s="15">
        <f>IF($D113="","",'HK2 - 22-23 + HKI 23-24(22C2)'!M111+'HKI 22-23'!M111)</f>
        <v>0</v>
      </c>
      <c r="N113" s="15">
        <f>IF($D113="","",'HK2 - 22-23 + HKI 23-24(22C2)'!N111+'HKI 22-23'!N111)</f>
        <v>0</v>
      </c>
      <c r="O113" s="15">
        <f>IF($D113="","",'HK2 - 22-23 + HKI 23-24(22C2)'!O111+'HKI 22-23'!O111)</f>
        <v>0</v>
      </c>
      <c r="P113" s="15">
        <f>IF($D113="","",'HK2 - 22-23 + HKI 23-24(22C2)'!P111+'HKI 22-23'!P111)</f>
        <v>0</v>
      </c>
      <c r="Q113" s="15">
        <f>IF($D113="","",'HK2 - 22-23 + HKI 23-24(22C2)'!Q111+'HKI 22-23'!Q111)</f>
        <v>0</v>
      </c>
      <c r="R113" s="15">
        <f>IF($D113="","",'HK2 - 22-23 + HKI 23-24(22C2)'!R111+'HKI 22-23'!R111)</f>
        <v>0</v>
      </c>
      <c r="S113" s="15">
        <f>IF($D113="","",'HK2 - 22-23 + HKI 23-24(22C2)'!S111+'HKI 22-23'!S111)</f>
        <v>0</v>
      </c>
      <c r="T113" s="15">
        <f>IF($D113="","",'HK2 - 22-23 + HKI 23-24(22C2)'!T111+'HKI 22-23'!T111)</f>
        <v>0</v>
      </c>
      <c r="U113" s="15">
        <f>IF($D113="","",'HK2 - 22-23 + HKI 23-24(22C2)'!U111+'HKI 22-23'!U111)</f>
        <v>0</v>
      </c>
      <c r="V113" s="15">
        <f>IF($D113="","",'HK2 - 22-23 + HKI 23-24(22C2)'!V111+'HKI 22-23'!V111)</f>
        <v>0</v>
      </c>
      <c r="W113" s="15">
        <f>IF($D113="","",'HK2 - 22-23 + HKI 23-24(22C2)'!W111+'HKI 22-23'!W111)</f>
        <v>0</v>
      </c>
      <c r="X113" s="15">
        <f>IF($D113="","",'HK2 - 22-23 + HKI 23-24(22C2)'!X111+'HKI 22-23'!X111)</f>
        <v>0</v>
      </c>
      <c r="Y113" s="15">
        <f>IF($D113="","",'HK2 - 22-23 + HKI 23-24(22C2)'!Y111+'HKI 22-23'!Y111)</f>
        <v>0</v>
      </c>
      <c r="Z113" s="15">
        <f>IF($D113="","",'HK2 - 22-23 + HKI 23-24(22C2)'!Z111+'HKI 22-23'!Z111)</f>
        <v>0</v>
      </c>
      <c r="AA113" s="15">
        <f>IF($D113="","",'HK2 - 22-23 + HKI 23-24(22C2)'!AA111+'HKI 22-23'!AA111)</f>
        <v>0</v>
      </c>
      <c r="AB113" s="15">
        <f>IF($D113="","",'HK2 - 22-23 + HKI 23-24(22C2)'!AB111+'HKI 22-23'!AB111)</f>
        <v>0</v>
      </c>
      <c r="AC113" s="15">
        <f>IF($D113="","",'HK2 - 22-23 + HKI 23-24(22C2)'!AC111+'HKI 22-23'!AC111)</f>
        <v>0</v>
      </c>
      <c r="AD113" s="15">
        <f>IF($D113="","",'HK2 - 22-23 + HKI 23-24(22C2)'!AD111+'HKI 22-23'!AD111)</f>
        <v>0</v>
      </c>
      <c r="AE113" s="15">
        <f>IF($D113="","",'HK2 - 22-23 + HKI 23-24(22C2)'!AE111+'HKI 22-23'!AE111)</f>
        <v>0</v>
      </c>
      <c r="AF113" s="15">
        <f>IF($D113="","",'HK2 - 22-23 + HKI 23-24(22C2)'!AF111+'HKI 22-23'!AF111)</f>
        <v>0</v>
      </c>
      <c r="AG113" s="15">
        <f>IF($D113="","",'HK2 - 22-23 + HKI 23-24(22C2)'!AG111+'HKI 22-23'!AG111)</f>
        <v>0</v>
      </c>
      <c r="AH113" s="15">
        <f>IF($D113="","",'HK2 - 22-23 + HKI 23-24(22C2)'!AH111+'HKI 22-23'!AH111)</f>
        <v>0</v>
      </c>
      <c r="AI113" s="15">
        <f>IF($D113="","",'HK2 - 22-23 + HKI 23-24(22C2)'!AI111+'HKI 22-23'!AI111)</f>
        <v>0</v>
      </c>
      <c r="AJ113" s="15">
        <f>IF($D113="","",'HK2 - 22-23 + HKI 23-24(22C2)'!AJ111+'HKI 22-23'!AJ111)</f>
        <v>0</v>
      </c>
      <c r="AK113" s="15">
        <f>IF($D113="","",'HK2 - 22-23 + HKI 23-24(22C2)'!AK111+'HKI 22-23'!AK111)</f>
        <v>0</v>
      </c>
      <c r="AL113" s="15">
        <f>IF($D113="","",'HK2 - 22-23 + HKI 23-24(22C2)'!AL111+'HKI 22-23'!AL111)</f>
        <v>0</v>
      </c>
      <c r="AM113" s="15">
        <f>IF($D113="","",'HK2 - 22-23 + HKI 23-24(22C2)'!AM111+'HKI 22-23'!AM111)</f>
        <v>0</v>
      </c>
      <c r="AN113" s="15">
        <f>IF($D113="","",'HK2 - 22-23 + HKI 23-24(22C2)'!AN111+'HKI 22-23'!AN111)</f>
        <v>0</v>
      </c>
      <c r="AO113" s="15">
        <f>IF($D113="","",'HK2 - 22-23 + HKI 23-24(22C2)'!AO111+'HKI 22-23'!AO111)</f>
        <v>0</v>
      </c>
      <c r="AP113" s="15">
        <f>IF($D113="","",'HK2 - 22-23 + HKI 23-24(22C2)'!AP111+'HKI 22-23'!AP111)</f>
        <v>0</v>
      </c>
      <c r="AQ113" s="15">
        <f>IF($D113="","",'HK2 - 22-23 + HKI 23-24(22C2)'!AQ111+'HKI 22-23'!AQ111)</f>
        <v>0</v>
      </c>
      <c r="AR113" s="15">
        <f>IF($D113="","",'HK2 - 22-23 + HKI 23-24(22C2)'!AR111+'HKI 22-23'!AR111)</f>
        <v>0</v>
      </c>
      <c r="AS113" s="15">
        <f>IF($D113="","",'HK2 - 22-23 + HKI 23-24(22C2)'!AS111+'HKI 22-23'!AS111)</f>
        <v>0</v>
      </c>
      <c r="AT113" s="15">
        <f>IF($D113="","",'HK2 - 22-23 + HKI 23-24(22C2)'!AT111+'HKI 22-23'!AT111)</f>
        <v>0</v>
      </c>
      <c r="AU113" s="4"/>
    </row>
    <row r="114" spans="1:47" x14ac:dyDescent="0.25">
      <c r="A114" s="11">
        <f>IF(D114="","",SUBTOTAL(3,$D$14:D114))</f>
        <v>101</v>
      </c>
      <c r="B114" s="60"/>
      <c r="C114" s="61" t="s">
        <v>450</v>
      </c>
      <c r="D114" s="14" t="s">
        <v>1060</v>
      </c>
      <c r="E114" s="15">
        <f>IF($D114="","",'HK2 - 22-23 + HKI 23-24(22C2)'!E112+'HKI 22-23'!E112)</f>
        <v>0</v>
      </c>
      <c r="F114" s="15">
        <f>IF($D114="","",'HK2 - 22-23 + HKI 23-24(22C2)'!F112+'HKI 22-23'!F112)</f>
        <v>0</v>
      </c>
      <c r="G114" s="15">
        <f>IF($D114="","",'HK2 - 22-23 + HKI 23-24(22C2)'!G112+'HKI 22-23'!G112)</f>
        <v>0</v>
      </c>
      <c r="H114" s="15">
        <f>IF($D114="","",'HK2 - 22-23 + HKI 23-24(22C2)'!H112+'HKI 22-23'!H112)</f>
        <v>0</v>
      </c>
      <c r="I114" s="15">
        <f>IF($D114="","",'HK2 - 22-23 + HKI 23-24(22C2)'!I112+'HKI 22-23'!I112)</f>
        <v>0</v>
      </c>
      <c r="J114" s="15">
        <f>IF($D114="","",'HK2 - 22-23 + HKI 23-24(22C2)'!J112+'HKI 22-23'!J112)</f>
        <v>0</v>
      </c>
      <c r="K114" s="15">
        <f>IF($D114="","",'HK2 - 22-23 + HKI 23-24(22C2)'!K112+'HKI 22-23'!K112)</f>
        <v>0</v>
      </c>
      <c r="L114" s="15">
        <f>IF($D114="","",'HK2 - 22-23 + HKI 23-24(22C2)'!L112+'HKI 22-23'!L112)</f>
        <v>0</v>
      </c>
      <c r="M114" s="15">
        <f>IF($D114="","",'HK2 - 22-23 + HKI 23-24(22C2)'!M112+'HKI 22-23'!M112)</f>
        <v>0</v>
      </c>
      <c r="N114" s="15">
        <f>IF($D114="","",'HK2 - 22-23 + HKI 23-24(22C2)'!N112+'HKI 22-23'!N112)</f>
        <v>0</v>
      </c>
      <c r="O114" s="15">
        <f>IF($D114="","",'HK2 - 22-23 + HKI 23-24(22C2)'!O112+'HKI 22-23'!O112)</f>
        <v>0</v>
      </c>
      <c r="P114" s="15">
        <f>IF($D114="","",'HK2 - 22-23 + HKI 23-24(22C2)'!P112+'HKI 22-23'!P112)</f>
        <v>0</v>
      </c>
      <c r="Q114" s="15">
        <f>IF($D114="","",'HK2 - 22-23 + HKI 23-24(22C2)'!Q112+'HKI 22-23'!Q112)</f>
        <v>0</v>
      </c>
      <c r="R114" s="15">
        <f>IF($D114="","",'HK2 - 22-23 + HKI 23-24(22C2)'!R112+'HKI 22-23'!R112)</f>
        <v>0</v>
      </c>
      <c r="S114" s="15">
        <f>IF($D114="","",'HK2 - 22-23 + HKI 23-24(22C2)'!S112+'HKI 22-23'!S112)</f>
        <v>0</v>
      </c>
      <c r="T114" s="15">
        <f>IF($D114="","",'HK2 - 22-23 + HKI 23-24(22C2)'!T112+'HKI 22-23'!T112)</f>
        <v>0</v>
      </c>
      <c r="U114" s="15">
        <f>IF($D114="","",'HK2 - 22-23 + HKI 23-24(22C2)'!U112+'HKI 22-23'!U112)</f>
        <v>0</v>
      </c>
      <c r="V114" s="15">
        <f>IF($D114="","",'HK2 - 22-23 + HKI 23-24(22C2)'!V112+'HKI 22-23'!V112)</f>
        <v>0</v>
      </c>
      <c r="W114" s="15">
        <f>IF($D114="","",'HK2 - 22-23 + HKI 23-24(22C2)'!W112+'HKI 22-23'!W112)</f>
        <v>0</v>
      </c>
      <c r="X114" s="15">
        <f>IF($D114="","",'HK2 - 22-23 + HKI 23-24(22C2)'!X112+'HKI 22-23'!X112)</f>
        <v>0</v>
      </c>
      <c r="Y114" s="15">
        <f>IF($D114="","",'HK2 - 22-23 + HKI 23-24(22C2)'!Y112+'HKI 22-23'!Y112)</f>
        <v>0</v>
      </c>
      <c r="Z114" s="15">
        <f>IF($D114="","",'HK2 - 22-23 + HKI 23-24(22C2)'!Z112+'HKI 22-23'!Z112)</f>
        <v>0</v>
      </c>
      <c r="AA114" s="15">
        <f>IF($D114="","",'HK2 - 22-23 + HKI 23-24(22C2)'!AA112+'HKI 22-23'!AA112)</f>
        <v>0</v>
      </c>
      <c r="AB114" s="15">
        <f>IF($D114="","",'HK2 - 22-23 + HKI 23-24(22C2)'!AB112+'HKI 22-23'!AB112)</f>
        <v>0</v>
      </c>
      <c r="AC114" s="15">
        <f>IF($D114="","",'HK2 - 22-23 + HKI 23-24(22C2)'!AC112+'HKI 22-23'!AC112)</f>
        <v>0</v>
      </c>
      <c r="AD114" s="15">
        <f>IF($D114="","",'HK2 - 22-23 + HKI 23-24(22C2)'!AD112+'HKI 22-23'!AD112)</f>
        <v>0</v>
      </c>
      <c r="AE114" s="15">
        <f>IF($D114="","",'HK2 - 22-23 + HKI 23-24(22C2)'!AE112+'HKI 22-23'!AE112)</f>
        <v>0</v>
      </c>
      <c r="AF114" s="15">
        <f>IF($D114="","",'HK2 - 22-23 + HKI 23-24(22C2)'!AF112+'HKI 22-23'!AF112)</f>
        <v>0</v>
      </c>
      <c r="AG114" s="15">
        <f>IF($D114="","",'HK2 - 22-23 + HKI 23-24(22C2)'!AG112+'HKI 22-23'!AG112)</f>
        <v>0</v>
      </c>
      <c r="AH114" s="15">
        <f>IF($D114="","",'HK2 - 22-23 + HKI 23-24(22C2)'!AH112+'HKI 22-23'!AH112)</f>
        <v>0</v>
      </c>
      <c r="AI114" s="15">
        <f>IF($D114="","",'HK2 - 22-23 + HKI 23-24(22C2)'!AI112+'HKI 22-23'!AI112)</f>
        <v>0</v>
      </c>
      <c r="AJ114" s="15">
        <f>IF($D114="","",'HK2 - 22-23 + HKI 23-24(22C2)'!AJ112+'HKI 22-23'!AJ112)</f>
        <v>0</v>
      </c>
      <c r="AK114" s="15">
        <f>IF($D114="","",'HK2 - 22-23 + HKI 23-24(22C2)'!AK112+'HKI 22-23'!AK112)</f>
        <v>0</v>
      </c>
      <c r="AL114" s="15">
        <f>IF($D114="","",'HK2 - 22-23 + HKI 23-24(22C2)'!AL112+'HKI 22-23'!AL112)</f>
        <v>0</v>
      </c>
      <c r="AM114" s="15">
        <f>IF($D114="","",'HK2 - 22-23 + HKI 23-24(22C2)'!AM112+'HKI 22-23'!AM112)</f>
        <v>0</v>
      </c>
      <c r="AN114" s="15">
        <f>IF($D114="","",'HK2 - 22-23 + HKI 23-24(22C2)'!AN112+'HKI 22-23'!AN112)</f>
        <v>0</v>
      </c>
      <c r="AO114" s="15">
        <f>IF($D114="","",'HK2 - 22-23 + HKI 23-24(22C2)'!AO112+'HKI 22-23'!AO112)</f>
        <v>0</v>
      </c>
      <c r="AP114" s="15">
        <f>IF($D114="","",'HK2 - 22-23 + HKI 23-24(22C2)'!AP112+'HKI 22-23'!AP112)</f>
        <v>0</v>
      </c>
      <c r="AQ114" s="15">
        <f>IF($D114="","",'HK2 - 22-23 + HKI 23-24(22C2)'!AQ112+'HKI 22-23'!AQ112)</f>
        <v>0</v>
      </c>
      <c r="AR114" s="15">
        <f>IF($D114="","",'HK2 - 22-23 + HKI 23-24(22C2)'!AR112+'HKI 22-23'!AR112)</f>
        <v>0</v>
      </c>
      <c r="AS114" s="15">
        <f>IF($D114="","",'HK2 - 22-23 + HKI 23-24(22C2)'!AS112+'HKI 22-23'!AS112)</f>
        <v>0</v>
      </c>
      <c r="AT114" s="15">
        <f>IF($D114="","",'HK2 - 22-23 + HKI 23-24(22C2)'!AT112+'HKI 22-23'!AT112)</f>
        <v>0</v>
      </c>
      <c r="AU114" s="4"/>
    </row>
    <row r="115" spans="1:47" x14ac:dyDescent="0.25">
      <c r="A115" s="11">
        <f>IF(D115="","",SUBTOTAL(3,$D$14:D115))</f>
        <v>102</v>
      </c>
      <c r="B115" s="60">
        <v>1010004</v>
      </c>
      <c r="C115" s="61" t="s">
        <v>450</v>
      </c>
      <c r="D115" s="14" t="s">
        <v>531</v>
      </c>
      <c r="E115" s="15">
        <f>IF($D115="","",'HK2 - 22-23 + HKI 23-24(22C2)'!E113+'HKI 22-23'!E113)</f>
        <v>0</v>
      </c>
      <c r="F115" s="15">
        <f>IF($D115="","",'HK2 - 22-23 + HKI 23-24(22C2)'!F113+'HKI 22-23'!F113)</f>
        <v>0</v>
      </c>
      <c r="G115" s="15">
        <f>IF($D115="","",'HK2 - 22-23 + HKI 23-24(22C2)'!G113+'HKI 22-23'!G113)</f>
        <v>0</v>
      </c>
      <c r="H115" s="15">
        <f>IF($D115="","",'HK2 - 22-23 + HKI 23-24(22C2)'!H113+'HKI 22-23'!H113)</f>
        <v>0</v>
      </c>
      <c r="I115" s="15">
        <f>IF($D115="","",'HK2 - 22-23 + HKI 23-24(22C2)'!I113+'HKI 22-23'!I113)</f>
        <v>0</v>
      </c>
      <c r="J115" s="15">
        <f>IF($D115="","",'HK2 - 22-23 + HKI 23-24(22C2)'!J113+'HKI 22-23'!J113)</f>
        <v>0</v>
      </c>
      <c r="K115" s="15">
        <f>IF($D115="","",'HK2 - 22-23 + HKI 23-24(22C2)'!K113+'HKI 22-23'!K113)</f>
        <v>0</v>
      </c>
      <c r="L115" s="15">
        <f>IF($D115="","",'HK2 - 22-23 + HKI 23-24(22C2)'!L113+'HKI 22-23'!L113)</f>
        <v>0</v>
      </c>
      <c r="M115" s="15">
        <f>IF($D115="","",'HK2 - 22-23 + HKI 23-24(22C2)'!M113+'HKI 22-23'!M113)</f>
        <v>0</v>
      </c>
      <c r="N115" s="15">
        <f>IF($D115="","",'HK2 - 22-23 + HKI 23-24(22C2)'!N113+'HKI 22-23'!N113)</f>
        <v>0</v>
      </c>
      <c r="O115" s="15">
        <f>IF($D115="","",'HK2 - 22-23 + HKI 23-24(22C2)'!O113+'HKI 22-23'!O113)</f>
        <v>0</v>
      </c>
      <c r="P115" s="15">
        <f>IF($D115="","",'HK2 - 22-23 + HKI 23-24(22C2)'!P113+'HKI 22-23'!P113)</f>
        <v>0</v>
      </c>
      <c r="Q115" s="15">
        <f>IF($D115="","",'HK2 - 22-23 + HKI 23-24(22C2)'!Q113+'HKI 22-23'!Q113)</f>
        <v>0</v>
      </c>
      <c r="R115" s="15">
        <f>IF($D115="","",'HK2 - 22-23 + HKI 23-24(22C2)'!R113+'HKI 22-23'!R113)</f>
        <v>0</v>
      </c>
      <c r="S115" s="15">
        <f>IF($D115="","",'HK2 - 22-23 + HKI 23-24(22C2)'!S113+'HKI 22-23'!S113)</f>
        <v>0</v>
      </c>
      <c r="T115" s="15">
        <f>IF($D115="","",'HK2 - 22-23 + HKI 23-24(22C2)'!T113+'HKI 22-23'!T113)</f>
        <v>0</v>
      </c>
      <c r="U115" s="15">
        <f>IF($D115="","",'HK2 - 22-23 + HKI 23-24(22C2)'!U113+'HKI 22-23'!U113)</f>
        <v>0</v>
      </c>
      <c r="V115" s="15">
        <f>IF($D115="","",'HK2 - 22-23 + HKI 23-24(22C2)'!V113+'HKI 22-23'!V113)</f>
        <v>0</v>
      </c>
      <c r="W115" s="15">
        <f>IF($D115="","",'HK2 - 22-23 + HKI 23-24(22C2)'!W113+'HKI 22-23'!W113)</f>
        <v>0</v>
      </c>
      <c r="X115" s="15">
        <f>IF($D115="","",'HK2 - 22-23 + HKI 23-24(22C2)'!X113+'HKI 22-23'!X113)</f>
        <v>0</v>
      </c>
      <c r="Y115" s="15">
        <f>IF($D115="","",'HK2 - 22-23 + HKI 23-24(22C2)'!Y113+'HKI 22-23'!Y113)</f>
        <v>0</v>
      </c>
      <c r="Z115" s="15">
        <f>IF($D115="","",'HK2 - 22-23 + HKI 23-24(22C2)'!Z113+'HKI 22-23'!Z113)</f>
        <v>0</v>
      </c>
      <c r="AA115" s="15">
        <f>IF($D115="","",'HK2 - 22-23 + HKI 23-24(22C2)'!AA113+'HKI 22-23'!AA113)</f>
        <v>0</v>
      </c>
      <c r="AB115" s="15">
        <f>IF($D115="","",'HK2 - 22-23 + HKI 23-24(22C2)'!AB113+'HKI 22-23'!AB113)</f>
        <v>0</v>
      </c>
      <c r="AC115" s="15">
        <f>IF($D115="","",'HK2 - 22-23 + HKI 23-24(22C2)'!AC113+'HKI 22-23'!AC113)</f>
        <v>0</v>
      </c>
      <c r="AD115" s="15">
        <f>IF($D115="","",'HK2 - 22-23 + HKI 23-24(22C2)'!AD113+'HKI 22-23'!AD113)</f>
        <v>0</v>
      </c>
      <c r="AE115" s="15">
        <f>IF($D115="","",'HK2 - 22-23 + HKI 23-24(22C2)'!AE113+'HKI 22-23'!AE113)</f>
        <v>0</v>
      </c>
      <c r="AF115" s="15">
        <f>IF($D115="","",'HK2 - 22-23 + HKI 23-24(22C2)'!AF113+'HKI 22-23'!AF113)</f>
        <v>0</v>
      </c>
      <c r="AG115" s="15">
        <f>IF($D115="","",'HK2 - 22-23 + HKI 23-24(22C2)'!AG113+'HKI 22-23'!AG113)</f>
        <v>0</v>
      </c>
      <c r="AH115" s="15">
        <f>IF($D115="","",'HK2 - 22-23 + HKI 23-24(22C2)'!AH113+'HKI 22-23'!AH113)</f>
        <v>0</v>
      </c>
      <c r="AI115" s="15">
        <f>IF($D115="","",'HK2 - 22-23 + HKI 23-24(22C2)'!AI113+'HKI 22-23'!AI113)</f>
        <v>0</v>
      </c>
      <c r="AJ115" s="15">
        <f>IF($D115="","",'HK2 - 22-23 + HKI 23-24(22C2)'!AJ113+'HKI 22-23'!AJ113)</f>
        <v>0</v>
      </c>
      <c r="AK115" s="15">
        <f>IF($D115="","",'HK2 - 22-23 + HKI 23-24(22C2)'!AK113+'HKI 22-23'!AK113)</f>
        <v>0</v>
      </c>
      <c r="AL115" s="15">
        <f>IF($D115="","",'HK2 - 22-23 + HKI 23-24(22C2)'!AL113+'HKI 22-23'!AL113)</f>
        <v>0</v>
      </c>
      <c r="AM115" s="15">
        <f>IF($D115="","",'HK2 - 22-23 + HKI 23-24(22C2)'!AM113+'HKI 22-23'!AM113)</f>
        <v>0</v>
      </c>
      <c r="AN115" s="15">
        <f>IF($D115="","",'HK2 - 22-23 + HKI 23-24(22C2)'!AN113+'HKI 22-23'!AN113)</f>
        <v>0</v>
      </c>
      <c r="AO115" s="15">
        <f>IF($D115="","",'HK2 - 22-23 + HKI 23-24(22C2)'!AO113+'HKI 22-23'!AO113)</f>
        <v>0</v>
      </c>
      <c r="AP115" s="15">
        <f>IF($D115="","",'HK2 - 22-23 + HKI 23-24(22C2)'!AP113+'HKI 22-23'!AP113)</f>
        <v>0</v>
      </c>
      <c r="AQ115" s="15">
        <f>IF($D115="","",'HK2 - 22-23 + HKI 23-24(22C2)'!AQ113+'HKI 22-23'!AQ113)</f>
        <v>0</v>
      </c>
      <c r="AR115" s="15">
        <f>IF($D115="","",'HK2 - 22-23 + HKI 23-24(22C2)'!AR113+'HKI 22-23'!AR113)</f>
        <v>0</v>
      </c>
      <c r="AS115" s="15">
        <f>IF($D115="","",'HK2 - 22-23 + HKI 23-24(22C2)'!AS113+'HKI 22-23'!AS113)</f>
        <v>0</v>
      </c>
      <c r="AT115" s="15">
        <f>IF($D115="","",'HK2 - 22-23 + HKI 23-24(22C2)'!AT113+'HKI 22-23'!AT113)</f>
        <v>0</v>
      </c>
      <c r="AU115" s="4"/>
    </row>
    <row r="116" spans="1:47" x14ac:dyDescent="0.25">
      <c r="A116" s="11">
        <f>IF(D116="","",SUBTOTAL(3,$D$14:D116))</f>
        <v>103</v>
      </c>
      <c r="B116" s="60">
        <v>1010136</v>
      </c>
      <c r="C116" s="61" t="s">
        <v>450</v>
      </c>
      <c r="D116" s="14" t="s">
        <v>1034</v>
      </c>
      <c r="E116" s="15">
        <f>IF($D116="","",'HK2 - 22-23 + HKI 23-24(22C2)'!E114+'HKI 22-23'!E114)</f>
        <v>0</v>
      </c>
      <c r="F116" s="15">
        <f>IF($D116="","",'HK2 - 22-23 + HKI 23-24(22C2)'!F114+'HKI 22-23'!F114)</f>
        <v>0</v>
      </c>
      <c r="G116" s="15">
        <f>IF($D116="","",'HK2 - 22-23 + HKI 23-24(22C2)'!G114+'HKI 22-23'!G114)</f>
        <v>0</v>
      </c>
      <c r="H116" s="15">
        <f>IF($D116="","",'HK2 - 22-23 + HKI 23-24(22C2)'!H114+'HKI 22-23'!H114)</f>
        <v>0</v>
      </c>
      <c r="I116" s="15">
        <f>IF($D116="","",'HK2 - 22-23 + HKI 23-24(22C2)'!I114+'HKI 22-23'!I114)</f>
        <v>0</v>
      </c>
      <c r="J116" s="15">
        <f>IF($D116="","",'HK2 - 22-23 + HKI 23-24(22C2)'!J114+'HKI 22-23'!J114)</f>
        <v>0</v>
      </c>
      <c r="K116" s="15">
        <f>IF($D116="","",'HK2 - 22-23 + HKI 23-24(22C2)'!K114+'HKI 22-23'!K114)</f>
        <v>0</v>
      </c>
      <c r="L116" s="15">
        <f>IF($D116="","",'HK2 - 22-23 + HKI 23-24(22C2)'!L114+'HKI 22-23'!L114)</f>
        <v>0</v>
      </c>
      <c r="M116" s="15">
        <f>IF($D116="","",'HK2 - 22-23 + HKI 23-24(22C2)'!M114+'HKI 22-23'!M114)</f>
        <v>0</v>
      </c>
      <c r="N116" s="15">
        <f>IF($D116="","",'HK2 - 22-23 + HKI 23-24(22C2)'!N114+'HKI 22-23'!N114)</f>
        <v>0</v>
      </c>
      <c r="O116" s="15">
        <f>IF($D116="","",'HK2 - 22-23 + HKI 23-24(22C2)'!O114+'HKI 22-23'!O114)</f>
        <v>0</v>
      </c>
      <c r="P116" s="15">
        <f>IF($D116="","",'HK2 - 22-23 + HKI 23-24(22C2)'!P114+'HKI 22-23'!P114)</f>
        <v>0</v>
      </c>
      <c r="Q116" s="15">
        <f>IF($D116="","",'HK2 - 22-23 + HKI 23-24(22C2)'!Q114+'HKI 22-23'!Q114)</f>
        <v>0</v>
      </c>
      <c r="R116" s="15">
        <f>IF($D116="","",'HK2 - 22-23 + HKI 23-24(22C2)'!R114+'HKI 22-23'!R114)</f>
        <v>0</v>
      </c>
      <c r="S116" s="15">
        <f>IF($D116="","",'HK2 - 22-23 + HKI 23-24(22C2)'!S114+'HKI 22-23'!S114)</f>
        <v>0</v>
      </c>
      <c r="T116" s="15">
        <f>IF($D116="","",'HK2 - 22-23 + HKI 23-24(22C2)'!T114+'HKI 22-23'!T114)</f>
        <v>0</v>
      </c>
      <c r="U116" s="15">
        <f>IF($D116="","",'HK2 - 22-23 + HKI 23-24(22C2)'!U114+'HKI 22-23'!U114)</f>
        <v>0</v>
      </c>
      <c r="V116" s="15">
        <f>IF($D116="","",'HK2 - 22-23 + HKI 23-24(22C2)'!V114+'HKI 22-23'!V114)</f>
        <v>0</v>
      </c>
      <c r="W116" s="15">
        <f>IF($D116="","",'HK2 - 22-23 + HKI 23-24(22C2)'!W114+'HKI 22-23'!W114)</f>
        <v>0</v>
      </c>
      <c r="X116" s="15">
        <f>IF($D116="","",'HK2 - 22-23 + HKI 23-24(22C2)'!X114+'HKI 22-23'!X114)</f>
        <v>0</v>
      </c>
      <c r="Y116" s="15">
        <f>IF($D116="","",'HK2 - 22-23 + HKI 23-24(22C2)'!Y114+'HKI 22-23'!Y114)</f>
        <v>0</v>
      </c>
      <c r="Z116" s="15">
        <f>IF($D116="","",'HK2 - 22-23 + HKI 23-24(22C2)'!Z114+'HKI 22-23'!Z114)</f>
        <v>0</v>
      </c>
      <c r="AA116" s="15">
        <f>IF($D116="","",'HK2 - 22-23 + HKI 23-24(22C2)'!AA114+'HKI 22-23'!AA114)</f>
        <v>0</v>
      </c>
      <c r="AB116" s="15">
        <f>IF($D116="","",'HK2 - 22-23 + HKI 23-24(22C2)'!AB114+'HKI 22-23'!AB114)</f>
        <v>0</v>
      </c>
      <c r="AC116" s="15">
        <f>IF($D116="","",'HK2 - 22-23 + HKI 23-24(22C2)'!AC114+'HKI 22-23'!AC114)</f>
        <v>0</v>
      </c>
      <c r="AD116" s="15">
        <f>IF($D116="","",'HK2 - 22-23 + HKI 23-24(22C2)'!AD114+'HKI 22-23'!AD114)</f>
        <v>0</v>
      </c>
      <c r="AE116" s="15">
        <f>IF($D116="","",'HK2 - 22-23 + HKI 23-24(22C2)'!AE114+'HKI 22-23'!AE114)</f>
        <v>0</v>
      </c>
      <c r="AF116" s="15">
        <f>IF($D116="","",'HK2 - 22-23 + HKI 23-24(22C2)'!AF114+'HKI 22-23'!AF114)</f>
        <v>0</v>
      </c>
      <c r="AG116" s="15">
        <f>IF($D116="","",'HK2 - 22-23 + HKI 23-24(22C2)'!AG114+'HKI 22-23'!AG114)</f>
        <v>0</v>
      </c>
      <c r="AH116" s="15">
        <f>IF($D116="","",'HK2 - 22-23 + HKI 23-24(22C2)'!AH114+'HKI 22-23'!AH114)</f>
        <v>0</v>
      </c>
      <c r="AI116" s="15">
        <f>IF($D116="","",'HK2 - 22-23 + HKI 23-24(22C2)'!AI114+'HKI 22-23'!AI114)</f>
        <v>0</v>
      </c>
      <c r="AJ116" s="15">
        <f>IF($D116="","",'HK2 - 22-23 + HKI 23-24(22C2)'!AJ114+'HKI 22-23'!AJ114)</f>
        <v>0</v>
      </c>
      <c r="AK116" s="15">
        <f>IF($D116="","",'HK2 - 22-23 + HKI 23-24(22C2)'!AK114+'HKI 22-23'!AK114)</f>
        <v>0</v>
      </c>
      <c r="AL116" s="15">
        <f>IF($D116="","",'HK2 - 22-23 + HKI 23-24(22C2)'!AL114+'HKI 22-23'!AL114)</f>
        <v>0</v>
      </c>
      <c r="AM116" s="15">
        <f>IF($D116="","",'HK2 - 22-23 + HKI 23-24(22C2)'!AM114+'HKI 22-23'!AM114)</f>
        <v>0</v>
      </c>
      <c r="AN116" s="15">
        <f>IF($D116="","",'HK2 - 22-23 + HKI 23-24(22C2)'!AN114+'HKI 22-23'!AN114)</f>
        <v>0</v>
      </c>
      <c r="AO116" s="15">
        <f>IF($D116="","",'HK2 - 22-23 + HKI 23-24(22C2)'!AO114+'HKI 22-23'!AO114)</f>
        <v>0</v>
      </c>
      <c r="AP116" s="15">
        <f>IF($D116="","",'HK2 - 22-23 + HKI 23-24(22C2)'!AP114+'HKI 22-23'!AP114)</f>
        <v>0</v>
      </c>
      <c r="AQ116" s="15">
        <f>IF($D116="","",'HK2 - 22-23 + HKI 23-24(22C2)'!AQ114+'HKI 22-23'!AQ114)</f>
        <v>0</v>
      </c>
      <c r="AR116" s="15">
        <f>IF($D116="","",'HK2 - 22-23 + HKI 23-24(22C2)'!AR114+'HKI 22-23'!AR114)</f>
        <v>0</v>
      </c>
      <c r="AS116" s="15">
        <f>IF($D116="","",'HK2 - 22-23 + HKI 23-24(22C2)'!AS114+'HKI 22-23'!AS114)</f>
        <v>0</v>
      </c>
      <c r="AT116" s="15">
        <f>IF($D116="","",'HK2 - 22-23 + HKI 23-24(22C2)'!AT114+'HKI 22-23'!AT114)</f>
        <v>0</v>
      </c>
      <c r="AU116" s="4"/>
    </row>
    <row r="117" spans="1:47" x14ac:dyDescent="0.25">
      <c r="A117" s="11">
        <f>IF(D117="","",SUBTOTAL(3,$D$14:D117))</f>
        <v>104</v>
      </c>
      <c r="B117" s="60">
        <v>1010041</v>
      </c>
      <c r="C117" s="61" t="s">
        <v>450</v>
      </c>
      <c r="D117" s="14" t="s">
        <v>533</v>
      </c>
      <c r="E117" s="15">
        <f>IF($D117="","",'HK2 - 22-23 + HKI 23-24(22C2)'!E115+'HKI 22-23'!E115)</f>
        <v>0</v>
      </c>
      <c r="F117" s="15">
        <f>IF($D117="","",'HK2 - 22-23 + HKI 23-24(22C2)'!F115+'HKI 22-23'!F115)</f>
        <v>0</v>
      </c>
      <c r="G117" s="15">
        <f>IF($D117="","",'HK2 - 22-23 + HKI 23-24(22C2)'!G115+'HKI 22-23'!G115)</f>
        <v>0</v>
      </c>
      <c r="H117" s="15">
        <f>IF($D117="","",'HK2 - 22-23 + HKI 23-24(22C2)'!H115+'HKI 22-23'!H115)</f>
        <v>0</v>
      </c>
      <c r="I117" s="15">
        <f>IF($D117="","",'HK2 - 22-23 + HKI 23-24(22C2)'!I115+'HKI 22-23'!I115)</f>
        <v>0</v>
      </c>
      <c r="J117" s="15">
        <f>IF($D117="","",'HK2 - 22-23 + HKI 23-24(22C2)'!J115+'HKI 22-23'!J115)</f>
        <v>0</v>
      </c>
      <c r="K117" s="15">
        <f>IF($D117="","",'HK2 - 22-23 + HKI 23-24(22C2)'!K115+'HKI 22-23'!K115)</f>
        <v>0</v>
      </c>
      <c r="L117" s="15">
        <f>IF($D117="","",'HK2 - 22-23 + HKI 23-24(22C2)'!L115+'HKI 22-23'!L115)</f>
        <v>0</v>
      </c>
      <c r="M117" s="15">
        <f>IF($D117="","",'HK2 - 22-23 + HKI 23-24(22C2)'!M115+'HKI 22-23'!M115)</f>
        <v>0</v>
      </c>
      <c r="N117" s="15">
        <f>IF($D117="","",'HK2 - 22-23 + HKI 23-24(22C2)'!N115+'HKI 22-23'!N115)</f>
        <v>0</v>
      </c>
      <c r="O117" s="15">
        <f>IF($D117="","",'HK2 - 22-23 + HKI 23-24(22C2)'!O115+'HKI 22-23'!O115)</f>
        <v>0</v>
      </c>
      <c r="P117" s="15">
        <f>IF($D117="","",'HK2 - 22-23 + HKI 23-24(22C2)'!P115+'HKI 22-23'!P115)</f>
        <v>0</v>
      </c>
      <c r="Q117" s="15">
        <f>IF($D117="","",'HK2 - 22-23 + HKI 23-24(22C2)'!Q115+'HKI 22-23'!Q115)</f>
        <v>0</v>
      </c>
      <c r="R117" s="15">
        <f>IF($D117="","",'HK2 - 22-23 + HKI 23-24(22C2)'!R115+'HKI 22-23'!R115)</f>
        <v>0</v>
      </c>
      <c r="S117" s="15">
        <f>IF($D117="","",'HK2 - 22-23 + HKI 23-24(22C2)'!S115+'HKI 22-23'!S115)</f>
        <v>0</v>
      </c>
      <c r="T117" s="15">
        <f>IF($D117="","",'HK2 - 22-23 + HKI 23-24(22C2)'!T115+'HKI 22-23'!T115)</f>
        <v>0</v>
      </c>
      <c r="U117" s="15">
        <f>IF($D117="","",'HK2 - 22-23 + HKI 23-24(22C2)'!U115+'HKI 22-23'!U115)</f>
        <v>0</v>
      </c>
      <c r="V117" s="15">
        <f>IF($D117="","",'HK2 - 22-23 + HKI 23-24(22C2)'!V115+'HKI 22-23'!V115)</f>
        <v>0</v>
      </c>
      <c r="W117" s="15">
        <f>IF($D117="","",'HK2 - 22-23 + HKI 23-24(22C2)'!W115+'HKI 22-23'!W115)</f>
        <v>0</v>
      </c>
      <c r="X117" s="15">
        <f>IF($D117="","",'HK2 - 22-23 + HKI 23-24(22C2)'!X115+'HKI 22-23'!X115)</f>
        <v>0</v>
      </c>
      <c r="Y117" s="15">
        <f>IF($D117="","",'HK2 - 22-23 + HKI 23-24(22C2)'!Y115+'HKI 22-23'!Y115)</f>
        <v>0</v>
      </c>
      <c r="Z117" s="15">
        <f>IF($D117="","",'HK2 - 22-23 + HKI 23-24(22C2)'!Z115+'HKI 22-23'!Z115)</f>
        <v>0</v>
      </c>
      <c r="AA117" s="15">
        <f>IF($D117="","",'HK2 - 22-23 + HKI 23-24(22C2)'!AA115+'HKI 22-23'!AA115)</f>
        <v>0</v>
      </c>
      <c r="AB117" s="15">
        <f>IF($D117="","",'HK2 - 22-23 + HKI 23-24(22C2)'!AB115+'HKI 22-23'!AB115)</f>
        <v>0</v>
      </c>
      <c r="AC117" s="15">
        <f>IF($D117="","",'HK2 - 22-23 + HKI 23-24(22C2)'!AC115+'HKI 22-23'!AC115)</f>
        <v>0</v>
      </c>
      <c r="AD117" s="15">
        <f>IF($D117="","",'HK2 - 22-23 + HKI 23-24(22C2)'!AD115+'HKI 22-23'!AD115)</f>
        <v>0</v>
      </c>
      <c r="AE117" s="15">
        <f>IF($D117="","",'HK2 - 22-23 + HKI 23-24(22C2)'!AE115+'HKI 22-23'!AE115)</f>
        <v>0</v>
      </c>
      <c r="AF117" s="15">
        <f>IF($D117="","",'HK2 - 22-23 + HKI 23-24(22C2)'!AF115+'HKI 22-23'!AF115)</f>
        <v>0</v>
      </c>
      <c r="AG117" s="15">
        <f>IF($D117="","",'HK2 - 22-23 + HKI 23-24(22C2)'!AG115+'HKI 22-23'!AG115)</f>
        <v>0</v>
      </c>
      <c r="AH117" s="15">
        <f>IF($D117="","",'HK2 - 22-23 + HKI 23-24(22C2)'!AH115+'HKI 22-23'!AH115)</f>
        <v>0</v>
      </c>
      <c r="AI117" s="15">
        <f>IF($D117="","",'HK2 - 22-23 + HKI 23-24(22C2)'!AI115+'HKI 22-23'!AI115)</f>
        <v>0</v>
      </c>
      <c r="AJ117" s="15">
        <f>IF($D117="","",'HK2 - 22-23 + HKI 23-24(22C2)'!AJ115+'HKI 22-23'!AJ115)</f>
        <v>0</v>
      </c>
      <c r="AK117" s="15">
        <f>IF($D117="","",'HK2 - 22-23 + HKI 23-24(22C2)'!AK115+'HKI 22-23'!AK115)</f>
        <v>0</v>
      </c>
      <c r="AL117" s="15">
        <f>IF($D117="","",'HK2 - 22-23 + HKI 23-24(22C2)'!AL115+'HKI 22-23'!AL115)</f>
        <v>0</v>
      </c>
      <c r="AM117" s="15">
        <f>IF($D117="","",'HK2 - 22-23 + HKI 23-24(22C2)'!AM115+'HKI 22-23'!AM115)</f>
        <v>0</v>
      </c>
      <c r="AN117" s="15">
        <f>IF($D117="","",'HK2 - 22-23 + HKI 23-24(22C2)'!AN115+'HKI 22-23'!AN115)</f>
        <v>0</v>
      </c>
      <c r="AO117" s="15">
        <f>IF($D117="","",'HK2 - 22-23 + HKI 23-24(22C2)'!AO115+'HKI 22-23'!AO115)</f>
        <v>0</v>
      </c>
      <c r="AP117" s="15">
        <f>IF($D117="","",'HK2 - 22-23 + HKI 23-24(22C2)'!AP115+'HKI 22-23'!AP115)</f>
        <v>0</v>
      </c>
      <c r="AQ117" s="15">
        <f>IF($D117="","",'HK2 - 22-23 + HKI 23-24(22C2)'!AQ115+'HKI 22-23'!AQ115)</f>
        <v>0</v>
      </c>
      <c r="AR117" s="15">
        <f>IF($D117="","",'HK2 - 22-23 + HKI 23-24(22C2)'!AR115+'HKI 22-23'!AR115)</f>
        <v>0</v>
      </c>
      <c r="AS117" s="15">
        <f>IF($D117="","",'HK2 - 22-23 + HKI 23-24(22C2)'!AS115+'HKI 22-23'!AS115)</f>
        <v>0</v>
      </c>
      <c r="AT117" s="15">
        <f>IF($D117="","",'HK2 - 22-23 + HKI 23-24(22C2)'!AT115+'HKI 22-23'!AT115)</f>
        <v>0</v>
      </c>
      <c r="AU117" s="4"/>
    </row>
    <row r="118" spans="1:47" x14ac:dyDescent="0.25">
      <c r="A118" s="11">
        <f>IF(D118="","",SUBTOTAL(3,$D$14:D118))</f>
        <v>105</v>
      </c>
      <c r="B118" s="60">
        <v>1022003</v>
      </c>
      <c r="C118" s="61" t="s">
        <v>450</v>
      </c>
      <c r="D118" s="14" t="s">
        <v>913</v>
      </c>
      <c r="E118" s="15">
        <f>IF($D118="","",'HK2 - 22-23 + HKI 23-24(22C2)'!E116+'HKI 22-23'!E116)</f>
        <v>0</v>
      </c>
      <c r="F118" s="15">
        <f>IF($D118="","",'HK2 - 22-23 + HKI 23-24(22C2)'!F116+'HKI 22-23'!F116)</f>
        <v>8</v>
      </c>
      <c r="G118" s="15">
        <f>IF($D118="","",'HK2 - 22-23 + HKI 23-24(22C2)'!G116+'HKI 22-23'!G116)</f>
        <v>0</v>
      </c>
      <c r="H118" s="15">
        <f>IF($D118="","",'HK2 - 22-23 + HKI 23-24(22C2)'!H116+'HKI 22-23'!H116)</f>
        <v>0</v>
      </c>
      <c r="I118" s="15">
        <f>IF($D118="","",'HK2 - 22-23 + HKI 23-24(22C2)'!I116+'HKI 22-23'!I116)</f>
        <v>0</v>
      </c>
      <c r="J118" s="15">
        <f>IF($D118="","",'HK2 - 22-23 + HKI 23-24(22C2)'!J116+'HKI 22-23'!J116)</f>
        <v>0</v>
      </c>
      <c r="K118" s="15">
        <f>IF($D118="","",'HK2 - 22-23 + HKI 23-24(22C2)'!K116+'HKI 22-23'!K116)</f>
        <v>0</v>
      </c>
      <c r="L118" s="15">
        <f>IF($D118="","",'HK2 - 22-23 + HKI 23-24(22C2)'!L116+'HKI 22-23'!L116)</f>
        <v>0</v>
      </c>
      <c r="M118" s="15">
        <f>IF($D118="","",'HK2 - 22-23 + HKI 23-24(22C2)'!M116+'HKI 22-23'!M116)</f>
        <v>12</v>
      </c>
      <c r="N118" s="15">
        <f>IF($D118="","",'HK2 - 22-23 + HKI 23-24(22C2)'!N116+'HKI 22-23'!N116)</f>
        <v>0</v>
      </c>
      <c r="O118" s="15">
        <f>IF($D118="","",'HK2 - 22-23 + HKI 23-24(22C2)'!O116+'HKI 22-23'!O116)</f>
        <v>1.7999999999999998</v>
      </c>
      <c r="P118" s="15">
        <f>IF($D118="","",'HK2 - 22-23 + HKI 23-24(22C2)'!P116+'HKI 22-23'!P116)</f>
        <v>0</v>
      </c>
      <c r="Q118" s="15">
        <f>IF($D118="","",'HK2 - 22-23 + HKI 23-24(22C2)'!Q116+'HKI 22-23'!Q116)</f>
        <v>0</v>
      </c>
      <c r="R118" s="15">
        <f>IF($D118="","",'HK2 - 22-23 + HKI 23-24(22C2)'!R116+'HKI 22-23'!R116)</f>
        <v>1.7999999999999998</v>
      </c>
      <c r="S118" s="15">
        <f>IF($D118="","",'HK2 - 22-23 + HKI 23-24(22C2)'!S116+'HKI 22-23'!S116)</f>
        <v>0</v>
      </c>
      <c r="T118" s="15">
        <f>IF($D118="","",'HK2 - 22-23 + HKI 23-24(22C2)'!T116+'HKI 22-23'!T116)</f>
        <v>0</v>
      </c>
      <c r="U118" s="15">
        <f>IF($D118="","",'HK2 - 22-23 + HKI 23-24(22C2)'!U116+'HKI 22-23'!U116)</f>
        <v>0</v>
      </c>
      <c r="V118" s="15">
        <f>IF($D118="","",'HK2 - 22-23 + HKI 23-24(22C2)'!V116+'HKI 22-23'!V116)</f>
        <v>0</v>
      </c>
      <c r="W118" s="15">
        <f>IF($D118="","",'HK2 - 22-23 + HKI 23-24(22C2)'!W116+'HKI 22-23'!W116)</f>
        <v>0</v>
      </c>
      <c r="X118" s="15">
        <f>IF($D118="","",'HK2 - 22-23 + HKI 23-24(22C2)'!X116+'HKI 22-23'!X116)</f>
        <v>0</v>
      </c>
      <c r="Y118" s="15">
        <f>IF($D118="","",'HK2 - 22-23 + HKI 23-24(22C2)'!Y116+'HKI 22-23'!Y116)</f>
        <v>0</v>
      </c>
      <c r="Z118" s="15">
        <f>IF($D118="","",'HK2 - 22-23 + HKI 23-24(22C2)'!Z116+'HKI 22-23'!Z116)</f>
        <v>0</v>
      </c>
      <c r="AA118" s="15">
        <f>IF($D118="","",'HK2 - 22-23 + HKI 23-24(22C2)'!AA116+'HKI 22-23'!AA116)</f>
        <v>0</v>
      </c>
      <c r="AB118" s="15">
        <f>IF($D118="","",'HK2 - 22-23 + HKI 23-24(22C2)'!AB116+'HKI 22-23'!AB116)</f>
        <v>0</v>
      </c>
      <c r="AC118" s="15">
        <f>IF($D118="","",'HK2 - 22-23 + HKI 23-24(22C2)'!AC116+'HKI 22-23'!AC116)</f>
        <v>0</v>
      </c>
      <c r="AD118" s="15">
        <f>IF($D118="","",'HK2 - 22-23 + HKI 23-24(22C2)'!AD116+'HKI 22-23'!AD116)</f>
        <v>0</v>
      </c>
      <c r="AE118" s="15">
        <f>IF($D118="","",'HK2 - 22-23 + HKI 23-24(22C2)'!AE116+'HKI 22-23'!AE116)</f>
        <v>0</v>
      </c>
      <c r="AF118" s="15">
        <f>IF($D118="","",'HK2 - 22-23 + HKI 23-24(22C2)'!AF116+'HKI 22-23'!AF116)</f>
        <v>0</v>
      </c>
      <c r="AG118" s="15">
        <f>IF($D118="","",'HK2 - 22-23 + HKI 23-24(22C2)'!AG116+'HKI 22-23'!AG116)</f>
        <v>0</v>
      </c>
      <c r="AH118" s="15">
        <f>IF($D118="","",'HK2 - 22-23 + HKI 23-24(22C2)'!AH116+'HKI 22-23'!AH116)</f>
        <v>0</v>
      </c>
      <c r="AI118" s="15">
        <f>IF($D118="","",'HK2 - 22-23 + HKI 23-24(22C2)'!AI116+'HKI 22-23'!AI116)</f>
        <v>0</v>
      </c>
      <c r="AJ118" s="15">
        <f>IF($D118="","",'HK2 - 22-23 + HKI 23-24(22C2)'!AJ116+'HKI 22-23'!AJ116)</f>
        <v>0</v>
      </c>
      <c r="AK118" s="15">
        <f>IF($D118="","",'HK2 - 22-23 + HKI 23-24(22C2)'!AK116+'HKI 22-23'!AK116)</f>
        <v>0</v>
      </c>
      <c r="AL118" s="15">
        <f>IF($D118="","",'HK2 - 22-23 + HKI 23-24(22C2)'!AL116+'HKI 22-23'!AL116)</f>
        <v>0</v>
      </c>
      <c r="AM118" s="15">
        <f>IF($D118="","",'HK2 - 22-23 + HKI 23-24(22C2)'!AM116+'HKI 22-23'!AM116)</f>
        <v>0</v>
      </c>
      <c r="AN118" s="15">
        <f>IF($D118="","",'HK2 - 22-23 + HKI 23-24(22C2)'!AN116+'HKI 22-23'!AN116)</f>
        <v>0</v>
      </c>
      <c r="AO118" s="15">
        <f>IF($D118="","",'HK2 - 22-23 + HKI 23-24(22C2)'!AO116+'HKI 22-23'!AO116)</f>
        <v>0</v>
      </c>
      <c r="AP118" s="15">
        <f>IF($D118="","",'HK2 - 22-23 + HKI 23-24(22C2)'!AP116+'HKI 22-23'!AP116)</f>
        <v>0</v>
      </c>
      <c r="AQ118" s="15">
        <f>IF($D118="","",'HK2 - 22-23 + HKI 23-24(22C2)'!AQ116+'HKI 22-23'!AQ116)</f>
        <v>0</v>
      </c>
      <c r="AR118" s="15">
        <f>IF($D118="","",'HK2 - 22-23 + HKI 23-24(22C2)'!AR116+'HKI 22-23'!AR116)</f>
        <v>0</v>
      </c>
      <c r="AS118" s="15">
        <f>IF($D118="","",'HK2 - 22-23 + HKI 23-24(22C2)'!AS116+'HKI 22-23'!AS116)</f>
        <v>0</v>
      </c>
      <c r="AT118" s="15">
        <f>IF($D118="","",'HK2 - 22-23 + HKI 23-24(22C2)'!AT116+'HKI 22-23'!AT116)</f>
        <v>13.8</v>
      </c>
      <c r="AU118" s="4"/>
    </row>
    <row r="119" spans="1:47" ht="30" x14ac:dyDescent="0.25">
      <c r="A119" s="11">
        <f>IF(D119="","",SUBTOTAL(3,$D$14:D119))</f>
        <v>106</v>
      </c>
      <c r="B119" s="60"/>
      <c r="C119" s="61" t="s">
        <v>450</v>
      </c>
      <c r="D119" s="14" t="s">
        <v>1062</v>
      </c>
      <c r="E119" s="15">
        <f>IF($D119="","",'HK2 - 22-23 + HKI 23-24(22C2)'!E117+'HKI 22-23'!E117)</f>
        <v>0</v>
      </c>
      <c r="F119" s="15">
        <f>IF($D119="","",'HK2 - 22-23 + HKI 23-24(22C2)'!F117+'HKI 22-23'!F117)</f>
        <v>0</v>
      </c>
      <c r="G119" s="15">
        <f>IF($D119="","",'HK2 - 22-23 + HKI 23-24(22C2)'!G117+'HKI 22-23'!G117)</f>
        <v>0</v>
      </c>
      <c r="H119" s="15">
        <f>IF($D119="","",'HK2 - 22-23 + HKI 23-24(22C2)'!H117+'HKI 22-23'!H117)</f>
        <v>0</v>
      </c>
      <c r="I119" s="15">
        <f>IF($D119="","",'HK2 - 22-23 + HKI 23-24(22C2)'!I117+'HKI 22-23'!I117)</f>
        <v>0</v>
      </c>
      <c r="J119" s="15">
        <f>IF($D119="","",'HK2 - 22-23 + HKI 23-24(22C2)'!J117+'HKI 22-23'!J117)</f>
        <v>0</v>
      </c>
      <c r="K119" s="15">
        <f>IF($D119="","",'HK2 - 22-23 + HKI 23-24(22C2)'!K117+'HKI 22-23'!K117)</f>
        <v>0</v>
      </c>
      <c r="L119" s="15">
        <f>IF($D119="","",'HK2 - 22-23 + HKI 23-24(22C2)'!L117+'HKI 22-23'!L117)</f>
        <v>0</v>
      </c>
      <c r="M119" s="15">
        <f>IF($D119="","",'HK2 - 22-23 + HKI 23-24(22C2)'!M117+'HKI 22-23'!M117)</f>
        <v>0</v>
      </c>
      <c r="N119" s="15">
        <f>IF($D119="","",'HK2 - 22-23 + HKI 23-24(22C2)'!N117+'HKI 22-23'!N117)</f>
        <v>0</v>
      </c>
      <c r="O119" s="15">
        <f>IF($D119="","",'HK2 - 22-23 + HKI 23-24(22C2)'!O117+'HKI 22-23'!O117)</f>
        <v>0</v>
      </c>
      <c r="P119" s="15">
        <f>IF($D119="","",'HK2 - 22-23 + HKI 23-24(22C2)'!P117+'HKI 22-23'!P117)</f>
        <v>0</v>
      </c>
      <c r="Q119" s="15">
        <f>IF($D119="","",'HK2 - 22-23 + HKI 23-24(22C2)'!Q117+'HKI 22-23'!Q117)</f>
        <v>0</v>
      </c>
      <c r="R119" s="15">
        <f>IF($D119="","",'HK2 - 22-23 + HKI 23-24(22C2)'!R117+'HKI 22-23'!R117)</f>
        <v>0</v>
      </c>
      <c r="S119" s="15">
        <f>IF($D119="","",'HK2 - 22-23 + HKI 23-24(22C2)'!S117+'HKI 22-23'!S117)</f>
        <v>0</v>
      </c>
      <c r="T119" s="15">
        <f>IF($D119="","",'HK2 - 22-23 + HKI 23-24(22C2)'!T117+'HKI 22-23'!T117)</f>
        <v>0</v>
      </c>
      <c r="U119" s="15">
        <f>IF($D119="","",'HK2 - 22-23 + HKI 23-24(22C2)'!U117+'HKI 22-23'!U117)</f>
        <v>0</v>
      </c>
      <c r="V119" s="15">
        <f>IF($D119="","",'HK2 - 22-23 + HKI 23-24(22C2)'!V117+'HKI 22-23'!V117)</f>
        <v>0</v>
      </c>
      <c r="W119" s="15">
        <f>IF($D119="","",'HK2 - 22-23 + HKI 23-24(22C2)'!W117+'HKI 22-23'!W117)</f>
        <v>0</v>
      </c>
      <c r="X119" s="15">
        <f>IF($D119="","",'HK2 - 22-23 + HKI 23-24(22C2)'!X117+'HKI 22-23'!X117)</f>
        <v>0</v>
      </c>
      <c r="Y119" s="15">
        <f>IF($D119="","",'HK2 - 22-23 + HKI 23-24(22C2)'!Y117+'HKI 22-23'!Y117)</f>
        <v>0</v>
      </c>
      <c r="Z119" s="15">
        <f>IF($D119="","",'HK2 - 22-23 + HKI 23-24(22C2)'!Z117+'HKI 22-23'!Z117)</f>
        <v>0</v>
      </c>
      <c r="AA119" s="15">
        <f>IF($D119="","",'HK2 - 22-23 + HKI 23-24(22C2)'!AA117+'HKI 22-23'!AA117)</f>
        <v>0</v>
      </c>
      <c r="AB119" s="15">
        <f>IF($D119="","",'HK2 - 22-23 + HKI 23-24(22C2)'!AB117+'HKI 22-23'!AB117)</f>
        <v>0</v>
      </c>
      <c r="AC119" s="15">
        <f>IF($D119="","",'HK2 - 22-23 + HKI 23-24(22C2)'!AC117+'HKI 22-23'!AC117)</f>
        <v>0</v>
      </c>
      <c r="AD119" s="15">
        <f>IF($D119="","",'HK2 - 22-23 + HKI 23-24(22C2)'!AD117+'HKI 22-23'!AD117)</f>
        <v>0</v>
      </c>
      <c r="AE119" s="15">
        <f>IF($D119="","",'HK2 - 22-23 + HKI 23-24(22C2)'!AE117+'HKI 22-23'!AE117)</f>
        <v>0</v>
      </c>
      <c r="AF119" s="15">
        <f>IF($D119="","",'HK2 - 22-23 + HKI 23-24(22C2)'!AF117+'HKI 22-23'!AF117)</f>
        <v>0</v>
      </c>
      <c r="AG119" s="15">
        <f>IF($D119="","",'HK2 - 22-23 + HKI 23-24(22C2)'!AG117+'HKI 22-23'!AG117)</f>
        <v>0</v>
      </c>
      <c r="AH119" s="15">
        <f>IF($D119="","",'HK2 - 22-23 + HKI 23-24(22C2)'!AH117+'HKI 22-23'!AH117)</f>
        <v>0</v>
      </c>
      <c r="AI119" s="15">
        <f>IF($D119="","",'HK2 - 22-23 + HKI 23-24(22C2)'!AI117+'HKI 22-23'!AI117)</f>
        <v>0</v>
      </c>
      <c r="AJ119" s="15">
        <f>IF($D119="","",'HK2 - 22-23 + HKI 23-24(22C2)'!AJ117+'HKI 22-23'!AJ117)</f>
        <v>0</v>
      </c>
      <c r="AK119" s="15">
        <f>IF($D119="","",'HK2 - 22-23 + HKI 23-24(22C2)'!AK117+'HKI 22-23'!AK117)</f>
        <v>0</v>
      </c>
      <c r="AL119" s="15">
        <f>IF($D119="","",'HK2 - 22-23 + HKI 23-24(22C2)'!AL117+'HKI 22-23'!AL117)</f>
        <v>0</v>
      </c>
      <c r="AM119" s="15">
        <f>IF($D119="","",'HK2 - 22-23 + HKI 23-24(22C2)'!AM117+'HKI 22-23'!AM117)</f>
        <v>0</v>
      </c>
      <c r="AN119" s="15">
        <f>IF($D119="","",'HK2 - 22-23 + HKI 23-24(22C2)'!AN117+'HKI 22-23'!AN117)</f>
        <v>0</v>
      </c>
      <c r="AO119" s="15">
        <f>IF($D119="","",'HK2 - 22-23 + HKI 23-24(22C2)'!AO117+'HKI 22-23'!AO117)</f>
        <v>0</v>
      </c>
      <c r="AP119" s="15">
        <f>IF($D119="","",'HK2 - 22-23 + HKI 23-24(22C2)'!AP117+'HKI 22-23'!AP117)</f>
        <v>0</v>
      </c>
      <c r="AQ119" s="15">
        <f>IF($D119="","",'HK2 - 22-23 + HKI 23-24(22C2)'!AQ117+'HKI 22-23'!AQ117)</f>
        <v>0</v>
      </c>
      <c r="AR119" s="15">
        <f>IF($D119="","",'HK2 - 22-23 + HKI 23-24(22C2)'!AR117+'HKI 22-23'!AR117)</f>
        <v>0</v>
      </c>
      <c r="AS119" s="15">
        <f>IF($D119="","",'HK2 - 22-23 + HKI 23-24(22C2)'!AS117+'HKI 22-23'!AS117)</f>
        <v>0</v>
      </c>
      <c r="AT119" s="15">
        <f>IF($D119="","",'HK2 - 22-23 + HKI 23-24(22C2)'!AT117+'HKI 22-23'!AT117)</f>
        <v>0</v>
      </c>
      <c r="AU119" s="4"/>
    </row>
    <row r="120" spans="1:47" x14ac:dyDescent="0.25">
      <c r="A120" s="11">
        <f>IF(D120="","",SUBTOTAL(3,$D$14:D120))</f>
        <v>107</v>
      </c>
      <c r="B120" s="60">
        <v>1010042</v>
      </c>
      <c r="C120" s="61" t="s">
        <v>450</v>
      </c>
      <c r="D120" s="14" t="s">
        <v>1044</v>
      </c>
      <c r="E120" s="15">
        <f>IF($D120="","",'HK2 - 22-23 + HKI 23-24(22C2)'!E118+'HKI 22-23'!E118)</f>
        <v>0</v>
      </c>
      <c r="F120" s="15">
        <f>IF($D120="","",'HK2 - 22-23 + HKI 23-24(22C2)'!F118+'HKI 22-23'!F118)</f>
        <v>0</v>
      </c>
      <c r="G120" s="15">
        <f>IF($D120="","",'HK2 - 22-23 + HKI 23-24(22C2)'!G118+'HKI 22-23'!G118)</f>
        <v>0</v>
      </c>
      <c r="H120" s="15">
        <f>IF($D120="","",'HK2 - 22-23 + HKI 23-24(22C2)'!H118+'HKI 22-23'!H118)</f>
        <v>0</v>
      </c>
      <c r="I120" s="15">
        <f>IF($D120="","",'HK2 - 22-23 + HKI 23-24(22C2)'!I118+'HKI 22-23'!I118)</f>
        <v>0</v>
      </c>
      <c r="J120" s="15">
        <f>IF($D120="","",'HK2 - 22-23 + HKI 23-24(22C2)'!J118+'HKI 22-23'!J118)</f>
        <v>0</v>
      </c>
      <c r="K120" s="15">
        <f>IF($D120="","",'HK2 - 22-23 + HKI 23-24(22C2)'!K118+'HKI 22-23'!K118)</f>
        <v>0</v>
      </c>
      <c r="L120" s="15">
        <f>IF($D120="","",'HK2 - 22-23 + HKI 23-24(22C2)'!L118+'HKI 22-23'!L118)</f>
        <v>0</v>
      </c>
      <c r="M120" s="15">
        <f>IF($D120="","",'HK2 - 22-23 + HKI 23-24(22C2)'!M118+'HKI 22-23'!M118)</f>
        <v>0</v>
      </c>
      <c r="N120" s="15">
        <f>IF($D120="","",'HK2 - 22-23 + HKI 23-24(22C2)'!N118+'HKI 22-23'!N118)</f>
        <v>0</v>
      </c>
      <c r="O120" s="15">
        <f>IF($D120="","",'HK2 - 22-23 + HKI 23-24(22C2)'!O118+'HKI 22-23'!O118)</f>
        <v>0</v>
      </c>
      <c r="P120" s="15">
        <f>IF($D120="","",'HK2 - 22-23 + HKI 23-24(22C2)'!P118+'HKI 22-23'!P118)</f>
        <v>0</v>
      </c>
      <c r="Q120" s="15">
        <f>IF($D120="","",'HK2 - 22-23 + HKI 23-24(22C2)'!Q118+'HKI 22-23'!Q118)</f>
        <v>0</v>
      </c>
      <c r="R120" s="15">
        <f>IF($D120="","",'HK2 - 22-23 + HKI 23-24(22C2)'!R118+'HKI 22-23'!R118)</f>
        <v>0</v>
      </c>
      <c r="S120" s="15">
        <f>IF($D120="","",'HK2 - 22-23 + HKI 23-24(22C2)'!S118+'HKI 22-23'!S118)</f>
        <v>145</v>
      </c>
      <c r="T120" s="15">
        <f>IF($D120="","",'HK2 - 22-23 + HKI 23-24(22C2)'!T118+'HKI 22-23'!T118)</f>
        <v>37</v>
      </c>
      <c r="U120" s="15">
        <f>IF($D120="","",'HK2 - 22-23 + HKI 23-24(22C2)'!U118+'HKI 22-23'!U118)</f>
        <v>209</v>
      </c>
      <c r="V120" s="15">
        <f>IF($D120="","",'HK2 - 22-23 + HKI 23-24(22C2)'!V118+'HKI 22-23'!V118)</f>
        <v>-2.6999999999999997</v>
      </c>
      <c r="W120" s="15">
        <f>IF($D120="","",'HK2 - 22-23 + HKI 23-24(22C2)'!W118+'HKI 22-23'!W118)</f>
        <v>0</v>
      </c>
      <c r="X120" s="15">
        <f>IF($D120="","",'HK2 - 22-23 + HKI 23-24(22C2)'!X118+'HKI 22-23'!X118)</f>
        <v>0</v>
      </c>
      <c r="Y120" s="15">
        <f>IF($D120="","",'HK2 - 22-23 + HKI 23-24(22C2)'!Y118+'HKI 22-23'!Y118)</f>
        <v>0</v>
      </c>
      <c r="Z120" s="15">
        <f>IF($D120="","",'HK2 - 22-23 + HKI 23-24(22C2)'!Z118+'HKI 22-23'!Z118)</f>
        <v>0</v>
      </c>
      <c r="AA120" s="15">
        <f>IF($D120="","",'HK2 - 22-23 + HKI 23-24(22C2)'!AA118+'HKI 22-23'!AA118)</f>
        <v>0</v>
      </c>
      <c r="AB120" s="15">
        <f>IF($D120="","",'HK2 - 22-23 + HKI 23-24(22C2)'!AB118+'HKI 22-23'!AB118)</f>
        <v>0</v>
      </c>
      <c r="AC120" s="15">
        <f>IF($D120="","",'HK2 - 22-23 + HKI 23-24(22C2)'!AC118+'HKI 22-23'!AC118)</f>
        <v>0</v>
      </c>
      <c r="AD120" s="15">
        <f>IF($D120="","",'HK2 - 22-23 + HKI 23-24(22C2)'!AD118+'HKI 22-23'!AD118)</f>
        <v>0</v>
      </c>
      <c r="AE120" s="15">
        <f>IF($D120="","",'HK2 - 22-23 + HKI 23-24(22C2)'!AE118+'HKI 22-23'!AE118)</f>
        <v>0</v>
      </c>
      <c r="AF120" s="15">
        <f>IF($D120="","",'HK2 - 22-23 + HKI 23-24(22C2)'!AF118+'HKI 22-23'!AF118)</f>
        <v>0</v>
      </c>
      <c r="AG120" s="15">
        <f>IF($D120="","",'HK2 - 22-23 + HKI 23-24(22C2)'!AG118+'HKI 22-23'!AG118)</f>
        <v>0</v>
      </c>
      <c r="AH120" s="15">
        <f>IF($D120="","",'HK2 - 22-23 + HKI 23-24(22C2)'!AH118+'HKI 22-23'!AH118)</f>
        <v>0</v>
      </c>
      <c r="AI120" s="15">
        <f>IF($D120="","",'HK2 - 22-23 + HKI 23-24(22C2)'!AI118+'HKI 22-23'!AI118)</f>
        <v>0</v>
      </c>
      <c r="AJ120" s="15">
        <f>IF($D120="","",'HK2 - 22-23 + HKI 23-24(22C2)'!AJ118+'HKI 22-23'!AJ118)</f>
        <v>0</v>
      </c>
      <c r="AK120" s="15">
        <f>IF($D120="","",'HK2 - 22-23 + HKI 23-24(22C2)'!AK118+'HKI 22-23'!AK118)</f>
        <v>0</v>
      </c>
      <c r="AL120" s="15">
        <f>IF($D120="","",'HK2 - 22-23 + HKI 23-24(22C2)'!AL118+'HKI 22-23'!AL118)</f>
        <v>0</v>
      </c>
      <c r="AM120" s="15">
        <f>IF($D120="","",'HK2 - 22-23 + HKI 23-24(22C2)'!AM118+'HKI 22-23'!AM118)</f>
        <v>0</v>
      </c>
      <c r="AN120" s="15">
        <f>IF($D120="","",'HK2 - 22-23 + HKI 23-24(22C2)'!AN118+'HKI 22-23'!AN118)</f>
        <v>0</v>
      </c>
      <c r="AO120" s="15">
        <f>IF($D120="","",'HK2 - 22-23 + HKI 23-24(22C2)'!AO118+'HKI 22-23'!AO118)</f>
        <v>0</v>
      </c>
      <c r="AP120" s="15">
        <f>IF($D120="","",'HK2 - 22-23 + HKI 23-24(22C2)'!AP118+'HKI 22-23'!AP118)</f>
        <v>0</v>
      </c>
      <c r="AQ120" s="15">
        <f>IF($D120="","",'HK2 - 22-23 + HKI 23-24(22C2)'!AQ118+'HKI 22-23'!AQ118)</f>
        <v>0</v>
      </c>
      <c r="AR120" s="15">
        <f>IF($D120="","",'HK2 - 22-23 + HKI 23-24(22C2)'!AR118+'HKI 22-23'!AR118)</f>
        <v>0</v>
      </c>
      <c r="AS120" s="15">
        <f>IF($D120="","",'HK2 - 22-23 + HKI 23-24(22C2)'!AS118+'HKI 22-23'!AS118)</f>
        <v>0</v>
      </c>
      <c r="AT120" s="15">
        <f>IF($D120="","",'HK2 - 22-23 + HKI 23-24(22C2)'!AT118+'HKI 22-23'!AT118)</f>
        <v>-2.7</v>
      </c>
      <c r="AU120" s="4"/>
    </row>
    <row r="121" spans="1:47" x14ac:dyDescent="0.25">
      <c r="A121" s="11">
        <f>IF(D121="","",SUBTOTAL(3,$D$14:D121))</f>
        <v>108</v>
      </c>
      <c r="B121" s="60">
        <v>1010052</v>
      </c>
      <c r="C121" s="61" t="s">
        <v>450</v>
      </c>
      <c r="D121" s="14" t="s">
        <v>537</v>
      </c>
      <c r="E121" s="15">
        <f>IF($D121="","",'HK2 - 22-23 + HKI 23-24(22C2)'!E119+'HKI 22-23'!E119)</f>
        <v>2</v>
      </c>
      <c r="F121" s="15">
        <f>IF($D121="","",'HK2 - 22-23 + HKI 23-24(22C2)'!F119+'HKI 22-23'!F119)</f>
        <v>0</v>
      </c>
      <c r="G121" s="15">
        <f>IF($D121="","",'HK2 - 22-23 + HKI 23-24(22C2)'!G119+'HKI 22-23'!G119)</f>
        <v>0</v>
      </c>
      <c r="H121" s="15">
        <f>IF($D121="","",'HK2 - 22-23 + HKI 23-24(22C2)'!H119+'HKI 22-23'!H119)</f>
        <v>0</v>
      </c>
      <c r="I121" s="15">
        <f>IF($D121="","",'HK2 - 22-23 + HKI 23-24(22C2)'!I119+'HKI 22-23'!I119)</f>
        <v>0</v>
      </c>
      <c r="J121" s="15">
        <f>IF($D121="","",'HK2 - 22-23 + HKI 23-24(22C2)'!J119+'HKI 22-23'!J119)</f>
        <v>0</v>
      </c>
      <c r="K121" s="15">
        <f>IF($D121="","",'HK2 - 22-23 + HKI 23-24(22C2)'!K119+'HKI 22-23'!K119)</f>
        <v>0</v>
      </c>
      <c r="L121" s="15">
        <f>IF($D121="","",'HK2 - 22-23 + HKI 23-24(22C2)'!L119+'HKI 22-23'!L119)</f>
        <v>0</v>
      </c>
      <c r="M121" s="15">
        <f>IF($D121="","",'HK2 - 22-23 + HKI 23-24(22C2)'!M119+'HKI 22-23'!M119)</f>
        <v>2</v>
      </c>
      <c r="N121" s="15">
        <f>IF($D121="","",'HK2 - 22-23 + HKI 23-24(22C2)'!N119+'HKI 22-23'!N119)</f>
        <v>0</v>
      </c>
      <c r="O121" s="15">
        <f>IF($D121="","",'HK2 - 22-23 + HKI 23-24(22C2)'!O119+'HKI 22-23'!O119)</f>
        <v>0.6</v>
      </c>
      <c r="P121" s="15">
        <f>IF($D121="","",'HK2 - 22-23 + HKI 23-24(22C2)'!P119+'HKI 22-23'!P119)</f>
        <v>0</v>
      </c>
      <c r="Q121" s="15">
        <f>IF($D121="","",'HK2 - 22-23 + HKI 23-24(22C2)'!Q119+'HKI 22-23'!Q119)</f>
        <v>0</v>
      </c>
      <c r="R121" s="15">
        <f>IF($D121="","",'HK2 - 22-23 + HKI 23-24(22C2)'!R119+'HKI 22-23'!R119)</f>
        <v>0.6</v>
      </c>
      <c r="S121" s="15">
        <f>IF($D121="","",'HK2 - 22-23 + HKI 23-24(22C2)'!S119+'HKI 22-23'!S119)</f>
        <v>30</v>
      </c>
      <c r="T121" s="15">
        <f>IF($D121="","",'HK2 - 22-23 + HKI 23-24(22C2)'!T119+'HKI 22-23'!T119)</f>
        <v>0</v>
      </c>
      <c r="U121" s="15">
        <f>IF($D121="","",'HK2 - 22-23 + HKI 23-24(22C2)'!U119+'HKI 22-23'!U119)</f>
        <v>30</v>
      </c>
      <c r="V121" s="15">
        <f>IF($D121="","",'HK2 - 22-23 + HKI 23-24(22C2)'!V119+'HKI 22-23'!V119)</f>
        <v>0</v>
      </c>
      <c r="W121" s="15">
        <f>IF($D121="","",'HK2 - 22-23 + HKI 23-24(22C2)'!W119+'HKI 22-23'!W119)</f>
        <v>0</v>
      </c>
      <c r="X121" s="15">
        <f>IF($D121="","",'HK2 - 22-23 + HKI 23-24(22C2)'!X119+'HKI 22-23'!X119)</f>
        <v>0</v>
      </c>
      <c r="Y121" s="15">
        <f>IF($D121="","",'HK2 - 22-23 + HKI 23-24(22C2)'!Y119+'HKI 22-23'!Y119)</f>
        <v>0</v>
      </c>
      <c r="Z121" s="15">
        <f>IF($D121="","",'HK2 - 22-23 + HKI 23-24(22C2)'!Z119+'HKI 22-23'!Z119)</f>
        <v>0</v>
      </c>
      <c r="AA121" s="15">
        <f>IF($D121="","",'HK2 - 22-23 + HKI 23-24(22C2)'!AA119+'HKI 22-23'!AA119)</f>
        <v>0</v>
      </c>
      <c r="AB121" s="15">
        <f>IF($D121="","",'HK2 - 22-23 + HKI 23-24(22C2)'!AB119+'HKI 22-23'!AB119)</f>
        <v>0</v>
      </c>
      <c r="AC121" s="15">
        <f>IF($D121="","",'HK2 - 22-23 + HKI 23-24(22C2)'!AC119+'HKI 22-23'!AC119)</f>
        <v>0</v>
      </c>
      <c r="AD121" s="15">
        <f>IF($D121="","",'HK2 - 22-23 + HKI 23-24(22C2)'!AD119+'HKI 22-23'!AD119)</f>
        <v>0</v>
      </c>
      <c r="AE121" s="15">
        <f>IF($D121="","",'HK2 - 22-23 + HKI 23-24(22C2)'!AE119+'HKI 22-23'!AE119)</f>
        <v>0</v>
      </c>
      <c r="AF121" s="15">
        <f>IF($D121="","",'HK2 - 22-23 + HKI 23-24(22C2)'!AF119+'HKI 22-23'!AF119)</f>
        <v>0</v>
      </c>
      <c r="AG121" s="15">
        <f>IF($D121="","",'HK2 - 22-23 + HKI 23-24(22C2)'!AG119+'HKI 22-23'!AG119)</f>
        <v>0</v>
      </c>
      <c r="AH121" s="15">
        <f>IF($D121="","",'HK2 - 22-23 + HKI 23-24(22C2)'!AH119+'HKI 22-23'!AH119)</f>
        <v>0</v>
      </c>
      <c r="AI121" s="15">
        <f>IF($D121="","",'HK2 - 22-23 + HKI 23-24(22C2)'!AI119+'HKI 22-23'!AI119)</f>
        <v>0</v>
      </c>
      <c r="AJ121" s="15">
        <f>IF($D121="","",'HK2 - 22-23 + HKI 23-24(22C2)'!AJ119+'HKI 22-23'!AJ119)</f>
        <v>0</v>
      </c>
      <c r="AK121" s="15">
        <f>IF($D121="","",'HK2 - 22-23 + HKI 23-24(22C2)'!AK119+'HKI 22-23'!AK119)</f>
        <v>0</v>
      </c>
      <c r="AL121" s="15">
        <f>IF($D121="","",'HK2 - 22-23 + HKI 23-24(22C2)'!AL119+'HKI 22-23'!AL119)</f>
        <v>0</v>
      </c>
      <c r="AM121" s="15">
        <f>IF($D121="","",'HK2 - 22-23 + HKI 23-24(22C2)'!AM119+'HKI 22-23'!AM119)</f>
        <v>0</v>
      </c>
      <c r="AN121" s="15">
        <f>IF($D121="","",'HK2 - 22-23 + HKI 23-24(22C2)'!AN119+'HKI 22-23'!AN119)</f>
        <v>0</v>
      </c>
      <c r="AO121" s="15">
        <f>IF($D121="","",'HK2 - 22-23 + HKI 23-24(22C2)'!AO119+'HKI 22-23'!AO119)</f>
        <v>0</v>
      </c>
      <c r="AP121" s="15">
        <f>IF($D121="","",'HK2 - 22-23 + HKI 23-24(22C2)'!AP119+'HKI 22-23'!AP119)</f>
        <v>0</v>
      </c>
      <c r="AQ121" s="15">
        <f>IF($D121="","",'HK2 - 22-23 + HKI 23-24(22C2)'!AQ119+'HKI 22-23'!AQ119)</f>
        <v>0</v>
      </c>
      <c r="AR121" s="15">
        <f>IF($D121="","",'HK2 - 22-23 + HKI 23-24(22C2)'!AR119+'HKI 22-23'!AR119)</f>
        <v>0</v>
      </c>
      <c r="AS121" s="15">
        <f>IF($D121="","",'HK2 - 22-23 + HKI 23-24(22C2)'!AS119+'HKI 22-23'!AS119)</f>
        <v>0</v>
      </c>
      <c r="AT121" s="15">
        <f>IF($D121="","",'HK2 - 22-23 + HKI 23-24(22C2)'!AT119+'HKI 22-23'!AT119)</f>
        <v>2.6</v>
      </c>
      <c r="AU121" s="4"/>
    </row>
    <row r="122" spans="1:47" x14ac:dyDescent="0.25">
      <c r="A122" s="11">
        <f>IF(D122="","",SUBTOTAL(3,$D$14:D122))</f>
        <v>109</v>
      </c>
      <c r="B122" s="60"/>
      <c r="C122" s="61" t="s">
        <v>450</v>
      </c>
      <c r="D122" s="14" t="s">
        <v>1081</v>
      </c>
      <c r="E122" s="15">
        <f>IF($D122="","",'HK2 - 22-23 + HKI 23-24(22C2)'!E120+'HKI 22-23'!E120)</f>
        <v>0</v>
      </c>
      <c r="F122" s="15">
        <f>IF($D122="","",'HK2 - 22-23 + HKI 23-24(22C2)'!F120+'HKI 22-23'!F120)</f>
        <v>0</v>
      </c>
      <c r="G122" s="15">
        <f>IF($D122="","",'HK2 - 22-23 + HKI 23-24(22C2)'!G120+'HKI 22-23'!G120)</f>
        <v>0</v>
      </c>
      <c r="H122" s="15">
        <f>IF($D122="","",'HK2 - 22-23 + HKI 23-24(22C2)'!H120+'HKI 22-23'!H120)</f>
        <v>0</v>
      </c>
      <c r="I122" s="15">
        <f>IF($D122="","",'HK2 - 22-23 + HKI 23-24(22C2)'!I120+'HKI 22-23'!I120)</f>
        <v>0</v>
      </c>
      <c r="J122" s="15">
        <f>IF($D122="","",'HK2 - 22-23 + HKI 23-24(22C2)'!J120+'HKI 22-23'!J120)</f>
        <v>0</v>
      </c>
      <c r="K122" s="15">
        <f>IF($D122="","",'HK2 - 22-23 + HKI 23-24(22C2)'!K120+'HKI 22-23'!K120)</f>
        <v>0</v>
      </c>
      <c r="L122" s="15">
        <f>IF($D122="","",'HK2 - 22-23 + HKI 23-24(22C2)'!L120+'HKI 22-23'!L120)</f>
        <v>0</v>
      </c>
      <c r="M122" s="15">
        <f>IF($D122="","",'HK2 - 22-23 + HKI 23-24(22C2)'!M120+'HKI 22-23'!M120)</f>
        <v>0</v>
      </c>
      <c r="N122" s="15">
        <f>IF($D122="","",'HK2 - 22-23 + HKI 23-24(22C2)'!N120+'HKI 22-23'!N120)</f>
        <v>0</v>
      </c>
      <c r="O122" s="15">
        <f>IF($D122="","",'HK2 - 22-23 + HKI 23-24(22C2)'!O120+'HKI 22-23'!O120)</f>
        <v>0</v>
      </c>
      <c r="P122" s="15">
        <f>IF($D122="","",'HK2 - 22-23 + HKI 23-24(22C2)'!P120+'HKI 22-23'!P120)</f>
        <v>0</v>
      </c>
      <c r="Q122" s="15">
        <f>IF($D122="","",'HK2 - 22-23 + HKI 23-24(22C2)'!Q120+'HKI 22-23'!Q120)</f>
        <v>0</v>
      </c>
      <c r="R122" s="15">
        <f>IF($D122="","",'HK2 - 22-23 + HKI 23-24(22C2)'!R120+'HKI 22-23'!R120)</f>
        <v>0</v>
      </c>
      <c r="S122" s="15">
        <f>IF($D122="","",'HK2 - 22-23 + HKI 23-24(22C2)'!S120+'HKI 22-23'!S120)</f>
        <v>0</v>
      </c>
      <c r="T122" s="15">
        <f>IF($D122="","",'HK2 - 22-23 + HKI 23-24(22C2)'!T120+'HKI 22-23'!T120)</f>
        <v>0</v>
      </c>
      <c r="U122" s="15">
        <f>IF($D122="","",'HK2 - 22-23 + HKI 23-24(22C2)'!U120+'HKI 22-23'!U120)</f>
        <v>0</v>
      </c>
      <c r="V122" s="15">
        <f>IF($D122="","",'HK2 - 22-23 + HKI 23-24(22C2)'!V120+'HKI 22-23'!V120)</f>
        <v>0</v>
      </c>
      <c r="W122" s="15">
        <f>IF($D122="","",'HK2 - 22-23 + HKI 23-24(22C2)'!W120+'HKI 22-23'!W120)</f>
        <v>0</v>
      </c>
      <c r="X122" s="15">
        <f>IF($D122="","",'HK2 - 22-23 + HKI 23-24(22C2)'!X120+'HKI 22-23'!X120)</f>
        <v>0</v>
      </c>
      <c r="Y122" s="15">
        <f>IF($D122="","",'HK2 - 22-23 + HKI 23-24(22C2)'!Y120+'HKI 22-23'!Y120)</f>
        <v>0</v>
      </c>
      <c r="Z122" s="15">
        <f>IF($D122="","",'HK2 - 22-23 + HKI 23-24(22C2)'!Z120+'HKI 22-23'!Z120)</f>
        <v>0</v>
      </c>
      <c r="AA122" s="15">
        <f>IF($D122="","",'HK2 - 22-23 + HKI 23-24(22C2)'!AA120+'HKI 22-23'!AA120)</f>
        <v>0</v>
      </c>
      <c r="AB122" s="15">
        <f>IF($D122="","",'HK2 - 22-23 + HKI 23-24(22C2)'!AB120+'HKI 22-23'!AB120)</f>
        <v>0</v>
      </c>
      <c r="AC122" s="15">
        <f>IF($D122="","",'HK2 - 22-23 + HKI 23-24(22C2)'!AC120+'HKI 22-23'!AC120)</f>
        <v>0</v>
      </c>
      <c r="AD122" s="15">
        <f>IF($D122="","",'HK2 - 22-23 + HKI 23-24(22C2)'!AD120+'HKI 22-23'!AD120)</f>
        <v>0</v>
      </c>
      <c r="AE122" s="15">
        <f>IF($D122="","",'HK2 - 22-23 + HKI 23-24(22C2)'!AE120+'HKI 22-23'!AE120)</f>
        <v>0</v>
      </c>
      <c r="AF122" s="15">
        <f>IF($D122="","",'HK2 - 22-23 + HKI 23-24(22C2)'!AF120+'HKI 22-23'!AF120)</f>
        <v>0</v>
      </c>
      <c r="AG122" s="15">
        <f>IF($D122="","",'HK2 - 22-23 + HKI 23-24(22C2)'!AG120+'HKI 22-23'!AG120)</f>
        <v>0</v>
      </c>
      <c r="AH122" s="15">
        <f>IF($D122="","",'HK2 - 22-23 + HKI 23-24(22C2)'!AH120+'HKI 22-23'!AH120)</f>
        <v>0</v>
      </c>
      <c r="AI122" s="15">
        <f>IF($D122="","",'HK2 - 22-23 + HKI 23-24(22C2)'!AI120+'HKI 22-23'!AI120)</f>
        <v>0</v>
      </c>
      <c r="AJ122" s="15">
        <f>IF($D122="","",'HK2 - 22-23 + HKI 23-24(22C2)'!AJ120+'HKI 22-23'!AJ120)</f>
        <v>0</v>
      </c>
      <c r="AK122" s="15">
        <f>IF($D122="","",'HK2 - 22-23 + HKI 23-24(22C2)'!AK120+'HKI 22-23'!AK120)</f>
        <v>0</v>
      </c>
      <c r="AL122" s="15">
        <f>IF($D122="","",'HK2 - 22-23 + HKI 23-24(22C2)'!AL120+'HKI 22-23'!AL120)</f>
        <v>0</v>
      </c>
      <c r="AM122" s="15">
        <f>IF($D122="","",'HK2 - 22-23 + HKI 23-24(22C2)'!AM120+'HKI 22-23'!AM120)</f>
        <v>0</v>
      </c>
      <c r="AN122" s="15">
        <f>IF($D122="","",'HK2 - 22-23 + HKI 23-24(22C2)'!AN120+'HKI 22-23'!AN120)</f>
        <v>0</v>
      </c>
      <c r="AO122" s="15">
        <f>IF($D122="","",'HK2 - 22-23 + HKI 23-24(22C2)'!AO120+'HKI 22-23'!AO120)</f>
        <v>0</v>
      </c>
      <c r="AP122" s="15">
        <f>IF($D122="","",'HK2 - 22-23 + HKI 23-24(22C2)'!AP120+'HKI 22-23'!AP120)</f>
        <v>0</v>
      </c>
      <c r="AQ122" s="15">
        <f>IF($D122="","",'HK2 - 22-23 + HKI 23-24(22C2)'!AQ120+'HKI 22-23'!AQ120)</f>
        <v>0</v>
      </c>
      <c r="AR122" s="15">
        <f>IF($D122="","",'HK2 - 22-23 + HKI 23-24(22C2)'!AR120+'HKI 22-23'!AR120)</f>
        <v>0</v>
      </c>
      <c r="AS122" s="15">
        <f>IF($D122="","",'HK2 - 22-23 + HKI 23-24(22C2)'!AS120+'HKI 22-23'!AS120)</f>
        <v>0</v>
      </c>
      <c r="AT122" s="15">
        <f>IF($D122="","",'HK2 - 22-23 + HKI 23-24(22C2)'!AT120+'HKI 22-23'!AT120)</f>
        <v>0</v>
      </c>
      <c r="AU122" s="4"/>
    </row>
    <row r="123" spans="1:47" x14ac:dyDescent="0.25">
      <c r="A123" s="11">
        <f>IF(D123="","",SUBTOTAL(3,$D$14:D123))</f>
        <v>110</v>
      </c>
      <c r="B123" s="60">
        <v>1010014</v>
      </c>
      <c r="C123" s="61" t="s">
        <v>450</v>
      </c>
      <c r="D123" s="14" t="s">
        <v>1013</v>
      </c>
      <c r="E123" s="15">
        <f>IF($D123="","",'HK2 - 22-23 + HKI 23-24(22C2)'!E121+'HKI 22-23'!E121)</f>
        <v>0</v>
      </c>
      <c r="F123" s="15">
        <f>IF($D123="","",'HK2 - 22-23 + HKI 23-24(22C2)'!F121+'HKI 22-23'!F121)</f>
        <v>0</v>
      </c>
      <c r="G123" s="15">
        <f>IF($D123="","",'HK2 - 22-23 + HKI 23-24(22C2)'!G121+'HKI 22-23'!G121)</f>
        <v>0</v>
      </c>
      <c r="H123" s="15">
        <f>IF($D123="","",'HK2 - 22-23 + HKI 23-24(22C2)'!H121+'HKI 22-23'!H121)</f>
        <v>0</v>
      </c>
      <c r="I123" s="15">
        <f>IF($D123="","",'HK2 - 22-23 + HKI 23-24(22C2)'!I121+'HKI 22-23'!I121)</f>
        <v>0</v>
      </c>
      <c r="J123" s="15">
        <f>IF($D123="","",'HK2 - 22-23 + HKI 23-24(22C2)'!J121+'HKI 22-23'!J121)</f>
        <v>0</v>
      </c>
      <c r="K123" s="15">
        <f>IF($D123="","",'HK2 - 22-23 + HKI 23-24(22C2)'!K121+'HKI 22-23'!K121)</f>
        <v>0</v>
      </c>
      <c r="L123" s="15">
        <f>IF($D123="","",'HK2 - 22-23 + HKI 23-24(22C2)'!L121+'HKI 22-23'!L121)</f>
        <v>0</v>
      </c>
      <c r="M123" s="15">
        <f>IF($D123="","",'HK2 - 22-23 + HKI 23-24(22C2)'!M121+'HKI 22-23'!M121)</f>
        <v>0</v>
      </c>
      <c r="N123" s="15">
        <f>IF($D123="","",'HK2 - 22-23 + HKI 23-24(22C2)'!N121+'HKI 22-23'!N121)</f>
        <v>0</v>
      </c>
      <c r="O123" s="15">
        <f>IF($D123="","",'HK2 - 22-23 + HKI 23-24(22C2)'!O121+'HKI 22-23'!O121)</f>
        <v>0</v>
      </c>
      <c r="P123" s="15">
        <f>IF($D123="","",'HK2 - 22-23 + HKI 23-24(22C2)'!P121+'HKI 22-23'!P121)</f>
        <v>0</v>
      </c>
      <c r="Q123" s="15">
        <f>IF($D123="","",'HK2 - 22-23 + HKI 23-24(22C2)'!Q121+'HKI 22-23'!Q121)</f>
        <v>0</v>
      </c>
      <c r="R123" s="15">
        <f>IF($D123="","",'HK2 - 22-23 + HKI 23-24(22C2)'!R121+'HKI 22-23'!R121)</f>
        <v>0</v>
      </c>
      <c r="S123" s="15">
        <f>IF($D123="","",'HK2 - 22-23 + HKI 23-24(22C2)'!S121+'HKI 22-23'!S121)</f>
        <v>0</v>
      </c>
      <c r="T123" s="15">
        <f>IF($D123="","",'HK2 - 22-23 + HKI 23-24(22C2)'!T121+'HKI 22-23'!T121)</f>
        <v>0</v>
      </c>
      <c r="U123" s="15">
        <f>IF($D123="","",'HK2 - 22-23 + HKI 23-24(22C2)'!U121+'HKI 22-23'!U121)</f>
        <v>0</v>
      </c>
      <c r="V123" s="15">
        <f>IF($D123="","",'HK2 - 22-23 + HKI 23-24(22C2)'!V121+'HKI 22-23'!V121)</f>
        <v>0</v>
      </c>
      <c r="W123" s="15">
        <f>IF($D123="","",'HK2 - 22-23 + HKI 23-24(22C2)'!W121+'HKI 22-23'!W121)</f>
        <v>0</v>
      </c>
      <c r="X123" s="15">
        <f>IF($D123="","",'HK2 - 22-23 + HKI 23-24(22C2)'!X121+'HKI 22-23'!X121)</f>
        <v>0</v>
      </c>
      <c r="Y123" s="15">
        <f>IF($D123="","",'HK2 - 22-23 + HKI 23-24(22C2)'!Y121+'HKI 22-23'!Y121)</f>
        <v>0</v>
      </c>
      <c r="Z123" s="15">
        <f>IF($D123="","",'HK2 - 22-23 + HKI 23-24(22C2)'!Z121+'HKI 22-23'!Z121)</f>
        <v>0</v>
      </c>
      <c r="AA123" s="15">
        <f>IF($D123="","",'HK2 - 22-23 + HKI 23-24(22C2)'!AA121+'HKI 22-23'!AA121)</f>
        <v>0</v>
      </c>
      <c r="AB123" s="15">
        <f>IF($D123="","",'HK2 - 22-23 + HKI 23-24(22C2)'!AB121+'HKI 22-23'!AB121)</f>
        <v>0</v>
      </c>
      <c r="AC123" s="15">
        <f>IF($D123="","",'HK2 - 22-23 + HKI 23-24(22C2)'!AC121+'HKI 22-23'!AC121)</f>
        <v>0</v>
      </c>
      <c r="AD123" s="15">
        <f>IF($D123="","",'HK2 - 22-23 + HKI 23-24(22C2)'!AD121+'HKI 22-23'!AD121)</f>
        <v>0</v>
      </c>
      <c r="AE123" s="15">
        <f>IF($D123="","",'HK2 - 22-23 + HKI 23-24(22C2)'!AE121+'HKI 22-23'!AE121)</f>
        <v>0</v>
      </c>
      <c r="AF123" s="15">
        <f>IF($D123="","",'HK2 - 22-23 + HKI 23-24(22C2)'!AF121+'HKI 22-23'!AF121)</f>
        <v>0</v>
      </c>
      <c r="AG123" s="15">
        <f>IF($D123="","",'HK2 - 22-23 + HKI 23-24(22C2)'!AG121+'HKI 22-23'!AG121)</f>
        <v>0</v>
      </c>
      <c r="AH123" s="15">
        <f>IF($D123="","",'HK2 - 22-23 + HKI 23-24(22C2)'!AH121+'HKI 22-23'!AH121)</f>
        <v>0</v>
      </c>
      <c r="AI123" s="15">
        <f>IF($D123="","",'HK2 - 22-23 + HKI 23-24(22C2)'!AI121+'HKI 22-23'!AI121)</f>
        <v>0</v>
      </c>
      <c r="AJ123" s="15">
        <f>IF($D123="","",'HK2 - 22-23 + HKI 23-24(22C2)'!AJ121+'HKI 22-23'!AJ121)</f>
        <v>0</v>
      </c>
      <c r="AK123" s="15">
        <f>IF($D123="","",'HK2 - 22-23 + HKI 23-24(22C2)'!AK121+'HKI 22-23'!AK121)</f>
        <v>0</v>
      </c>
      <c r="AL123" s="15">
        <f>IF($D123="","",'HK2 - 22-23 + HKI 23-24(22C2)'!AL121+'HKI 22-23'!AL121)</f>
        <v>0</v>
      </c>
      <c r="AM123" s="15">
        <f>IF($D123="","",'HK2 - 22-23 + HKI 23-24(22C2)'!AM121+'HKI 22-23'!AM121)</f>
        <v>0</v>
      </c>
      <c r="AN123" s="15">
        <f>IF($D123="","",'HK2 - 22-23 + HKI 23-24(22C2)'!AN121+'HKI 22-23'!AN121)</f>
        <v>0</v>
      </c>
      <c r="AO123" s="15">
        <f>IF($D123="","",'HK2 - 22-23 + HKI 23-24(22C2)'!AO121+'HKI 22-23'!AO121)</f>
        <v>0</v>
      </c>
      <c r="AP123" s="15">
        <f>IF($D123="","",'HK2 - 22-23 + HKI 23-24(22C2)'!AP121+'HKI 22-23'!AP121)</f>
        <v>0</v>
      </c>
      <c r="AQ123" s="15">
        <f>IF($D123="","",'HK2 - 22-23 + HKI 23-24(22C2)'!AQ121+'HKI 22-23'!AQ121)</f>
        <v>0</v>
      </c>
      <c r="AR123" s="15">
        <f>IF($D123="","",'HK2 - 22-23 + HKI 23-24(22C2)'!AR121+'HKI 22-23'!AR121)</f>
        <v>0</v>
      </c>
      <c r="AS123" s="15">
        <f>IF($D123="","",'HK2 - 22-23 + HKI 23-24(22C2)'!AS121+'HKI 22-23'!AS121)</f>
        <v>0</v>
      </c>
      <c r="AT123" s="15">
        <f>IF($D123="","",'HK2 - 22-23 + HKI 23-24(22C2)'!AT121+'HKI 22-23'!AT121)</f>
        <v>0</v>
      </c>
      <c r="AU123" s="4"/>
    </row>
    <row r="124" spans="1:47" x14ac:dyDescent="0.25">
      <c r="A124" s="11">
        <f>IF(D124="","",SUBTOTAL(3,$D$14:D124))</f>
        <v>111</v>
      </c>
      <c r="B124" s="60">
        <v>1010028</v>
      </c>
      <c r="C124" s="61" t="s">
        <v>450</v>
      </c>
      <c r="D124" s="14" t="s">
        <v>603</v>
      </c>
      <c r="E124" s="15">
        <f>IF($D124="","",'HK2 - 22-23 + HKI 23-24(22C2)'!E122+'HKI 22-23'!E122)</f>
        <v>19</v>
      </c>
      <c r="F124" s="15">
        <f>IF($D124="","",'HK2 - 22-23 + HKI 23-24(22C2)'!F122+'HKI 22-23'!F122)</f>
        <v>0</v>
      </c>
      <c r="G124" s="15">
        <f>IF($D124="","",'HK2 - 22-23 + HKI 23-24(22C2)'!G122+'HKI 22-23'!G122)</f>
        <v>0</v>
      </c>
      <c r="H124" s="15">
        <f>IF($D124="","",'HK2 - 22-23 + HKI 23-24(22C2)'!H122+'HKI 22-23'!H122)</f>
        <v>0</v>
      </c>
      <c r="I124" s="15">
        <f>IF($D124="","",'HK2 - 22-23 + HKI 23-24(22C2)'!I122+'HKI 22-23'!I122)</f>
        <v>0</v>
      </c>
      <c r="J124" s="15">
        <f>IF($D124="","",'HK2 - 22-23 + HKI 23-24(22C2)'!J122+'HKI 22-23'!J122)</f>
        <v>0</v>
      </c>
      <c r="K124" s="15">
        <f>IF($D124="","",'HK2 - 22-23 + HKI 23-24(22C2)'!K122+'HKI 22-23'!K122)</f>
        <v>0</v>
      </c>
      <c r="L124" s="15">
        <f>IF($D124="","",'HK2 - 22-23 + HKI 23-24(22C2)'!L122+'HKI 22-23'!L122)</f>
        <v>0</v>
      </c>
      <c r="M124" s="15">
        <f>IF($D124="","",'HK2 - 22-23 + HKI 23-24(22C2)'!M122+'HKI 22-23'!M122)</f>
        <v>19</v>
      </c>
      <c r="N124" s="15">
        <f>IF($D124="","",'HK2 - 22-23 + HKI 23-24(22C2)'!N122+'HKI 22-23'!N122)</f>
        <v>12.45</v>
      </c>
      <c r="O124" s="15">
        <f>IF($D124="","",'HK2 - 22-23 + HKI 23-24(22C2)'!O122+'HKI 22-23'!O122)</f>
        <v>2.8499999999999996</v>
      </c>
      <c r="P124" s="15">
        <f>IF($D124="","",'HK2 - 22-23 + HKI 23-24(22C2)'!P122+'HKI 22-23'!P122)</f>
        <v>0</v>
      </c>
      <c r="Q124" s="15">
        <f>IF($D124="","",'HK2 - 22-23 + HKI 23-24(22C2)'!Q122+'HKI 22-23'!Q122)</f>
        <v>0</v>
      </c>
      <c r="R124" s="15">
        <f>IF($D124="","",'HK2 - 22-23 + HKI 23-24(22C2)'!R122+'HKI 22-23'!R122)</f>
        <v>15.299999999999999</v>
      </c>
      <c r="S124" s="15">
        <f>IF($D124="","",'HK2 - 22-23 + HKI 23-24(22C2)'!S122+'HKI 22-23'!S122)</f>
        <v>630</v>
      </c>
      <c r="T124" s="15">
        <f>IF($D124="","",'HK2 - 22-23 + HKI 23-24(22C2)'!T122+'HKI 22-23'!T122)</f>
        <v>799</v>
      </c>
      <c r="U124" s="15">
        <f>IF($D124="","",'HK2 - 22-23 + HKI 23-24(22C2)'!U122+'HKI 22-23'!U122)</f>
        <v>609</v>
      </c>
      <c r="V124" s="15">
        <f>IF($D124="","",'HK2 - 22-23 + HKI 23-24(22C2)'!V122+'HKI 22-23'!V122)</f>
        <v>82</v>
      </c>
      <c r="W124" s="15">
        <f>IF($D124="","",'HK2 - 22-23 + HKI 23-24(22C2)'!W122+'HKI 22-23'!W122)</f>
        <v>0</v>
      </c>
      <c r="X124" s="15">
        <f>IF($D124="","",'HK2 - 22-23 + HKI 23-24(22C2)'!X122+'HKI 22-23'!X122)</f>
        <v>0</v>
      </c>
      <c r="Y124" s="15">
        <f>IF($D124="","",'HK2 - 22-23 + HKI 23-24(22C2)'!Y122+'HKI 22-23'!Y122)</f>
        <v>0</v>
      </c>
      <c r="Z124" s="15">
        <f>IF($D124="","",'HK2 - 22-23 + HKI 23-24(22C2)'!Z122+'HKI 22-23'!Z122)</f>
        <v>0</v>
      </c>
      <c r="AA124" s="15">
        <f>IF($D124="","",'HK2 - 22-23 + HKI 23-24(22C2)'!AA122+'HKI 22-23'!AA122)</f>
        <v>0</v>
      </c>
      <c r="AB124" s="15">
        <f>IF($D124="","",'HK2 - 22-23 + HKI 23-24(22C2)'!AB122+'HKI 22-23'!AB122)</f>
        <v>0</v>
      </c>
      <c r="AC124" s="15">
        <f>IF($D124="","",'HK2 - 22-23 + HKI 23-24(22C2)'!AC122+'HKI 22-23'!AC122)</f>
        <v>0</v>
      </c>
      <c r="AD124" s="15">
        <f>IF($D124="","",'HK2 - 22-23 + HKI 23-24(22C2)'!AD122+'HKI 22-23'!AD122)</f>
        <v>0</v>
      </c>
      <c r="AE124" s="15">
        <f>IF($D124="","",'HK2 - 22-23 + HKI 23-24(22C2)'!AE122+'HKI 22-23'!AE122)</f>
        <v>0</v>
      </c>
      <c r="AF124" s="15">
        <f>IF($D124="","",'HK2 - 22-23 + HKI 23-24(22C2)'!AF122+'HKI 22-23'!AF122)</f>
        <v>0</v>
      </c>
      <c r="AG124" s="15">
        <f>IF($D124="","",'HK2 - 22-23 + HKI 23-24(22C2)'!AG122+'HKI 22-23'!AG122)</f>
        <v>0</v>
      </c>
      <c r="AH124" s="15">
        <f>IF($D124="","",'HK2 - 22-23 + HKI 23-24(22C2)'!AH122+'HKI 22-23'!AH122)</f>
        <v>0</v>
      </c>
      <c r="AI124" s="15">
        <f>IF($D124="","",'HK2 - 22-23 + HKI 23-24(22C2)'!AI122+'HKI 22-23'!AI122)</f>
        <v>0</v>
      </c>
      <c r="AJ124" s="15">
        <f>IF($D124="","",'HK2 - 22-23 + HKI 23-24(22C2)'!AJ122+'HKI 22-23'!AJ122)</f>
        <v>0</v>
      </c>
      <c r="AK124" s="15">
        <f>IF($D124="","",'HK2 - 22-23 + HKI 23-24(22C2)'!AK122+'HKI 22-23'!AK122)</f>
        <v>0</v>
      </c>
      <c r="AL124" s="15">
        <f>IF($D124="","",'HK2 - 22-23 + HKI 23-24(22C2)'!AL122+'HKI 22-23'!AL122)</f>
        <v>0</v>
      </c>
      <c r="AM124" s="15">
        <f>IF($D124="","",'HK2 - 22-23 + HKI 23-24(22C2)'!AM122+'HKI 22-23'!AM122)</f>
        <v>0</v>
      </c>
      <c r="AN124" s="15">
        <f>IF($D124="","",'HK2 - 22-23 + HKI 23-24(22C2)'!AN122+'HKI 22-23'!AN122)</f>
        <v>0</v>
      </c>
      <c r="AO124" s="15">
        <f>IF($D124="","",'HK2 - 22-23 + HKI 23-24(22C2)'!AO122+'HKI 22-23'!AO122)</f>
        <v>0</v>
      </c>
      <c r="AP124" s="15">
        <f>IF($D124="","",'HK2 - 22-23 + HKI 23-24(22C2)'!AP122+'HKI 22-23'!AP122)</f>
        <v>0</v>
      </c>
      <c r="AQ124" s="15">
        <f>IF($D124="","",'HK2 - 22-23 + HKI 23-24(22C2)'!AQ122+'HKI 22-23'!AQ122)</f>
        <v>0</v>
      </c>
      <c r="AR124" s="15">
        <f>IF($D124="","",'HK2 - 22-23 + HKI 23-24(22C2)'!AR122+'HKI 22-23'!AR122)</f>
        <v>0</v>
      </c>
      <c r="AS124" s="15">
        <f>IF($D124="","",'HK2 - 22-23 + HKI 23-24(22C2)'!AS122+'HKI 22-23'!AS122)</f>
        <v>1.8</v>
      </c>
      <c r="AT124" s="15">
        <f>IF($D124="","",'HK2 - 22-23 + HKI 23-24(22C2)'!AT122+'HKI 22-23'!AT122)</f>
        <v>118.1</v>
      </c>
      <c r="AU124" s="4"/>
    </row>
    <row r="125" spans="1:47" x14ac:dyDescent="0.25">
      <c r="A125" s="11">
        <f>IF(D125="","",SUBTOTAL(3,$D$14:D125))</f>
        <v>112</v>
      </c>
      <c r="B125" s="60">
        <v>1010002</v>
      </c>
      <c r="C125" s="61" t="s">
        <v>450</v>
      </c>
      <c r="D125" s="14" t="s">
        <v>1035</v>
      </c>
      <c r="E125" s="15">
        <f>IF($D125="","",'HK2 - 22-23 + HKI 23-24(22C2)'!E123+'HKI 22-23'!E123)</f>
        <v>0</v>
      </c>
      <c r="F125" s="15">
        <f>IF($D125="","",'HK2 - 22-23 + HKI 23-24(22C2)'!F123+'HKI 22-23'!F123)</f>
        <v>0</v>
      </c>
      <c r="G125" s="15">
        <f>IF($D125="","",'HK2 - 22-23 + HKI 23-24(22C2)'!G123+'HKI 22-23'!G123)</f>
        <v>0</v>
      </c>
      <c r="H125" s="15">
        <f>IF($D125="","",'HK2 - 22-23 + HKI 23-24(22C2)'!H123+'HKI 22-23'!H123)</f>
        <v>0</v>
      </c>
      <c r="I125" s="15">
        <f>IF($D125="","",'HK2 - 22-23 + HKI 23-24(22C2)'!I123+'HKI 22-23'!I123)</f>
        <v>0</v>
      </c>
      <c r="J125" s="15">
        <f>IF($D125="","",'HK2 - 22-23 + HKI 23-24(22C2)'!J123+'HKI 22-23'!J123)</f>
        <v>0</v>
      </c>
      <c r="K125" s="15">
        <f>IF($D125="","",'HK2 - 22-23 + HKI 23-24(22C2)'!K123+'HKI 22-23'!K123)</f>
        <v>0</v>
      </c>
      <c r="L125" s="15">
        <f>IF($D125="","",'HK2 - 22-23 + HKI 23-24(22C2)'!L123+'HKI 22-23'!L123)</f>
        <v>0</v>
      </c>
      <c r="M125" s="15">
        <f>IF($D125="","",'HK2 - 22-23 + HKI 23-24(22C2)'!M123+'HKI 22-23'!M123)</f>
        <v>0</v>
      </c>
      <c r="N125" s="15">
        <f>IF($D125="","",'HK2 - 22-23 + HKI 23-24(22C2)'!N123+'HKI 22-23'!N123)</f>
        <v>0</v>
      </c>
      <c r="O125" s="15">
        <f>IF($D125="","",'HK2 - 22-23 + HKI 23-24(22C2)'!O123+'HKI 22-23'!O123)</f>
        <v>0</v>
      </c>
      <c r="P125" s="15">
        <f>IF($D125="","",'HK2 - 22-23 + HKI 23-24(22C2)'!P123+'HKI 22-23'!P123)</f>
        <v>0</v>
      </c>
      <c r="Q125" s="15">
        <f>IF($D125="","",'HK2 - 22-23 + HKI 23-24(22C2)'!Q123+'HKI 22-23'!Q123)</f>
        <v>0</v>
      </c>
      <c r="R125" s="15">
        <f>IF($D125="","",'HK2 - 22-23 + HKI 23-24(22C2)'!R123+'HKI 22-23'!R123)</f>
        <v>0</v>
      </c>
      <c r="S125" s="15">
        <f>IF($D125="","",'HK2 - 22-23 + HKI 23-24(22C2)'!S123+'HKI 22-23'!S123)</f>
        <v>298</v>
      </c>
      <c r="T125" s="15">
        <f>IF($D125="","",'HK2 - 22-23 + HKI 23-24(22C2)'!T123+'HKI 22-23'!T123)</f>
        <v>175</v>
      </c>
      <c r="U125" s="15">
        <f>IF($D125="","",'HK2 - 22-23 + HKI 23-24(22C2)'!U123+'HKI 22-23'!U123)</f>
        <v>298</v>
      </c>
      <c r="V125" s="15">
        <f>IF($D125="","",'HK2 - 22-23 + HKI 23-24(22C2)'!V123+'HKI 22-23'!V123)</f>
        <v>17.5</v>
      </c>
      <c r="W125" s="15">
        <f>IF($D125="","",'HK2 - 22-23 + HKI 23-24(22C2)'!W123+'HKI 22-23'!W123)</f>
        <v>0</v>
      </c>
      <c r="X125" s="15">
        <f>IF($D125="","",'HK2 - 22-23 + HKI 23-24(22C2)'!X123+'HKI 22-23'!X123)</f>
        <v>0</v>
      </c>
      <c r="Y125" s="15">
        <f>IF($D125="","",'HK2 - 22-23 + HKI 23-24(22C2)'!Y123+'HKI 22-23'!Y123)</f>
        <v>0</v>
      </c>
      <c r="Z125" s="15">
        <f>IF($D125="","",'HK2 - 22-23 + HKI 23-24(22C2)'!Z123+'HKI 22-23'!Z123)</f>
        <v>0</v>
      </c>
      <c r="AA125" s="15">
        <f>IF($D125="","",'HK2 - 22-23 + HKI 23-24(22C2)'!AA123+'HKI 22-23'!AA123)</f>
        <v>0</v>
      </c>
      <c r="AB125" s="15">
        <f>IF($D125="","",'HK2 - 22-23 + HKI 23-24(22C2)'!AB123+'HKI 22-23'!AB123)</f>
        <v>0</v>
      </c>
      <c r="AC125" s="15">
        <f>IF($D125="","",'HK2 - 22-23 + HKI 23-24(22C2)'!AC123+'HKI 22-23'!AC123)</f>
        <v>0</v>
      </c>
      <c r="AD125" s="15">
        <f>IF($D125="","",'HK2 - 22-23 + HKI 23-24(22C2)'!AD123+'HKI 22-23'!AD123)</f>
        <v>0</v>
      </c>
      <c r="AE125" s="15">
        <f>IF($D125="","",'HK2 - 22-23 + HKI 23-24(22C2)'!AE123+'HKI 22-23'!AE123)</f>
        <v>0</v>
      </c>
      <c r="AF125" s="15">
        <f>IF($D125="","",'HK2 - 22-23 + HKI 23-24(22C2)'!AF123+'HKI 22-23'!AF123)</f>
        <v>0</v>
      </c>
      <c r="AG125" s="15">
        <f>IF($D125="","",'HK2 - 22-23 + HKI 23-24(22C2)'!AG123+'HKI 22-23'!AG123)</f>
        <v>0</v>
      </c>
      <c r="AH125" s="15">
        <f>IF($D125="","",'HK2 - 22-23 + HKI 23-24(22C2)'!AH123+'HKI 22-23'!AH123)</f>
        <v>0</v>
      </c>
      <c r="AI125" s="15">
        <f>IF($D125="","",'HK2 - 22-23 + HKI 23-24(22C2)'!AI123+'HKI 22-23'!AI123)</f>
        <v>0</v>
      </c>
      <c r="AJ125" s="15">
        <f>IF($D125="","",'HK2 - 22-23 + HKI 23-24(22C2)'!AJ123+'HKI 22-23'!AJ123)</f>
        <v>0</v>
      </c>
      <c r="AK125" s="15">
        <f>IF($D125="","",'HK2 - 22-23 + HKI 23-24(22C2)'!AK123+'HKI 22-23'!AK123)</f>
        <v>0</v>
      </c>
      <c r="AL125" s="15">
        <f>IF($D125="","",'HK2 - 22-23 + HKI 23-24(22C2)'!AL123+'HKI 22-23'!AL123)</f>
        <v>0</v>
      </c>
      <c r="AM125" s="15">
        <f>IF($D125="","",'HK2 - 22-23 + HKI 23-24(22C2)'!AM123+'HKI 22-23'!AM123)</f>
        <v>0</v>
      </c>
      <c r="AN125" s="15">
        <f>IF($D125="","",'HK2 - 22-23 + HKI 23-24(22C2)'!AN123+'HKI 22-23'!AN123)</f>
        <v>0</v>
      </c>
      <c r="AO125" s="15">
        <f>IF($D125="","",'HK2 - 22-23 + HKI 23-24(22C2)'!AO123+'HKI 22-23'!AO123)</f>
        <v>0</v>
      </c>
      <c r="AP125" s="15">
        <f>IF($D125="","",'HK2 - 22-23 + HKI 23-24(22C2)'!AP123+'HKI 22-23'!AP123)</f>
        <v>0</v>
      </c>
      <c r="AQ125" s="15">
        <f>IF($D125="","",'HK2 - 22-23 + HKI 23-24(22C2)'!AQ123+'HKI 22-23'!AQ123)</f>
        <v>0</v>
      </c>
      <c r="AR125" s="15">
        <f>IF($D125="","",'HK2 - 22-23 + HKI 23-24(22C2)'!AR123+'HKI 22-23'!AR123)</f>
        <v>0</v>
      </c>
      <c r="AS125" s="15">
        <f>IF($D125="","",'HK2 - 22-23 + HKI 23-24(22C2)'!AS123+'HKI 22-23'!AS123)</f>
        <v>0</v>
      </c>
      <c r="AT125" s="15">
        <f>IF($D125="","",'HK2 - 22-23 + HKI 23-24(22C2)'!AT123+'HKI 22-23'!AT123)</f>
        <v>17.5</v>
      </c>
      <c r="AU125" s="4"/>
    </row>
    <row r="126" spans="1:47" x14ac:dyDescent="0.25">
      <c r="A126" s="11">
        <f>IF(D126="","",SUBTOTAL(3,$D$14:D126))</f>
        <v>113</v>
      </c>
      <c r="B126" s="60">
        <v>1010129</v>
      </c>
      <c r="C126" s="61" t="s">
        <v>450</v>
      </c>
      <c r="D126" s="14" t="s">
        <v>1036</v>
      </c>
      <c r="E126" s="15">
        <f>IF($D126="","",'HK2 - 22-23 + HKI 23-24(22C2)'!E124+'HKI 22-23'!E124)</f>
        <v>0</v>
      </c>
      <c r="F126" s="15">
        <f>IF($D126="","",'HK2 - 22-23 + HKI 23-24(22C2)'!F124+'HKI 22-23'!F124)</f>
        <v>0</v>
      </c>
      <c r="G126" s="15">
        <f>IF($D126="","",'HK2 - 22-23 + HKI 23-24(22C2)'!G124+'HKI 22-23'!G124)</f>
        <v>0</v>
      </c>
      <c r="H126" s="15">
        <f>IF($D126="","",'HK2 - 22-23 + HKI 23-24(22C2)'!H124+'HKI 22-23'!H124)</f>
        <v>0</v>
      </c>
      <c r="I126" s="15">
        <f>IF($D126="","",'HK2 - 22-23 + HKI 23-24(22C2)'!I124+'HKI 22-23'!I124)</f>
        <v>0</v>
      </c>
      <c r="J126" s="15">
        <f>IF($D126="","",'HK2 - 22-23 + HKI 23-24(22C2)'!J124+'HKI 22-23'!J124)</f>
        <v>0</v>
      </c>
      <c r="K126" s="15">
        <f>IF($D126="","",'HK2 - 22-23 + HKI 23-24(22C2)'!K124+'HKI 22-23'!K124)</f>
        <v>0</v>
      </c>
      <c r="L126" s="15">
        <f>IF($D126="","",'HK2 - 22-23 + HKI 23-24(22C2)'!L124+'HKI 22-23'!L124)</f>
        <v>0</v>
      </c>
      <c r="M126" s="15">
        <f>IF($D126="","",'HK2 - 22-23 + HKI 23-24(22C2)'!M124+'HKI 22-23'!M124)</f>
        <v>0</v>
      </c>
      <c r="N126" s="15">
        <f>IF($D126="","",'HK2 - 22-23 + HKI 23-24(22C2)'!N124+'HKI 22-23'!N124)</f>
        <v>0</v>
      </c>
      <c r="O126" s="15">
        <f>IF($D126="","",'HK2 - 22-23 + HKI 23-24(22C2)'!O124+'HKI 22-23'!O124)</f>
        <v>0</v>
      </c>
      <c r="P126" s="15">
        <f>IF($D126="","",'HK2 - 22-23 + HKI 23-24(22C2)'!P124+'HKI 22-23'!P124)</f>
        <v>0</v>
      </c>
      <c r="Q126" s="15">
        <f>IF($D126="","",'HK2 - 22-23 + HKI 23-24(22C2)'!Q124+'HKI 22-23'!Q124)</f>
        <v>0</v>
      </c>
      <c r="R126" s="15">
        <f>IF($D126="","",'HK2 - 22-23 + HKI 23-24(22C2)'!R124+'HKI 22-23'!R124)</f>
        <v>0</v>
      </c>
      <c r="S126" s="15">
        <f>IF($D126="","",'HK2 - 22-23 + HKI 23-24(22C2)'!S124+'HKI 22-23'!S124)</f>
        <v>0</v>
      </c>
      <c r="T126" s="15">
        <f>IF($D126="","",'HK2 - 22-23 + HKI 23-24(22C2)'!T124+'HKI 22-23'!T124)</f>
        <v>0</v>
      </c>
      <c r="U126" s="15">
        <f>IF($D126="","",'HK2 - 22-23 + HKI 23-24(22C2)'!U124+'HKI 22-23'!U124)</f>
        <v>0</v>
      </c>
      <c r="V126" s="15">
        <f>IF($D126="","",'HK2 - 22-23 + HKI 23-24(22C2)'!V124+'HKI 22-23'!V124)</f>
        <v>0</v>
      </c>
      <c r="W126" s="15">
        <f>IF($D126="","",'HK2 - 22-23 + HKI 23-24(22C2)'!W124+'HKI 22-23'!W124)</f>
        <v>0</v>
      </c>
      <c r="X126" s="15">
        <f>IF($D126="","",'HK2 - 22-23 + HKI 23-24(22C2)'!X124+'HKI 22-23'!X124)</f>
        <v>0</v>
      </c>
      <c r="Y126" s="15">
        <f>IF($D126="","",'HK2 - 22-23 + HKI 23-24(22C2)'!Y124+'HKI 22-23'!Y124)</f>
        <v>0</v>
      </c>
      <c r="Z126" s="15">
        <f>IF($D126="","",'HK2 - 22-23 + HKI 23-24(22C2)'!Z124+'HKI 22-23'!Z124)</f>
        <v>0</v>
      </c>
      <c r="AA126" s="15">
        <f>IF($D126="","",'HK2 - 22-23 + HKI 23-24(22C2)'!AA124+'HKI 22-23'!AA124)</f>
        <v>0</v>
      </c>
      <c r="AB126" s="15">
        <f>IF($D126="","",'HK2 - 22-23 + HKI 23-24(22C2)'!AB124+'HKI 22-23'!AB124)</f>
        <v>0</v>
      </c>
      <c r="AC126" s="15">
        <f>IF($D126="","",'HK2 - 22-23 + HKI 23-24(22C2)'!AC124+'HKI 22-23'!AC124)</f>
        <v>0</v>
      </c>
      <c r="AD126" s="15">
        <f>IF($D126="","",'HK2 - 22-23 + HKI 23-24(22C2)'!AD124+'HKI 22-23'!AD124)</f>
        <v>0</v>
      </c>
      <c r="AE126" s="15">
        <f>IF($D126="","",'HK2 - 22-23 + HKI 23-24(22C2)'!AE124+'HKI 22-23'!AE124)</f>
        <v>0</v>
      </c>
      <c r="AF126" s="15">
        <f>IF($D126="","",'HK2 - 22-23 + HKI 23-24(22C2)'!AF124+'HKI 22-23'!AF124)</f>
        <v>0</v>
      </c>
      <c r="AG126" s="15">
        <f>IF($D126="","",'HK2 - 22-23 + HKI 23-24(22C2)'!AG124+'HKI 22-23'!AG124)</f>
        <v>0</v>
      </c>
      <c r="AH126" s="15">
        <f>IF($D126="","",'HK2 - 22-23 + HKI 23-24(22C2)'!AH124+'HKI 22-23'!AH124)</f>
        <v>0</v>
      </c>
      <c r="AI126" s="15">
        <f>IF($D126="","",'HK2 - 22-23 + HKI 23-24(22C2)'!AI124+'HKI 22-23'!AI124)</f>
        <v>0</v>
      </c>
      <c r="AJ126" s="15">
        <f>IF($D126="","",'HK2 - 22-23 + HKI 23-24(22C2)'!AJ124+'HKI 22-23'!AJ124)</f>
        <v>0</v>
      </c>
      <c r="AK126" s="15">
        <f>IF($D126="","",'HK2 - 22-23 + HKI 23-24(22C2)'!AK124+'HKI 22-23'!AK124)</f>
        <v>0</v>
      </c>
      <c r="AL126" s="15">
        <f>IF($D126="","",'HK2 - 22-23 + HKI 23-24(22C2)'!AL124+'HKI 22-23'!AL124)</f>
        <v>0</v>
      </c>
      <c r="AM126" s="15">
        <f>IF($D126="","",'HK2 - 22-23 + HKI 23-24(22C2)'!AM124+'HKI 22-23'!AM124)</f>
        <v>0</v>
      </c>
      <c r="AN126" s="15">
        <f>IF($D126="","",'HK2 - 22-23 + HKI 23-24(22C2)'!AN124+'HKI 22-23'!AN124)</f>
        <v>0</v>
      </c>
      <c r="AO126" s="15">
        <f>IF($D126="","",'HK2 - 22-23 + HKI 23-24(22C2)'!AO124+'HKI 22-23'!AO124)</f>
        <v>0</v>
      </c>
      <c r="AP126" s="15">
        <f>IF($D126="","",'HK2 - 22-23 + HKI 23-24(22C2)'!AP124+'HKI 22-23'!AP124)</f>
        <v>0</v>
      </c>
      <c r="AQ126" s="15">
        <f>IF($D126="","",'HK2 - 22-23 + HKI 23-24(22C2)'!AQ124+'HKI 22-23'!AQ124)</f>
        <v>0</v>
      </c>
      <c r="AR126" s="15">
        <f>IF($D126="","",'HK2 - 22-23 + HKI 23-24(22C2)'!AR124+'HKI 22-23'!AR124)</f>
        <v>0</v>
      </c>
      <c r="AS126" s="15">
        <f>IF($D126="","",'HK2 - 22-23 + HKI 23-24(22C2)'!AS124+'HKI 22-23'!AS124)</f>
        <v>0</v>
      </c>
      <c r="AT126" s="15">
        <f>IF($D126="","",'HK2 - 22-23 + HKI 23-24(22C2)'!AT124+'HKI 22-23'!AT124)</f>
        <v>0</v>
      </c>
      <c r="AU126" s="4"/>
    </row>
    <row r="127" spans="1:47" x14ac:dyDescent="0.25">
      <c r="A127" s="11">
        <f>IF(D127="","",SUBTOTAL(3,$D$14:D127))</f>
        <v>114</v>
      </c>
      <c r="B127" s="60">
        <v>1010128</v>
      </c>
      <c r="C127" s="61" t="s">
        <v>450</v>
      </c>
      <c r="D127" s="14" t="s">
        <v>1037</v>
      </c>
      <c r="E127" s="15">
        <f>IF($D127="","",'HK2 - 22-23 + HKI 23-24(22C2)'!E125+'HKI 22-23'!E125)</f>
        <v>0</v>
      </c>
      <c r="F127" s="15">
        <f>IF($D127="","",'HK2 - 22-23 + HKI 23-24(22C2)'!F125+'HKI 22-23'!F125)</f>
        <v>0</v>
      </c>
      <c r="G127" s="15">
        <f>IF($D127="","",'HK2 - 22-23 + HKI 23-24(22C2)'!G125+'HKI 22-23'!G125)</f>
        <v>0</v>
      </c>
      <c r="H127" s="15">
        <f>IF($D127="","",'HK2 - 22-23 + HKI 23-24(22C2)'!H125+'HKI 22-23'!H125)</f>
        <v>0</v>
      </c>
      <c r="I127" s="15">
        <f>IF($D127="","",'HK2 - 22-23 + HKI 23-24(22C2)'!I125+'HKI 22-23'!I125)</f>
        <v>0</v>
      </c>
      <c r="J127" s="15">
        <f>IF($D127="","",'HK2 - 22-23 + HKI 23-24(22C2)'!J125+'HKI 22-23'!J125)</f>
        <v>0</v>
      </c>
      <c r="K127" s="15">
        <f>IF($D127="","",'HK2 - 22-23 + HKI 23-24(22C2)'!K125+'HKI 22-23'!K125)</f>
        <v>0</v>
      </c>
      <c r="L127" s="15">
        <f>IF($D127="","",'HK2 - 22-23 + HKI 23-24(22C2)'!L125+'HKI 22-23'!L125)</f>
        <v>0</v>
      </c>
      <c r="M127" s="15">
        <f>IF($D127="","",'HK2 - 22-23 + HKI 23-24(22C2)'!M125+'HKI 22-23'!M125)</f>
        <v>0</v>
      </c>
      <c r="N127" s="15">
        <f>IF($D127="","",'HK2 - 22-23 + HKI 23-24(22C2)'!N125+'HKI 22-23'!N125)</f>
        <v>0</v>
      </c>
      <c r="O127" s="15">
        <f>IF($D127="","",'HK2 - 22-23 + HKI 23-24(22C2)'!O125+'HKI 22-23'!O125)</f>
        <v>0</v>
      </c>
      <c r="P127" s="15">
        <f>IF($D127="","",'HK2 - 22-23 + HKI 23-24(22C2)'!P125+'HKI 22-23'!P125)</f>
        <v>0</v>
      </c>
      <c r="Q127" s="15">
        <f>IF($D127="","",'HK2 - 22-23 + HKI 23-24(22C2)'!Q125+'HKI 22-23'!Q125)</f>
        <v>0</v>
      </c>
      <c r="R127" s="15">
        <f>IF($D127="","",'HK2 - 22-23 + HKI 23-24(22C2)'!R125+'HKI 22-23'!R125)</f>
        <v>0</v>
      </c>
      <c r="S127" s="15">
        <f>IF($D127="","",'HK2 - 22-23 + HKI 23-24(22C2)'!S125+'HKI 22-23'!S125)</f>
        <v>64</v>
      </c>
      <c r="T127" s="15">
        <f>IF($D127="","",'HK2 - 22-23 + HKI 23-24(22C2)'!T125+'HKI 22-23'!T125)</f>
        <v>72</v>
      </c>
      <c r="U127" s="15">
        <f>IF($D127="","",'HK2 - 22-23 + HKI 23-24(22C2)'!U125+'HKI 22-23'!U125)</f>
        <v>82</v>
      </c>
      <c r="V127" s="15">
        <f>IF($D127="","",'HK2 - 22-23 + HKI 23-24(22C2)'!V125+'HKI 22-23'!V125)</f>
        <v>5.4</v>
      </c>
      <c r="W127" s="15">
        <f>IF($D127="","",'HK2 - 22-23 + HKI 23-24(22C2)'!W125+'HKI 22-23'!W125)</f>
        <v>0</v>
      </c>
      <c r="X127" s="15">
        <f>IF($D127="","",'HK2 - 22-23 + HKI 23-24(22C2)'!X125+'HKI 22-23'!X125)</f>
        <v>0</v>
      </c>
      <c r="Y127" s="15">
        <f>IF($D127="","",'HK2 - 22-23 + HKI 23-24(22C2)'!Y125+'HKI 22-23'!Y125)</f>
        <v>0</v>
      </c>
      <c r="Z127" s="15">
        <f>IF($D127="","",'HK2 - 22-23 + HKI 23-24(22C2)'!Z125+'HKI 22-23'!Z125)</f>
        <v>0</v>
      </c>
      <c r="AA127" s="15">
        <f>IF($D127="","",'HK2 - 22-23 + HKI 23-24(22C2)'!AA125+'HKI 22-23'!AA125)</f>
        <v>0</v>
      </c>
      <c r="AB127" s="15">
        <f>IF($D127="","",'HK2 - 22-23 + HKI 23-24(22C2)'!AB125+'HKI 22-23'!AB125)</f>
        <v>0</v>
      </c>
      <c r="AC127" s="15">
        <f>IF($D127="","",'HK2 - 22-23 + HKI 23-24(22C2)'!AC125+'HKI 22-23'!AC125)</f>
        <v>0</v>
      </c>
      <c r="AD127" s="15">
        <f>IF($D127="","",'HK2 - 22-23 + HKI 23-24(22C2)'!AD125+'HKI 22-23'!AD125)</f>
        <v>0</v>
      </c>
      <c r="AE127" s="15">
        <f>IF($D127="","",'HK2 - 22-23 + HKI 23-24(22C2)'!AE125+'HKI 22-23'!AE125)</f>
        <v>0</v>
      </c>
      <c r="AF127" s="15">
        <f>IF($D127="","",'HK2 - 22-23 + HKI 23-24(22C2)'!AF125+'HKI 22-23'!AF125)</f>
        <v>0</v>
      </c>
      <c r="AG127" s="15">
        <f>IF($D127="","",'HK2 - 22-23 + HKI 23-24(22C2)'!AG125+'HKI 22-23'!AG125)</f>
        <v>0</v>
      </c>
      <c r="AH127" s="15">
        <f>IF($D127="","",'HK2 - 22-23 + HKI 23-24(22C2)'!AH125+'HKI 22-23'!AH125)</f>
        <v>0</v>
      </c>
      <c r="AI127" s="15">
        <f>IF($D127="","",'HK2 - 22-23 + HKI 23-24(22C2)'!AI125+'HKI 22-23'!AI125)</f>
        <v>0</v>
      </c>
      <c r="AJ127" s="15">
        <f>IF($D127="","",'HK2 - 22-23 + HKI 23-24(22C2)'!AJ125+'HKI 22-23'!AJ125)</f>
        <v>0</v>
      </c>
      <c r="AK127" s="15">
        <f>IF($D127="","",'HK2 - 22-23 + HKI 23-24(22C2)'!AK125+'HKI 22-23'!AK125)</f>
        <v>0</v>
      </c>
      <c r="AL127" s="15">
        <f>IF($D127="","",'HK2 - 22-23 + HKI 23-24(22C2)'!AL125+'HKI 22-23'!AL125)</f>
        <v>0</v>
      </c>
      <c r="AM127" s="15">
        <f>IF($D127="","",'HK2 - 22-23 + HKI 23-24(22C2)'!AM125+'HKI 22-23'!AM125)</f>
        <v>0</v>
      </c>
      <c r="AN127" s="15">
        <f>IF($D127="","",'HK2 - 22-23 + HKI 23-24(22C2)'!AN125+'HKI 22-23'!AN125)</f>
        <v>0</v>
      </c>
      <c r="AO127" s="15">
        <f>IF($D127="","",'HK2 - 22-23 + HKI 23-24(22C2)'!AO125+'HKI 22-23'!AO125)</f>
        <v>0</v>
      </c>
      <c r="AP127" s="15">
        <f>IF($D127="","",'HK2 - 22-23 + HKI 23-24(22C2)'!AP125+'HKI 22-23'!AP125)</f>
        <v>0</v>
      </c>
      <c r="AQ127" s="15">
        <f>IF($D127="","",'HK2 - 22-23 + HKI 23-24(22C2)'!AQ125+'HKI 22-23'!AQ125)</f>
        <v>0</v>
      </c>
      <c r="AR127" s="15">
        <f>IF($D127="","",'HK2 - 22-23 + HKI 23-24(22C2)'!AR125+'HKI 22-23'!AR125)</f>
        <v>0</v>
      </c>
      <c r="AS127" s="15">
        <f>IF($D127="","",'HK2 - 22-23 + HKI 23-24(22C2)'!AS125+'HKI 22-23'!AS125)</f>
        <v>0</v>
      </c>
      <c r="AT127" s="15">
        <f>IF($D127="","",'HK2 - 22-23 + HKI 23-24(22C2)'!AT125+'HKI 22-23'!AT125)</f>
        <v>5.4</v>
      </c>
      <c r="AU127" s="4"/>
    </row>
    <row r="128" spans="1:47" x14ac:dyDescent="0.25">
      <c r="A128" s="11">
        <f>IF(D128="","",SUBTOTAL(3,$D$14:D128))</f>
        <v>115</v>
      </c>
      <c r="B128" s="60">
        <v>1010017</v>
      </c>
      <c r="C128" s="61" t="s">
        <v>450</v>
      </c>
      <c r="D128" s="14" t="s">
        <v>545</v>
      </c>
      <c r="E128" s="15">
        <f>IF($D128="","",'HK2 - 22-23 + HKI 23-24(22C2)'!E126+'HKI 22-23'!E126)</f>
        <v>0</v>
      </c>
      <c r="F128" s="15">
        <f>IF($D128="","",'HK2 - 22-23 + HKI 23-24(22C2)'!F126+'HKI 22-23'!F126)</f>
        <v>4</v>
      </c>
      <c r="G128" s="15">
        <f>IF($D128="","",'HK2 - 22-23 + HKI 23-24(22C2)'!G126+'HKI 22-23'!G126)</f>
        <v>0</v>
      </c>
      <c r="H128" s="15">
        <f>IF($D128="","",'HK2 - 22-23 + HKI 23-24(22C2)'!H126+'HKI 22-23'!H126)</f>
        <v>0</v>
      </c>
      <c r="I128" s="15">
        <f>IF($D128="","",'HK2 - 22-23 + HKI 23-24(22C2)'!I126+'HKI 22-23'!I126)</f>
        <v>0</v>
      </c>
      <c r="J128" s="15">
        <f>IF($D128="","",'HK2 - 22-23 + HKI 23-24(22C2)'!J126+'HKI 22-23'!J126)</f>
        <v>0</v>
      </c>
      <c r="K128" s="15">
        <f>IF($D128="","",'HK2 - 22-23 + HKI 23-24(22C2)'!K126+'HKI 22-23'!K126)</f>
        <v>0</v>
      </c>
      <c r="L128" s="15">
        <f>IF($D128="","",'HK2 - 22-23 + HKI 23-24(22C2)'!L126+'HKI 22-23'!L126)</f>
        <v>0</v>
      </c>
      <c r="M128" s="15">
        <f>IF($D128="","",'HK2 - 22-23 + HKI 23-24(22C2)'!M126+'HKI 22-23'!M126)</f>
        <v>6</v>
      </c>
      <c r="N128" s="15">
        <f>IF($D128="","",'HK2 - 22-23 + HKI 23-24(22C2)'!N126+'HKI 22-23'!N126)</f>
        <v>19.799999999999997</v>
      </c>
      <c r="O128" s="15">
        <f>IF($D128="","",'HK2 - 22-23 + HKI 23-24(22C2)'!O126+'HKI 22-23'!O126)</f>
        <v>8.5500000000000007</v>
      </c>
      <c r="P128" s="15">
        <f>IF($D128="","",'HK2 - 22-23 + HKI 23-24(22C2)'!P126+'HKI 22-23'!P126)</f>
        <v>0</v>
      </c>
      <c r="Q128" s="15">
        <f>IF($D128="","",'HK2 - 22-23 + HKI 23-24(22C2)'!Q126+'HKI 22-23'!Q126)</f>
        <v>0</v>
      </c>
      <c r="R128" s="15">
        <f>IF($D128="","",'HK2 - 22-23 + HKI 23-24(22C2)'!R126+'HKI 22-23'!R126)</f>
        <v>28.349999999999994</v>
      </c>
      <c r="S128" s="15">
        <f>IF($D128="","",'HK2 - 22-23 + HKI 23-24(22C2)'!S126+'HKI 22-23'!S126)</f>
        <v>26</v>
      </c>
      <c r="T128" s="15">
        <f>IF($D128="","",'HK2 - 22-23 + HKI 23-24(22C2)'!T126+'HKI 22-23'!T126)</f>
        <v>25</v>
      </c>
      <c r="U128" s="15">
        <f>IF($D128="","",'HK2 - 22-23 + HKI 23-24(22C2)'!U126+'HKI 22-23'!U126)</f>
        <v>0</v>
      </c>
      <c r="V128" s="15">
        <f>IF($D128="","",'HK2 - 22-23 + HKI 23-24(22C2)'!V126+'HKI 22-23'!V126)</f>
        <v>5.0999999999999996</v>
      </c>
      <c r="W128" s="15">
        <f>IF($D128="","",'HK2 - 22-23 + HKI 23-24(22C2)'!W126+'HKI 22-23'!W126)</f>
        <v>0</v>
      </c>
      <c r="X128" s="15">
        <f>IF($D128="","",'HK2 - 22-23 + HKI 23-24(22C2)'!X126+'HKI 22-23'!X126)</f>
        <v>0</v>
      </c>
      <c r="Y128" s="15">
        <f>IF($D128="","",'HK2 - 22-23 + HKI 23-24(22C2)'!Y126+'HKI 22-23'!Y126)</f>
        <v>0</v>
      </c>
      <c r="Z128" s="15">
        <f>IF($D128="","",'HK2 - 22-23 + HKI 23-24(22C2)'!Z126+'HKI 22-23'!Z126)</f>
        <v>0</v>
      </c>
      <c r="AA128" s="15">
        <f>IF($D128="","",'HK2 - 22-23 + HKI 23-24(22C2)'!AA126+'HKI 22-23'!AA126)</f>
        <v>0</v>
      </c>
      <c r="AB128" s="15">
        <f>IF($D128="","",'HK2 - 22-23 + HKI 23-24(22C2)'!AB126+'HKI 22-23'!AB126)</f>
        <v>0</v>
      </c>
      <c r="AC128" s="15">
        <f>IF($D128="","",'HK2 - 22-23 + HKI 23-24(22C2)'!AC126+'HKI 22-23'!AC126)</f>
        <v>0</v>
      </c>
      <c r="AD128" s="15">
        <f>IF($D128="","",'HK2 - 22-23 + HKI 23-24(22C2)'!AD126+'HKI 22-23'!AD126)</f>
        <v>0</v>
      </c>
      <c r="AE128" s="15">
        <f>IF($D128="","",'HK2 - 22-23 + HKI 23-24(22C2)'!AE126+'HKI 22-23'!AE126)</f>
        <v>0</v>
      </c>
      <c r="AF128" s="15">
        <f>IF($D128="","",'HK2 - 22-23 + HKI 23-24(22C2)'!AF126+'HKI 22-23'!AF126)</f>
        <v>0</v>
      </c>
      <c r="AG128" s="15">
        <f>IF($D128="","",'HK2 - 22-23 + HKI 23-24(22C2)'!AG126+'HKI 22-23'!AG126)</f>
        <v>0</v>
      </c>
      <c r="AH128" s="15">
        <f>IF($D128="","",'HK2 - 22-23 + HKI 23-24(22C2)'!AH126+'HKI 22-23'!AH126)</f>
        <v>0</v>
      </c>
      <c r="AI128" s="15">
        <f>IF($D128="","",'HK2 - 22-23 + HKI 23-24(22C2)'!AI126+'HKI 22-23'!AI126)</f>
        <v>0</v>
      </c>
      <c r="AJ128" s="15">
        <f>IF($D128="","",'HK2 - 22-23 + HKI 23-24(22C2)'!AJ126+'HKI 22-23'!AJ126)</f>
        <v>0</v>
      </c>
      <c r="AK128" s="15">
        <f>IF($D128="","",'HK2 - 22-23 + HKI 23-24(22C2)'!AK126+'HKI 22-23'!AK126)</f>
        <v>0</v>
      </c>
      <c r="AL128" s="15">
        <f>IF($D128="","",'HK2 - 22-23 + HKI 23-24(22C2)'!AL126+'HKI 22-23'!AL126)</f>
        <v>0</v>
      </c>
      <c r="AM128" s="15">
        <f>IF($D128="","",'HK2 - 22-23 + HKI 23-24(22C2)'!AM126+'HKI 22-23'!AM126)</f>
        <v>0</v>
      </c>
      <c r="AN128" s="15">
        <f>IF($D128="","",'HK2 - 22-23 + HKI 23-24(22C2)'!AN126+'HKI 22-23'!AN126)</f>
        <v>0</v>
      </c>
      <c r="AO128" s="15">
        <f>IF($D128="","",'HK2 - 22-23 + HKI 23-24(22C2)'!AO126+'HKI 22-23'!AO126)</f>
        <v>0</v>
      </c>
      <c r="AP128" s="15">
        <f>IF($D128="","",'HK2 - 22-23 + HKI 23-24(22C2)'!AP126+'HKI 22-23'!AP126)</f>
        <v>0</v>
      </c>
      <c r="AQ128" s="15">
        <f>IF($D128="","",'HK2 - 22-23 + HKI 23-24(22C2)'!AQ126+'HKI 22-23'!AQ126)</f>
        <v>0</v>
      </c>
      <c r="AR128" s="15">
        <f>IF($D128="","",'HK2 - 22-23 + HKI 23-24(22C2)'!AR126+'HKI 22-23'!AR126)</f>
        <v>0</v>
      </c>
      <c r="AS128" s="15">
        <f>IF($D128="","",'HK2 - 22-23 + HKI 23-24(22C2)'!AS126+'HKI 22-23'!AS126)</f>
        <v>3.1999999999999997</v>
      </c>
      <c r="AT128" s="15">
        <f>IF($D128="","",'HK2 - 22-23 + HKI 23-24(22C2)'!AT126+'HKI 22-23'!AT126)</f>
        <v>42.7</v>
      </c>
      <c r="AU128" s="4"/>
    </row>
    <row r="129" spans="1:47" x14ac:dyDescent="0.25">
      <c r="A129" s="11">
        <f>IF(D129="","",SUBTOTAL(3,$D$14:D129))</f>
        <v>116</v>
      </c>
      <c r="B129" s="60">
        <v>1010033</v>
      </c>
      <c r="C129" s="61" t="s">
        <v>450</v>
      </c>
      <c r="D129" s="14" t="s">
        <v>547</v>
      </c>
      <c r="E129" s="15">
        <f>IF($D129="","",'HK2 - 22-23 + HKI 23-24(22C2)'!E127+'HKI 22-23'!E127)</f>
        <v>4</v>
      </c>
      <c r="F129" s="15">
        <f>IF($D129="","",'HK2 - 22-23 + HKI 23-24(22C2)'!F127+'HKI 22-23'!F127)</f>
        <v>0</v>
      </c>
      <c r="G129" s="15">
        <f>IF($D129="","",'HK2 - 22-23 + HKI 23-24(22C2)'!G127+'HKI 22-23'!G127)</f>
        <v>0</v>
      </c>
      <c r="H129" s="15">
        <f>IF($D129="","",'HK2 - 22-23 + HKI 23-24(22C2)'!H127+'HKI 22-23'!H127)</f>
        <v>0</v>
      </c>
      <c r="I129" s="15">
        <f>IF($D129="","",'HK2 - 22-23 + HKI 23-24(22C2)'!I127+'HKI 22-23'!I127)</f>
        <v>0</v>
      </c>
      <c r="J129" s="15">
        <f>IF($D129="","",'HK2 - 22-23 + HKI 23-24(22C2)'!J127+'HKI 22-23'!J127)</f>
        <v>0</v>
      </c>
      <c r="K129" s="15">
        <f>IF($D129="","",'HK2 - 22-23 + HKI 23-24(22C2)'!K127+'HKI 22-23'!K127)</f>
        <v>0</v>
      </c>
      <c r="L129" s="15">
        <f>IF($D129="","",'HK2 - 22-23 + HKI 23-24(22C2)'!L127+'HKI 22-23'!L127)</f>
        <v>0</v>
      </c>
      <c r="M129" s="15">
        <f>IF($D129="","",'HK2 - 22-23 + HKI 23-24(22C2)'!M127+'HKI 22-23'!M127)</f>
        <v>4</v>
      </c>
      <c r="N129" s="15">
        <f>IF($D129="","",'HK2 - 22-23 + HKI 23-24(22C2)'!N127+'HKI 22-23'!N127)</f>
        <v>8.8500000000000014</v>
      </c>
      <c r="O129" s="15">
        <f>IF($D129="","",'HK2 - 22-23 + HKI 23-24(22C2)'!O127+'HKI 22-23'!O127)</f>
        <v>8.1</v>
      </c>
      <c r="P129" s="15">
        <f>IF($D129="","",'HK2 - 22-23 + HKI 23-24(22C2)'!P127+'HKI 22-23'!P127)</f>
        <v>0</v>
      </c>
      <c r="Q129" s="15">
        <f>IF($D129="","",'HK2 - 22-23 + HKI 23-24(22C2)'!Q127+'HKI 22-23'!Q127)</f>
        <v>0</v>
      </c>
      <c r="R129" s="15">
        <f>IF($D129="","",'HK2 - 22-23 + HKI 23-24(22C2)'!R127+'HKI 22-23'!R127)</f>
        <v>16.950000000000003</v>
      </c>
      <c r="S129" s="15">
        <f>IF($D129="","",'HK2 - 22-23 + HKI 23-24(22C2)'!S127+'HKI 22-23'!S127)</f>
        <v>501</v>
      </c>
      <c r="T129" s="15">
        <f>IF($D129="","",'HK2 - 22-23 + HKI 23-24(22C2)'!T127+'HKI 22-23'!T127)</f>
        <v>759</v>
      </c>
      <c r="U129" s="15">
        <f>IF($D129="","",'HK2 - 22-23 + HKI 23-24(22C2)'!U127+'HKI 22-23'!U127)</f>
        <v>470</v>
      </c>
      <c r="V129" s="15">
        <f>IF($D129="","",'HK2 - 22-23 + HKI 23-24(22C2)'!V127+'HKI 22-23'!V127)</f>
        <v>79</v>
      </c>
      <c r="W129" s="15">
        <f>IF($D129="","",'HK2 - 22-23 + HKI 23-24(22C2)'!W127+'HKI 22-23'!W127)</f>
        <v>0</v>
      </c>
      <c r="X129" s="15">
        <f>IF($D129="","",'HK2 - 22-23 + HKI 23-24(22C2)'!X127+'HKI 22-23'!X127)</f>
        <v>0</v>
      </c>
      <c r="Y129" s="15">
        <f>IF($D129="","",'HK2 - 22-23 + HKI 23-24(22C2)'!Y127+'HKI 22-23'!Y127)</f>
        <v>0</v>
      </c>
      <c r="Z129" s="15">
        <f>IF($D129="","",'HK2 - 22-23 + HKI 23-24(22C2)'!Z127+'HKI 22-23'!Z127)</f>
        <v>0</v>
      </c>
      <c r="AA129" s="15">
        <f>IF($D129="","",'HK2 - 22-23 + HKI 23-24(22C2)'!AA127+'HKI 22-23'!AA127)</f>
        <v>0</v>
      </c>
      <c r="AB129" s="15">
        <f>IF($D129="","",'HK2 - 22-23 + HKI 23-24(22C2)'!AB127+'HKI 22-23'!AB127)</f>
        <v>0</v>
      </c>
      <c r="AC129" s="15">
        <f>IF($D129="","",'HK2 - 22-23 + HKI 23-24(22C2)'!AC127+'HKI 22-23'!AC127)</f>
        <v>0</v>
      </c>
      <c r="AD129" s="15">
        <f>IF($D129="","",'HK2 - 22-23 + HKI 23-24(22C2)'!AD127+'HKI 22-23'!AD127)</f>
        <v>0</v>
      </c>
      <c r="AE129" s="15">
        <f>IF($D129="","",'HK2 - 22-23 + HKI 23-24(22C2)'!AE127+'HKI 22-23'!AE127)</f>
        <v>0</v>
      </c>
      <c r="AF129" s="15">
        <f>IF($D129="","",'HK2 - 22-23 + HKI 23-24(22C2)'!AF127+'HKI 22-23'!AF127)</f>
        <v>0</v>
      </c>
      <c r="AG129" s="15">
        <f>IF($D129="","",'HK2 - 22-23 + HKI 23-24(22C2)'!AG127+'HKI 22-23'!AG127)</f>
        <v>0</v>
      </c>
      <c r="AH129" s="15">
        <f>IF($D129="","",'HK2 - 22-23 + HKI 23-24(22C2)'!AH127+'HKI 22-23'!AH127)</f>
        <v>0</v>
      </c>
      <c r="AI129" s="15">
        <f>IF($D129="","",'HK2 - 22-23 + HKI 23-24(22C2)'!AI127+'HKI 22-23'!AI127)</f>
        <v>0</v>
      </c>
      <c r="AJ129" s="15">
        <f>IF($D129="","",'HK2 - 22-23 + HKI 23-24(22C2)'!AJ127+'HKI 22-23'!AJ127)</f>
        <v>0</v>
      </c>
      <c r="AK129" s="15">
        <f>IF($D129="","",'HK2 - 22-23 + HKI 23-24(22C2)'!AK127+'HKI 22-23'!AK127)</f>
        <v>0</v>
      </c>
      <c r="AL129" s="15">
        <f>IF($D129="","",'HK2 - 22-23 + HKI 23-24(22C2)'!AL127+'HKI 22-23'!AL127)</f>
        <v>0</v>
      </c>
      <c r="AM129" s="15">
        <f>IF($D129="","",'HK2 - 22-23 + HKI 23-24(22C2)'!AM127+'HKI 22-23'!AM127)</f>
        <v>0</v>
      </c>
      <c r="AN129" s="15">
        <f>IF($D129="","",'HK2 - 22-23 + HKI 23-24(22C2)'!AN127+'HKI 22-23'!AN127)</f>
        <v>0</v>
      </c>
      <c r="AO129" s="15">
        <f>IF($D129="","",'HK2 - 22-23 + HKI 23-24(22C2)'!AO127+'HKI 22-23'!AO127)</f>
        <v>0</v>
      </c>
      <c r="AP129" s="15">
        <f>IF($D129="","",'HK2 - 22-23 + HKI 23-24(22C2)'!AP127+'HKI 22-23'!AP127)</f>
        <v>0</v>
      </c>
      <c r="AQ129" s="15">
        <f>IF($D129="","",'HK2 - 22-23 + HKI 23-24(22C2)'!AQ127+'HKI 22-23'!AQ127)</f>
        <v>0</v>
      </c>
      <c r="AR129" s="15">
        <f>IF($D129="","",'HK2 - 22-23 + HKI 23-24(22C2)'!AR127+'HKI 22-23'!AR127)</f>
        <v>0</v>
      </c>
      <c r="AS129" s="15">
        <f>IF($D129="","",'HK2 - 22-23 + HKI 23-24(22C2)'!AS127+'HKI 22-23'!AS127)</f>
        <v>5.4</v>
      </c>
      <c r="AT129" s="15">
        <f>IF($D129="","",'HK2 - 22-23 + HKI 23-24(22C2)'!AT127+'HKI 22-23'!AT127)</f>
        <v>105.4</v>
      </c>
      <c r="AU129" s="4"/>
    </row>
    <row r="130" spans="1:47" x14ac:dyDescent="0.25">
      <c r="A130" s="11">
        <f>IF(D130="","",SUBTOTAL(3,$D$14:D130))</f>
        <v>117</v>
      </c>
      <c r="B130" s="60">
        <v>1010045</v>
      </c>
      <c r="C130" s="61" t="s">
        <v>450</v>
      </c>
      <c r="D130" s="14" t="s">
        <v>549</v>
      </c>
      <c r="E130" s="15">
        <f>IF($D130="","",'HK2 - 22-23 + HKI 23-24(22C2)'!E128+'HKI 22-23'!E128)</f>
        <v>0</v>
      </c>
      <c r="F130" s="15">
        <f>IF($D130="","",'HK2 - 22-23 + HKI 23-24(22C2)'!F128+'HKI 22-23'!F128)</f>
        <v>0</v>
      </c>
      <c r="G130" s="15">
        <f>IF($D130="","",'HK2 - 22-23 + HKI 23-24(22C2)'!G128+'HKI 22-23'!G128)</f>
        <v>0</v>
      </c>
      <c r="H130" s="15">
        <f>IF($D130="","",'HK2 - 22-23 + HKI 23-24(22C2)'!H128+'HKI 22-23'!H128)</f>
        <v>0</v>
      </c>
      <c r="I130" s="15">
        <f>IF($D130="","",'HK2 - 22-23 + HKI 23-24(22C2)'!I128+'HKI 22-23'!I128)</f>
        <v>0</v>
      </c>
      <c r="J130" s="15">
        <f>IF($D130="","",'HK2 - 22-23 + HKI 23-24(22C2)'!J128+'HKI 22-23'!J128)</f>
        <v>0</v>
      </c>
      <c r="K130" s="15">
        <f>IF($D130="","",'HK2 - 22-23 + HKI 23-24(22C2)'!K128+'HKI 22-23'!K128)</f>
        <v>0</v>
      </c>
      <c r="L130" s="15">
        <f>IF($D130="","",'HK2 - 22-23 + HKI 23-24(22C2)'!L128+'HKI 22-23'!L128)</f>
        <v>0</v>
      </c>
      <c r="M130" s="15">
        <f>IF($D130="","",'HK2 - 22-23 + HKI 23-24(22C2)'!M128+'HKI 22-23'!M128)</f>
        <v>0</v>
      </c>
      <c r="N130" s="15">
        <f>IF($D130="","",'HK2 - 22-23 + HKI 23-24(22C2)'!N128+'HKI 22-23'!N128)</f>
        <v>0</v>
      </c>
      <c r="O130" s="15">
        <f>IF($D130="","",'HK2 - 22-23 + HKI 23-24(22C2)'!O128+'HKI 22-23'!O128)</f>
        <v>0.6</v>
      </c>
      <c r="P130" s="15">
        <f>IF($D130="","",'HK2 - 22-23 + HKI 23-24(22C2)'!P128+'HKI 22-23'!P128)</f>
        <v>0</v>
      </c>
      <c r="Q130" s="15">
        <f>IF($D130="","",'HK2 - 22-23 + HKI 23-24(22C2)'!Q128+'HKI 22-23'!Q128)</f>
        <v>0</v>
      </c>
      <c r="R130" s="15">
        <f>IF($D130="","",'HK2 - 22-23 + HKI 23-24(22C2)'!R128+'HKI 22-23'!R128)</f>
        <v>0.6</v>
      </c>
      <c r="S130" s="15">
        <f>IF($D130="","",'HK2 - 22-23 + HKI 23-24(22C2)'!S128+'HKI 22-23'!S128)</f>
        <v>0</v>
      </c>
      <c r="T130" s="15">
        <f>IF($D130="","",'HK2 - 22-23 + HKI 23-24(22C2)'!T128+'HKI 22-23'!T128)</f>
        <v>0</v>
      </c>
      <c r="U130" s="15">
        <f>IF($D130="","",'HK2 - 22-23 + HKI 23-24(22C2)'!U128+'HKI 22-23'!U128)</f>
        <v>0</v>
      </c>
      <c r="V130" s="15">
        <f>IF($D130="","",'HK2 - 22-23 + HKI 23-24(22C2)'!V128+'HKI 22-23'!V128)</f>
        <v>0</v>
      </c>
      <c r="W130" s="15">
        <f>IF($D130="","",'HK2 - 22-23 + HKI 23-24(22C2)'!W128+'HKI 22-23'!W128)</f>
        <v>0</v>
      </c>
      <c r="X130" s="15">
        <f>IF($D130="","",'HK2 - 22-23 + HKI 23-24(22C2)'!X128+'HKI 22-23'!X128)</f>
        <v>0</v>
      </c>
      <c r="Y130" s="15">
        <f>IF($D130="","",'HK2 - 22-23 + HKI 23-24(22C2)'!Y128+'HKI 22-23'!Y128)</f>
        <v>0</v>
      </c>
      <c r="Z130" s="15">
        <f>IF($D130="","",'HK2 - 22-23 + HKI 23-24(22C2)'!Z128+'HKI 22-23'!Z128)</f>
        <v>0</v>
      </c>
      <c r="AA130" s="15">
        <f>IF($D130="","",'HK2 - 22-23 + HKI 23-24(22C2)'!AA128+'HKI 22-23'!AA128)</f>
        <v>0</v>
      </c>
      <c r="AB130" s="15">
        <f>IF($D130="","",'HK2 - 22-23 + HKI 23-24(22C2)'!AB128+'HKI 22-23'!AB128)</f>
        <v>0</v>
      </c>
      <c r="AC130" s="15">
        <f>IF($D130="","",'HK2 - 22-23 + HKI 23-24(22C2)'!AC128+'HKI 22-23'!AC128)</f>
        <v>0</v>
      </c>
      <c r="AD130" s="15">
        <f>IF($D130="","",'HK2 - 22-23 + HKI 23-24(22C2)'!AD128+'HKI 22-23'!AD128)</f>
        <v>0</v>
      </c>
      <c r="AE130" s="15">
        <f>IF($D130="","",'HK2 - 22-23 + HKI 23-24(22C2)'!AE128+'HKI 22-23'!AE128)</f>
        <v>0</v>
      </c>
      <c r="AF130" s="15">
        <f>IF($D130="","",'HK2 - 22-23 + HKI 23-24(22C2)'!AF128+'HKI 22-23'!AF128)</f>
        <v>0</v>
      </c>
      <c r="AG130" s="15">
        <f>IF($D130="","",'HK2 - 22-23 + HKI 23-24(22C2)'!AG128+'HKI 22-23'!AG128)</f>
        <v>0</v>
      </c>
      <c r="AH130" s="15">
        <f>IF($D130="","",'HK2 - 22-23 + HKI 23-24(22C2)'!AH128+'HKI 22-23'!AH128)</f>
        <v>0</v>
      </c>
      <c r="AI130" s="15">
        <f>IF($D130="","",'HK2 - 22-23 + HKI 23-24(22C2)'!AI128+'HKI 22-23'!AI128)</f>
        <v>0</v>
      </c>
      <c r="AJ130" s="15">
        <f>IF($D130="","",'HK2 - 22-23 + HKI 23-24(22C2)'!AJ128+'HKI 22-23'!AJ128)</f>
        <v>0</v>
      </c>
      <c r="AK130" s="15">
        <f>IF($D130="","",'HK2 - 22-23 + HKI 23-24(22C2)'!AK128+'HKI 22-23'!AK128)</f>
        <v>0</v>
      </c>
      <c r="AL130" s="15">
        <f>IF($D130="","",'HK2 - 22-23 + HKI 23-24(22C2)'!AL128+'HKI 22-23'!AL128)</f>
        <v>0</v>
      </c>
      <c r="AM130" s="15">
        <f>IF($D130="","",'HK2 - 22-23 + HKI 23-24(22C2)'!AM128+'HKI 22-23'!AM128)</f>
        <v>0</v>
      </c>
      <c r="AN130" s="15">
        <f>IF($D130="","",'HK2 - 22-23 + HKI 23-24(22C2)'!AN128+'HKI 22-23'!AN128)</f>
        <v>0</v>
      </c>
      <c r="AO130" s="15">
        <f>IF($D130="","",'HK2 - 22-23 + HKI 23-24(22C2)'!AO128+'HKI 22-23'!AO128)</f>
        <v>0</v>
      </c>
      <c r="AP130" s="15">
        <f>IF($D130="","",'HK2 - 22-23 + HKI 23-24(22C2)'!AP128+'HKI 22-23'!AP128)</f>
        <v>0</v>
      </c>
      <c r="AQ130" s="15">
        <f>IF($D130="","",'HK2 - 22-23 + HKI 23-24(22C2)'!AQ128+'HKI 22-23'!AQ128)</f>
        <v>0</v>
      </c>
      <c r="AR130" s="15">
        <f>IF($D130="","",'HK2 - 22-23 + HKI 23-24(22C2)'!AR128+'HKI 22-23'!AR128)</f>
        <v>0</v>
      </c>
      <c r="AS130" s="15">
        <f>IF($D130="","",'HK2 - 22-23 + HKI 23-24(22C2)'!AS128+'HKI 22-23'!AS128)</f>
        <v>0</v>
      </c>
      <c r="AT130" s="15">
        <f>IF($D130="","",'HK2 - 22-23 + HKI 23-24(22C2)'!AT128+'HKI 22-23'!AT128)</f>
        <v>0.6</v>
      </c>
      <c r="AU130" s="4"/>
    </row>
    <row r="131" spans="1:47" x14ac:dyDescent="0.25">
      <c r="A131" s="11">
        <f>IF(D131="","",SUBTOTAL(3,$D$14:D131))</f>
        <v>118</v>
      </c>
      <c r="B131" s="60"/>
      <c r="C131" s="61" t="s">
        <v>450</v>
      </c>
      <c r="D131" s="14" t="s">
        <v>1070</v>
      </c>
      <c r="E131" s="15">
        <f>IF($D131="","",'HK2 - 22-23 + HKI 23-24(22C2)'!E129+'HKI 22-23'!E129)</f>
        <v>0</v>
      </c>
      <c r="F131" s="15">
        <f>IF($D131="","",'HK2 - 22-23 + HKI 23-24(22C2)'!F129+'HKI 22-23'!F129)</f>
        <v>0</v>
      </c>
      <c r="G131" s="15">
        <f>IF($D131="","",'HK2 - 22-23 + HKI 23-24(22C2)'!G129+'HKI 22-23'!G129)</f>
        <v>0</v>
      </c>
      <c r="H131" s="15">
        <f>IF($D131="","",'HK2 - 22-23 + HKI 23-24(22C2)'!H129+'HKI 22-23'!H129)</f>
        <v>0</v>
      </c>
      <c r="I131" s="15">
        <f>IF($D131="","",'HK2 - 22-23 + HKI 23-24(22C2)'!I129+'HKI 22-23'!I129)</f>
        <v>0</v>
      </c>
      <c r="J131" s="15">
        <f>IF($D131="","",'HK2 - 22-23 + HKI 23-24(22C2)'!J129+'HKI 22-23'!J129)</f>
        <v>0</v>
      </c>
      <c r="K131" s="15">
        <f>IF($D131="","",'HK2 - 22-23 + HKI 23-24(22C2)'!K129+'HKI 22-23'!K129)</f>
        <v>0</v>
      </c>
      <c r="L131" s="15">
        <f>IF($D131="","",'HK2 - 22-23 + HKI 23-24(22C2)'!L129+'HKI 22-23'!L129)</f>
        <v>0</v>
      </c>
      <c r="M131" s="15">
        <f>IF($D131="","",'HK2 - 22-23 + HKI 23-24(22C2)'!M129+'HKI 22-23'!M129)</f>
        <v>0</v>
      </c>
      <c r="N131" s="15">
        <f>IF($D131="","",'HK2 - 22-23 + HKI 23-24(22C2)'!N129+'HKI 22-23'!N129)</f>
        <v>0</v>
      </c>
      <c r="O131" s="15">
        <f>IF($D131="","",'HK2 - 22-23 + HKI 23-24(22C2)'!O129+'HKI 22-23'!O129)</f>
        <v>0</v>
      </c>
      <c r="P131" s="15">
        <f>IF($D131="","",'HK2 - 22-23 + HKI 23-24(22C2)'!P129+'HKI 22-23'!P129)</f>
        <v>0</v>
      </c>
      <c r="Q131" s="15">
        <f>IF($D131="","",'HK2 - 22-23 + HKI 23-24(22C2)'!Q129+'HKI 22-23'!Q129)</f>
        <v>0</v>
      </c>
      <c r="R131" s="15">
        <f>IF($D131="","",'HK2 - 22-23 + HKI 23-24(22C2)'!R129+'HKI 22-23'!R129)</f>
        <v>0</v>
      </c>
      <c r="S131" s="15">
        <f>IF($D131="","",'HK2 - 22-23 + HKI 23-24(22C2)'!S129+'HKI 22-23'!S129)</f>
        <v>0</v>
      </c>
      <c r="T131" s="15">
        <f>IF($D131="","",'HK2 - 22-23 + HKI 23-24(22C2)'!T129+'HKI 22-23'!T129)</f>
        <v>0</v>
      </c>
      <c r="U131" s="15">
        <f>IF($D131="","",'HK2 - 22-23 + HKI 23-24(22C2)'!U129+'HKI 22-23'!U129)</f>
        <v>0</v>
      </c>
      <c r="V131" s="15">
        <f>IF($D131="","",'HK2 - 22-23 + HKI 23-24(22C2)'!V129+'HKI 22-23'!V129)</f>
        <v>0</v>
      </c>
      <c r="W131" s="15">
        <f>IF($D131="","",'HK2 - 22-23 + HKI 23-24(22C2)'!W129+'HKI 22-23'!W129)</f>
        <v>0</v>
      </c>
      <c r="X131" s="15">
        <f>IF($D131="","",'HK2 - 22-23 + HKI 23-24(22C2)'!X129+'HKI 22-23'!X129)</f>
        <v>0</v>
      </c>
      <c r="Y131" s="15">
        <f>IF($D131="","",'HK2 - 22-23 + HKI 23-24(22C2)'!Y129+'HKI 22-23'!Y129)</f>
        <v>0</v>
      </c>
      <c r="Z131" s="15">
        <f>IF($D131="","",'HK2 - 22-23 + HKI 23-24(22C2)'!Z129+'HKI 22-23'!Z129)</f>
        <v>0</v>
      </c>
      <c r="AA131" s="15">
        <f>IF($D131="","",'HK2 - 22-23 + HKI 23-24(22C2)'!AA129+'HKI 22-23'!AA129)</f>
        <v>0</v>
      </c>
      <c r="AB131" s="15">
        <f>IF($D131="","",'HK2 - 22-23 + HKI 23-24(22C2)'!AB129+'HKI 22-23'!AB129)</f>
        <v>0</v>
      </c>
      <c r="AC131" s="15">
        <f>IF($D131="","",'HK2 - 22-23 + HKI 23-24(22C2)'!AC129+'HKI 22-23'!AC129)</f>
        <v>0</v>
      </c>
      <c r="AD131" s="15">
        <f>IF($D131="","",'HK2 - 22-23 + HKI 23-24(22C2)'!AD129+'HKI 22-23'!AD129)</f>
        <v>0</v>
      </c>
      <c r="AE131" s="15">
        <f>IF($D131="","",'HK2 - 22-23 + HKI 23-24(22C2)'!AE129+'HKI 22-23'!AE129)</f>
        <v>0</v>
      </c>
      <c r="AF131" s="15">
        <f>IF($D131="","",'HK2 - 22-23 + HKI 23-24(22C2)'!AF129+'HKI 22-23'!AF129)</f>
        <v>0</v>
      </c>
      <c r="AG131" s="15">
        <f>IF($D131="","",'HK2 - 22-23 + HKI 23-24(22C2)'!AG129+'HKI 22-23'!AG129)</f>
        <v>0</v>
      </c>
      <c r="AH131" s="15">
        <f>IF($D131="","",'HK2 - 22-23 + HKI 23-24(22C2)'!AH129+'HKI 22-23'!AH129)</f>
        <v>0</v>
      </c>
      <c r="AI131" s="15">
        <f>IF($D131="","",'HK2 - 22-23 + HKI 23-24(22C2)'!AI129+'HKI 22-23'!AI129)</f>
        <v>0</v>
      </c>
      <c r="AJ131" s="15">
        <f>IF($D131="","",'HK2 - 22-23 + HKI 23-24(22C2)'!AJ129+'HKI 22-23'!AJ129)</f>
        <v>0</v>
      </c>
      <c r="AK131" s="15">
        <f>IF($D131="","",'HK2 - 22-23 + HKI 23-24(22C2)'!AK129+'HKI 22-23'!AK129)</f>
        <v>0</v>
      </c>
      <c r="AL131" s="15">
        <f>IF($D131="","",'HK2 - 22-23 + HKI 23-24(22C2)'!AL129+'HKI 22-23'!AL129)</f>
        <v>0</v>
      </c>
      <c r="AM131" s="15">
        <f>IF($D131="","",'HK2 - 22-23 + HKI 23-24(22C2)'!AM129+'HKI 22-23'!AM129)</f>
        <v>0</v>
      </c>
      <c r="AN131" s="15">
        <f>IF($D131="","",'HK2 - 22-23 + HKI 23-24(22C2)'!AN129+'HKI 22-23'!AN129)</f>
        <v>0</v>
      </c>
      <c r="AO131" s="15">
        <f>IF($D131="","",'HK2 - 22-23 + HKI 23-24(22C2)'!AO129+'HKI 22-23'!AO129)</f>
        <v>0</v>
      </c>
      <c r="AP131" s="15">
        <f>IF($D131="","",'HK2 - 22-23 + HKI 23-24(22C2)'!AP129+'HKI 22-23'!AP129)</f>
        <v>0</v>
      </c>
      <c r="AQ131" s="15">
        <f>IF($D131="","",'HK2 - 22-23 + HKI 23-24(22C2)'!AQ129+'HKI 22-23'!AQ129)</f>
        <v>0</v>
      </c>
      <c r="AR131" s="15">
        <f>IF($D131="","",'HK2 - 22-23 + HKI 23-24(22C2)'!AR129+'HKI 22-23'!AR129)</f>
        <v>0</v>
      </c>
      <c r="AS131" s="15">
        <f>IF($D131="","",'HK2 - 22-23 + HKI 23-24(22C2)'!AS129+'HKI 22-23'!AS129)</f>
        <v>0</v>
      </c>
      <c r="AT131" s="15">
        <f>IF($D131="","",'HK2 - 22-23 + HKI 23-24(22C2)'!AT129+'HKI 22-23'!AT129)</f>
        <v>0</v>
      </c>
      <c r="AU131" s="4"/>
    </row>
    <row r="132" spans="1:47" x14ac:dyDescent="0.25">
      <c r="A132" s="11">
        <f>IF(D132="","",SUBTOTAL(3,$D$14:D132))</f>
        <v>119</v>
      </c>
      <c r="B132" s="60"/>
      <c r="C132" s="61" t="s">
        <v>450</v>
      </c>
      <c r="D132" s="14" t="s">
        <v>1110</v>
      </c>
      <c r="E132" s="15">
        <f>IF($D132="","",'HK2 - 22-23 + HKI 23-24(22C2)'!E130+'HKI 22-23'!E130)</f>
        <v>0</v>
      </c>
      <c r="F132" s="15">
        <f>IF($D132="","",'HK2 - 22-23 + HKI 23-24(22C2)'!F130+'HKI 22-23'!F130)</f>
        <v>0</v>
      </c>
      <c r="G132" s="15">
        <f>IF($D132="","",'HK2 - 22-23 + HKI 23-24(22C2)'!G130+'HKI 22-23'!G130)</f>
        <v>0</v>
      </c>
      <c r="H132" s="15">
        <f>IF($D132="","",'HK2 - 22-23 + HKI 23-24(22C2)'!H130+'HKI 22-23'!H130)</f>
        <v>0</v>
      </c>
      <c r="I132" s="15">
        <f>IF($D132="","",'HK2 - 22-23 + HKI 23-24(22C2)'!I130+'HKI 22-23'!I130)</f>
        <v>0</v>
      </c>
      <c r="J132" s="15">
        <f>IF($D132="","",'HK2 - 22-23 + HKI 23-24(22C2)'!J130+'HKI 22-23'!J130)</f>
        <v>0</v>
      </c>
      <c r="K132" s="15">
        <f>IF($D132="","",'HK2 - 22-23 + HKI 23-24(22C2)'!K130+'HKI 22-23'!K130)</f>
        <v>0</v>
      </c>
      <c r="L132" s="15">
        <f>IF($D132="","",'HK2 - 22-23 + HKI 23-24(22C2)'!L130+'HKI 22-23'!L130)</f>
        <v>0</v>
      </c>
      <c r="M132" s="15">
        <f>IF($D132="","",'HK2 - 22-23 + HKI 23-24(22C2)'!M130+'HKI 22-23'!M130)</f>
        <v>0</v>
      </c>
      <c r="N132" s="15">
        <f>IF($D132="","",'HK2 - 22-23 + HKI 23-24(22C2)'!N130+'HKI 22-23'!N130)</f>
        <v>0</v>
      </c>
      <c r="O132" s="15">
        <f>IF($D132="","",'HK2 - 22-23 + HKI 23-24(22C2)'!O130+'HKI 22-23'!O130)</f>
        <v>0</v>
      </c>
      <c r="P132" s="15">
        <f>IF($D132="","",'HK2 - 22-23 + HKI 23-24(22C2)'!P130+'HKI 22-23'!P130)</f>
        <v>0</v>
      </c>
      <c r="Q132" s="15">
        <f>IF($D132="","",'HK2 - 22-23 + HKI 23-24(22C2)'!Q130+'HKI 22-23'!Q130)</f>
        <v>0</v>
      </c>
      <c r="R132" s="15">
        <f>IF($D132="","",'HK2 - 22-23 + HKI 23-24(22C2)'!R130+'HKI 22-23'!R130)</f>
        <v>0</v>
      </c>
      <c r="S132" s="15">
        <f>IF($D132="","",'HK2 - 22-23 + HKI 23-24(22C2)'!S130+'HKI 22-23'!S130)</f>
        <v>0</v>
      </c>
      <c r="T132" s="15">
        <f>IF($D132="","",'HK2 - 22-23 + HKI 23-24(22C2)'!T130+'HKI 22-23'!T130)</f>
        <v>0</v>
      </c>
      <c r="U132" s="15">
        <f>IF($D132="","",'HK2 - 22-23 + HKI 23-24(22C2)'!U130+'HKI 22-23'!U130)</f>
        <v>0</v>
      </c>
      <c r="V132" s="15">
        <f>IF($D132="","",'HK2 - 22-23 + HKI 23-24(22C2)'!V130+'HKI 22-23'!V130)</f>
        <v>0</v>
      </c>
      <c r="W132" s="15">
        <f>IF($D132="","",'HK2 - 22-23 + HKI 23-24(22C2)'!W130+'HKI 22-23'!W130)</f>
        <v>0</v>
      </c>
      <c r="X132" s="15">
        <f>IF($D132="","",'HK2 - 22-23 + HKI 23-24(22C2)'!X130+'HKI 22-23'!X130)</f>
        <v>0</v>
      </c>
      <c r="Y132" s="15">
        <f>IF($D132="","",'HK2 - 22-23 + HKI 23-24(22C2)'!Y130+'HKI 22-23'!Y130)</f>
        <v>0</v>
      </c>
      <c r="Z132" s="15">
        <f>IF($D132="","",'HK2 - 22-23 + HKI 23-24(22C2)'!Z130+'HKI 22-23'!Z130)</f>
        <v>0</v>
      </c>
      <c r="AA132" s="15">
        <f>IF($D132="","",'HK2 - 22-23 + HKI 23-24(22C2)'!AA130+'HKI 22-23'!AA130)</f>
        <v>0</v>
      </c>
      <c r="AB132" s="15">
        <f>IF($D132="","",'HK2 - 22-23 + HKI 23-24(22C2)'!AB130+'HKI 22-23'!AB130)</f>
        <v>0</v>
      </c>
      <c r="AC132" s="15">
        <f>IF($D132="","",'HK2 - 22-23 + HKI 23-24(22C2)'!AC130+'HKI 22-23'!AC130)</f>
        <v>126</v>
      </c>
      <c r="AD132" s="15">
        <f>IF($D132="","",'HK2 - 22-23 + HKI 23-24(22C2)'!AD130+'HKI 22-23'!AD130)</f>
        <v>-12.600000000000001</v>
      </c>
      <c r="AE132" s="15">
        <f>IF($D132="","",'HK2 - 22-23 + HKI 23-24(22C2)'!AE130+'HKI 22-23'!AE130)</f>
        <v>0</v>
      </c>
      <c r="AF132" s="15">
        <f>IF($D132="","",'HK2 - 22-23 + HKI 23-24(22C2)'!AF130+'HKI 22-23'!AF130)</f>
        <v>0</v>
      </c>
      <c r="AG132" s="15">
        <f>IF($D132="","",'HK2 - 22-23 + HKI 23-24(22C2)'!AG130+'HKI 22-23'!AG130)</f>
        <v>0</v>
      </c>
      <c r="AH132" s="15">
        <f>IF($D132="","",'HK2 - 22-23 + HKI 23-24(22C2)'!AH130+'HKI 22-23'!AH130)</f>
        <v>0</v>
      </c>
      <c r="AI132" s="15">
        <f>IF($D132="","",'HK2 - 22-23 + HKI 23-24(22C2)'!AI130+'HKI 22-23'!AI130)</f>
        <v>0</v>
      </c>
      <c r="AJ132" s="15">
        <f>IF($D132="","",'HK2 - 22-23 + HKI 23-24(22C2)'!AJ130+'HKI 22-23'!AJ130)</f>
        <v>0</v>
      </c>
      <c r="AK132" s="15">
        <f>IF($D132="","",'HK2 - 22-23 + HKI 23-24(22C2)'!AK130+'HKI 22-23'!AK130)</f>
        <v>0</v>
      </c>
      <c r="AL132" s="15">
        <f>IF($D132="","",'HK2 - 22-23 + HKI 23-24(22C2)'!AL130+'HKI 22-23'!AL130)</f>
        <v>0</v>
      </c>
      <c r="AM132" s="15">
        <f>IF($D132="","",'HK2 - 22-23 + HKI 23-24(22C2)'!AM130+'HKI 22-23'!AM130)</f>
        <v>0</v>
      </c>
      <c r="AN132" s="15">
        <f>IF($D132="","",'HK2 - 22-23 + HKI 23-24(22C2)'!AN130+'HKI 22-23'!AN130)</f>
        <v>0</v>
      </c>
      <c r="AO132" s="15">
        <f>IF($D132="","",'HK2 - 22-23 + HKI 23-24(22C2)'!AO130+'HKI 22-23'!AO130)</f>
        <v>0</v>
      </c>
      <c r="AP132" s="15">
        <f>IF($D132="","",'HK2 - 22-23 + HKI 23-24(22C2)'!AP130+'HKI 22-23'!AP130)</f>
        <v>0</v>
      </c>
      <c r="AQ132" s="15">
        <f>IF($D132="","",'HK2 - 22-23 + HKI 23-24(22C2)'!AQ130+'HKI 22-23'!AQ130)</f>
        <v>0</v>
      </c>
      <c r="AR132" s="15">
        <f>IF($D132="","",'HK2 - 22-23 + HKI 23-24(22C2)'!AR130+'HKI 22-23'!AR130)</f>
        <v>0</v>
      </c>
      <c r="AS132" s="15">
        <f>IF($D132="","",'HK2 - 22-23 + HKI 23-24(22C2)'!AS130+'HKI 22-23'!AS130)</f>
        <v>0</v>
      </c>
      <c r="AT132" s="15">
        <f>IF($D132="","",'HK2 - 22-23 + HKI 23-24(22C2)'!AT130+'HKI 22-23'!AT130)</f>
        <v>-12.6</v>
      </c>
      <c r="AU132" s="4"/>
    </row>
    <row r="133" spans="1:47" x14ac:dyDescent="0.25">
      <c r="A133" s="11">
        <f>IF(D133="","",SUBTOTAL(3,$D$14:D133))</f>
        <v>120</v>
      </c>
      <c r="B133" s="60">
        <v>1013045</v>
      </c>
      <c r="C133" s="61" t="s">
        <v>450</v>
      </c>
      <c r="D133" s="14" t="s">
        <v>216</v>
      </c>
      <c r="E133" s="15">
        <f>IF($D133="","",'HK2 - 22-23 + HKI 23-24(22C2)'!E131+'HKI 22-23'!E131)</f>
        <v>0</v>
      </c>
      <c r="F133" s="15">
        <f>IF($D133="","",'HK2 - 22-23 + HKI 23-24(22C2)'!F131+'HKI 22-23'!F131)</f>
        <v>0</v>
      </c>
      <c r="G133" s="15">
        <f>IF($D133="","",'HK2 - 22-23 + HKI 23-24(22C2)'!G131+'HKI 22-23'!G131)</f>
        <v>0</v>
      </c>
      <c r="H133" s="15">
        <f>IF($D133="","",'HK2 - 22-23 + HKI 23-24(22C2)'!H131+'HKI 22-23'!H131)</f>
        <v>0</v>
      </c>
      <c r="I133" s="15">
        <f>IF($D133="","",'HK2 - 22-23 + HKI 23-24(22C2)'!I131+'HKI 22-23'!I131)</f>
        <v>0</v>
      </c>
      <c r="J133" s="15">
        <f>IF($D133="","",'HK2 - 22-23 + HKI 23-24(22C2)'!J131+'HKI 22-23'!J131)</f>
        <v>0</v>
      </c>
      <c r="K133" s="15">
        <f>IF($D133="","",'HK2 - 22-23 + HKI 23-24(22C2)'!K131+'HKI 22-23'!K131)</f>
        <v>0</v>
      </c>
      <c r="L133" s="15">
        <f>IF($D133="","",'HK2 - 22-23 + HKI 23-24(22C2)'!L131+'HKI 22-23'!L131)</f>
        <v>0</v>
      </c>
      <c r="M133" s="15">
        <f>IF($D133="","",'HK2 - 22-23 + HKI 23-24(22C2)'!M131+'HKI 22-23'!M131)</f>
        <v>0</v>
      </c>
      <c r="N133" s="15">
        <f>IF($D133="","",'HK2 - 22-23 + HKI 23-24(22C2)'!N131+'HKI 22-23'!N131)</f>
        <v>0</v>
      </c>
      <c r="O133" s="15">
        <f>IF($D133="","",'HK2 - 22-23 + HKI 23-24(22C2)'!O131+'HKI 22-23'!O131)</f>
        <v>0</v>
      </c>
      <c r="P133" s="15">
        <f>IF($D133="","",'HK2 - 22-23 + HKI 23-24(22C2)'!P131+'HKI 22-23'!P131)</f>
        <v>0</v>
      </c>
      <c r="Q133" s="15">
        <f>IF($D133="","",'HK2 - 22-23 + HKI 23-24(22C2)'!Q131+'HKI 22-23'!Q131)</f>
        <v>0</v>
      </c>
      <c r="R133" s="15">
        <f>IF($D133="","",'HK2 - 22-23 + HKI 23-24(22C2)'!R131+'HKI 22-23'!R131)</f>
        <v>0</v>
      </c>
      <c r="S133" s="15">
        <f>IF($D133="","",'HK2 - 22-23 + HKI 23-24(22C2)'!S131+'HKI 22-23'!S131)</f>
        <v>0</v>
      </c>
      <c r="T133" s="15">
        <f>IF($D133="","",'HK2 - 22-23 + HKI 23-24(22C2)'!T131+'HKI 22-23'!T131)</f>
        <v>0</v>
      </c>
      <c r="U133" s="15">
        <f>IF($D133="","",'HK2 - 22-23 + HKI 23-24(22C2)'!U131+'HKI 22-23'!U131)</f>
        <v>0</v>
      </c>
      <c r="V133" s="15">
        <f>IF($D133="","",'HK2 - 22-23 + HKI 23-24(22C2)'!V131+'HKI 22-23'!V131)</f>
        <v>0</v>
      </c>
      <c r="W133" s="15">
        <f>IF($D133="","",'HK2 - 22-23 + HKI 23-24(22C2)'!W131+'HKI 22-23'!W131)</f>
        <v>0</v>
      </c>
      <c r="X133" s="15">
        <f>IF($D133="","",'HK2 - 22-23 + HKI 23-24(22C2)'!X131+'HKI 22-23'!X131)</f>
        <v>0</v>
      </c>
      <c r="Y133" s="15">
        <f>IF($D133="","",'HK2 - 22-23 + HKI 23-24(22C2)'!Y131+'HKI 22-23'!Y131)</f>
        <v>0</v>
      </c>
      <c r="Z133" s="15">
        <f>IF($D133="","",'HK2 - 22-23 + HKI 23-24(22C2)'!Z131+'HKI 22-23'!Z131)</f>
        <v>0</v>
      </c>
      <c r="AA133" s="15">
        <f>IF($D133="","",'HK2 - 22-23 + HKI 23-24(22C2)'!AA131+'HKI 22-23'!AA131)</f>
        <v>0</v>
      </c>
      <c r="AB133" s="15">
        <f>IF($D133="","",'HK2 - 22-23 + HKI 23-24(22C2)'!AB131+'HKI 22-23'!AB131)</f>
        <v>0</v>
      </c>
      <c r="AC133" s="15">
        <f>IF($D133="","",'HK2 - 22-23 + HKI 23-24(22C2)'!AC131+'HKI 22-23'!AC131)</f>
        <v>0</v>
      </c>
      <c r="AD133" s="15">
        <f>IF($D133="","",'HK2 - 22-23 + HKI 23-24(22C2)'!AD131+'HKI 22-23'!AD131)</f>
        <v>0</v>
      </c>
      <c r="AE133" s="15">
        <f>IF($D133="","",'HK2 - 22-23 + HKI 23-24(22C2)'!AE131+'HKI 22-23'!AE131)</f>
        <v>0</v>
      </c>
      <c r="AF133" s="15">
        <f>IF($D133="","",'HK2 - 22-23 + HKI 23-24(22C2)'!AF131+'HKI 22-23'!AF131)</f>
        <v>0</v>
      </c>
      <c r="AG133" s="15">
        <f>IF($D133="","",'HK2 - 22-23 + HKI 23-24(22C2)'!AG131+'HKI 22-23'!AG131)</f>
        <v>0</v>
      </c>
      <c r="AH133" s="15">
        <f>IF($D133="","",'HK2 - 22-23 + HKI 23-24(22C2)'!AH131+'HKI 22-23'!AH131)</f>
        <v>0</v>
      </c>
      <c r="AI133" s="15">
        <f>IF($D133="","",'HK2 - 22-23 + HKI 23-24(22C2)'!AI131+'HKI 22-23'!AI131)</f>
        <v>0</v>
      </c>
      <c r="AJ133" s="15">
        <f>IF($D133="","",'HK2 - 22-23 + HKI 23-24(22C2)'!AJ131+'HKI 22-23'!AJ131)</f>
        <v>0</v>
      </c>
      <c r="AK133" s="15">
        <f>IF($D133="","",'HK2 - 22-23 + HKI 23-24(22C2)'!AK131+'HKI 22-23'!AK131)</f>
        <v>0</v>
      </c>
      <c r="AL133" s="15">
        <f>IF($D133="","",'HK2 - 22-23 + HKI 23-24(22C2)'!AL131+'HKI 22-23'!AL131)</f>
        <v>0</v>
      </c>
      <c r="AM133" s="15">
        <f>IF($D133="","",'HK2 - 22-23 + HKI 23-24(22C2)'!AM131+'HKI 22-23'!AM131)</f>
        <v>0</v>
      </c>
      <c r="AN133" s="15">
        <f>IF($D133="","",'HK2 - 22-23 + HKI 23-24(22C2)'!AN131+'HKI 22-23'!AN131)</f>
        <v>0</v>
      </c>
      <c r="AO133" s="15">
        <f>IF($D133="","",'HK2 - 22-23 + HKI 23-24(22C2)'!AO131+'HKI 22-23'!AO131)</f>
        <v>0</v>
      </c>
      <c r="AP133" s="15">
        <f>IF($D133="","",'HK2 - 22-23 + HKI 23-24(22C2)'!AP131+'HKI 22-23'!AP131)</f>
        <v>0</v>
      </c>
      <c r="AQ133" s="15">
        <f>IF($D133="","",'HK2 - 22-23 + HKI 23-24(22C2)'!AQ131+'HKI 22-23'!AQ131)</f>
        <v>0</v>
      </c>
      <c r="AR133" s="15">
        <f>IF($D133="","",'HK2 - 22-23 + HKI 23-24(22C2)'!AR131+'HKI 22-23'!AR131)</f>
        <v>0</v>
      </c>
      <c r="AS133" s="15">
        <f>IF($D133="","",'HK2 - 22-23 + HKI 23-24(22C2)'!AS131+'HKI 22-23'!AS131)</f>
        <v>0</v>
      </c>
      <c r="AT133" s="15">
        <f>IF($D133="","",'HK2 - 22-23 + HKI 23-24(22C2)'!AT131+'HKI 22-23'!AT131)</f>
        <v>0</v>
      </c>
      <c r="AU133" s="4"/>
    </row>
    <row r="134" spans="1:47" x14ac:dyDescent="0.25">
      <c r="A134" s="11">
        <f>IF(D134="","",SUBTOTAL(3,$D$14:D134))</f>
        <v>121</v>
      </c>
      <c r="B134" s="60"/>
      <c r="C134" s="61" t="s">
        <v>450</v>
      </c>
      <c r="D134" s="14" t="s">
        <v>1103</v>
      </c>
      <c r="E134" s="15">
        <f>IF($D134="","",'HK2 - 22-23 + HKI 23-24(22C2)'!E132+'HKI 22-23'!E132)</f>
        <v>0</v>
      </c>
      <c r="F134" s="15">
        <f>IF($D134="","",'HK2 - 22-23 + HKI 23-24(22C2)'!F132+'HKI 22-23'!F132)</f>
        <v>0</v>
      </c>
      <c r="G134" s="15">
        <f>IF($D134="","",'HK2 - 22-23 + HKI 23-24(22C2)'!G132+'HKI 22-23'!G132)</f>
        <v>0</v>
      </c>
      <c r="H134" s="15">
        <f>IF($D134="","",'HK2 - 22-23 + HKI 23-24(22C2)'!H132+'HKI 22-23'!H132)</f>
        <v>0</v>
      </c>
      <c r="I134" s="15">
        <f>IF($D134="","",'HK2 - 22-23 + HKI 23-24(22C2)'!I132+'HKI 22-23'!I132)</f>
        <v>0</v>
      </c>
      <c r="J134" s="15">
        <f>IF($D134="","",'HK2 - 22-23 + HKI 23-24(22C2)'!J132+'HKI 22-23'!J132)</f>
        <v>0</v>
      </c>
      <c r="K134" s="15">
        <f>IF($D134="","",'HK2 - 22-23 + HKI 23-24(22C2)'!K132+'HKI 22-23'!K132)</f>
        <v>0</v>
      </c>
      <c r="L134" s="15">
        <f>IF($D134="","",'HK2 - 22-23 + HKI 23-24(22C2)'!L132+'HKI 22-23'!L132)</f>
        <v>0</v>
      </c>
      <c r="M134" s="15">
        <f>IF($D134="","",'HK2 - 22-23 + HKI 23-24(22C2)'!M132+'HKI 22-23'!M132)</f>
        <v>0</v>
      </c>
      <c r="N134" s="15">
        <f>IF($D134="","",'HK2 - 22-23 + HKI 23-24(22C2)'!N132+'HKI 22-23'!N132)</f>
        <v>0</v>
      </c>
      <c r="O134" s="15">
        <f>IF($D134="","",'HK2 - 22-23 + HKI 23-24(22C2)'!O132+'HKI 22-23'!O132)</f>
        <v>0</v>
      </c>
      <c r="P134" s="15">
        <f>IF($D134="","",'HK2 - 22-23 + HKI 23-24(22C2)'!P132+'HKI 22-23'!P132)</f>
        <v>0</v>
      </c>
      <c r="Q134" s="15">
        <f>IF($D134="","",'HK2 - 22-23 + HKI 23-24(22C2)'!Q132+'HKI 22-23'!Q132)</f>
        <v>0</v>
      </c>
      <c r="R134" s="15">
        <f>IF($D134="","",'HK2 - 22-23 + HKI 23-24(22C2)'!R132+'HKI 22-23'!R132)</f>
        <v>0</v>
      </c>
      <c r="S134" s="15">
        <f>IF($D134="","",'HK2 - 22-23 + HKI 23-24(22C2)'!S132+'HKI 22-23'!S132)</f>
        <v>184</v>
      </c>
      <c r="T134" s="15">
        <f>IF($D134="","",'HK2 - 22-23 + HKI 23-24(22C2)'!T132+'HKI 22-23'!T132)</f>
        <v>0</v>
      </c>
      <c r="U134" s="15">
        <f>IF($D134="","",'HK2 - 22-23 + HKI 23-24(22C2)'!U132+'HKI 22-23'!U132)</f>
        <v>181</v>
      </c>
      <c r="V134" s="15">
        <f>IF($D134="","",'HK2 - 22-23 + HKI 23-24(22C2)'!V132+'HKI 22-23'!V132)</f>
        <v>0.30000000000000004</v>
      </c>
      <c r="W134" s="15">
        <f>IF($D134="","",'HK2 - 22-23 + HKI 23-24(22C2)'!W132+'HKI 22-23'!W132)</f>
        <v>0</v>
      </c>
      <c r="X134" s="15">
        <f>IF($D134="","",'HK2 - 22-23 + HKI 23-24(22C2)'!X132+'HKI 22-23'!X132)</f>
        <v>0</v>
      </c>
      <c r="Y134" s="15">
        <f>IF($D134="","",'HK2 - 22-23 + HKI 23-24(22C2)'!Y132+'HKI 22-23'!Y132)</f>
        <v>0</v>
      </c>
      <c r="Z134" s="15">
        <f>IF($D134="","",'HK2 - 22-23 + HKI 23-24(22C2)'!Z132+'HKI 22-23'!Z132)</f>
        <v>0</v>
      </c>
      <c r="AA134" s="15">
        <f>IF($D134="","",'HK2 - 22-23 + HKI 23-24(22C2)'!AA132+'HKI 22-23'!AA132)</f>
        <v>0</v>
      </c>
      <c r="AB134" s="15">
        <f>IF($D134="","",'HK2 - 22-23 + HKI 23-24(22C2)'!AB132+'HKI 22-23'!AB132)</f>
        <v>0</v>
      </c>
      <c r="AC134" s="15">
        <f>IF($D134="","",'HK2 - 22-23 + HKI 23-24(22C2)'!AC132+'HKI 22-23'!AC132)</f>
        <v>0</v>
      </c>
      <c r="AD134" s="15">
        <f>IF($D134="","",'HK2 - 22-23 + HKI 23-24(22C2)'!AD132+'HKI 22-23'!AD132)</f>
        <v>0</v>
      </c>
      <c r="AE134" s="15">
        <f>IF($D134="","",'HK2 - 22-23 + HKI 23-24(22C2)'!AE132+'HKI 22-23'!AE132)</f>
        <v>0</v>
      </c>
      <c r="AF134" s="15">
        <f>IF($D134="","",'HK2 - 22-23 + HKI 23-24(22C2)'!AF132+'HKI 22-23'!AF132)</f>
        <v>0</v>
      </c>
      <c r="AG134" s="15">
        <f>IF($D134="","",'HK2 - 22-23 + HKI 23-24(22C2)'!AG132+'HKI 22-23'!AG132)</f>
        <v>0</v>
      </c>
      <c r="AH134" s="15">
        <f>IF($D134="","",'HK2 - 22-23 + HKI 23-24(22C2)'!AH132+'HKI 22-23'!AH132)</f>
        <v>0</v>
      </c>
      <c r="AI134" s="15">
        <f>IF($D134="","",'HK2 - 22-23 + HKI 23-24(22C2)'!AI132+'HKI 22-23'!AI132)</f>
        <v>0</v>
      </c>
      <c r="AJ134" s="15">
        <f>IF($D134="","",'HK2 - 22-23 + HKI 23-24(22C2)'!AJ132+'HKI 22-23'!AJ132)</f>
        <v>0</v>
      </c>
      <c r="AK134" s="15">
        <f>IF($D134="","",'HK2 - 22-23 + HKI 23-24(22C2)'!AK132+'HKI 22-23'!AK132)</f>
        <v>0</v>
      </c>
      <c r="AL134" s="15">
        <f>IF($D134="","",'HK2 - 22-23 + HKI 23-24(22C2)'!AL132+'HKI 22-23'!AL132)</f>
        <v>0</v>
      </c>
      <c r="AM134" s="15">
        <f>IF($D134="","",'HK2 - 22-23 + HKI 23-24(22C2)'!AM132+'HKI 22-23'!AM132)</f>
        <v>0</v>
      </c>
      <c r="AN134" s="15">
        <f>IF($D134="","",'HK2 - 22-23 + HKI 23-24(22C2)'!AN132+'HKI 22-23'!AN132)</f>
        <v>0</v>
      </c>
      <c r="AO134" s="15">
        <f>IF($D134="","",'HK2 - 22-23 + HKI 23-24(22C2)'!AO132+'HKI 22-23'!AO132)</f>
        <v>0</v>
      </c>
      <c r="AP134" s="15">
        <f>IF($D134="","",'HK2 - 22-23 + HKI 23-24(22C2)'!AP132+'HKI 22-23'!AP132)</f>
        <v>0</v>
      </c>
      <c r="AQ134" s="15">
        <f>IF($D134="","",'HK2 - 22-23 + HKI 23-24(22C2)'!AQ132+'HKI 22-23'!AQ132)</f>
        <v>0</v>
      </c>
      <c r="AR134" s="15">
        <f>IF($D134="","",'HK2 - 22-23 + HKI 23-24(22C2)'!AR132+'HKI 22-23'!AR132)</f>
        <v>0</v>
      </c>
      <c r="AS134" s="15">
        <f>IF($D134="","",'HK2 - 22-23 + HKI 23-24(22C2)'!AS132+'HKI 22-23'!AS132)</f>
        <v>0</v>
      </c>
      <c r="AT134" s="15">
        <f>IF($D134="","",'HK2 - 22-23 + HKI 23-24(22C2)'!AT132+'HKI 22-23'!AT132)</f>
        <v>0.3</v>
      </c>
      <c r="AU134" s="4"/>
    </row>
    <row r="135" spans="1:47" x14ac:dyDescent="0.25">
      <c r="A135" s="11">
        <f>IF(D135="","",SUBTOTAL(3,$D$14:D135))</f>
        <v>122</v>
      </c>
      <c r="B135" s="60">
        <v>1010096</v>
      </c>
      <c r="C135" s="61" t="s">
        <v>450</v>
      </c>
      <c r="D135" s="14" t="s">
        <v>1026</v>
      </c>
      <c r="E135" s="15">
        <f>IF($D135="","",'HK2 - 22-23 + HKI 23-24(22C2)'!E133+'HKI 22-23'!E133)</f>
        <v>0</v>
      </c>
      <c r="F135" s="15">
        <f>IF($D135="","",'HK2 - 22-23 + HKI 23-24(22C2)'!F133+'HKI 22-23'!F133)</f>
        <v>0</v>
      </c>
      <c r="G135" s="15">
        <f>IF($D135="","",'HK2 - 22-23 + HKI 23-24(22C2)'!G133+'HKI 22-23'!G133)</f>
        <v>0</v>
      </c>
      <c r="H135" s="15">
        <f>IF($D135="","",'HK2 - 22-23 + HKI 23-24(22C2)'!H133+'HKI 22-23'!H133)</f>
        <v>0</v>
      </c>
      <c r="I135" s="15">
        <f>IF($D135="","",'HK2 - 22-23 + HKI 23-24(22C2)'!I133+'HKI 22-23'!I133)</f>
        <v>0</v>
      </c>
      <c r="J135" s="15">
        <f>IF($D135="","",'HK2 - 22-23 + HKI 23-24(22C2)'!J133+'HKI 22-23'!J133)</f>
        <v>0</v>
      </c>
      <c r="K135" s="15">
        <f>IF($D135="","",'HK2 - 22-23 + HKI 23-24(22C2)'!K133+'HKI 22-23'!K133)</f>
        <v>0</v>
      </c>
      <c r="L135" s="15">
        <f>IF($D135="","",'HK2 - 22-23 + HKI 23-24(22C2)'!L133+'HKI 22-23'!L133)</f>
        <v>0</v>
      </c>
      <c r="M135" s="15">
        <f>IF($D135="","",'HK2 - 22-23 + HKI 23-24(22C2)'!M133+'HKI 22-23'!M133)</f>
        <v>0</v>
      </c>
      <c r="N135" s="15">
        <f>IF($D135="","",'HK2 - 22-23 + HKI 23-24(22C2)'!N133+'HKI 22-23'!N133)</f>
        <v>0</v>
      </c>
      <c r="O135" s="15">
        <f>IF($D135="","",'HK2 - 22-23 + HKI 23-24(22C2)'!O133+'HKI 22-23'!O133)</f>
        <v>0</v>
      </c>
      <c r="P135" s="15">
        <f>IF($D135="","",'HK2 - 22-23 + HKI 23-24(22C2)'!P133+'HKI 22-23'!P133)</f>
        <v>0</v>
      </c>
      <c r="Q135" s="15">
        <f>IF($D135="","",'HK2 - 22-23 + HKI 23-24(22C2)'!Q133+'HKI 22-23'!Q133)</f>
        <v>0</v>
      </c>
      <c r="R135" s="15">
        <f>IF($D135="","",'HK2 - 22-23 + HKI 23-24(22C2)'!R133+'HKI 22-23'!R133)</f>
        <v>0</v>
      </c>
      <c r="S135" s="15">
        <f>IF($D135="","",'HK2 - 22-23 + HKI 23-24(22C2)'!S133+'HKI 22-23'!S133)</f>
        <v>0</v>
      </c>
      <c r="T135" s="15">
        <f>IF($D135="","",'HK2 - 22-23 + HKI 23-24(22C2)'!T133+'HKI 22-23'!T133)</f>
        <v>0</v>
      </c>
      <c r="U135" s="15">
        <f>IF($D135="","",'HK2 - 22-23 + HKI 23-24(22C2)'!U133+'HKI 22-23'!U133)</f>
        <v>0</v>
      </c>
      <c r="V135" s="15">
        <f>IF($D135="","",'HK2 - 22-23 + HKI 23-24(22C2)'!V133+'HKI 22-23'!V133)</f>
        <v>0</v>
      </c>
      <c r="W135" s="15">
        <f>IF($D135="","",'HK2 - 22-23 + HKI 23-24(22C2)'!W133+'HKI 22-23'!W133)</f>
        <v>0</v>
      </c>
      <c r="X135" s="15">
        <f>IF($D135="","",'HK2 - 22-23 + HKI 23-24(22C2)'!X133+'HKI 22-23'!X133)</f>
        <v>0</v>
      </c>
      <c r="Y135" s="15">
        <f>IF($D135="","",'HK2 - 22-23 + HKI 23-24(22C2)'!Y133+'HKI 22-23'!Y133)</f>
        <v>0</v>
      </c>
      <c r="Z135" s="15">
        <f>IF($D135="","",'HK2 - 22-23 + HKI 23-24(22C2)'!Z133+'HKI 22-23'!Z133)</f>
        <v>0</v>
      </c>
      <c r="AA135" s="15">
        <f>IF($D135="","",'HK2 - 22-23 + HKI 23-24(22C2)'!AA133+'HKI 22-23'!AA133)</f>
        <v>0</v>
      </c>
      <c r="AB135" s="15">
        <f>IF($D135="","",'HK2 - 22-23 + HKI 23-24(22C2)'!AB133+'HKI 22-23'!AB133)</f>
        <v>0</v>
      </c>
      <c r="AC135" s="15">
        <f>IF($D135="","",'HK2 - 22-23 + HKI 23-24(22C2)'!AC133+'HKI 22-23'!AC133)</f>
        <v>0</v>
      </c>
      <c r="AD135" s="15">
        <f>IF($D135="","",'HK2 - 22-23 + HKI 23-24(22C2)'!AD133+'HKI 22-23'!AD133)</f>
        <v>0</v>
      </c>
      <c r="AE135" s="15">
        <f>IF($D135="","",'HK2 - 22-23 + HKI 23-24(22C2)'!AE133+'HKI 22-23'!AE133)</f>
        <v>0</v>
      </c>
      <c r="AF135" s="15">
        <f>IF($D135="","",'HK2 - 22-23 + HKI 23-24(22C2)'!AF133+'HKI 22-23'!AF133)</f>
        <v>0</v>
      </c>
      <c r="AG135" s="15">
        <f>IF($D135="","",'HK2 - 22-23 + HKI 23-24(22C2)'!AG133+'HKI 22-23'!AG133)</f>
        <v>0</v>
      </c>
      <c r="AH135" s="15">
        <f>IF($D135="","",'HK2 - 22-23 + HKI 23-24(22C2)'!AH133+'HKI 22-23'!AH133)</f>
        <v>0</v>
      </c>
      <c r="AI135" s="15">
        <f>IF($D135="","",'HK2 - 22-23 + HKI 23-24(22C2)'!AI133+'HKI 22-23'!AI133)</f>
        <v>0</v>
      </c>
      <c r="AJ135" s="15">
        <f>IF($D135="","",'HK2 - 22-23 + HKI 23-24(22C2)'!AJ133+'HKI 22-23'!AJ133)</f>
        <v>0</v>
      </c>
      <c r="AK135" s="15">
        <f>IF($D135="","",'HK2 - 22-23 + HKI 23-24(22C2)'!AK133+'HKI 22-23'!AK133)</f>
        <v>0</v>
      </c>
      <c r="AL135" s="15">
        <f>IF($D135="","",'HK2 - 22-23 + HKI 23-24(22C2)'!AL133+'HKI 22-23'!AL133)</f>
        <v>0</v>
      </c>
      <c r="AM135" s="15">
        <f>IF($D135="","",'HK2 - 22-23 + HKI 23-24(22C2)'!AM133+'HKI 22-23'!AM133)</f>
        <v>0</v>
      </c>
      <c r="AN135" s="15">
        <f>IF($D135="","",'HK2 - 22-23 + HKI 23-24(22C2)'!AN133+'HKI 22-23'!AN133)</f>
        <v>0</v>
      </c>
      <c r="AO135" s="15">
        <f>IF($D135="","",'HK2 - 22-23 + HKI 23-24(22C2)'!AO133+'HKI 22-23'!AO133)</f>
        <v>0</v>
      </c>
      <c r="AP135" s="15">
        <f>IF($D135="","",'HK2 - 22-23 + HKI 23-24(22C2)'!AP133+'HKI 22-23'!AP133)</f>
        <v>0</v>
      </c>
      <c r="AQ135" s="15">
        <f>IF($D135="","",'HK2 - 22-23 + HKI 23-24(22C2)'!AQ133+'HKI 22-23'!AQ133)</f>
        <v>0</v>
      </c>
      <c r="AR135" s="15">
        <f>IF($D135="","",'HK2 - 22-23 + HKI 23-24(22C2)'!AR133+'HKI 22-23'!AR133)</f>
        <v>0</v>
      </c>
      <c r="AS135" s="15">
        <f>IF($D135="","",'HK2 - 22-23 + HKI 23-24(22C2)'!AS133+'HKI 22-23'!AS133)</f>
        <v>0</v>
      </c>
      <c r="AT135" s="15">
        <f>IF($D135="","",'HK2 - 22-23 + HKI 23-24(22C2)'!AT133+'HKI 22-23'!AT133)</f>
        <v>0</v>
      </c>
      <c r="AU135" s="4"/>
    </row>
    <row r="136" spans="1:47" x14ac:dyDescent="0.25">
      <c r="A136" s="11">
        <f>IF(D136="","",SUBTOTAL(3,$D$14:D136))</f>
        <v>123</v>
      </c>
      <c r="B136" s="60">
        <v>1010125</v>
      </c>
      <c r="C136" s="61" t="s">
        <v>450</v>
      </c>
      <c r="D136" s="14" t="s">
        <v>1038</v>
      </c>
      <c r="E136" s="15">
        <f>IF($D136="","",'HK2 - 22-23 + HKI 23-24(22C2)'!E134+'HKI 22-23'!E134)</f>
        <v>0</v>
      </c>
      <c r="F136" s="15">
        <f>IF($D136="","",'HK2 - 22-23 + HKI 23-24(22C2)'!F134+'HKI 22-23'!F134)</f>
        <v>0</v>
      </c>
      <c r="G136" s="15">
        <f>IF($D136="","",'HK2 - 22-23 + HKI 23-24(22C2)'!G134+'HKI 22-23'!G134)</f>
        <v>0</v>
      </c>
      <c r="H136" s="15">
        <f>IF($D136="","",'HK2 - 22-23 + HKI 23-24(22C2)'!H134+'HKI 22-23'!H134)</f>
        <v>0</v>
      </c>
      <c r="I136" s="15">
        <f>IF($D136="","",'HK2 - 22-23 + HKI 23-24(22C2)'!I134+'HKI 22-23'!I134)</f>
        <v>0</v>
      </c>
      <c r="J136" s="15">
        <f>IF($D136="","",'HK2 - 22-23 + HKI 23-24(22C2)'!J134+'HKI 22-23'!J134)</f>
        <v>0</v>
      </c>
      <c r="K136" s="15">
        <f>IF($D136="","",'HK2 - 22-23 + HKI 23-24(22C2)'!K134+'HKI 22-23'!K134)</f>
        <v>0</v>
      </c>
      <c r="L136" s="15">
        <f>IF($D136="","",'HK2 - 22-23 + HKI 23-24(22C2)'!L134+'HKI 22-23'!L134)</f>
        <v>0</v>
      </c>
      <c r="M136" s="15">
        <f>IF($D136="","",'HK2 - 22-23 + HKI 23-24(22C2)'!M134+'HKI 22-23'!M134)</f>
        <v>0</v>
      </c>
      <c r="N136" s="15">
        <f>IF($D136="","",'HK2 - 22-23 + HKI 23-24(22C2)'!N134+'HKI 22-23'!N134)</f>
        <v>0</v>
      </c>
      <c r="O136" s="15">
        <f>IF($D136="","",'HK2 - 22-23 + HKI 23-24(22C2)'!O134+'HKI 22-23'!O134)</f>
        <v>0</v>
      </c>
      <c r="P136" s="15">
        <f>IF($D136="","",'HK2 - 22-23 + HKI 23-24(22C2)'!P134+'HKI 22-23'!P134)</f>
        <v>0</v>
      </c>
      <c r="Q136" s="15">
        <f>IF($D136="","",'HK2 - 22-23 + HKI 23-24(22C2)'!Q134+'HKI 22-23'!Q134)</f>
        <v>0</v>
      </c>
      <c r="R136" s="15">
        <f>IF($D136="","",'HK2 - 22-23 + HKI 23-24(22C2)'!R134+'HKI 22-23'!R134)</f>
        <v>0</v>
      </c>
      <c r="S136" s="15">
        <f>IF($D136="","",'HK2 - 22-23 + HKI 23-24(22C2)'!S134+'HKI 22-23'!S134)</f>
        <v>0</v>
      </c>
      <c r="T136" s="15">
        <f>IF($D136="","",'HK2 - 22-23 + HKI 23-24(22C2)'!T134+'HKI 22-23'!T134)</f>
        <v>0</v>
      </c>
      <c r="U136" s="15">
        <f>IF($D136="","",'HK2 - 22-23 + HKI 23-24(22C2)'!U134+'HKI 22-23'!U134)</f>
        <v>0</v>
      </c>
      <c r="V136" s="15">
        <f>IF($D136="","",'HK2 - 22-23 + HKI 23-24(22C2)'!V134+'HKI 22-23'!V134)</f>
        <v>0</v>
      </c>
      <c r="W136" s="15">
        <f>IF($D136="","",'HK2 - 22-23 + HKI 23-24(22C2)'!W134+'HKI 22-23'!W134)</f>
        <v>0</v>
      </c>
      <c r="X136" s="15">
        <f>IF($D136="","",'HK2 - 22-23 + HKI 23-24(22C2)'!X134+'HKI 22-23'!X134)</f>
        <v>0</v>
      </c>
      <c r="Y136" s="15">
        <f>IF($D136="","",'HK2 - 22-23 + HKI 23-24(22C2)'!Y134+'HKI 22-23'!Y134)</f>
        <v>0</v>
      </c>
      <c r="Z136" s="15">
        <f>IF($D136="","",'HK2 - 22-23 + HKI 23-24(22C2)'!Z134+'HKI 22-23'!Z134)</f>
        <v>0</v>
      </c>
      <c r="AA136" s="15">
        <f>IF($D136="","",'HK2 - 22-23 + HKI 23-24(22C2)'!AA134+'HKI 22-23'!AA134)</f>
        <v>0</v>
      </c>
      <c r="AB136" s="15">
        <f>IF($D136="","",'HK2 - 22-23 + HKI 23-24(22C2)'!AB134+'HKI 22-23'!AB134)</f>
        <v>0</v>
      </c>
      <c r="AC136" s="15">
        <f>IF($D136="","",'HK2 - 22-23 + HKI 23-24(22C2)'!AC134+'HKI 22-23'!AC134)</f>
        <v>0</v>
      </c>
      <c r="AD136" s="15">
        <f>IF($D136="","",'HK2 - 22-23 + HKI 23-24(22C2)'!AD134+'HKI 22-23'!AD134)</f>
        <v>0</v>
      </c>
      <c r="AE136" s="15">
        <f>IF($D136="","",'HK2 - 22-23 + HKI 23-24(22C2)'!AE134+'HKI 22-23'!AE134)</f>
        <v>0</v>
      </c>
      <c r="AF136" s="15">
        <f>IF($D136="","",'HK2 - 22-23 + HKI 23-24(22C2)'!AF134+'HKI 22-23'!AF134)</f>
        <v>0</v>
      </c>
      <c r="AG136" s="15">
        <f>IF($D136="","",'HK2 - 22-23 + HKI 23-24(22C2)'!AG134+'HKI 22-23'!AG134)</f>
        <v>0</v>
      </c>
      <c r="AH136" s="15">
        <f>IF($D136="","",'HK2 - 22-23 + HKI 23-24(22C2)'!AH134+'HKI 22-23'!AH134)</f>
        <v>0</v>
      </c>
      <c r="AI136" s="15">
        <f>IF($D136="","",'HK2 - 22-23 + HKI 23-24(22C2)'!AI134+'HKI 22-23'!AI134)</f>
        <v>0</v>
      </c>
      <c r="AJ136" s="15">
        <f>IF($D136="","",'HK2 - 22-23 + HKI 23-24(22C2)'!AJ134+'HKI 22-23'!AJ134)</f>
        <v>0</v>
      </c>
      <c r="AK136" s="15">
        <f>IF($D136="","",'HK2 - 22-23 + HKI 23-24(22C2)'!AK134+'HKI 22-23'!AK134)</f>
        <v>0</v>
      </c>
      <c r="AL136" s="15">
        <f>IF($D136="","",'HK2 - 22-23 + HKI 23-24(22C2)'!AL134+'HKI 22-23'!AL134)</f>
        <v>0</v>
      </c>
      <c r="AM136" s="15">
        <f>IF($D136="","",'HK2 - 22-23 + HKI 23-24(22C2)'!AM134+'HKI 22-23'!AM134)</f>
        <v>0</v>
      </c>
      <c r="AN136" s="15">
        <f>IF($D136="","",'HK2 - 22-23 + HKI 23-24(22C2)'!AN134+'HKI 22-23'!AN134)</f>
        <v>0</v>
      </c>
      <c r="AO136" s="15">
        <f>IF($D136="","",'HK2 - 22-23 + HKI 23-24(22C2)'!AO134+'HKI 22-23'!AO134)</f>
        <v>0</v>
      </c>
      <c r="AP136" s="15">
        <f>IF($D136="","",'HK2 - 22-23 + HKI 23-24(22C2)'!AP134+'HKI 22-23'!AP134)</f>
        <v>0</v>
      </c>
      <c r="AQ136" s="15">
        <f>IF($D136="","",'HK2 - 22-23 + HKI 23-24(22C2)'!AQ134+'HKI 22-23'!AQ134)</f>
        <v>0</v>
      </c>
      <c r="AR136" s="15">
        <f>IF($D136="","",'HK2 - 22-23 + HKI 23-24(22C2)'!AR134+'HKI 22-23'!AR134)</f>
        <v>0</v>
      </c>
      <c r="AS136" s="15">
        <f>IF($D136="","",'HK2 - 22-23 + HKI 23-24(22C2)'!AS134+'HKI 22-23'!AS134)</f>
        <v>0</v>
      </c>
      <c r="AT136" s="15">
        <f>IF($D136="","",'HK2 - 22-23 + HKI 23-24(22C2)'!AT134+'HKI 22-23'!AT134)</f>
        <v>0</v>
      </c>
      <c r="AU136" s="4"/>
    </row>
    <row r="137" spans="1:47" x14ac:dyDescent="0.25">
      <c r="A137" s="11">
        <f>IF(D137="","",SUBTOTAL(3,$D$14:D137))</f>
        <v>124</v>
      </c>
      <c r="B137" s="60">
        <v>1010100</v>
      </c>
      <c r="C137" s="61" t="s">
        <v>450</v>
      </c>
      <c r="D137" s="14" t="s">
        <v>1024</v>
      </c>
      <c r="E137" s="15">
        <f>IF($D137="","",'HK2 - 22-23 + HKI 23-24(22C2)'!E135+'HKI 22-23'!E135)</f>
        <v>0</v>
      </c>
      <c r="F137" s="15">
        <f>IF($D137="","",'HK2 - 22-23 + HKI 23-24(22C2)'!F135+'HKI 22-23'!F135)</f>
        <v>0</v>
      </c>
      <c r="G137" s="15">
        <f>IF($D137="","",'HK2 - 22-23 + HKI 23-24(22C2)'!G135+'HKI 22-23'!G135)</f>
        <v>0</v>
      </c>
      <c r="H137" s="15">
        <f>IF($D137="","",'HK2 - 22-23 + HKI 23-24(22C2)'!H135+'HKI 22-23'!H135)</f>
        <v>0</v>
      </c>
      <c r="I137" s="15">
        <f>IF($D137="","",'HK2 - 22-23 + HKI 23-24(22C2)'!I135+'HKI 22-23'!I135)</f>
        <v>0</v>
      </c>
      <c r="J137" s="15">
        <f>IF($D137="","",'HK2 - 22-23 + HKI 23-24(22C2)'!J135+'HKI 22-23'!J135)</f>
        <v>0</v>
      </c>
      <c r="K137" s="15">
        <f>IF($D137="","",'HK2 - 22-23 + HKI 23-24(22C2)'!K135+'HKI 22-23'!K135)</f>
        <v>0</v>
      </c>
      <c r="L137" s="15">
        <f>IF($D137="","",'HK2 - 22-23 + HKI 23-24(22C2)'!L135+'HKI 22-23'!L135)</f>
        <v>0</v>
      </c>
      <c r="M137" s="15">
        <f>IF($D137="","",'HK2 - 22-23 + HKI 23-24(22C2)'!M135+'HKI 22-23'!M135)</f>
        <v>0</v>
      </c>
      <c r="N137" s="15">
        <f>IF($D137="","",'HK2 - 22-23 + HKI 23-24(22C2)'!N135+'HKI 22-23'!N135)</f>
        <v>0</v>
      </c>
      <c r="O137" s="15">
        <f>IF($D137="","",'HK2 - 22-23 + HKI 23-24(22C2)'!O135+'HKI 22-23'!O135)</f>
        <v>0</v>
      </c>
      <c r="P137" s="15">
        <f>IF($D137="","",'HK2 - 22-23 + HKI 23-24(22C2)'!P135+'HKI 22-23'!P135)</f>
        <v>0</v>
      </c>
      <c r="Q137" s="15">
        <f>IF($D137="","",'HK2 - 22-23 + HKI 23-24(22C2)'!Q135+'HKI 22-23'!Q135)</f>
        <v>0</v>
      </c>
      <c r="R137" s="15">
        <f>IF($D137="","",'HK2 - 22-23 + HKI 23-24(22C2)'!R135+'HKI 22-23'!R135)</f>
        <v>0</v>
      </c>
      <c r="S137" s="15">
        <f>IF($D137="","",'HK2 - 22-23 + HKI 23-24(22C2)'!S135+'HKI 22-23'!S135)</f>
        <v>0</v>
      </c>
      <c r="T137" s="15">
        <f>IF($D137="","",'HK2 - 22-23 + HKI 23-24(22C2)'!T135+'HKI 22-23'!T135)</f>
        <v>0</v>
      </c>
      <c r="U137" s="15">
        <f>IF($D137="","",'HK2 - 22-23 + HKI 23-24(22C2)'!U135+'HKI 22-23'!U135)</f>
        <v>0</v>
      </c>
      <c r="V137" s="15">
        <f>IF($D137="","",'HK2 - 22-23 + HKI 23-24(22C2)'!V135+'HKI 22-23'!V135)</f>
        <v>0</v>
      </c>
      <c r="W137" s="15">
        <f>IF($D137="","",'HK2 - 22-23 + HKI 23-24(22C2)'!W135+'HKI 22-23'!W135)</f>
        <v>0</v>
      </c>
      <c r="X137" s="15">
        <f>IF($D137="","",'HK2 - 22-23 + HKI 23-24(22C2)'!X135+'HKI 22-23'!X135)</f>
        <v>0</v>
      </c>
      <c r="Y137" s="15">
        <f>IF($D137="","",'HK2 - 22-23 + HKI 23-24(22C2)'!Y135+'HKI 22-23'!Y135)</f>
        <v>0</v>
      </c>
      <c r="Z137" s="15">
        <f>IF($D137="","",'HK2 - 22-23 + HKI 23-24(22C2)'!Z135+'HKI 22-23'!Z135)</f>
        <v>0</v>
      </c>
      <c r="AA137" s="15">
        <f>IF($D137="","",'HK2 - 22-23 + HKI 23-24(22C2)'!AA135+'HKI 22-23'!AA135)</f>
        <v>0</v>
      </c>
      <c r="AB137" s="15">
        <f>IF($D137="","",'HK2 - 22-23 + HKI 23-24(22C2)'!AB135+'HKI 22-23'!AB135)</f>
        <v>0</v>
      </c>
      <c r="AC137" s="15">
        <f>IF($D137="","",'HK2 - 22-23 + HKI 23-24(22C2)'!AC135+'HKI 22-23'!AC135)</f>
        <v>0</v>
      </c>
      <c r="AD137" s="15">
        <f>IF($D137="","",'HK2 - 22-23 + HKI 23-24(22C2)'!AD135+'HKI 22-23'!AD135)</f>
        <v>0</v>
      </c>
      <c r="AE137" s="15">
        <f>IF($D137="","",'HK2 - 22-23 + HKI 23-24(22C2)'!AE135+'HKI 22-23'!AE135)</f>
        <v>0</v>
      </c>
      <c r="AF137" s="15">
        <f>IF($D137="","",'HK2 - 22-23 + HKI 23-24(22C2)'!AF135+'HKI 22-23'!AF135)</f>
        <v>0</v>
      </c>
      <c r="AG137" s="15">
        <f>IF($D137="","",'HK2 - 22-23 + HKI 23-24(22C2)'!AG135+'HKI 22-23'!AG135)</f>
        <v>0</v>
      </c>
      <c r="AH137" s="15">
        <f>IF($D137="","",'HK2 - 22-23 + HKI 23-24(22C2)'!AH135+'HKI 22-23'!AH135)</f>
        <v>0</v>
      </c>
      <c r="AI137" s="15">
        <f>IF($D137="","",'HK2 - 22-23 + HKI 23-24(22C2)'!AI135+'HKI 22-23'!AI135)</f>
        <v>0</v>
      </c>
      <c r="AJ137" s="15">
        <f>IF($D137="","",'HK2 - 22-23 + HKI 23-24(22C2)'!AJ135+'HKI 22-23'!AJ135)</f>
        <v>0</v>
      </c>
      <c r="AK137" s="15">
        <f>IF($D137="","",'HK2 - 22-23 + HKI 23-24(22C2)'!AK135+'HKI 22-23'!AK135)</f>
        <v>0</v>
      </c>
      <c r="AL137" s="15">
        <f>IF($D137="","",'HK2 - 22-23 + HKI 23-24(22C2)'!AL135+'HKI 22-23'!AL135)</f>
        <v>0</v>
      </c>
      <c r="AM137" s="15">
        <f>IF($D137="","",'HK2 - 22-23 + HKI 23-24(22C2)'!AM135+'HKI 22-23'!AM135)</f>
        <v>0</v>
      </c>
      <c r="AN137" s="15">
        <f>IF($D137="","",'HK2 - 22-23 + HKI 23-24(22C2)'!AN135+'HKI 22-23'!AN135)</f>
        <v>0</v>
      </c>
      <c r="AO137" s="15">
        <f>IF($D137="","",'HK2 - 22-23 + HKI 23-24(22C2)'!AO135+'HKI 22-23'!AO135)</f>
        <v>0</v>
      </c>
      <c r="AP137" s="15">
        <f>IF($D137="","",'HK2 - 22-23 + HKI 23-24(22C2)'!AP135+'HKI 22-23'!AP135)</f>
        <v>0</v>
      </c>
      <c r="AQ137" s="15">
        <f>IF($D137="","",'HK2 - 22-23 + HKI 23-24(22C2)'!AQ135+'HKI 22-23'!AQ135)</f>
        <v>0</v>
      </c>
      <c r="AR137" s="15">
        <f>IF($D137="","",'HK2 - 22-23 + HKI 23-24(22C2)'!AR135+'HKI 22-23'!AR135)</f>
        <v>0</v>
      </c>
      <c r="AS137" s="15">
        <f>IF($D137="","",'HK2 - 22-23 + HKI 23-24(22C2)'!AS135+'HKI 22-23'!AS135)</f>
        <v>0</v>
      </c>
      <c r="AT137" s="15">
        <f>IF($D137="","",'HK2 - 22-23 + HKI 23-24(22C2)'!AT135+'HKI 22-23'!AT135)</f>
        <v>0</v>
      </c>
      <c r="AU137" s="4"/>
    </row>
    <row r="138" spans="1:47" x14ac:dyDescent="0.25">
      <c r="A138" s="11">
        <f>IF(D138="","",SUBTOTAL(3,$D$14:D138))</f>
        <v>125</v>
      </c>
      <c r="B138" s="60"/>
      <c r="C138" s="61" t="s">
        <v>450</v>
      </c>
      <c r="D138" s="14" t="s">
        <v>1104</v>
      </c>
      <c r="E138" s="15">
        <f>IF($D138="","",'HK2 - 22-23 + HKI 23-24(22C2)'!E136+'HKI 22-23'!E136)</f>
        <v>0</v>
      </c>
      <c r="F138" s="15">
        <f>IF($D138="","",'HK2 - 22-23 + HKI 23-24(22C2)'!F136+'HKI 22-23'!F136)</f>
        <v>0</v>
      </c>
      <c r="G138" s="15">
        <f>IF($D138="","",'HK2 - 22-23 + HKI 23-24(22C2)'!G136+'HKI 22-23'!G136)</f>
        <v>0</v>
      </c>
      <c r="H138" s="15">
        <f>IF($D138="","",'HK2 - 22-23 + HKI 23-24(22C2)'!H136+'HKI 22-23'!H136)</f>
        <v>0</v>
      </c>
      <c r="I138" s="15">
        <f>IF($D138="","",'HK2 - 22-23 + HKI 23-24(22C2)'!I136+'HKI 22-23'!I136)</f>
        <v>0</v>
      </c>
      <c r="J138" s="15">
        <f>IF($D138="","",'HK2 - 22-23 + HKI 23-24(22C2)'!J136+'HKI 22-23'!J136)</f>
        <v>0</v>
      </c>
      <c r="K138" s="15">
        <f>IF($D138="","",'HK2 - 22-23 + HKI 23-24(22C2)'!K136+'HKI 22-23'!K136)</f>
        <v>0</v>
      </c>
      <c r="L138" s="15">
        <f>IF($D138="","",'HK2 - 22-23 + HKI 23-24(22C2)'!L136+'HKI 22-23'!L136)</f>
        <v>0</v>
      </c>
      <c r="M138" s="15">
        <f>IF($D138="","",'HK2 - 22-23 + HKI 23-24(22C2)'!M136+'HKI 22-23'!M136)</f>
        <v>0</v>
      </c>
      <c r="N138" s="15">
        <f>IF($D138="","",'HK2 - 22-23 + HKI 23-24(22C2)'!N136+'HKI 22-23'!N136)</f>
        <v>0</v>
      </c>
      <c r="O138" s="15">
        <f>IF($D138="","",'HK2 - 22-23 + HKI 23-24(22C2)'!O136+'HKI 22-23'!O136)</f>
        <v>0</v>
      </c>
      <c r="P138" s="15">
        <f>IF($D138="","",'HK2 - 22-23 + HKI 23-24(22C2)'!P136+'HKI 22-23'!P136)</f>
        <v>0</v>
      </c>
      <c r="Q138" s="15">
        <f>IF($D138="","",'HK2 - 22-23 + HKI 23-24(22C2)'!Q136+'HKI 22-23'!Q136)</f>
        <v>0</v>
      </c>
      <c r="R138" s="15">
        <f>IF($D138="","",'HK2 - 22-23 + HKI 23-24(22C2)'!R136+'HKI 22-23'!R136)</f>
        <v>0</v>
      </c>
      <c r="S138" s="15">
        <f>IF($D138="","",'HK2 - 22-23 + HKI 23-24(22C2)'!S136+'HKI 22-23'!S136)</f>
        <v>0</v>
      </c>
      <c r="T138" s="15">
        <f>IF($D138="","",'HK2 - 22-23 + HKI 23-24(22C2)'!T136+'HKI 22-23'!T136)</f>
        <v>0</v>
      </c>
      <c r="U138" s="15">
        <f>IF($D138="","",'HK2 - 22-23 + HKI 23-24(22C2)'!U136+'HKI 22-23'!U136)</f>
        <v>0</v>
      </c>
      <c r="V138" s="15">
        <f>IF($D138="","",'HK2 - 22-23 + HKI 23-24(22C2)'!V136+'HKI 22-23'!V136)</f>
        <v>0</v>
      </c>
      <c r="W138" s="15">
        <f>IF($D138="","",'HK2 - 22-23 + HKI 23-24(22C2)'!W136+'HKI 22-23'!W136)</f>
        <v>0</v>
      </c>
      <c r="X138" s="15">
        <f>IF($D138="","",'HK2 - 22-23 + HKI 23-24(22C2)'!X136+'HKI 22-23'!X136)</f>
        <v>0</v>
      </c>
      <c r="Y138" s="15">
        <f>IF($D138="","",'HK2 - 22-23 + HKI 23-24(22C2)'!Y136+'HKI 22-23'!Y136)</f>
        <v>0</v>
      </c>
      <c r="Z138" s="15">
        <f>IF($D138="","",'HK2 - 22-23 + HKI 23-24(22C2)'!Z136+'HKI 22-23'!Z136)</f>
        <v>0</v>
      </c>
      <c r="AA138" s="15">
        <f>IF($D138="","",'HK2 - 22-23 + HKI 23-24(22C2)'!AA136+'HKI 22-23'!AA136)</f>
        <v>0</v>
      </c>
      <c r="AB138" s="15">
        <f>IF($D138="","",'HK2 - 22-23 + HKI 23-24(22C2)'!AB136+'HKI 22-23'!AB136)</f>
        <v>0</v>
      </c>
      <c r="AC138" s="15">
        <f>IF($D138="","",'HK2 - 22-23 + HKI 23-24(22C2)'!AC136+'HKI 22-23'!AC136)</f>
        <v>0</v>
      </c>
      <c r="AD138" s="15">
        <f>IF($D138="","",'HK2 - 22-23 + HKI 23-24(22C2)'!AD136+'HKI 22-23'!AD136)</f>
        <v>0</v>
      </c>
      <c r="AE138" s="15">
        <f>IF($D138="","",'HK2 - 22-23 + HKI 23-24(22C2)'!AE136+'HKI 22-23'!AE136)</f>
        <v>0</v>
      </c>
      <c r="AF138" s="15">
        <f>IF($D138="","",'HK2 - 22-23 + HKI 23-24(22C2)'!AF136+'HKI 22-23'!AF136)</f>
        <v>0</v>
      </c>
      <c r="AG138" s="15">
        <f>IF($D138="","",'HK2 - 22-23 + HKI 23-24(22C2)'!AG136+'HKI 22-23'!AG136)</f>
        <v>0</v>
      </c>
      <c r="AH138" s="15">
        <f>IF($D138="","",'HK2 - 22-23 + HKI 23-24(22C2)'!AH136+'HKI 22-23'!AH136)</f>
        <v>0</v>
      </c>
      <c r="AI138" s="15">
        <f>IF($D138="","",'HK2 - 22-23 + HKI 23-24(22C2)'!AI136+'HKI 22-23'!AI136)</f>
        <v>0</v>
      </c>
      <c r="AJ138" s="15">
        <f>IF($D138="","",'HK2 - 22-23 + HKI 23-24(22C2)'!AJ136+'HKI 22-23'!AJ136)</f>
        <v>0</v>
      </c>
      <c r="AK138" s="15">
        <f>IF($D138="","",'HK2 - 22-23 + HKI 23-24(22C2)'!AK136+'HKI 22-23'!AK136)</f>
        <v>0</v>
      </c>
      <c r="AL138" s="15">
        <f>IF($D138="","",'HK2 - 22-23 + HKI 23-24(22C2)'!AL136+'HKI 22-23'!AL136)</f>
        <v>0</v>
      </c>
      <c r="AM138" s="15">
        <f>IF($D138="","",'HK2 - 22-23 + HKI 23-24(22C2)'!AM136+'HKI 22-23'!AM136)</f>
        <v>0</v>
      </c>
      <c r="AN138" s="15">
        <f>IF($D138="","",'HK2 - 22-23 + HKI 23-24(22C2)'!AN136+'HKI 22-23'!AN136)</f>
        <v>0</v>
      </c>
      <c r="AO138" s="15">
        <f>IF($D138="","",'HK2 - 22-23 + HKI 23-24(22C2)'!AO136+'HKI 22-23'!AO136)</f>
        <v>0</v>
      </c>
      <c r="AP138" s="15">
        <f>IF($D138="","",'HK2 - 22-23 + HKI 23-24(22C2)'!AP136+'HKI 22-23'!AP136)</f>
        <v>0</v>
      </c>
      <c r="AQ138" s="15">
        <f>IF($D138="","",'HK2 - 22-23 + HKI 23-24(22C2)'!AQ136+'HKI 22-23'!AQ136)</f>
        <v>0</v>
      </c>
      <c r="AR138" s="15">
        <f>IF($D138="","",'HK2 - 22-23 + HKI 23-24(22C2)'!AR136+'HKI 22-23'!AR136)</f>
        <v>0</v>
      </c>
      <c r="AS138" s="15">
        <f>IF($D138="","",'HK2 - 22-23 + HKI 23-24(22C2)'!AS136+'HKI 22-23'!AS136)</f>
        <v>0</v>
      </c>
      <c r="AT138" s="15">
        <f>IF($D138="","",'HK2 - 22-23 + HKI 23-24(22C2)'!AT136+'HKI 22-23'!AT136)</f>
        <v>0</v>
      </c>
      <c r="AU138" s="4"/>
    </row>
    <row r="139" spans="1:47" x14ac:dyDescent="0.25">
      <c r="A139" s="11">
        <f>IF(D139="","",SUBTOTAL(3,$D$14:D139))</f>
        <v>126</v>
      </c>
      <c r="B139" s="60">
        <v>1010068</v>
      </c>
      <c r="C139" s="61" t="s">
        <v>450</v>
      </c>
      <c r="D139" s="14" t="s">
        <v>551</v>
      </c>
      <c r="E139" s="15">
        <f>IF($D139="","",'HK2 - 22-23 + HKI 23-24(22C2)'!E137+'HKI 22-23'!E137)</f>
        <v>0</v>
      </c>
      <c r="F139" s="15">
        <f>IF($D139="","",'HK2 - 22-23 + HKI 23-24(22C2)'!F137+'HKI 22-23'!F137)</f>
        <v>0</v>
      </c>
      <c r="G139" s="15">
        <f>IF($D139="","",'HK2 - 22-23 + HKI 23-24(22C2)'!G137+'HKI 22-23'!G137)</f>
        <v>0</v>
      </c>
      <c r="H139" s="15">
        <f>IF($D139="","",'HK2 - 22-23 + HKI 23-24(22C2)'!H137+'HKI 22-23'!H137)</f>
        <v>0</v>
      </c>
      <c r="I139" s="15">
        <f>IF($D139="","",'HK2 - 22-23 + HKI 23-24(22C2)'!I137+'HKI 22-23'!I137)</f>
        <v>0</v>
      </c>
      <c r="J139" s="15">
        <f>IF($D139="","",'HK2 - 22-23 + HKI 23-24(22C2)'!J137+'HKI 22-23'!J137)</f>
        <v>0</v>
      </c>
      <c r="K139" s="15">
        <f>IF($D139="","",'HK2 - 22-23 + HKI 23-24(22C2)'!K137+'HKI 22-23'!K137)</f>
        <v>0</v>
      </c>
      <c r="L139" s="15">
        <f>IF($D139="","",'HK2 - 22-23 + HKI 23-24(22C2)'!L137+'HKI 22-23'!L137)</f>
        <v>0</v>
      </c>
      <c r="M139" s="15">
        <f>IF($D139="","",'HK2 - 22-23 + HKI 23-24(22C2)'!M137+'HKI 22-23'!M137)</f>
        <v>0</v>
      </c>
      <c r="N139" s="15">
        <f>IF($D139="","",'HK2 - 22-23 + HKI 23-24(22C2)'!N137+'HKI 22-23'!N137)</f>
        <v>0</v>
      </c>
      <c r="O139" s="15">
        <f>IF($D139="","",'HK2 - 22-23 + HKI 23-24(22C2)'!O137+'HKI 22-23'!O137)</f>
        <v>0</v>
      </c>
      <c r="P139" s="15">
        <f>IF($D139="","",'HK2 - 22-23 + HKI 23-24(22C2)'!P137+'HKI 22-23'!P137)</f>
        <v>0</v>
      </c>
      <c r="Q139" s="15">
        <f>IF($D139="","",'HK2 - 22-23 + HKI 23-24(22C2)'!Q137+'HKI 22-23'!Q137)</f>
        <v>0</v>
      </c>
      <c r="R139" s="15">
        <f>IF($D139="","",'HK2 - 22-23 + HKI 23-24(22C2)'!R137+'HKI 22-23'!R137)</f>
        <v>0</v>
      </c>
      <c r="S139" s="15">
        <f>IF($D139="","",'HK2 - 22-23 + HKI 23-24(22C2)'!S137+'HKI 22-23'!S137)</f>
        <v>0</v>
      </c>
      <c r="T139" s="15">
        <f>IF($D139="","",'HK2 - 22-23 + HKI 23-24(22C2)'!T137+'HKI 22-23'!T137)</f>
        <v>0</v>
      </c>
      <c r="U139" s="15">
        <f>IF($D139="","",'HK2 - 22-23 + HKI 23-24(22C2)'!U137+'HKI 22-23'!U137)</f>
        <v>0</v>
      </c>
      <c r="V139" s="15">
        <f>IF($D139="","",'HK2 - 22-23 + HKI 23-24(22C2)'!V137+'HKI 22-23'!V137)</f>
        <v>0</v>
      </c>
      <c r="W139" s="15">
        <f>IF($D139="","",'HK2 - 22-23 + HKI 23-24(22C2)'!W137+'HKI 22-23'!W137)</f>
        <v>0</v>
      </c>
      <c r="X139" s="15">
        <f>IF($D139="","",'HK2 - 22-23 + HKI 23-24(22C2)'!X137+'HKI 22-23'!X137)</f>
        <v>0</v>
      </c>
      <c r="Y139" s="15">
        <f>IF($D139="","",'HK2 - 22-23 + HKI 23-24(22C2)'!Y137+'HKI 22-23'!Y137)</f>
        <v>0</v>
      </c>
      <c r="Z139" s="15">
        <f>IF($D139="","",'HK2 - 22-23 + HKI 23-24(22C2)'!Z137+'HKI 22-23'!Z137)</f>
        <v>0</v>
      </c>
      <c r="AA139" s="15">
        <f>IF($D139="","",'HK2 - 22-23 + HKI 23-24(22C2)'!AA137+'HKI 22-23'!AA137)</f>
        <v>0</v>
      </c>
      <c r="AB139" s="15">
        <f>IF($D139="","",'HK2 - 22-23 + HKI 23-24(22C2)'!AB137+'HKI 22-23'!AB137)</f>
        <v>0</v>
      </c>
      <c r="AC139" s="15">
        <f>IF($D139="","",'HK2 - 22-23 + HKI 23-24(22C2)'!AC137+'HKI 22-23'!AC137)</f>
        <v>0</v>
      </c>
      <c r="AD139" s="15">
        <f>IF($D139="","",'HK2 - 22-23 + HKI 23-24(22C2)'!AD137+'HKI 22-23'!AD137)</f>
        <v>0</v>
      </c>
      <c r="AE139" s="15">
        <f>IF($D139="","",'HK2 - 22-23 + HKI 23-24(22C2)'!AE137+'HKI 22-23'!AE137)</f>
        <v>0</v>
      </c>
      <c r="AF139" s="15">
        <f>IF($D139="","",'HK2 - 22-23 + HKI 23-24(22C2)'!AF137+'HKI 22-23'!AF137)</f>
        <v>0</v>
      </c>
      <c r="AG139" s="15">
        <f>IF($D139="","",'HK2 - 22-23 + HKI 23-24(22C2)'!AG137+'HKI 22-23'!AG137)</f>
        <v>0</v>
      </c>
      <c r="AH139" s="15">
        <f>IF($D139="","",'HK2 - 22-23 + HKI 23-24(22C2)'!AH137+'HKI 22-23'!AH137)</f>
        <v>0</v>
      </c>
      <c r="AI139" s="15">
        <f>IF($D139="","",'HK2 - 22-23 + HKI 23-24(22C2)'!AI137+'HKI 22-23'!AI137)</f>
        <v>0</v>
      </c>
      <c r="AJ139" s="15">
        <f>IF($D139="","",'HK2 - 22-23 + HKI 23-24(22C2)'!AJ137+'HKI 22-23'!AJ137)</f>
        <v>0</v>
      </c>
      <c r="AK139" s="15">
        <f>IF($D139="","",'HK2 - 22-23 + HKI 23-24(22C2)'!AK137+'HKI 22-23'!AK137)</f>
        <v>0</v>
      </c>
      <c r="AL139" s="15">
        <f>IF($D139="","",'HK2 - 22-23 + HKI 23-24(22C2)'!AL137+'HKI 22-23'!AL137)</f>
        <v>0</v>
      </c>
      <c r="AM139" s="15">
        <f>IF($D139="","",'HK2 - 22-23 + HKI 23-24(22C2)'!AM137+'HKI 22-23'!AM137)</f>
        <v>0</v>
      </c>
      <c r="AN139" s="15">
        <f>IF($D139="","",'HK2 - 22-23 + HKI 23-24(22C2)'!AN137+'HKI 22-23'!AN137)</f>
        <v>0</v>
      </c>
      <c r="AO139" s="15">
        <f>IF($D139="","",'HK2 - 22-23 + HKI 23-24(22C2)'!AO137+'HKI 22-23'!AO137)</f>
        <v>0</v>
      </c>
      <c r="AP139" s="15">
        <f>IF($D139="","",'HK2 - 22-23 + HKI 23-24(22C2)'!AP137+'HKI 22-23'!AP137)</f>
        <v>0</v>
      </c>
      <c r="AQ139" s="15">
        <f>IF($D139="","",'HK2 - 22-23 + HKI 23-24(22C2)'!AQ137+'HKI 22-23'!AQ137)</f>
        <v>0</v>
      </c>
      <c r="AR139" s="15">
        <f>IF($D139="","",'HK2 - 22-23 + HKI 23-24(22C2)'!AR137+'HKI 22-23'!AR137)</f>
        <v>0</v>
      </c>
      <c r="AS139" s="15">
        <f>IF($D139="","",'HK2 - 22-23 + HKI 23-24(22C2)'!AS137+'HKI 22-23'!AS137)</f>
        <v>0</v>
      </c>
      <c r="AT139" s="15">
        <f>IF($D139="","",'HK2 - 22-23 + HKI 23-24(22C2)'!AT137+'HKI 22-23'!AT137)</f>
        <v>0</v>
      </c>
      <c r="AU139" s="4"/>
    </row>
    <row r="140" spans="1:47" x14ac:dyDescent="0.25">
      <c r="A140" s="11">
        <f>IF(D140="","",SUBTOTAL(3,$D$14:D140))</f>
        <v>127</v>
      </c>
      <c r="B140" s="60"/>
      <c r="C140" s="61" t="s">
        <v>450</v>
      </c>
      <c r="D140" s="14" t="s">
        <v>1094</v>
      </c>
      <c r="E140" s="15">
        <f>IF($D140="","",'HK2 - 22-23 + HKI 23-24(22C2)'!E138+'HKI 22-23'!E138)</f>
        <v>0</v>
      </c>
      <c r="F140" s="15">
        <f>IF($D140="","",'HK2 - 22-23 + HKI 23-24(22C2)'!F138+'HKI 22-23'!F138)</f>
        <v>0</v>
      </c>
      <c r="G140" s="15">
        <f>IF($D140="","",'HK2 - 22-23 + HKI 23-24(22C2)'!G138+'HKI 22-23'!G138)</f>
        <v>0</v>
      </c>
      <c r="H140" s="15">
        <f>IF($D140="","",'HK2 - 22-23 + HKI 23-24(22C2)'!H138+'HKI 22-23'!H138)</f>
        <v>0</v>
      </c>
      <c r="I140" s="15">
        <f>IF($D140="","",'HK2 - 22-23 + HKI 23-24(22C2)'!I138+'HKI 22-23'!I138)</f>
        <v>0</v>
      </c>
      <c r="J140" s="15">
        <f>IF($D140="","",'HK2 - 22-23 + HKI 23-24(22C2)'!J138+'HKI 22-23'!J138)</f>
        <v>0</v>
      </c>
      <c r="K140" s="15">
        <f>IF($D140="","",'HK2 - 22-23 + HKI 23-24(22C2)'!K138+'HKI 22-23'!K138)</f>
        <v>0</v>
      </c>
      <c r="L140" s="15">
        <f>IF($D140="","",'HK2 - 22-23 + HKI 23-24(22C2)'!L138+'HKI 22-23'!L138)</f>
        <v>0</v>
      </c>
      <c r="M140" s="15">
        <f>IF($D140="","",'HK2 - 22-23 + HKI 23-24(22C2)'!M138+'HKI 22-23'!M138)</f>
        <v>0</v>
      </c>
      <c r="N140" s="15">
        <f>IF($D140="","",'HK2 - 22-23 + HKI 23-24(22C2)'!N138+'HKI 22-23'!N138)</f>
        <v>0</v>
      </c>
      <c r="O140" s="15">
        <f>IF($D140="","",'HK2 - 22-23 + HKI 23-24(22C2)'!O138+'HKI 22-23'!O138)</f>
        <v>0</v>
      </c>
      <c r="P140" s="15">
        <f>IF($D140="","",'HK2 - 22-23 + HKI 23-24(22C2)'!P138+'HKI 22-23'!P138)</f>
        <v>0</v>
      </c>
      <c r="Q140" s="15">
        <f>IF($D140="","",'HK2 - 22-23 + HKI 23-24(22C2)'!Q138+'HKI 22-23'!Q138)</f>
        <v>0</v>
      </c>
      <c r="R140" s="15">
        <f>IF($D140="","",'HK2 - 22-23 + HKI 23-24(22C2)'!R138+'HKI 22-23'!R138)</f>
        <v>0</v>
      </c>
      <c r="S140" s="15">
        <f>IF($D140="","",'HK2 - 22-23 + HKI 23-24(22C2)'!S138+'HKI 22-23'!S138)</f>
        <v>0</v>
      </c>
      <c r="T140" s="15">
        <f>IF($D140="","",'HK2 - 22-23 + HKI 23-24(22C2)'!T138+'HKI 22-23'!T138)</f>
        <v>0</v>
      </c>
      <c r="U140" s="15">
        <f>IF($D140="","",'HK2 - 22-23 + HKI 23-24(22C2)'!U138+'HKI 22-23'!U138)</f>
        <v>0</v>
      </c>
      <c r="V140" s="15">
        <f>IF($D140="","",'HK2 - 22-23 + HKI 23-24(22C2)'!V138+'HKI 22-23'!V138)</f>
        <v>0</v>
      </c>
      <c r="W140" s="15">
        <f>IF($D140="","",'HK2 - 22-23 + HKI 23-24(22C2)'!W138+'HKI 22-23'!W138)</f>
        <v>0</v>
      </c>
      <c r="X140" s="15">
        <f>IF($D140="","",'HK2 - 22-23 + HKI 23-24(22C2)'!X138+'HKI 22-23'!X138)</f>
        <v>0</v>
      </c>
      <c r="Y140" s="15">
        <f>IF($D140="","",'HK2 - 22-23 + HKI 23-24(22C2)'!Y138+'HKI 22-23'!Y138)</f>
        <v>0</v>
      </c>
      <c r="Z140" s="15">
        <f>IF($D140="","",'HK2 - 22-23 + HKI 23-24(22C2)'!Z138+'HKI 22-23'!Z138)</f>
        <v>0</v>
      </c>
      <c r="AA140" s="15">
        <f>IF($D140="","",'HK2 - 22-23 + HKI 23-24(22C2)'!AA138+'HKI 22-23'!AA138)</f>
        <v>0</v>
      </c>
      <c r="AB140" s="15">
        <f>IF($D140="","",'HK2 - 22-23 + HKI 23-24(22C2)'!AB138+'HKI 22-23'!AB138)</f>
        <v>0</v>
      </c>
      <c r="AC140" s="15">
        <f>IF($D140="","",'HK2 - 22-23 + HKI 23-24(22C2)'!AC138+'HKI 22-23'!AC138)</f>
        <v>0</v>
      </c>
      <c r="AD140" s="15">
        <f>IF($D140="","",'HK2 - 22-23 + HKI 23-24(22C2)'!AD138+'HKI 22-23'!AD138)</f>
        <v>0</v>
      </c>
      <c r="AE140" s="15">
        <f>IF($D140="","",'HK2 - 22-23 + HKI 23-24(22C2)'!AE138+'HKI 22-23'!AE138)</f>
        <v>0</v>
      </c>
      <c r="AF140" s="15">
        <f>IF($D140="","",'HK2 - 22-23 + HKI 23-24(22C2)'!AF138+'HKI 22-23'!AF138)</f>
        <v>0</v>
      </c>
      <c r="AG140" s="15">
        <f>IF($D140="","",'HK2 - 22-23 + HKI 23-24(22C2)'!AG138+'HKI 22-23'!AG138)</f>
        <v>0</v>
      </c>
      <c r="AH140" s="15">
        <f>IF($D140="","",'HK2 - 22-23 + HKI 23-24(22C2)'!AH138+'HKI 22-23'!AH138)</f>
        <v>0</v>
      </c>
      <c r="AI140" s="15">
        <f>IF($D140="","",'HK2 - 22-23 + HKI 23-24(22C2)'!AI138+'HKI 22-23'!AI138)</f>
        <v>0</v>
      </c>
      <c r="AJ140" s="15">
        <f>IF($D140="","",'HK2 - 22-23 + HKI 23-24(22C2)'!AJ138+'HKI 22-23'!AJ138)</f>
        <v>0</v>
      </c>
      <c r="AK140" s="15">
        <f>IF($D140="","",'HK2 - 22-23 + HKI 23-24(22C2)'!AK138+'HKI 22-23'!AK138)</f>
        <v>0</v>
      </c>
      <c r="AL140" s="15">
        <f>IF($D140="","",'HK2 - 22-23 + HKI 23-24(22C2)'!AL138+'HKI 22-23'!AL138)</f>
        <v>0</v>
      </c>
      <c r="AM140" s="15">
        <f>IF($D140="","",'HK2 - 22-23 + HKI 23-24(22C2)'!AM138+'HKI 22-23'!AM138)</f>
        <v>0</v>
      </c>
      <c r="AN140" s="15">
        <f>IF($D140="","",'HK2 - 22-23 + HKI 23-24(22C2)'!AN138+'HKI 22-23'!AN138)</f>
        <v>0</v>
      </c>
      <c r="AO140" s="15">
        <f>IF($D140="","",'HK2 - 22-23 + HKI 23-24(22C2)'!AO138+'HKI 22-23'!AO138)</f>
        <v>0</v>
      </c>
      <c r="AP140" s="15">
        <f>IF($D140="","",'HK2 - 22-23 + HKI 23-24(22C2)'!AP138+'HKI 22-23'!AP138)</f>
        <v>0</v>
      </c>
      <c r="AQ140" s="15">
        <f>IF($D140="","",'HK2 - 22-23 + HKI 23-24(22C2)'!AQ138+'HKI 22-23'!AQ138)</f>
        <v>0</v>
      </c>
      <c r="AR140" s="15">
        <f>IF($D140="","",'HK2 - 22-23 + HKI 23-24(22C2)'!AR138+'HKI 22-23'!AR138)</f>
        <v>0</v>
      </c>
      <c r="AS140" s="15">
        <f>IF($D140="","",'HK2 - 22-23 + HKI 23-24(22C2)'!AS138+'HKI 22-23'!AS138)</f>
        <v>0</v>
      </c>
      <c r="AT140" s="15">
        <f>IF($D140="","",'HK2 - 22-23 + HKI 23-24(22C2)'!AT138+'HKI 22-23'!AT138)</f>
        <v>0</v>
      </c>
      <c r="AU140" s="4"/>
    </row>
    <row r="141" spans="1:47" x14ac:dyDescent="0.25">
      <c r="A141" s="11">
        <f>IF(D141="","",SUBTOTAL(3,$D$14:D141))</f>
        <v>128</v>
      </c>
      <c r="B141" s="60">
        <v>1010143</v>
      </c>
      <c r="C141" s="61" t="s">
        <v>450</v>
      </c>
      <c r="D141" s="14" t="s">
        <v>1039</v>
      </c>
      <c r="E141" s="15">
        <f>IF($D141="","",'HK2 - 22-23 + HKI 23-24(22C2)'!E139+'HKI 22-23'!E139)</f>
        <v>0</v>
      </c>
      <c r="F141" s="15">
        <f>IF($D141="","",'HK2 - 22-23 + HKI 23-24(22C2)'!F139+'HKI 22-23'!F139)</f>
        <v>0</v>
      </c>
      <c r="G141" s="15">
        <f>IF($D141="","",'HK2 - 22-23 + HKI 23-24(22C2)'!G139+'HKI 22-23'!G139)</f>
        <v>0</v>
      </c>
      <c r="H141" s="15">
        <f>IF($D141="","",'HK2 - 22-23 + HKI 23-24(22C2)'!H139+'HKI 22-23'!H139)</f>
        <v>0</v>
      </c>
      <c r="I141" s="15">
        <f>IF($D141="","",'HK2 - 22-23 + HKI 23-24(22C2)'!I139+'HKI 22-23'!I139)</f>
        <v>0</v>
      </c>
      <c r="J141" s="15">
        <f>IF($D141="","",'HK2 - 22-23 + HKI 23-24(22C2)'!J139+'HKI 22-23'!J139)</f>
        <v>0</v>
      </c>
      <c r="K141" s="15">
        <f>IF($D141="","",'HK2 - 22-23 + HKI 23-24(22C2)'!K139+'HKI 22-23'!K139)</f>
        <v>0</v>
      </c>
      <c r="L141" s="15">
        <f>IF($D141="","",'HK2 - 22-23 + HKI 23-24(22C2)'!L139+'HKI 22-23'!L139)</f>
        <v>0</v>
      </c>
      <c r="M141" s="15">
        <f>IF($D141="","",'HK2 - 22-23 + HKI 23-24(22C2)'!M139+'HKI 22-23'!M139)</f>
        <v>0</v>
      </c>
      <c r="N141" s="15">
        <f>IF($D141="","",'HK2 - 22-23 + HKI 23-24(22C2)'!N139+'HKI 22-23'!N139)</f>
        <v>0</v>
      </c>
      <c r="O141" s="15">
        <f>IF($D141="","",'HK2 - 22-23 + HKI 23-24(22C2)'!O139+'HKI 22-23'!O139)</f>
        <v>0</v>
      </c>
      <c r="P141" s="15">
        <f>IF($D141="","",'HK2 - 22-23 + HKI 23-24(22C2)'!P139+'HKI 22-23'!P139)</f>
        <v>0</v>
      </c>
      <c r="Q141" s="15">
        <f>IF($D141="","",'HK2 - 22-23 + HKI 23-24(22C2)'!Q139+'HKI 22-23'!Q139)</f>
        <v>0</v>
      </c>
      <c r="R141" s="15">
        <f>IF($D141="","",'HK2 - 22-23 + HKI 23-24(22C2)'!R139+'HKI 22-23'!R139)</f>
        <v>0</v>
      </c>
      <c r="S141" s="15">
        <f>IF($D141="","",'HK2 - 22-23 + HKI 23-24(22C2)'!S139+'HKI 22-23'!S139)</f>
        <v>0</v>
      </c>
      <c r="T141" s="15">
        <f>IF($D141="","",'HK2 - 22-23 + HKI 23-24(22C2)'!T139+'HKI 22-23'!T139)</f>
        <v>0</v>
      </c>
      <c r="U141" s="15">
        <f>IF($D141="","",'HK2 - 22-23 + HKI 23-24(22C2)'!U139+'HKI 22-23'!U139)</f>
        <v>0</v>
      </c>
      <c r="V141" s="15">
        <f>IF($D141="","",'HK2 - 22-23 + HKI 23-24(22C2)'!V139+'HKI 22-23'!V139)</f>
        <v>0</v>
      </c>
      <c r="W141" s="15">
        <f>IF($D141="","",'HK2 - 22-23 + HKI 23-24(22C2)'!W139+'HKI 22-23'!W139)</f>
        <v>0</v>
      </c>
      <c r="X141" s="15">
        <f>IF($D141="","",'HK2 - 22-23 + HKI 23-24(22C2)'!X139+'HKI 22-23'!X139)</f>
        <v>0</v>
      </c>
      <c r="Y141" s="15">
        <f>IF($D141="","",'HK2 - 22-23 + HKI 23-24(22C2)'!Y139+'HKI 22-23'!Y139)</f>
        <v>0</v>
      </c>
      <c r="Z141" s="15">
        <f>IF($D141="","",'HK2 - 22-23 + HKI 23-24(22C2)'!Z139+'HKI 22-23'!Z139)</f>
        <v>0</v>
      </c>
      <c r="AA141" s="15">
        <f>IF($D141="","",'HK2 - 22-23 + HKI 23-24(22C2)'!AA139+'HKI 22-23'!AA139)</f>
        <v>0</v>
      </c>
      <c r="AB141" s="15">
        <f>IF($D141="","",'HK2 - 22-23 + HKI 23-24(22C2)'!AB139+'HKI 22-23'!AB139)</f>
        <v>0</v>
      </c>
      <c r="AC141" s="15">
        <f>IF($D141="","",'HK2 - 22-23 + HKI 23-24(22C2)'!AC139+'HKI 22-23'!AC139)</f>
        <v>0</v>
      </c>
      <c r="AD141" s="15">
        <f>IF($D141="","",'HK2 - 22-23 + HKI 23-24(22C2)'!AD139+'HKI 22-23'!AD139)</f>
        <v>0</v>
      </c>
      <c r="AE141" s="15">
        <f>IF($D141="","",'HK2 - 22-23 + HKI 23-24(22C2)'!AE139+'HKI 22-23'!AE139)</f>
        <v>0</v>
      </c>
      <c r="AF141" s="15">
        <f>IF($D141="","",'HK2 - 22-23 + HKI 23-24(22C2)'!AF139+'HKI 22-23'!AF139)</f>
        <v>0</v>
      </c>
      <c r="AG141" s="15">
        <f>IF($D141="","",'HK2 - 22-23 + HKI 23-24(22C2)'!AG139+'HKI 22-23'!AG139)</f>
        <v>0</v>
      </c>
      <c r="AH141" s="15">
        <f>IF($D141="","",'HK2 - 22-23 + HKI 23-24(22C2)'!AH139+'HKI 22-23'!AH139)</f>
        <v>0</v>
      </c>
      <c r="AI141" s="15">
        <f>IF($D141="","",'HK2 - 22-23 + HKI 23-24(22C2)'!AI139+'HKI 22-23'!AI139)</f>
        <v>0</v>
      </c>
      <c r="AJ141" s="15">
        <f>IF($D141="","",'HK2 - 22-23 + HKI 23-24(22C2)'!AJ139+'HKI 22-23'!AJ139)</f>
        <v>0</v>
      </c>
      <c r="AK141" s="15">
        <f>IF($D141="","",'HK2 - 22-23 + HKI 23-24(22C2)'!AK139+'HKI 22-23'!AK139)</f>
        <v>0</v>
      </c>
      <c r="AL141" s="15">
        <f>IF($D141="","",'HK2 - 22-23 + HKI 23-24(22C2)'!AL139+'HKI 22-23'!AL139)</f>
        <v>0</v>
      </c>
      <c r="AM141" s="15">
        <f>IF($D141="","",'HK2 - 22-23 + HKI 23-24(22C2)'!AM139+'HKI 22-23'!AM139)</f>
        <v>0</v>
      </c>
      <c r="AN141" s="15">
        <f>IF($D141="","",'HK2 - 22-23 + HKI 23-24(22C2)'!AN139+'HKI 22-23'!AN139)</f>
        <v>0</v>
      </c>
      <c r="AO141" s="15">
        <f>IF($D141="","",'HK2 - 22-23 + HKI 23-24(22C2)'!AO139+'HKI 22-23'!AO139)</f>
        <v>0</v>
      </c>
      <c r="AP141" s="15">
        <f>IF($D141="","",'HK2 - 22-23 + HKI 23-24(22C2)'!AP139+'HKI 22-23'!AP139)</f>
        <v>0</v>
      </c>
      <c r="AQ141" s="15">
        <f>IF($D141="","",'HK2 - 22-23 + HKI 23-24(22C2)'!AQ139+'HKI 22-23'!AQ139)</f>
        <v>0</v>
      </c>
      <c r="AR141" s="15">
        <f>IF($D141="","",'HK2 - 22-23 + HKI 23-24(22C2)'!AR139+'HKI 22-23'!AR139)</f>
        <v>0</v>
      </c>
      <c r="AS141" s="15">
        <f>IF($D141="","",'HK2 - 22-23 + HKI 23-24(22C2)'!AS139+'HKI 22-23'!AS139)</f>
        <v>0</v>
      </c>
      <c r="AT141" s="15">
        <f>IF($D141="","",'HK2 - 22-23 + HKI 23-24(22C2)'!AT139+'HKI 22-23'!AT139)</f>
        <v>0</v>
      </c>
      <c r="AU141" s="4"/>
    </row>
    <row r="142" spans="1:47" x14ac:dyDescent="0.25">
      <c r="A142" s="11">
        <f>IF(D142="","",SUBTOTAL(3,$D$14:D142))</f>
        <v>129</v>
      </c>
      <c r="B142" s="60"/>
      <c r="C142" s="61" t="s">
        <v>450</v>
      </c>
      <c r="D142" s="14" t="s">
        <v>1076</v>
      </c>
      <c r="E142" s="15">
        <f>IF($D142="","",'HK2 - 22-23 + HKI 23-24(22C2)'!E140+'HKI 22-23'!E140)</f>
        <v>0</v>
      </c>
      <c r="F142" s="15">
        <f>IF($D142="","",'HK2 - 22-23 + HKI 23-24(22C2)'!F140+'HKI 22-23'!F140)</f>
        <v>0</v>
      </c>
      <c r="G142" s="15">
        <f>IF($D142="","",'HK2 - 22-23 + HKI 23-24(22C2)'!G140+'HKI 22-23'!G140)</f>
        <v>0</v>
      </c>
      <c r="H142" s="15">
        <f>IF($D142="","",'HK2 - 22-23 + HKI 23-24(22C2)'!H140+'HKI 22-23'!H140)</f>
        <v>0</v>
      </c>
      <c r="I142" s="15">
        <f>IF($D142="","",'HK2 - 22-23 + HKI 23-24(22C2)'!I140+'HKI 22-23'!I140)</f>
        <v>0</v>
      </c>
      <c r="J142" s="15">
        <f>IF($D142="","",'HK2 - 22-23 + HKI 23-24(22C2)'!J140+'HKI 22-23'!J140)</f>
        <v>0</v>
      </c>
      <c r="K142" s="15">
        <f>IF($D142="","",'HK2 - 22-23 + HKI 23-24(22C2)'!K140+'HKI 22-23'!K140)</f>
        <v>0</v>
      </c>
      <c r="L142" s="15">
        <f>IF($D142="","",'HK2 - 22-23 + HKI 23-24(22C2)'!L140+'HKI 22-23'!L140)</f>
        <v>0</v>
      </c>
      <c r="M142" s="15">
        <f>IF($D142="","",'HK2 - 22-23 + HKI 23-24(22C2)'!M140+'HKI 22-23'!M140)</f>
        <v>0</v>
      </c>
      <c r="N142" s="15">
        <f>IF($D142="","",'HK2 - 22-23 + HKI 23-24(22C2)'!N140+'HKI 22-23'!N140)</f>
        <v>0</v>
      </c>
      <c r="O142" s="15">
        <f>IF($D142="","",'HK2 - 22-23 + HKI 23-24(22C2)'!O140+'HKI 22-23'!O140)</f>
        <v>0</v>
      </c>
      <c r="P142" s="15">
        <f>IF($D142="","",'HK2 - 22-23 + HKI 23-24(22C2)'!P140+'HKI 22-23'!P140)</f>
        <v>0</v>
      </c>
      <c r="Q142" s="15">
        <f>IF($D142="","",'HK2 - 22-23 + HKI 23-24(22C2)'!Q140+'HKI 22-23'!Q140)</f>
        <v>0</v>
      </c>
      <c r="R142" s="15">
        <f>IF($D142="","",'HK2 - 22-23 + HKI 23-24(22C2)'!R140+'HKI 22-23'!R140)</f>
        <v>0</v>
      </c>
      <c r="S142" s="15">
        <f>IF($D142="","",'HK2 - 22-23 + HKI 23-24(22C2)'!S140+'HKI 22-23'!S140)</f>
        <v>523</v>
      </c>
      <c r="T142" s="15">
        <f>IF($D142="","",'HK2 - 22-23 + HKI 23-24(22C2)'!T140+'HKI 22-23'!T140)</f>
        <v>262</v>
      </c>
      <c r="U142" s="15">
        <f>IF($D142="","",'HK2 - 22-23 + HKI 23-24(22C2)'!U140+'HKI 22-23'!U140)</f>
        <v>747</v>
      </c>
      <c r="V142" s="15">
        <f>IF($D142="","",'HK2 - 22-23 + HKI 23-24(22C2)'!V140+'HKI 22-23'!V140)</f>
        <v>3.8</v>
      </c>
      <c r="W142" s="15">
        <f>IF($D142="","",'HK2 - 22-23 + HKI 23-24(22C2)'!W140+'HKI 22-23'!W140)</f>
        <v>0</v>
      </c>
      <c r="X142" s="15">
        <f>IF($D142="","",'HK2 - 22-23 + HKI 23-24(22C2)'!X140+'HKI 22-23'!X140)</f>
        <v>0</v>
      </c>
      <c r="Y142" s="15">
        <f>IF($D142="","",'HK2 - 22-23 + HKI 23-24(22C2)'!Y140+'HKI 22-23'!Y140)</f>
        <v>0</v>
      </c>
      <c r="Z142" s="15">
        <f>IF($D142="","",'HK2 - 22-23 + HKI 23-24(22C2)'!Z140+'HKI 22-23'!Z140)</f>
        <v>0</v>
      </c>
      <c r="AA142" s="15">
        <f>IF($D142="","",'HK2 - 22-23 + HKI 23-24(22C2)'!AA140+'HKI 22-23'!AA140)</f>
        <v>0</v>
      </c>
      <c r="AB142" s="15">
        <f>IF($D142="","",'HK2 - 22-23 + HKI 23-24(22C2)'!AB140+'HKI 22-23'!AB140)</f>
        <v>0</v>
      </c>
      <c r="AC142" s="15">
        <f>IF($D142="","",'HK2 - 22-23 + HKI 23-24(22C2)'!AC140+'HKI 22-23'!AC140)</f>
        <v>0</v>
      </c>
      <c r="AD142" s="15">
        <f>IF($D142="","",'HK2 - 22-23 + HKI 23-24(22C2)'!AD140+'HKI 22-23'!AD140)</f>
        <v>0</v>
      </c>
      <c r="AE142" s="15">
        <f>IF($D142="","",'HK2 - 22-23 + HKI 23-24(22C2)'!AE140+'HKI 22-23'!AE140)</f>
        <v>0</v>
      </c>
      <c r="AF142" s="15">
        <f>IF($D142="","",'HK2 - 22-23 + HKI 23-24(22C2)'!AF140+'HKI 22-23'!AF140)</f>
        <v>0</v>
      </c>
      <c r="AG142" s="15">
        <f>IF($D142="","",'HK2 - 22-23 + HKI 23-24(22C2)'!AG140+'HKI 22-23'!AG140)</f>
        <v>0</v>
      </c>
      <c r="AH142" s="15">
        <f>IF($D142="","",'HK2 - 22-23 + HKI 23-24(22C2)'!AH140+'HKI 22-23'!AH140)</f>
        <v>0</v>
      </c>
      <c r="AI142" s="15">
        <f>IF($D142="","",'HK2 - 22-23 + HKI 23-24(22C2)'!AI140+'HKI 22-23'!AI140)</f>
        <v>0</v>
      </c>
      <c r="AJ142" s="15">
        <f>IF($D142="","",'HK2 - 22-23 + HKI 23-24(22C2)'!AJ140+'HKI 22-23'!AJ140)</f>
        <v>0</v>
      </c>
      <c r="AK142" s="15">
        <f>IF($D142="","",'HK2 - 22-23 + HKI 23-24(22C2)'!AK140+'HKI 22-23'!AK140)</f>
        <v>0</v>
      </c>
      <c r="AL142" s="15">
        <f>IF($D142="","",'HK2 - 22-23 + HKI 23-24(22C2)'!AL140+'HKI 22-23'!AL140)</f>
        <v>0</v>
      </c>
      <c r="AM142" s="15">
        <f>IF($D142="","",'HK2 - 22-23 + HKI 23-24(22C2)'!AM140+'HKI 22-23'!AM140)</f>
        <v>0</v>
      </c>
      <c r="AN142" s="15">
        <f>IF($D142="","",'HK2 - 22-23 + HKI 23-24(22C2)'!AN140+'HKI 22-23'!AN140)</f>
        <v>0</v>
      </c>
      <c r="AO142" s="15">
        <f>IF($D142="","",'HK2 - 22-23 + HKI 23-24(22C2)'!AO140+'HKI 22-23'!AO140)</f>
        <v>0</v>
      </c>
      <c r="AP142" s="15">
        <f>IF($D142="","",'HK2 - 22-23 + HKI 23-24(22C2)'!AP140+'HKI 22-23'!AP140)</f>
        <v>0</v>
      </c>
      <c r="AQ142" s="15">
        <f>IF($D142="","",'HK2 - 22-23 + HKI 23-24(22C2)'!AQ140+'HKI 22-23'!AQ140)</f>
        <v>0</v>
      </c>
      <c r="AR142" s="15">
        <f>IF($D142="","",'HK2 - 22-23 + HKI 23-24(22C2)'!AR140+'HKI 22-23'!AR140)</f>
        <v>0</v>
      </c>
      <c r="AS142" s="15">
        <f>IF($D142="","",'HK2 - 22-23 + HKI 23-24(22C2)'!AS140+'HKI 22-23'!AS140)</f>
        <v>0</v>
      </c>
      <c r="AT142" s="15">
        <f>IF($D142="","",'HK2 - 22-23 + HKI 23-24(22C2)'!AT140+'HKI 22-23'!AT140)</f>
        <v>3.8</v>
      </c>
      <c r="AU142" s="4"/>
    </row>
    <row r="143" spans="1:47" x14ac:dyDescent="0.25">
      <c r="A143" s="11">
        <f>IF(D143="","",SUBTOTAL(3,$D$14:D143))</f>
        <v>130</v>
      </c>
      <c r="B143" s="60">
        <v>1010007</v>
      </c>
      <c r="C143" s="61" t="s">
        <v>450</v>
      </c>
      <c r="D143" s="14" t="s">
        <v>555</v>
      </c>
      <c r="E143" s="15">
        <f>IF($D143="","",'HK2 - 22-23 + HKI 23-24(22C2)'!E141+'HKI 22-23'!E141)</f>
        <v>0</v>
      </c>
      <c r="F143" s="15">
        <f>IF($D143="","",'HK2 - 22-23 + HKI 23-24(22C2)'!F141+'HKI 22-23'!F141)</f>
        <v>0</v>
      </c>
      <c r="G143" s="15">
        <f>IF($D143="","",'HK2 - 22-23 + HKI 23-24(22C2)'!G141+'HKI 22-23'!G141)</f>
        <v>0</v>
      </c>
      <c r="H143" s="15">
        <f>IF($D143="","",'HK2 - 22-23 + HKI 23-24(22C2)'!H141+'HKI 22-23'!H141)</f>
        <v>0</v>
      </c>
      <c r="I143" s="15">
        <f>IF($D143="","",'HK2 - 22-23 + HKI 23-24(22C2)'!I141+'HKI 22-23'!I141)</f>
        <v>0</v>
      </c>
      <c r="J143" s="15">
        <f>IF($D143="","",'HK2 - 22-23 + HKI 23-24(22C2)'!J141+'HKI 22-23'!J141)</f>
        <v>0</v>
      </c>
      <c r="K143" s="15">
        <f>IF($D143="","",'HK2 - 22-23 + HKI 23-24(22C2)'!K141+'HKI 22-23'!K141)</f>
        <v>0</v>
      </c>
      <c r="L143" s="15">
        <f>IF($D143="","",'HK2 - 22-23 + HKI 23-24(22C2)'!L141+'HKI 22-23'!L141)</f>
        <v>0</v>
      </c>
      <c r="M143" s="15">
        <f>IF($D143="","",'HK2 - 22-23 + HKI 23-24(22C2)'!M141+'HKI 22-23'!M141)</f>
        <v>0</v>
      </c>
      <c r="N143" s="15">
        <f>IF($D143="","",'HK2 - 22-23 + HKI 23-24(22C2)'!N141+'HKI 22-23'!N141)</f>
        <v>2.4</v>
      </c>
      <c r="O143" s="15">
        <f>IF($D143="","",'HK2 - 22-23 + HKI 23-24(22C2)'!O141+'HKI 22-23'!O141)</f>
        <v>1.7999999999999998</v>
      </c>
      <c r="P143" s="15">
        <f>IF($D143="","",'HK2 - 22-23 + HKI 23-24(22C2)'!P141+'HKI 22-23'!P141)</f>
        <v>0</v>
      </c>
      <c r="Q143" s="15">
        <f>IF($D143="","",'HK2 - 22-23 + HKI 23-24(22C2)'!Q141+'HKI 22-23'!Q141)</f>
        <v>0</v>
      </c>
      <c r="R143" s="15">
        <f>IF($D143="","",'HK2 - 22-23 + HKI 23-24(22C2)'!R141+'HKI 22-23'!R141)</f>
        <v>4.1999999999999993</v>
      </c>
      <c r="S143" s="15">
        <f>IF($D143="","",'HK2 - 22-23 + HKI 23-24(22C2)'!S141+'HKI 22-23'!S141)</f>
        <v>178</v>
      </c>
      <c r="T143" s="15">
        <f>IF($D143="","",'HK2 - 22-23 + HKI 23-24(22C2)'!T141+'HKI 22-23'!T141)</f>
        <v>1177</v>
      </c>
      <c r="U143" s="15">
        <f>IF($D143="","",'HK2 - 22-23 + HKI 23-24(22C2)'!U141+'HKI 22-23'!U141)</f>
        <v>277</v>
      </c>
      <c r="V143" s="15">
        <f>IF($D143="","",'HK2 - 22-23 + HKI 23-24(22C2)'!V141+'HKI 22-23'!V141)</f>
        <v>107.80000000000001</v>
      </c>
      <c r="W143" s="15">
        <f>IF($D143="","",'HK2 - 22-23 + HKI 23-24(22C2)'!W141+'HKI 22-23'!W141)</f>
        <v>0</v>
      </c>
      <c r="X143" s="15">
        <f>IF($D143="","",'HK2 - 22-23 + HKI 23-24(22C2)'!X141+'HKI 22-23'!X141)</f>
        <v>0</v>
      </c>
      <c r="Y143" s="15">
        <f>IF($D143="","",'HK2 - 22-23 + HKI 23-24(22C2)'!Y141+'HKI 22-23'!Y141)</f>
        <v>0</v>
      </c>
      <c r="Z143" s="15">
        <f>IF($D143="","",'HK2 - 22-23 + HKI 23-24(22C2)'!Z141+'HKI 22-23'!Z141)</f>
        <v>0</v>
      </c>
      <c r="AA143" s="15">
        <f>IF($D143="","",'HK2 - 22-23 + HKI 23-24(22C2)'!AA141+'HKI 22-23'!AA141)</f>
        <v>0</v>
      </c>
      <c r="AB143" s="15">
        <f>IF($D143="","",'HK2 - 22-23 + HKI 23-24(22C2)'!AB141+'HKI 22-23'!AB141)</f>
        <v>0</v>
      </c>
      <c r="AC143" s="15">
        <f>IF($D143="","",'HK2 - 22-23 + HKI 23-24(22C2)'!AC141+'HKI 22-23'!AC141)</f>
        <v>0</v>
      </c>
      <c r="AD143" s="15">
        <f>IF($D143="","",'HK2 - 22-23 + HKI 23-24(22C2)'!AD141+'HKI 22-23'!AD141)</f>
        <v>0</v>
      </c>
      <c r="AE143" s="15">
        <f>IF($D143="","",'HK2 - 22-23 + HKI 23-24(22C2)'!AE141+'HKI 22-23'!AE141)</f>
        <v>0</v>
      </c>
      <c r="AF143" s="15">
        <f>IF($D143="","",'HK2 - 22-23 + HKI 23-24(22C2)'!AF141+'HKI 22-23'!AF141)</f>
        <v>0</v>
      </c>
      <c r="AG143" s="15">
        <f>IF($D143="","",'HK2 - 22-23 + HKI 23-24(22C2)'!AG141+'HKI 22-23'!AG141)</f>
        <v>0</v>
      </c>
      <c r="AH143" s="15">
        <f>IF($D143="","",'HK2 - 22-23 + HKI 23-24(22C2)'!AH141+'HKI 22-23'!AH141)</f>
        <v>0</v>
      </c>
      <c r="AI143" s="15">
        <f>IF($D143="","",'HK2 - 22-23 + HKI 23-24(22C2)'!AI141+'HKI 22-23'!AI141)</f>
        <v>0</v>
      </c>
      <c r="AJ143" s="15">
        <f>IF($D143="","",'HK2 - 22-23 + HKI 23-24(22C2)'!AJ141+'HKI 22-23'!AJ141)</f>
        <v>0</v>
      </c>
      <c r="AK143" s="15">
        <f>IF($D143="","",'HK2 - 22-23 + HKI 23-24(22C2)'!AK141+'HKI 22-23'!AK141)</f>
        <v>0</v>
      </c>
      <c r="AL143" s="15">
        <f>IF($D143="","",'HK2 - 22-23 + HKI 23-24(22C2)'!AL141+'HKI 22-23'!AL141)</f>
        <v>0</v>
      </c>
      <c r="AM143" s="15">
        <f>IF($D143="","",'HK2 - 22-23 + HKI 23-24(22C2)'!AM141+'HKI 22-23'!AM141)</f>
        <v>0</v>
      </c>
      <c r="AN143" s="15">
        <f>IF($D143="","",'HK2 - 22-23 + HKI 23-24(22C2)'!AN141+'HKI 22-23'!AN141)</f>
        <v>0</v>
      </c>
      <c r="AO143" s="15">
        <f>IF($D143="","",'HK2 - 22-23 + HKI 23-24(22C2)'!AO141+'HKI 22-23'!AO141)</f>
        <v>0</v>
      </c>
      <c r="AP143" s="15">
        <f>IF($D143="","",'HK2 - 22-23 + HKI 23-24(22C2)'!AP141+'HKI 22-23'!AP141)</f>
        <v>0</v>
      </c>
      <c r="AQ143" s="15">
        <f>IF($D143="","",'HK2 - 22-23 + HKI 23-24(22C2)'!AQ141+'HKI 22-23'!AQ141)</f>
        <v>0</v>
      </c>
      <c r="AR143" s="15">
        <f>IF($D143="","",'HK2 - 22-23 + HKI 23-24(22C2)'!AR141+'HKI 22-23'!AR141)</f>
        <v>0</v>
      </c>
      <c r="AS143" s="15">
        <f>IF($D143="","",'HK2 - 22-23 + HKI 23-24(22C2)'!AS141+'HKI 22-23'!AS141)</f>
        <v>0</v>
      </c>
      <c r="AT143" s="15">
        <f>IF($D143="","",'HK2 - 22-23 + HKI 23-24(22C2)'!AT141+'HKI 22-23'!AT141)</f>
        <v>112</v>
      </c>
      <c r="AU143" s="4"/>
    </row>
    <row r="144" spans="1:47" x14ac:dyDescent="0.25">
      <c r="A144" s="11">
        <f>IF(D144="","",SUBTOTAL(3,$D$14:D144))</f>
        <v>131</v>
      </c>
      <c r="B144" s="60">
        <v>1010095</v>
      </c>
      <c r="C144" s="61" t="s">
        <v>450</v>
      </c>
      <c r="D144" s="14" t="s">
        <v>1027</v>
      </c>
      <c r="E144" s="15">
        <f>IF($D144="","",'HK2 - 22-23 + HKI 23-24(22C2)'!E142+'HKI 22-23'!E142)</f>
        <v>0</v>
      </c>
      <c r="F144" s="15">
        <f>IF($D144="","",'HK2 - 22-23 + HKI 23-24(22C2)'!F142+'HKI 22-23'!F142)</f>
        <v>0</v>
      </c>
      <c r="G144" s="15">
        <f>IF($D144="","",'HK2 - 22-23 + HKI 23-24(22C2)'!G142+'HKI 22-23'!G142)</f>
        <v>0</v>
      </c>
      <c r="H144" s="15">
        <f>IF($D144="","",'HK2 - 22-23 + HKI 23-24(22C2)'!H142+'HKI 22-23'!H142)</f>
        <v>0</v>
      </c>
      <c r="I144" s="15">
        <f>IF($D144="","",'HK2 - 22-23 + HKI 23-24(22C2)'!I142+'HKI 22-23'!I142)</f>
        <v>0</v>
      </c>
      <c r="J144" s="15">
        <f>IF($D144="","",'HK2 - 22-23 + HKI 23-24(22C2)'!J142+'HKI 22-23'!J142)</f>
        <v>0</v>
      </c>
      <c r="K144" s="15">
        <f>IF($D144="","",'HK2 - 22-23 + HKI 23-24(22C2)'!K142+'HKI 22-23'!K142)</f>
        <v>0</v>
      </c>
      <c r="L144" s="15">
        <f>IF($D144="","",'HK2 - 22-23 + HKI 23-24(22C2)'!L142+'HKI 22-23'!L142)</f>
        <v>0</v>
      </c>
      <c r="M144" s="15">
        <f>IF($D144="","",'HK2 - 22-23 + HKI 23-24(22C2)'!M142+'HKI 22-23'!M142)</f>
        <v>0</v>
      </c>
      <c r="N144" s="15">
        <f>IF($D144="","",'HK2 - 22-23 + HKI 23-24(22C2)'!N142+'HKI 22-23'!N142)</f>
        <v>0</v>
      </c>
      <c r="O144" s="15">
        <f>IF($D144="","",'HK2 - 22-23 + HKI 23-24(22C2)'!O142+'HKI 22-23'!O142)</f>
        <v>0</v>
      </c>
      <c r="P144" s="15">
        <f>IF($D144="","",'HK2 - 22-23 + HKI 23-24(22C2)'!P142+'HKI 22-23'!P142)</f>
        <v>0</v>
      </c>
      <c r="Q144" s="15">
        <f>IF($D144="","",'HK2 - 22-23 + HKI 23-24(22C2)'!Q142+'HKI 22-23'!Q142)</f>
        <v>0</v>
      </c>
      <c r="R144" s="15">
        <f>IF($D144="","",'HK2 - 22-23 + HKI 23-24(22C2)'!R142+'HKI 22-23'!R142)</f>
        <v>0</v>
      </c>
      <c r="S144" s="15">
        <f>IF($D144="","",'HK2 - 22-23 + HKI 23-24(22C2)'!S142+'HKI 22-23'!S142)</f>
        <v>0</v>
      </c>
      <c r="T144" s="15">
        <f>IF($D144="","",'HK2 - 22-23 + HKI 23-24(22C2)'!T142+'HKI 22-23'!T142)</f>
        <v>0</v>
      </c>
      <c r="U144" s="15">
        <f>IF($D144="","",'HK2 - 22-23 + HKI 23-24(22C2)'!U142+'HKI 22-23'!U142)</f>
        <v>0</v>
      </c>
      <c r="V144" s="15">
        <f>IF($D144="","",'HK2 - 22-23 + HKI 23-24(22C2)'!V142+'HKI 22-23'!V142)</f>
        <v>0</v>
      </c>
      <c r="W144" s="15">
        <f>IF($D144="","",'HK2 - 22-23 + HKI 23-24(22C2)'!W142+'HKI 22-23'!W142)</f>
        <v>0</v>
      </c>
      <c r="X144" s="15">
        <f>IF($D144="","",'HK2 - 22-23 + HKI 23-24(22C2)'!X142+'HKI 22-23'!X142)</f>
        <v>0</v>
      </c>
      <c r="Y144" s="15">
        <f>IF($D144="","",'HK2 - 22-23 + HKI 23-24(22C2)'!Y142+'HKI 22-23'!Y142)</f>
        <v>0</v>
      </c>
      <c r="Z144" s="15">
        <f>IF($D144="","",'HK2 - 22-23 + HKI 23-24(22C2)'!Z142+'HKI 22-23'!Z142)</f>
        <v>0</v>
      </c>
      <c r="AA144" s="15">
        <f>IF($D144="","",'HK2 - 22-23 + HKI 23-24(22C2)'!AA142+'HKI 22-23'!AA142)</f>
        <v>0</v>
      </c>
      <c r="AB144" s="15">
        <f>IF($D144="","",'HK2 - 22-23 + HKI 23-24(22C2)'!AB142+'HKI 22-23'!AB142)</f>
        <v>0</v>
      </c>
      <c r="AC144" s="15">
        <f>IF($D144="","",'HK2 - 22-23 + HKI 23-24(22C2)'!AC142+'HKI 22-23'!AC142)</f>
        <v>0</v>
      </c>
      <c r="AD144" s="15">
        <f>IF($D144="","",'HK2 - 22-23 + HKI 23-24(22C2)'!AD142+'HKI 22-23'!AD142)</f>
        <v>0</v>
      </c>
      <c r="AE144" s="15">
        <f>IF($D144="","",'HK2 - 22-23 + HKI 23-24(22C2)'!AE142+'HKI 22-23'!AE142)</f>
        <v>0</v>
      </c>
      <c r="AF144" s="15">
        <f>IF($D144="","",'HK2 - 22-23 + HKI 23-24(22C2)'!AF142+'HKI 22-23'!AF142)</f>
        <v>0</v>
      </c>
      <c r="AG144" s="15">
        <f>IF($D144="","",'HK2 - 22-23 + HKI 23-24(22C2)'!AG142+'HKI 22-23'!AG142)</f>
        <v>0</v>
      </c>
      <c r="AH144" s="15">
        <f>IF($D144="","",'HK2 - 22-23 + HKI 23-24(22C2)'!AH142+'HKI 22-23'!AH142)</f>
        <v>0</v>
      </c>
      <c r="AI144" s="15">
        <f>IF($D144="","",'HK2 - 22-23 + HKI 23-24(22C2)'!AI142+'HKI 22-23'!AI142)</f>
        <v>0</v>
      </c>
      <c r="AJ144" s="15">
        <f>IF($D144="","",'HK2 - 22-23 + HKI 23-24(22C2)'!AJ142+'HKI 22-23'!AJ142)</f>
        <v>0</v>
      </c>
      <c r="AK144" s="15">
        <f>IF($D144="","",'HK2 - 22-23 + HKI 23-24(22C2)'!AK142+'HKI 22-23'!AK142)</f>
        <v>0</v>
      </c>
      <c r="AL144" s="15">
        <f>IF($D144="","",'HK2 - 22-23 + HKI 23-24(22C2)'!AL142+'HKI 22-23'!AL142)</f>
        <v>0</v>
      </c>
      <c r="AM144" s="15">
        <f>IF($D144="","",'HK2 - 22-23 + HKI 23-24(22C2)'!AM142+'HKI 22-23'!AM142)</f>
        <v>0</v>
      </c>
      <c r="AN144" s="15">
        <f>IF($D144="","",'HK2 - 22-23 + HKI 23-24(22C2)'!AN142+'HKI 22-23'!AN142)</f>
        <v>0</v>
      </c>
      <c r="AO144" s="15">
        <f>IF($D144="","",'HK2 - 22-23 + HKI 23-24(22C2)'!AO142+'HKI 22-23'!AO142)</f>
        <v>0</v>
      </c>
      <c r="AP144" s="15">
        <f>IF($D144="","",'HK2 - 22-23 + HKI 23-24(22C2)'!AP142+'HKI 22-23'!AP142)</f>
        <v>0</v>
      </c>
      <c r="AQ144" s="15">
        <f>IF($D144="","",'HK2 - 22-23 + HKI 23-24(22C2)'!AQ142+'HKI 22-23'!AQ142)</f>
        <v>0</v>
      </c>
      <c r="AR144" s="15">
        <f>IF($D144="","",'HK2 - 22-23 + HKI 23-24(22C2)'!AR142+'HKI 22-23'!AR142)</f>
        <v>0</v>
      </c>
      <c r="AS144" s="15">
        <f>IF($D144="","",'HK2 - 22-23 + HKI 23-24(22C2)'!AS142+'HKI 22-23'!AS142)</f>
        <v>0</v>
      </c>
      <c r="AT144" s="15">
        <f>IF($D144="","",'HK2 - 22-23 + HKI 23-24(22C2)'!AT142+'HKI 22-23'!AT142)</f>
        <v>0</v>
      </c>
      <c r="AU144" s="4"/>
    </row>
    <row r="145" spans="1:47" x14ac:dyDescent="0.25">
      <c r="A145" s="11">
        <f>IF(D145="","",SUBTOTAL(3,$D$14:D145))</f>
        <v>132</v>
      </c>
      <c r="B145" s="60">
        <v>1010124</v>
      </c>
      <c r="C145" s="61" t="s">
        <v>450</v>
      </c>
      <c r="D145" s="14" t="s">
        <v>1040</v>
      </c>
      <c r="E145" s="15">
        <f>IF($D145="","",'HK2 - 22-23 + HKI 23-24(22C2)'!E143+'HKI 22-23'!E143)</f>
        <v>0</v>
      </c>
      <c r="F145" s="15">
        <f>IF($D145="","",'HK2 - 22-23 + HKI 23-24(22C2)'!F143+'HKI 22-23'!F143)</f>
        <v>0</v>
      </c>
      <c r="G145" s="15">
        <f>IF($D145="","",'HK2 - 22-23 + HKI 23-24(22C2)'!G143+'HKI 22-23'!G143)</f>
        <v>0</v>
      </c>
      <c r="H145" s="15">
        <f>IF($D145="","",'HK2 - 22-23 + HKI 23-24(22C2)'!H143+'HKI 22-23'!H143)</f>
        <v>0</v>
      </c>
      <c r="I145" s="15">
        <f>IF($D145="","",'HK2 - 22-23 + HKI 23-24(22C2)'!I143+'HKI 22-23'!I143)</f>
        <v>0</v>
      </c>
      <c r="J145" s="15">
        <f>IF($D145="","",'HK2 - 22-23 + HKI 23-24(22C2)'!J143+'HKI 22-23'!J143)</f>
        <v>0</v>
      </c>
      <c r="K145" s="15">
        <f>IF($D145="","",'HK2 - 22-23 + HKI 23-24(22C2)'!K143+'HKI 22-23'!K143)</f>
        <v>0</v>
      </c>
      <c r="L145" s="15">
        <f>IF($D145="","",'HK2 - 22-23 + HKI 23-24(22C2)'!L143+'HKI 22-23'!L143)</f>
        <v>0</v>
      </c>
      <c r="M145" s="15">
        <f>IF($D145="","",'HK2 - 22-23 + HKI 23-24(22C2)'!M143+'HKI 22-23'!M143)</f>
        <v>0</v>
      </c>
      <c r="N145" s="15">
        <f>IF($D145="","",'HK2 - 22-23 + HKI 23-24(22C2)'!N143+'HKI 22-23'!N143)</f>
        <v>0</v>
      </c>
      <c r="O145" s="15">
        <f>IF($D145="","",'HK2 - 22-23 + HKI 23-24(22C2)'!O143+'HKI 22-23'!O143)</f>
        <v>0</v>
      </c>
      <c r="P145" s="15">
        <f>IF($D145="","",'HK2 - 22-23 + HKI 23-24(22C2)'!P143+'HKI 22-23'!P143)</f>
        <v>0</v>
      </c>
      <c r="Q145" s="15">
        <f>IF($D145="","",'HK2 - 22-23 + HKI 23-24(22C2)'!Q143+'HKI 22-23'!Q143)</f>
        <v>0</v>
      </c>
      <c r="R145" s="15">
        <f>IF($D145="","",'HK2 - 22-23 + HKI 23-24(22C2)'!R143+'HKI 22-23'!R143)</f>
        <v>0</v>
      </c>
      <c r="S145" s="15">
        <f>IF($D145="","",'HK2 - 22-23 + HKI 23-24(22C2)'!S143+'HKI 22-23'!S143)</f>
        <v>0</v>
      </c>
      <c r="T145" s="15">
        <f>IF($D145="","",'HK2 - 22-23 + HKI 23-24(22C2)'!T143+'HKI 22-23'!T143)</f>
        <v>0</v>
      </c>
      <c r="U145" s="15">
        <f>IF($D145="","",'HK2 - 22-23 + HKI 23-24(22C2)'!U143+'HKI 22-23'!U143)</f>
        <v>0</v>
      </c>
      <c r="V145" s="15">
        <f>IF($D145="","",'HK2 - 22-23 + HKI 23-24(22C2)'!V143+'HKI 22-23'!V143)</f>
        <v>0</v>
      </c>
      <c r="W145" s="15">
        <f>IF($D145="","",'HK2 - 22-23 + HKI 23-24(22C2)'!W143+'HKI 22-23'!W143)</f>
        <v>0</v>
      </c>
      <c r="X145" s="15">
        <f>IF($D145="","",'HK2 - 22-23 + HKI 23-24(22C2)'!X143+'HKI 22-23'!X143)</f>
        <v>0</v>
      </c>
      <c r="Y145" s="15">
        <f>IF($D145="","",'HK2 - 22-23 + HKI 23-24(22C2)'!Y143+'HKI 22-23'!Y143)</f>
        <v>0</v>
      </c>
      <c r="Z145" s="15">
        <f>IF($D145="","",'HK2 - 22-23 + HKI 23-24(22C2)'!Z143+'HKI 22-23'!Z143)</f>
        <v>0</v>
      </c>
      <c r="AA145" s="15">
        <f>IF($D145="","",'HK2 - 22-23 + HKI 23-24(22C2)'!AA143+'HKI 22-23'!AA143)</f>
        <v>0</v>
      </c>
      <c r="AB145" s="15">
        <f>IF($D145="","",'HK2 - 22-23 + HKI 23-24(22C2)'!AB143+'HKI 22-23'!AB143)</f>
        <v>0</v>
      </c>
      <c r="AC145" s="15">
        <f>IF($D145="","",'HK2 - 22-23 + HKI 23-24(22C2)'!AC143+'HKI 22-23'!AC143)</f>
        <v>0</v>
      </c>
      <c r="AD145" s="15">
        <f>IF($D145="","",'HK2 - 22-23 + HKI 23-24(22C2)'!AD143+'HKI 22-23'!AD143)</f>
        <v>0</v>
      </c>
      <c r="AE145" s="15">
        <f>IF($D145="","",'HK2 - 22-23 + HKI 23-24(22C2)'!AE143+'HKI 22-23'!AE143)</f>
        <v>0</v>
      </c>
      <c r="AF145" s="15">
        <f>IF($D145="","",'HK2 - 22-23 + HKI 23-24(22C2)'!AF143+'HKI 22-23'!AF143)</f>
        <v>0</v>
      </c>
      <c r="AG145" s="15">
        <f>IF($D145="","",'HK2 - 22-23 + HKI 23-24(22C2)'!AG143+'HKI 22-23'!AG143)</f>
        <v>0</v>
      </c>
      <c r="AH145" s="15">
        <f>IF($D145="","",'HK2 - 22-23 + HKI 23-24(22C2)'!AH143+'HKI 22-23'!AH143)</f>
        <v>0</v>
      </c>
      <c r="AI145" s="15">
        <f>IF($D145="","",'HK2 - 22-23 + HKI 23-24(22C2)'!AI143+'HKI 22-23'!AI143)</f>
        <v>0</v>
      </c>
      <c r="AJ145" s="15">
        <f>IF($D145="","",'HK2 - 22-23 + HKI 23-24(22C2)'!AJ143+'HKI 22-23'!AJ143)</f>
        <v>0</v>
      </c>
      <c r="AK145" s="15">
        <f>IF($D145="","",'HK2 - 22-23 + HKI 23-24(22C2)'!AK143+'HKI 22-23'!AK143)</f>
        <v>0</v>
      </c>
      <c r="AL145" s="15">
        <f>IF($D145="","",'HK2 - 22-23 + HKI 23-24(22C2)'!AL143+'HKI 22-23'!AL143)</f>
        <v>0</v>
      </c>
      <c r="AM145" s="15">
        <f>IF($D145="","",'HK2 - 22-23 + HKI 23-24(22C2)'!AM143+'HKI 22-23'!AM143)</f>
        <v>0</v>
      </c>
      <c r="AN145" s="15">
        <f>IF($D145="","",'HK2 - 22-23 + HKI 23-24(22C2)'!AN143+'HKI 22-23'!AN143)</f>
        <v>0</v>
      </c>
      <c r="AO145" s="15">
        <f>IF($D145="","",'HK2 - 22-23 + HKI 23-24(22C2)'!AO143+'HKI 22-23'!AO143)</f>
        <v>0</v>
      </c>
      <c r="AP145" s="15">
        <f>IF($D145="","",'HK2 - 22-23 + HKI 23-24(22C2)'!AP143+'HKI 22-23'!AP143)</f>
        <v>0</v>
      </c>
      <c r="AQ145" s="15">
        <f>IF($D145="","",'HK2 - 22-23 + HKI 23-24(22C2)'!AQ143+'HKI 22-23'!AQ143)</f>
        <v>0</v>
      </c>
      <c r="AR145" s="15">
        <f>IF($D145="","",'HK2 - 22-23 + HKI 23-24(22C2)'!AR143+'HKI 22-23'!AR143)</f>
        <v>0</v>
      </c>
      <c r="AS145" s="15">
        <f>IF($D145="","",'HK2 - 22-23 + HKI 23-24(22C2)'!AS143+'HKI 22-23'!AS143)</f>
        <v>0</v>
      </c>
      <c r="AT145" s="15">
        <f>IF($D145="","",'HK2 - 22-23 + HKI 23-24(22C2)'!AT143+'HKI 22-23'!AT143)</f>
        <v>0</v>
      </c>
      <c r="AU145" s="4"/>
    </row>
    <row r="146" spans="1:47" x14ac:dyDescent="0.25">
      <c r="A146" s="11">
        <f>IF(D146="","",SUBTOTAL(3,$D$14:D146))</f>
        <v>133</v>
      </c>
      <c r="B146" s="60">
        <v>1010081</v>
      </c>
      <c r="C146" s="61" t="s">
        <v>450</v>
      </c>
      <c r="D146" s="14" t="s">
        <v>1014</v>
      </c>
      <c r="E146" s="15">
        <f>IF($D146="","",'HK2 - 22-23 + HKI 23-24(22C2)'!E144+'HKI 22-23'!E144)</f>
        <v>2</v>
      </c>
      <c r="F146" s="15">
        <f>IF($D146="","",'HK2 - 22-23 + HKI 23-24(22C2)'!F144+'HKI 22-23'!F144)</f>
        <v>0</v>
      </c>
      <c r="G146" s="15">
        <f>IF($D146="","",'HK2 - 22-23 + HKI 23-24(22C2)'!G144+'HKI 22-23'!G144)</f>
        <v>0</v>
      </c>
      <c r="H146" s="15">
        <f>IF($D146="","",'HK2 - 22-23 + HKI 23-24(22C2)'!H144+'HKI 22-23'!H144)</f>
        <v>0</v>
      </c>
      <c r="I146" s="15">
        <f>IF($D146="","",'HK2 - 22-23 + HKI 23-24(22C2)'!I144+'HKI 22-23'!I144)</f>
        <v>0</v>
      </c>
      <c r="J146" s="15">
        <f>IF($D146="","",'HK2 - 22-23 + HKI 23-24(22C2)'!J144+'HKI 22-23'!J144)</f>
        <v>0</v>
      </c>
      <c r="K146" s="15">
        <f>IF($D146="","",'HK2 - 22-23 + HKI 23-24(22C2)'!K144+'HKI 22-23'!K144)</f>
        <v>0</v>
      </c>
      <c r="L146" s="15">
        <f>IF($D146="","",'HK2 - 22-23 + HKI 23-24(22C2)'!L144+'HKI 22-23'!L144)</f>
        <v>0</v>
      </c>
      <c r="M146" s="15">
        <f>IF($D146="","",'HK2 - 22-23 + HKI 23-24(22C2)'!M144+'HKI 22-23'!M144)</f>
        <v>2</v>
      </c>
      <c r="N146" s="15">
        <f>IF($D146="","",'HK2 - 22-23 + HKI 23-24(22C2)'!N144+'HKI 22-23'!N144)</f>
        <v>0</v>
      </c>
      <c r="O146" s="15">
        <f>IF($D146="","",'HK2 - 22-23 + HKI 23-24(22C2)'!O144+'HKI 22-23'!O144)</f>
        <v>0</v>
      </c>
      <c r="P146" s="15">
        <f>IF($D146="","",'HK2 - 22-23 + HKI 23-24(22C2)'!P144+'HKI 22-23'!P144)</f>
        <v>0</v>
      </c>
      <c r="Q146" s="15">
        <f>IF($D146="","",'HK2 - 22-23 + HKI 23-24(22C2)'!Q144+'HKI 22-23'!Q144)</f>
        <v>0</v>
      </c>
      <c r="R146" s="15">
        <f>IF($D146="","",'HK2 - 22-23 + HKI 23-24(22C2)'!R144+'HKI 22-23'!R144)</f>
        <v>0</v>
      </c>
      <c r="S146" s="15">
        <f>IF($D146="","",'HK2 - 22-23 + HKI 23-24(22C2)'!S144+'HKI 22-23'!S144)</f>
        <v>111</v>
      </c>
      <c r="T146" s="15">
        <f>IF($D146="","",'HK2 - 22-23 + HKI 23-24(22C2)'!T144+'HKI 22-23'!T144)</f>
        <v>594</v>
      </c>
      <c r="U146" s="15">
        <f>IF($D146="","",'HK2 - 22-23 + HKI 23-24(22C2)'!U144+'HKI 22-23'!U144)</f>
        <v>238</v>
      </c>
      <c r="V146" s="15">
        <f>IF($D146="","",'HK2 - 22-23 + HKI 23-24(22C2)'!V144+'HKI 22-23'!V144)</f>
        <v>46.7</v>
      </c>
      <c r="W146" s="15">
        <f>IF($D146="","",'HK2 - 22-23 + HKI 23-24(22C2)'!W144+'HKI 22-23'!W144)</f>
        <v>0</v>
      </c>
      <c r="X146" s="15">
        <f>IF($D146="","",'HK2 - 22-23 + HKI 23-24(22C2)'!X144+'HKI 22-23'!X144)</f>
        <v>0</v>
      </c>
      <c r="Y146" s="15">
        <f>IF($D146="","",'HK2 - 22-23 + HKI 23-24(22C2)'!Y144+'HKI 22-23'!Y144)</f>
        <v>0</v>
      </c>
      <c r="Z146" s="15">
        <f>IF($D146="","",'HK2 - 22-23 + HKI 23-24(22C2)'!Z144+'HKI 22-23'!Z144)</f>
        <v>0</v>
      </c>
      <c r="AA146" s="15">
        <f>IF($D146="","",'HK2 - 22-23 + HKI 23-24(22C2)'!AA144+'HKI 22-23'!AA144)</f>
        <v>0</v>
      </c>
      <c r="AB146" s="15">
        <f>IF($D146="","",'HK2 - 22-23 + HKI 23-24(22C2)'!AB144+'HKI 22-23'!AB144)</f>
        <v>0</v>
      </c>
      <c r="AC146" s="15">
        <f>IF($D146="","",'HK2 - 22-23 + HKI 23-24(22C2)'!AC144+'HKI 22-23'!AC144)</f>
        <v>0</v>
      </c>
      <c r="AD146" s="15">
        <f>IF($D146="","",'HK2 - 22-23 + HKI 23-24(22C2)'!AD144+'HKI 22-23'!AD144)</f>
        <v>0</v>
      </c>
      <c r="AE146" s="15">
        <f>IF($D146="","",'HK2 - 22-23 + HKI 23-24(22C2)'!AE144+'HKI 22-23'!AE144)</f>
        <v>0</v>
      </c>
      <c r="AF146" s="15">
        <f>IF($D146="","",'HK2 - 22-23 + HKI 23-24(22C2)'!AF144+'HKI 22-23'!AF144)</f>
        <v>0</v>
      </c>
      <c r="AG146" s="15">
        <f>IF($D146="","",'HK2 - 22-23 + HKI 23-24(22C2)'!AG144+'HKI 22-23'!AG144)</f>
        <v>0</v>
      </c>
      <c r="AH146" s="15">
        <f>IF($D146="","",'HK2 - 22-23 + HKI 23-24(22C2)'!AH144+'HKI 22-23'!AH144)</f>
        <v>0</v>
      </c>
      <c r="AI146" s="15">
        <f>IF($D146="","",'HK2 - 22-23 + HKI 23-24(22C2)'!AI144+'HKI 22-23'!AI144)</f>
        <v>0</v>
      </c>
      <c r="AJ146" s="15">
        <f>IF($D146="","",'HK2 - 22-23 + HKI 23-24(22C2)'!AJ144+'HKI 22-23'!AJ144)</f>
        <v>0</v>
      </c>
      <c r="AK146" s="15">
        <f>IF($D146="","",'HK2 - 22-23 + HKI 23-24(22C2)'!AK144+'HKI 22-23'!AK144)</f>
        <v>0</v>
      </c>
      <c r="AL146" s="15">
        <f>IF($D146="","",'HK2 - 22-23 + HKI 23-24(22C2)'!AL144+'HKI 22-23'!AL144)</f>
        <v>0</v>
      </c>
      <c r="AM146" s="15">
        <f>IF($D146="","",'HK2 - 22-23 + HKI 23-24(22C2)'!AM144+'HKI 22-23'!AM144)</f>
        <v>0</v>
      </c>
      <c r="AN146" s="15">
        <f>IF($D146="","",'HK2 - 22-23 + HKI 23-24(22C2)'!AN144+'HKI 22-23'!AN144)</f>
        <v>0</v>
      </c>
      <c r="AO146" s="15">
        <f>IF($D146="","",'HK2 - 22-23 + HKI 23-24(22C2)'!AO144+'HKI 22-23'!AO144)</f>
        <v>0</v>
      </c>
      <c r="AP146" s="15">
        <f>IF($D146="","",'HK2 - 22-23 + HKI 23-24(22C2)'!AP144+'HKI 22-23'!AP144)</f>
        <v>0</v>
      </c>
      <c r="AQ146" s="15">
        <f>IF($D146="","",'HK2 - 22-23 + HKI 23-24(22C2)'!AQ144+'HKI 22-23'!AQ144)</f>
        <v>0</v>
      </c>
      <c r="AR146" s="15">
        <f>IF($D146="","",'HK2 - 22-23 + HKI 23-24(22C2)'!AR144+'HKI 22-23'!AR144)</f>
        <v>0</v>
      </c>
      <c r="AS146" s="15">
        <f>IF($D146="","",'HK2 - 22-23 + HKI 23-24(22C2)'!AS144+'HKI 22-23'!AS144)</f>
        <v>0</v>
      </c>
      <c r="AT146" s="15">
        <f>IF($D146="","",'HK2 - 22-23 + HKI 23-24(22C2)'!AT144+'HKI 22-23'!AT144)</f>
        <v>48.7</v>
      </c>
      <c r="AU146" s="4"/>
    </row>
    <row r="147" spans="1:47" x14ac:dyDescent="0.25">
      <c r="A147" s="11">
        <f>IF(D147="","",SUBTOTAL(3,$D$14:D147))</f>
        <v>134</v>
      </c>
      <c r="B147" s="60">
        <v>1010110</v>
      </c>
      <c r="C147" s="61" t="s">
        <v>450</v>
      </c>
      <c r="D147" s="14" t="s">
        <v>1019</v>
      </c>
      <c r="E147" s="15">
        <f>IF($D147="","",'HK2 - 22-23 + HKI 23-24(22C2)'!E145+'HKI 22-23'!E145)</f>
        <v>0</v>
      </c>
      <c r="F147" s="15">
        <f>IF($D147="","",'HK2 - 22-23 + HKI 23-24(22C2)'!F145+'HKI 22-23'!F145)</f>
        <v>0</v>
      </c>
      <c r="G147" s="15">
        <f>IF($D147="","",'HK2 - 22-23 + HKI 23-24(22C2)'!G145+'HKI 22-23'!G145)</f>
        <v>0</v>
      </c>
      <c r="H147" s="15">
        <f>IF($D147="","",'HK2 - 22-23 + HKI 23-24(22C2)'!H145+'HKI 22-23'!H145)</f>
        <v>0</v>
      </c>
      <c r="I147" s="15">
        <f>IF($D147="","",'HK2 - 22-23 + HKI 23-24(22C2)'!I145+'HKI 22-23'!I145)</f>
        <v>0</v>
      </c>
      <c r="J147" s="15">
        <f>IF($D147="","",'HK2 - 22-23 + HKI 23-24(22C2)'!J145+'HKI 22-23'!J145)</f>
        <v>0</v>
      </c>
      <c r="K147" s="15">
        <f>IF($D147="","",'HK2 - 22-23 + HKI 23-24(22C2)'!K145+'HKI 22-23'!K145)</f>
        <v>0</v>
      </c>
      <c r="L147" s="15">
        <f>IF($D147="","",'HK2 - 22-23 + HKI 23-24(22C2)'!L145+'HKI 22-23'!L145)</f>
        <v>0</v>
      </c>
      <c r="M147" s="15">
        <f>IF($D147="","",'HK2 - 22-23 + HKI 23-24(22C2)'!M145+'HKI 22-23'!M145)</f>
        <v>0</v>
      </c>
      <c r="N147" s="15">
        <f>IF($D147="","",'HK2 - 22-23 + HKI 23-24(22C2)'!N145+'HKI 22-23'!N145)</f>
        <v>0</v>
      </c>
      <c r="O147" s="15">
        <f>IF($D147="","",'HK2 - 22-23 + HKI 23-24(22C2)'!O145+'HKI 22-23'!O145)</f>
        <v>0</v>
      </c>
      <c r="P147" s="15">
        <f>IF($D147="","",'HK2 - 22-23 + HKI 23-24(22C2)'!P145+'HKI 22-23'!P145)</f>
        <v>0</v>
      </c>
      <c r="Q147" s="15">
        <f>IF($D147="","",'HK2 - 22-23 + HKI 23-24(22C2)'!Q145+'HKI 22-23'!Q145)</f>
        <v>0</v>
      </c>
      <c r="R147" s="15">
        <f>IF($D147="","",'HK2 - 22-23 + HKI 23-24(22C2)'!R145+'HKI 22-23'!R145)</f>
        <v>0</v>
      </c>
      <c r="S147" s="15">
        <f>IF($D147="","",'HK2 - 22-23 + HKI 23-24(22C2)'!S145+'HKI 22-23'!S145)</f>
        <v>0</v>
      </c>
      <c r="T147" s="15">
        <f>IF($D147="","",'HK2 - 22-23 + HKI 23-24(22C2)'!T145+'HKI 22-23'!T145)</f>
        <v>0</v>
      </c>
      <c r="U147" s="15">
        <f>IF($D147="","",'HK2 - 22-23 + HKI 23-24(22C2)'!U145+'HKI 22-23'!U145)</f>
        <v>0</v>
      </c>
      <c r="V147" s="15">
        <f>IF($D147="","",'HK2 - 22-23 + HKI 23-24(22C2)'!V145+'HKI 22-23'!V145)</f>
        <v>0</v>
      </c>
      <c r="W147" s="15">
        <f>IF($D147="","",'HK2 - 22-23 + HKI 23-24(22C2)'!W145+'HKI 22-23'!W145)</f>
        <v>0</v>
      </c>
      <c r="X147" s="15">
        <f>IF($D147="","",'HK2 - 22-23 + HKI 23-24(22C2)'!X145+'HKI 22-23'!X145)</f>
        <v>0</v>
      </c>
      <c r="Y147" s="15">
        <f>IF($D147="","",'HK2 - 22-23 + HKI 23-24(22C2)'!Y145+'HKI 22-23'!Y145)</f>
        <v>0</v>
      </c>
      <c r="Z147" s="15">
        <f>IF($D147="","",'HK2 - 22-23 + HKI 23-24(22C2)'!Z145+'HKI 22-23'!Z145)</f>
        <v>0</v>
      </c>
      <c r="AA147" s="15">
        <f>IF($D147="","",'HK2 - 22-23 + HKI 23-24(22C2)'!AA145+'HKI 22-23'!AA145)</f>
        <v>0</v>
      </c>
      <c r="AB147" s="15">
        <f>IF($D147="","",'HK2 - 22-23 + HKI 23-24(22C2)'!AB145+'HKI 22-23'!AB145)</f>
        <v>0</v>
      </c>
      <c r="AC147" s="15">
        <f>IF($D147="","",'HK2 - 22-23 + HKI 23-24(22C2)'!AC145+'HKI 22-23'!AC145)</f>
        <v>0</v>
      </c>
      <c r="AD147" s="15">
        <f>IF($D147="","",'HK2 - 22-23 + HKI 23-24(22C2)'!AD145+'HKI 22-23'!AD145)</f>
        <v>0</v>
      </c>
      <c r="AE147" s="15">
        <f>IF($D147="","",'HK2 - 22-23 + HKI 23-24(22C2)'!AE145+'HKI 22-23'!AE145)</f>
        <v>0</v>
      </c>
      <c r="AF147" s="15">
        <f>IF($D147="","",'HK2 - 22-23 + HKI 23-24(22C2)'!AF145+'HKI 22-23'!AF145)</f>
        <v>0</v>
      </c>
      <c r="AG147" s="15">
        <f>IF($D147="","",'HK2 - 22-23 + HKI 23-24(22C2)'!AG145+'HKI 22-23'!AG145)</f>
        <v>0</v>
      </c>
      <c r="AH147" s="15">
        <f>IF($D147="","",'HK2 - 22-23 + HKI 23-24(22C2)'!AH145+'HKI 22-23'!AH145)</f>
        <v>0</v>
      </c>
      <c r="AI147" s="15">
        <f>IF($D147="","",'HK2 - 22-23 + HKI 23-24(22C2)'!AI145+'HKI 22-23'!AI145)</f>
        <v>0</v>
      </c>
      <c r="AJ147" s="15">
        <f>IF($D147="","",'HK2 - 22-23 + HKI 23-24(22C2)'!AJ145+'HKI 22-23'!AJ145)</f>
        <v>0</v>
      </c>
      <c r="AK147" s="15">
        <f>IF($D147="","",'HK2 - 22-23 + HKI 23-24(22C2)'!AK145+'HKI 22-23'!AK145)</f>
        <v>0</v>
      </c>
      <c r="AL147" s="15">
        <f>IF($D147="","",'HK2 - 22-23 + HKI 23-24(22C2)'!AL145+'HKI 22-23'!AL145)</f>
        <v>0</v>
      </c>
      <c r="AM147" s="15">
        <f>IF($D147="","",'HK2 - 22-23 + HKI 23-24(22C2)'!AM145+'HKI 22-23'!AM145)</f>
        <v>0</v>
      </c>
      <c r="AN147" s="15">
        <f>IF($D147="","",'HK2 - 22-23 + HKI 23-24(22C2)'!AN145+'HKI 22-23'!AN145)</f>
        <v>0</v>
      </c>
      <c r="AO147" s="15">
        <f>IF($D147="","",'HK2 - 22-23 + HKI 23-24(22C2)'!AO145+'HKI 22-23'!AO145)</f>
        <v>0</v>
      </c>
      <c r="AP147" s="15">
        <f>IF($D147="","",'HK2 - 22-23 + HKI 23-24(22C2)'!AP145+'HKI 22-23'!AP145)</f>
        <v>0</v>
      </c>
      <c r="AQ147" s="15">
        <f>IF($D147="","",'HK2 - 22-23 + HKI 23-24(22C2)'!AQ145+'HKI 22-23'!AQ145)</f>
        <v>0</v>
      </c>
      <c r="AR147" s="15">
        <f>IF($D147="","",'HK2 - 22-23 + HKI 23-24(22C2)'!AR145+'HKI 22-23'!AR145)</f>
        <v>0</v>
      </c>
      <c r="AS147" s="15">
        <f>IF($D147="","",'HK2 - 22-23 + HKI 23-24(22C2)'!AS145+'HKI 22-23'!AS145)</f>
        <v>0</v>
      </c>
      <c r="AT147" s="15">
        <f>IF($D147="","",'HK2 - 22-23 + HKI 23-24(22C2)'!AT145+'HKI 22-23'!AT145)</f>
        <v>0</v>
      </c>
      <c r="AU147" s="4"/>
    </row>
    <row r="148" spans="1:47" x14ac:dyDescent="0.25">
      <c r="A148" s="11">
        <f>IF(D148="","",SUBTOTAL(3,$D$14:D148))</f>
        <v>135</v>
      </c>
      <c r="B148" s="60">
        <v>1010131</v>
      </c>
      <c r="C148" s="61" t="s">
        <v>450</v>
      </c>
      <c r="D148" s="14" t="s">
        <v>1041</v>
      </c>
      <c r="E148" s="15">
        <f>IF($D148="","",'HK2 - 22-23 + HKI 23-24(22C2)'!E146+'HKI 22-23'!E146)</f>
        <v>0</v>
      </c>
      <c r="F148" s="15">
        <f>IF($D148="","",'HK2 - 22-23 + HKI 23-24(22C2)'!F146+'HKI 22-23'!F146)</f>
        <v>0</v>
      </c>
      <c r="G148" s="15">
        <f>IF($D148="","",'HK2 - 22-23 + HKI 23-24(22C2)'!G146+'HKI 22-23'!G146)</f>
        <v>0</v>
      </c>
      <c r="H148" s="15">
        <f>IF($D148="","",'HK2 - 22-23 + HKI 23-24(22C2)'!H146+'HKI 22-23'!H146)</f>
        <v>0</v>
      </c>
      <c r="I148" s="15">
        <f>IF($D148="","",'HK2 - 22-23 + HKI 23-24(22C2)'!I146+'HKI 22-23'!I146)</f>
        <v>0</v>
      </c>
      <c r="J148" s="15">
        <f>IF($D148="","",'HK2 - 22-23 + HKI 23-24(22C2)'!J146+'HKI 22-23'!J146)</f>
        <v>0</v>
      </c>
      <c r="K148" s="15">
        <f>IF($D148="","",'HK2 - 22-23 + HKI 23-24(22C2)'!K146+'HKI 22-23'!K146)</f>
        <v>0</v>
      </c>
      <c r="L148" s="15">
        <f>IF($D148="","",'HK2 - 22-23 + HKI 23-24(22C2)'!L146+'HKI 22-23'!L146)</f>
        <v>0</v>
      </c>
      <c r="M148" s="15">
        <f>IF($D148="","",'HK2 - 22-23 + HKI 23-24(22C2)'!M146+'HKI 22-23'!M146)</f>
        <v>0</v>
      </c>
      <c r="N148" s="15">
        <f>IF($D148="","",'HK2 - 22-23 + HKI 23-24(22C2)'!N146+'HKI 22-23'!N146)</f>
        <v>0</v>
      </c>
      <c r="O148" s="15">
        <f>IF($D148="","",'HK2 - 22-23 + HKI 23-24(22C2)'!O146+'HKI 22-23'!O146)</f>
        <v>0</v>
      </c>
      <c r="P148" s="15">
        <f>IF($D148="","",'HK2 - 22-23 + HKI 23-24(22C2)'!P146+'HKI 22-23'!P146)</f>
        <v>0</v>
      </c>
      <c r="Q148" s="15">
        <f>IF($D148="","",'HK2 - 22-23 + HKI 23-24(22C2)'!Q146+'HKI 22-23'!Q146)</f>
        <v>0</v>
      </c>
      <c r="R148" s="15">
        <f>IF($D148="","",'HK2 - 22-23 + HKI 23-24(22C2)'!R146+'HKI 22-23'!R146)</f>
        <v>0</v>
      </c>
      <c r="S148" s="15">
        <f>IF($D148="","",'HK2 - 22-23 + HKI 23-24(22C2)'!S146+'HKI 22-23'!S146)</f>
        <v>0</v>
      </c>
      <c r="T148" s="15">
        <f>IF($D148="","",'HK2 - 22-23 + HKI 23-24(22C2)'!T146+'HKI 22-23'!T146)</f>
        <v>0</v>
      </c>
      <c r="U148" s="15">
        <f>IF($D148="","",'HK2 - 22-23 + HKI 23-24(22C2)'!U146+'HKI 22-23'!U146)</f>
        <v>0</v>
      </c>
      <c r="V148" s="15">
        <f>IF($D148="","",'HK2 - 22-23 + HKI 23-24(22C2)'!V146+'HKI 22-23'!V146)</f>
        <v>0</v>
      </c>
      <c r="W148" s="15">
        <f>IF($D148="","",'HK2 - 22-23 + HKI 23-24(22C2)'!W146+'HKI 22-23'!W146)</f>
        <v>0</v>
      </c>
      <c r="X148" s="15">
        <f>IF($D148="","",'HK2 - 22-23 + HKI 23-24(22C2)'!X146+'HKI 22-23'!X146)</f>
        <v>0</v>
      </c>
      <c r="Y148" s="15">
        <f>IF($D148="","",'HK2 - 22-23 + HKI 23-24(22C2)'!Y146+'HKI 22-23'!Y146)</f>
        <v>0</v>
      </c>
      <c r="Z148" s="15">
        <f>IF($D148="","",'HK2 - 22-23 + HKI 23-24(22C2)'!Z146+'HKI 22-23'!Z146)</f>
        <v>0</v>
      </c>
      <c r="AA148" s="15">
        <f>IF($D148="","",'HK2 - 22-23 + HKI 23-24(22C2)'!AA146+'HKI 22-23'!AA146)</f>
        <v>0</v>
      </c>
      <c r="AB148" s="15">
        <f>IF($D148="","",'HK2 - 22-23 + HKI 23-24(22C2)'!AB146+'HKI 22-23'!AB146)</f>
        <v>0</v>
      </c>
      <c r="AC148" s="15">
        <f>IF($D148="","",'HK2 - 22-23 + HKI 23-24(22C2)'!AC146+'HKI 22-23'!AC146)</f>
        <v>0</v>
      </c>
      <c r="AD148" s="15">
        <f>IF($D148="","",'HK2 - 22-23 + HKI 23-24(22C2)'!AD146+'HKI 22-23'!AD146)</f>
        <v>0</v>
      </c>
      <c r="AE148" s="15">
        <f>IF($D148="","",'HK2 - 22-23 + HKI 23-24(22C2)'!AE146+'HKI 22-23'!AE146)</f>
        <v>0</v>
      </c>
      <c r="AF148" s="15">
        <f>IF($D148="","",'HK2 - 22-23 + HKI 23-24(22C2)'!AF146+'HKI 22-23'!AF146)</f>
        <v>0</v>
      </c>
      <c r="AG148" s="15">
        <f>IF($D148="","",'HK2 - 22-23 + HKI 23-24(22C2)'!AG146+'HKI 22-23'!AG146)</f>
        <v>0</v>
      </c>
      <c r="AH148" s="15">
        <f>IF($D148="","",'HK2 - 22-23 + HKI 23-24(22C2)'!AH146+'HKI 22-23'!AH146)</f>
        <v>0</v>
      </c>
      <c r="AI148" s="15">
        <f>IF($D148="","",'HK2 - 22-23 + HKI 23-24(22C2)'!AI146+'HKI 22-23'!AI146)</f>
        <v>0</v>
      </c>
      <c r="AJ148" s="15">
        <f>IF($D148="","",'HK2 - 22-23 + HKI 23-24(22C2)'!AJ146+'HKI 22-23'!AJ146)</f>
        <v>0</v>
      </c>
      <c r="AK148" s="15">
        <f>IF($D148="","",'HK2 - 22-23 + HKI 23-24(22C2)'!AK146+'HKI 22-23'!AK146)</f>
        <v>0</v>
      </c>
      <c r="AL148" s="15">
        <f>IF($D148="","",'HK2 - 22-23 + HKI 23-24(22C2)'!AL146+'HKI 22-23'!AL146)</f>
        <v>0</v>
      </c>
      <c r="AM148" s="15">
        <f>IF($D148="","",'HK2 - 22-23 + HKI 23-24(22C2)'!AM146+'HKI 22-23'!AM146)</f>
        <v>0</v>
      </c>
      <c r="AN148" s="15">
        <f>IF($D148="","",'HK2 - 22-23 + HKI 23-24(22C2)'!AN146+'HKI 22-23'!AN146)</f>
        <v>0</v>
      </c>
      <c r="AO148" s="15">
        <f>IF($D148="","",'HK2 - 22-23 + HKI 23-24(22C2)'!AO146+'HKI 22-23'!AO146)</f>
        <v>0</v>
      </c>
      <c r="AP148" s="15">
        <f>IF($D148="","",'HK2 - 22-23 + HKI 23-24(22C2)'!AP146+'HKI 22-23'!AP146)</f>
        <v>0</v>
      </c>
      <c r="AQ148" s="15">
        <f>IF($D148="","",'HK2 - 22-23 + HKI 23-24(22C2)'!AQ146+'HKI 22-23'!AQ146)</f>
        <v>0</v>
      </c>
      <c r="AR148" s="15">
        <f>IF($D148="","",'HK2 - 22-23 + HKI 23-24(22C2)'!AR146+'HKI 22-23'!AR146)</f>
        <v>0</v>
      </c>
      <c r="AS148" s="15">
        <f>IF($D148="","",'HK2 - 22-23 + HKI 23-24(22C2)'!AS146+'HKI 22-23'!AS146)</f>
        <v>0</v>
      </c>
      <c r="AT148" s="15">
        <f>IF($D148="","",'HK2 - 22-23 + HKI 23-24(22C2)'!AT146+'HKI 22-23'!AT146)</f>
        <v>0</v>
      </c>
      <c r="AU148" s="4"/>
    </row>
    <row r="149" spans="1:47" x14ac:dyDescent="0.25">
      <c r="A149" s="11">
        <f>IF(D149="","",SUBTOTAL(3,$D$14:D149))</f>
        <v>136</v>
      </c>
      <c r="B149" s="60"/>
      <c r="C149" s="61" t="s">
        <v>450</v>
      </c>
      <c r="D149" s="14" t="s">
        <v>1066</v>
      </c>
      <c r="E149" s="15">
        <f>IF($D149="","",'HK2 - 22-23 + HKI 23-24(22C2)'!E147+'HKI 22-23'!E147)</f>
        <v>0</v>
      </c>
      <c r="F149" s="15">
        <f>IF($D149="","",'HK2 - 22-23 + HKI 23-24(22C2)'!F147+'HKI 22-23'!F147)</f>
        <v>0</v>
      </c>
      <c r="G149" s="15">
        <f>IF($D149="","",'HK2 - 22-23 + HKI 23-24(22C2)'!G147+'HKI 22-23'!G147)</f>
        <v>0</v>
      </c>
      <c r="H149" s="15">
        <f>IF($D149="","",'HK2 - 22-23 + HKI 23-24(22C2)'!H147+'HKI 22-23'!H147)</f>
        <v>0</v>
      </c>
      <c r="I149" s="15">
        <f>IF($D149="","",'HK2 - 22-23 + HKI 23-24(22C2)'!I147+'HKI 22-23'!I147)</f>
        <v>0</v>
      </c>
      <c r="J149" s="15">
        <f>IF($D149="","",'HK2 - 22-23 + HKI 23-24(22C2)'!J147+'HKI 22-23'!J147)</f>
        <v>0</v>
      </c>
      <c r="K149" s="15">
        <f>IF($D149="","",'HK2 - 22-23 + HKI 23-24(22C2)'!K147+'HKI 22-23'!K147)</f>
        <v>0</v>
      </c>
      <c r="L149" s="15">
        <f>IF($D149="","",'HK2 - 22-23 + HKI 23-24(22C2)'!L147+'HKI 22-23'!L147)</f>
        <v>0</v>
      </c>
      <c r="M149" s="15">
        <f>IF($D149="","",'HK2 - 22-23 + HKI 23-24(22C2)'!M147+'HKI 22-23'!M147)</f>
        <v>0</v>
      </c>
      <c r="N149" s="15">
        <f>IF($D149="","",'HK2 - 22-23 + HKI 23-24(22C2)'!N147+'HKI 22-23'!N147)</f>
        <v>0</v>
      </c>
      <c r="O149" s="15">
        <f>IF($D149="","",'HK2 - 22-23 + HKI 23-24(22C2)'!O147+'HKI 22-23'!O147)</f>
        <v>0</v>
      </c>
      <c r="P149" s="15">
        <f>IF($D149="","",'HK2 - 22-23 + HKI 23-24(22C2)'!P147+'HKI 22-23'!P147)</f>
        <v>0</v>
      </c>
      <c r="Q149" s="15">
        <f>IF($D149="","",'HK2 - 22-23 + HKI 23-24(22C2)'!Q147+'HKI 22-23'!Q147)</f>
        <v>0</v>
      </c>
      <c r="R149" s="15">
        <f>IF($D149="","",'HK2 - 22-23 + HKI 23-24(22C2)'!R147+'HKI 22-23'!R147)</f>
        <v>0</v>
      </c>
      <c r="S149" s="15">
        <f>IF($D149="","",'HK2 - 22-23 + HKI 23-24(22C2)'!S147+'HKI 22-23'!S147)</f>
        <v>0</v>
      </c>
      <c r="T149" s="15">
        <f>IF($D149="","",'HK2 - 22-23 + HKI 23-24(22C2)'!T147+'HKI 22-23'!T147)</f>
        <v>0</v>
      </c>
      <c r="U149" s="15">
        <f>IF($D149="","",'HK2 - 22-23 + HKI 23-24(22C2)'!U147+'HKI 22-23'!U147)</f>
        <v>0</v>
      </c>
      <c r="V149" s="15">
        <f>IF($D149="","",'HK2 - 22-23 + HKI 23-24(22C2)'!V147+'HKI 22-23'!V147)</f>
        <v>0</v>
      </c>
      <c r="W149" s="15">
        <f>IF($D149="","",'HK2 - 22-23 + HKI 23-24(22C2)'!W147+'HKI 22-23'!W147)</f>
        <v>0</v>
      </c>
      <c r="X149" s="15">
        <f>IF($D149="","",'HK2 - 22-23 + HKI 23-24(22C2)'!X147+'HKI 22-23'!X147)</f>
        <v>0</v>
      </c>
      <c r="Y149" s="15">
        <f>IF($D149="","",'HK2 - 22-23 + HKI 23-24(22C2)'!Y147+'HKI 22-23'!Y147)</f>
        <v>0</v>
      </c>
      <c r="Z149" s="15">
        <f>IF($D149="","",'HK2 - 22-23 + HKI 23-24(22C2)'!Z147+'HKI 22-23'!Z147)</f>
        <v>0</v>
      </c>
      <c r="AA149" s="15">
        <f>IF($D149="","",'HK2 - 22-23 + HKI 23-24(22C2)'!AA147+'HKI 22-23'!AA147)</f>
        <v>0</v>
      </c>
      <c r="AB149" s="15">
        <f>IF($D149="","",'HK2 - 22-23 + HKI 23-24(22C2)'!AB147+'HKI 22-23'!AB147)</f>
        <v>0</v>
      </c>
      <c r="AC149" s="15">
        <f>IF($D149="","",'HK2 - 22-23 + HKI 23-24(22C2)'!AC147+'HKI 22-23'!AC147)</f>
        <v>0</v>
      </c>
      <c r="AD149" s="15">
        <f>IF($D149="","",'HK2 - 22-23 + HKI 23-24(22C2)'!AD147+'HKI 22-23'!AD147)</f>
        <v>0</v>
      </c>
      <c r="AE149" s="15">
        <f>IF($D149="","",'HK2 - 22-23 + HKI 23-24(22C2)'!AE147+'HKI 22-23'!AE147)</f>
        <v>0</v>
      </c>
      <c r="AF149" s="15">
        <f>IF($D149="","",'HK2 - 22-23 + HKI 23-24(22C2)'!AF147+'HKI 22-23'!AF147)</f>
        <v>0</v>
      </c>
      <c r="AG149" s="15">
        <f>IF($D149="","",'HK2 - 22-23 + HKI 23-24(22C2)'!AG147+'HKI 22-23'!AG147)</f>
        <v>0</v>
      </c>
      <c r="AH149" s="15">
        <f>IF($D149="","",'HK2 - 22-23 + HKI 23-24(22C2)'!AH147+'HKI 22-23'!AH147)</f>
        <v>0</v>
      </c>
      <c r="AI149" s="15">
        <f>IF($D149="","",'HK2 - 22-23 + HKI 23-24(22C2)'!AI147+'HKI 22-23'!AI147)</f>
        <v>0</v>
      </c>
      <c r="AJ149" s="15">
        <f>IF($D149="","",'HK2 - 22-23 + HKI 23-24(22C2)'!AJ147+'HKI 22-23'!AJ147)</f>
        <v>0</v>
      </c>
      <c r="AK149" s="15">
        <f>IF($D149="","",'HK2 - 22-23 + HKI 23-24(22C2)'!AK147+'HKI 22-23'!AK147)</f>
        <v>0</v>
      </c>
      <c r="AL149" s="15">
        <f>IF($D149="","",'HK2 - 22-23 + HKI 23-24(22C2)'!AL147+'HKI 22-23'!AL147)</f>
        <v>0</v>
      </c>
      <c r="AM149" s="15">
        <f>IF($D149="","",'HK2 - 22-23 + HKI 23-24(22C2)'!AM147+'HKI 22-23'!AM147)</f>
        <v>0</v>
      </c>
      <c r="AN149" s="15">
        <f>IF($D149="","",'HK2 - 22-23 + HKI 23-24(22C2)'!AN147+'HKI 22-23'!AN147)</f>
        <v>0</v>
      </c>
      <c r="AO149" s="15">
        <f>IF($D149="","",'HK2 - 22-23 + HKI 23-24(22C2)'!AO147+'HKI 22-23'!AO147)</f>
        <v>0</v>
      </c>
      <c r="AP149" s="15">
        <f>IF($D149="","",'HK2 - 22-23 + HKI 23-24(22C2)'!AP147+'HKI 22-23'!AP147)</f>
        <v>0</v>
      </c>
      <c r="AQ149" s="15">
        <f>IF($D149="","",'HK2 - 22-23 + HKI 23-24(22C2)'!AQ147+'HKI 22-23'!AQ147)</f>
        <v>0</v>
      </c>
      <c r="AR149" s="15">
        <f>IF($D149="","",'HK2 - 22-23 + HKI 23-24(22C2)'!AR147+'HKI 22-23'!AR147)</f>
        <v>0</v>
      </c>
      <c r="AS149" s="15">
        <f>IF($D149="","",'HK2 - 22-23 + HKI 23-24(22C2)'!AS147+'HKI 22-23'!AS147)</f>
        <v>0</v>
      </c>
      <c r="AT149" s="15">
        <f>IF($D149="","",'HK2 - 22-23 + HKI 23-24(22C2)'!AT147+'HKI 22-23'!AT147)</f>
        <v>0</v>
      </c>
      <c r="AU149" s="4"/>
    </row>
    <row r="150" spans="1:47" x14ac:dyDescent="0.25">
      <c r="A150" s="11">
        <f>IF(D150="","",SUBTOTAL(3,$D$14:D150))</f>
        <v>137</v>
      </c>
      <c r="B150" s="60"/>
      <c r="C150" s="61" t="s">
        <v>450</v>
      </c>
      <c r="D150" s="14" t="s">
        <v>1080</v>
      </c>
      <c r="E150" s="15">
        <f>IF($D150="","",'HK2 - 22-23 + HKI 23-24(22C2)'!E148+'HKI 22-23'!E148)</f>
        <v>0</v>
      </c>
      <c r="F150" s="15">
        <f>IF($D150="","",'HK2 - 22-23 + HKI 23-24(22C2)'!F148+'HKI 22-23'!F148)</f>
        <v>0</v>
      </c>
      <c r="G150" s="15">
        <f>IF($D150="","",'HK2 - 22-23 + HKI 23-24(22C2)'!G148+'HKI 22-23'!G148)</f>
        <v>0</v>
      </c>
      <c r="H150" s="15">
        <f>IF($D150="","",'HK2 - 22-23 + HKI 23-24(22C2)'!H148+'HKI 22-23'!H148)</f>
        <v>0</v>
      </c>
      <c r="I150" s="15">
        <f>IF($D150="","",'HK2 - 22-23 + HKI 23-24(22C2)'!I148+'HKI 22-23'!I148)</f>
        <v>0</v>
      </c>
      <c r="J150" s="15">
        <f>IF($D150="","",'HK2 - 22-23 + HKI 23-24(22C2)'!J148+'HKI 22-23'!J148)</f>
        <v>0</v>
      </c>
      <c r="K150" s="15">
        <f>IF($D150="","",'HK2 - 22-23 + HKI 23-24(22C2)'!K148+'HKI 22-23'!K148)</f>
        <v>0</v>
      </c>
      <c r="L150" s="15">
        <f>IF($D150="","",'HK2 - 22-23 + HKI 23-24(22C2)'!L148+'HKI 22-23'!L148)</f>
        <v>0</v>
      </c>
      <c r="M150" s="15">
        <f>IF($D150="","",'HK2 - 22-23 + HKI 23-24(22C2)'!M148+'HKI 22-23'!M148)</f>
        <v>0</v>
      </c>
      <c r="N150" s="15">
        <f>IF($D150="","",'HK2 - 22-23 + HKI 23-24(22C2)'!N148+'HKI 22-23'!N148)</f>
        <v>0</v>
      </c>
      <c r="O150" s="15">
        <f>IF($D150="","",'HK2 - 22-23 + HKI 23-24(22C2)'!O148+'HKI 22-23'!O148)</f>
        <v>0</v>
      </c>
      <c r="P150" s="15">
        <f>IF($D150="","",'HK2 - 22-23 + HKI 23-24(22C2)'!P148+'HKI 22-23'!P148)</f>
        <v>0</v>
      </c>
      <c r="Q150" s="15">
        <f>IF($D150="","",'HK2 - 22-23 + HKI 23-24(22C2)'!Q148+'HKI 22-23'!Q148)</f>
        <v>0</v>
      </c>
      <c r="R150" s="15">
        <f>IF($D150="","",'HK2 - 22-23 + HKI 23-24(22C2)'!R148+'HKI 22-23'!R148)</f>
        <v>0</v>
      </c>
      <c r="S150" s="15">
        <f>IF($D150="","",'HK2 - 22-23 + HKI 23-24(22C2)'!S148+'HKI 22-23'!S148)</f>
        <v>187</v>
      </c>
      <c r="T150" s="15">
        <f>IF($D150="","",'HK2 - 22-23 + HKI 23-24(22C2)'!T148+'HKI 22-23'!T148)</f>
        <v>35</v>
      </c>
      <c r="U150" s="15">
        <f>IF($D150="","",'HK2 - 22-23 + HKI 23-24(22C2)'!U148+'HKI 22-23'!U148)</f>
        <v>112</v>
      </c>
      <c r="V150" s="15">
        <f>IF($D150="","",'HK2 - 22-23 + HKI 23-24(22C2)'!V148+'HKI 22-23'!V148)</f>
        <v>11</v>
      </c>
      <c r="W150" s="15">
        <f>IF($D150="","",'HK2 - 22-23 + HKI 23-24(22C2)'!W148+'HKI 22-23'!W148)</f>
        <v>0</v>
      </c>
      <c r="X150" s="15">
        <f>IF($D150="","",'HK2 - 22-23 + HKI 23-24(22C2)'!X148+'HKI 22-23'!X148)</f>
        <v>0</v>
      </c>
      <c r="Y150" s="15">
        <f>IF($D150="","",'HK2 - 22-23 + HKI 23-24(22C2)'!Y148+'HKI 22-23'!Y148)</f>
        <v>0</v>
      </c>
      <c r="Z150" s="15">
        <f>IF($D150="","",'HK2 - 22-23 + HKI 23-24(22C2)'!Z148+'HKI 22-23'!Z148)</f>
        <v>0</v>
      </c>
      <c r="AA150" s="15">
        <f>IF($D150="","",'HK2 - 22-23 + HKI 23-24(22C2)'!AA148+'HKI 22-23'!AA148)</f>
        <v>0</v>
      </c>
      <c r="AB150" s="15">
        <f>IF($D150="","",'HK2 - 22-23 + HKI 23-24(22C2)'!AB148+'HKI 22-23'!AB148)</f>
        <v>0</v>
      </c>
      <c r="AC150" s="15">
        <f>IF($D150="","",'HK2 - 22-23 + HKI 23-24(22C2)'!AC148+'HKI 22-23'!AC148)</f>
        <v>0</v>
      </c>
      <c r="AD150" s="15">
        <f>IF($D150="","",'HK2 - 22-23 + HKI 23-24(22C2)'!AD148+'HKI 22-23'!AD148)</f>
        <v>0</v>
      </c>
      <c r="AE150" s="15">
        <f>IF($D150="","",'HK2 - 22-23 + HKI 23-24(22C2)'!AE148+'HKI 22-23'!AE148)</f>
        <v>0</v>
      </c>
      <c r="AF150" s="15">
        <f>IF($D150="","",'HK2 - 22-23 + HKI 23-24(22C2)'!AF148+'HKI 22-23'!AF148)</f>
        <v>0</v>
      </c>
      <c r="AG150" s="15">
        <f>IF($D150="","",'HK2 - 22-23 + HKI 23-24(22C2)'!AG148+'HKI 22-23'!AG148)</f>
        <v>0</v>
      </c>
      <c r="AH150" s="15">
        <f>IF($D150="","",'HK2 - 22-23 + HKI 23-24(22C2)'!AH148+'HKI 22-23'!AH148)</f>
        <v>0</v>
      </c>
      <c r="AI150" s="15">
        <f>IF($D150="","",'HK2 - 22-23 + HKI 23-24(22C2)'!AI148+'HKI 22-23'!AI148)</f>
        <v>0</v>
      </c>
      <c r="AJ150" s="15">
        <f>IF($D150="","",'HK2 - 22-23 + HKI 23-24(22C2)'!AJ148+'HKI 22-23'!AJ148)</f>
        <v>0</v>
      </c>
      <c r="AK150" s="15">
        <f>IF($D150="","",'HK2 - 22-23 + HKI 23-24(22C2)'!AK148+'HKI 22-23'!AK148)</f>
        <v>0</v>
      </c>
      <c r="AL150" s="15">
        <f>IF($D150="","",'HK2 - 22-23 + HKI 23-24(22C2)'!AL148+'HKI 22-23'!AL148)</f>
        <v>0</v>
      </c>
      <c r="AM150" s="15">
        <f>IF($D150="","",'HK2 - 22-23 + HKI 23-24(22C2)'!AM148+'HKI 22-23'!AM148)</f>
        <v>0</v>
      </c>
      <c r="AN150" s="15">
        <f>IF($D150="","",'HK2 - 22-23 + HKI 23-24(22C2)'!AN148+'HKI 22-23'!AN148)</f>
        <v>0</v>
      </c>
      <c r="AO150" s="15">
        <f>IF($D150="","",'HK2 - 22-23 + HKI 23-24(22C2)'!AO148+'HKI 22-23'!AO148)</f>
        <v>0</v>
      </c>
      <c r="AP150" s="15">
        <f>IF($D150="","",'HK2 - 22-23 + HKI 23-24(22C2)'!AP148+'HKI 22-23'!AP148)</f>
        <v>0</v>
      </c>
      <c r="AQ150" s="15">
        <f>IF($D150="","",'HK2 - 22-23 + HKI 23-24(22C2)'!AQ148+'HKI 22-23'!AQ148)</f>
        <v>0</v>
      </c>
      <c r="AR150" s="15">
        <f>IF($D150="","",'HK2 - 22-23 + HKI 23-24(22C2)'!AR148+'HKI 22-23'!AR148)</f>
        <v>0</v>
      </c>
      <c r="AS150" s="15">
        <f>IF($D150="","",'HK2 - 22-23 + HKI 23-24(22C2)'!AS148+'HKI 22-23'!AS148)</f>
        <v>0</v>
      </c>
      <c r="AT150" s="15">
        <f>IF($D150="","",'HK2 - 22-23 + HKI 23-24(22C2)'!AT148+'HKI 22-23'!AT148)</f>
        <v>11</v>
      </c>
      <c r="AU150" s="4"/>
    </row>
    <row r="151" spans="1:47" x14ac:dyDescent="0.25">
      <c r="A151" s="11">
        <f>IF(D151="","",SUBTOTAL(3,$D$14:D151))</f>
        <v>138</v>
      </c>
      <c r="B151" s="60">
        <v>1010011</v>
      </c>
      <c r="C151" s="61" t="s">
        <v>450</v>
      </c>
      <c r="D151" s="14" t="s">
        <v>557</v>
      </c>
      <c r="E151" s="15">
        <f>IF($D151="","",'HK2 - 22-23 + HKI 23-24(22C2)'!E149+'HKI 22-23'!E149)</f>
        <v>0</v>
      </c>
      <c r="F151" s="15">
        <f>IF($D151="","",'HK2 - 22-23 + HKI 23-24(22C2)'!F149+'HKI 22-23'!F149)</f>
        <v>0</v>
      </c>
      <c r="G151" s="15">
        <f>IF($D151="","",'HK2 - 22-23 + HKI 23-24(22C2)'!G149+'HKI 22-23'!G149)</f>
        <v>0</v>
      </c>
      <c r="H151" s="15">
        <f>IF($D151="","",'HK2 - 22-23 + HKI 23-24(22C2)'!H149+'HKI 22-23'!H149)</f>
        <v>0</v>
      </c>
      <c r="I151" s="15">
        <f>IF($D151="","",'HK2 - 22-23 + HKI 23-24(22C2)'!I149+'HKI 22-23'!I149)</f>
        <v>0</v>
      </c>
      <c r="J151" s="15">
        <f>IF($D151="","",'HK2 - 22-23 + HKI 23-24(22C2)'!J149+'HKI 22-23'!J149)</f>
        <v>0</v>
      </c>
      <c r="K151" s="15">
        <f>IF($D151="","",'HK2 - 22-23 + HKI 23-24(22C2)'!K149+'HKI 22-23'!K149)</f>
        <v>0</v>
      </c>
      <c r="L151" s="15">
        <f>IF($D151="","",'HK2 - 22-23 + HKI 23-24(22C2)'!L149+'HKI 22-23'!L149)</f>
        <v>0</v>
      </c>
      <c r="M151" s="15">
        <f>IF($D151="","",'HK2 - 22-23 + HKI 23-24(22C2)'!M149+'HKI 22-23'!M149)</f>
        <v>0</v>
      </c>
      <c r="N151" s="15">
        <f>IF($D151="","",'HK2 - 22-23 + HKI 23-24(22C2)'!N149+'HKI 22-23'!N149)</f>
        <v>0</v>
      </c>
      <c r="O151" s="15">
        <f>IF($D151="","",'HK2 - 22-23 + HKI 23-24(22C2)'!O149+'HKI 22-23'!O149)</f>
        <v>0</v>
      </c>
      <c r="P151" s="15">
        <f>IF($D151="","",'HK2 - 22-23 + HKI 23-24(22C2)'!P149+'HKI 22-23'!P149)</f>
        <v>0</v>
      </c>
      <c r="Q151" s="15">
        <f>IF($D151="","",'HK2 - 22-23 + HKI 23-24(22C2)'!Q149+'HKI 22-23'!Q149)</f>
        <v>0</v>
      </c>
      <c r="R151" s="15">
        <f>IF($D151="","",'HK2 - 22-23 + HKI 23-24(22C2)'!R149+'HKI 22-23'!R149)</f>
        <v>0</v>
      </c>
      <c r="S151" s="15">
        <f>IF($D151="","",'HK2 - 22-23 + HKI 23-24(22C2)'!S149+'HKI 22-23'!S149)</f>
        <v>0</v>
      </c>
      <c r="T151" s="15">
        <f>IF($D151="","",'HK2 - 22-23 + HKI 23-24(22C2)'!T149+'HKI 22-23'!T149)</f>
        <v>0</v>
      </c>
      <c r="U151" s="15">
        <f>IF($D151="","",'HK2 - 22-23 + HKI 23-24(22C2)'!U149+'HKI 22-23'!U149)</f>
        <v>0</v>
      </c>
      <c r="V151" s="15">
        <f>IF($D151="","",'HK2 - 22-23 + HKI 23-24(22C2)'!V149+'HKI 22-23'!V149)</f>
        <v>0</v>
      </c>
      <c r="W151" s="15">
        <f>IF($D151="","",'HK2 - 22-23 + HKI 23-24(22C2)'!W149+'HKI 22-23'!W149)</f>
        <v>0</v>
      </c>
      <c r="X151" s="15">
        <f>IF($D151="","",'HK2 - 22-23 + HKI 23-24(22C2)'!X149+'HKI 22-23'!X149)</f>
        <v>0</v>
      </c>
      <c r="Y151" s="15">
        <f>IF($D151="","",'HK2 - 22-23 + HKI 23-24(22C2)'!Y149+'HKI 22-23'!Y149)</f>
        <v>0</v>
      </c>
      <c r="Z151" s="15">
        <f>IF($D151="","",'HK2 - 22-23 + HKI 23-24(22C2)'!Z149+'HKI 22-23'!Z149)</f>
        <v>0</v>
      </c>
      <c r="AA151" s="15">
        <f>IF($D151="","",'HK2 - 22-23 + HKI 23-24(22C2)'!AA149+'HKI 22-23'!AA149)</f>
        <v>0</v>
      </c>
      <c r="AB151" s="15">
        <f>IF($D151="","",'HK2 - 22-23 + HKI 23-24(22C2)'!AB149+'HKI 22-23'!AB149)</f>
        <v>0</v>
      </c>
      <c r="AC151" s="15">
        <f>IF($D151="","",'HK2 - 22-23 + HKI 23-24(22C2)'!AC149+'HKI 22-23'!AC149)</f>
        <v>0</v>
      </c>
      <c r="AD151" s="15">
        <f>IF($D151="","",'HK2 - 22-23 + HKI 23-24(22C2)'!AD149+'HKI 22-23'!AD149)</f>
        <v>0</v>
      </c>
      <c r="AE151" s="15">
        <f>IF($D151="","",'HK2 - 22-23 + HKI 23-24(22C2)'!AE149+'HKI 22-23'!AE149)</f>
        <v>0</v>
      </c>
      <c r="AF151" s="15">
        <f>IF($D151="","",'HK2 - 22-23 + HKI 23-24(22C2)'!AF149+'HKI 22-23'!AF149)</f>
        <v>0</v>
      </c>
      <c r="AG151" s="15">
        <f>IF($D151="","",'HK2 - 22-23 + HKI 23-24(22C2)'!AG149+'HKI 22-23'!AG149)</f>
        <v>0</v>
      </c>
      <c r="AH151" s="15">
        <f>IF($D151="","",'HK2 - 22-23 + HKI 23-24(22C2)'!AH149+'HKI 22-23'!AH149)</f>
        <v>0</v>
      </c>
      <c r="AI151" s="15">
        <f>IF($D151="","",'HK2 - 22-23 + HKI 23-24(22C2)'!AI149+'HKI 22-23'!AI149)</f>
        <v>0</v>
      </c>
      <c r="AJ151" s="15">
        <f>IF($D151="","",'HK2 - 22-23 + HKI 23-24(22C2)'!AJ149+'HKI 22-23'!AJ149)</f>
        <v>0</v>
      </c>
      <c r="AK151" s="15">
        <f>IF($D151="","",'HK2 - 22-23 + HKI 23-24(22C2)'!AK149+'HKI 22-23'!AK149)</f>
        <v>0</v>
      </c>
      <c r="AL151" s="15">
        <f>IF($D151="","",'HK2 - 22-23 + HKI 23-24(22C2)'!AL149+'HKI 22-23'!AL149)</f>
        <v>0</v>
      </c>
      <c r="AM151" s="15">
        <f>IF($D151="","",'HK2 - 22-23 + HKI 23-24(22C2)'!AM149+'HKI 22-23'!AM149)</f>
        <v>0</v>
      </c>
      <c r="AN151" s="15">
        <f>IF($D151="","",'HK2 - 22-23 + HKI 23-24(22C2)'!AN149+'HKI 22-23'!AN149)</f>
        <v>0</v>
      </c>
      <c r="AO151" s="15">
        <f>IF($D151="","",'HK2 - 22-23 + HKI 23-24(22C2)'!AO149+'HKI 22-23'!AO149)</f>
        <v>0</v>
      </c>
      <c r="AP151" s="15">
        <f>IF($D151="","",'HK2 - 22-23 + HKI 23-24(22C2)'!AP149+'HKI 22-23'!AP149)</f>
        <v>0</v>
      </c>
      <c r="AQ151" s="15">
        <f>IF($D151="","",'HK2 - 22-23 + HKI 23-24(22C2)'!AQ149+'HKI 22-23'!AQ149)</f>
        <v>0</v>
      </c>
      <c r="AR151" s="15">
        <f>IF($D151="","",'HK2 - 22-23 + HKI 23-24(22C2)'!AR149+'HKI 22-23'!AR149)</f>
        <v>0</v>
      </c>
      <c r="AS151" s="15">
        <f>IF($D151="","",'HK2 - 22-23 + HKI 23-24(22C2)'!AS149+'HKI 22-23'!AS149)</f>
        <v>0</v>
      </c>
      <c r="AT151" s="15">
        <f>IF($D151="","",'HK2 - 22-23 + HKI 23-24(22C2)'!AT149+'HKI 22-23'!AT149)</f>
        <v>0</v>
      </c>
      <c r="AU151" s="4"/>
    </row>
    <row r="152" spans="1:47" x14ac:dyDescent="0.25">
      <c r="A152" s="11">
        <f>IF(D152="","",SUBTOTAL(3,$D$14:D152))</f>
        <v>139</v>
      </c>
      <c r="B152" s="60"/>
      <c r="C152" s="61" t="s">
        <v>450</v>
      </c>
      <c r="D152" s="14" t="s">
        <v>1075</v>
      </c>
      <c r="E152" s="15">
        <f>IF($D152="","",'HK2 - 22-23 + HKI 23-24(22C2)'!E150+'HKI 22-23'!E150)</f>
        <v>2</v>
      </c>
      <c r="F152" s="15">
        <f>IF($D152="","",'HK2 - 22-23 + HKI 23-24(22C2)'!F150+'HKI 22-23'!F150)</f>
        <v>0</v>
      </c>
      <c r="G152" s="15">
        <f>IF($D152="","",'HK2 - 22-23 + HKI 23-24(22C2)'!G150+'HKI 22-23'!G150)</f>
        <v>0</v>
      </c>
      <c r="H152" s="15">
        <f>IF($D152="","",'HK2 - 22-23 + HKI 23-24(22C2)'!H150+'HKI 22-23'!H150)</f>
        <v>0</v>
      </c>
      <c r="I152" s="15">
        <f>IF($D152="","",'HK2 - 22-23 + HKI 23-24(22C2)'!I150+'HKI 22-23'!I150)</f>
        <v>0</v>
      </c>
      <c r="J152" s="15">
        <f>IF($D152="","",'HK2 - 22-23 + HKI 23-24(22C2)'!J150+'HKI 22-23'!J150)</f>
        <v>0</v>
      </c>
      <c r="K152" s="15">
        <f>IF($D152="","",'HK2 - 22-23 + HKI 23-24(22C2)'!K150+'HKI 22-23'!K150)</f>
        <v>0</v>
      </c>
      <c r="L152" s="15">
        <f>IF($D152="","",'HK2 - 22-23 + HKI 23-24(22C2)'!L150+'HKI 22-23'!L150)</f>
        <v>0</v>
      </c>
      <c r="M152" s="15">
        <f>IF($D152="","",'HK2 - 22-23 + HKI 23-24(22C2)'!M150+'HKI 22-23'!M150)</f>
        <v>2</v>
      </c>
      <c r="N152" s="15">
        <f>IF($D152="","",'HK2 - 22-23 + HKI 23-24(22C2)'!N150+'HKI 22-23'!N150)</f>
        <v>0.6</v>
      </c>
      <c r="O152" s="15">
        <f>IF($D152="","",'HK2 - 22-23 + HKI 23-24(22C2)'!O150+'HKI 22-23'!O150)</f>
        <v>2.1</v>
      </c>
      <c r="P152" s="15">
        <f>IF($D152="","",'HK2 - 22-23 + HKI 23-24(22C2)'!P150+'HKI 22-23'!P150)</f>
        <v>0</v>
      </c>
      <c r="Q152" s="15">
        <f>IF($D152="","",'HK2 - 22-23 + HKI 23-24(22C2)'!Q150+'HKI 22-23'!Q150)</f>
        <v>0</v>
      </c>
      <c r="R152" s="15">
        <f>IF($D152="","",'HK2 - 22-23 + HKI 23-24(22C2)'!R150+'HKI 22-23'!R150)</f>
        <v>2.7</v>
      </c>
      <c r="S152" s="15">
        <f>IF($D152="","",'HK2 - 22-23 + HKI 23-24(22C2)'!S150+'HKI 22-23'!S150)</f>
        <v>267</v>
      </c>
      <c r="T152" s="15">
        <f>IF($D152="","",'HK2 - 22-23 + HKI 23-24(22C2)'!T150+'HKI 22-23'!T150)</f>
        <v>0</v>
      </c>
      <c r="U152" s="15">
        <f>IF($D152="","",'HK2 - 22-23 + HKI 23-24(22C2)'!U150+'HKI 22-23'!U150)</f>
        <v>304</v>
      </c>
      <c r="V152" s="15">
        <f>IF($D152="","",'HK2 - 22-23 + HKI 23-24(22C2)'!V150+'HKI 22-23'!V150)</f>
        <v>-3.7</v>
      </c>
      <c r="W152" s="15">
        <f>IF($D152="","",'HK2 - 22-23 + HKI 23-24(22C2)'!W150+'HKI 22-23'!W150)</f>
        <v>0</v>
      </c>
      <c r="X152" s="15">
        <f>IF($D152="","",'HK2 - 22-23 + HKI 23-24(22C2)'!X150+'HKI 22-23'!X150)</f>
        <v>0</v>
      </c>
      <c r="Y152" s="15">
        <f>IF($D152="","",'HK2 - 22-23 + HKI 23-24(22C2)'!Y150+'HKI 22-23'!Y150)</f>
        <v>0</v>
      </c>
      <c r="Z152" s="15">
        <f>IF($D152="","",'HK2 - 22-23 + HKI 23-24(22C2)'!Z150+'HKI 22-23'!Z150)</f>
        <v>0</v>
      </c>
      <c r="AA152" s="15">
        <f>IF($D152="","",'HK2 - 22-23 + HKI 23-24(22C2)'!AA150+'HKI 22-23'!AA150)</f>
        <v>0</v>
      </c>
      <c r="AB152" s="15">
        <f>IF($D152="","",'HK2 - 22-23 + HKI 23-24(22C2)'!AB150+'HKI 22-23'!AB150)</f>
        <v>0</v>
      </c>
      <c r="AC152" s="15">
        <f>IF($D152="","",'HK2 - 22-23 + HKI 23-24(22C2)'!AC150+'HKI 22-23'!AC150)</f>
        <v>0</v>
      </c>
      <c r="AD152" s="15">
        <f>IF($D152="","",'HK2 - 22-23 + HKI 23-24(22C2)'!AD150+'HKI 22-23'!AD150)</f>
        <v>0</v>
      </c>
      <c r="AE152" s="15">
        <f>IF($D152="","",'HK2 - 22-23 + HKI 23-24(22C2)'!AE150+'HKI 22-23'!AE150)</f>
        <v>0</v>
      </c>
      <c r="AF152" s="15">
        <f>IF($D152="","",'HK2 - 22-23 + HKI 23-24(22C2)'!AF150+'HKI 22-23'!AF150)</f>
        <v>0</v>
      </c>
      <c r="AG152" s="15">
        <f>IF($D152="","",'HK2 - 22-23 + HKI 23-24(22C2)'!AG150+'HKI 22-23'!AG150)</f>
        <v>0</v>
      </c>
      <c r="AH152" s="15">
        <f>IF($D152="","",'HK2 - 22-23 + HKI 23-24(22C2)'!AH150+'HKI 22-23'!AH150)</f>
        <v>0</v>
      </c>
      <c r="AI152" s="15">
        <f>IF($D152="","",'HK2 - 22-23 + HKI 23-24(22C2)'!AI150+'HKI 22-23'!AI150)</f>
        <v>0</v>
      </c>
      <c r="AJ152" s="15">
        <f>IF($D152="","",'HK2 - 22-23 + HKI 23-24(22C2)'!AJ150+'HKI 22-23'!AJ150)</f>
        <v>0</v>
      </c>
      <c r="AK152" s="15">
        <f>IF($D152="","",'HK2 - 22-23 + HKI 23-24(22C2)'!AK150+'HKI 22-23'!AK150)</f>
        <v>0</v>
      </c>
      <c r="AL152" s="15">
        <f>IF($D152="","",'HK2 - 22-23 + HKI 23-24(22C2)'!AL150+'HKI 22-23'!AL150)</f>
        <v>0</v>
      </c>
      <c r="AM152" s="15">
        <f>IF($D152="","",'HK2 - 22-23 + HKI 23-24(22C2)'!AM150+'HKI 22-23'!AM150)</f>
        <v>0</v>
      </c>
      <c r="AN152" s="15">
        <f>IF($D152="","",'HK2 - 22-23 + HKI 23-24(22C2)'!AN150+'HKI 22-23'!AN150)</f>
        <v>0</v>
      </c>
      <c r="AO152" s="15">
        <f>IF($D152="","",'HK2 - 22-23 + HKI 23-24(22C2)'!AO150+'HKI 22-23'!AO150)</f>
        <v>0</v>
      </c>
      <c r="AP152" s="15">
        <f>IF($D152="","",'HK2 - 22-23 + HKI 23-24(22C2)'!AP150+'HKI 22-23'!AP150)</f>
        <v>0</v>
      </c>
      <c r="AQ152" s="15">
        <f>IF($D152="","",'HK2 - 22-23 + HKI 23-24(22C2)'!AQ150+'HKI 22-23'!AQ150)</f>
        <v>0</v>
      </c>
      <c r="AR152" s="15">
        <f>IF($D152="","",'HK2 - 22-23 + HKI 23-24(22C2)'!AR150+'HKI 22-23'!AR150)</f>
        <v>0</v>
      </c>
      <c r="AS152" s="15">
        <f>IF($D152="","",'HK2 - 22-23 + HKI 23-24(22C2)'!AS150+'HKI 22-23'!AS150)</f>
        <v>0</v>
      </c>
      <c r="AT152" s="15">
        <f>IF($D152="","",'HK2 - 22-23 + HKI 23-24(22C2)'!AT150+'HKI 22-23'!AT150)</f>
        <v>1</v>
      </c>
      <c r="AU152" s="4"/>
    </row>
    <row r="153" spans="1:47" x14ac:dyDescent="0.25">
      <c r="A153" s="11">
        <f>IF(D153="","",SUBTOTAL(3,$D$14:D153))</f>
        <v>140</v>
      </c>
      <c r="B153" s="60"/>
      <c r="C153" s="61" t="s">
        <v>450</v>
      </c>
      <c r="D153" s="14" t="s">
        <v>1084</v>
      </c>
      <c r="E153" s="15">
        <f>IF($D153="","",'HK2 - 22-23 + HKI 23-24(22C2)'!E151+'HKI 22-23'!E151)</f>
        <v>0</v>
      </c>
      <c r="F153" s="15">
        <f>IF($D153="","",'HK2 - 22-23 + HKI 23-24(22C2)'!F151+'HKI 22-23'!F151)</f>
        <v>0</v>
      </c>
      <c r="G153" s="15">
        <f>IF($D153="","",'HK2 - 22-23 + HKI 23-24(22C2)'!G151+'HKI 22-23'!G151)</f>
        <v>0</v>
      </c>
      <c r="H153" s="15">
        <f>IF($D153="","",'HK2 - 22-23 + HKI 23-24(22C2)'!H151+'HKI 22-23'!H151)</f>
        <v>0</v>
      </c>
      <c r="I153" s="15">
        <f>IF($D153="","",'HK2 - 22-23 + HKI 23-24(22C2)'!I151+'HKI 22-23'!I151)</f>
        <v>0</v>
      </c>
      <c r="J153" s="15">
        <f>IF($D153="","",'HK2 - 22-23 + HKI 23-24(22C2)'!J151+'HKI 22-23'!J151)</f>
        <v>0</v>
      </c>
      <c r="K153" s="15">
        <f>IF($D153="","",'HK2 - 22-23 + HKI 23-24(22C2)'!K151+'HKI 22-23'!K151)</f>
        <v>0</v>
      </c>
      <c r="L153" s="15">
        <f>IF($D153="","",'HK2 - 22-23 + HKI 23-24(22C2)'!L151+'HKI 22-23'!L151)</f>
        <v>0</v>
      </c>
      <c r="M153" s="15">
        <f>IF($D153="","",'HK2 - 22-23 + HKI 23-24(22C2)'!M151+'HKI 22-23'!M151)</f>
        <v>0</v>
      </c>
      <c r="N153" s="15">
        <f>IF($D153="","",'HK2 - 22-23 + HKI 23-24(22C2)'!N151+'HKI 22-23'!N151)</f>
        <v>0</v>
      </c>
      <c r="O153" s="15">
        <f>IF($D153="","",'HK2 - 22-23 + HKI 23-24(22C2)'!O151+'HKI 22-23'!O151)</f>
        <v>0</v>
      </c>
      <c r="P153" s="15">
        <f>IF($D153="","",'HK2 - 22-23 + HKI 23-24(22C2)'!P151+'HKI 22-23'!P151)</f>
        <v>0</v>
      </c>
      <c r="Q153" s="15">
        <f>IF($D153="","",'HK2 - 22-23 + HKI 23-24(22C2)'!Q151+'HKI 22-23'!Q151)</f>
        <v>0</v>
      </c>
      <c r="R153" s="15">
        <f>IF($D153="","",'HK2 - 22-23 + HKI 23-24(22C2)'!R151+'HKI 22-23'!R151)</f>
        <v>0</v>
      </c>
      <c r="S153" s="15">
        <f>IF($D153="","",'HK2 - 22-23 + HKI 23-24(22C2)'!S151+'HKI 22-23'!S151)</f>
        <v>0</v>
      </c>
      <c r="T153" s="15">
        <f>IF($D153="","",'HK2 - 22-23 + HKI 23-24(22C2)'!T151+'HKI 22-23'!T151)</f>
        <v>0</v>
      </c>
      <c r="U153" s="15">
        <f>IF($D153="","",'HK2 - 22-23 + HKI 23-24(22C2)'!U151+'HKI 22-23'!U151)</f>
        <v>0</v>
      </c>
      <c r="V153" s="15">
        <f>IF($D153="","",'HK2 - 22-23 + HKI 23-24(22C2)'!V151+'HKI 22-23'!V151)</f>
        <v>0</v>
      </c>
      <c r="W153" s="15">
        <f>IF($D153="","",'HK2 - 22-23 + HKI 23-24(22C2)'!W151+'HKI 22-23'!W151)</f>
        <v>0</v>
      </c>
      <c r="X153" s="15">
        <f>IF($D153="","",'HK2 - 22-23 + HKI 23-24(22C2)'!X151+'HKI 22-23'!X151)</f>
        <v>0</v>
      </c>
      <c r="Y153" s="15">
        <f>IF($D153="","",'HK2 - 22-23 + HKI 23-24(22C2)'!Y151+'HKI 22-23'!Y151)</f>
        <v>0</v>
      </c>
      <c r="Z153" s="15">
        <f>IF($D153="","",'HK2 - 22-23 + HKI 23-24(22C2)'!Z151+'HKI 22-23'!Z151)</f>
        <v>0</v>
      </c>
      <c r="AA153" s="15">
        <f>IF($D153="","",'HK2 - 22-23 + HKI 23-24(22C2)'!AA151+'HKI 22-23'!AA151)</f>
        <v>0</v>
      </c>
      <c r="AB153" s="15">
        <f>IF($D153="","",'HK2 - 22-23 + HKI 23-24(22C2)'!AB151+'HKI 22-23'!AB151)</f>
        <v>0</v>
      </c>
      <c r="AC153" s="15">
        <f>IF($D153="","",'HK2 - 22-23 + HKI 23-24(22C2)'!AC151+'HKI 22-23'!AC151)</f>
        <v>0</v>
      </c>
      <c r="AD153" s="15">
        <f>IF($D153="","",'HK2 - 22-23 + HKI 23-24(22C2)'!AD151+'HKI 22-23'!AD151)</f>
        <v>0</v>
      </c>
      <c r="AE153" s="15">
        <f>IF($D153="","",'HK2 - 22-23 + HKI 23-24(22C2)'!AE151+'HKI 22-23'!AE151)</f>
        <v>0</v>
      </c>
      <c r="AF153" s="15">
        <f>IF($D153="","",'HK2 - 22-23 + HKI 23-24(22C2)'!AF151+'HKI 22-23'!AF151)</f>
        <v>0</v>
      </c>
      <c r="AG153" s="15">
        <f>IF($D153="","",'HK2 - 22-23 + HKI 23-24(22C2)'!AG151+'HKI 22-23'!AG151)</f>
        <v>0</v>
      </c>
      <c r="AH153" s="15">
        <f>IF($D153="","",'HK2 - 22-23 + HKI 23-24(22C2)'!AH151+'HKI 22-23'!AH151)</f>
        <v>0</v>
      </c>
      <c r="AI153" s="15">
        <f>IF($D153="","",'HK2 - 22-23 + HKI 23-24(22C2)'!AI151+'HKI 22-23'!AI151)</f>
        <v>0</v>
      </c>
      <c r="AJ153" s="15">
        <f>IF($D153="","",'HK2 - 22-23 + HKI 23-24(22C2)'!AJ151+'HKI 22-23'!AJ151)</f>
        <v>0</v>
      </c>
      <c r="AK153" s="15">
        <f>IF($D153="","",'HK2 - 22-23 + HKI 23-24(22C2)'!AK151+'HKI 22-23'!AK151)</f>
        <v>0</v>
      </c>
      <c r="AL153" s="15">
        <f>IF($D153="","",'HK2 - 22-23 + HKI 23-24(22C2)'!AL151+'HKI 22-23'!AL151)</f>
        <v>0</v>
      </c>
      <c r="AM153" s="15">
        <f>IF($D153="","",'HK2 - 22-23 + HKI 23-24(22C2)'!AM151+'HKI 22-23'!AM151)</f>
        <v>0</v>
      </c>
      <c r="AN153" s="15">
        <f>IF($D153="","",'HK2 - 22-23 + HKI 23-24(22C2)'!AN151+'HKI 22-23'!AN151)</f>
        <v>0</v>
      </c>
      <c r="AO153" s="15">
        <f>IF($D153="","",'HK2 - 22-23 + HKI 23-24(22C2)'!AO151+'HKI 22-23'!AO151)</f>
        <v>0</v>
      </c>
      <c r="AP153" s="15">
        <f>IF($D153="","",'HK2 - 22-23 + HKI 23-24(22C2)'!AP151+'HKI 22-23'!AP151)</f>
        <v>0</v>
      </c>
      <c r="AQ153" s="15">
        <f>IF($D153="","",'HK2 - 22-23 + HKI 23-24(22C2)'!AQ151+'HKI 22-23'!AQ151)</f>
        <v>0</v>
      </c>
      <c r="AR153" s="15">
        <f>IF($D153="","",'HK2 - 22-23 + HKI 23-24(22C2)'!AR151+'HKI 22-23'!AR151)</f>
        <v>0</v>
      </c>
      <c r="AS153" s="15">
        <f>IF($D153="","",'HK2 - 22-23 + HKI 23-24(22C2)'!AS151+'HKI 22-23'!AS151)</f>
        <v>0</v>
      </c>
      <c r="AT153" s="15">
        <f>IF($D153="","",'HK2 - 22-23 + HKI 23-24(22C2)'!AT151+'HKI 22-23'!AT151)</f>
        <v>0</v>
      </c>
      <c r="AU153" s="4"/>
    </row>
    <row r="154" spans="1:47" x14ac:dyDescent="0.25">
      <c r="A154" s="11">
        <f>IF(D154="","",SUBTOTAL(3,$D$14:D154))</f>
        <v>141</v>
      </c>
      <c r="B154" s="60"/>
      <c r="C154" s="61" t="s">
        <v>450</v>
      </c>
      <c r="D154" s="14" t="s">
        <v>1096</v>
      </c>
      <c r="E154" s="15">
        <f>IF($D154="","",'HK2 - 22-23 + HKI 23-24(22C2)'!E152+'HKI 22-23'!E152)</f>
        <v>0</v>
      </c>
      <c r="F154" s="15">
        <f>IF($D154="","",'HK2 - 22-23 + HKI 23-24(22C2)'!F152+'HKI 22-23'!F152)</f>
        <v>0</v>
      </c>
      <c r="G154" s="15">
        <f>IF($D154="","",'HK2 - 22-23 + HKI 23-24(22C2)'!G152+'HKI 22-23'!G152)</f>
        <v>0</v>
      </c>
      <c r="H154" s="15">
        <f>IF($D154="","",'HK2 - 22-23 + HKI 23-24(22C2)'!H152+'HKI 22-23'!H152)</f>
        <v>0</v>
      </c>
      <c r="I154" s="15">
        <f>IF($D154="","",'HK2 - 22-23 + HKI 23-24(22C2)'!I152+'HKI 22-23'!I152)</f>
        <v>0</v>
      </c>
      <c r="J154" s="15">
        <f>IF($D154="","",'HK2 - 22-23 + HKI 23-24(22C2)'!J152+'HKI 22-23'!J152)</f>
        <v>0</v>
      </c>
      <c r="K154" s="15">
        <f>IF($D154="","",'HK2 - 22-23 + HKI 23-24(22C2)'!K152+'HKI 22-23'!K152)</f>
        <v>0</v>
      </c>
      <c r="L154" s="15">
        <f>IF($D154="","",'HK2 - 22-23 + HKI 23-24(22C2)'!L152+'HKI 22-23'!L152)</f>
        <v>0</v>
      </c>
      <c r="M154" s="15">
        <f>IF($D154="","",'HK2 - 22-23 + HKI 23-24(22C2)'!M152+'HKI 22-23'!M152)</f>
        <v>0</v>
      </c>
      <c r="N154" s="15">
        <f>IF($D154="","",'HK2 - 22-23 + HKI 23-24(22C2)'!N152+'HKI 22-23'!N152)</f>
        <v>0</v>
      </c>
      <c r="O154" s="15">
        <f>IF($D154="","",'HK2 - 22-23 + HKI 23-24(22C2)'!O152+'HKI 22-23'!O152)</f>
        <v>0</v>
      </c>
      <c r="P154" s="15">
        <f>IF($D154="","",'HK2 - 22-23 + HKI 23-24(22C2)'!P152+'HKI 22-23'!P152)</f>
        <v>0</v>
      </c>
      <c r="Q154" s="15">
        <f>IF($D154="","",'HK2 - 22-23 + HKI 23-24(22C2)'!Q152+'HKI 22-23'!Q152)</f>
        <v>0</v>
      </c>
      <c r="R154" s="15">
        <f>IF($D154="","",'HK2 - 22-23 + HKI 23-24(22C2)'!R152+'HKI 22-23'!R152)</f>
        <v>0</v>
      </c>
      <c r="S154" s="15">
        <f>IF($D154="","",'HK2 - 22-23 + HKI 23-24(22C2)'!S152+'HKI 22-23'!S152)</f>
        <v>0</v>
      </c>
      <c r="T154" s="15">
        <f>IF($D154="","",'HK2 - 22-23 + HKI 23-24(22C2)'!T152+'HKI 22-23'!T152)</f>
        <v>0</v>
      </c>
      <c r="U154" s="15">
        <f>IF($D154="","",'HK2 - 22-23 + HKI 23-24(22C2)'!U152+'HKI 22-23'!U152)</f>
        <v>0</v>
      </c>
      <c r="V154" s="15">
        <f>IF($D154="","",'HK2 - 22-23 + HKI 23-24(22C2)'!V152+'HKI 22-23'!V152)</f>
        <v>0</v>
      </c>
      <c r="W154" s="15">
        <f>IF($D154="","",'HK2 - 22-23 + HKI 23-24(22C2)'!W152+'HKI 22-23'!W152)</f>
        <v>0</v>
      </c>
      <c r="X154" s="15">
        <f>IF($D154="","",'HK2 - 22-23 + HKI 23-24(22C2)'!X152+'HKI 22-23'!X152)</f>
        <v>0</v>
      </c>
      <c r="Y154" s="15">
        <f>IF($D154="","",'HK2 - 22-23 + HKI 23-24(22C2)'!Y152+'HKI 22-23'!Y152)</f>
        <v>0</v>
      </c>
      <c r="Z154" s="15">
        <f>IF($D154="","",'HK2 - 22-23 + HKI 23-24(22C2)'!Z152+'HKI 22-23'!Z152)</f>
        <v>0</v>
      </c>
      <c r="AA154" s="15">
        <f>IF($D154="","",'HK2 - 22-23 + HKI 23-24(22C2)'!AA152+'HKI 22-23'!AA152)</f>
        <v>0</v>
      </c>
      <c r="AB154" s="15">
        <f>IF($D154="","",'HK2 - 22-23 + HKI 23-24(22C2)'!AB152+'HKI 22-23'!AB152)</f>
        <v>0</v>
      </c>
      <c r="AC154" s="15">
        <f>IF($D154="","",'HK2 - 22-23 + HKI 23-24(22C2)'!AC152+'HKI 22-23'!AC152)</f>
        <v>0</v>
      </c>
      <c r="AD154" s="15">
        <f>IF($D154="","",'HK2 - 22-23 + HKI 23-24(22C2)'!AD152+'HKI 22-23'!AD152)</f>
        <v>0</v>
      </c>
      <c r="AE154" s="15">
        <f>IF($D154="","",'HK2 - 22-23 + HKI 23-24(22C2)'!AE152+'HKI 22-23'!AE152)</f>
        <v>0</v>
      </c>
      <c r="AF154" s="15">
        <f>IF($D154="","",'HK2 - 22-23 + HKI 23-24(22C2)'!AF152+'HKI 22-23'!AF152)</f>
        <v>0</v>
      </c>
      <c r="AG154" s="15">
        <f>IF($D154="","",'HK2 - 22-23 + HKI 23-24(22C2)'!AG152+'HKI 22-23'!AG152)</f>
        <v>0</v>
      </c>
      <c r="AH154" s="15">
        <f>IF($D154="","",'HK2 - 22-23 + HKI 23-24(22C2)'!AH152+'HKI 22-23'!AH152)</f>
        <v>0</v>
      </c>
      <c r="AI154" s="15">
        <f>IF($D154="","",'HK2 - 22-23 + HKI 23-24(22C2)'!AI152+'HKI 22-23'!AI152)</f>
        <v>0</v>
      </c>
      <c r="AJ154" s="15">
        <f>IF($D154="","",'HK2 - 22-23 + HKI 23-24(22C2)'!AJ152+'HKI 22-23'!AJ152)</f>
        <v>0</v>
      </c>
      <c r="AK154" s="15">
        <f>IF($D154="","",'HK2 - 22-23 + HKI 23-24(22C2)'!AK152+'HKI 22-23'!AK152)</f>
        <v>0</v>
      </c>
      <c r="AL154" s="15">
        <f>IF($D154="","",'HK2 - 22-23 + HKI 23-24(22C2)'!AL152+'HKI 22-23'!AL152)</f>
        <v>0</v>
      </c>
      <c r="AM154" s="15">
        <f>IF($D154="","",'HK2 - 22-23 + HKI 23-24(22C2)'!AM152+'HKI 22-23'!AM152)</f>
        <v>0</v>
      </c>
      <c r="AN154" s="15">
        <f>IF($D154="","",'HK2 - 22-23 + HKI 23-24(22C2)'!AN152+'HKI 22-23'!AN152)</f>
        <v>0</v>
      </c>
      <c r="AO154" s="15">
        <f>IF($D154="","",'HK2 - 22-23 + HKI 23-24(22C2)'!AO152+'HKI 22-23'!AO152)</f>
        <v>0</v>
      </c>
      <c r="AP154" s="15">
        <f>IF($D154="","",'HK2 - 22-23 + HKI 23-24(22C2)'!AP152+'HKI 22-23'!AP152)</f>
        <v>0</v>
      </c>
      <c r="AQ154" s="15">
        <f>IF($D154="","",'HK2 - 22-23 + HKI 23-24(22C2)'!AQ152+'HKI 22-23'!AQ152)</f>
        <v>0</v>
      </c>
      <c r="AR154" s="15">
        <f>IF($D154="","",'HK2 - 22-23 + HKI 23-24(22C2)'!AR152+'HKI 22-23'!AR152)</f>
        <v>0</v>
      </c>
      <c r="AS154" s="15">
        <f>IF($D154="","",'HK2 - 22-23 + HKI 23-24(22C2)'!AS152+'HKI 22-23'!AS152)</f>
        <v>0</v>
      </c>
      <c r="AT154" s="15">
        <f>IF($D154="","",'HK2 - 22-23 + HKI 23-24(22C2)'!AT152+'HKI 22-23'!AT152)</f>
        <v>0</v>
      </c>
      <c r="AU154" s="4"/>
    </row>
    <row r="155" spans="1:47" x14ac:dyDescent="0.25">
      <c r="A155" s="11">
        <f>IF(D155="","",SUBTOTAL(3,$D$14:D155))</f>
        <v>142</v>
      </c>
      <c r="B155" s="60">
        <v>1010065</v>
      </c>
      <c r="C155" s="61" t="s">
        <v>450</v>
      </c>
      <c r="D155" s="14" t="s">
        <v>559</v>
      </c>
      <c r="E155" s="15">
        <f>IF($D155="","",'HK2 - 22-23 + HKI 23-24(22C2)'!E153+'HKI 22-23'!E153)</f>
        <v>0</v>
      </c>
      <c r="F155" s="15">
        <f>IF($D155="","",'HK2 - 22-23 + HKI 23-24(22C2)'!F153+'HKI 22-23'!F153)</f>
        <v>0</v>
      </c>
      <c r="G155" s="15">
        <f>IF($D155="","",'HK2 - 22-23 + HKI 23-24(22C2)'!G153+'HKI 22-23'!G153)</f>
        <v>0</v>
      </c>
      <c r="H155" s="15">
        <f>IF($D155="","",'HK2 - 22-23 + HKI 23-24(22C2)'!H153+'HKI 22-23'!H153)</f>
        <v>0</v>
      </c>
      <c r="I155" s="15">
        <f>IF($D155="","",'HK2 - 22-23 + HKI 23-24(22C2)'!I153+'HKI 22-23'!I153)</f>
        <v>0</v>
      </c>
      <c r="J155" s="15">
        <f>IF($D155="","",'HK2 - 22-23 + HKI 23-24(22C2)'!J153+'HKI 22-23'!J153)</f>
        <v>0</v>
      </c>
      <c r="K155" s="15">
        <f>IF($D155="","",'HK2 - 22-23 + HKI 23-24(22C2)'!K153+'HKI 22-23'!K153)</f>
        <v>0</v>
      </c>
      <c r="L155" s="15">
        <f>IF($D155="","",'HK2 - 22-23 + HKI 23-24(22C2)'!L153+'HKI 22-23'!L153)</f>
        <v>0</v>
      </c>
      <c r="M155" s="15">
        <f>IF($D155="","",'HK2 - 22-23 + HKI 23-24(22C2)'!M153+'HKI 22-23'!M153)</f>
        <v>0</v>
      </c>
      <c r="N155" s="15">
        <f>IF($D155="","",'HK2 - 22-23 + HKI 23-24(22C2)'!N153+'HKI 22-23'!N153)</f>
        <v>0</v>
      </c>
      <c r="O155" s="15">
        <f>IF($D155="","",'HK2 - 22-23 + HKI 23-24(22C2)'!O153+'HKI 22-23'!O153)</f>
        <v>0</v>
      </c>
      <c r="P155" s="15">
        <f>IF($D155="","",'HK2 - 22-23 + HKI 23-24(22C2)'!P153+'HKI 22-23'!P153)</f>
        <v>0</v>
      </c>
      <c r="Q155" s="15">
        <f>IF($D155="","",'HK2 - 22-23 + HKI 23-24(22C2)'!Q153+'HKI 22-23'!Q153)</f>
        <v>0</v>
      </c>
      <c r="R155" s="15">
        <f>IF($D155="","",'HK2 - 22-23 + HKI 23-24(22C2)'!R153+'HKI 22-23'!R153)</f>
        <v>0</v>
      </c>
      <c r="S155" s="15">
        <f>IF($D155="","",'HK2 - 22-23 + HKI 23-24(22C2)'!S153+'HKI 22-23'!S153)</f>
        <v>0</v>
      </c>
      <c r="T155" s="15">
        <f>IF($D155="","",'HK2 - 22-23 + HKI 23-24(22C2)'!T153+'HKI 22-23'!T153)</f>
        <v>0</v>
      </c>
      <c r="U155" s="15">
        <f>IF($D155="","",'HK2 - 22-23 + HKI 23-24(22C2)'!U153+'HKI 22-23'!U153)</f>
        <v>0</v>
      </c>
      <c r="V155" s="15">
        <f>IF($D155="","",'HK2 - 22-23 + HKI 23-24(22C2)'!V153+'HKI 22-23'!V153)</f>
        <v>0</v>
      </c>
      <c r="W155" s="15">
        <f>IF($D155="","",'HK2 - 22-23 + HKI 23-24(22C2)'!W153+'HKI 22-23'!W153)</f>
        <v>0</v>
      </c>
      <c r="X155" s="15">
        <f>IF($D155="","",'HK2 - 22-23 + HKI 23-24(22C2)'!X153+'HKI 22-23'!X153)</f>
        <v>0</v>
      </c>
      <c r="Y155" s="15">
        <f>IF($D155="","",'HK2 - 22-23 + HKI 23-24(22C2)'!Y153+'HKI 22-23'!Y153)</f>
        <v>0</v>
      </c>
      <c r="Z155" s="15">
        <f>IF($D155="","",'HK2 - 22-23 + HKI 23-24(22C2)'!Z153+'HKI 22-23'!Z153)</f>
        <v>0</v>
      </c>
      <c r="AA155" s="15">
        <f>IF($D155="","",'HK2 - 22-23 + HKI 23-24(22C2)'!AA153+'HKI 22-23'!AA153)</f>
        <v>0</v>
      </c>
      <c r="AB155" s="15">
        <f>IF($D155="","",'HK2 - 22-23 + HKI 23-24(22C2)'!AB153+'HKI 22-23'!AB153)</f>
        <v>0</v>
      </c>
      <c r="AC155" s="15">
        <f>IF($D155="","",'HK2 - 22-23 + HKI 23-24(22C2)'!AC153+'HKI 22-23'!AC153)</f>
        <v>0</v>
      </c>
      <c r="AD155" s="15">
        <f>IF($D155="","",'HK2 - 22-23 + HKI 23-24(22C2)'!AD153+'HKI 22-23'!AD153)</f>
        <v>0</v>
      </c>
      <c r="AE155" s="15">
        <f>IF($D155="","",'HK2 - 22-23 + HKI 23-24(22C2)'!AE153+'HKI 22-23'!AE153)</f>
        <v>0</v>
      </c>
      <c r="AF155" s="15">
        <f>IF($D155="","",'HK2 - 22-23 + HKI 23-24(22C2)'!AF153+'HKI 22-23'!AF153)</f>
        <v>0</v>
      </c>
      <c r="AG155" s="15">
        <f>IF($D155="","",'HK2 - 22-23 + HKI 23-24(22C2)'!AG153+'HKI 22-23'!AG153)</f>
        <v>0</v>
      </c>
      <c r="AH155" s="15">
        <f>IF($D155="","",'HK2 - 22-23 + HKI 23-24(22C2)'!AH153+'HKI 22-23'!AH153)</f>
        <v>0</v>
      </c>
      <c r="AI155" s="15">
        <f>IF($D155="","",'HK2 - 22-23 + HKI 23-24(22C2)'!AI153+'HKI 22-23'!AI153)</f>
        <v>0</v>
      </c>
      <c r="AJ155" s="15">
        <f>IF($D155="","",'HK2 - 22-23 + HKI 23-24(22C2)'!AJ153+'HKI 22-23'!AJ153)</f>
        <v>0</v>
      </c>
      <c r="AK155" s="15">
        <f>IF($D155="","",'HK2 - 22-23 + HKI 23-24(22C2)'!AK153+'HKI 22-23'!AK153)</f>
        <v>0</v>
      </c>
      <c r="AL155" s="15">
        <f>IF($D155="","",'HK2 - 22-23 + HKI 23-24(22C2)'!AL153+'HKI 22-23'!AL153)</f>
        <v>0</v>
      </c>
      <c r="AM155" s="15">
        <f>IF($D155="","",'HK2 - 22-23 + HKI 23-24(22C2)'!AM153+'HKI 22-23'!AM153)</f>
        <v>0</v>
      </c>
      <c r="AN155" s="15">
        <f>IF($D155="","",'HK2 - 22-23 + HKI 23-24(22C2)'!AN153+'HKI 22-23'!AN153)</f>
        <v>0</v>
      </c>
      <c r="AO155" s="15">
        <f>IF($D155="","",'HK2 - 22-23 + HKI 23-24(22C2)'!AO153+'HKI 22-23'!AO153)</f>
        <v>0</v>
      </c>
      <c r="AP155" s="15">
        <f>IF($D155="","",'HK2 - 22-23 + HKI 23-24(22C2)'!AP153+'HKI 22-23'!AP153)</f>
        <v>0</v>
      </c>
      <c r="AQ155" s="15">
        <f>IF($D155="","",'HK2 - 22-23 + HKI 23-24(22C2)'!AQ153+'HKI 22-23'!AQ153)</f>
        <v>0</v>
      </c>
      <c r="AR155" s="15">
        <f>IF($D155="","",'HK2 - 22-23 + HKI 23-24(22C2)'!AR153+'HKI 22-23'!AR153)</f>
        <v>0</v>
      </c>
      <c r="AS155" s="15">
        <f>IF($D155="","",'HK2 - 22-23 + HKI 23-24(22C2)'!AS153+'HKI 22-23'!AS153)</f>
        <v>0</v>
      </c>
      <c r="AT155" s="15">
        <f>IF($D155="","",'HK2 - 22-23 + HKI 23-24(22C2)'!AT153+'HKI 22-23'!AT153)</f>
        <v>0</v>
      </c>
      <c r="AU155" s="4"/>
    </row>
    <row r="156" spans="1:47" x14ac:dyDescent="0.25">
      <c r="A156" s="11">
        <f>IF(D156="","",SUBTOTAL(3,$D$14:D156))</f>
        <v>143</v>
      </c>
      <c r="B156" s="60"/>
      <c r="C156" s="61" t="s">
        <v>450</v>
      </c>
      <c r="D156" s="14" t="s">
        <v>1055</v>
      </c>
      <c r="E156" s="15">
        <f>IF($D156="","",'HK2 - 22-23 + HKI 23-24(22C2)'!E154+'HKI 22-23'!E154)</f>
        <v>0</v>
      </c>
      <c r="F156" s="15">
        <f>IF($D156="","",'HK2 - 22-23 + HKI 23-24(22C2)'!F154+'HKI 22-23'!F154)</f>
        <v>0</v>
      </c>
      <c r="G156" s="15">
        <f>IF($D156="","",'HK2 - 22-23 + HKI 23-24(22C2)'!G154+'HKI 22-23'!G154)</f>
        <v>0</v>
      </c>
      <c r="H156" s="15">
        <f>IF($D156="","",'HK2 - 22-23 + HKI 23-24(22C2)'!H154+'HKI 22-23'!H154)</f>
        <v>0</v>
      </c>
      <c r="I156" s="15">
        <f>IF($D156="","",'HK2 - 22-23 + HKI 23-24(22C2)'!I154+'HKI 22-23'!I154)</f>
        <v>0</v>
      </c>
      <c r="J156" s="15">
        <f>IF($D156="","",'HK2 - 22-23 + HKI 23-24(22C2)'!J154+'HKI 22-23'!J154)</f>
        <v>0</v>
      </c>
      <c r="K156" s="15">
        <f>IF($D156="","",'HK2 - 22-23 + HKI 23-24(22C2)'!K154+'HKI 22-23'!K154)</f>
        <v>0</v>
      </c>
      <c r="L156" s="15">
        <f>IF($D156="","",'HK2 - 22-23 + HKI 23-24(22C2)'!L154+'HKI 22-23'!L154)</f>
        <v>0</v>
      </c>
      <c r="M156" s="15">
        <f>IF($D156="","",'HK2 - 22-23 + HKI 23-24(22C2)'!M154+'HKI 22-23'!M154)</f>
        <v>0</v>
      </c>
      <c r="N156" s="15">
        <f>IF($D156="","",'HK2 - 22-23 + HKI 23-24(22C2)'!N154+'HKI 22-23'!N154)</f>
        <v>0</v>
      </c>
      <c r="O156" s="15">
        <f>IF($D156="","",'HK2 - 22-23 + HKI 23-24(22C2)'!O154+'HKI 22-23'!O154)</f>
        <v>0</v>
      </c>
      <c r="P156" s="15">
        <f>IF($D156="","",'HK2 - 22-23 + HKI 23-24(22C2)'!P154+'HKI 22-23'!P154)</f>
        <v>0</v>
      </c>
      <c r="Q156" s="15">
        <f>IF($D156="","",'HK2 - 22-23 + HKI 23-24(22C2)'!Q154+'HKI 22-23'!Q154)</f>
        <v>0</v>
      </c>
      <c r="R156" s="15">
        <f>IF($D156="","",'HK2 - 22-23 + HKI 23-24(22C2)'!R154+'HKI 22-23'!R154)</f>
        <v>0</v>
      </c>
      <c r="S156" s="15">
        <f>IF($D156="","",'HK2 - 22-23 + HKI 23-24(22C2)'!S154+'HKI 22-23'!S154)</f>
        <v>149</v>
      </c>
      <c r="T156" s="15">
        <f>IF($D156="","",'HK2 - 22-23 + HKI 23-24(22C2)'!T154+'HKI 22-23'!T154)</f>
        <v>260</v>
      </c>
      <c r="U156" s="15">
        <f>IF($D156="","",'HK2 - 22-23 + HKI 23-24(22C2)'!U154+'HKI 22-23'!U154)</f>
        <v>356</v>
      </c>
      <c r="V156" s="15">
        <f>IF($D156="","",'HK2 - 22-23 + HKI 23-24(22C2)'!V154+'HKI 22-23'!V154)</f>
        <v>5.3000000000000007</v>
      </c>
      <c r="W156" s="15">
        <f>IF($D156="","",'HK2 - 22-23 + HKI 23-24(22C2)'!W154+'HKI 22-23'!W154)</f>
        <v>0</v>
      </c>
      <c r="X156" s="15">
        <f>IF($D156="","",'HK2 - 22-23 + HKI 23-24(22C2)'!X154+'HKI 22-23'!X154)</f>
        <v>0</v>
      </c>
      <c r="Y156" s="15">
        <f>IF($D156="","",'HK2 - 22-23 + HKI 23-24(22C2)'!Y154+'HKI 22-23'!Y154)</f>
        <v>0</v>
      </c>
      <c r="Z156" s="15">
        <f>IF($D156="","",'HK2 - 22-23 + HKI 23-24(22C2)'!Z154+'HKI 22-23'!Z154)</f>
        <v>0</v>
      </c>
      <c r="AA156" s="15">
        <f>IF($D156="","",'HK2 - 22-23 + HKI 23-24(22C2)'!AA154+'HKI 22-23'!AA154)</f>
        <v>0</v>
      </c>
      <c r="AB156" s="15">
        <f>IF($D156="","",'HK2 - 22-23 + HKI 23-24(22C2)'!AB154+'HKI 22-23'!AB154)</f>
        <v>0</v>
      </c>
      <c r="AC156" s="15">
        <f>IF($D156="","",'HK2 - 22-23 + HKI 23-24(22C2)'!AC154+'HKI 22-23'!AC154)</f>
        <v>0</v>
      </c>
      <c r="AD156" s="15">
        <f>IF($D156="","",'HK2 - 22-23 + HKI 23-24(22C2)'!AD154+'HKI 22-23'!AD154)</f>
        <v>0</v>
      </c>
      <c r="AE156" s="15">
        <f>IF($D156="","",'HK2 - 22-23 + HKI 23-24(22C2)'!AE154+'HKI 22-23'!AE154)</f>
        <v>0</v>
      </c>
      <c r="AF156" s="15">
        <f>IF($D156="","",'HK2 - 22-23 + HKI 23-24(22C2)'!AF154+'HKI 22-23'!AF154)</f>
        <v>0</v>
      </c>
      <c r="AG156" s="15">
        <f>IF($D156="","",'HK2 - 22-23 + HKI 23-24(22C2)'!AG154+'HKI 22-23'!AG154)</f>
        <v>0</v>
      </c>
      <c r="AH156" s="15">
        <f>IF($D156="","",'HK2 - 22-23 + HKI 23-24(22C2)'!AH154+'HKI 22-23'!AH154)</f>
        <v>0</v>
      </c>
      <c r="AI156" s="15">
        <f>IF($D156="","",'HK2 - 22-23 + HKI 23-24(22C2)'!AI154+'HKI 22-23'!AI154)</f>
        <v>0</v>
      </c>
      <c r="AJ156" s="15">
        <f>IF($D156="","",'HK2 - 22-23 + HKI 23-24(22C2)'!AJ154+'HKI 22-23'!AJ154)</f>
        <v>0</v>
      </c>
      <c r="AK156" s="15">
        <f>IF($D156="","",'HK2 - 22-23 + HKI 23-24(22C2)'!AK154+'HKI 22-23'!AK154)</f>
        <v>0</v>
      </c>
      <c r="AL156" s="15">
        <f>IF($D156="","",'HK2 - 22-23 + HKI 23-24(22C2)'!AL154+'HKI 22-23'!AL154)</f>
        <v>0</v>
      </c>
      <c r="AM156" s="15">
        <f>IF($D156="","",'HK2 - 22-23 + HKI 23-24(22C2)'!AM154+'HKI 22-23'!AM154)</f>
        <v>0</v>
      </c>
      <c r="AN156" s="15">
        <f>IF($D156="","",'HK2 - 22-23 + HKI 23-24(22C2)'!AN154+'HKI 22-23'!AN154)</f>
        <v>0</v>
      </c>
      <c r="AO156" s="15">
        <f>IF($D156="","",'HK2 - 22-23 + HKI 23-24(22C2)'!AO154+'HKI 22-23'!AO154)</f>
        <v>0</v>
      </c>
      <c r="AP156" s="15">
        <f>IF($D156="","",'HK2 - 22-23 + HKI 23-24(22C2)'!AP154+'HKI 22-23'!AP154)</f>
        <v>0</v>
      </c>
      <c r="AQ156" s="15">
        <f>IF($D156="","",'HK2 - 22-23 + HKI 23-24(22C2)'!AQ154+'HKI 22-23'!AQ154)</f>
        <v>0</v>
      </c>
      <c r="AR156" s="15">
        <f>IF($D156="","",'HK2 - 22-23 + HKI 23-24(22C2)'!AR154+'HKI 22-23'!AR154)</f>
        <v>0</v>
      </c>
      <c r="AS156" s="15">
        <f>IF($D156="","",'HK2 - 22-23 + HKI 23-24(22C2)'!AS154+'HKI 22-23'!AS154)</f>
        <v>0</v>
      </c>
      <c r="AT156" s="15">
        <f>IF($D156="","",'HK2 - 22-23 + HKI 23-24(22C2)'!AT154+'HKI 22-23'!AT154)</f>
        <v>5.3000000000000007</v>
      </c>
      <c r="AU156" s="4"/>
    </row>
    <row r="157" spans="1:47" x14ac:dyDescent="0.25">
      <c r="A157" s="11">
        <f>IF(D157="","",SUBTOTAL(3,$D$14:D157))</f>
        <v>144</v>
      </c>
      <c r="B157" s="60"/>
      <c r="C157" s="61" t="s">
        <v>450</v>
      </c>
      <c r="D157" s="14" t="s">
        <v>1095</v>
      </c>
      <c r="E157" s="15">
        <f>IF($D157="","",'HK2 - 22-23 + HKI 23-24(22C2)'!E155+'HKI 22-23'!E155)</f>
        <v>0</v>
      </c>
      <c r="F157" s="15">
        <f>IF($D157="","",'HK2 - 22-23 + HKI 23-24(22C2)'!F155+'HKI 22-23'!F155)</f>
        <v>0</v>
      </c>
      <c r="G157" s="15">
        <f>IF($D157="","",'HK2 - 22-23 + HKI 23-24(22C2)'!G155+'HKI 22-23'!G155)</f>
        <v>0</v>
      </c>
      <c r="H157" s="15">
        <f>IF($D157="","",'HK2 - 22-23 + HKI 23-24(22C2)'!H155+'HKI 22-23'!H155)</f>
        <v>0</v>
      </c>
      <c r="I157" s="15">
        <f>IF($D157="","",'HK2 - 22-23 + HKI 23-24(22C2)'!I155+'HKI 22-23'!I155)</f>
        <v>0</v>
      </c>
      <c r="J157" s="15">
        <f>IF($D157="","",'HK2 - 22-23 + HKI 23-24(22C2)'!J155+'HKI 22-23'!J155)</f>
        <v>0</v>
      </c>
      <c r="K157" s="15">
        <f>IF($D157="","",'HK2 - 22-23 + HKI 23-24(22C2)'!K155+'HKI 22-23'!K155)</f>
        <v>0</v>
      </c>
      <c r="L157" s="15">
        <f>IF($D157="","",'HK2 - 22-23 + HKI 23-24(22C2)'!L155+'HKI 22-23'!L155)</f>
        <v>0</v>
      </c>
      <c r="M157" s="15">
        <f>IF($D157="","",'HK2 - 22-23 + HKI 23-24(22C2)'!M155+'HKI 22-23'!M155)</f>
        <v>0</v>
      </c>
      <c r="N157" s="15">
        <f>IF($D157="","",'HK2 - 22-23 + HKI 23-24(22C2)'!N155+'HKI 22-23'!N155)</f>
        <v>0</v>
      </c>
      <c r="O157" s="15">
        <f>IF($D157="","",'HK2 - 22-23 + HKI 23-24(22C2)'!O155+'HKI 22-23'!O155)</f>
        <v>0</v>
      </c>
      <c r="P157" s="15">
        <f>IF($D157="","",'HK2 - 22-23 + HKI 23-24(22C2)'!P155+'HKI 22-23'!P155)</f>
        <v>0</v>
      </c>
      <c r="Q157" s="15">
        <f>IF($D157="","",'HK2 - 22-23 + HKI 23-24(22C2)'!Q155+'HKI 22-23'!Q155)</f>
        <v>0</v>
      </c>
      <c r="R157" s="15">
        <f>IF($D157="","",'HK2 - 22-23 + HKI 23-24(22C2)'!R155+'HKI 22-23'!R155)</f>
        <v>0</v>
      </c>
      <c r="S157" s="15">
        <f>IF($D157="","",'HK2 - 22-23 + HKI 23-24(22C2)'!S155+'HKI 22-23'!S155)</f>
        <v>146</v>
      </c>
      <c r="T157" s="15">
        <f>IF($D157="","",'HK2 - 22-23 + HKI 23-24(22C2)'!T155+'HKI 22-23'!T155)</f>
        <v>38</v>
      </c>
      <c r="U157" s="15">
        <f>IF($D157="","",'HK2 - 22-23 + HKI 23-24(22C2)'!U155+'HKI 22-23'!U155)</f>
        <v>158</v>
      </c>
      <c r="V157" s="15">
        <f>IF($D157="","",'HK2 - 22-23 + HKI 23-24(22C2)'!V155+'HKI 22-23'!V155)</f>
        <v>2.6</v>
      </c>
      <c r="W157" s="15">
        <f>IF($D157="","",'HK2 - 22-23 + HKI 23-24(22C2)'!W155+'HKI 22-23'!W155)</f>
        <v>0</v>
      </c>
      <c r="X157" s="15">
        <f>IF($D157="","",'HK2 - 22-23 + HKI 23-24(22C2)'!X155+'HKI 22-23'!X155)</f>
        <v>0</v>
      </c>
      <c r="Y157" s="15">
        <f>IF($D157="","",'HK2 - 22-23 + HKI 23-24(22C2)'!Y155+'HKI 22-23'!Y155)</f>
        <v>0</v>
      </c>
      <c r="Z157" s="15">
        <f>IF($D157="","",'HK2 - 22-23 + HKI 23-24(22C2)'!Z155+'HKI 22-23'!Z155)</f>
        <v>0</v>
      </c>
      <c r="AA157" s="15">
        <f>IF($D157="","",'HK2 - 22-23 + HKI 23-24(22C2)'!AA155+'HKI 22-23'!AA155)</f>
        <v>0</v>
      </c>
      <c r="AB157" s="15">
        <f>IF($D157="","",'HK2 - 22-23 + HKI 23-24(22C2)'!AB155+'HKI 22-23'!AB155)</f>
        <v>0</v>
      </c>
      <c r="AC157" s="15">
        <f>IF($D157="","",'HK2 - 22-23 + HKI 23-24(22C2)'!AC155+'HKI 22-23'!AC155)</f>
        <v>0</v>
      </c>
      <c r="AD157" s="15">
        <f>IF($D157="","",'HK2 - 22-23 + HKI 23-24(22C2)'!AD155+'HKI 22-23'!AD155)</f>
        <v>0</v>
      </c>
      <c r="AE157" s="15">
        <f>IF($D157="","",'HK2 - 22-23 + HKI 23-24(22C2)'!AE155+'HKI 22-23'!AE155)</f>
        <v>0</v>
      </c>
      <c r="AF157" s="15">
        <f>IF($D157="","",'HK2 - 22-23 + HKI 23-24(22C2)'!AF155+'HKI 22-23'!AF155)</f>
        <v>0</v>
      </c>
      <c r="AG157" s="15">
        <f>IF($D157="","",'HK2 - 22-23 + HKI 23-24(22C2)'!AG155+'HKI 22-23'!AG155)</f>
        <v>0</v>
      </c>
      <c r="AH157" s="15">
        <f>IF($D157="","",'HK2 - 22-23 + HKI 23-24(22C2)'!AH155+'HKI 22-23'!AH155)</f>
        <v>0</v>
      </c>
      <c r="AI157" s="15">
        <f>IF($D157="","",'HK2 - 22-23 + HKI 23-24(22C2)'!AI155+'HKI 22-23'!AI155)</f>
        <v>0</v>
      </c>
      <c r="AJ157" s="15">
        <f>IF($D157="","",'HK2 - 22-23 + HKI 23-24(22C2)'!AJ155+'HKI 22-23'!AJ155)</f>
        <v>0</v>
      </c>
      <c r="AK157" s="15">
        <f>IF($D157="","",'HK2 - 22-23 + HKI 23-24(22C2)'!AK155+'HKI 22-23'!AK155)</f>
        <v>0</v>
      </c>
      <c r="AL157" s="15">
        <f>IF($D157="","",'HK2 - 22-23 + HKI 23-24(22C2)'!AL155+'HKI 22-23'!AL155)</f>
        <v>0</v>
      </c>
      <c r="AM157" s="15">
        <f>IF($D157="","",'HK2 - 22-23 + HKI 23-24(22C2)'!AM155+'HKI 22-23'!AM155)</f>
        <v>0</v>
      </c>
      <c r="AN157" s="15">
        <f>IF($D157="","",'HK2 - 22-23 + HKI 23-24(22C2)'!AN155+'HKI 22-23'!AN155)</f>
        <v>0</v>
      </c>
      <c r="AO157" s="15">
        <f>IF($D157="","",'HK2 - 22-23 + HKI 23-24(22C2)'!AO155+'HKI 22-23'!AO155)</f>
        <v>0</v>
      </c>
      <c r="AP157" s="15">
        <f>IF($D157="","",'HK2 - 22-23 + HKI 23-24(22C2)'!AP155+'HKI 22-23'!AP155)</f>
        <v>0</v>
      </c>
      <c r="AQ157" s="15">
        <f>IF($D157="","",'HK2 - 22-23 + HKI 23-24(22C2)'!AQ155+'HKI 22-23'!AQ155)</f>
        <v>0</v>
      </c>
      <c r="AR157" s="15">
        <f>IF($D157="","",'HK2 - 22-23 + HKI 23-24(22C2)'!AR155+'HKI 22-23'!AR155)</f>
        <v>0</v>
      </c>
      <c r="AS157" s="15">
        <f>IF($D157="","",'HK2 - 22-23 + HKI 23-24(22C2)'!AS155+'HKI 22-23'!AS155)</f>
        <v>0</v>
      </c>
      <c r="AT157" s="15">
        <f>IF($D157="","",'HK2 - 22-23 + HKI 23-24(22C2)'!AT155+'HKI 22-23'!AT155)</f>
        <v>2.6</v>
      </c>
      <c r="AU157" s="4"/>
    </row>
    <row r="158" spans="1:47" x14ac:dyDescent="0.25">
      <c r="A158" s="11">
        <f>IF(D158="","",SUBTOTAL(3,$D$14:D158))</f>
        <v>145</v>
      </c>
      <c r="B158" s="60">
        <v>1010062</v>
      </c>
      <c r="C158" s="61" t="s">
        <v>450</v>
      </c>
      <c r="D158" s="14" t="s">
        <v>561</v>
      </c>
      <c r="E158" s="15">
        <f>IF($D158="","",'HK2 - 22-23 + HKI 23-24(22C2)'!E156+'HKI 22-23'!E156)</f>
        <v>0</v>
      </c>
      <c r="F158" s="15">
        <f>IF($D158="","",'HK2 - 22-23 + HKI 23-24(22C2)'!F156+'HKI 22-23'!F156)</f>
        <v>0</v>
      </c>
      <c r="G158" s="15">
        <f>IF($D158="","",'HK2 - 22-23 + HKI 23-24(22C2)'!G156+'HKI 22-23'!G156)</f>
        <v>0</v>
      </c>
      <c r="H158" s="15">
        <f>IF($D158="","",'HK2 - 22-23 + HKI 23-24(22C2)'!H156+'HKI 22-23'!H156)</f>
        <v>0</v>
      </c>
      <c r="I158" s="15">
        <f>IF($D158="","",'HK2 - 22-23 + HKI 23-24(22C2)'!I156+'HKI 22-23'!I156)</f>
        <v>0</v>
      </c>
      <c r="J158" s="15">
        <f>IF($D158="","",'HK2 - 22-23 + HKI 23-24(22C2)'!J156+'HKI 22-23'!J156)</f>
        <v>0</v>
      </c>
      <c r="K158" s="15">
        <f>IF($D158="","",'HK2 - 22-23 + HKI 23-24(22C2)'!K156+'HKI 22-23'!K156)</f>
        <v>0</v>
      </c>
      <c r="L158" s="15">
        <f>IF($D158="","",'HK2 - 22-23 + HKI 23-24(22C2)'!L156+'HKI 22-23'!L156)</f>
        <v>0</v>
      </c>
      <c r="M158" s="15">
        <f>IF($D158="","",'HK2 - 22-23 + HKI 23-24(22C2)'!M156+'HKI 22-23'!M156)</f>
        <v>0</v>
      </c>
      <c r="N158" s="15">
        <f>IF($D158="","",'HK2 - 22-23 + HKI 23-24(22C2)'!N156+'HKI 22-23'!N156)</f>
        <v>0</v>
      </c>
      <c r="O158" s="15">
        <f>IF($D158="","",'HK2 - 22-23 + HKI 23-24(22C2)'!O156+'HKI 22-23'!O156)</f>
        <v>0</v>
      </c>
      <c r="P158" s="15">
        <f>IF($D158="","",'HK2 - 22-23 + HKI 23-24(22C2)'!P156+'HKI 22-23'!P156)</f>
        <v>0</v>
      </c>
      <c r="Q158" s="15">
        <f>IF($D158="","",'HK2 - 22-23 + HKI 23-24(22C2)'!Q156+'HKI 22-23'!Q156)</f>
        <v>0</v>
      </c>
      <c r="R158" s="15">
        <f>IF($D158="","",'HK2 - 22-23 + HKI 23-24(22C2)'!R156+'HKI 22-23'!R156)</f>
        <v>0</v>
      </c>
      <c r="S158" s="15">
        <f>IF($D158="","",'HK2 - 22-23 + HKI 23-24(22C2)'!S156+'HKI 22-23'!S156)</f>
        <v>0</v>
      </c>
      <c r="T158" s="15">
        <f>IF($D158="","",'HK2 - 22-23 + HKI 23-24(22C2)'!T156+'HKI 22-23'!T156)</f>
        <v>0</v>
      </c>
      <c r="U158" s="15">
        <f>IF($D158="","",'HK2 - 22-23 + HKI 23-24(22C2)'!U156+'HKI 22-23'!U156)</f>
        <v>0</v>
      </c>
      <c r="V158" s="15">
        <f>IF($D158="","",'HK2 - 22-23 + HKI 23-24(22C2)'!V156+'HKI 22-23'!V156)</f>
        <v>0</v>
      </c>
      <c r="W158" s="15">
        <f>IF($D158="","",'HK2 - 22-23 + HKI 23-24(22C2)'!W156+'HKI 22-23'!W156)</f>
        <v>0</v>
      </c>
      <c r="X158" s="15">
        <f>IF($D158="","",'HK2 - 22-23 + HKI 23-24(22C2)'!X156+'HKI 22-23'!X156)</f>
        <v>0</v>
      </c>
      <c r="Y158" s="15">
        <f>IF($D158="","",'HK2 - 22-23 + HKI 23-24(22C2)'!Y156+'HKI 22-23'!Y156)</f>
        <v>0</v>
      </c>
      <c r="Z158" s="15">
        <f>IF($D158="","",'HK2 - 22-23 + HKI 23-24(22C2)'!Z156+'HKI 22-23'!Z156)</f>
        <v>0</v>
      </c>
      <c r="AA158" s="15">
        <f>IF($D158="","",'HK2 - 22-23 + HKI 23-24(22C2)'!AA156+'HKI 22-23'!AA156)</f>
        <v>0</v>
      </c>
      <c r="AB158" s="15">
        <f>IF($D158="","",'HK2 - 22-23 + HKI 23-24(22C2)'!AB156+'HKI 22-23'!AB156)</f>
        <v>0</v>
      </c>
      <c r="AC158" s="15">
        <f>IF($D158="","",'HK2 - 22-23 + HKI 23-24(22C2)'!AC156+'HKI 22-23'!AC156)</f>
        <v>0</v>
      </c>
      <c r="AD158" s="15">
        <f>IF($D158="","",'HK2 - 22-23 + HKI 23-24(22C2)'!AD156+'HKI 22-23'!AD156)</f>
        <v>0</v>
      </c>
      <c r="AE158" s="15">
        <f>IF($D158="","",'HK2 - 22-23 + HKI 23-24(22C2)'!AE156+'HKI 22-23'!AE156)</f>
        <v>0</v>
      </c>
      <c r="AF158" s="15">
        <f>IF($D158="","",'HK2 - 22-23 + HKI 23-24(22C2)'!AF156+'HKI 22-23'!AF156)</f>
        <v>0</v>
      </c>
      <c r="AG158" s="15">
        <f>IF($D158="","",'HK2 - 22-23 + HKI 23-24(22C2)'!AG156+'HKI 22-23'!AG156)</f>
        <v>0</v>
      </c>
      <c r="AH158" s="15">
        <f>IF($D158="","",'HK2 - 22-23 + HKI 23-24(22C2)'!AH156+'HKI 22-23'!AH156)</f>
        <v>0</v>
      </c>
      <c r="AI158" s="15">
        <f>IF($D158="","",'HK2 - 22-23 + HKI 23-24(22C2)'!AI156+'HKI 22-23'!AI156)</f>
        <v>0</v>
      </c>
      <c r="AJ158" s="15">
        <f>IF($D158="","",'HK2 - 22-23 + HKI 23-24(22C2)'!AJ156+'HKI 22-23'!AJ156)</f>
        <v>0</v>
      </c>
      <c r="AK158" s="15">
        <f>IF($D158="","",'HK2 - 22-23 + HKI 23-24(22C2)'!AK156+'HKI 22-23'!AK156)</f>
        <v>0</v>
      </c>
      <c r="AL158" s="15">
        <f>IF($D158="","",'HK2 - 22-23 + HKI 23-24(22C2)'!AL156+'HKI 22-23'!AL156)</f>
        <v>0</v>
      </c>
      <c r="AM158" s="15">
        <f>IF($D158="","",'HK2 - 22-23 + HKI 23-24(22C2)'!AM156+'HKI 22-23'!AM156)</f>
        <v>0</v>
      </c>
      <c r="AN158" s="15">
        <f>IF($D158="","",'HK2 - 22-23 + HKI 23-24(22C2)'!AN156+'HKI 22-23'!AN156)</f>
        <v>0</v>
      </c>
      <c r="AO158" s="15">
        <f>IF($D158="","",'HK2 - 22-23 + HKI 23-24(22C2)'!AO156+'HKI 22-23'!AO156)</f>
        <v>0</v>
      </c>
      <c r="AP158" s="15">
        <f>IF($D158="","",'HK2 - 22-23 + HKI 23-24(22C2)'!AP156+'HKI 22-23'!AP156)</f>
        <v>0</v>
      </c>
      <c r="AQ158" s="15">
        <f>IF($D158="","",'HK2 - 22-23 + HKI 23-24(22C2)'!AQ156+'HKI 22-23'!AQ156)</f>
        <v>0</v>
      </c>
      <c r="AR158" s="15">
        <f>IF($D158="","",'HK2 - 22-23 + HKI 23-24(22C2)'!AR156+'HKI 22-23'!AR156)</f>
        <v>0</v>
      </c>
      <c r="AS158" s="15">
        <f>IF($D158="","",'HK2 - 22-23 + HKI 23-24(22C2)'!AS156+'HKI 22-23'!AS156)</f>
        <v>0</v>
      </c>
      <c r="AT158" s="15">
        <f>IF($D158="","",'HK2 - 22-23 + HKI 23-24(22C2)'!AT156+'HKI 22-23'!AT156)</f>
        <v>0</v>
      </c>
      <c r="AU158" s="4"/>
    </row>
    <row r="159" spans="1:47" x14ac:dyDescent="0.25">
      <c r="A159" s="11">
        <f>IF(D159="","",SUBTOTAL(3,$D$14:D159))</f>
        <v>146</v>
      </c>
      <c r="B159" s="60"/>
      <c r="C159" s="61" t="s">
        <v>450</v>
      </c>
      <c r="D159" s="14" t="s">
        <v>1097</v>
      </c>
      <c r="E159" s="15">
        <f>IF($D159="","",'HK2 - 22-23 + HKI 23-24(22C2)'!E157+'HKI 22-23'!E157)</f>
        <v>8</v>
      </c>
      <c r="F159" s="15">
        <f>IF($D159="","",'HK2 - 22-23 + HKI 23-24(22C2)'!F157+'HKI 22-23'!F157)</f>
        <v>0</v>
      </c>
      <c r="G159" s="15">
        <f>IF($D159="","",'HK2 - 22-23 + HKI 23-24(22C2)'!G157+'HKI 22-23'!G157)</f>
        <v>0</v>
      </c>
      <c r="H159" s="15">
        <f>IF($D159="","",'HK2 - 22-23 + HKI 23-24(22C2)'!H157+'HKI 22-23'!H157)</f>
        <v>0</v>
      </c>
      <c r="I159" s="15">
        <f>IF($D159="","",'HK2 - 22-23 + HKI 23-24(22C2)'!I157+'HKI 22-23'!I157)</f>
        <v>0</v>
      </c>
      <c r="J159" s="15">
        <f>IF($D159="","",'HK2 - 22-23 + HKI 23-24(22C2)'!J157+'HKI 22-23'!J157)</f>
        <v>0</v>
      </c>
      <c r="K159" s="15">
        <f>IF($D159="","",'HK2 - 22-23 + HKI 23-24(22C2)'!K157+'HKI 22-23'!K157)</f>
        <v>0</v>
      </c>
      <c r="L159" s="15">
        <f>IF($D159="","",'HK2 - 22-23 + HKI 23-24(22C2)'!L157+'HKI 22-23'!L157)</f>
        <v>0</v>
      </c>
      <c r="M159" s="15">
        <f>IF($D159="","",'HK2 - 22-23 + HKI 23-24(22C2)'!M157+'HKI 22-23'!M157)</f>
        <v>8</v>
      </c>
      <c r="N159" s="15">
        <f>IF($D159="","",'HK2 - 22-23 + HKI 23-24(22C2)'!N157+'HKI 22-23'!N157)</f>
        <v>1.2</v>
      </c>
      <c r="O159" s="15">
        <f>IF($D159="","",'HK2 - 22-23 + HKI 23-24(22C2)'!O157+'HKI 22-23'!O157)</f>
        <v>0</v>
      </c>
      <c r="P159" s="15">
        <f>IF($D159="","",'HK2 - 22-23 + HKI 23-24(22C2)'!P157+'HKI 22-23'!P157)</f>
        <v>0</v>
      </c>
      <c r="Q159" s="15">
        <f>IF($D159="","",'HK2 - 22-23 + HKI 23-24(22C2)'!Q157+'HKI 22-23'!Q157)</f>
        <v>0</v>
      </c>
      <c r="R159" s="15">
        <f>IF($D159="","",'HK2 - 22-23 + HKI 23-24(22C2)'!R157+'HKI 22-23'!R157)</f>
        <v>1.2</v>
      </c>
      <c r="S159" s="15">
        <f>IF($D159="","",'HK2 - 22-23 + HKI 23-24(22C2)'!S157+'HKI 22-23'!S157)</f>
        <v>12</v>
      </c>
      <c r="T159" s="15">
        <f>IF($D159="","",'HK2 - 22-23 + HKI 23-24(22C2)'!T157+'HKI 22-23'!T157)</f>
        <v>0</v>
      </c>
      <c r="U159" s="15">
        <f>IF($D159="","",'HK2 - 22-23 + HKI 23-24(22C2)'!U157+'HKI 22-23'!U157)</f>
        <v>12</v>
      </c>
      <c r="V159" s="15">
        <f>IF($D159="","",'HK2 - 22-23 + HKI 23-24(22C2)'!V157+'HKI 22-23'!V157)</f>
        <v>0</v>
      </c>
      <c r="W159" s="15">
        <f>IF($D159="","",'HK2 - 22-23 + HKI 23-24(22C2)'!W157+'HKI 22-23'!W157)</f>
        <v>0</v>
      </c>
      <c r="X159" s="15">
        <f>IF($D159="","",'HK2 - 22-23 + HKI 23-24(22C2)'!X157+'HKI 22-23'!X157)</f>
        <v>0</v>
      </c>
      <c r="Y159" s="15">
        <f>IF($D159="","",'HK2 - 22-23 + HKI 23-24(22C2)'!Y157+'HKI 22-23'!Y157)</f>
        <v>0</v>
      </c>
      <c r="Z159" s="15">
        <f>IF($D159="","",'HK2 - 22-23 + HKI 23-24(22C2)'!Z157+'HKI 22-23'!Z157)</f>
        <v>0</v>
      </c>
      <c r="AA159" s="15">
        <f>IF($D159="","",'HK2 - 22-23 + HKI 23-24(22C2)'!AA157+'HKI 22-23'!AA157)</f>
        <v>0</v>
      </c>
      <c r="AB159" s="15">
        <f>IF($D159="","",'HK2 - 22-23 + HKI 23-24(22C2)'!AB157+'HKI 22-23'!AB157)</f>
        <v>0</v>
      </c>
      <c r="AC159" s="15">
        <f>IF($D159="","",'HK2 - 22-23 + HKI 23-24(22C2)'!AC157+'HKI 22-23'!AC157)</f>
        <v>0</v>
      </c>
      <c r="AD159" s="15">
        <f>IF($D159="","",'HK2 - 22-23 + HKI 23-24(22C2)'!AD157+'HKI 22-23'!AD157)</f>
        <v>0</v>
      </c>
      <c r="AE159" s="15">
        <f>IF($D159="","",'HK2 - 22-23 + HKI 23-24(22C2)'!AE157+'HKI 22-23'!AE157)</f>
        <v>0</v>
      </c>
      <c r="AF159" s="15">
        <f>IF($D159="","",'HK2 - 22-23 + HKI 23-24(22C2)'!AF157+'HKI 22-23'!AF157)</f>
        <v>0</v>
      </c>
      <c r="AG159" s="15">
        <f>IF($D159="","",'HK2 - 22-23 + HKI 23-24(22C2)'!AG157+'HKI 22-23'!AG157)</f>
        <v>0</v>
      </c>
      <c r="AH159" s="15">
        <f>IF($D159="","",'HK2 - 22-23 + HKI 23-24(22C2)'!AH157+'HKI 22-23'!AH157)</f>
        <v>0</v>
      </c>
      <c r="AI159" s="15">
        <f>IF($D159="","",'HK2 - 22-23 + HKI 23-24(22C2)'!AI157+'HKI 22-23'!AI157)</f>
        <v>0</v>
      </c>
      <c r="AJ159" s="15">
        <f>IF($D159="","",'HK2 - 22-23 + HKI 23-24(22C2)'!AJ157+'HKI 22-23'!AJ157)</f>
        <v>0</v>
      </c>
      <c r="AK159" s="15">
        <f>IF($D159="","",'HK2 - 22-23 + HKI 23-24(22C2)'!AK157+'HKI 22-23'!AK157)</f>
        <v>0</v>
      </c>
      <c r="AL159" s="15">
        <f>IF($D159="","",'HK2 - 22-23 + HKI 23-24(22C2)'!AL157+'HKI 22-23'!AL157)</f>
        <v>0</v>
      </c>
      <c r="AM159" s="15">
        <f>IF($D159="","",'HK2 - 22-23 + HKI 23-24(22C2)'!AM157+'HKI 22-23'!AM157)</f>
        <v>0</v>
      </c>
      <c r="AN159" s="15">
        <f>IF($D159="","",'HK2 - 22-23 + HKI 23-24(22C2)'!AN157+'HKI 22-23'!AN157)</f>
        <v>0</v>
      </c>
      <c r="AO159" s="15">
        <f>IF($D159="","",'HK2 - 22-23 + HKI 23-24(22C2)'!AO157+'HKI 22-23'!AO157)</f>
        <v>0</v>
      </c>
      <c r="AP159" s="15">
        <f>IF($D159="","",'HK2 - 22-23 + HKI 23-24(22C2)'!AP157+'HKI 22-23'!AP157)</f>
        <v>0</v>
      </c>
      <c r="AQ159" s="15">
        <f>IF($D159="","",'HK2 - 22-23 + HKI 23-24(22C2)'!AQ157+'HKI 22-23'!AQ157)</f>
        <v>0</v>
      </c>
      <c r="AR159" s="15">
        <f>IF($D159="","",'HK2 - 22-23 + HKI 23-24(22C2)'!AR157+'HKI 22-23'!AR157)</f>
        <v>0</v>
      </c>
      <c r="AS159" s="15">
        <f>IF($D159="","",'HK2 - 22-23 + HKI 23-24(22C2)'!AS157+'HKI 22-23'!AS157)</f>
        <v>0</v>
      </c>
      <c r="AT159" s="15">
        <f>IF($D159="","",'HK2 - 22-23 + HKI 23-24(22C2)'!AT157+'HKI 22-23'!AT157)</f>
        <v>9.1999999999999993</v>
      </c>
      <c r="AU159" s="4"/>
    </row>
    <row r="160" spans="1:47" x14ac:dyDescent="0.25">
      <c r="A160" s="11">
        <f>IF(D160="","",SUBTOTAL(3,$D$14:D160))</f>
        <v>147</v>
      </c>
      <c r="B160" s="60"/>
      <c r="C160" s="61" t="s">
        <v>450</v>
      </c>
      <c r="D160" s="14" t="s">
        <v>1105</v>
      </c>
      <c r="E160" s="15">
        <f>IF($D160="","",'HK2 - 22-23 + HKI 23-24(22C2)'!E158+'HKI 22-23'!E158)</f>
        <v>0</v>
      </c>
      <c r="F160" s="15">
        <f>IF($D160="","",'HK2 - 22-23 + HKI 23-24(22C2)'!F158+'HKI 22-23'!F158)</f>
        <v>0</v>
      </c>
      <c r="G160" s="15">
        <f>IF($D160="","",'HK2 - 22-23 + HKI 23-24(22C2)'!G158+'HKI 22-23'!G158)</f>
        <v>0</v>
      </c>
      <c r="H160" s="15">
        <f>IF($D160="","",'HK2 - 22-23 + HKI 23-24(22C2)'!H158+'HKI 22-23'!H158)</f>
        <v>0</v>
      </c>
      <c r="I160" s="15">
        <f>IF($D160="","",'HK2 - 22-23 + HKI 23-24(22C2)'!I158+'HKI 22-23'!I158)</f>
        <v>0</v>
      </c>
      <c r="J160" s="15">
        <f>IF($D160="","",'HK2 - 22-23 + HKI 23-24(22C2)'!J158+'HKI 22-23'!J158)</f>
        <v>0</v>
      </c>
      <c r="K160" s="15">
        <f>IF($D160="","",'HK2 - 22-23 + HKI 23-24(22C2)'!K158+'HKI 22-23'!K158)</f>
        <v>0</v>
      </c>
      <c r="L160" s="15">
        <f>IF($D160="","",'HK2 - 22-23 + HKI 23-24(22C2)'!L158+'HKI 22-23'!L158)</f>
        <v>0</v>
      </c>
      <c r="M160" s="15">
        <f>IF($D160="","",'HK2 - 22-23 + HKI 23-24(22C2)'!M158+'HKI 22-23'!M158)</f>
        <v>0</v>
      </c>
      <c r="N160" s="15">
        <f>IF($D160="","",'HK2 - 22-23 + HKI 23-24(22C2)'!N158+'HKI 22-23'!N158)</f>
        <v>0</v>
      </c>
      <c r="O160" s="15">
        <f>IF($D160="","",'HK2 - 22-23 + HKI 23-24(22C2)'!O158+'HKI 22-23'!O158)</f>
        <v>0</v>
      </c>
      <c r="P160" s="15">
        <f>IF($D160="","",'HK2 - 22-23 + HKI 23-24(22C2)'!P158+'HKI 22-23'!P158)</f>
        <v>0</v>
      </c>
      <c r="Q160" s="15">
        <f>IF($D160="","",'HK2 - 22-23 + HKI 23-24(22C2)'!Q158+'HKI 22-23'!Q158)</f>
        <v>0</v>
      </c>
      <c r="R160" s="15">
        <f>IF($D160="","",'HK2 - 22-23 + HKI 23-24(22C2)'!R158+'HKI 22-23'!R158)</f>
        <v>0</v>
      </c>
      <c r="S160" s="15">
        <f>IF($D160="","",'HK2 - 22-23 + HKI 23-24(22C2)'!S158+'HKI 22-23'!S158)</f>
        <v>0</v>
      </c>
      <c r="T160" s="15">
        <f>IF($D160="","",'HK2 - 22-23 + HKI 23-24(22C2)'!T158+'HKI 22-23'!T158)</f>
        <v>0</v>
      </c>
      <c r="U160" s="15">
        <f>IF($D160="","",'HK2 - 22-23 + HKI 23-24(22C2)'!U158+'HKI 22-23'!U158)</f>
        <v>28</v>
      </c>
      <c r="V160" s="15">
        <f>IF($D160="","",'HK2 - 22-23 + HKI 23-24(22C2)'!V158+'HKI 22-23'!V158)</f>
        <v>-2.8000000000000003</v>
      </c>
      <c r="W160" s="15">
        <f>IF($D160="","",'HK2 - 22-23 + HKI 23-24(22C2)'!W158+'HKI 22-23'!W158)</f>
        <v>0</v>
      </c>
      <c r="X160" s="15">
        <f>IF($D160="","",'HK2 - 22-23 + HKI 23-24(22C2)'!X158+'HKI 22-23'!X158)</f>
        <v>0</v>
      </c>
      <c r="Y160" s="15">
        <f>IF($D160="","",'HK2 - 22-23 + HKI 23-24(22C2)'!Y158+'HKI 22-23'!Y158)</f>
        <v>0</v>
      </c>
      <c r="Z160" s="15">
        <f>IF($D160="","",'HK2 - 22-23 + HKI 23-24(22C2)'!Z158+'HKI 22-23'!Z158)</f>
        <v>0</v>
      </c>
      <c r="AA160" s="15">
        <f>IF($D160="","",'HK2 - 22-23 + HKI 23-24(22C2)'!AA158+'HKI 22-23'!AA158)</f>
        <v>0</v>
      </c>
      <c r="AB160" s="15">
        <f>IF($D160="","",'HK2 - 22-23 + HKI 23-24(22C2)'!AB158+'HKI 22-23'!AB158)</f>
        <v>0</v>
      </c>
      <c r="AC160" s="15">
        <f>IF($D160="","",'HK2 - 22-23 + HKI 23-24(22C2)'!AC158+'HKI 22-23'!AC158)</f>
        <v>0</v>
      </c>
      <c r="AD160" s="15">
        <f>IF($D160="","",'HK2 - 22-23 + HKI 23-24(22C2)'!AD158+'HKI 22-23'!AD158)</f>
        <v>0</v>
      </c>
      <c r="AE160" s="15">
        <f>IF($D160="","",'HK2 - 22-23 + HKI 23-24(22C2)'!AE158+'HKI 22-23'!AE158)</f>
        <v>0</v>
      </c>
      <c r="AF160" s="15">
        <f>IF($D160="","",'HK2 - 22-23 + HKI 23-24(22C2)'!AF158+'HKI 22-23'!AF158)</f>
        <v>0</v>
      </c>
      <c r="AG160" s="15">
        <f>IF($D160="","",'HK2 - 22-23 + HKI 23-24(22C2)'!AG158+'HKI 22-23'!AG158)</f>
        <v>0</v>
      </c>
      <c r="AH160" s="15">
        <f>IF($D160="","",'HK2 - 22-23 + HKI 23-24(22C2)'!AH158+'HKI 22-23'!AH158)</f>
        <v>0</v>
      </c>
      <c r="AI160" s="15">
        <f>IF($D160="","",'HK2 - 22-23 + HKI 23-24(22C2)'!AI158+'HKI 22-23'!AI158)</f>
        <v>0</v>
      </c>
      <c r="AJ160" s="15">
        <f>IF($D160="","",'HK2 - 22-23 + HKI 23-24(22C2)'!AJ158+'HKI 22-23'!AJ158)</f>
        <v>0</v>
      </c>
      <c r="AK160" s="15">
        <f>IF($D160="","",'HK2 - 22-23 + HKI 23-24(22C2)'!AK158+'HKI 22-23'!AK158)</f>
        <v>0</v>
      </c>
      <c r="AL160" s="15">
        <f>IF($D160="","",'HK2 - 22-23 + HKI 23-24(22C2)'!AL158+'HKI 22-23'!AL158)</f>
        <v>0</v>
      </c>
      <c r="AM160" s="15">
        <f>IF($D160="","",'HK2 - 22-23 + HKI 23-24(22C2)'!AM158+'HKI 22-23'!AM158)</f>
        <v>0</v>
      </c>
      <c r="AN160" s="15">
        <f>IF($D160="","",'HK2 - 22-23 + HKI 23-24(22C2)'!AN158+'HKI 22-23'!AN158)</f>
        <v>0</v>
      </c>
      <c r="AO160" s="15">
        <f>IF($D160="","",'HK2 - 22-23 + HKI 23-24(22C2)'!AO158+'HKI 22-23'!AO158)</f>
        <v>0</v>
      </c>
      <c r="AP160" s="15">
        <f>IF($D160="","",'HK2 - 22-23 + HKI 23-24(22C2)'!AP158+'HKI 22-23'!AP158)</f>
        <v>0</v>
      </c>
      <c r="AQ160" s="15">
        <f>IF($D160="","",'HK2 - 22-23 + HKI 23-24(22C2)'!AQ158+'HKI 22-23'!AQ158)</f>
        <v>0</v>
      </c>
      <c r="AR160" s="15">
        <f>IF($D160="","",'HK2 - 22-23 + HKI 23-24(22C2)'!AR158+'HKI 22-23'!AR158)</f>
        <v>0</v>
      </c>
      <c r="AS160" s="15">
        <f>IF($D160="","",'HK2 - 22-23 + HKI 23-24(22C2)'!AS158+'HKI 22-23'!AS158)</f>
        <v>0</v>
      </c>
      <c r="AT160" s="15">
        <f>IF($D160="","",'HK2 - 22-23 + HKI 23-24(22C2)'!AT158+'HKI 22-23'!AT158)</f>
        <v>-2.8</v>
      </c>
      <c r="AU160" s="4"/>
    </row>
    <row r="161" spans="1:47" x14ac:dyDescent="0.25">
      <c r="A161" s="11">
        <f>IF(D161="","",SUBTOTAL(3,$D$14:D161))</f>
        <v>148</v>
      </c>
      <c r="B161" s="60">
        <v>1010064</v>
      </c>
      <c r="C161" s="61" t="s">
        <v>450</v>
      </c>
      <c r="D161" s="14" t="s">
        <v>565</v>
      </c>
      <c r="E161" s="15">
        <f>IF($D161="","",'HK2 - 22-23 + HKI 23-24(22C2)'!E159+'HKI 22-23'!E159)</f>
        <v>0</v>
      </c>
      <c r="F161" s="15">
        <f>IF($D161="","",'HK2 - 22-23 + HKI 23-24(22C2)'!F159+'HKI 22-23'!F159)</f>
        <v>0</v>
      </c>
      <c r="G161" s="15">
        <f>IF($D161="","",'HK2 - 22-23 + HKI 23-24(22C2)'!G159+'HKI 22-23'!G159)</f>
        <v>0</v>
      </c>
      <c r="H161" s="15">
        <f>IF($D161="","",'HK2 - 22-23 + HKI 23-24(22C2)'!H159+'HKI 22-23'!H159)</f>
        <v>0</v>
      </c>
      <c r="I161" s="15">
        <f>IF($D161="","",'HK2 - 22-23 + HKI 23-24(22C2)'!I159+'HKI 22-23'!I159)</f>
        <v>0</v>
      </c>
      <c r="J161" s="15">
        <f>IF($D161="","",'HK2 - 22-23 + HKI 23-24(22C2)'!J159+'HKI 22-23'!J159)</f>
        <v>0</v>
      </c>
      <c r="K161" s="15">
        <f>IF($D161="","",'HK2 - 22-23 + HKI 23-24(22C2)'!K159+'HKI 22-23'!K159)</f>
        <v>0</v>
      </c>
      <c r="L161" s="15">
        <f>IF($D161="","",'HK2 - 22-23 + HKI 23-24(22C2)'!L159+'HKI 22-23'!L159)</f>
        <v>0</v>
      </c>
      <c r="M161" s="15">
        <f>IF($D161="","",'HK2 - 22-23 + HKI 23-24(22C2)'!M159+'HKI 22-23'!M159)</f>
        <v>0</v>
      </c>
      <c r="N161" s="15">
        <f>IF($D161="","",'HK2 - 22-23 + HKI 23-24(22C2)'!N159+'HKI 22-23'!N159)</f>
        <v>0</v>
      </c>
      <c r="O161" s="15">
        <f>IF($D161="","",'HK2 - 22-23 + HKI 23-24(22C2)'!O159+'HKI 22-23'!O159)</f>
        <v>0</v>
      </c>
      <c r="P161" s="15">
        <f>IF($D161="","",'HK2 - 22-23 + HKI 23-24(22C2)'!P159+'HKI 22-23'!P159)</f>
        <v>0</v>
      </c>
      <c r="Q161" s="15">
        <f>IF($D161="","",'HK2 - 22-23 + HKI 23-24(22C2)'!Q159+'HKI 22-23'!Q159)</f>
        <v>0</v>
      </c>
      <c r="R161" s="15">
        <f>IF($D161="","",'HK2 - 22-23 + HKI 23-24(22C2)'!R159+'HKI 22-23'!R159)</f>
        <v>0</v>
      </c>
      <c r="S161" s="15">
        <f>IF($D161="","",'HK2 - 22-23 + HKI 23-24(22C2)'!S159+'HKI 22-23'!S159)</f>
        <v>0</v>
      </c>
      <c r="T161" s="15">
        <f>IF($D161="","",'HK2 - 22-23 + HKI 23-24(22C2)'!T159+'HKI 22-23'!T159)</f>
        <v>0</v>
      </c>
      <c r="U161" s="15">
        <f>IF($D161="","",'HK2 - 22-23 + HKI 23-24(22C2)'!U159+'HKI 22-23'!U159)</f>
        <v>0</v>
      </c>
      <c r="V161" s="15">
        <f>IF($D161="","",'HK2 - 22-23 + HKI 23-24(22C2)'!V159+'HKI 22-23'!V159)</f>
        <v>0</v>
      </c>
      <c r="W161" s="15">
        <f>IF($D161="","",'HK2 - 22-23 + HKI 23-24(22C2)'!W159+'HKI 22-23'!W159)</f>
        <v>0</v>
      </c>
      <c r="X161" s="15">
        <f>IF($D161="","",'HK2 - 22-23 + HKI 23-24(22C2)'!X159+'HKI 22-23'!X159)</f>
        <v>0</v>
      </c>
      <c r="Y161" s="15">
        <f>IF($D161="","",'HK2 - 22-23 + HKI 23-24(22C2)'!Y159+'HKI 22-23'!Y159)</f>
        <v>0</v>
      </c>
      <c r="Z161" s="15">
        <f>IF($D161="","",'HK2 - 22-23 + HKI 23-24(22C2)'!Z159+'HKI 22-23'!Z159)</f>
        <v>0</v>
      </c>
      <c r="AA161" s="15">
        <f>IF($D161="","",'HK2 - 22-23 + HKI 23-24(22C2)'!AA159+'HKI 22-23'!AA159)</f>
        <v>0</v>
      </c>
      <c r="AB161" s="15">
        <f>IF($D161="","",'HK2 - 22-23 + HKI 23-24(22C2)'!AB159+'HKI 22-23'!AB159)</f>
        <v>0</v>
      </c>
      <c r="AC161" s="15">
        <f>IF($D161="","",'HK2 - 22-23 + HKI 23-24(22C2)'!AC159+'HKI 22-23'!AC159)</f>
        <v>0</v>
      </c>
      <c r="AD161" s="15">
        <f>IF($D161="","",'HK2 - 22-23 + HKI 23-24(22C2)'!AD159+'HKI 22-23'!AD159)</f>
        <v>0</v>
      </c>
      <c r="AE161" s="15">
        <f>IF($D161="","",'HK2 - 22-23 + HKI 23-24(22C2)'!AE159+'HKI 22-23'!AE159)</f>
        <v>0</v>
      </c>
      <c r="AF161" s="15">
        <f>IF($D161="","",'HK2 - 22-23 + HKI 23-24(22C2)'!AF159+'HKI 22-23'!AF159)</f>
        <v>0</v>
      </c>
      <c r="AG161" s="15">
        <f>IF($D161="","",'HK2 - 22-23 + HKI 23-24(22C2)'!AG159+'HKI 22-23'!AG159)</f>
        <v>0</v>
      </c>
      <c r="AH161" s="15">
        <f>IF($D161="","",'HK2 - 22-23 + HKI 23-24(22C2)'!AH159+'HKI 22-23'!AH159)</f>
        <v>0</v>
      </c>
      <c r="AI161" s="15">
        <f>IF($D161="","",'HK2 - 22-23 + HKI 23-24(22C2)'!AI159+'HKI 22-23'!AI159)</f>
        <v>0</v>
      </c>
      <c r="AJ161" s="15">
        <f>IF($D161="","",'HK2 - 22-23 + HKI 23-24(22C2)'!AJ159+'HKI 22-23'!AJ159)</f>
        <v>0</v>
      </c>
      <c r="AK161" s="15">
        <f>IF($D161="","",'HK2 - 22-23 + HKI 23-24(22C2)'!AK159+'HKI 22-23'!AK159)</f>
        <v>0</v>
      </c>
      <c r="AL161" s="15">
        <f>IF($D161="","",'HK2 - 22-23 + HKI 23-24(22C2)'!AL159+'HKI 22-23'!AL159)</f>
        <v>0</v>
      </c>
      <c r="AM161" s="15">
        <f>IF($D161="","",'HK2 - 22-23 + HKI 23-24(22C2)'!AM159+'HKI 22-23'!AM159)</f>
        <v>0</v>
      </c>
      <c r="AN161" s="15">
        <f>IF($D161="","",'HK2 - 22-23 + HKI 23-24(22C2)'!AN159+'HKI 22-23'!AN159)</f>
        <v>0</v>
      </c>
      <c r="AO161" s="15">
        <f>IF($D161="","",'HK2 - 22-23 + HKI 23-24(22C2)'!AO159+'HKI 22-23'!AO159)</f>
        <v>0</v>
      </c>
      <c r="AP161" s="15">
        <f>IF($D161="","",'HK2 - 22-23 + HKI 23-24(22C2)'!AP159+'HKI 22-23'!AP159)</f>
        <v>0</v>
      </c>
      <c r="AQ161" s="15">
        <f>IF($D161="","",'HK2 - 22-23 + HKI 23-24(22C2)'!AQ159+'HKI 22-23'!AQ159)</f>
        <v>0</v>
      </c>
      <c r="AR161" s="15">
        <f>IF($D161="","",'HK2 - 22-23 + HKI 23-24(22C2)'!AR159+'HKI 22-23'!AR159)</f>
        <v>0</v>
      </c>
      <c r="AS161" s="15">
        <f>IF($D161="","",'HK2 - 22-23 + HKI 23-24(22C2)'!AS159+'HKI 22-23'!AS159)</f>
        <v>0</v>
      </c>
      <c r="AT161" s="15">
        <f>IF($D161="","",'HK2 - 22-23 + HKI 23-24(22C2)'!AT159+'HKI 22-23'!AT159)</f>
        <v>0</v>
      </c>
      <c r="AU161" s="4"/>
    </row>
    <row r="162" spans="1:47" x14ac:dyDescent="0.25">
      <c r="A162" s="11">
        <f>IF(D162="","",SUBTOTAL(3,$D$14:D162))</f>
        <v>149</v>
      </c>
      <c r="B162" s="60"/>
      <c r="C162" s="61" t="s">
        <v>450</v>
      </c>
      <c r="D162" s="14" t="s">
        <v>1057</v>
      </c>
      <c r="E162" s="15">
        <f>IF($D162="","",'HK2 - 22-23 + HKI 23-24(22C2)'!E160+'HKI 22-23'!E160)</f>
        <v>0</v>
      </c>
      <c r="F162" s="15">
        <f>IF($D162="","",'HK2 - 22-23 + HKI 23-24(22C2)'!F160+'HKI 22-23'!F160)</f>
        <v>0</v>
      </c>
      <c r="G162" s="15">
        <f>IF($D162="","",'HK2 - 22-23 + HKI 23-24(22C2)'!G160+'HKI 22-23'!G160)</f>
        <v>0</v>
      </c>
      <c r="H162" s="15">
        <f>IF($D162="","",'HK2 - 22-23 + HKI 23-24(22C2)'!H160+'HKI 22-23'!H160)</f>
        <v>0</v>
      </c>
      <c r="I162" s="15">
        <f>IF($D162="","",'HK2 - 22-23 + HKI 23-24(22C2)'!I160+'HKI 22-23'!I160)</f>
        <v>0</v>
      </c>
      <c r="J162" s="15">
        <f>IF($D162="","",'HK2 - 22-23 + HKI 23-24(22C2)'!J160+'HKI 22-23'!J160)</f>
        <v>0</v>
      </c>
      <c r="K162" s="15">
        <f>IF($D162="","",'HK2 - 22-23 + HKI 23-24(22C2)'!K160+'HKI 22-23'!K160)</f>
        <v>0</v>
      </c>
      <c r="L162" s="15">
        <f>IF($D162="","",'HK2 - 22-23 + HKI 23-24(22C2)'!L160+'HKI 22-23'!L160)</f>
        <v>0</v>
      </c>
      <c r="M162" s="15">
        <f>IF($D162="","",'HK2 - 22-23 + HKI 23-24(22C2)'!M160+'HKI 22-23'!M160)</f>
        <v>0</v>
      </c>
      <c r="N162" s="15">
        <f>IF($D162="","",'HK2 - 22-23 + HKI 23-24(22C2)'!N160+'HKI 22-23'!N160)</f>
        <v>0</v>
      </c>
      <c r="O162" s="15">
        <f>IF($D162="","",'HK2 - 22-23 + HKI 23-24(22C2)'!O160+'HKI 22-23'!O160)</f>
        <v>0</v>
      </c>
      <c r="P162" s="15">
        <f>IF($D162="","",'HK2 - 22-23 + HKI 23-24(22C2)'!P160+'HKI 22-23'!P160)</f>
        <v>0</v>
      </c>
      <c r="Q162" s="15">
        <f>IF($D162="","",'HK2 - 22-23 + HKI 23-24(22C2)'!Q160+'HKI 22-23'!Q160)</f>
        <v>0</v>
      </c>
      <c r="R162" s="15">
        <f>IF($D162="","",'HK2 - 22-23 + HKI 23-24(22C2)'!R160+'HKI 22-23'!R160)</f>
        <v>0</v>
      </c>
      <c r="S162" s="15">
        <f>IF($D162="","",'HK2 - 22-23 + HKI 23-24(22C2)'!S160+'HKI 22-23'!S160)</f>
        <v>0</v>
      </c>
      <c r="T162" s="15">
        <f>IF($D162="","",'HK2 - 22-23 + HKI 23-24(22C2)'!T160+'HKI 22-23'!T160)</f>
        <v>0</v>
      </c>
      <c r="U162" s="15">
        <f>IF($D162="","",'HK2 - 22-23 + HKI 23-24(22C2)'!U160+'HKI 22-23'!U160)</f>
        <v>0</v>
      </c>
      <c r="V162" s="15">
        <f>IF($D162="","",'HK2 - 22-23 + HKI 23-24(22C2)'!V160+'HKI 22-23'!V160)</f>
        <v>0</v>
      </c>
      <c r="W162" s="15">
        <f>IF($D162="","",'HK2 - 22-23 + HKI 23-24(22C2)'!W160+'HKI 22-23'!W160)</f>
        <v>0</v>
      </c>
      <c r="X162" s="15">
        <f>IF($D162="","",'HK2 - 22-23 + HKI 23-24(22C2)'!X160+'HKI 22-23'!X160)</f>
        <v>0</v>
      </c>
      <c r="Y162" s="15">
        <f>IF($D162="","",'HK2 - 22-23 + HKI 23-24(22C2)'!Y160+'HKI 22-23'!Y160)</f>
        <v>0</v>
      </c>
      <c r="Z162" s="15">
        <f>IF($D162="","",'HK2 - 22-23 + HKI 23-24(22C2)'!Z160+'HKI 22-23'!Z160)</f>
        <v>0</v>
      </c>
      <c r="AA162" s="15">
        <f>IF($D162="","",'HK2 - 22-23 + HKI 23-24(22C2)'!AA160+'HKI 22-23'!AA160)</f>
        <v>0</v>
      </c>
      <c r="AB162" s="15">
        <f>IF($D162="","",'HK2 - 22-23 + HKI 23-24(22C2)'!AB160+'HKI 22-23'!AB160)</f>
        <v>0</v>
      </c>
      <c r="AC162" s="15">
        <f>IF($D162="","",'HK2 - 22-23 + HKI 23-24(22C2)'!AC160+'HKI 22-23'!AC160)</f>
        <v>0</v>
      </c>
      <c r="AD162" s="15">
        <f>IF($D162="","",'HK2 - 22-23 + HKI 23-24(22C2)'!AD160+'HKI 22-23'!AD160)</f>
        <v>0</v>
      </c>
      <c r="AE162" s="15">
        <f>IF($D162="","",'HK2 - 22-23 + HKI 23-24(22C2)'!AE160+'HKI 22-23'!AE160)</f>
        <v>0</v>
      </c>
      <c r="AF162" s="15">
        <f>IF($D162="","",'HK2 - 22-23 + HKI 23-24(22C2)'!AF160+'HKI 22-23'!AF160)</f>
        <v>0</v>
      </c>
      <c r="AG162" s="15">
        <f>IF($D162="","",'HK2 - 22-23 + HKI 23-24(22C2)'!AG160+'HKI 22-23'!AG160)</f>
        <v>0</v>
      </c>
      <c r="AH162" s="15">
        <f>IF($D162="","",'HK2 - 22-23 + HKI 23-24(22C2)'!AH160+'HKI 22-23'!AH160)</f>
        <v>0</v>
      </c>
      <c r="AI162" s="15">
        <f>IF($D162="","",'HK2 - 22-23 + HKI 23-24(22C2)'!AI160+'HKI 22-23'!AI160)</f>
        <v>0</v>
      </c>
      <c r="AJ162" s="15">
        <f>IF($D162="","",'HK2 - 22-23 + HKI 23-24(22C2)'!AJ160+'HKI 22-23'!AJ160)</f>
        <v>0</v>
      </c>
      <c r="AK162" s="15">
        <f>IF($D162="","",'HK2 - 22-23 + HKI 23-24(22C2)'!AK160+'HKI 22-23'!AK160)</f>
        <v>0</v>
      </c>
      <c r="AL162" s="15">
        <f>IF($D162="","",'HK2 - 22-23 + HKI 23-24(22C2)'!AL160+'HKI 22-23'!AL160)</f>
        <v>0</v>
      </c>
      <c r="AM162" s="15">
        <f>IF($D162="","",'HK2 - 22-23 + HKI 23-24(22C2)'!AM160+'HKI 22-23'!AM160)</f>
        <v>0</v>
      </c>
      <c r="AN162" s="15">
        <f>IF($D162="","",'HK2 - 22-23 + HKI 23-24(22C2)'!AN160+'HKI 22-23'!AN160)</f>
        <v>0</v>
      </c>
      <c r="AO162" s="15">
        <f>IF($D162="","",'HK2 - 22-23 + HKI 23-24(22C2)'!AO160+'HKI 22-23'!AO160)</f>
        <v>0</v>
      </c>
      <c r="AP162" s="15">
        <f>IF($D162="","",'HK2 - 22-23 + HKI 23-24(22C2)'!AP160+'HKI 22-23'!AP160)</f>
        <v>0</v>
      </c>
      <c r="AQ162" s="15">
        <f>IF($D162="","",'HK2 - 22-23 + HKI 23-24(22C2)'!AQ160+'HKI 22-23'!AQ160)</f>
        <v>0</v>
      </c>
      <c r="AR162" s="15">
        <f>IF($D162="","",'HK2 - 22-23 + HKI 23-24(22C2)'!AR160+'HKI 22-23'!AR160)</f>
        <v>0</v>
      </c>
      <c r="AS162" s="15">
        <f>IF($D162="","",'HK2 - 22-23 + HKI 23-24(22C2)'!AS160+'HKI 22-23'!AS160)</f>
        <v>0</v>
      </c>
      <c r="AT162" s="15">
        <f>IF($D162="","",'HK2 - 22-23 + HKI 23-24(22C2)'!AT160+'HKI 22-23'!AT160)</f>
        <v>0</v>
      </c>
      <c r="AU162" s="4"/>
    </row>
    <row r="163" spans="1:47" x14ac:dyDescent="0.25">
      <c r="A163" s="11">
        <f>IF(D163="","",SUBTOTAL(3,$D$14:D163))</f>
        <v>150</v>
      </c>
      <c r="B163" s="60"/>
      <c r="C163" s="61" t="s">
        <v>450</v>
      </c>
      <c r="D163" s="14" t="s">
        <v>1106</v>
      </c>
      <c r="E163" s="15">
        <f>IF($D163="","",'HK2 - 22-23 + HKI 23-24(22C2)'!E161+'HKI 22-23'!E161)</f>
        <v>0</v>
      </c>
      <c r="F163" s="15">
        <f>IF($D163="","",'HK2 - 22-23 + HKI 23-24(22C2)'!F161+'HKI 22-23'!F161)</f>
        <v>4</v>
      </c>
      <c r="G163" s="15">
        <f>IF($D163="","",'HK2 - 22-23 + HKI 23-24(22C2)'!G161+'HKI 22-23'!G161)</f>
        <v>0</v>
      </c>
      <c r="H163" s="15">
        <f>IF($D163="","",'HK2 - 22-23 + HKI 23-24(22C2)'!H161+'HKI 22-23'!H161)</f>
        <v>0</v>
      </c>
      <c r="I163" s="15">
        <f>IF($D163="","",'HK2 - 22-23 + HKI 23-24(22C2)'!I161+'HKI 22-23'!I161)</f>
        <v>0</v>
      </c>
      <c r="J163" s="15">
        <f>IF($D163="","",'HK2 - 22-23 + HKI 23-24(22C2)'!J161+'HKI 22-23'!J161)</f>
        <v>0</v>
      </c>
      <c r="K163" s="15">
        <f>IF($D163="","",'HK2 - 22-23 + HKI 23-24(22C2)'!K161+'HKI 22-23'!K161)</f>
        <v>0</v>
      </c>
      <c r="L163" s="15">
        <f>IF($D163="","",'HK2 - 22-23 + HKI 23-24(22C2)'!L161+'HKI 22-23'!L161)</f>
        <v>0</v>
      </c>
      <c r="M163" s="15">
        <f>IF($D163="","",'HK2 - 22-23 + HKI 23-24(22C2)'!M161+'HKI 22-23'!M161)</f>
        <v>6</v>
      </c>
      <c r="N163" s="15">
        <f>IF($D163="","",'HK2 - 22-23 + HKI 23-24(22C2)'!N161+'HKI 22-23'!N161)</f>
        <v>0</v>
      </c>
      <c r="O163" s="15">
        <f>IF($D163="","",'HK2 - 22-23 + HKI 23-24(22C2)'!O161+'HKI 22-23'!O161)</f>
        <v>0</v>
      </c>
      <c r="P163" s="15">
        <f>IF($D163="","",'HK2 - 22-23 + HKI 23-24(22C2)'!P161+'HKI 22-23'!P161)</f>
        <v>0</v>
      </c>
      <c r="Q163" s="15">
        <f>IF($D163="","",'HK2 - 22-23 + HKI 23-24(22C2)'!Q161+'HKI 22-23'!Q161)</f>
        <v>0</v>
      </c>
      <c r="R163" s="15">
        <f>IF($D163="","",'HK2 - 22-23 + HKI 23-24(22C2)'!R161+'HKI 22-23'!R161)</f>
        <v>0</v>
      </c>
      <c r="S163" s="15">
        <f>IF($D163="","",'HK2 - 22-23 + HKI 23-24(22C2)'!S161+'HKI 22-23'!S161)</f>
        <v>0</v>
      </c>
      <c r="T163" s="15">
        <f>IF($D163="","",'HK2 - 22-23 + HKI 23-24(22C2)'!T161+'HKI 22-23'!T161)</f>
        <v>0</v>
      </c>
      <c r="U163" s="15">
        <f>IF($D163="","",'HK2 - 22-23 + HKI 23-24(22C2)'!U161+'HKI 22-23'!U161)</f>
        <v>0</v>
      </c>
      <c r="V163" s="15">
        <f>IF($D163="","",'HK2 - 22-23 + HKI 23-24(22C2)'!V161+'HKI 22-23'!V161)</f>
        <v>0</v>
      </c>
      <c r="W163" s="15">
        <f>IF($D163="","",'HK2 - 22-23 + HKI 23-24(22C2)'!W161+'HKI 22-23'!W161)</f>
        <v>0</v>
      </c>
      <c r="X163" s="15">
        <f>IF($D163="","",'HK2 - 22-23 + HKI 23-24(22C2)'!X161+'HKI 22-23'!X161)</f>
        <v>0</v>
      </c>
      <c r="Y163" s="15">
        <f>IF($D163="","",'HK2 - 22-23 + HKI 23-24(22C2)'!Y161+'HKI 22-23'!Y161)</f>
        <v>0</v>
      </c>
      <c r="Z163" s="15">
        <f>IF($D163="","",'HK2 - 22-23 + HKI 23-24(22C2)'!Z161+'HKI 22-23'!Z161)</f>
        <v>0</v>
      </c>
      <c r="AA163" s="15">
        <f>IF($D163="","",'HK2 - 22-23 + HKI 23-24(22C2)'!AA161+'HKI 22-23'!AA161)</f>
        <v>0</v>
      </c>
      <c r="AB163" s="15">
        <f>IF($D163="","",'HK2 - 22-23 + HKI 23-24(22C2)'!AB161+'HKI 22-23'!AB161)</f>
        <v>0</v>
      </c>
      <c r="AC163" s="15">
        <f>IF($D163="","",'HK2 - 22-23 + HKI 23-24(22C2)'!AC161+'HKI 22-23'!AC161)</f>
        <v>0</v>
      </c>
      <c r="AD163" s="15">
        <f>IF($D163="","",'HK2 - 22-23 + HKI 23-24(22C2)'!AD161+'HKI 22-23'!AD161)</f>
        <v>0</v>
      </c>
      <c r="AE163" s="15">
        <f>IF($D163="","",'HK2 - 22-23 + HKI 23-24(22C2)'!AE161+'HKI 22-23'!AE161)</f>
        <v>0</v>
      </c>
      <c r="AF163" s="15">
        <f>IF($D163="","",'HK2 - 22-23 + HKI 23-24(22C2)'!AF161+'HKI 22-23'!AF161)</f>
        <v>0</v>
      </c>
      <c r="AG163" s="15">
        <f>IF($D163="","",'HK2 - 22-23 + HKI 23-24(22C2)'!AG161+'HKI 22-23'!AG161)</f>
        <v>0</v>
      </c>
      <c r="AH163" s="15">
        <f>IF($D163="","",'HK2 - 22-23 + HKI 23-24(22C2)'!AH161+'HKI 22-23'!AH161)</f>
        <v>0</v>
      </c>
      <c r="AI163" s="15">
        <f>IF($D163="","",'HK2 - 22-23 + HKI 23-24(22C2)'!AI161+'HKI 22-23'!AI161)</f>
        <v>0</v>
      </c>
      <c r="AJ163" s="15">
        <f>IF($D163="","",'HK2 - 22-23 + HKI 23-24(22C2)'!AJ161+'HKI 22-23'!AJ161)</f>
        <v>0</v>
      </c>
      <c r="AK163" s="15">
        <f>IF($D163="","",'HK2 - 22-23 + HKI 23-24(22C2)'!AK161+'HKI 22-23'!AK161)</f>
        <v>0</v>
      </c>
      <c r="AL163" s="15">
        <f>IF($D163="","",'HK2 - 22-23 + HKI 23-24(22C2)'!AL161+'HKI 22-23'!AL161)</f>
        <v>0</v>
      </c>
      <c r="AM163" s="15">
        <f>IF($D163="","",'HK2 - 22-23 + HKI 23-24(22C2)'!AM161+'HKI 22-23'!AM161)</f>
        <v>0</v>
      </c>
      <c r="AN163" s="15">
        <f>IF($D163="","",'HK2 - 22-23 + HKI 23-24(22C2)'!AN161+'HKI 22-23'!AN161)</f>
        <v>0</v>
      </c>
      <c r="AO163" s="15">
        <f>IF($D163="","",'HK2 - 22-23 + HKI 23-24(22C2)'!AO161+'HKI 22-23'!AO161)</f>
        <v>0</v>
      </c>
      <c r="AP163" s="15">
        <f>IF($D163="","",'HK2 - 22-23 + HKI 23-24(22C2)'!AP161+'HKI 22-23'!AP161)</f>
        <v>0</v>
      </c>
      <c r="AQ163" s="15">
        <f>IF($D163="","",'HK2 - 22-23 + HKI 23-24(22C2)'!AQ161+'HKI 22-23'!AQ161)</f>
        <v>0</v>
      </c>
      <c r="AR163" s="15">
        <f>IF($D163="","",'HK2 - 22-23 + HKI 23-24(22C2)'!AR161+'HKI 22-23'!AR161)</f>
        <v>0</v>
      </c>
      <c r="AS163" s="15">
        <f>IF($D163="","",'HK2 - 22-23 + HKI 23-24(22C2)'!AS161+'HKI 22-23'!AS161)</f>
        <v>0</v>
      </c>
      <c r="AT163" s="15">
        <f>IF($D163="","",'HK2 - 22-23 + HKI 23-24(22C2)'!AT161+'HKI 22-23'!AT161)</f>
        <v>6</v>
      </c>
      <c r="AU163" s="4"/>
    </row>
    <row r="164" spans="1:47" x14ac:dyDescent="0.25">
      <c r="A164" s="11">
        <f>IF(D164="","",SUBTOTAL(3,$D$14:D164))</f>
        <v>151</v>
      </c>
      <c r="B164" s="60">
        <v>1010088</v>
      </c>
      <c r="C164" s="61" t="s">
        <v>450</v>
      </c>
      <c r="D164" s="14" t="s">
        <v>1015</v>
      </c>
      <c r="E164" s="15">
        <f>IF($D164="","",'HK2 - 22-23 + HKI 23-24(22C2)'!E162+'HKI 22-23'!E162)</f>
        <v>2</v>
      </c>
      <c r="F164" s="15">
        <f>IF($D164="","",'HK2 - 22-23 + HKI 23-24(22C2)'!F162+'HKI 22-23'!F162)</f>
        <v>0</v>
      </c>
      <c r="G164" s="15">
        <f>IF($D164="","",'HK2 - 22-23 + HKI 23-24(22C2)'!G162+'HKI 22-23'!G162)</f>
        <v>0</v>
      </c>
      <c r="H164" s="15">
        <f>IF($D164="","",'HK2 - 22-23 + HKI 23-24(22C2)'!H162+'HKI 22-23'!H162)</f>
        <v>0</v>
      </c>
      <c r="I164" s="15">
        <f>IF($D164="","",'HK2 - 22-23 + HKI 23-24(22C2)'!I162+'HKI 22-23'!I162)</f>
        <v>0</v>
      </c>
      <c r="J164" s="15">
        <f>IF($D164="","",'HK2 - 22-23 + HKI 23-24(22C2)'!J162+'HKI 22-23'!J162)</f>
        <v>0</v>
      </c>
      <c r="K164" s="15">
        <f>IF($D164="","",'HK2 - 22-23 + HKI 23-24(22C2)'!K162+'HKI 22-23'!K162)</f>
        <v>0</v>
      </c>
      <c r="L164" s="15">
        <f>IF($D164="","",'HK2 - 22-23 + HKI 23-24(22C2)'!L162+'HKI 22-23'!L162)</f>
        <v>0</v>
      </c>
      <c r="M164" s="15">
        <f>IF($D164="","",'HK2 - 22-23 + HKI 23-24(22C2)'!M162+'HKI 22-23'!M162)</f>
        <v>2</v>
      </c>
      <c r="N164" s="15">
        <f>IF($D164="","",'HK2 - 22-23 + HKI 23-24(22C2)'!N162+'HKI 22-23'!N162)</f>
        <v>0</v>
      </c>
      <c r="O164" s="15">
        <f>IF($D164="","",'HK2 - 22-23 + HKI 23-24(22C2)'!O162+'HKI 22-23'!O162)</f>
        <v>0</v>
      </c>
      <c r="P164" s="15">
        <f>IF($D164="","",'HK2 - 22-23 + HKI 23-24(22C2)'!P162+'HKI 22-23'!P162)</f>
        <v>0</v>
      </c>
      <c r="Q164" s="15">
        <f>IF($D164="","",'HK2 - 22-23 + HKI 23-24(22C2)'!Q162+'HKI 22-23'!Q162)</f>
        <v>0</v>
      </c>
      <c r="R164" s="15">
        <f>IF($D164="","",'HK2 - 22-23 + HKI 23-24(22C2)'!R162+'HKI 22-23'!R162)</f>
        <v>0</v>
      </c>
      <c r="S164" s="15">
        <f>IF($D164="","",'HK2 - 22-23 + HKI 23-24(22C2)'!S162+'HKI 22-23'!S162)</f>
        <v>644</v>
      </c>
      <c r="T164" s="15">
        <f>IF($D164="","",'HK2 - 22-23 + HKI 23-24(22C2)'!T162+'HKI 22-23'!T162)</f>
        <v>149</v>
      </c>
      <c r="U164" s="15">
        <f>IF($D164="","",'HK2 - 22-23 + HKI 23-24(22C2)'!U162+'HKI 22-23'!U162)</f>
        <v>247</v>
      </c>
      <c r="V164" s="15">
        <f>IF($D164="","",'HK2 - 22-23 + HKI 23-24(22C2)'!V162+'HKI 22-23'!V162)</f>
        <v>54.600000000000009</v>
      </c>
      <c r="W164" s="15">
        <f>IF($D164="","",'HK2 - 22-23 + HKI 23-24(22C2)'!W162+'HKI 22-23'!W162)</f>
        <v>0</v>
      </c>
      <c r="X164" s="15">
        <f>IF($D164="","",'HK2 - 22-23 + HKI 23-24(22C2)'!X162+'HKI 22-23'!X162)</f>
        <v>0</v>
      </c>
      <c r="Y164" s="15">
        <f>IF($D164="","",'HK2 - 22-23 + HKI 23-24(22C2)'!Y162+'HKI 22-23'!Y162)</f>
        <v>0</v>
      </c>
      <c r="Z164" s="15">
        <f>IF($D164="","",'HK2 - 22-23 + HKI 23-24(22C2)'!Z162+'HKI 22-23'!Z162)</f>
        <v>0</v>
      </c>
      <c r="AA164" s="15">
        <f>IF($D164="","",'HK2 - 22-23 + HKI 23-24(22C2)'!AA162+'HKI 22-23'!AA162)</f>
        <v>0</v>
      </c>
      <c r="AB164" s="15">
        <f>IF($D164="","",'HK2 - 22-23 + HKI 23-24(22C2)'!AB162+'HKI 22-23'!AB162)</f>
        <v>0</v>
      </c>
      <c r="AC164" s="15">
        <f>IF($D164="","",'HK2 - 22-23 + HKI 23-24(22C2)'!AC162+'HKI 22-23'!AC162)</f>
        <v>0</v>
      </c>
      <c r="AD164" s="15">
        <f>IF($D164="","",'HK2 - 22-23 + HKI 23-24(22C2)'!AD162+'HKI 22-23'!AD162)</f>
        <v>0</v>
      </c>
      <c r="AE164" s="15">
        <f>IF($D164="","",'HK2 - 22-23 + HKI 23-24(22C2)'!AE162+'HKI 22-23'!AE162)</f>
        <v>0</v>
      </c>
      <c r="AF164" s="15">
        <f>IF($D164="","",'HK2 - 22-23 + HKI 23-24(22C2)'!AF162+'HKI 22-23'!AF162)</f>
        <v>0</v>
      </c>
      <c r="AG164" s="15">
        <f>IF($D164="","",'HK2 - 22-23 + HKI 23-24(22C2)'!AG162+'HKI 22-23'!AG162)</f>
        <v>0</v>
      </c>
      <c r="AH164" s="15">
        <f>IF($D164="","",'HK2 - 22-23 + HKI 23-24(22C2)'!AH162+'HKI 22-23'!AH162)</f>
        <v>0</v>
      </c>
      <c r="AI164" s="15">
        <f>IF($D164="","",'HK2 - 22-23 + HKI 23-24(22C2)'!AI162+'HKI 22-23'!AI162)</f>
        <v>0</v>
      </c>
      <c r="AJ164" s="15">
        <f>IF($D164="","",'HK2 - 22-23 + HKI 23-24(22C2)'!AJ162+'HKI 22-23'!AJ162)</f>
        <v>0</v>
      </c>
      <c r="AK164" s="15">
        <f>IF($D164="","",'HK2 - 22-23 + HKI 23-24(22C2)'!AK162+'HKI 22-23'!AK162)</f>
        <v>0</v>
      </c>
      <c r="AL164" s="15">
        <f>IF($D164="","",'HK2 - 22-23 + HKI 23-24(22C2)'!AL162+'HKI 22-23'!AL162)</f>
        <v>0</v>
      </c>
      <c r="AM164" s="15">
        <f>IF($D164="","",'HK2 - 22-23 + HKI 23-24(22C2)'!AM162+'HKI 22-23'!AM162)</f>
        <v>0</v>
      </c>
      <c r="AN164" s="15">
        <f>IF($D164="","",'HK2 - 22-23 + HKI 23-24(22C2)'!AN162+'HKI 22-23'!AN162)</f>
        <v>0</v>
      </c>
      <c r="AO164" s="15">
        <f>IF($D164="","",'HK2 - 22-23 + HKI 23-24(22C2)'!AO162+'HKI 22-23'!AO162)</f>
        <v>0</v>
      </c>
      <c r="AP164" s="15">
        <f>IF($D164="","",'HK2 - 22-23 + HKI 23-24(22C2)'!AP162+'HKI 22-23'!AP162)</f>
        <v>0</v>
      </c>
      <c r="AQ164" s="15">
        <f>IF($D164="","",'HK2 - 22-23 + HKI 23-24(22C2)'!AQ162+'HKI 22-23'!AQ162)</f>
        <v>0</v>
      </c>
      <c r="AR164" s="15">
        <f>IF($D164="","",'HK2 - 22-23 + HKI 23-24(22C2)'!AR162+'HKI 22-23'!AR162)</f>
        <v>0</v>
      </c>
      <c r="AS164" s="15">
        <f>IF($D164="","",'HK2 - 22-23 + HKI 23-24(22C2)'!AS162+'HKI 22-23'!AS162)</f>
        <v>0</v>
      </c>
      <c r="AT164" s="15">
        <f>IF($D164="","",'HK2 - 22-23 + HKI 23-24(22C2)'!AT162+'HKI 22-23'!AT162)</f>
        <v>56.6</v>
      </c>
      <c r="AU164" s="4"/>
    </row>
    <row r="165" spans="1:47" x14ac:dyDescent="0.25">
      <c r="A165" s="11">
        <f>IF(D165="","",SUBTOTAL(3,$D$14:D165))</f>
        <v>152</v>
      </c>
      <c r="B165" s="60">
        <v>1010111</v>
      </c>
      <c r="C165" s="61" t="s">
        <v>450</v>
      </c>
      <c r="D165" s="14" t="s">
        <v>1021</v>
      </c>
      <c r="E165" s="15">
        <f>IF($D165="","",'HK2 - 22-23 + HKI 23-24(22C2)'!E163+'HKI 22-23'!E163)</f>
        <v>0</v>
      </c>
      <c r="F165" s="15">
        <f>IF($D165="","",'HK2 - 22-23 + HKI 23-24(22C2)'!F163+'HKI 22-23'!F163)</f>
        <v>0</v>
      </c>
      <c r="G165" s="15">
        <f>IF($D165="","",'HK2 - 22-23 + HKI 23-24(22C2)'!G163+'HKI 22-23'!G163)</f>
        <v>0</v>
      </c>
      <c r="H165" s="15">
        <f>IF($D165="","",'HK2 - 22-23 + HKI 23-24(22C2)'!H163+'HKI 22-23'!H163)</f>
        <v>0</v>
      </c>
      <c r="I165" s="15">
        <f>IF($D165="","",'HK2 - 22-23 + HKI 23-24(22C2)'!I163+'HKI 22-23'!I163)</f>
        <v>0</v>
      </c>
      <c r="J165" s="15">
        <f>IF($D165="","",'HK2 - 22-23 + HKI 23-24(22C2)'!J163+'HKI 22-23'!J163)</f>
        <v>0</v>
      </c>
      <c r="K165" s="15">
        <f>IF($D165="","",'HK2 - 22-23 + HKI 23-24(22C2)'!K163+'HKI 22-23'!K163)</f>
        <v>0</v>
      </c>
      <c r="L165" s="15">
        <f>IF($D165="","",'HK2 - 22-23 + HKI 23-24(22C2)'!L163+'HKI 22-23'!L163)</f>
        <v>0</v>
      </c>
      <c r="M165" s="15">
        <f>IF($D165="","",'HK2 - 22-23 + HKI 23-24(22C2)'!M163+'HKI 22-23'!M163)</f>
        <v>0</v>
      </c>
      <c r="N165" s="15">
        <f>IF($D165="","",'HK2 - 22-23 + HKI 23-24(22C2)'!N163+'HKI 22-23'!N163)</f>
        <v>0</v>
      </c>
      <c r="O165" s="15">
        <f>IF($D165="","",'HK2 - 22-23 + HKI 23-24(22C2)'!O163+'HKI 22-23'!O163)</f>
        <v>0</v>
      </c>
      <c r="P165" s="15">
        <f>IF($D165="","",'HK2 - 22-23 + HKI 23-24(22C2)'!P163+'HKI 22-23'!P163)</f>
        <v>0</v>
      </c>
      <c r="Q165" s="15">
        <f>IF($D165="","",'HK2 - 22-23 + HKI 23-24(22C2)'!Q163+'HKI 22-23'!Q163)</f>
        <v>0</v>
      </c>
      <c r="R165" s="15">
        <f>IF($D165="","",'HK2 - 22-23 + HKI 23-24(22C2)'!R163+'HKI 22-23'!R163)</f>
        <v>0</v>
      </c>
      <c r="S165" s="15">
        <f>IF($D165="","",'HK2 - 22-23 + HKI 23-24(22C2)'!S163+'HKI 22-23'!S163)</f>
        <v>0</v>
      </c>
      <c r="T165" s="15">
        <f>IF($D165="","",'HK2 - 22-23 + HKI 23-24(22C2)'!T163+'HKI 22-23'!T163)</f>
        <v>0</v>
      </c>
      <c r="U165" s="15">
        <f>IF($D165="","",'HK2 - 22-23 + HKI 23-24(22C2)'!U163+'HKI 22-23'!U163)</f>
        <v>0</v>
      </c>
      <c r="V165" s="15">
        <f>IF($D165="","",'HK2 - 22-23 + HKI 23-24(22C2)'!V163+'HKI 22-23'!V163)</f>
        <v>0</v>
      </c>
      <c r="W165" s="15">
        <f>IF($D165="","",'HK2 - 22-23 + HKI 23-24(22C2)'!W163+'HKI 22-23'!W163)</f>
        <v>0</v>
      </c>
      <c r="X165" s="15">
        <f>IF($D165="","",'HK2 - 22-23 + HKI 23-24(22C2)'!X163+'HKI 22-23'!X163)</f>
        <v>0</v>
      </c>
      <c r="Y165" s="15">
        <f>IF($D165="","",'HK2 - 22-23 + HKI 23-24(22C2)'!Y163+'HKI 22-23'!Y163)</f>
        <v>0</v>
      </c>
      <c r="Z165" s="15">
        <f>IF($D165="","",'HK2 - 22-23 + HKI 23-24(22C2)'!Z163+'HKI 22-23'!Z163)</f>
        <v>0</v>
      </c>
      <c r="AA165" s="15">
        <f>IF($D165="","",'HK2 - 22-23 + HKI 23-24(22C2)'!AA163+'HKI 22-23'!AA163)</f>
        <v>0</v>
      </c>
      <c r="AB165" s="15">
        <f>IF($D165="","",'HK2 - 22-23 + HKI 23-24(22C2)'!AB163+'HKI 22-23'!AB163)</f>
        <v>0</v>
      </c>
      <c r="AC165" s="15">
        <f>IF($D165="","",'HK2 - 22-23 + HKI 23-24(22C2)'!AC163+'HKI 22-23'!AC163)</f>
        <v>0</v>
      </c>
      <c r="AD165" s="15">
        <f>IF($D165="","",'HK2 - 22-23 + HKI 23-24(22C2)'!AD163+'HKI 22-23'!AD163)</f>
        <v>0</v>
      </c>
      <c r="AE165" s="15">
        <f>IF($D165="","",'HK2 - 22-23 + HKI 23-24(22C2)'!AE163+'HKI 22-23'!AE163)</f>
        <v>0</v>
      </c>
      <c r="AF165" s="15">
        <f>IF($D165="","",'HK2 - 22-23 + HKI 23-24(22C2)'!AF163+'HKI 22-23'!AF163)</f>
        <v>0</v>
      </c>
      <c r="AG165" s="15">
        <f>IF($D165="","",'HK2 - 22-23 + HKI 23-24(22C2)'!AG163+'HKI 22-23'!AG163)</f>
        <v>0</v>
      </c>
      <c r="AH165" s="15">
        <f>IF($D165="","",'HK2 - 22-23 + HKI 23-24(22C2)'!AH163+'HKI 22-23'!AH163)</f>
        <v>0</v>
      </c>
      <c r="AI165" s="15">
        <f>IF($D165="","",'HK2 - 22-23 + HKI 23-24(22C2)'!AI163+'HKI 22-23'!AI163)</f>
        <v>0</v>
      </c>
      <c r="AJ165" s="15">
        <f>IF($D165="","",'HK2 - 22-23 + HKI 23-24(22C2)'!AJ163+'HKI 22-23'!AJ163)</f>
        <v>0</v>
      </c>
      <c r="AK165" s="15">
        <f>IF($D165="","",'HK2 - 22-23 + HKI 23-24(22C2)'!AK163+'HKI 22-23'!AK163)</f>
        <v>0</v>
      </c>
      <c r="AL165" s="15">
        <f>IF($D165="","",'HK2 - 22-23 + HKI 23-24(22C2)'!AL163+'HKI 22-23'!AL163)</f>
        <v>0</v>
      </c>
      <c r="AM165" s="15">
        <f>IF($D165="","",'HK2 - 22-23 + HKI 23-24(22C2)'!AM163+'HKI 22-23'!AM163)</f>
        <v>0</v>
      </c>
      <c r="AN165" s="15">
        <f>IF($D165="","",'HK2 - 22-23 + HKI 23-24(22C2)'!AN163+'HKI 22-23'!AN163)</f>
        <v>0</v>
      </c>
      <c r="AO165" s="15">
        <f>IF($D165="","",'HK2 - 22-23 + HKI 23-24(22C2)'!AO163+'HKI 22-23'!AO163)</f>
        <v>0</v>
      </c>
      <c r="AP165" s="15">
        <f>IF($D165="","",'HK2 - 22-23 + HKI 23-24(22C2)'!AP163+'HKI 22-23'!AP163)</f>
        <v>0</v>
      </c>
      <c r="AQ165" s="15">
        <f>IF($D165="","",'HK2 - 22-23 + HKI 23-24(22C2)'!AQ163+'HKI 22-23'!AQ163)</f>
        <v>0</v>
      </c>
      <c r="AR165" s="15">
        <f>IF($D165="","",'HK2 - 22-23 + HKI 23-24(22C2)'!AR163+'HKI 22-23'!AR163)</f>
        <v>0</v>
      </c>
      <c r="AS165" s="15">
        <f>IF($D165="","",'HK2 - 22-23 + HKI 23-24(22C2)'!AS163+'HKI 22-23'!AS163)</f>
        <v>0</v>
      </c>
      <c r="AT165" s="15">
        <f>IF($D165="","",'HK2 - 22-23 + HKI 23-24(22C2)'!AT163+'HKI 22-23'!AT163)</f>
        <v>0</v>
      </c>
      <c r="AU165" s="4"/>
    </row>
    <row r="166" spans="1:47" x14ac:dyDescent="0.25">
      <c r="A166" s="11">
        <f>IF(D166="","",SUBTOTAL(3,$D$14:D166))</f>
        <v>153</v>
      </c>
      <c r="B166" s="60"/>
      <c r="C166" s="61" t="s">
        <v>450</v>
      </c>
      <c r="D166" s="14" t="s">
        <v>1083</v>
      </c>
      <c r="E166" s="15">
        <f>IF($D166="","",'HK2 - 22-23 + HKI 23-24(22C2)'!E164+'HKI 22-23'!E164)</f>
        <v>0</v>
      </c>
      <c r="F166" s="15">
        <f>IF($D166="","",'HK2 - 22-23 + HKI 23-24(22C2)'!F164+'HKI 22-23'!F164)</f>
        <v>0</v>
      </c>
      <c r="G166" s="15">
        <f>IF($D166="","",'HK2 - 22-23 + HKI 23-24(22C2)'!G164+'HKI 22-23'!G164)</f>
        <v>0</v>
      </c>
      <c r="H166" s="15">
        <f>IF($D166="","",'HK2 - 22-23 + HKI 23-24(22C2)'!H164+'HKI 22-23'!H164)</f>
        <v>0</v>
      </c>
      <c r="I166" s="15">
        <f>IF($D166="","",'HK2 - 22-23 + HKI 23-24(22C2)'!I164+'HKI 22-23'!I164)</f>
        <v>0</v>
      </c>
      <c r="J166" s="15">
        <f>IF($D166="","",'HK2 - 22-23 + HKI 23-24(22C2)'!J164+'HKI 22-23'!J164)</f>
        <v>0</v>
      </c>
      <c r="K166" s="15">
        <f>IF($D166="","",'HK2 - 22-23 + HKI 23-24(22C2)'!K164+'HKI 22-23'!K164)</f>
        <v>0</v>
      </c>
      <c r="L166" s="15">
        <f>IF($D166="","",'HK2 - 22-23 + HKI 23-24(22C2)'!L164+'HKI 22-23'!L164)</f>
        <v>0</v>
      </c>
      <c r="M166" s="15">
        <f>IF($D166="","",'HK2 - 22-23 + HKI 23-24(22C2)'!M164+'HKI 22-23'!M164)</f>
        <v>0</v>
      </c>
      <c r="N166" s="15">
        <f>IF($D166="","",'HK2 - 22-23 + HKI 23-24(22C2)'!N164+'HKI 22-23'!N164)</f>
        <v>0</v>
      </c>
      <c r="O166" s="15">
        <f>IF($D166="","",'HK2 - 22-23 + HKI 23-24(22C2)'!O164+'HKI 22-23'!O164)</f>
        <v>0</v>
      </c>
      <c r="P166" s="15">
        <f>IF($D166="","",'HK2 - 22-23 + HKI 23-24(22C2)'!P164+'HKI 22-23'!P164)</f>
        <v>0</v>
      </c>
      <c r="Q166" s="15">
        <f>IF($D166="","",'HK2 - 22-23 + HKI 23-24(22C2)'!Q164+'HKI 22-23'!Q164)</f>
        <v>0</v>
      </c>
      <c r="R166" s="15">
        <f>IF($D166="","",'HK2 - 22-23 + HKI 23-24(22C2)'!R164+'HKI 22-23'!R164)</f>
        <v>0</v>
      </c>
      <c r="S166" s="15">
        <f>IF($D166="","",'HK2 - 22-23 + HKI 23-24(22C2)'!S164+'HKI 22-23'!S164)</f>
        <v>0</v>
      </c>
      <c r="T166" s="15">
        <f>IF($D166="","",'HK2 - 22-23 + HKI 23-24(22C2)'!T164+'HKI 22-23'!T164)</f>
        <v>0</v>
      </c>
      <c r="U166" s="15">
        <f>IF($D166="","",'HK2 - 22-23 + HKI 23-24(22C2)'!U164+'HKI 22-23'!U164)</f>
        <v>0</v>
      </c>
      <c r="V166" s="15">
        <f>IF($D166="","",'HK2 - 22-23 + HKI 23-24(22C2)'!V164+'HKI 22-23'!V164)</f>
        <v>0</v>
      </c>
      <c r="W166" s="15">
        <f>IF($D166="","",'HK2 - 22-23 + HKI 23-24(22C2)'!W164+'HKI 22-23'!W164)</f>
        <v>0</v>
      </c>
      <c r="X166" s="15">
        <f>IF($D166="","",'HK2 - 22-23 + HKI 23-24(22C2)'!X164+'HKI 22-23'!X164)</f>
        <v>0</v>
      </c>
      <c r="Y166" s="15">
        <f>IF($D166="","",'HK2 - 22-23 + HKI 23-24(22C2)'!Y164+'HKI 22-23'!Y164)</f>
        <v>0</v>
      </c>
      <c r="Z166" s="15">
        <f>IF($D166="","",'HK2 - 22-23 + HKI 23-24(22C2)'!Z164+'HKI 22-23'!Z164)</f>
        <v>0</v>
      </c>
      <c r="AA166" s="15">
        <f>IF($D166="","",'HK2 - 22-23 + HKI 23-24(22C2)'!AA164+'HKI 22-23'!AA164)</f>
        <v>0</v>
      </c>
      <c r="AB166" s="15">
        <f>IF($D166="","",'HK2 - 22-23 + HKI 23-24(22C2)'!AB164+'HKI 22-23'!AB164)</f>
        <v>0</v>
      </c>
      <c r="AC166" s="15">
        <f>IF($D166="","",'HK2 - 22-23 + HKI 23-24(22C2)'!AC164+'HKI 22-23'!AC164)</f>
        <v>0</v>
      </c>
      <c r="AD166" s="15">
        <f>IF($D166="","",'HK2 - 22-23 + HKI 23-24(22C2)'!AD164+'HKI 22-23'!AD164)</f>
        <v>0</v>
      </c>
      <c r="AE166" s="15">
        <f>IF($D166="","",'HK2 - 22-23 + HKI 23-24(22C2)'!AE164+'HKI 22-23'!AE164)</f>
        <v>0</v>
      </c>
      <c r="AF166" s="15">
        <f>IF($D166="","",'HK2 - 22-23 + HKI 23-24(22C2)'!AF164+'HKI 22-23'!AF164)</f>
        <v>0</v>
      </c>
      <c r="AG166" s="15">
        <f>IF($D166="","",'HK2 - 22-23 + HKI 23-24(22C2)'!AG164+'HKI 22-23'!AG164)</f>
        <v>0</v>
      </c>
      <c r="AH166" s="15">
        <f>IF($D166="","",'HK2 - 22-23 + HKI 23-24(22C2)'!AH164+'HKI 22-23'!AH164)</f>
        <v>0</v>
      </c>
      <c r="AI166" s="15">
        <f>IF($D166="","",'HK2 - 22-23 + HKI 23-24(22C2)'!AI164+'HKI 22-23'!AI164)</f>
        <v>0</v>
      </c>
      <c r="AJ166" s="15">
        <f>IF($D166="","",'HK2 - 22-23 + HKI 23-24(22C2)'!AJ164+'HKI 22-23'!AJ164)</f>
        <v>0</v>
      </c>
      <c r="AK166" s="15">
        <f>IF($D166="","",'HK2 - 22-23 + HKI 23-24(22C2)'!AK164+'HKI 22-23'!AK164)</f>
        <v>0</v>
      </c>
      <c r="AL166" s="15">
        <f>IF($D166="","",'HK2 - 22-23 + HKI 23-24(22C2)'!AL164+'HKI 22-23'!AL164)</f>
        <v>0</v>
      </c>
      <c r="AM166" s="15">
        <f>IF($D166="","",'HK2 - 22-23 + HKI 23-24(22C2)'!AM164+'HKI 22-23'!AM164)</f>
        <v>0</v>
      </c>
      <c r="AN166" s="15">
        <f>IF($D166="","",'HK2 - 22-23 + HKI 23-24(22C2)'!AN164+'HKI 22-23'!AN164)</f>
        <v>0</v>
      </c>
      <c r="AO166" s="15">
        <f>IF($D166="","",'HK2 - 22-23 + HKI 23-24(22C2)'!AO164+'HKI 22-23'!AO164)</f>
        <v>0</v>
      </c>
      <c r="AP166" s="15">
        <f>IF($D166="","",'HK2 - 22-23 + HKI 23-24(22C2)'!AP164+'HKI 22-23'!AP164)</f>
        <v>0</v>
      </c>
      <c r="AQ166" s="15">
        <f>IF($D166="","",'HK2 - 22-23 + HKI 23-24(22C2)'!AQ164+'HKI 22-23'!AQ164)</f>
        <v>0</v>
      </c>
      <c r="AR166" s="15">
        <f>IF($D166="","",'HK2 - 22-23 + HKI 23-24(22C2)'!AR164+'HKI 22-23'!AR164)</f>
        <v>0</v>
      </c>
      <c r="AS166" s="15">
        <f>IF($D166="","",'HK2 - 22-23 + HKI 23-24(22C2)'!AS164+'HKI 22-23'!AS164)</f>
        <v>0</v>
      </c>
      <c r="AT166" s="15">
        <f>IF($D166="","",'HK2 - 22-23 + HKI 23-24(22C2)'!AT164+'HKI 22-23'!AT164)</f>
        <v>0</v>
      </c>
      <c r="AU166" s="4"/>
    </row>
    <row r="167" spans="1:47" x14ac:dyDescent="0.25">
      <c r="A167" s="11">
        <f>IF(D167="","",SUBTOTAL(3,$D$14:D167))</f>
        <v>154</v>
      </c>
      <c r="B167" s="60">
        <v>1010029</v>
      </c>
      <c r="C167" s="61" t="s">
        <v>450</v>
      </c>
      <c r="D167" s="14" t="s">
        <v>569</v>
      </c>
      <c r="E167" s="15">
        <f>IF($D167="","",'HK2 - 22-23 + HKI 23-24(22C2)'!E165+'HKI 22-23'!E165)</f>
        <v>2</v>
      </c>
      <c r="F167" s="15">
        <f>IF($D167="","",'HK2 - 22-23 + HKI 23-24(22C2)'!F165+'HKI 22-23'!F165)</f>
        <v>0</v>
      </c>
      <c r="G167" s="15">
        <f>IF($D167="","",'HK2 - 22-23 + HKI 23-24(22C2)'!G165+'HKI 22-23'!G165)</f>
        <v>0</v>
      </c>
      <c r="H167" s="15">
        <f>IF($D167="","",'HK2 - 22-23 + HKI 23-24(22C2)'!H165+'HKI 22-23'!H165)</f>
        <v>0</v>
      </c>
      <c r="I167" s="15">
        <f>IF($D167="","",'HK2 - 22-23 + HKI 23-24(22C2)'!I165+'HKI 22-23'!I165)</f>
        <v>0</v>
      </c>
      <c r="J167" s="15">
        <f>IF($D167="","",'HK2 - 22-23 + HKI 23-24(22C2)'!J165+'HKI 22-23'!J165)</f>
        <v>0</v>
      </c>
      <c r="K167" s="15">
        <f>IF($D167="","",'HK2 - 22-23 + HKI 23-24(22C2)'!K165+'HKI 22-23'!K165)</f>
        <v>0</v>
      </c>
      <c r="L167" s="15">
        <f>IF($D167="","",'HK2 - 22-23 + HKI 23-24(22C2)'!L165+'HKI 22-23'!L165)</f>
        <v>0</v>
      </c>
      <c r="M167" s="15">
        <f>IF($D167="","",'HK2 - 22-23 + HKI 23-24(22C2)'!M165+'HKI 22-23'!M165)</f>
        <v>2</v>
      </c>
      <c r="N167" s="15">
        <f>IF($D167="","",'HK2 - 22-23 + HKI 23-24(22C2)'!N165+'HKI 22-23'!N165)</f>
        <v>17.849999999999994</v>
      </c>
      <c r="O167" s="15">
        <f>IF($D167="","",'HK2 - 22-23 + HKI 23-24(22C2)'!O165+'HKI 22-23'!O165)</f>
        <v>8.4000000000000021</v>
      </c>
      <c r="P167" s="15">
        <f>IF($D167="","",'HK2 - 22-23 + HKI 23-24(22C2)'!P165+'HKI 22-23'!P165)</f>
        <v>0</v>
      </c>
      <c r="Q167" s="15">
        <f>IF($D167="","",'HK2 - 22-23 + HKI 23-24(22C2)'!Q165+'HKI 22-23'!Q165)</f>
        <v>0</v>
      </c>
      <c r="R167" s="15">
        <f>IF($D167="","",'HK2 - 22-23 + HKI 23-24(22C2)'!R165+'HKI 22-23'!R165)</f>
        <v>26.25</v>
      </c>
      <c r="S167" s="15">
        <f>IF($D167="","",'HK2 - 22-23 + HKI 23-24(22C2)'!S165+'HKI 22-23'!S165)</f>
        <v>3</v>
      </c>
      <c r="T167" s="15">
        <f>IF($D167="","",'HK2 - 22-23 + HKI 23-24(22C2)'!T165+'HKI 22-23'!T165)</f>
        <v>26</v>
      </c>
      <c r="U167" s="15">
        <f>IF($D167="","",'HK2 - 22-23 + HKI 23-24(22C2)'!U165+'HKI 22-23'!U165)</f>
        <v>29</v>
      </c>
      <c r="V167" s="15">
        <f>IF($D167="","",'HK2 - 22-23 + HKI 23-24(22C2)'!V165+'HKI 22-23'!V165)</f>
        <v>0</v>
      </c>
      <c r="W167" s="15">
        <f>IF($D167="","",'HK2 - 22-23 + HKI 23-24(22C2)'!W165+'HKI 22-23'!W165)</f>
        <v>0</v>
      </c>
      <c r="X167" s="15">
        <f>IF($D167="","",'HK2 - 22-23 + HKI 23-24(22C2)'!X165+'HKI 22-23'!X165)</f>
        <v>0</v>
      </c>
      <c r="Y167" s="15">
        <f>IF($D167="","",'HK2 - 22-23 + HKI 23-24(22C2)'!Y165+'HKI 22-23'!Y165)</f>
        <v>0</v>
      </c>
      <c r="Z167" s="15">
        <f>IF($D167="","",'HK2 - 22-23 + HKI 23-24(22C2)'!Z165+'HKI 22-23'!Z165)</f>
        <v>0</v>
      </c>
      <c r="AA167" s="15">
        <f>IF($D167="","",'HK2 - 22-23 + HKI 23-24(22C2)'!AA165+'HKI 22-23'!AA165)</f>
        <v>0</v>
      </c>
      <c r="AB167" s="15">
        <f>IF($D167="","",'HK2 - 22-23 + HKI 23-24(22C2)'!AB165+'HKI 22-23'!AB165)</f>
        <v>0</v>
      </c>
      <c r="AC167" s="15">
        <f>IF($D167="","",'HK2 - 22-23 + HKI 23-24(22C2)'!AC165+'HKI 22-23'!AC165)</f>
        <v>0</v>
      </c>
      <c r="AD167" s="15">
        <f>IF($D167="","",'HK2 - 22-23 + HKI 23-24(22C2)'!AD165+'HKI 22-23'!AD165)</f>
        <v>0</v>
      </c>
      <c r="AE167" s="15">
        <f>IF($D167="","",'HK2 - 22-23 + HKI 23-24(22C2)'!AE165+'HKI 22-23'!AE165)</f>
        <v>0</v>
      </c>
      <c r="AF167" s="15">
        <f>IF($D167="","",'HK2 - 22-23 + HKI 23-24(22C2)'!AF165+'HKI 22-23'!AF165)</f>
        <v>0</v>
      </c>
      <c r="AG167" s="15">
        <f>IF($D167="","",'HK2 - 22-23 + HKI 23-24(22C2)'!AG165+'HKI 22-23'!AG165)</f>
        <v>0</v>
      </c>
      <c r="AH167" s="15">
        <f>IF($D167="","",'HK2 - 22-23 + HKI 23-24(22C2)'!AH165+'HKI 22-23'!AH165)</f>
        <v>0</v>
      </c>
      <c r="AI167" s="15">
        <f>IF($D167="","",'HK2 - 22-23 + HKI 23-24(22C2)'!AI165+'HKI 22-23'!AI165)</f>
        <v>0</v>
      </c>
      <c r="AJ167" s="15">
        <f>IF($D167="","",'HK2 - 22-23 + HKI 23-24(22C2)'!AJ165+'HKI 22-23'!AJ165)</f>
        <v>0</v>
      </c>
      <c r="AK167" s="15">
        <f>IF($D167="","",'HK2 - 22-23 + HKI 23-24(22C2)'!AK165+'HKI 22-23'!AK165)</f>
        <v>0</v>
      </c>
      <c r="AL167" s="15">
        <f>IF($D167="","",'HK2 - 22-23 + HKI 23-24(22C2)'!AL165+'HKI 22-23'!AL165)</f>
        <v>0</v>
      </c>
      <c r="AM167" s="15">
        <f>IF($D167="","",'HK2 - 22-23 + HKI 23-24(22C2)'!AM165+'HKI 22-23'!AM165)</f>
        <v>0</v>
      </c>
      <c r="AN167" s="15">
        <f>IF($D167="","",'HK2 - 22-23 + HKI 23-24(22C2)'!AN165+'HKI 22-23'!AN165)</f>
        <v>0</v>
      </c>
      <c r="AO167" s="15">
        <f>IF($D167="","",'HK2 - 22-23 + HKI 23-24(22C2)'!AO165+'HKI 22-23'!AO165)</f>
        <v>0</v>
      </c>
      <c r="AP167" s="15">
        <f>IF($D167="","",'HK2 - 22-23 + HKI 23-24(22C2)'!AP165+'HKI 22-23'!AP165)</f>
        <v>0</v>
      </c>
      <c r="AQ167" s="15">
        <f>IF($D167="","",'HK2 - 22-23 + HKI 23-24(22C2)'!AQ165+'HKI 22-23'!AQ165)</f>
        <v>0</v>
      </c>
      <c r="AR167" s="15">
        <f>IF($D167="","",'HK2 - 22-23 + HKI 23-24(22C2)'!AR165+'HKI 22-23'!AR165)</f>
        <v>0</v>
      </c>
      <c r="AS167" s="15">
        <f>IF($D167="","",'HK2 - 22-23 + HKI 23-24(22C2)'!AS165+'HKI 22-23'!AS165)</f>
        <v>0</v>
      </c>
      <c r="AT167" s="15">
        <f>IF($D167="","",'HK2 - 22-23 + HKI 23-24(22C2)'!AT165+'HKI 22-23'!AT165)</f>
        <v>28.3</v>
      </c>
      <c r="AU167" s="4"/>
    </row>
    <row r="168" spans="1:47" x14ac:dyDescent="0.25">
      <c r="A168" s="11">
        <f>IF(D168="","",SUBTOTAL(3,$D$14:D168))</f>
        <v>155</v>
      </c>
      <c r="B168" s="60">
        <v>1010116</v>
      </c>
      <c r="C168" s="61" t="s">
        <v>450</v>
      </c>
      <c r="D168" s="14" t="s">
        <v>1022</v>
      </c>
      <c r="E168" s="15">
        <f>IF($D168="","",'HK2 - 22-23 + HKI 23-24(22C2)'!E166+'HKI 22-23'!E166)</f>
        <v>0</v>
      </c>
      <c r="F168" s="15">
        <f>IF($D168="","",'HK2 - 22-23 + HKI 23-24(22C2)'!F166+'HKI 22-23'!F166)</f>
        <v>0</v>
      </c>
      <c r="G168" s="15">
        <f>IF($D168="","",'HK2 - 22-23 + HKI 23-24(22C2)'!G166+'HKI 22-23'!G166)</f>
        <v>0</v>
      </c>
      <c r="H168" s="15">
        <f>IF($D168="","",'HK2 - 22-23 + HKI 23-24(22C2)'!H166+'HKI 22-23'!H166)</f>
        <v>0</v>
      </c>
      <c r="I168" s="15">
        <f>IF($D168="","",'HK2 - 22-23 + HKI 23-24(22C2)'!I166+'HKI 22-23'!I166)</f>
        <v>0</v>
      </c>
      <c r="J168" s="15">
        <f>IF($D168="","",'HK2 - 22-23 + HKI 23-24(22C2)'!J166+'HKI 22-23'!J166)</f>
        <v>0</v>
      </c>
      <c r="K168" s="15">
        <f>IF($D168="","",'HK2 - 22-23 + HKI 23-24(22C2)'!K166+'HKI 22-23'!K166)</f>
        <v>0</v>
      </c>
      <c r="L168" s="15">
        <f>IF($D168="","",'HK2 - 22-23 + HKI 23-24(22C2)'!L166+'HKI 22-23'!L166)</f>
        <v>0</v>
      </c>
      <c r="M168" s="15">
        <f>IF($D168="","",'HK2 - 22-23 + HKI 23-24(22C2)'!M166+'HKI 22-23'!M166)</f>
        <v>0</v>
      </c>
      <c r="N168" s="15">
        <f>IF($D168="","",'HK2 - 22-23 + HKI 23-24(22C2)'!N166+'HKI 22-23'!N166)</f>
        <v>0</v>
      </c>
      <c r="O168" s="15">
        <f>IF($D168="","",'HK2 - 22-23 + HKI 23-24(22C2)'!O166+'HKI 22-23'!O166)</f>
        <v>0</v>
      </c>
      <c r="P168" s="15">
        <f>IF($D168="","",'HK2 - 22-23 + HKI 23-24(22C2)'!P166+'HKI 22-23'!P166)</f>
        <v>0</v>
      </c>
      <c r="Q168" s="15">
        <f>IF($D168="","",'HK2 - 22-23 + HKI 23-24(22C2)'!Q166+'HKI 22-23'!Q166)</f>
        <v>0</v>
      </c>
      <c r="R168" s="15">
        <f>IF($D168="","",'HK2 - 22-23 + HKI 23-24(22C2)'!R166+'HKI 22-23'!R166)</f>
        <v>0</v>
      </c>
      <c r="S168" s="15">
        <f>IF($D168="","",'HK2 - 22-23 + HKI 23-24(22C2)'!S166+'HKI 22-23'!S166)</f>
        <v>0</v>
      </c>
      <c r="T168" s="15">
        <f>IF($D168="","",'HK2 - 22-23 + HKI 23-24(22C2)'!T166+'HKI 22-23'!T166)</f>
        <v>0</v>
      </c>
      <c r="U168" s="15">
        <f>IF($D168="","",'HK2 - 22-23 + HKI 23-24(22C2)'!U166+'HKI 22-23'!U166)</f>
        <v>0</v>
      </c>
      <c r="V168" s="15">
        <f>IF($D168="","",'HK2 - 22-23 + HKI 23-24(22C2)'!V166+'HKI 22-23'!V166)</f>
        <v>0</v>
      </c>
      <c r="W168" s="15">
        <f>IF($D168="","",'HK2 - 22-23 + HKI 23-24(22C2)'!W166+'HKI 22-23'!W166)</f>
        <v>0</v>
      </c>
      <c r="X168" s="15">
        <f>IF($D168="","",'HK2 - 22-23 + HKI 23-24(22C2)'!X166+'HKI 22-23'!X166)</f>
        <v>0</v>
      </c>
      <c r="Y168" s="15">
        <f>IF($D168="","",'HK2 - 22-23 + HKI 23-24(22C2)'!Y166+'HKI 22-23'!Y166)</f>
        <v>0</v>
      </c>
      <c r="Z168" s="15">
        <f>IF($D168="","",'HK2 - 22-23 + HKI 23-24(22C2)'!Z166+'HKI 22-23'!Z166)</f>
        <v>0</v>
      </c>
      <c r="AA168" s="15">
        <f>IF($D168="","",'HK2 - 22-23 + HKI 23-24(22C2)'!AA166+'HKI 22-23'!AA166)</f>
        <v>0</v>
      </c>
      <c r="AB168" s="15">
        <f>IF($D168="","",'HK2 - 22-23 + HKI 23-24(22C2)'!AB166+'HKI 22-23'!AB166)</f>
        <v>0</v>
      </c>
      <c r="AC168" s="15">
        <f>IF($D168="","",'HK2 - 22-23 + HKI 23-24(22C2)'!AC166+'HKI 22-23'!AC166)</f>
        <v>0</v>
      </c>
      <c r="AD168" s="15">
        <f>IF($D168="","",'HK2 - 22-23 + HKI 23-24(22C2)'!AD166+'HKI 22-23'!AD166)</f>
        <v>0</v>
      </c>
      <c r="AE168" s="15">
        <f>IF($D168="","",'HK2 - 22-23 + HKI 23-24(22C2)'!AE166+'HKI 22-23'!AE166)</f>
        <v>0</v>
      </c>
      <c r="AF168" s="15">
        <f>IF($D168="","",'HK2 - 22-23 + HKI 23-24(22C2)'!AF166+'HKI 22-23'!AF166)</f>
        <v>0</v>
      </c>
      <c r="AG168" s="15">
        <f>IF($D168="","",'HK2 - 22-23 + HKI 23-24(22C2)'!AG166+'HKI 22-23'!AG166)</f>
        <v>0</v>
      </c>
      <c r="AH168" s="15">
        <f>IF($D168="","",'HK2 - 22-23 + HKI 23-24(22C2)'!AH166+'HKI 22-23'!AH166)</f>
        <v>0</v>
      </c>
      <c r="AI168" s="15">
        <f>IF($D168="","",'HK2 - 22-23 + HKI 23-24(22C2)'!AI166+'HKI 22-23'!AI166)</f>
        <v>0</v>
      </c>
      <c r="AJ168" s="15">
        <f>IF($D168="","",'HK2 - 22-23 + HKI 23-24(22C2)'!AJ166+'HKI 22-23'!AJ166)</f>
        <v>0</v>
      </c>
      <c r="AK168" s="15">
        <f>IF($D168="","",'HK2 - 22-23 + HKI 23-24(22C2)'!AK166+'HKI 22-23'!AK166)</f>
        <v>0</v>
      </c>
      <c r="AL168" s="15">
        <f>IF($D168="","",'HK2 - 22-23 + HKI 23-24(22C2)'!AL166+'HKI 22-23'!AL166)</f>
        <v>0</v>
      </c>
      <c r="AM168" s="15">
        <f>IF($D168="","",'HK2 - 22-23 + HKI 23-24(22C2)'!AM166+'HKI 22-23'!AM166)</f>
        <v>0</v>
      </c>
      <c r="AN168" s="15">
        <f>IF($D168="","",'HK2 - 22-23 + HKI 23-24(22C2)'!AN166+'HKI 22-23'!AN166)</f>
        <v>0</v>
      </c>
      <c r="AO168" s="15">
        <f>IF($D168="","",'HK2 - 22-23 + HKI 23-24(22C2)'!AO166+'HKI 22-23'!AO166)</f>
        <v>0</v>
      </c>
      <c r="AP168" s="15">
        <f>IF($D168="","",'HK2 - 22-23 + HKI 23-24(22C2)'!AP166+'HKI 22-23'!AP166)</f>
        <v>0</v>
      </c>
      <c r="AQ168" s="15">
        <f>IF($D168="","",'HK2 - 22-23 + HKI 23-24(22C2)'!AQ166+'HKI 22-23'!AQ166)</f>
        <v>0</v>
      </c>
      <c r="AR168" s="15">
        <f>IF($D168="","",'HK2 - 22-23 + HKI 23-24(22C2)'!AR166+'HKI 22-23'!AR166)</f>
        <v>0</v>
      </c>
      <c r="AS168" s="15">
        <f>IF($D168="","",'HK2 - 22-23 + HKI 23-24(22C2)'!AS166+'HKI 22-23'!AS166)</f>
        <v>0</v>
      </c>
      <c r="AT168" s="15">
        <f>IF($D168="","",'HK2 - 22-23 + HKI 23-24(22C2)'!AT166+'HKI 22-23'!AT166)</f>
        <v>0</v>
      </c>
      <c r="AU168" s="4"/>
    </row>
    <row r="169" spans="1:47" x14ac:dyDescent="0.25">
      <c r="A169" s="11">
        <f>IF(D169="","",SUBTOTAL(3,$D$14:D169))</f>
        <v>156</v>
      </c>
      <c r="B169" s="60"/>
      <c r="C169" s="61" t="s">
        <v>450</v>
      </c>
      <c r="D169" s="14" t="s">
        <v>1045</v>
      </c>
      <c r="E169" s="15">
        <f>IF($D169="","",'HK2 - 22-23 + HKI 23-24(22C2)'!E167+'HKI 22-23'!E167)</f>
        <v>3</v>
      </c>
      <c r="F169" s="15">
        <f>IF($D169="","",'HK2 - 22-23 + HKI 23-24(22C2)'!F167+'HKI 22-23'!F167)</f>
        <v>0</v>
      </c>
      <c r="G169" s="15">
        <f>IF($D169="","",'HK2 - 22-23 + HKI 23-24(22C2)'!G167+'HKI 22-23'!G167)</f>
        <v>0</v>
      </c>
      <c r="H169" s="15">
        <f>IF($D169="","",'HK2 - 22-23 + HKI 23-24(22C2)'!H167+'HKI 22-23'!H167)</f>
        <v>0</v>
      </c>
      <c r="I169" s="15">
        <f>IF($D169="","",'HK2 - 22-23 + HKI 23-24(22C2)'!I167+'HKI 22-23'!I167)</f>
        <v>0</v>
      </c>
      <c r="J169" s="15">
        <f>IF($D169="","",'HK2 - 22-23 + HKI 23-24(22C2)'!J167+'HKI 22-23'!J167)</f>
        <v>0</v>
      </c>
      <c r="K169" s="15">
        <f>IF($D169="","",'HK2 - 22-23 + HKI 23-24(22C2)'!K167+'HKI 22-23'!K167)</f>
        <v>0</v>
      </c>
      <c r="L169" s="15">
        <f>IF($D169="","",'HK2 - 22-23 + HKI 23-24(22C2)'!L167+'HKI 22-23'!L167)</f>
        <v>0</v>
      </c>
      <c r="M169" s="15">
        <f>IF($D169="","",'HK2 - 22-23 + HKI 23-24(22C2)'!M167+'HKI 22-23'!M167)</f>
        <v>3</v>
      </c>
      <c r="N169" s="15">
        <f>IF($D169="","",'HK2 - 22-23 + HKI 23-24(22C2)'!N167+'HKI 22-23'!N167)</f>
        <v>0</v>
      </c>
      <c r="O169" s="15">
        <f>IF($D169="","",'HK2 - 22-23 + HKI 23-24(22C2)'!O167+'HKI 22-23'!O167)</f>
        <v>0</v>
      </c>
      <c r="P169" s="15">
        <f>IF($D169="","",'HK2 - 22-23 + HKI 23-24(22C2)'!P167+'HKI 22-23'!P167)</f>
        <v>0</v>
      </c>
      <c r="Q169" s="15">
        <f>IF($D169="","",'HK2 - 22-23 + HKI 23-24(22C2)'!Q167+'HKI 22-23'!Q167)</f>
        <v>0</v>
      </c>
      <c r="R169" s="15">
        <f>IF($D169="","",'HK2 - 22-23 + HKI 23-24(22C2)'!R167+'HKI 22-23'!R167)</f>
        <v>0</v>
      </c>
      <c r="S169" s="15">
        <f>IF($D169="","",'HK2 - 22-23 + HKI 23-24(22C2)'!S167+'HKI 22-23'!S167)</f>
        <v>221</v>
      </c>
      <c r="T169" s="15">
        <f>IF($D169="","",'HK2 - 22-23 + HKI 23-24(22C2)'!T167+'HKI 22-23'!T167)</f>
        <v>265</v>
      </c>
      <c r="U169" s="15">
        <f>IF($D169="","",'HK2 - 22-23 + HKI 23-24(22C2)'!U167+'HKI 22-23'!U167)</f>
        <v>256</v>
      </c>
      <c r="V169" s="15">
        <f>IF($D169="","",'HK2 - 22-23 + HKI 23-24(22C2)'!V167+'HKI 22-23'!V167)</f>
        <v>23</v>
      </c>
      <c r="W169" s="15">
        <f>IF($D169="","",'HK2 - 22-23 + HKI 23-24(22C2)'!W167+'HKI 22-23'!W167)</f>
        <v>0</v>
      </c>
      <c r="X169" s="15">
        <f>IF($D169="","",'HK2 - 22-23 + HKI 23-24(22C2)'!X167+'HKI 22-23'!X167)</f>
        <v>0</v>
      </c>
      <c r="Y169" s="15">
        <f>IF($D169="","",'HK2 - 22-23 + HKI 23-24(22C2)'!Y167+'HKI 22-23'!Y167)</f>
        <v>0</v>
      </c>
      <c r="Z169" s="15">
        <f>IF($D169="","",'HK2 - 22-23 + HKI 23-24(22C2)'!Z167+'HKI 22-23'!Z167)</f>
        <v>0</v>
      </c>
      <c r="AA169" s="15">
        <f>IF($D169="","",'HK2 - 22-23 + HKI 23-24(22C2)'!AA167+'HKI 22-23'!AA167)</f>
        <v>0</v>
      </c>
      <c r="AB169" s="15">
        <f>IF($D169="","",'HK2 - 22-23 + HKI 23-24(22C2)'!AB167+'HKI 22-23'!AB167)</f>
        <v>0</v>
      </c>
      <c r="AC169" s="15">
        <f>IF($D169="","",'HK2 - 22-23 + HKI 23-24(22C2)'!AC167+'HKI 22-23'!AC167)</f>
        <v>0</v>
      </c>
      <c r="AD169" s="15">
        <f>IF($D169="","",'HK2 - 22-23 + HKI 23-24(22C2)'!AD167+'HKI 22-23'!AD167)</f>
        <v>0</v>
      </c>
      <c r="AE169" s="15">
        <f>IF($D169="","",'HK2 - 22-23 + HKI 23-24(22C2)'!AE167+'HKI 22-23'!AE167)</f>
        <v>0</v>
      </c>
      <c r="AF169" s="15">
        <f>IF($D169="","",'HK2 - 22-23 + HKI 23-24(22C2)'!AF167+'HKI 22-23'!AF167)</f>
        <v>0</v>
      </c>
      <c r="AG169" s="15">
        <f>IF($D169="","",'HK2 - 22-23 + HKI 23-24(22C2)'!AG167+'HKI 22-23'!AG167)</f>
        <v>0</v>
      </c>
      <c r="AH169" s="15">
        <f>IF($D169="","",'HK2 - 22-23 + HKI 23-24(22C2)'!AH167+'HKI 22-23'!AH167)</f>
        <v>0</v>
      </c>
      <c r="AI169" s="15">
        <f>IF($D169="","",'HK2 - 22-23 + HKI 23-24(22C2)'!AI167+'HKI 22-23'!AI167)</f>
        <v>0</v>
      </c>
      <c r="AJ169" s="15">
        <f>IF($D169="","",'HK2 - 22-23 + HKI 23-24(22C2)'!AJ167+'HKI 22-23'!AJ167)</f>
        <v>0</v>
      </c>
      <c r="AK169" s="15">
        <f>IF($D169="","",'HK2 - 22-23 + HKI 23-24(22C2)'!AK167+'HKI 22-23'!AK167)</f>
        <v>0</v>
      </c>
      <c r="AL169" s="15">
        <f>IF($D169="","",'HK2 - 22-23 + HKI 23-24(22C2)'!AL167+'HKI 22-23'!AL167)</f>
        <v>0</v>
      </c>
      <c r="AM169" s="15">
        <f>IF($D169="","",'HK2 - 22-23 + HKI 23-24(22C2)'!AM167+'HKI 22-23'!AM167)</f>
        <v>0</v>
      </c>
      <c r="AN169" s="15">
        <f>IF($D169="","",'HK2 - 22-23 + HKI 23-24(22C2)'!AN167+'HKI 22-23'!AN167)</f>
        <v>0</v>
      </c>
      <c r="AO169" s="15">
        <f>IF($D169="","",'HK2 - 22-23 + HKI 23-24(22C2)'!AO167+'HKI 22-23'!AO167)</f>
        <v>0</v>
      </c>
      <c r="AP169" s="15">
        <f>IF($D169="","",'HK2 - 22-23 + HKI 23-24(22C2)'!AP167+'HKI 22-23'!AP167)</f>
        <v>0</v>
      </c>
      <c r="AQ169" s="15">
        <f>IF($D169="","",'HK2 - 22-23 + HKI 23-24(22C2)'!AQ167+'HKI 22-23'!AQ167)</f>
        <v>0</v>
      </c>
      <c r="AR169" s="15">
        <f>IF($D169="","",'HK2 - 22-23 + HKI 23-24(22C2)'!AR167+'HKI 22-23'!AR167)</f>
        <v>0</v>
      </c>
      <c r="AS169" s="15">
        <f>IF($D169="","",'HK2 - 22-23 + HKI 23-24(22C2)'!AS167+'HKI 22-23'!AS167)</f>
        <v>0</v>
      </c>
      <c r="AT169" s="15">
        <f>IF($D169="","",'HK2 - 22-23 + HKI 23-24(22C2)'!AT167+'HKI 22-23'!AT167)</f>
        <v>26</v>
      </c>
      <c r="AU169" s="4"/>
    </row>
    <row r="170" spans="1:47" x14ac:dyDescent="0.25">
      <c r="A170" s="11">
        <f>IF(D170="","",SUBTOTAL(3,$D$14:D170))</f>
        <v>157</v>
      </c>
      <c r="B170" s="60">
        <v>1010123</v>
      </c>
      <c r="C170" s="61" t="s">
        <v>450</v>
      </c>
      <c r="D170" s="14" t="s">
        <v>1042</v>
      </c>
      <c r="E170" s="15">
        <f>IF($D170="","",'HK2 - 22-23 + HKI 23-24(22C2)'!E168+'HKI 22-23'!E168)</f>
        <v>0</v>
      </c>
      <c r="F170" s="15">
        <f>IF($D170="","",'HK2 - 22-23 + HKI 23-24(22C2)'!F168+'HKI 22-23'!F168)</f>
        <v>0</v>
      </c>
      <c r="G170" s="15">
        <f>IF($D170="","",'HK2 - 22-23 + HKI 23-24(22C2)'!G168+'HKI 22-23'!G168)</f>
        <v>0</v>
      </c>
      <c r="H170" s="15">
        <f>IF($D170="","",'HK2 - 22-23 + HKI 23-24(22C2)'!H168+'HKI 22-23'!H168)</f>
        <v>0</v>
      </c>
      <c r="I170" s="15">
        <f>IF($D170="","",'HK2 - 22-23 + HKI 23-24(22C2)'!I168+'HKI 22-23'!I168)</f>
        <v>0</v>
      </c>
      <c r="J170" s="15">
        <f>IF($D170="","",'HK2 - 22-23 + HKI 23-24(22C2)'!J168+'HKI 22-23'!J168)</f>
        <v>0</v>
      </c>
      <c r="K170" s="15">
        <f>IF($D170="","",'HK2 - 22-23 + HKI 23-24(22C2)'!K168+'HKI 22-23'!K168)</f>
        <v>0</v>
      </c>
      <c r="L170" s="15">
        <f>IF($D170="","",'HK2 - 22-23 + HKI 23-24(22C2)'!L168+'HKI 22-23'!L168)</f>
        <v>0</v>
      </c>
      <c r="M170" s="15">
        <f>IF($D170="","",'HK2 - 22-23 + HKI 23-24(22C2)'!M168+'HKI 22-23'!M168)</f>
        <v>0</v>
      </c>
      <c r="N170" s="15">
        <f>IF($D170="","",'HK2 - 22-23 + HKI 23-24(22C2)'!N168+'HKI 22-23'!N168)</f>
        <v>0</v>
      </c>
      <c r="O170" s="15">
        <f>IF($D170="","",'HK2 - 22-23 + HKI 23-24(22C2)'!O168+'HKI 22-23'!O168)</f>
        <v>0</v>
      </c>
      <c r="P170" s="15">
        <f>IF($D170="","",'HK2 - 22-23 + HKI 23-24(22C2)'!P168+'HKI 22-23'!P168)</f>
        <v>0</v>
      </c>
      <c r="Q170" s="15">
        <f>IF($D170="","",'HK2 - 22-23 + HKI 23-24(22C2)'!Q168+'HKI 22-23'!Q168)</f>
        <v>0</v>
      </c>
      <c r="R170" s="15">
        <f>IF($D170="","",'HK2 - 22-23 + HKI 23-24(22C2)'!R168+'HKI 22-23'!R168)</f>
        <v>0</v>
      </c>
      <c r="S170" s="15">
        <f>IF($D170="","",'HK2 - 22-23 + HKI 23-24(22C2)'!S168+'HKI 22-23'!S168)</f>
        <v>0</v>
      </c>
      <c r="T170" s="15">
        <f>IF($D170="","",'HK2 - 22-23 + HKI 23-24(22C2)'!T168+'HKI 22-23'!T168)</f>
        <v>0</v>
      </c>
      <c r="U170" s="15">
        <f>IF($D170="","",'HK2 - 22-23 + HKI 23-24(22C2)'!U168+'HKI 22-23'!U168)</f>
        <v>0</v>
      </c>
      <c r="V170" s="15">
        <f>IF($D170="","",'HK2 - 22-23 + HKI 23-24(22C2)'!V168+'HKI 22-23'!V168)</f>
        <v>0</v>
      </c>
      <c r="W170" s="15">
        <f>IF($D170="","",'HK2 - 22-23 + HKI 23-24(22C2)'!W168+'HKI 22-23'!W168)</f>
        <v>0</v>
      </c>
      <c r="X170" s="15">
        <f>IF($D170="","",'HK2 - 22-23 + HKI 23-24(22C2)'!X168+'HKI 22-23'!X168)</f>
        <v>0</v>
      </c>
      <c r="Y170" s="15">
        <f>IF($D170="","",'HK2 - 22-23 + HKI 23-24(22C2)'!Y168+'HKI 22-23'!Y168)</f>
        <v>0</v>
      </c>
      <c r="Z170" s="15">
        <f>IF($D170="","",'HK2 - 22-23 + HKI 23-24(22C2)'!Z168+'HKI 22-23'!Z168)</f>
        <v>0</v>
      </c>
      <c r="AA170" s="15">
        <f>IF($D170="","",'HK2 - 22-23 + HKI 23-24(22C2)'!AA168+'HKI 22-23'!AA168)</f>
        <v>0</v>
      </c>
      <c r="AB170" s="15">
        <f>IF($D170="","",'HK2 - 22-23 + HKI 23-24(22C2)'!AB168+'HKI 22-23'!AB168)</f>
        <v>0</v>
      </c>
      <c r="AC170" s="15">
        <f>IF($D170="","",'HK2 - 22-23 + HKI 23-24(22C2)'!AC168+'HKI 22-23'!AC168)</f>
        <v>0</v>
      </c>
      <c r="AD170" s="15">
        <f>IF($D170="","",'HK2 - 22-23 + HKI 23-24(22C2)'!AD168+'HKI 22-23'!AD168)</f>
        <v>0</v>
      </c>
      <c r="AE170" s="15">
        <f>IF($D170="","",'HK2 - 22-23 + HKI 23-24(22C2)'!AE168+'HKI 22-23'!AE168)</f>
        <v>0</v>
      </c>
      <c r="AF170" s="15">
        <f>IF($D170="","",'HK2 - 22-23 + HKI 23-24(22C2)'!AF168+'HKI 22-23'!AF168)</f>
        <v>0</v>
      </c>
      <c r="AG170" s="15">
        <f>IF($D170="","",'HK2 - 22-23 + HKI 23-24(22C2)'!AG168+'HKI 22-23'!AG168)</f>
        <v>0</v>
      </c>
      <c r="AH170" s="15">
        <f>IF($D170="","",'HK2 - 22-23 + HKI 23-24(22C2)'!AH168+'HKI 22-23'!AH168)</f>
        <v>0</v>
      </c>
      <c r="AI170" s="15">
        <f>IF($D170="","",'HK2 - 22-23 + HKI 23-24(22C2)'!AI168+'HKI 22-23'!AI168)</f>
        <v>0</v>
      </c>
      <c r="AJ170" s="15">
        <f>IF($D170="","",'HK2 - 22-23 + HKI 23-24(22C2)'!AJ168+'HKI 22-23'!AJ168)</f>
        <v>0</v>
      </c>
      <c r="AK170" s="15">
        <f>IF($D170="","",'HK2 - 22-23 + HKI 23-24(22C2)'!AK168+'HKI 22-23'!AK168)</f>
        <v>0</v>
      </c>
      <c r="AL170" s="15">
        <f>IF($D170="","",'HK2 - 22-23 + HKI 23-24(22C2)'!AL168+'HKI 22-23'!AL168)</f>
        <v>0</v>
      </c>
      <c r="AM170" s="15">
        <f>IF($D170="","",'HK2 - 22-23 + HKI 23-24(22C2)'!AM168+'HKI 22-23'!AM168)</f>
        <v>0</v>
      </c>
      <c r="AN170" s="15">
        <f>IF($D170="","",'HK2 - 22-23 + HKI 23-24(22C2)'!AN168+'HKI 22-23'!AN168)</f>
        <v>0</v>
      </c>
      <c r="AO170" s="15">
        <f>IF($D170="","",'HK2 - 22-23 + HKI 23-24(22C2)'!AO168+'HKI 22-23'!AO168)</f>
        <v>0</v>
      </c>
      <c r="AP170" s="15">
        <f>IF($D170="","",'HK2 - 22-23 + HKI 23-24(22C2)'!AP168+'HKI 22-23'!AP168)</f>
        <v>0</v>
      </c>
      <c r="AQ170" s="15">
        <f>IF($D170="","",'HK2 - 22-23 + HKI 23-24(22C2)'!AQ168+'HKI 22-23'!AQ168)</f>
        <v>0</v>
      </c>
      <c r="AR170" s="15">
        <f>IF($D170="","",'HK2 - 22-23 + HKI 23-24(22C2)'!AR168+'HKI 22-23'!AR168)</f>
        <v>0</v>
      </c>
      <c r="AS170" s="15">
        <f>IF($D170="","",'HK2 - 22-23 + HKI 23-24(22C2)'!AS168+'HKI 22-23'!AS168)</f>
        <v>0</v>
      </c>
      <c r="AT170" s="15">
        <f>IF($D170="","",'HK2 - 22-23 + HKI 23-24(22C2)'!AT168+'HKI 22-23'!AT168)</f>
        <v>0</v>
      </c>
      <c r="AU170" s="4"/>
    </row>
    <row r="171" spans="1:47" x14ac:dyDescent="0.25">
      <c r="A171" s="11">
        <f>IF(D171="","",SUBTOTAL(3,$D$14:D171))</f>
        <v>158</v>
      </c>
      <c r="B171" s="60"/>
      <c r="C171" s="61" t="s">
        <v>450</v>
      </c>
      <c r="D171" s="14" t="s">
        <v>1107</v>
      </c>
      <c r="E171" s="15">
        <f>IF($D171="","",'HK2 - 22-23 + HKI 23-24(22C2)'!E169+'HKI 22-23'!E169)</f>
        <v>0</v>
      </c>
      <c r="F171" s="15">
        <f>IF($D171="","",'HK2 - 22-23 + HKI 23-24(22C2)'!F169+'HKI 22-23'!F169)</f>
        <v>0</v>
      </c>
      <c r="G171" s="15">
        <f>IF($D171="","",'HK2 - 22-23 + HKI 23-24(22C2)'!G169+'HKI 22-23'!G169)</f>
        <v>0</v>
      </c>
      <c r="H171" s="15">
        <f>IF($D171="","",'HK2 - 22-23 + HKI 23-24(22C2)'!H169+'HKI 22-23'!H169)</f>
        <v>0</v>
      </c>
      <c r="I171" s="15">
        <f>IF($D171="","",'HK2 - 22-23 + HKI 23-24(22C2)'!I169+'HKI 22-23'!I169)</f>
        <v>0</v>
      </c>
      <c r="J171" s="15">
        <f>IF($D171="","",'HK2 - 22-23 + HKI 23-24(22C2)'!J169+'HKI 22-23'!J169)</f>
        <v>0</v>
      </c>
      <c r="K171" s="15">
        <f>IF($D171="","",'HK2 - 22-23 + HKI 23-24(22C2)'!K169+'HKI 22-23'!K169)</f>
        <v>0</v>
      </c>
      <c r="L171" s="15">
        <f>IF($D171="","",'HK2 - 22-23 + HKI 23-24(22C2)'!L169+'HKI 22-23'!L169)</f>
        <v>0</v>
      </c>
      <c r="M171" s="15">
        <f>IF($D171="","",'HK2 - 22-23 + HKI 23-24(22C2)'!M169+'HKI 22-23'!M169)</f>
        <v>0</v>
      </c>
      <c r="N171" s="15">
        <f>IF($D171="","",'HK2 - 22-23 + HKI 23-24(22C2)'!N169+'HKI 22-23'!N169)</f>
        <v>0</v>
      </c>
      <c r="O171" s="15">
        <f>IF($D171="","",'HK2 - 22-23 + HKI 23-24(22C2)'!O169+'HKI 22-23'!O169)</f>
        <v>0</v>
      </c>
      <c r="P171" s="15">
        <f>IF($D171="","",'HK2 - 22-23 + HKI 23-24(22C2)'!P169+'HKI 22-23'!P169)</f>
        <v>0</v>
      </c>
      <c r="Q171" s="15">
        <f>IF($D171="","",'HK2 - 22-23 + HKI 23-24(22C2)'!Q169+'HKI 22-23'!Q169)</f>
        <v>0</v>
      </c>
      <c r="R171" s="15">
        <f>IF($D171="","",'HK2 - 22-23 + HKI 23-24(22C2)'!R169+'HKI 22-23'!R169)</f>
        <v>0</v>
      </c>
      <c r="S171" s="15">
        <f>IF($D171="","",'HK2 - 22-23 + HKI 23-24(22C2)'!S169+'HKI 22-23'!S169)</f>
        <v>0</v>
      </c>
      <c r="T171" s="15">
        <f>IF($D171="","",'HK2 - 22-23 + HKI 23-24(22C2)'!T169+'HKI 22-23'!T169)</f>
        <v>0</v>
      </c>
      <c r="U171" s="15">
        <f>IF($D171="","",'HK2 - 22-23 + HKI 23-24(22C2)'!U169+'HKI 22-23'!U169)</f>
        <v>0</v>
      </c>
      <c r="V171" s="15">
        <f>IF($D171="","",'HK2 - 22-23 + HKI 23-24(22C2)'!V169+'HKI 22-23'!V169)</f>
        <v>0</v>
      </c>
      <c r="W171" s="15">
        <f>IF($D171="","",'HK2 - 22-23 + HKI 23-24(22C2)'!W169+'HKI 22-23'!W169)</f>
        <v>0</v>
      </c>
      <c r="X171" s="15">
        <f>IF($D171="","",'HK2 - 22-23 + HKI 23-24(22C2)'!X169+'HKI 22-23'!X169)</f>
        <v>0</v>
      </c>
      <c r="Y171" s="15">
        <f>IF($D171="","",'HK2 - 22-23 + HKI 23-24(22C2)'!Y169+'HKI 22-23'!Y169)</f>
        <v>0</v>
      </c>
      <c r="Z171" s="15">
        <f>IF($D171="","",'HK2 - 22-23 + HKI 23-24(22C2)'!Z169+'HKI 22-23'!Z169)</f>
        <v>0</v>
      </c>
      <c r="AA171" s="15">
        <f>IF($D171="","",'HK2 - 22-23 + HKI 23-24(22C2)'!AA169+'HKI 22-23'!AA169)</f>
        <v>0</v>
      </c>
      <c r="AB171" s="15">
        <f>IF($D171="","",'HK2 - 22-23 + HKI 23-24(22C2)'!AB169+'HKI 22-23'!AB169)</f>
        <v>0</v>
      </c>
      <c r="AC171" s="15">
        <f>IF($D171="","",'HK2 - 22-23 + HKI 23-24(22C2)'!AC169+'HKI 22-23'!AC169)</f>
        <v>0</v>
      </c>
      <c r="AD171" s="15">
        <f>IF($D171="","",'HK2 - 22-23 + HKI 23-24(22C2)'!AD169+'HKI 22-23'!AD169)</f>
        <v>0</v>
      </c>
      <c r="AE171" s="15">
        <f>IF($D171="","",'HK2 - 22-23 + HKI 23-24(22C2)'!AE169+'HKI 22-23'!AE169)</f>
        <v>0</v>
      </c>
      <c r="AF171" s="15">
        <f>IF($D171="","",'HK2 - 22-23 + HKI 23-24(22C2)'!AF169+'HKI 22-23'!AF169)</f>
        <v>0</v>
      </c>
      <c r="AG171" s="15">
        <f>IF($D171="","",'HK2 - 22-23 + HKI 23-24(22C2)'!AG169+'HKI 22-23'!AG169)</f>
        <v>0</v>
      </c>
      <c r="AH171" s="15">
        <f>IF($D171="","",'HK2 - 22-23 + HKI 23-24(22C2)'!AH169+'HKI 22-23'!AH169)</f>
        <v>0</v>
      </c>
      <c r="AI171" s="15">
        <f>IF($D171="","",'HK2 - 22-23 + HKI 23-24(22C2)'!AI169+'HKI 22-23'!AI169)</f>
        <v>0</v>
      </c>
      <c r="AJ171" s="15">
        <f>IF($D171="","",'HK2 - 22-23 + HKI 23-24(22C2)'!AJ169+'HKI 22-23'!AJ169)</f>
        <v>0</v>
      </c>
      <c r="AK171" s="15">
        <f>IF($D171="","",'HK2 - 22-23 + HKI 23-24(22C2)'!AK169+'HKI 22-23'!AK169)</f>
        <v>0</v>
      </c>
      <c r="AL171" s="15">
        <f>IF($D171="","",'HK2 - 22-23 + HKI 23-24(22C2)'!AL169+'HKI 22-23'!AL169)</f>
        <v>0</v>
      </c>
      <c r="AM171" s="15">
        <f>IF($D171="","",'HK2 - 22-23 + HKI 23-24(22C2)'!AM169+'HKI 22-23'!AM169)</f>
        <v>0</v>
      </c>
      <c r="AN171" s="15">
        <f>IF($D171="","",'HK2 - 22-23 + HKI 23-24(22C2)'!AN169+'HKI 22-23'!AN169)</f>
        <v>0</v>
      </c>
      <c r="AO171" s="15">
        <f>IF($D171="","",'HK2 - 22-23 + HKI 23-24(22C2)'!AO169+'HKI 22-23'!AO169)</f>
        <v>0</v>
      </c>
      <c r="AP171" s="15">
        <f>IF($D171="","",'HK2 - 22-23 + HKI 23-24(22C2)'!AP169+'HKI 22-23'!AP169)</f>
        <v>0</v>
      </c>
      <c r="AQ171" s="15">
        <f>IF($D171="","",'HK2 - 22-23 + HKI 23-24(22C2)'!AQ169+'HKI 22-23'!AQ169)</f>
        <v>0</v>
      </c>
      <c r="AR171" s="15">
        <f>IF($D171="","",'HK2 - 22-23 + HKI 23-24(22C2)'!AR169+'HKI 22-23'!AR169)</f>
        <v>0</v>
      </c>
      <c r="AS171" s="15">
        <f>IF($D171="","",'HK2 - 22-23 + HKI 23-24(22C2)'!AS169+'HKI 22-23'!AS169)</f>
        <v>0</v>
      </c>
      <c r="AT171" s="15">
        <f>IF($D171="","",'HK2 - 22-23 + HKI 23-24(22C2)'!AT169+'HKI 22-23'!AT169)</f>
        <v>0</v>
      </c>
      <c r="AU171" s="4"/>
    </row>
    <row r="172" spans="1:47" x14ac:dyDescent="0.25">
      <c r="A172" s="11">
        <f>IF(D172="","",SUBTOTAL(3,$D$14:D172))</f>
        <v>159</v>
      </c>
      <c r="B172" s="60"/>
      <c r="C172" s="61" t="s">
        <v>450</v>
      </c>
      <c r="D172" s="14" t="s">
        <v>1054</v>
      </c>
      <c r="E172" s="15">
        <f>IF($D172="","",'HK2 - 22-23 + HKI 23-24(22C2)'!E170+'HKI 22-23'!E170)</f>
        <v>0</v>
      </c>
      <c r="F172" s="15">
        <f>IF($D172="","",'HK2 - 22-23 + HKI 23-24(22C2)'!F170+'HKI 22-23'!F170)</f>
        <v>0</v>
      </c>
      <c r="G172" s="15">
        <f>IF($D172="","",'HK2 - 22-23 + HKI 23-24(22C2)'!G170+'HKI 22-23'!G170)</f>
        <v>0</v>
      </c>
      <c r="H172" s="15">
        <f>IF($D172="","",'HK2 - 22-23 + HKI 23-24(22C2)'!H170+'HKI 22-23'!H170)</f>
        <v>0</v>
      </c>
      <c r="I172" s="15">
        <f>IF($D172="","",'HK2 - 22-23 + HKI 23-24(22C2)'!I170+'HKI 22-23'!I170)</f>
        <v>0</v>
      </c>
      <c r="J172" s="15">
        <f>IF($D172="","",'HK2 - 22-23 + HKI 23-24(22C2)'!J170+'HKI 22-23'!J170)</f>
        <v>0</v>
      </c>
      <c r="K172" s="15">
        <f>IF($D172="","",'HK2 - 22-23 + HKI 23-24(22C2)'!K170+'HKI 22-23'!K170)</f>
        <v>0</v>
      </c>
      <c r="L172" s="15">
        <f>IF($D172="","",'HK2 - 22-23 + HKI 23-24(22C2)'!L170+'HKI 22-23'!L170)</f>
        <v>0</v>
      </c>
      <c r="M172" s="15">
        <f>IF($D172="","",'HK2 - 22-23 + HKI 23-24(22C2)'!M170+'HKI 22-23'!M170)</f>
        <v>0</v>
      </c>
      <c r="N172" s="15">
        <f>IF($D172="","",'HK2 - 22-23 + HKI 23-24(22C2)'!N170+'HKI 22-23'!N170)</f>
        <v>0</v>
      </c>
      <c r="O172" s="15">
        <f>IF($D172="","",'HK2 - 22-23 + HKI 23-24(22C2)'!O170+'HKI 22-23'!O170)</f>
        <v>0</v>
      </c>
      <c r="P172" s="15">
        <f>IF($D172="","",'HK2 - 22-23 + HKI 23-24(22C2)'!P170+'HKI 22-23'!P170)</f>
        <v>0</v>
      </c>
      <c r="Q172" s="15">
        <f>IF($D172="","",'HK2 - 22-23 + HKI 23-24(22C2)'!Q170+'HKI 22-23'!Q170)</f>
        <v>0</v>
      </c>
      <c r="R172" s="15">
        <f>IF($D172="","",'HK2 - 22-23 + HKI 23-24(22C2)'!R170+'HKI 22-23'!R170)</f>
        <v>0</v>
      </c>
      <c r="S172" s="15">
        <f>IF($D172="","",'HK2 - 22-23 + HKI 23-24(22C2)'!S170+'HKI 22-23'!S170)</f>
        <v>0</v>
      </c>
      <c r="T172" s="15">
        <f>IF($D172="","",'HK2 - 22-23 + HKI 23-24(22C2)'!T170+'HKI 22-23'!T170)</f>
        <v>0</v>
      </c>
      <c r="U172" s="15">
        <f>IF($D172="","",'HK2 - 22-23 + HKI 23-24(22C2)'!U170+'HKI 22-23'!U170)</f>
        <v>0</v>
      </c>
      <c r="V172" s="15">
        <f>IF($D172="","",'HK2 - 22-23 + HKI 23-24(22C2)'!V170+'HKI 22-23'!V170)</f>
        <v>0</v>
      </c>
      <c r="W172" s="15">
        <f>IF($D172="","",'HK2 - 22-23 + HKI 23-24(22C2)'!W170+'HKI 22-23'!W170)</f>
        <v>0</v>
      </c>
      <c r="X172" s="15">
        <f>IF($D172="","",'HK2 - 22-23 + HKI 23-24(22C2)'!X170+'HKI 22-23'!X170)</f>
        <v>0</v>
      </c>
      <c r="Y172" s="15">
        <f>IF($D172="","",'HK2 - 22-23 + HKI 23-24(22C2)'!Y170+'HKI 22-23'!Y170)</f>
        <v>0</v>
      </c>
      <c r="Z172" s="15">
        <f>IF($D172="","",'HK2 - 22-23 + HKI 23-24(22C2)'!Z170+'HKI 22-23'!Z170)</f>
        <v>0</v>
      </c>
      <c r="AA172" s="15">
        <f>IF($D172="","",'HK2 - 22-23 + HKI 23-24(22C2)'!AA170+'HKI 22-23'!AA170)</f>
        <v>0</v>
      </c>
      <c r="AB172" s="15">
        <f>IF($D172="","",'HK2 - 22-23 + HKI 23-24(22C2)'!AB170+'HKI 22-23'!AB170)</f>
        <v>0</v>
      </c>
      <c r="AC172" s="15">
        <f>IF($D172="","",'HK2 - 22-23 + HKI 23-24(22C2)'!AC170+'HKI 22-23'!AC170)</f>
        <v>0</v>
      </c>
      <c r="AD172" s="15">
        <f>IF($D172="","",'HK2 - 22-23 + HKI 23-24(22C2)'!AD170+'HKI 22-23'!AD170)</f>
        <v>0</v>
      </c>
      <c r="AE172" s="15">
        <f>IF($D172="","",'HK2 - 22-23 + HKI 23-24(22C2)'!AE170+'HKI 22-23'!AE170)</f>
        <v>0</v>
      </c>
      <c r="AF172" s="15">
        <f>IF($D172="","",'HK2 - 22-23 + HKI 23-24(22C2)'!AF170+'HKI 22-23'!AF170)</f>
        <v>0</v>
      </c>
      <c r="AG172" s="15">
        <f>IF($D172="","",'HK2 - 22-23 + HKI 23-24(22C2)'!AG170+'HKI 22-23'!AG170)</f>
        <v>0</v>
      </c>
      <c r="AH172" s="15">
        <f>IF($D172="","",'HK2 - 22-23 + HKI 23-24(22C2)'!AH170+'HKI 22-23'!AH170)</f>
        <v>0</v>
      </c>
      <c r="AI172" s="15">
        <f>IF($D172="","",'HK2 - 22-23 + HKI 23-24(22C2)'!AI170+'HKI 22-23'!AI170)</f>
        <v>0</v>
      </c>
      <c r="AJ172" s="15">
        <f>IF($D172="","",'HK2 - 22-23 + HKI 23-24(22C2)'!AJ170+'HKI 22-23'!AJ170)</f>
        <v>0</v>
      </c>
      <c r="AK172" s="15">
        <f>IF($D172="","",'HK2 - 22-23 + HKI 23-24(22C2)'!AK170+'HKI 22-23'!AK170)</f>
        <v>0</v>
      </c>
      <c r="AL172" s="15">
        <f>IF($D172="","",'HK2 - 22-23 + HKI 23-24(22C2)'!AL170+'HKI 22-23'!AL170)</f>
        <v>0</v>
      </c>
      <c r="AM172" s="15">
        <f>IF($D172="","",'HK2 - 22-23 + HKI 23-24(22C2)'!AM170+'HKI 22-23'!AM170)</f>
        <v>0</v>
      </c>
      <c r="AN172" s="15">
        <f>IF($D172="","",'HK2 - 22-23 + HKI 23-24(22C2)'!AN170+'HKI 22-23'!AN170)</f>
        <v>0</v>
      </c>
      <c r="AO172" s="15">
        <f>IF($D172="","",'HK2 - 22-23 + HKI 23-24(22C2)'!AO170+'HKI 22-23'!AO170)</f>
        <v>0</v>
      </c>
      <c r="AP172" s="15">
        <f>IF($D172="","",'HK2 - 22-23 + HKI 23-24(22C2)'!AP170+'HKI 22-23'!AP170)</f>
        <v>0</v>
      </c>
      <c r="AQ172" s="15">
        <f>IF($D172="","",'HK2 - 22-23 + HKI 23-24(22C2)'!AQ170+'HKI 22-23'!AQ170)</f>
        <v>0</v>
      </c>
      <c r="AR172" s="15">
        <f>IF($D172="","",'HK2 - 22-23 + HKI 23-24(22C2)'!AR170+'HKI 22-23'!AR170)</f>
        <v>0</v>
      </c>
      <c r="AS172" s="15">
        <f>IF($D172="","",'HK2 - 22-23 + HKI 23-24(22C2)'!AS170+'HKI 22-23'!AS170)</f>
        <v>0</v>
      </c>
      <c r="AT172" s="15">
        <f>IF($D172="","",'HK2 - 22-23 + HKI 23-24(22C2)'!AT170+'HKI 22-23'!AT170)</f>
        <v>0</v>
      </c>
      <c r="AU172" s="4"/>
    </row>
    <row r="173" spans="1:47" x14ac:dyDescent="0.25">
      <c r="A173" s="11">
        <f>IF(D173="","",SUBTOTAL(3,$D$14:D173))</f>
        <v>160</v>
      </c>
      <c r="B173" s="60">
        <v>1010054</v>
      </c>
      <c r="C173" s="61" t="s">
        <v>450</v>
      </c>
      <c r="D173" s="14" t="s">
        <v>571</v>
      </c>
      <c r="E173" s="15">
        <f>IF($D173="","",'HK2 - 22-23 + HKI 23-24(22C2)'!E171+'HKI 22-23'!E171)</f>
        <v>0</v>
      </c>
      <c r="F173" s="15">
        <f>IF($D173="","",'HK2 - 22-23 + HKI 23-24(22C2)'!F171+'HKI 22-23'!F171)</f>
        <v>0</v>
      </c>
      <c r="G173" s="15">
        <f>IF($D173="","",'HK2 - 22-23 + HKI 23-24(22C2)'!G171+'HKI 22-23'!G171)</f>
        <v>0</v>
      </c>
      <c r="H173" s="15">
        <f>IF($D173="","",'HK2 - 22-23 + HKI 23-24(22C2)'!H171+'HKI 22-23'!H171)</f>
        <v>0</v>
      </c>
      <c r="I173" s="15">
        <f>IF($D173="","",'HK2 - 22-23 + HKI 23-24(22C2)'!I171+'HKI 22-23'!I171)</f>
        <v>0</v>
      </c>
      <c r="J173" s="15">
        <f>IF($D173="","",'HK2 - 22-23 + HKI 23-24(22C2)'!J171+'HKI 22-23'!J171)</f>
        <v>0</v>
      </c>
      <c r="K173" s="15">
        <f>IF($D173="","",'HK2 - 22-23 + HKI 23-24(22C2)'!K171+'HKI 22-23'!K171)</f>
        <v>0</v>
      </c>
      <c r="L173" s="15">
        <f>IF($D173="","",'HK2 - 22-23 + HKI 23-24(22C2)'!L171+'HKI 22-23'!L171)</f>
        <v>0</v>
      </c>
      <c r="M173" s="15">
        <f>IF($D173="","",'HK2 - 22-23 + HKI 23-24(22C2)'!M171+'HKI 22-23'!M171)</f>
        <v>0</v>
      </c>
      <c r="N173" s="15">
        <f>IF($D173="","",'HK2 - 22-23 + HKI 23-24(22C2)'!N171+'HKI 22-23'!N171)</f>
        <v>0</v>
      </c>
      <c r="O173" s="15">
        <f>IF($D173="","",'HK2 - 22-23 + HKI 23-24(22C2)'!O171+'HKI 22-23'!O171)</f>
        <v>0</v>
      </c>
      <c r="P173" s="15">
        <f>IF($D173="","",'HK2 - 22-23 + HKI 23-24(22C2)'!P171+'HKI 22-23'!P171)</f>
        <v>0</v>
      </c>
      <c r="Q173" s="15">
        <f>IF($D173="","",'HK2 - 22-23 + HKI 23-24(22C2)'!Q171+'HKI 22-23'!Q171)</f>
        <v>0</v>
      </c>
      <c r="R173" s="15">
        <f>IF($D173="","",'HK2 - 22-23 + HKI 23-24(22C2)'!R171+'HKI 22-23'!R171)</f>
        <v>0</v>
      </c>
      <c r="S173" s="15">
        <f>IF($D173="","",'HK2 - 22-23 + HKI 23-24(22C2)'!S171+'HKI 22-23'!S171)</f>
        <v>0</v>
      </c>
      <c r="T173" s="15">
        <f>IF($D173="","",'HK2 - 22-23 + HKI 23-24(22C2)'!T171+'HKI 22-23'!T171)</f>
        <v>0</v>
      </c>
      <c r="U173" s="15">
        <f>IF($D173="","",'HK2 - 22-23 + HKI 23-24(22C2)'!U171+'HKI 22-23'!U171)</f>
        <v>0</v>
      </c>
      <c r="V173" s="15">
        <f>IF($D173="","",'HK2 - 22-23 + HKI 23-24(22C2)'!V171+'HKI 22-23'!V171)</f>
        <v>0</v>
      </c>
      <c r="W173" s="15">
        <f>IF($D173="","",'HK2 - 22-23 + HKI 23-24(22C2)'!W171+'HKI 22-23'!W171)</f>
        <v>0</v>
      </c>
      <c r="X173" s="15">
        <f>IF($D173="","",'HK2 - 22-23 + HKI 23-24(22C2)'!X171+'HKI 22-23'!X171)</f>
        <v>0</v>
      </c>
      <c r="Y173" s="15">
        <f>IF($D173="","",'HK2 - 22-23 + HKI 23-24(22C2)'!Y171+'HKI 22-23'!Y171)</f>
        <v>0</v>
      </c>
      <c r="Z173" s="15">
        <f>IF($D173="","",'HK2 - 22-23 + HKI 23-24(22C2)'!Z171+'HKI 22-23'!Z171)</f>
        <v>0</v>
      </c>
      <c r="AA173" s="15">
        <f>IF($D173="","",'HK2 - 22-23 + HKI 23-24(22C2)'!AA171+'HKI 22-23'!AA171)</f>
        <v>0</v>
      </c>
      <c r="AB173" s="15">
        <f>IF($D173="","",'HK2 - 22-23 + HKI 23-24(22C2)'!AB171+'HKI 22-23'!AB171)</f>
        <v>0</v>
      </c>
      <c r="AC173" s="15">
        <f>IF($D173="","",'HK2 - 22-23 + HKI 23-24(22C2)'!AC171+'HKI 22-23'!AC171)</f>
        <v>0</v>
      </c>
      <c r="AD173" s="15">
        <f>IF($D173="","",'HK2 - 22-23 + HKI 23-24(22C2)'!AD171+'HKI 22-23'!AD171)</f>
        <v>0</v>
      </c>
      <c r="AE173" s="15">
        <f>IF($D173="","",'HK2 - 22-23 + HKI 23-24(22C2)'!AE171+'HKI 22-23'!AE171)</f>
        <v>0</v>
      </c>
      <c r="AF173" s="15">
        <f>IF($D173="","",'HK2 - 22-23 + HKI 23-24(22C2)'!AF171+'HKI 22-23'!AF171)</f>
        <v>0</v>
      </c>
      <c r="AG173" s="15">
        <f>IF($D173="","",'HK2 - 22-23 + HKI 23-24(22C2)'!AG171+'HKI 22-23'!AG171)</f>
        <v>0</v>
      </c>
      <c r="AH173" s="15">
        <f>IF($D173="","",'HK2 - 22-23 + HKI 23-24(22C2)'!AH171+'HKI 22-23'!AH171)</f>
        <v>0</v>
      </c>
      <c r="AI173" s="15">
        <f>IF($D173="","",'HK2 - 22-23 + HKI 23-24(22C2)'!AI171+'HKI 22-23'!AI171)</f>
        <v>0</v>
      </c>
      <c r="AJ173" s="15">
        <f>IF($D173="","",'HK2 - 22-23 + HKI 23-24(22C2)'!AJ171+'HKI 22-23'!AJ171)</f>
        <v>0</v>
      </c>
      <c r="AK173" s="15">
        <f>IF($D173="","",'HK2 - 22-23 + HKI 23-24(22C2)'!AK171+'HKI 22-23'!AK171)</f>
        <v>0</v>
      </c>
      <c r="AL173" s="15">
        <f>IF($D173="","",'HK2 - 22-23 + HKI 23-24(22C2)'!AL171+'HKI 22-23'!AL171)</f>
        <v>0</v>
      </c>
      <c r="AM173" s="15">
        <f>IF($D173="","",'HK2 - 22-23 + HKI 23-24(22C2)'!AM171+'HKI 22-23'!AM171)</f>
        <v>0</v>
      </c>
      <c r="AN173" s="15">
        <f>IF($D173="","",'HK2 - 22-23 + HKI 23-24(22C2)'!AN171+'HKI 22-23'!AN171)</f>
        <v>0</v>
      </c>
      <c r="AO173" s="15">
        <f>IF($D173="","",'HK2 - 22-23 + HKI 23-24(22C2)'!AO171+'HKI 22-23'!AO171)</f>
        <v>0</v>
      </c>
      <c r="AP173" s="15">
        <f>IF($D173="","",'HK2 - 22-23 + HKI 23-24(22C2)'!AP171+'HKI 22-23'!AP171)</f>
        <v>0</v>
      </c>
      <c r="AQ173" s="15">
        <f>IF($D173="","",'HK2 - 22-23 + HKI 23-24(22C2)'!AQ171+'HKI 22-23'!AQ171)</f>
        <v>0</v>
      </c>
      <c r="AR173" s="15">
        <f>IF($D173="","",'HK2 - 22-23 + HKI 23-24(22C2)'!AR171+'HKI 22-23'!AR171)</f>
        <v>0</v>
      </c>
      <c r="AS173" s="15">
        <f>IF($D173="","",'HK2 - 22-23 + HKI 23-24(22C2)'!AS171+'HKI 22-23'!AS171)</f>
        <v>0</v>
      </c>
      <c r="AT173" s="15">
        <f>IF($D173="","",'HK2 - 22-23 + HKI 23-24(22C2)'!AT171+'HKI 22-23'!AT171)</f>
        <v>0</v>
      </c>
      <c r="AU173" s="4"/>
    </row>
    <row r="174" spans="1:47" x14ac:dyDescent="0.25">
      <c r="A174" s="11">
        <f>IF(D174="","",SUBTOTAL(3,$D$14:D174))</f>
        <v>161</v>
      </c>
      <c r="B174" s="60">
        <v>1010121</v>
      </c>
      <c r="C174" s="61" t="s">
        <v>450</v>
      </c>
      <c r="D174" s="14" t="s">
        <v>1043</v>
      </c>
      <c r="E174" s="15">
        <f>IF($D174="","",'HK2 - 22-23 + HKI 23-24(22C2)'!E172+'HKI 22-23'!E172)</f>
        <v>0</v>
      </c>
      <c r="F174" s="15">
        <f>IF($D174="","",'HK2 - 22-23 + HKI 23-24(22C2)'!F172+'HKI 22-23'!F172)</f>
        <v>0</v>
      </c>
      <c r="G174" s="15">
        <f>IF($D174="","",'HK2 - 22-23 + HKI 23-24(22C2)'!G172+'HKI 22-23'!G172)</f>
        <v>0</v>
      </c>
      <c r="H174" s="15">
        <f>IF($D174="","",'HK2 - 22-23 + HKI 23-24(22C2)'!H172+'HKI 22-23'!H172)</f>
        <v>0</v>
      </c>
      <c r="I174" s="15">
        <f>IF($D174="","",'HK2 - 22-23 + HKI 23-24(22C2)'!I172+'HKI 22-23'!I172)</f>
        <v>0</v>
      </c>
      <c r="J174" s="15">
        <f>IF($D174="","",'HK2 - 22-23 + HKI 23-24(22C2)'!J172+'HKI 22-23'!J172)</f>
        <v>0</v>
      </c>
      <c r="K174" s="15">
        <f>IF($D174="","",'HK2 - 22-23 + HKI 23-24(22C2)'!K172+'HKI 22-23'!K172)</f>
        <v>0</v>
      </c>
      <c r="L174" s="15">
        <f>IF($D174="","",'HK2 - 22-23 + HKI 23-24(22C2)'!L172+'HKI 22-23'!L172)</f>
        <v>0</v>
      </c>
      <c r="M174" s="15">
        <f>IF($D174="","",'HK2 - 22-23 + HKI 23-24(22C2)'!M172+'HKI 22-23'!M172)</f>
        <v>0</v>
      </c>
      <c r="N174" s="15">
        <f>IF($D174="","",'HK2 - 22-23 + HKI 23-24(22C2)'!N172+'HKI 22-23'!N172)</f>
        <v>0</v>
      </c>
      <c r="O174" s="15">
        <f>IF($D174="","",'HK2 - 22-23 + HKI 23-24(22C2)'!O172+'HKI 22-23'!O172)</f>
        <v>0</v>
      </c>
      <c r="P174" s="15">
        <f>IF($D174="","",'HK2 - 22-23 + HKI 23-24(22C2)'!P172+'HKI 22-23'!P172)</f>
        <v>0</v>
      </c>
      <c r="Q174" s="15">
        <f>IF($D174="","",'HK2 - 22-23 + HKI 23-24(22C2)'!Q172+'HKI 22-23'!Q172)</f>
        <v>0</v>
      </c>
      <c r="R174" s="15">
        <f>IF($D174="","",'HK2 - 22-23 + HKI 23-24(22C2)'!R172+'HKI 22-23'!R172)</f>
        <v>0</v>
      </c>
      <c r="S174" s="15">
        <f>IF($D174="","",'HK2 - 22-23 + HKI 23-24(22C2)'!S172+'HKI 22-23'!S172)</f>
        <v>0</v>
      </c>
      <c r="T174" s="15">
        <f>IF($D174="","",'HK2 - 22-23 + HKI 23-24(22C2)'!T172+'HKI 22-23'!T172)</f>
        <v>0</v>
      </c>
      <c r="U174" s="15">
        <f>IF($D174="","",'HK2 - 22-23 + HKI 23-24(22C2)'!U172+'HKI 22-23'!U172)</f>
        <v>0</v>
      </c>
      <c r="V174" s="15">
        <f>IF($D174="","",'HK2 - 22-23 + HKI 23-24(22C2)'!V172+'HKI 22-23'!V172)</f>
        <v>0</v>
      </c>
      <c r="W174" s="15">
        <f>IF($D174="","",'HK2 - 22-23 + HKI 23-24(22C2)'!W172+'HKI 22-23'!W172)</f>
        <v>0</v>
      </c>
      <c r="X174" s="15">
        <f>IF($D174="","",'HK2 - 22-23 + HKI 23-24(22C2)'!X172+'HKI 22-23'!X172)</f>
        <v>0</v>
      </c>
      <c r="Y174" s="15">
        <f>IF($D174="","",'HK2 - 22-23 + HKI 23-24(22C2)'!Y172+'HKI 22-23'!Y172)</f>
        <v>0</v>
      </c>
      <c r="Z174" s="15">
        <f>IF($D174="","",'HK2 - 22-23 + HKI 23-24(22C2)'!Z172+'HKI 22-23'!Z172)</f>
        <v>0</v>
      </c>
      <c r="AA174" s="15">
        <f>IF($D174="","",'HK2 - 22-23 + HKI 23-24(22C2)'!AA172+'HKI 22-23'!AA172)</f>
        <v>0</v>
      </c>
      <c r="AB174" s="15">
        <f>IF($D174="","",'HK2 - 22-23 + HKI 23-24(22C2)'!AB172+'HKI 22-23'!AB172)</f>
        <v>0</v>
      </c>
      <c r="AC174" s="15">
        <f>IF($D174="","",'HK2 - 22-23 + HKI 23-24(22C2)'!AC172+'HKI 22-23'!AC172)</f>
        <v>0</v>
      </c>
      <c r="AD174" s="15">
        <f>IF($D174="","",'HK2 - 22-23 + HKI 23-24(22C2)'!AD172+'HKI 22-23'!AD172)</f>
        <v>0</v>
      </c>
      <c r="AE174" s="15">
        <f>IF($D174="","",'HK2 - 22-23 + HKI 23-24(22C2)'!AE172+'HKI 22-23'!AE172)</f>
        <v>0</v>
      </c>
      <c r="AF174" s="15">
        <f>IF($D174="","",'HK2 - 22-23 + HKI 23-24(22C2)'!AF172+'HKI 22-23'!AF172)</f>
        <v>0</v>
      </c>
      <c r="AG174" s="15">
        <f>IF($D174="","",'HK2 - 22-23 + HKI 23-24(22C2)'!AG172+'HKI 22-23'!AG172)</f>
        <v>0</v>
      </c>
      <c r="AH174" s="15">
        <f>IF($D174="","",'HK2 - 22-23 + HKI 23-24(22C2)'!AH172+'HKI 22-23'!AH172)</f>
        <v>0</v>
      </c>
      <c r="AI174" s="15">
        <f>IF($D174="","",'HK2 - 22-23 + HKI 23-24(22C2)'!AI172+'HKI 22-23'!AI172)</f>
        <v>0</v>
      </c>
      <c r="AJ174" s="15">
        <f>IF($D174="","",'HK2 - 22-23 + HKI 23-24(22C2)'!AJ172+'HKI 22-23'!AJ172)</f>
        <v>0</v>
      </c>
      <c r="AK174" s="15">
        <f>IF($D174="","",'HK2 - 22-23 + HKI 23-24(22C2)'!AK172+'HKI 22-23'!AK172)</f>
        <v>0</v>
      </c>
      <c r="AL174" s="15">
        <f>IF($D174="","",'HK2 - 22-23 + HKI 23-24(22C2)'!AL172+'HKI 22-23'!AL172)</f>
        <v>0</v>
      </c>
      <c r="AM174" s="15">
        <f>IF($D174="","",'HK2 - 22-23 + HKI 23-24(22C2)'!AM172+'HKI 22-23'!AM172)</f>
        <v>0</v>
      </c>
      <c r="AN174" s="15">
        <f>IF($D174="","",'HK2 - 22-23 + HKI 23-24(22C2)'!AN172+'HKI 22-23'!AN172)</f>
        <v>0</v>
      </c>
      <c r="AO174" s="15">
        <f>IF($D174="","",'HK2 - 22-23 + HKI 23-24(22C2)'!AO172+'HKI 22-23'!AO172)</f>
        <v>0</v>
      </c>
      <c r="AP174" s="15">
        <f>IF($D174="","",'HK2 - 22-23 + HKI 23-24(22C2)'!AP172+'HKI 22-23'!AP172)</f>
        <v>0</v>
      </c>
      <c r="AQ174" s="15">
        <f>IF($D174="","",'HK2 - 22-23 + HKI 23-24(22C2)'!AQ172+'HKI 22-23'!AQ172)</f>
        <v>0</v>
      </c>
      <c r="AR174" s="15">
        <f>IF($D174="","",'HK2 - 22-23 + HKI 23-24(22C2)'!AR172+'HKI 22-23'!AR172)</f>
        <v>0</v>
      </c>
      <c r="AS174" s="15">
        <f>IF($D174="","",'HK2 - 22-23 + HKI 23-24(22C2)'!AS172+'HKI 22-23'!AS172)</f>
        <v>0</v>
      </c>
      <c r="AT174" s="15">
        <f>IF($D174="","",'HK2 - 22-23 + HKI 23-24(22C2)'!AT172+'HKI 22-23'!AT172)</f>
        <v>0</v>
      </c>
      <c r="AU174" s="4"/>
    </row>
    <row r="175" spans="1:47" x14ac:dyDescent="0.25">
      <c r="A175" s="11">
        <f>IF(D175="","",SUBTOTAL(3,$D$14:D175))</f>
        <v>162</v>
      </c>
      <c r="B175" s="60">
        <v>1010026</v>
      </c>
      <c r="C175" s="61" t="s">
        <v>450</v>
      </c>
      <c r="D175" s="14" t="s">
        <v>573</v>
      </c>
      <c r="E175" s="15">
        <f>IF($D175="","",'HK2 - 22-23 + HKI 23-24(22C2)'!E173+'HKI 22-23'!E173)</f>
        <v>2</v>
      </c>
      <c r="F175" s="15">
        <f>IF($D175="","",'HK2 - 22-23 + HKI 23-24(22C2)'!F173+'HKI 22-23'!F173)</f>
        <v>0</v>
      </c>
      <c r="G175" s="15">
        <f>IF($D175="","",'HK2 - 22-23 + HKI 23-24(22C2)'!G173+'HKI 22-23'!G173)</f>
        <v>0</v>
      </c>
      <c r="H175" s="15">
        <f>IF($D175="","",'HK2 - 22-23 + HKI 23-24(22C2)'!H173+'HKI 22-23'!H173)</f>
        <v>0</v>
      </c>
      <c r="I175" s="15">
        <f>IF($D175="","",'HK2 - 22-23 + HKI 23-24(22C2)'!I173+'HKI 22-23'!I173)</f>
        <v>0</v>
      </c>
      <c r="J175" s="15">
        <f>IF($D175="","",'HK2 - 22-23 + HKI 23-24(22C2)'!J173+'HKI 22-23'!J173)</f>
        <v>0</v>
      </c>
      <c r="K175" s="15">
        <f>IF($D175="","",'HK2 - 22-23 + HKI 23-24(22C2)'!K173+'HKI 22-23'!K173)</f>
        <v>0</v>
      </c>
      <c r="L175" s="15">
        <f>IF($D175="","",'HK2 - 22-23 + HKI 23-24(22C2)'!L173+'HKI 22-23'!L173)</f>
        <v>0</v>
      </c>
      <c r="M175" s="15">
        <f>IF($D175="","",'HK2 - 22-23 + HKI 23-24(22C2)'!M173+'HKI 22-23'!M173)</f>
        <v>2</v>
      </c>
      <c r="N175" s="15">
        <f>IF($D175="","",'HK2 - 22-23 + HKI 23-24(22C2)'!N173+'HKI 22-23'!N173)</f>
        <v>12</v>
      </c>
      <c r="O175" s="15">
        <f>IF($D175="","",'HK2 - 22-23 + HKI 23-24(22C2)'!O173+'HKI 22-23'!O173)</f>
        <v>6.9</v>
      </c>
      <c r="P175" s="15">
        <f>IF($D175="","",'HK2 - 22-23 + HKI 23-24(22C2)'!P173+'HKI 22-23'!P173)</f>
        <v>0</v>
      </c>
      <c r="Q175" s="15">
        <f>IF($D175="","",'HK2 - 22-23 + HKI 23-24(22C2)'!Q173+'HKI 22-23'!Q173)</f>
        <v>0</v>
      </c>
      <c r="R175" s="15">
        <f>IF($D175="","",'HK2 - 22-23 + HKI 23-24(22C2)'!R173+'HKI 22-23'!R173)</f>
        <v>18.899999999999999</v>
      </c>
      <c r="S175" s="15">
        <f>IF($D175="","",'HK2 - 22-23 + HKI 23-24(22C2)'!S173+'HKI 22-23'!S173)</f>
        <v>655</v>
      </c>
      <c r="T175" s="15">
        <f>IF($D175="","",'HK2 - 22-23 + HKI 23-24(22C2)'!T173+'HKI 22-23'!T173)</f>
        <v>661</v>
      </c>
      <c r="U175" s="15">
        <f>IF($D175="","",'HK2 - 22-23 + HKI 23-24(22C2)'!U173+'HKI 22-23'!U173)</f>
        <v>466</v>
      </c>
      <c r="V175" s="15">
        <f>IF($D175="","",'HK2 - 22-23 + HKI 23-24(22C2)'!V173+'HKI 22-23'!V173)</f>
        <v>85</v>
      </c>
      <c r="W175" s="15">
        <f>IF($D175="","",'HK2 - 22-23 + HKI 23-24(22C2)'!W173+'HKI 22-23'!W173)</f>
        <v>0</v>
      </c>
      <c r="X175" s="15">
        <f>IF($D175="","",'HK2 - 22-23 + HKI 23-24(22C2)'!X173+'HKI 22-23'!X173)</f>
        <v>0</v>
      </c>
      <c r="Y175" s="15">
        <f>IF($D175="","",'HK2 - 22-23 + HKI 23-24(22C2)'!Y173+'HKI 22-23'!Y173)</f>
        <v>0</v>
      </c>
      <c r="Z175" s="15">
        <f>IF($D175="","",'HK2 - 22-23 + HKI 23-24(22C2)'!Z173+'HKI 22-23'!Z173)</f>
        <v>0</v>
      </c>
      <c r="AA175" s="15">
        <f>IF($D175="","",'HK2 - 22-23 + HKI 23-24(22C2)'!AA173+'HKI 22-23'!AA173)</f>
        <v>0</v>
      </c>
      <c r="AB175" s="15">
        <f>IF($D175="","",'HK2 - 22-23 + HKI 23-24(22C2)'!AB173+'HKI 22-23'!AB173)</f>
        <v>0</v>
      </c>
      <c r="AC175" s="15">
        <f>IF($D175="","",'HK2 - 22-23 + HKI 23-24(22C2)'!AC173+'HKI 22-23'!AC173)</f>
        <v>0</v>
      </c>
      <c r="AD175" s="15">
        <f>IF($D175="","",'HK2 - 22-23 + HKI 23-24(22C2)'!AD173+'HKI 22-23'!AD173)</f>
        <v>0</v>
      </c>
      <c r="AE175" s="15">
        <f>IF($D175="","",'HK2 - 22-23 + HKI 23-24(22C2)'!AE173+'HKI 22-23'!AE173)</f>
        <v>0</v>
      </c>
      <c r="AF175" s="15">
        <f>IF($D175="","",'HK2 - 22-23 + HKI 23-24(22C2)'!AF173+'HKI 22-23'!AF173)</f>
        <v>0</v>
      </c>
      <c r="AG175" s="15">
        <f>IF($D175="","",'HK2 - 22-23 + HKI 23-24(22C2)'!AG173+'HKI 22-23'!AG173)</f>
        <v>0</v>
      </c>
      <c r="AH175" s="15">
        <f>IF($D175="","",'HK2 - 22-23 + HKI 23-24(22C2)'!AH173+'HKI 22-23'!AH173)</f>
        <v>0</v>
      </c>
      <c r="AI175" s="15">
        <f>IF($D175="","",'HK2 - 22-23 + HKI 23-24(22C2)'!AI173+'HKI 22-23'!AI173)</f>
        <v>0</v>
      </c>
      <c r="AJ175" s="15">
        <f>IF($D175="","",'HK2 - 22-23 + HKI 23-24(22C2)'!AJ173+'HKI 22-23'!AJ173)</f>
        <v>0</v>
      </c>
      <c r="AK175" s="15">
        <f>IF($D175="","",'HK2 - 22-23 + HKI 23-24(22C2)'!AK173+'HKI 22-23'!AK173)</f>
        <v>0</v>
      </c>
      <c r="AL175" s="15">
        <f>IF($D175="","",'HK2 - 22-23 + HKI 23-24(22C2)'!AL173+'HKI 22-23'!AL173)</f>
        <v>0</v>
      </c>
      <c r="AM175" s="15">
        <f>IF($D175="","",'HK2 - 22-23 + HKI 23-24(22C2)'!AM173+'HKI 22-23'!AM173)</f>
        <v>0</v>
      </c>
      <c r="AN175" s="15">
        <f>IF($D175="","",'HK2 - 22-23 + HKI 23-24(22C2)'!AN173+'HKI 22-23'!AN173)</f>
        <v>0</v>
      </c>
      <c r="AO175" s="15">
        <f>IF($D175="","",'HK2 - 22-23 + HKI 23-24(22C2)'!AO173+'HKI 22-23'!AO173)</f>
        <v>0</v>
      </c>
      <c r="AP175" s="15">
        <f>IF($D175="","",'HK2 - 22-23 + HKI 23-24(22C2)'!AP173+'HKI 22-23'!AP173)</f>
        <v>0</v>
      </c>
      <c r="AQ175" s="15">
        <f>IF($D175="","",'HK2 - 22-23 + HKI 23-24(22C2)'!AQ173+'HKI 22-23'!AQ173)</f>
        <v>0</v>
      </c>
      <c r="AR175" s="15">
        <f>IF($D175="","",'HK2 - 22-23 + HKI 23-24(22C2)'!AR173+'HKI 22-23'!AR173)</f>
        <v>0</v>
      </c>
      <c r="AS175" s="15">
        <f>IF($D175="","",'HK2 - 22-23 + HKI 23-24(22C2)'!AS173+'HKI 22-23'!AS173)</f>
        <v>4.4000000000000004</v>
      </c>
      <c r="AT175" s="15">
        <f>IF($D175="","",'HK2 - 22-23 + HKI 23-24(22C2)'!AT173+'HKI 22-23'!AT173)</f>
        <v>110.3</v>
      </c>
      <c r="AU175" s="4"/>
    </row>
    <row r="176" spans="1:47" x14ac:dyDescent="0.25">
      <c r="A176" s="11">
        <f>IF(D176="","",SUBTOTAL(3,$D$14:D176))</f>
        <v>163</v>
      </c>
      <c r="B176" s="60">
        <v>1023002</v>
      </c>
      <c r="C176" s="61" t="s">
        <v>450</v>
      </c>
      <c r="D176" s="14" t="s">
        <v>958</v>
      </c>
      <c r="E176" s="15">
        <f>IF($D176="","",'HK2 - 22-23 + HKI 23-24(22C2)'!E174+'HKI 22-23'!E174)</f>
        <v>2</v>
      </c>
      <c r="F176" s="15">
        <f>IF($D176="","",'HK2 - 22-23 + HKI 23-24(22C2)'!F174+'HKI 22-23'!F174)</f>
        <v>0</v>
      </c>
      <c r="G176" s="15">
        <f>IF($D176="","",'HK2 - 22-23 + HKI 23-24(22C2)'!G174+'HKI 22-23'!G174)</f>
        <v>0</v>
      </c>
      <c r="H176" s="15">
        <f>IF($D176="","",'HK2 - 22-23 + HKI 23-24(22C2)'!H174+'HKI 22-23'!H174)</f>
        <v>0</v>
      </c>
      <c r="I176" s="15">
        <f>IF($D176="","",'HK2 - 22-23 + HKI 23-24(22C2)'!I174+'HKI 22-23'!I174)</f>
        <v>0</v>
      </c>
      <c r="J176" s="15">
        <f>IF($D176="","",'HK2 - 22-23 + HKI 23-24(22C2)'!J174+'HKI 22-23'!J174)</f>
        <v>0</v>
      </c>
      <c r="K176" s="15">
        <f>IF($D176="","",'HK2 - 22-23 + HKI 23-24(22C2)'!K174+'HKI 22-23'!K174)</f>
        <v>0</v>
      </c>
      <c r="L176" s="15">
        <f>IF($D176="","",'HK2 - 22-23 + HKI 23-24(22C2)'!L174+'HKI 22-23'!L174)</f>
        <v>0</v>
      </c>
      <c r="M176" s="15">
        <f>IF($D176="","",'HK2 - 22-23 + HKI 23-24(22C2)'!M174+'HKI 22-23'!M174)</f>
        <v>2</v>
      </c>
      <c r="N176" s="15">
        <f>IF($D176="","",'HK2 - 22-23 + HKI 23-24(22C2)'!N174+'HKI 22-23'!N174)</f>
        <v>0</v>
      </c>
      <c r="O176" s="15">
        <f>IF($D176="","",'HK2 - 22-23 + HKI 23-24(22C2)'!O174+'HKI 22-23'!O174)</f>
        <v>0</v>
      </c>
      <c r="P176" s="15">
        <f>IF($D176="","",'HK2 - 22-23 + HKI 23-24(22C2)'!P174+'HKI 22-23'!P174)</f>
        <v>0</v>
      </c>
      <c r="Q176" s="15">
        <f>IF($D176="","",'HK2 - 22-23 + HKI 23-24(22C2)'!Q174+'HKI 22-23'!Q174)</f>
        <v>0</v>
      </c>
      <c r="R176" s="15">
        <f>IF($D176="","",'HK2 - 22-23 + HKI 23-24(22C2)'!R174+'HKI 22-23'!R174)</f>
        <v>0</v>
      </c>
      <c r="S176" s="15">
        <f>IF($D176="","",'HK2 - 22-23 + HKI 23-24(22C2)'!S174+'HKI 22-23'!S174)</f>
        <v>133</v>
      </c>
      <c r="T176" s="15">
        <f>IF($D176="","",'HK2 - 22-23 + HKI 23-24(22C2)'!T174+'HKI 22-23'!T174)</f>
        <v>132</v>
      </c>
      <c r="U176" s="15">
        <f>IF($D176="","",'HK2 - 22-23 + HKI 23-24(22C2)'!U174+'HKI 22-23'!U174)</f>
        <v>119</v>
      </c>
      <c r="V176" s="15">
        <f>IF($D176="","",'HK2 - 22-23 + HKI 23-24(22C2)'!V174+'HKI 22-23'!V174)</f>
        <v>14.600000000000001</v>
      </c>
      <c r="W176" s="15">
        <f>IF($D176="","",'HK2 - 22-23 + HKI 23-24(22C2)'!W174+'HKI 22-23'!W174)</f>
        <v>0</v>
      </c>
      <c r="X176" s="15">
        <f>IF($D176="","",'HK2 - 22-23 + HKI 23-24(22C2)'!X174+'HKI 22-23'!X174)</f>
        <v>0</v>
      </c>
      <c r="Y176" s="15">
        <f>IF($D176="","",'HK2 - 22-23 + HKI 23-24(22C2)'!Y174+'HKI 22-23'!Y174)</f>
        <v>0</v>
      </c>
      <c r="Z176" s="15">
        <f>IF($D176="","",'HK2 - 22-23 + HKI 23-24(22C2)'!Z174+'HKI 22-23'!Z174)</f>
        <v>0</v>
      </c>
      <c r="AA176" s="15">
        <f>IF($D176="","",'HK2 - 22-23 + HKI 23-24(22C2)'!AA174+'HKI 22-23'!AA174)</f>
        <v>0</v>
      </c>
      <c r="AB176" s="15">
        <f>IF($D176="","",'HK2 - 22-23 + HKI 23-24(22C2)'!AB174+'HKI 22-23'!AB174)</f>
        <v>0</v>
      </c>
      <c r="AC176" s="15">
        <f>IF($D176="","",'HK2 - 22-23 + HKI 23-24(22C2)'!AC174+'HKI 22-23'!AC174)</f>
        <v>0</v>
      </c>
      <c r="AD176" s="15">
        <f>IF($D176="","",'HK2 - 22-23 + HKI 23-24(22C2)'!AD174+'HKI 22-23'!AD174)</f>
        <v>0</v>
      </c>
      <c r="AE176" s="15">
        <f>IF($D176="","",'HK2 - 22-23 + HKI 23-24(22C2)'!AE174+'HKI 22-23'!AE174)</f>
        <v>0</v>
      </c>
      <c r="AF176" s="15">
        <f>IF($D176="","",'HK2 - 22-23 + HKI 23-24(22C2)'!AF174+'HKI 22-23'!AF174)</f>
        <v>0</v>
      </c>
      <c r="AG176" s="15">
        <f>IF($D176="","",'HK2 - 22-23 + HKI 23-24(22C2)'!AG174+'HKI 22-23'!AG174)</f>
        <v>0</v>
      </c>
      <c r="AH176" s="15">
        <f>IF($D176="","",'HK2 - 22-23 + HKI 23-24(22C2)'!AH174+'HKI 22-23'!AH174)</f>
        <v>0</v>
      </c>
      <c r="AI176" s="15">
        <f>IF($D176="","",'HK2 - 22-23 + HKI 23-24(22C2)'!AI174+'HKI 22-23'!AI174)</f>
        <v>0</v>
      </c>
      <c r="AJ176" s="15">
        <f>IF($D176="","",'HK2 - 22-23 + HKI 23-24(22C2)'!AJ174+'HKI 22-23'!AJ174)</f>
        <v>0</v>
      </c>
      <c r="AK176" s="15">
        <f>IF($D176="","",'HK2 - 22-23 + HKI 23-24(22C2)'!AK174+'HKI 22-23'!AK174)</f>
        <v>0</v>
      </c>
      <c r="AL176" s="15">
        <f>IF($D176="","",'HK2 - 22-23 + HKI 23-24(22C2)'!AL174+'HKI 22-23'!AL174)</f>
        <v>0</v>
      </c>
      <c r="AM176" s="15">
        <f>IF($D176="","",'HK2 - 22-23 + HKI 23-24(22C2)'!AM174+'HKI 22-23'!AM174)</f>
        <v>0</v>
      </c>
      <c r="AN176" s="15">
        <f>IF($D176="","",'HK2 - 22-23 + HKI 23-24(22C2)'!AN174+'HKI 22-23'!AN174)</f>
        <v>0</v>
      </c>
      <c r="AO176" s="15">
        <f>IF($D176="","",'HK2 - 22-23 + HKI 23-24(22C2)'!AO174+'HKI 22-23'!AO174)</f>
        <v>0</v>
      </c>
      <c r="AP176" s="15">
        <f>IF($D176="","",'HK2 - 22-23 + HKI 23-24(22C2)'!AP174+'HKI 22-23'!AP174)</f>
        <v>0</v>
      </c>
      <c r="AQ176" s="15">
        <f>IF($D176="","",'HK2 - 22-23 + HKI 23-24(22C2)'!AQ174+'HKI 22-23'!AQ174)</f>
        <v>0</v>
      </c>
      <c r="AR176" s="15">
        <f>IF($D176="","",'HK2 - 22-23 + HKI 23-24(22C2)'!AR174+'HKI 22-23'!AR174)</f>
        <v>0</v>
      </c>
      <c r="AS176" s="15">
        <f>IF($D176="","",'HK2 - 22-23 + HKI 23-24(22C2)'!AS174+'HKI 22-23'!AS174)</f>
        <v>0</v>
      </c>
      <c r="AT176" s="15">
        <f>IF($D176="","",'HK2 - 22-23 + HKI 23-24(22C2)'!AT174+'HKI 22-23'!AT174)</f>
        <v>16.600000000000001</v>
      </c>
      <c r="AU176" s="4"/>
    </row>
    <row r="177" spans="1:47" x14ac:dyDescent="0.25">
      <c r="A177" s="11">
        <f>IF(D177="","",SUBTOTAL(3,$D$14:D177))</f>
        <v>164</v>
      </c>
      <c r="B177" s="60">
        <v>1010084</v>
      </c>
      <c r="C177" s="61" t="s">
        <v>450</v>
      </c>
      <c r="D177" s="14" t="s">
        <v>1016</v>
      </c>
      <c r="E177" s="15">
        <f>IF($D177="","",'HK2 - 22-23 + HKI 23-24(22C2)'!E175+'HKI 22-23'!E175)</f>
        <v>0</v>
      </c>
      <c r="F177" s="15">
        <f>IF($D177="","",'HK2 - 22-23 + HKI 23-24(22C2)'!F175+'HKI 22-23'!F175)</f>
        <v>0</v>
      </c>
      <c r="G177" s="15">
        <f>IF($D177="","",'HK2 - 22-23 + HKI 23-24(22C2)'!G175+'HKI 22-23'!G175)</f>
        <v>0</v>
      </c>
      <c r="H177" s="15">
        <f>IF($D177="","",'HK2 - 22-23 + HKI 23-24(22C2)'!H175+'HKI 22-23'!H175)</f>
        <v>0</v>
      </c>
      <c r="I177" s="15">
        <f>IF($D177="","",'HK2 - 22-23 + HKI 23-24(22C2)'!I175+'HKI 22-23'!I175)</f>
        <v>0</v>
      </c>
      <c r="J177" s="15">
        <f>IF($D177="","",'HK2 - 22-23 + HKI 23-24(22C2)'!J175+'HKI 22-23'!J175)</f>
        <v>0</v>
      </c>
      <c r="K177" s="15">
        <f>IF($D177="","",'HK2 - 22-23 + HKI 23-24(22C2)'!K175+'HKI 22-23'!K175)</f>
        <v>0</v>
      </c>
      <c r="L177" s="15">
        <f>IF($D177="","",'HK2 - 22-23 + HKI 23-24(22C2)'!L175+'HKI 22-23'!L175)</f>
        <v>0</v>
      </c>
      <c r="M177" s="15">
        <f>IF($D177="","",'HK2 - 22-23 + HKI 23-24(22C2)'!M175+'HKI 22-23'!M175)</f>
        <v>0</v>
      </c>
      <c r="N177" s="15">
        <f>IF($D177="","",'HK2 - 22-23 + HKI 23-24(22C2)'!N175+'HKI 22-23'!N175)</f>
        <v>0</v>
      </c>
      <c r="O177" s="15">
        <f>IF($D177="","",'HK2 - 22-23 + HKI 23-24(22C2)'!O175+'HKI 22-23'!O175)</f>
        <v>0</v>
      </c>
      <c r="P177" s="15">
        <f>IF($D177="","",'HK2 - 22-23 + HKI 23-24(22C2)'!P175+'HKI 22-23'!P175)</f>
        <v>0</v>
      </c>
      <c r="Q177" s="15">
        <f>IF($D177="","",'HK2 - 22-23 + HKI 23-24(22C2)'!Q175+'HKI 22-23'!Q175)</f>
        <v>0</v>
      </c>
      <c r="R177" s="15">
        <f>IF($D177="","",'HK2 - 22-23 + HKI 23-24(22C2)'!R175+'HKI 22-23'!R175)</f>
        <v>0</v>
      </c>
      <c r="S177" s="15">
        <f>IF($D177="","",'HK2 - 22-23 + HKI 23-24(22C2)'!S175+'HKI 22-23'!S175)</f>
        <v>0</v>
      </c>
      <c r="T177" s="15">
        <f>IF($D177="","",'HK2 - 22-23 + HKI 23-24(22C2)'!T175+'HKI 22-23'!T175)</f>
        <v>0</v>
      </c>
      <c r="U177" s="15">
        <f>IF($D177="","",'HK2 - 22-23 + HKI 23-24(22C2)'!U175+'HKI 22-23'!U175)</f>
        <v>0</v>
      </c>
      <c r="V177" s="15">
        <f>IF($D177="","",'HK2 - 22-23 + HKI 23-24(22C2)'!V175+'HKI 22-23'!V175)</f>
        <v>0</v>
      </c>
      <c r="W177" s="15">
        <f>IF($D177="","",'HK2 - 22-23 + HKI 23-24(22C2)'!W175+'HKI 22-23'!W175)</f>
        <v>0</v>
      </c>
      <c r="X177" s="15">
        <f>IF($D177="","",'HK2 - 22-23 + HKI 23-24(22C2)'!X175+'HKI 22-23'!X175)</f>
        <v>0</v>
      </c>
      <c r="Y177" s="15">
        <f>IF($D177="","",'HK2 - 22-23 + HKI 23-24(22C2)'!Y175+'HKI 22-23'!Y175)</f>
        <v>0</v>
      </c>
      <c r="Z177" s="15">
        <f>IF($D177="","",'HK2 - 22-23 + HKI 23-24(22C2)'!Z175+'HKI 22-23'!Z175)</f>
        <v>0</v>
      </c>
      <c r="AA177" s="15">
        <f>IF($D177="","",'HK2 - 22-23 + HKI 23-24(22C2)'!AA175+'HKI 22-23'!AA175)</f>
        <v>0</v>
      </c>
      <c r="AB177" s="15">
        <f>IF($D177="","",'HK2 - 22-23 + HKI 23-24(22C2)'!AB175+'HKI 22-23'!AB175)</f>
        <v>0</v>
      </c>
      <c r="AC177" s="15">
        <f>IF($D177="","",'HK2 - 22-23 + HKI 23-24(22C2)'!AC175+'HKI 22-23'!AC175)</f>
        <v>0</v>
      </c>
      <c r="AD177" s="15">
        <f>IF($D177="","",'HK2 - 22-23 + HKI 23-24(22C2)'!AD175+'HKI 22-23'!AD175)</f>
        <v>0</v>
      </c>
      <c r="AE177" s="15">
        <f>IF($D177="","",'HK2 - 22-23 + HKI 23-24(22C2)'!AE175+'HKI 22-23'!AE175)</f>
        <v>0</v>
      </c>
      <c r="AF177" s="15">
        <f>IF($D177="","",'HK2 - 22-23 + HKI 23-24(22C2)'!AF175+'HKI 22-23'!AF175)</f>
        <v>0</v>
      </c>
      <c r="AG177" s="15">
        <f>IF($D177="","",'HK2 - 22-23 + HKI 23-24(22C2)'!AG175+'HKI 22-23'!AG175)</f>
        <v>0</v>
      </c>
      <c r="AH177" s="15">
        <f>IF($D177="","",'HK2 - 22-23 + HKI 23-24(22C2)'!AH175+'HKI 22-23'!AH175)</f>
        <v>0</v>
      </c>
      <c r="AI177" s="15">
        <f>IF($D177="","",'HK2 - 22-23 + HKI 23-24(22C2)'!AI175+'HKI 22-23'!AI175)</f>
        <v>0</v>
      </c>
      <c r="AJ177" s="15">
        <f>IF($D177="","",'HK2 - 22-23 + HKI 23-24(22C2)'!AJ175+'HKI 22-23'!AJ175)</f>
        <v>0</v>
      </c>
      <c r="AK177" s="15">
        <f>IF($D177="","",'HK2 - 22-23 + HKI 23-24(22C2)'!AK175+'HKI 22-23'!AK175)</f>
        <v>0</v>
      </c>
      <c r="AL177" s="15">
        <f>IF($D177="","",'HK2 - 22-23 + HKI 23-24(22C2)'!AL175+'HKI 22-23'!AL175)</f>
        <v>0</v>
      </c>
      <c r="AM177" s="15">
        <f>IF($D177="","",'HK2 - 22-23 + HKI 23-24(22C2)'!AM175+'HKI 22-23'!AM175)</f>
        <v>0</v>
      </c>
      <c r="AN177" s="15">
        <f>IF($D177="","",'HK2 - 22-23 + HKI 23-24(22C2)'!AN175+'HKI 22-23'!AN175)</f>
        <v>0</v>
      </c>
      <c r="AO177" s="15">
        <f>IF($D177="","",'HK2 - 22-23 + HKI 23-24(22C2)'!AO175+'HKI 22-23'!AO175)</f>
        <v>0</v>
      </c>
      <c r="AP177" s="15">
        <f>IF($D177="","",'HK2 - 22-23 + HKI 23-24(22C2)'!AP175+'HKI 22-23'!AP175)</f>
        <v>0</v>
      </c>
      <c r="AQ177" s="15">
        <f>IF($D177="","",'HK2 - 22-23 + HKI 23-24(22C2)'!AQ175+'HKI 22-23'!AQ175)</f>
        <v>0</v>
      </c>
      <c r="AR177" s="15">
        <f>IF($D177="","",'HK2 - 22-23 + HKI 23-24(22C2)'!AR175+'HKI 22-23'!AR175)</f>
        <v>0</v>
      </c>
      <c r="AS177" s="15">
        <f>IF($D177="","",'HK2 - 22-23 + HKI 23-24(22C2)'!AS175+'HKI 22-23'!AS175)</f>
        <v>0</v>
      </c>
      <c r="AT177" s="15">
        <f>IF($D177="","",'HK2 - 22-23 + HKI 23-24(22C2)'!AT175+'HKI 22-23'!AT175)</f>
        <v>0</v>
      </c>
      <c r="AU177" s="4"/>
    </row>
    <row r="178" spans="1:47" x14ac:dyDescent="0.25">
      <c r="A178" s="11">
        <f>IF(D178="","",SUBTOTAL(3,$D$14:D178))</f>
        <v>165</v>
      </c>
      <c r="B178" s="60">
        <v>1010058</v>
      </c>
      <c r="C178" s="61" t="s">
        <v>450</v>
      </c>
      <c r="D178" s="14" t="s">
        <v>577</v>
      </c>
      <c r="E178" s="15">
        <f>IF($D178="","",'HK2 - 22-23 + HKI 23-24(22C2)'!E176+'HKI 22-23'!E176)</f>
        <v>0</v>
      </c>
      <c r="F178" s="15">
        <f>IF($D178="","",'HK2 - 22-23 + HKI 23-24(22C2)'!F176+'HKI 22-23'!F176)</f>
        <v>0</v>
      </c>
      <c r="G178" s="15">
        <f>IF($D178="","",'HK2 - 22-23 + HKI 23-24(22C2)'!G176+'HKI 22-23'!G176)</f>
        <v>0</v>
      </c>
      <c r="H178" s="15">
        <f>IF($D178="","",'HK2 - 22-23 + HKI 23-24(22C2)'!H176+'HKI 22-23'!H176)</f>
        <v>0</v>
      </c>
      <c r="I178" s="15">
        <f>IF($D178="","",'HK2 - 22-23 + HKI 23-24(22C2)'!I176+'HKI 22-23'!I176)</f>
        <v>0</v>
      </c>
      <c r="J178" s="15">
        <f>IF($D178="","",'HK2 - 22-23 + HKI 23-24(22C2)'!J176+'HKI 22-23'!J176)</f>
        <v>0</v>
      </c>
      <c r="K178" s="15">
        <f>IF($D178="","",'HK2 - 22-23 + HKI 23-24(22C2)'!K176+'HKI 22-23'!K176)</f>
        <v>0</v>
      </c>
      <c r="L178" s="15">
        <f>IF($D178="","",'HK2 - 22-23 + HKI 23-24(22C2)'!L176+'HKI 22-23'!L176)</f>
        <v>0</v>
      </c>
      <c r="M178" s="15">
        <f>IF($D178="","",'HK2 - 22-23 + HKI 23-24(22C2)'!M176+'HKI 22-23'!M176)</f>
        <v>0</v>
      </c>
      <c r="N178" s="15">
        <f>IF($D178="","",'HK2 - 22-23 + HKI 23-24(22C2)'!N176+'HKI 22-23'!N176)</f>
        <v>0</v>
      </c>
      <c r="O178" s="15">
        <f>IF($D178="","",'HK2 - 22-23 + HKI 23-24(22C2)'!O176+'HKI 22-23'!O176)</f>
        <v>0</v>
      </c>
      <c r="P178" s="15">
        <f>IF($D178="","",'HK2 - 22-23 + HKI 23-24(22C2)'!P176+'HKI 22-23'!P176)</f>
        <v>0</v>
      </c>
      <c r="Q178" s="15">
        <f>IF($D178="","",'HK2 - 22-23 + HKI 23-24(22C2)'!Q176+'HKI 22-23'!Q176)</f>
        <v>0</v>
      </c>
      <c r="R178" s="15">
        <f>IF($D178="","",'HK2 - 22-23 + HKI 23-24(22C2)'!R176+'HKI 22-23'!R176)</f>
        <v>0</v>
      </c>
      <c r="S178" s="15">
        <f>IF($D178="","",'HK2 - 22-23 + HKI 23-24(22C2)'!S176+'HKI 22-23'!S176)</f>
        <v>0</v>
      </c>
      <c r="T178" s="15">
        <f>IF($D178="","",'HK2 - 22-23 + HKI 23-24(22C2)'!T176+'HKI 22-23'!T176)</f>
        <v>0</v>
      </c>
      <c r="U178" s="15">
        <f>IF($D178="","",'HK2 - 22-23 + HKI 23-24(22C2)'!U176+'HKI 22-23'!U176)</f>
        <v>0</v>
      </c>
      <c r="V178" s="15">
        <f>IF($D178="","",'HK2 - 22-23 + HKI 23-24(22C2)'!V176+'HKI 22-23'!V176)</f>
        <v>0</v>
      </c>
      <c r="W178" s="15">
        <f>IF($D178="","",'HK2 - 22-23 + HKI 23-24(22C2)'!W176+'HKI 22-23'!W176)</f>
        <v>0</v>
      </c>
      <c r="X178" s="15">
        <f>IF($D178="","",'HK2 - 22-23 + HKI 23-24(22C2)'!X176+'HKI 22-23'!X176)</f>
        <v>0</v>
      </c>
      <c r="Y178" s="15">
        <f>IF($D178="","",'HK2 - 22-23 + HKI 23-24(22C2)'!Y176+'HKI 22-23'!Y176)</f>
        <v>0</v>
      </c>
      <c r="Z178" s="15">
        <f>IF($D178="","",'HK2 - 22-23 + HKI 23-24(22C2)'!Z176+'HKI 22-23'!Z176)</f>
        <v>0</v>
      </c>
      <c r="AA178" s="15">
        <f>IF($D178="","",'HK2 - 22-23 + HKI 23-24(22C2)'!AA176+'HKI 22-23'!AA176)</f>
        <v>0</v>
      </c>
      <c r="AB178" s="15">
        <f>IF($D178="","",'HK2 - 22-23 + HKI 23-24(22C2)'!AB176+'HKI 22-23'!AB176)</f>
        <v>0</v>
      </c>
      <c r="AC178" s="15">
        <f>IF($D178="","",'HK2 - 22-23 + HKI 23-24(22C2)'!AC176+'HKI 22-23'!AC176)</f>
        <v>0</v>
      </c>
      <c r="AD178" s="15">
        <f>IF($D178="","",'HK2 - 22-23 + HKI 23-24(22C2)'!AD176+'HKI 22-23'!AD176)</f>
        <v>0</v>
      </c>
      <c r="AE178" s="15">
        <f>IF($D178="","",'HK2 - 22-23 + HKI 23-24(22C2)'!AE176+'HKI 22-23'!AE176)</f>
        <v>0</v>
      </c>
      <c r="AF178" s="15">
        <f>IF($D178="","",'HK2 - 22-23 + HKI 23-24(22C2)'!AF176+'HKI 22-23'!AF176)</f>
        <v>0</v>
      </c>
      <c r="AG178" s="15">
        <f>IF($D178="","",'HK2 - 22-23 + HKI 23-24(22C2)'!AG176+'HKI 22-23'!AG176)</f>
        <v>0</v>
      </c>
      <c r="AH178" s="15">
        <f>IF($D178="","",'HK2 - 22-23 + HKI 23-24(22C2)'!AH176+'HKI 22-23'!AH176)</f>
        <v>0</v>
      </c>
      <c r="AI178" s="15">
        <f>IF($D178="","",'HK2 - 22-23 + HKI 23-24(22C2)'!AI176+'HKI 22-23'!AI176)</f>
        <v>0</v>
      </c>
      <c r="AJ178" s="15">
        <f>IF($D178="","",'HK2 - 22-23 + HKI 23-24(22C2)'!AJ176+'HKI 22-23'!AJ176)</f>
        <v>0</v>
      </c>
      <c r="AK178" s="15">
        <f>IF($D178="","",'HK2 - 22-23 + HKI 23-24(22C2)'!AK176+'HKI 22-23'!AK176)</f>
        <v>0</v>
      </c>
      <c r="AL178" s="15">
        <f>IF($D178="","",'HK2 - 22-23 + HKI 23-24(22C2)'!AL176+'HKI 22-23'!AL176)</f>
        <v>0</v>
      </c>
      <c r="AM178" s="15">
        <f>IF($D178="","",'HK2 - 22-23 + HKI 23-24(22C2)'!AM176+'HKI 22-23'!AM176)</f>
        <v>0</v>
      </c>
      <c r="AN178" s="15">
        <f>IF($D178="","",'HK2 - 22-23 + HKI 23-24(22C2)'!AN176+'HKI 22-23'!AN176)</f>
        <v>0</v>
      </c>
      <c r="AO178" s="15">
        <f>IF($D178="","",'HK2 - 22-23 + HKI 23-24(22C2)'!AO176+'HKI 22-23'!AO176)</f>
        <v>0</v>
      </c>
      <c r="AP178" s="15">
        <f>IF($D178="","",'HK2 - 22-23 + HKI 23-24(22C2)'!AP176+'HKI 22-23'!AP176)</f>
        <v>0</v>
      </c>
      <c r="AQ178" s="15">
        <f>IF($D178="","",'HK2 - 22-23 + HKI 23-24(22C2)'!AQ176+'HKI 22-23'!AQ176)</f>
        <v>0</v>
      </c>
      <c r="AR178" s="15">
        <f>IF($D178="","",'HK2 - 22-23 + HKI 23-24(22C2)'!AR176+'HKI 22-23'!AR176)</f>
        <v>0</v>
      </c>
      <c r="AS178" s="15">
        <f>IF($D178="","",'HK2 - 22-23 + HKI 23-24(22C2)'!AS176+'HKI 22-23'!AS176)</f>
        <v>0</v>
      </c>
      <c r="AT178" s="15">
        <f>IF($D178="","",'HK2 - 22-23 + HKI 23-24(22C2)'!AT176+'HKI 22-23'!AT176)</f>
        <v>0</v>
      </c>
      <c r="AU178" s="4"/>
    </row>
    <row r="179" spans="1:47" x14ac:dyDescent="0.25">
      <c r="A179" s="11">
        <f>IF(D179="","",SUBTOTAL(3,$D$14:D179))</f>
        <v>166</v>
      </c>
      <c r="B179" s="60">
        <v>1010047</v>
      </c>
      <c r="C179" s="61" t="s">
        <v>450</v>
      </c>
      <c r="D179" s="14" t="s">
        <v>579</v>
      </c>
      <c r="E179" s="15">
        <f>IF($D179="","",'HK2 - 22-23 + HKI 23-24(22C2)'!E177+'HKI 22-23'!E177)</f>
        <v>0</v>
      </c>
      <c r="F179" s="15">
        <f>IF($D179="","",'HK2 - 22-23 + HKI 23-24(22C2)'!F177+'HKI 22-23'!F177)</f>
        <v>0</v>
      </c>
      <c r="G179" s="15">
        <f>IF($D179="","",'HK2 - 22-23 + HKI 23-24(22C2)'!G177+'HKI 22-23'!G177)</f>
        <v>0</v>
      </c>
      <c r="H179" s="15">
        <f>IF($D179="","",'HK2 - 22-23 + HKI 23-24(22C2)'!H177+'HKI 22-23'!H177)</f>
        <v>0</v>
      </c>
      <c r="I179" s="15">
        <f>IF($D179="","",'HK2 - 22-23 + HKI 23-24(22C2)'!I177+'HKI 22-23'!I177)</f>
        <v>0</v>
      </c>
      <c r="J179" s="15">
        <f>IF($D179="","",'HK2 - 22-23 + HKI 23-24(22C2)'!J177+'HKI 22-23'!J177)</f>
        <v>0</v>
      </c>
      <c r="K179" s="15">
        <f>IF($D179="","",'HK2 - 22-23 + HKI 23-24(22C2)'!K177+'HKI 22-23'!K177)</f>
        <v>0</v>
      </c>
      <c r="L179" s="15">
        <f>IF($D179="","",'HK2 - 22-23 + HKI 23-24(22C2)'!L177+'HKI 22-23'!L177)</f>
        <v>0</v>
      </c>
      <c r="M179" s="15">
        <f>IF($D179="","",'HK2 - 22-23 + HKI 23-24(22C2)'!M177+'HKI 22-23'!M177)</f>
        <v>0</v>
      </c>
      <c r="N179" s="15">
        <f>IF($D179="","",'HK2 - 22-23 + HKI 23-24(22C2)'!N177+'HKI 22-23'!N177)</f>
        <v>0</v>
      </c>
      <c r="O179" s="15">
        <f>IF($D179="","",'HK2 - 22-23 + HKI 23-24(22C2)'!O177+'HKI 22-23'!O177)</f>
        <v>0</v>
      </c>
      <c r="P179" s="15">
        <f>IF($D179="","",'HK2 - 22-23 + HKI 23-24(22C2)'!P177+'HKI 22-23'!P177)</f>
        <v>0</v>
      </c>
      <c r="Q179" s="15">
        <f>IF($D179="","",'HK2 - 22-23 + HKI 23-24(22C2)'!Q177+'HKI 22-23'!Q177)</f>
        <v>0</v>
      </c>
      <c r="R179" s="15">
        <f>IF($D179="","",'HK2 - 22-23 + HKI 23-24(22C2)'!R177+'HKI 22-23'!R177)</f>
        <v>0</v>
      </c>
      <c r="S179" s="15">
        <f>IF($D179="","",'HK2 - 22-23 + HKI 23-24(22C2)'!S177+'HKI 22-23'!S177)</f>
        <v>0</v>
      </c>
      <c r="T179" s="15">
        <f>IF($D179="","",'HK2 - 22-23 + HKI 23-24(22C2)'!T177+'HKI 22-23'!T177)</f>
        <v>0</v>
      </c>
      <c r="U179" s="15">
        <f>IF($D179="","",'HK2 - 22-23 + HKI 23-24(22C2)'!U177+'HKI 22-23'!U177)</f>
        <v>0</v>
      </c>
      <c r="V179" s="15">
        <f>IF($D179="","",'HK2 - 22-23 + HKI 23-24(22C2)'!V177+'HKI 22-23'!V177)</f>
        <v>0</v>
      </c>
      <c r="W179" s="15">
        <f>IF($D179="","",'HK2 - 22-23 + HKI 23-24(22C2)'!W177+'HKI 22-23'!W177)</f>
        <v>0</v>
      </c>
      <c r="X179" s="15">
        <f>IF($D179="","",'HK2 - 22-23 + HKI 23-24(22C2)'!X177+'HKI 22-23'!X177)</f>
        <v>0</v>
      </c>
      <c r="Y179" s="15">
        <f>IF($D179="","",'HK2 - 22-23 + HKI 23-24(22C2)'!Y177+'HKI 22-23'!Y177)</f>
        <v>0</v>
      </c>
      <c r="Z179" s="15">
        <f>IF($D179="","",'HK2 - 22-23 + HKI 23-24(22C2)'!Z177+'HKI 22-23'!Z177)</f>
        <v>0</v>
      </c>
      <c r="AA179" s="15">
        <f>IF($D179="","",'HK2 - 22-23 + HKI 23-24(22C2)'!AA177+'HKI 22-23'!AA177)</f>
        <v>0</v>
      </c>
      <c r="AB179" s="15">
        <f>IF($D179="","",'HK2 - 22-23 + HKI 23-24(22C2)'!AB177+'HKI 22-23'!AB177)</f>
        <v>0</v>
      </c>
      <c r="AC179" s="15">
        <f>IF($D179="","",'HK2 - 22-23 + HKI 23-24(22C2)'!AC177+'HKI 22-23'!AC177)</f>
        <v>0</v>
      </c>
      <c r="AD179" s="15">
        <f>IF($D179="","",'HK2 - 22-23 + HKI 23-24(22C2)'!AD177+'HKI 22-23'!AD177)</f>
        <v>0</v>
      </c>
      <c r="AE179" s="15">
        <f>IF($D179="","",'HK2 - 22-23 + HKI 23-24(22C2)'!AE177+'HKI 22-23'!AE177)</f>
        <v>0</v>
      </c>
      <c r="AF179" s="15">
        <f>IF($D179="","",'HK2 - 22-23 + HKI 23-24(22C2)'!AF177+'HKI 22-23'!AF177)</f>
        <v>0</v>
      </c>
      <c r="AG179" s="15">
        <f>IF($D179="","",'HK2 - 22-23 + HKI 23-24(22C2)'!AG177+'HKI 22-23'!AG177)</f>
        <v>0</v>
      </c>
      <c r="AH179" s="15">
        <f>IF($D179="","",'HK2 - 22-23 + HKI 23-24(22C2)'!AH177+'HKI 22-23'!AH177)</f>
        <v>0</v>
      </c>
      <c r="AI179" s="15">
        <f>IF($D179="","",'HK2 - 22-23 + HKI 23-24(22C2)'!AI177+'HKI 22-23'!AI177)</f>
        <v>0</v>
      </c>
      <c r="AJ179" s="15">
        <f>IF($D179="","",'HK2 - 22-23 + HKI 23-24(22C2)'!AJ177+'HKI 22-23'!AJ177)</f>
        <v>0</v>
      </c>
      <c r="AK179" s="15">
        <f>IF($D179="","",'HK2 - 22-23 + HKI 23-24(22C2)'!AK177+'HKI 22-23'!AK177)</f>
        <v>0</v>
      </c>
      <c r="AL179" s="15">
        <f>IF($D179="","",'HK2 - 22-23 + HKI 23-24(22C2)'!AL177+'HKI 22-23'!AL177)</f>
        <v>0</v>
      </c>
      <c r="AM179" s="15">
        <f>IF($D179="","",'HK2 - 22-23 + HKI 23-24(22C2)'!AM177+'HKI 22-23'!AM177)</f>
        <v>0</v>
      </c>
      <c r="AN179" s="15">
        <f>IF($D179="","",'HK2 - 22-23 + HKI 23-24(22C2)'!AN177+'HKI 22-23'!AN177)</f>
        <v>0</v>
      </c>
      <c r="AO179" s="15">
        <f>IF($D179="","",'HK2 - 22-23 + HKI 23-24(22C2)'!AO177+'HKI 22-23'!AO177)</f>
        <v>0</v>
      </c>
      <c r="AP179" s="15">
        <f>IF($D179="","",'HK2 - 22-23 + HKI 23-24(22C2)'!AP177+'HKI 22-23'!AP177)</f>
        <v>0</v>
      </c>
      <c r="AQ179" s="15">
        <f>IF($D179="","",'HK2 - 22-23 + HKI 23-24(22C2)'!AQ177+'HKI 22-23'!AQ177)</f>
        <v>0</v>
      </c>
      <c r="AR179" s="15">
        <f>IF($D179="","",'HK2 - 22-23 + HKI 23-24(22C2)'!AR177+'HKI 22-23'!AR177)</f>
        <v>0</v>
      </c>
      <c r="AS179" s="15">
        <f>IF($D179="","",'HK2 - 22-23 + HKI 23-24(22C2)'!AS177+'HKI 22-23'!AS177)</f>
        <v>0</v>
      </c>
      <c r="AT179" s="15">
        <f>IF($D179="","",'HK2 - 22-23 + HKI 23-24(22C2)'!AT177+'HKI 22-23'!AT177)</f>
        <v>0</v>
      </c>
      <c r="AU179" s="4"/>
    </row>
    <row r="180" spans="1:47" x14ac:dyDescent="0.25">
      <c r="A180" s="11">
        <f>IF(D180="","",SUBTOTAL(3,$D$14:D180))</f>
        <v>167</v>
      </c>
      <c r="B180" s="60">
        <v>1010087</v>
      </c>
      <c r="C180" s="61" t="s">
        <v>450</v>
      </c>
      <c r="D180" s="14" t="s">
        <v>1017</v>
      </c>
      <c r="E180" s="15">
        <f>IF($D180="","",'HK2 - 22-23 + HKI 23-24(22C2)'!E178+'HKI 22-23'!E178)</f>
        <v>0</v>
      </c>
      <c r="F180" s="15">
        <f>IF($D180="","",'HK2 - 22-23 + HKI 23-24(22C2)'!F178+'HKI 22-23'!F178)</f>
        <v>0</v>
      </c>
      <c r="G180" s="15">
        <f>IF($D180="","",'HK2 - 22-23 + HKI 23-24(22C2)'!G178+'HKI 22-23'!G178)</f>
        <v>0</v>
      </c>
      <c r="H180" s="15">
        <f>IF($D180="","",'HK2 - 22-23 + HKI 23-24(22C2)'!H178+'HKI 22-23'!H178)</f>
        <v>0</v>
      </c>
      <c r="I180" s="15">
        <f>IF($D180="","",'HK2 - 22-23 + HKI 23-24(22C2)'!I178+'HKI 22-23'!I178)</f>
        <v>0</v>
      </c>
      <c r="J180" s="15">
        <f>IF($D180="","",'HK2 - 22-23 + HKI 23-24(22C2)'!J178+'HKI 22-23'!J178)</f>
        <v>0</v>
      </c>
      <c r="K180" s="15">
        <f>IF($D180="","",'HK2 - 22-23 + HKI 23-24(22C2)'!K178+'HKI 22-23'!K178)</f>
        <v>0</v>
      </c>
      <c r="L180" s="15">
        <f>IF($D180="","",'HK2 - 22-23 + HKI 23-24(22C2)'!L178+'HKI 22-23'!L178)</f>
        <v>0</v>
      </c>
      <c r="M180" s="15">
        <f>IF($D180="","",'HK2 - 22-23 + HKI 23-24(22C2)'!M178+'HKI 22-23'!M178)</f>
        <v>0</v>
      </c>
      <c r="N180" s="15">
        <f>IF($D180="","",'HK2 - 22-23 + HKI 23-24(22C2)'!N178+'HKI 22-23'!N178)</f>
        <v>0</v>
      </c>
      <c r="O180" s="15">
        <f>IF($D180="","",'HK2 - 22-23 + HKI 23-24(22C2)'!O178+'HKI 22-23'!O178)</f>
        <v>0</v>
      </c>
      <c r="P180" s="15">
        <f>IF($D180="","",'HK2 - 22-23 + HKI 23-24(22C2)'!P178+'HKI 22-23'!P178)</f>
        <v>0</v>
      </c>
      <c r="Q180" s="15">
        <f>IF($D180="","",'HK2 - 22-23 + HKI 23-24(22C2)'!Q178+'HKI 22-23'!Q178)</f>
        <v>0</v>
      </c>
      <c r="R180" s="15">
        <f>IF($D180="","",'HK2 - 22-23 + HKI 23-24(22C2)'!R178+'HKI 22-23'!R178)</f>
        <v>0</v>
      </c>
      <c r="S180" s="15">
        <f>IF($D180="","",'HK2 - 22-23 + HKI 23-24(22C2)'!S178+'HKI 22-23'!S178)</f>
        <v>0</v>
      </c>
      <c r="T180" s="15">
        <f>IF($D180="","",'HK2 - 22-23 + HKI 23-24(22C2)'!T178+'HKI 22-23'!T178)</f>
        <v>0</v>
      </c>
      <c r="U180" s="15">
        <f>IF($D180="","",'HK2 - 22-23 + HKI 23-24(22C2)'!U178+'HKI 22-23'!U178)</f>
        <v>0</v>
      </c>
      <c r="V180" s="15">
        <f>IF($D180="","",'HK2 - 22-23 + HKI 23-24(22C2)'!V178+'HKI 22-23'!V178)</f>
        <v>0</v>
      </c>
      <c r="W180" s="15">
        <f>IF($D180="","",'HK2 - 22-23 + HKI 23-24(22C2)'!W178+'HKI 22-23'!W178)</f>
        <v>0</v>
      </c>
      <c r="X180" s="15">
        <f>IF($D180="","",'HK2 - 22-23 + HKI 23-24(22C2)'!X178+'HKI 22-23'!X178)</f>
        <v>0</v>
      </c>
      <c r="Y180" s="15">
        <f>IF($D180="","",'HK2 - 22-23 + HKI 23-24(22C2)'!Y178+'HKI 22-23'!Y178)</f>
        <v>0</v>
      </c>
      <c r="Z180" s="15">
        <f>IF($D180="","",'HK2 - 22-23 + HKI 23-24(22C2)'!Z178+'HKI 22-23'!Z178)</f>
        <v>0</v>
      </c>
      <c r="AA180" s="15">
        <f>IF($D180="","",'HK2 - 22-23 + HKI 23-24(22C2)'!AA178+'HKI 22-23'!AA178)</f>
        <v>0</v>
      </c>
      <c r="AB180" s="15">
        <f>IF($D180="","",'HK2 - 22-23 + HKI 23-24(22C2)'!AB178+'HKI 22-23'!AB178)</f>
        <v>0</v>
      </c>
      <c r="AC180" s="15">
        <f>IF($D180="","",'HK2 - 22-23 + HKI 23-24(22C2)'!AC178+'HKI 22-23'!AC178)</f>
        <v>0</v>
      </c>
      <c r="AD180" s="15">
        <f>IF($D180="","",'HK2 - 22-23 + HKI 23-24(22C2)'!AD178+'HKI 22-23'!AD178)</f>
        <v>0</v>
      </c>
      <c r="AE180" s="15">
        <f>IF($D180="","",'HK2 - 22-23 + HKI 23-24(22C2)'!AE178+'HKI 22-23'!AE178)</f>
        <v>0</v>
      </c>
      <c r="AF180" s="15">
        <f>IF($D180="","",'HK2 - 22-23 + HKI 23-24(22C2)'!AF178+'HKI 22-23'!AF178)</f>
        <v>0</v>
      </c>
      <c r="AG180" s="15">
        <f>IF($D180="","",'HK2 - 22-23 + HKI 23-24(22C2)'!AG178+'HKI 22-23'!AG178)</f>
        <v>0</v>
      </c>
      <c r="AH180" s="15">
        <f>IF($D180="","",'HK2 - 22-23 + HKI 23-24(22C2)'!AH178+'HKI 22-23'!AH178)</f>
        <v>0</v>
      </c>
      <c r="AI180" s="15">
        <f>IF($D180="","",'HK2 - 22-23 + HKI 23-24(22C2)'!AI178+'HKI 22-23'!AI178)</f>
        <v>0</v>
      </c>
      <c r="AJ180" s="15">
        <f>IF($D180="","",'HK2 - 22-23 + HKI 23-24(22C2)'!AJ178+'HKI 22-23'!AJ178)</f>
        <v>0</v>
      </c>
      <c r="AK180" s="15">
        <f>IF($D180="","",'HK2 - 22-23 + HKI 23-24(22C2)'!AK178+'HKI 22-23'!AK178)</f>
        <v>0</v>
      </c>
      <c r="AL180" s="15">
        <f>IF($D180="","",'HK2 - 22-23 + HKI 23-24(22C2)'!AL178+'HKI 22-23'!AL178)</f>
        <v>0</v>
      </c>
      <c r="AM180" s="15">
        <f>IF($D180="","",'HK2 - 22-23 + HKI 23-24(22C2)'!AM178+'HKI 22-23'!AM178)</f>
        <v>0</v>
      </c>
      <c r="AN180" s="15">
        <f>IF($D180="","",'HK2 - 22-23 + HKI 23-24(22C2)'!AN178+'HKI 22-23'!AN178)</f>
        <v>0</v>
      </c>
      <c r="AO180" s="15">
        <f>IF($D180="","",'HK2 - 22-23 + HKI 23-24(22C2)'!AO178+'HKI 22-23'!AO178)</f>
        <v>0</v>
      </c>
      <c r="AP180" s="15">
        <f>IF($D180="","",'HK2 - 22-23 + HKI 23-24(22C2)'!AP178+'HKI 22-23'!AP178)</f>
        <v>0</v>
      </c>
      <c r="AQ180" s="15">
        <f>IF($D180="","",'HK2 - 22-23 + HKI 23-24(22C2)'!AQ178+'HKI 22-23'!AQ178)</f>
        <v>0</v>
      </c>
      <c r="AR180" s="15">
        <f>IF($D180="","",'HK2 - 22-23 + HKI 23-24(22C2)'!AR178+'HKI 22-23'!AR178)</f>
        <v>0</v>
      </c>
      <c r="AS180" s="15">
        <f>IF($D180="","",'HK2 - 22-23 + HKI 23-24(22C2)'!AS178+'HKI 22-23'!AS178)</f>
        <v>0</v>
      </c>
      <c r="AT180" s="15">
        <f>IF($D180="","",'HK2 - 22-23 + HKI 23-24(22C2)'!AT178+'HKI 22-23'!AT178)</f>
        <v>0</v>
      </c>
      <c r="AU180" s="4"/>
    </row>
    <row r="181" spans="1:47" x14ac:dyDescent="0.25">
      <c r="A181" s="11">
        <f>IF(D181="","",SUBTOTAL(3,$D$14:D181))</f>
        <v>168</v>
      </c>
      <c r="B181" s="60">
        <v>1010035</v>
      </c>
      <c r="C181" s="61" t="s">
        <v>450</v>
      </c>
      <c r="D181" s="14" t="s">
        <v>583</v>
      </c>
      <c r="E181" s="15">
        <f>IF($D181="","",'HK2 - 22-23 + HKI 23-24(22C2)'!E179+'HKI 22-23'!E179)</f>
        <v>0</v>
      </c>
      <c r="F181" s="15">
        <f>IF($D181="","",'HK2 - 22-23 + HKI 23-24(22C2)'!F179+'HKI 22-23'!F179)</f>
        <v>0</v>
      </c>
      <c r="G181" s="15">
        <f>IF($D181="","",'HK2 - 22-23 + HKI 23-24(22C2)'!G179+'HKI 22-23'!G179)</f>
        <v>0</v>
      </c>
      <c r="H181" s="15">
        <f>IF($D181="","",'HK2 - 22-23 + HKI 23-24(22C2)'!H179+'HKI 22-23'!H179)</f>
        <v>0</v>
      </c>
      <c r="I181" s="15">
        <f>IF($D181="","",'HK2 - 22-23 + HKI 23-24(22C2)'!I179+'HKI 22-23'!I179)</f>
        <v>0</v>
      </c>
      <c r="J181" s="15">
        <f>IF($D181="","",'HK2 - 22-23 + HKI 23-24(22C2)'!J179+'HKI 22-23'!J179)</f>
        <v>0</v>
      </c>
      <c r="K181" s="15">
        <f>IF($D181="","",'HK2 - 22-23 + HKI 23-24(22C2)'!K179+'HKI 22-23'!K179)</f>
        <v>0</v>
      </c>
      <c r="L181" s="15">
        <f>IF($D181="","",'HK2 - 22-23 + HKI 23-24(22C2)'!L179+'HKI 22-23'!L179)</f>
        <v>0</v>
      </c>
      <c r="M181" s="15">
        <f>IF($D181="","",'HK2 - 22-23 + HKI 23-24(22C2)'!M179+'HKI 22-23'!M179)</f>
        <v>0</v>
      </c>
      <c r="N181" s="15">
        <f>IF($D181="","",'HK2 - 22-23 + HKI 23-24(22C2)'!N179+'HKI 22-23'!N179)</f>
        <v>0</v>
      </c>
      <c r="O181" s="15">
        <f>IF($D181="","",'HK2 - 22-23 + HKI 23-24(22C2)'!O179+'HKI 22-23'!O179)</f>
        <v>0</v>
      </c>
      <c r="P181" s="15">
        <f>IF($D181="","",'HK2 - 22-23 + HKI 23-24(22C2)'!P179+'HKI 22-23'!P179)</f>
        <v>0</v>
      </c>
      <c r="Q181" s="15">
        <f>IF($D181="","",'HK2 - 22-23 + HKI 23-24(22C2)'!Q179+'HKI 22-23'!Q179)</f>
        <v>0</v>
      </c>
      <c r="R181" s="15">
        <f>IF($D181="","",'HK2 - 22-23 + HKI 23-24(22C2)'!R179+'HKI 22-23'!R179)</f>
        <v>0</v>
      </c>
      <c r="S181" s="15">
        <f>IF($D181="","",'HK2 - 22-23 + HKI 23-24(22C2)'!S179+'HKI 22-23'!S179)</f>
        <v>0</v>
      </c>
      <c r="T181" s="15">
        <f>IF($D181="","",'HK2 - 22-23 + HKI 23-24(22C2)'!T179+'HKI 22-23'!T179)</f>
        <v>0</v>
      </c>
      <c r="U181" s="15">
        <f>IF($D181="","",'HK2 - 22-23 + HKI 23-24(22C2)'!U179+'HKI 22-23'!U179)</f>
        <v>0</v>
      </c>
      <c r="V181" s="15">
        <f>IF($D181="","",'HK2 - 22-23 + HKI 23-24(22C2)'!V179+'HKI 22-23'!V179)</f>
        <v>0</v>
      </c>
      <c r="W181" s="15">
        <f>IF($D181="","",'HK2 - 22-23 + HKI 23-24(22C2)'!W179+'HKI 22-23'!W179)</f>
        <v>0</v>
      </c>
      <c r="X181" s="15">
        <f>IF($D181="","",'HK2 - 22-23 + HKI 23-24(22C2)'!X179+'HKI 22-23'!X179)</f>
        <v>0</v>
      </c>
      <c r="Y181" s="15">
        <f>IF($D181="","",'HK2 - 22-23 + HKI 23-24(22C2)'!Y179+'HKI 22-23'!Y179)</f>
        <v>0</v>
      </c>
      <c r="Z181" s="15">
        <f>IF($D181="","",'HK2 - 22-23 + HKI 23-24(22C2)'!Z179+'HKI 22-23'!Z179)</f>
        <v>0</v>
      </c>
      <c r="AA181" s="15">
        <f>IF($D181="","",'HK2 - 22-23 + HKI 23-24(22C2)'!AA179+'HKI 22-23'!AA179)</f>
        <v>0</v>
      </c>
      <c r="AB181" s="15">
        <f>IF($D181="","",'HK2 - 22-23 + HKI 23-24(22C2)'!AB179+'HKI 22-23'!AB179)</f>
        <v>0</v>
      </c>
      <c r="AC181" s="15">
        <f>IF($D181="","",'HK2 - 22-23 + HKI 23-24(22C2)'!AC179+'HKI 22-23'!AC179)</f>
        <v>0</v>
      </c>
      <c r="AD181" s="15">
        <f>IF($D181="","",'HK2 - 22-23 + HKI 23-24(22C2)'!AD179+'HKI 22-23'!AD179)</f>
        <v>0</v>
      </c>
      <c r="AE181" s="15">
        <f>IF($D181="","",'HK2 - 22-23 + HKI 23-24(22C2)'!AE179+'HKI 22-23'!AE179)</f>
        <v>0</v>
      </c>
      <c r="AF181" s="15">
        <f>IF($D181="","",'HK2 - 22-23 + HKI 23-24(22C2)'!AF179+'HKI 22-23'!AF179)</f>
        <v>0</v>
      </c>
      <c r="AG181" s="15">
        <f>IF($D181="","",'HK2 - 22-23 + HKI 23-24(22C2)'!AG179+'HKI 22-23'!AG179)</f>
        <v>0</v>
      </c>
      <c r="AH181" s="15">
        <f>IF($D181="","",'HK2 - 22-23 + HKI 23-24(22C2)'!AH179+'HKI 22-23'!AH179)</f>
        <v>0</v>
      </c>
      <c r="AI181" s="15">
        <f>IF($D181="","",'HK2 - 22-23 + HKI 23-24(22C2)'!AI179+'HKI 22-23'!AI179)</f>
        <v>0</v>
      </c>
      <c r="AJ181" s="15">
        <f>IF($D181="","",'HK2 - 22-23 + HKI 23-24(22C2)'!AJ179+'HKI 22-23'!AJ179)</f>
        <v>0</v>
      </c>
      <c r="AK181" s="15">
        <f>IF($D181="","",'HK2 - 22-23 + HKI 23-24(22C2)'!AK179+'HKI 22-23'!AK179)</f>
        <v>0</v>
      </c>
      <c r="AL181" s="15">
        <f>IF($D181="","",'HK2 - 22-23 + HKI 23-24(22C2)'!AL179+'HKI 22-23'!AL179)</f>
        <v>0</v>
      </c>
      <c r="AM181" s="15">
        <f>IF($D181="","",'HK2 - 22-23 + HKI 23-24(22C2)'!AM179+'HKI 22-23'!AM179)</f>
        <v>0</v>
      </c>
      <c r="AN181" s="15">
        <f>IF($D181="","",'HK2 - 22-23 + HKI 23-24(22C2)'!AN179+'HKI 22-23'!AN179)</f>
        <v>0</v>
      </c>
      <c r="AO181" s="15">
        <f>IF($D181="","",'HK2 - 22-23 + HKI 23-24(22C2)'!AO179+'HKI 22-23'!AO179)</f>
        <v>0</v>
      </c>
      <c r="AP181" s="15">
        <f>IF($D181="","",'HK2 - 22-23 + HKI 23-24(22C2)'!AP179+'HKI 22-23'!AP179)</f>
        <v>0</v>
      </c>
      <c r="AQ181" s="15">
        <f>IF($D181="","",'HK2 - 22-23 + HKI 23-24(22C2)'!AQ179+'HKI 22-23'!AQ179)</f>
        <v>0</v>
      </c>
      <c r="AR181" s="15">
        <f>IF($D181="","",'HK2 - 22-23 + HKI 23-24(22C2)'!AR179+'HKI 22-23'!AR179)</f>
        <v>0</v>
      </c>
      <c r="AS181" s="15">
        <f>IF($D181="","",'HK2 - 22-23 + HKI 23-24(22C2)'!AS179+'HKI 22-23'!AS179)</f>
        <v>0</v>
      </c>
      <c r="AT181" s="15">
        <f>IF($D181="","",'HK2 - 22-23 + HKI 23-24(22C2)'!AT179+'HKI 22-23'!AT179)</f>
        <v>0</v>
      </c>
      <c r="AU181" s="4"/>
    </row>
    <row r="182" spans="1:47" x14ac:dyDescent="0.25">
      <c r="A182" s="11">
        <f>IF(D182="","",SUBTOTAL(3,$D$14:D182))</f>
        <v>169</v>
      </c>
      <c r="B182" s="60">
        <v>1010099</v>
      </c>
      <c r="C182" s="61" t="s">
        <v>450</v>
      </c>
      <c r="D182" s="14" t="s">
        <v>1023</v>
      </c>
      <c r="E182" s="15">
        <f>IF($D182="","",'HK2 - 22-23 + HKI 23-24(22C2)'!E180+'HKI 22-23'!E180)</f>
        <v>0</v>
      </c>
      <c r="F182" s="15">
        <f>IF($D182="","",'HK2 - 22-23 + HKI 23-24(22C2)'!F180+'HKI 22-23'!F180)</f>
        <v>0</v>
      </c>
      <c r="G182" s="15">
        <f>IF($D182="","",'HK2 - 22-23 + HKI 23-24(22C2)'!G180+'HKI 22-23'!G180)</f>
        <v>0</v>
      </c>
      <c r="H182" s="15">
        <f>IF($D182="","",'HK2 - 22-23 + HKI 23-24(22C2)'!H180+'HKI 22-23'!H180)</f>
        <v>0</v>
      </c>
      <c r="I182" s="15">
        <f>IF($D182="","",'HK2 - 22-23 + HKI 23-24(22C2)'!I180+'HKI 22-23'!I180)</f>
        <v>0</v>
      </c>
      <c r="J182" s="15">
        <f>IF($D182="","",'HK2 - 22-23 + HKI 23-24(22C2)'!J180+'HKI 22-23'!J180)</f>
        <v>0</v>
      </c>
      <c r="K182" s="15">
        <f>IF($D182="","",'HK2 - 22-23 + HKI 23-24(22C2)'!K180+'HKI 22-23'!K180)</f>
        <v>0</v>
      </c>
      <c r="L182" s="15">
        <f>IF($D182="","",'HK2 - 22-23 + HKI 23-24(22C2)'!L180+'HKI 22-23'!L180)</f>
        <v>0</v>
      </c>
      <c r="M182" s="15">
        <f>IF($D182="","",'HK2 - 22-23 + HKI 23-24(22C2)'!M180+'HKI 22-23'!M180)</f>
        <v>0</v>
      </c>
      <c r="N182" s="15">
        <f>IF($D182="","",'HK2 - 22-23 + HKI 23-24(22C2)'!N180+'HKI 22-23'!N180)</f>
        <v>0</v>
      </c>
      <c r="O182" s="15">
        <f>IF($D182="","",'HK2 - 22-23 + HKI 23-24(22C2)'!O180+'HKI 22-23'!O180)</f>
        <v>0</v>
      </c>
      <c r="P182" s="15">
        <f>IF($D182="","",'HK2 - 22-23 + HKI 23-24(22C2)'!P180+'HKI 22-23'!P180)</f>
        <v>0</v>
      </c>
      <c r="Q182" s="15">
        <f>IF($D182="","",'HK2 - 22-23 + HKI 23-24(22C2)'!Q180+'HKI 22-23'!Q180)</f>
        <v>0</v>
      </c>
      <c r="R182" s="15">
        <f>IF($D182="","",'HK2 - 22-23 + HKI 23-24(22C2)'!R180+'HKI 22-23'!R180)</f>
        <v>0</v>
      </c>
      <c r="S182" s="15">
        <f>IF($D182="","",'HK2 - 22-23 + HKI 23-24(22C2)'!S180+'HKI 22-23'!S180)</f>
        <v>0</v>
      </c>
      <c r="T182" s="15">
        <f>IF($D182="","",'HK2 - 22-23 + HKI 23-24(22C2)'!T180+'HKI 22-23'!T180)</f>
        <v>0</v>
      </c>
      <c r="U182" s="15">
        <f>IF($D182="","",'HK2 - 22-23 + HKI 23-24(22C2)'!U180+'HKI 22-23'!U180)</f>
        <v>0</v>
      </c>
      <c r="V182" s="15">
        <f>IF($D182="","",'HK2 - 22-23 + HKI 23-24(22C2)'!V180+'HKI 22-23'!V180)</f>
        <v>0</v>
      </c>
      <c r="W182" s="15">
        <f>IF($D182="","",'HK2 - 22-23 + HKI 23-24(22C2)'!W180+'HKI 22-23'!W180)</f>
        <v>0</v>
      </c>
      <c r="X182" s="15">
        <f>IF($D182="","",'HK2 - 22-23 + HKI 23-24(22C2)'!X180+'HKI 22-23'!X180)</f>
        <v>0</v>
      </c>
      <c r="Y182" s="15">
        <f>IF($D182="","",'HK2 - 22-23 + HKI 23-24(22C2)'!Y180+'HKI 22-23'!Y180)</f>
        <v>0</v>
      </c>
      <c r="Z182" s="15">
        <f>IF($D182="","",'HK2 - 22-23 + HKI 23-24(22C2)'!Z180+'HKI 22-23'!Z180)</f>
        <v>0</v>
      </c>
      <c r="AA182" s="15">
        <f>IF($D182="","",'HK2 - 22-23 + HKI 23-24(22C2)'!AA180+'HKI 22-23'!AA180)</f>
        <v>0</v>
      </c>
      <c r="AB182" s="15">
        <f>IF($D182="","",'HK2 - 22-23 + HKI 23-24(22C2)'!AB180+'HKI 22-23'!AB180)</f>
        <v>0</v>
      </c>
      <c r="AC182" s="15">
        <f>IF($D182="","",'HK2 - 22-23 + HKI 23-24(22C2)'!AC180+'HKI 22-23'!AC180)</f>
        <v>0</v>
      </c>
      <c r="AD182" s="15">
        <f>IF($D182="","",'HK2 - 22-23 + HKI 23-24(22C2)'!AD180+'HKI 22-23'!AD180)</f>
        <v>0</v>
      </c>
      <c r="AE182" s="15">
        <f>IF($D182="","",'HK2 - 22-23 + HKI 23-24(22C2)'!AE180+'HKI 22-23'!AE180)</f>
        <v>0</v>
      </c>
      <c r="AF182" s="15">
        <f>IF($D182="","",'HK2 - 22-23 + HKI 23-24(22C2)'!AF180+'HKI 22-23'!AF180)</f>
        <v>0</v>
      </c>
      <c r="AG182" s="15">
        <f>IF($D182="","",'HK2 - 22-23 + HKI 23-24(22C2)'!AG180+'HKI 22-23'!AG180)</f>
        <v>0</v>
      </c>
      <c r="AH182" s="15">
        <f>IF($D182="","",'HK2 - 22-23 + HKI 23-24(22C2)'!AH180+'HKI 22-23'!AH180)</f>
        <v>0</v>
      </c>
      <c r="AI182" s="15">
        <f>IF($D182="","",'HK2 - 22-23 + HKI 23-24(22C2)'!AI180+'HKI 22-23'!AI180)</f>
        <v>0</v>
      </c>
      <c r="AJ182" s="15">
        <f>IF($D182="","",'HK2 - 22-23 + HKI 23-24(22C2)'!AJ180+'HKI 22-23'!AJ180)</f>
        <v>0</v>
      </c>
      <c r="AK182" s="15">
        <f>IF($D182="","",'HK2 - 22-23 + HKI 23-24(22C2)'!AK180+'HKI 22-23'!AK180)</f>
        <v>0</v>
      </c>
      <c r="AL182" s="15">
        <f>IF($D182="","",'HK2 - 22-23 + HKI 23-24(22C2)'!AL180+'HKI 22-23'!AL180)</f>
        <v>0</v>
      </c>
      <c r="AM182" s="15">
        <f>IF($D182="","",'HK2 - 22-23 + HKI 23-24(22C2)'!AM180+'HKI 22-23'!AM180)</f>
        <v>0</v>
      </c>
      <c r="AN182" s="15">
        <f>IF($D182="","",'HK2 - 22-23 + HKI 23-24(22C2)'!AN180+'HKI 22-23'!AN180)</f>
        <v>0</v>
      </c>
      <c r="AO182" s="15">
        <f>IF($D182="","",'HK2 - 22-23 + HKI 23-24(22C2)'!AO180+'HKI 22-23'!AO180)</f>
        <v>0</v>
      </c>
      <c r="AP182" s="15">
        <f>IF($D182="","",'HK2 - 22-23 + HKI 23-24(22C2)'!AP180+'HKI 22-23'!AP180)</f>
        <v>0</v>
      </c>
      <c r="AQ182" s="15">
        <f>IF($D182="","",'HK2 - 22-23 + HKI 23-24(22C2)'!AQ180+'HKI 22-23'!AQ180)</f>
        <v>0</v>
      </c>
      <c r="AR182" s="15">
        <f>IF($D182="","",'HK2 - 22-23 + HKI 23-24(22C2)'!AR180+'HKI 22-23'!AR180)</f>
        <v>0</v>
      </c>
      <c r="AS182" s="15">
        <f>IF($D182="","",'HK2 - 22-23 + HKI 23-24(22C2)'!AS180+'HKI 22-23'!AS180)</f>
        <v>0</v>
      </c>
      <c r="AT182" s="15">
        <f>IF($D182="","",'HK2 - 22-23 + HKI 23-24(22C2)'!AT180+'HKI 22-23'!AT180)</f>
        <v>0</v>
      </c>
      <c r="AU182" s="4"/>
    </row>
    <row r="183" spans="1:47" x14ac:dyDescent="0.25">
      <c r="A183" s="11">
        <f>IF(D183="","",SUBTOTAL(3,$D$14:D183))</f>
        <v>170</v>
      </c>
      <c r="B183" s="17"/>
      <c r="C183" s="61" t="s">
        <v>450</v>
      </c>
      <c r="D183" s="17" t="s">
        <v>1082</v>
      </c>
      <c r="E183" s="15">
        <f>IF($D183="","",'HK2 - 22-23 + HKI 23-24(22C2)'!E181+'HKI 22-23'!E181)</f>
        <v>0</v>
      </c>
      <c r="F183" s="15">
        <f>IF($D183="","",'HK2 - 22-23 + HKI 23-24(22C2)'!F181+'HKI 22-23'!F181)</f>
        <v>0</v>
      </c>
      <c r="G183" s="15">
        <f>IF($D183="","",'HK2 - 22-23 + HKI 23-24(22C2)'!G181+'HKI 22-23'!G181)</f>
        <v>0</v>
      </c>
      <c r="H183" s="15">
        <f>IF($D183="","",'HK2 - 22-23 + HKI 23-24(22C2)'!H181+'HKI 22-23'!H181)</f>
        <v>0</v>
      </c>
      <c r="I183" s="15">
        <f>IF($D183="","",'HK2 - 22-23 + HKI 23-24(22C2)'!I181+'HKI 22-23'!I181)</f>
        <v>0</v>
      </c>
      <c r="J183" s="15">
        <f>IF($D183="","",'HK2 - 22-23 + HKI 23-24(22C2)'!J181+'HKI 22-23'!J181)</f>
        <v>0</v>
      </c>
      <c r="K183" s="15">
        <f>IF($D183="","",'HK2 - 22-23 + HKI 23-24(22C2)'!K181+'HKI 22-23'!K181)</f>
        <v>0</v>
      </c>
      <c r="L183" s="15">
        <f>IF($D183="","",'HK2 - 22-23 + HKI 23-24(22C2)'!L181+'HKI 22-23'!L181)</f>
        <v>0</v>
      </c>
      <c r="M183" s="15">
        <f>IF($D183="","",'HK2 - 22-23 + HKI 23-24(22C2)'!M181+'HKI 22-23'!M181)</f>
        <v>0</v>
      </c>
      <c r="N183" s="15">
        <f>IF($D183="","",'HK2 - 22-23 + HKI 23-24(22C2)'!N181+'HKI 22-23'!N181)</f>
        <v>0</v>
      </c>
      <c r="O183" s="15">
        <f>IF($D183="","",'HK2 - 22-23 + HKI 23-24(22C2)'!O181+'HKI 22-23'!O181)</f>
        <v>0</v>
      </c>
      <c r="P183" s="15">
        <f>IF($D183="","",'HK2 - 22-23 + HKI 23-24(22C2)'!P181+'HKI 22-23'!P181)</f>
        <v>0</v>
      </c>
      <c r="Q183" s="15">
        <f>IF($D183="","",'HK2 - 22-23 + HKI 23-24(22C2)'!Q181+'HKI 22-23'!Q181)</f>
        <v>0</v>
      </c>
      <c r="R183" s="15">
        <f>IF($D183="","",'HK2 - 22-23 + HKI 23-24(22C2)'!R181+'HKI 22-23'!R181)</f>
        <v>0</v>
      </c>
      <c r="S183" s="15">
        <f>IF($D183="","",'HK2 - 22-23 + HKI 23-24(22C2)'!S181+'HKI 22-23'!S181)</f>
        <v>0</v>
      </c>
      <c r="T183" s="15">
        <f>IF($D183="","",'HK2 - 22-23 + HKI 23-24(22C2)'!T181+'HKI 22-23'!T181)</f>
        <v>0</v>
      </c>
      <c r="U183" s="15">
        <f>IF($D183="","",'HK2 - 22-23 + HKI 23-24(22C2)'!U181+'HKI 22-23'!U181)</f>
        <v>0</v>
      </c>
      <c r="V183" s="15">
        <f>IF($D183="","",'HK2 - 22-23 + HKI 23-24(22C2)'!V181+'HKI 22-23'!V181)</f>
        <v>0</v>
      </c>
      <c r="W183" s="15">
        <f>IF($D183="","",'HK2 - 22-23 + HKI 23-24(22C2)'!W181+'HKI 22-23'!W181)</f>
        <v>0</v>
      </c>
      <c r="X183" s="15">
        <f>IF($D183="","",'HK2 - 22-23 + HKI 23-24(22C2)'!X181+'HKI 22-23'!X181)</f>
        <v>0</v>
      </c>
      <c r="Y183" s="15">
        <f>IF($D183="","",'HK2 - 22-23 + HKI 23-24(22C2)'!Y181+'HKI 22-23'!Y181)</f>
        <v>0</v>
      </c>
      <c r="Z183" s="15">
        <f>IF($D183="","",'HK2 - 22-23 + HKI 23-24(22C2)'!Z181+'HKI 22-23'!Z181)</f>
        <v>0</v>
      </c>
      <c r="AA183" s="15">
        <f>IF($D183="","",'HK2 - 22-23 + HKI 23-24(22C2)'!AA181+'HKI 22-23'!AA181)</f>
        <v>0</v>
      </c>
      <c r="AB183" s="15">
        <f>IF($D183="","",'HK2 - 22-23 + HKI 23-24(22C2)'!AB181+'HKI 22-23'!AB181)</f>
        <v>0</v>
      </c>
      <c r="AC183" s="15">
        <f>IF($D183="","",'HK2 - 22-23 + HKI 23-24(22C2)'!AC181+'HKI 22-23'!AC181)</f>
        <v>0</v>
      </c>
      <c r="AD183" s="15">
        <f>IF($D183="","",'HK2 - 22-23 + HKI 23-24(22C2)'!AD181+'HKI 22-23'!AD181)</f>
        <v>0</v>
      </c>
      <c r="AE183" s="15">
        <f>IF($D183="","",'HK2 - 22-23 + HKI 23-24(22C2)'!AE181+'HKI 22-23'!AE181)</f>
        <v>0</v>
      </c>
      <c r="AF183" s="15">
        <f>IF($D183="","",'HK2 - 22-23 + HKI 23-24(22C2)'!AF181+'HKI 22-23'!AF181)</f>
        <v>0</v>
      </c>
      <c r="AG183" s="15">
        <f>IF($D183="","",'HK2 - 22-23 + HKI 23-24(22C2)'!AG181+'HKI 22-23'!AG181)</f>
        <v>0</v>
      </c>
      <c r="AH183" s="15">
        <f>IF($D183="","",'HK2 - 22-23 + HKI 23-24(22C2)'!AH181+'HKI 22-23'!AH181)</f>
        <v>0</v>
      </c>
      <c r="AI183" s="15">
        <f>IF($D183="","",'HK2 - 22-23 + HKI 23-24(22C2)'!AI181+'HKI 22-23'!AI181)</f>
        <v>0</v>
      </c>
      <c r="AJ183" s="15">
        <f>IF($D183="","",'HK2 - 22-23 + HKI 23-24(22C2)'!AJ181+'HKI 22-23'!AJ181)</f>
        <v>0</v>
      </c>
      <c r="AK183" s="15">
        <f>IF($D183="","",'HK2 - 22-23 + HKI 23-24(22C2)'!AK181+'HKI 22-23'!AK181)</f>
        <v>0</v>
      </c>
      <c r="AL183" s="15">
        <f>IF($D183="","",'HK2 - 22-23 + HKI 23-24(22C2)'!AL181+'HKI 22-23'!AL181)</f>
        <v>0</v>
      </c>
      <c r="AM183" s="15">
        <f>IF($D183="","",'HK2 - 22-23 + HKI 23-24(22C2)'!AM181+'HKI 22-23'!AM181)</f>
        <v>0</v>
      </c>
      <c r="AN183" s="15">
        <f>IF($D183="","",'HK2 - 22-23 + HKI 23-24(22C2)'!AN181+'HKI 22-23'!AN181)</f>
        <v>0</v>
      </c>
      <c r="AO183" s="15">
        <f>IF($D183="","",'HK2 - 22-23 + HKI 23-24(22C2)'!AO181+'HKI 22-23'!AO181)</f>
        <v>0</v>
      </c>
      <c r="AP183" s="15">
        <f>IF($D183="","",'HK2 - 22-23 + HKI 23-24(22C2)'!AP181+'HKI 22-23'!AP181)</f>
        <v>0</v>
      </c>
      <c r="AQ183" s="15">
        <f>IF($D183="","",'HK2 - 22-23 + HKI 23-24(22C2)'!AQ181+'HKI 22-23'!AQ181)</f>
        <v>0</v>
      </c>
      <c r="AR183" s="15">
        <f>IF($D183="","",'HK2 - 22-23 + HKI 23-24(22C2)'!AR181+'HKI 22-23'!AR181)</f>
        <v>0</v>
      </c>
      <c r="AS183" s="15">
        <f>IF($D183="","",'HK2 - 22-23 + HKI 23-24(22C2)'!AS181+'HKI 22-23'!AS181)</f>
        <v>0</v>
      </c>
      <c r="AT183" s="15">
        <f>IF($D183="","",'HK2 - 22-23 + HKI 23-24(22C2)'!AT181+'HKI 22-23'!AT181)</f>
        <v>0</v>
      </c>
      <c r="AU183" s="4"/>
    </row>
    <row r="184" spans="1:47" x14ac:dyDescent="0.25">
      <c r="A184" s="11">
        <f>IF(D184="","",SUBTOTAL(3,$D$14:D184))</f>
        <v>171</v>
      </c>
      <c r="B184" s="17"/>
      <c r="C184" s="61" t="s">
        <v>450</v>
      </c>
      <c r="D184" s="17" t="s">
        <v>1067</v>
      </c>
      <c r="E184" s="15">
        <f>IF($D184="","",'HK2 - 22-23 + HKI 23-24(22C2)'!E182+'HKI 22-23'!E182)</f>
        <v>0</v>
      </c>
      <c r="F184" s="15">
        <f>IF($D184="","",'HK2 - 22-23 + HKI 23-24(22C2)'!F182+'HKI 22-23'!F182)</f>
        <v>0</v>
      </c>
      <c r="G184" s="15">
        <f>IF($D184="","",'HK2 - 22-23 + HKI 23-24(22C2)'!G182+'HKI 22-23'!G182)</f>
        <v>0</v>
      </c>
      <c r="H184" s="15">
        <f>IF($D184="","",'HK2 - 22-23 + HKI 23-24(22C2)'!H182+'HKI 22-23'!H182)</f>
        <v>0</v>
      </c>
      <c r="I184" s="15">
        <f>IF($D184="","",'HK2 - 22-23 + HKI 23-24(22C2)'!I182+'HKI 22-23'!I182)</f>
        <v>0</v>
      </c>
      <c r="J184" s="15">
        <f>IF($D184="","",'HK2 - 22-23 + HKI 23-24(22C2)'!J182+'HKI 22-23'!J182)</f>
        <v>0</v>
      </c>
      <c r="K184" s="15">
        <f>IF($D184="","",'HK2 - 22-23 + HKI 23-24(22C2)'!K182+'HKI 22-23'!K182)</f>
        <v>0</v>
      </c>
      <c r="L184" s="15">
        <f>IF($D184="","",'HK2 - 22-23 + HKI 23-24(22C2)'!L182+'HKI 22-23'!L182)</f>
        <v>0</v>
      </c>
      <c r="M184" s="15">
        <f>IF($D184="","",'HK2 - 22-23 + HKI 23-24(22C2)'!M182+'HKI 22-23'!M182)</f>
        <v>0</v>
      </c>
      <c r="N184" s="15">
        <f>IF($D184="","",'HK2 - 22-23 + HKI 23-24(22C2)'!N182+'HKI 22-23'!N182)</f>
        <v>0</v>
      </c>
      <c r="O184" s="15">
        <f>IF($D184="","",'HK2 - 22-23 + HKI 23-24(22C2)'!O182+'HKI 22-23'!O182)</f>
        <v>0</v>
      </c>
      <c r="P184" s="15">
        <f>IF($D184="","",'HK2 - 22-23 + HKI 23-24(22C2)'!P182+'HKI 22-23'!P182)</f>
        <v>0</v>
      </c>
      <c r="Q184" s="15">
        <f>IF($D184="","",'HK2 - 22-23 + HKI 23-24(22C2)'!Q182+'HKI 22-23'!Q182)</f>
        <v>0</v>
      </c>
      <c r="R184" s="15">
        <f>IF($D184="","",'HK2 - 22-23 + HKI 23-24(22C2)'!R182+'HKI 22-23'!R182)</f>
        <v>0</v>
      </c>
      <c r="S184" s="15">
        <f>IF($D184="","",'HK2 - 22-23 + HKI 23-24(22C2)'!S182+'HKI 22-23'!S182)</f>
        <v>0</v>
      </c>
      <c r="T184" s="15">
        <f>IF($D184="","",'HK2 - 22-23 + HKI 23-24(22C2)'!T182+'HKI 22-23'!T182)</f>
        <v>0</v>
      </c>
      <c r="U184" s="15">
        <f>IF($D184="","",'HK2 - 22-23 + HKI 23-24(22C2)'!U182+'HKI 22-23'!U182)</f>
        <v>0</v>
      </c>
      <c r="V184" s="15">
        <f>IF($D184="","",'HK2 - 22-23 + HKI 23-24(22C2)'!V182+'HKI 22-23'!V182)</f>
        <v>0</v>
      </c>
      <c r="W184" s="15">
        <f>IF($D184="","",'HK2 - 22-23 + HKI 23-24(22C2)'!W182+'HKI 22-23'!W182)</f>
        <v>0</v>
      </c>
      <c r="X184" s="15">
        <f>IF($D184="","",'HK2 - 22-23 + HKI 23-24(22C2)'!X182+'HKI 22-23'!X182)</f>
        <v>0</v>
      </c>
      <c r="Y184" s="15">
        <f>IF($D184="","",'HK2 - 22-23 + HKI 23-24(22C2)'!Y182+'HKI 22-23'!Y182)</f>
        <v>0</v>
      </c>
      <c r="Z184" s="15">
        <f>IF($D184="","",'HK2 - 22-23 + HKI 23-24(22C2)'!Z182+'HKI 22-23'!Z182)</f>
        <v>0</v>
      </c>
      <c r="AA184" s="15">
        <f>IF($D184="","",'HK2 - 22-23 + HKI 23-24(22C2)'!AA182+'HKI 22-23'!AA182)</f>
        <v>0</v>
      </c>
      <c r="AB184" s="15">
        <f>IF($D184="","",'HK2 - 22-23 + HKI 23-24(22C2)'!AB182+'HKI 22-23'!AB182)</f>
        <v>0</v>
      </c>
      <c r="AC184" s="15">
        <f>IF($D184="","",'HK2 - 22-23 + HKI 23-24(22C2)'!AC182+'HKI 22-23'!AC182)</f>
        <v>0</v>
      </c>
      <c r="AD184" s="15">
        <f>IF($D184="","",'HK2 - 22-23 + HKI 23-24(22C2)'!AD182+'HKI 22-23'!AD182)</f>
        <v>0</v>
      </c>
      <c r="AE184" s="15">
        <f>IF($D184="","",'HK2 - 22-23 + HKI 23-24(22C2)'!AE182+'HKI 22-23'!AE182)</f>
        <v>0</v>
      </c>
      <c r="AF184" s="15">
        <f>IF($D184="","",'HK2 - 22-23 + HKI 23-24(22C2)'!AF182+'HKI 22-23'!AF182)</f>
        <v>0</v>
      </c>
      <c r="AG184" s="15">
        <f>IF($D184="","",'HK2 - 22-23 + HKI 23-24(22C2)'!AG182+'HKI 22-23'!AG182)</f>
        <v>0</v>
      </c>
      <c r="AH184" s="15">
        <f>IF($D184="","",'HK2 - 22-23 + HKI 23-24(22C2)'!AH182+'HKI 22-23'!AH182)</f>
        <v>0</v>
      </c>
      <c r="AI184" s="15">
        <f>IF($D184="","",'HK2 - 22-23 + HKI 23-24(22C2)'!AI182+'HKI 22-23'!AI182)</f>
        <v>0</v>
      </c>
      <c r="AJ184" s="15">
        <f>IF($D184="","",'HK2 - 22-23 + HKI 23-24(22C2)'!AJ182+'HKI 22-23'!AJ182)</f>
        <v>0</v>
      </c>
      <c r="AK184" s="15">
        <f>IF($D184="","",'HK2 - 22-23 + HKI 23-24(22C2)'!AK182+'HKI 22-23'!AK182)</f>
        <v>0</v>
      </c>
      <c r="AL184" s="15">
        <f>IF($D184="","",'HK2 - 22-23 + HKI 23-24(22C2)'!AL182+'HKI 22-23'!AL182)</f>
        <v>0</v>
      </c>
      <c r="AM184" s="15">
        <f>IF($D184="","",'HK2 - 22-23 + HKI 23-24(22C2)'!AM182+'HKI 22-23'!AM182)</f>
        <v>0</v>
      </c>
      <c r="AN184" s="15">
        <f>IF($D184="","",'HK2 - 22-23 + HKI 23-24(22C2)'!AN182+'HKI 22-23'!AN182)</f>
        <v>0</v>
      </c>
      <c r="AO184" s="15">
        <f>IF($D184="","",'HK2 - 22-23 + HKI 23-24(22C2)'!AO182+'HKI 22-23'!AO182)</f>
        <v>0</v>
      </c>
      <c r="AP184" s="15">
        <f>IF($D184="","",'HK2 - 22-23 + HKI 23-24(22C2)'!AP182+'HKI 22-23'!AP182)</f>
        <v>0</v>
      </c>
      <c r="AQ184" s="15">
        <f>IF($D184="","",'HK2 - 22-23 + HKI 23-24(22C2)'!AQ182+'HKI 22-23'!AQ182)</f>
        <v>0</v>
      </c>
      <c r="AR184" s="15">
        <f>IF($D184="","",'HK2 - 22-23 + HKI 23-24(22C2)'!AR182+'HKI 22-23'!AR182)</f>
        <v>0</v>
      </c>
      <c r="AS184" s="15">
        <f>IF($D184="","",'HK2 - 22-23 + HKI 23-24(22C2)'!AS182+'HKI 22-23'!AS182)</f>
        <v>0</v>
      </c>
      <c r="AT184" s="15">
        <f>IF($D184="","",'HK2 - 22-23 + HKI 23-24(22C2)'!AT182+'HKI 22-23'!AT182)</f>
        <v>0</v>
      </c>
      <c r="AU184" s="4"/>
    </row>
    <row r="185" spans="1:47" x14ac:dyDescent="0.25">
      <c r="A185" s="11"/>
      <c r="B185" s="28"/>
      <c r="C185" s="29"/>
      <c r="D185" s="30"/>
      <c r="E185" s="15" t="str">
        <f>IF($D185="","",'HK2 - 22-23 + HKI 23-24(22C2)'!E209+'HKI 22-23'!E183)</f>
        <v/>
      </c>
      <c r="F185" s="15" t="str">
        <f>IF($D185="","",'HK2 - 22-23 + HKI 23-24(22C2)'!F209+'HKI 22-23'!F183)</f>
        <v/>
      </c>
      <c r="G185" s="15" t="str">
        <f>IF($D185="","",'HK2 - 22-23 + HKI 23-24(22C2)'!G209+'HKI 22-23'!G183)</f>
        <v/>
      </c>
      <c r="H185" s="15" t="str">
        <f>IF($D185="","",'HK2 - 22-23 + HKI 23-24(22C2)'!H209+'HKI 22-23'!H183)</f>
        <v/>
      </c>
      <c r="I185" s="15" t="str">
        <f>IF($D185="","",'HK2 - 22-23 + HKI 23-24(22C2)'!I209+'HKI 22-23'!I183)</f>
        <v/>
      </c>
      <c r="J185" s="15" t="str">
        <f>IF($D185="","",'HK2 - 22-23 + HKI 23-24(22C2)'!J209+'HKI 22-23'!J183)</f>
        <v/>
      </c>
      <c r="K185" s="15" t="str">
        <f>IF($D185="","",'HK2 - 22-23 + HKI 23-24(22C2)'!K209+'HKI 22-23'!K183)</f>
        <v/>
      </c>
      <c r="L185" s="15" t="str">
        <f>IF($D185="","",'HK2 - 22-23 + HKI 23-24(22C2)'!L209+'HKI 22-23'!L183)</f>
        <v/>
      </c>
      <c r="M185" s="15" t="str">
        <f>IF($D185="","",'HK2 - 22-23 + HKI 23-24(22C2)'!M209+'HKI 22-23'!M183)</f>
        <v/>
      </c>
      <c r="N185" s="15" t="str">
        <f>IF($D185="","",'HK2 - 22-23 + HKI 23-24(22C2)'!N209+'HKI 22-23'!N183)</f>
        <v/>
      </c>
      <c r="O185" s="15" t="str">
        <f>IF($D185="","",'HK2 - 22-23 + HKI 23-24(22C2)'!O209+'HKI 22-23'!O183)</f>
        <v/>
      </c>
      <c r="P185" s="15" t="str">
        <f>IF($D185="","",'HK2 - 22-23 + HKI 23-24(22C2)'!P209+'HKI 22-23'!P183)</f>
        <v/>
      </c>
      <c r="Q185" s="15" t="str">
        <f>IF($D185="","",'HK2 - 22-23 + HKI 23-24(22C2)'!Q209+'HKI 22-23'!Q183)</f>
        <v/>
      </c>
      <c r="R185" s="15" t="str">
        <f>IF($D185="","",'HK2 - 22-23 + HKI 23-24(22C2)'!R209+'HKI 22-23'!R183)</f>
        <v/>
      </c>
      <c r="S185" s="15" t="str">
        <f>IF($D185="","",'HK2 - 22-23 + HKI 23-24(22C2)'!S209+'HKI 22-23'!S183)</f>
        <v/>
      </c>
      <c r="T185" s="15" t="str">
        <f>IF($D185="","",'HK2 - 22-23 + HKI 23-24(22C2)'!T209+'HKI 22-23'!T183)</f>
        <v/>
      </c>
      <c r="U185" s="15" t="str">
        <f>IF($D185="","",'HK2 - 22-23 + HKI 23-24(22C2)'!U209+'HKI 22-23'!U183)</f>
        <v/>
      </c>
      <c r="V185" s="15" t="str">
        <f>IF($D185="","",'HK2 - 22-23 + HKI 23-24(22C2)'!V209+'HKI 22-23'!V183)</f>
        <v/>
      </c>
      <c r="W185" s="15" t="str">
        <f>IF($D185="","",'HK2 - 22-23 + HKI 23-24(22C2)'!W209+'HKI 22-23'!W183)</f>
        <v/>
      </c>
      <c r="X185" s="15" t="str">
        <f>IF($D185="","",'HK2 - 22-23 + HKI 23-24(22C2)'!X209+'HKI 22-23'!X183)</f>
        <v/>
      </c>
      <c r="Y185" s="15" t="str">
        <f>IF($D185="","",'HK2 - 22-23 + HKI 23-24(22C2)'!Y209+'HKI 22-23'!Y183)</f>
        <v/>
      </c>
      <c r="Z185" s="15" t="str">
        <f>IF($D185="","",'HK2 - 22-23 + HKI 23-24(22C2)'!Z209+'HKI 22-23'!Z183)</f>
        <v/>
      </c>
      <c r="AA185" s="15" t="str">
        <f>IF($D185="","",'HK2 - 22-23 + HKI 23-24(22C2)'!AA209+'HKI 22-23'!AA183)</f>
        <v/>
      </c>
      <c r="AB185" s="15" t="str">
        <f>IF($D185="","",'HK2 - 22-23 + HKI 23-24(22C2)'!AB209+'HKI 22-23'!AB183)</f>
        <v/>
      </c>
      <c r="AC185" s="15" t="str">
        <f>IF($D185="","",'HK2 - 22-23 + HKI 23-24(22C2)'!AC209+'HKI 22-23'!AC183)</f>
        <v/>
      </c>
      <c r="AD185" s="15" t="str">
        <f>IF($D185="","",'HK2 - 22-23 + HKI 23-24(22C2)'!AD209+'HKI 22-23'!AD183)</f>
        <v/>
      </c>
      <c r="AE185" s="15" t="str">
        <f>IF($D185="","",'HK2 - 22-23 + HKI 23-24(22C2)'!AE209+'HKI 22-23'!AE183)</f>
        <v/>
      </c>
      <c r="AF185" s="15" t="str">
        <f>IF($D185="","",'HK2 - 22-23 + HKI 23-24(22C2)'!AF209+'HKI 22-23'!AF183)</f>
        <v/>
      </c>
      <c r="AG185" s="15" t="str">
        <f>IF($D185="","",'HK2 - 22-23 + HKI 23-24(22C2)'!AG209+'HKI 22-23'!AG183)</f>
        <v/>
      </c>
      <c r="AH185" s="15" t="str">
        <f>IF($D185="","",'HK2 - 22-23 + HKI 23-24(22C2)'!AH209+'HKI 22-23'!AH183)</f>
        <v/>
      </c>
      <c r="AI185" s="15" t="str">
        <f>IF($D185="","",'HK2 - 22-23 + HKI 23-24(22C2)'!AI209+'HKI 22-23'!AI183)</f>
        <v/>
      </c>
      <c r="AJ185" s="15" t="str">
        <f>IF($D185="","",'HK2 - 22-23 + HKI 23-24(22C2)'!AJ209+'HKI 22-23'!AJ183)</f>
        <v/>
      </c>
      <c r="AK185" s="15" t="str">
        <f>IF($D185="","",'HK2 - 22-23 + HKI 23-24(22C2)'!AK209+'HKI 22-23'!AK183)</f>
        <v/>
      </c>
      <c r="AL185" s="15" t="str">
        <f>IF($D185="","",'HK2 - 22-23 + HKI 23-24(22C2)'!AL209+'HKI 22-23'!AL183)</f>
        <v/>
      </c>
      <c r="AM185" s="15" t="str">
        <f>IF($D185="","",'HK2 - 22-23 + HKI 23-24(22C2)'!AM209+'HKI 22-23'!AM183)</f>
        <v/>
      </c>
      <c r="AN185" s="15" t="str">
        <f>IF($D185="","",'HK2 - 22-23 + HKI 23-24(22C2)'!AN209+'HKI 22-23'!AN183)</f>
        <v/>
      </c>
      <c r="AO185" s="15" t="str">
        <f>IF($D185="","",'HK2 - 22-23 + HKI 23-24(22C2)'!AO209+'HKI 22-23'!AO183)</f>
        <v/>
      </c>
      <c r="AP185" s="15" t="str">
        <f>IF($D185="","",'HK2 - 22-23 + HKI 23-24(22C2)'!AP209+'HKI 22-23'!AP183)</f>
        <v/>
      </c>
      <c r="AQ185" s="15" t="str">
        <f>IF($D185="","",'HK2 - 22-23 + HKI 23-24(22C2)'!AQ209+'HKI 22-23'!AQ183)</f>
        <v/>
      </c>
      <c r="AR185" s="15" t="str">
        <f>IF($D185="","",'HK2 - 22-23 + HKI 23-24(22C2)'!AR209+'HKI 22-23'!AR183)</f>
        <v/>
      </c>
      <c r="AS185" s="15" t="str">
        <f>IF($D185="","",'HK2 - 22-23 + HKI 23-24(22C2)'!AS209+'HKI 22-23'!AS183)</f>
        <v/>
      </c>
      <c r="AT185" s="15" t="str">
        <f>IF($D185="","",'HK2 - 22-23 + HKI 23-24(22C2)'!AT209+'HKI 22-23'!AT183)</f>
        <v/>
      </c>
      <c r="AU185" s="4"/>
    </row>
    <row r="186" spans="1:47" x14ac:dyDescent="0.25">
      <c r="A186" s="11"/>
      <c r="B186" s="28"/>
      <c r="C186" s="29"/>
      <c r="D186" s="30"/>
      <c r="E186" s="15" t="str">
        <f>IF($D186="","",'HK2 - 22-23 + HKI 23-24(22C2)'!E210+'HKI 22-23'!E184)</f>
        <v/>
      </c>
      <c r="F186" s="15" t="str">
        <f>IF($D186="","",'HK2 - 22-23 + HKI 23-24(22C2)'!F210+'HKI 22-23'!F184)</f>
        <v/>
      </c>
      <c r="G186" s="15" t="str">
        <f>IF($D186="","",'HK2 - 22-23 + HKI 23-24(22C2)'!G210+'HKI 22-23'!G184)</f>
        <v/>
      </c>
      <c r="H186" s="15" t="str">
        <f>IF($D186="","",'HK2 - 22-23 + HKI 23-24(22C2)'!H210+'HKI 22-23'!H184)</f>
        <v/>
      </c>
      <c r="I186" s="15" t="str">
        <f>IF($D186="","",'HK2 - 22-23 + HKI 23-24(22C2)'!I210+'HKI 22-23'!I184)</f>
        <v/>
      </c>
      <c r="J186" s="15" t="str">
        <f>IF($D186="","",'HK2 - 22-23 + HKI 23-24(22C2)'!J210+'HKI 22-23'!J184)</f>
        <v/>
      </c>
      <c r="K186" s="15" t="str">
        <f>IF($D186="","",'HK2 - 22-23 + HKI 23-24(22C2)'!K210+'HKI 22-23'!K184)</f>
        <v/>
      </c>
      <c r="L186" s="15" t="str">
        <f>IF($D186="","",'HK2 - 22-23 + HKI 23-24(22C2)'!L210+'HKI 22-23'!L184)</f>
        <v/>
      </c>
      <c r="M186" s="15" t="str">
        <f>IF($D186="","",'HK2 - 22-23 + HKI 23-24(22C2)'!M210+'HKI 22-23'!M184)</f>
        <v/>
      </c>
      <c r="N186" s="15" t="str">
        <f>IF($D186="","",'HK2 - 22-23 + HKI 23-24(22C2)'!N210+'HKI 22-23'!N184)</f>
        <v/>
      </c>
      <c r="O186" s="15" t="str">
        <f>IF($D186="","",'HK2 - 22-23 + HKI 23-24(22C2)'!O210+'HKI 22-23'!O184)</f>
        <v/>
      </c>
      <c r="P186" s="15" t="str">
        <f>IF($D186="","",'HK2 - 22-23 + HKI 23-24(22C2)'!P210+'HKI 22-23'!P184)</f>
        <v/>
      </c>
      <c r="Q186" s="15" t="str">
        <f>IF($D186="","",'HK2 - 22-23 + HKI 23-24(22C2)'!Q210+'HKI 22-23'!Q184)</f>
        <v/>
      </c>
      <c r="R186" s="15" t="str">
        <f>IF($D186="","",'HK2 - 22-23 + HKI 23-24(22C2)'!R210+'HKI 22-23'!R184)</f>
        <v/>
      </c>
      <c r="S186" s="15" t="str">
        <f>IF($D186="","",'HK2 - 22-23 + HKI 23-24(22C2)'!S210+'HKI 22-23'!S184)</f>
        <v/>
      </c>
      <c r="T186" s="15" t="str">
        <f>IF($D186="","",'HK2 - 22-23 + HKI 23-24(22C2)'!T210+'HKI 22-23'!T184)</f>
        <v/>
      </c>
      <c r="U186" s="15" t="str">
        <f>IF($D186="","",'HK2 - 22-23 + HKI 23-24(22C2)'!U210+'HKI 22-23'!U184)</f>
        <v/>
      </c>
      <c r="V186" s="15" t="str">
        <f>IF($D186="","",'HK2 - 22-23 + HKI 23-24(22C2)'!V210+'HKI 22-23'!V184)</f>
        <v/>
      </c>
      <c r="W186" s="15" t="str">
        <f>IF($D186="","",'HK2 - 22-23 + HKI 23-24(22C2)'!W210+'HKI 22-23'!W184)</f>
        <v/>
      </c>
      <c r="X186" s="15" t="str">
        <f>IF($D186="","",'HK2 - 22-23 + HKI 23-24(22C2)'!X210+'HKI 22-23'!X184)</f>
        <v/>
      </c>
      <c r="Y186" s="15" t="str">
        <f>IF($D186="","",'HK2 - 22-23 + HKI 23-24(22C2)'!Y210+'HKI 22-23'!Y184)</f>
        <v/>
      </c>
      <c r="Z186" s="15" t="str">
        <f>IF($D186="","",'HK2 - 22-23 + HKI 23-24(22C2)'!Z210+'HKI 22-23'!Z184)</f>
        <v/>
      </c>
      <c r="AA186" s="15" t="str">
        <f>IF($D186="","",'HK2 - 22-23 + HKI 23-24(22C2)'!AA210+'HKI 22-23'!AA184)</f>
        <v/>
      </c>
      <c r="AB186" s="15" t="str">
        <f>IF($D186="","",'HK2 - 22-23 + HKI 23-24(22C2)'!AB210+'HKI 22-23'!AB184)</f>
        <v/>
      </c>
      <c r="AC186" s="15" t="str">
        <f>IF($D186="","",'HK2 - 22-23 + HKI 23-24(22C2)'!AC210+'HKI 22-23'!AC184)</f>
        <v/>
      </c>
      <c r="AD186" s="15" t="str">
        <f>IF($D186="","",'HK2 - 22-23 + HKI 23-24(22C2)'!AD210+'HKI 22-23'!AD184)</f>
        <v/>
      </c>
      <c r="AE186" s="15" t="str">
        <f>IF($D186="","",'HK2 - 22-23 + HKI 23-24(22C2)'!AE210+'HKI 22-23'!AE184)</f>
        <v/>
      </c>
      <c r="AF186" s="15" t="str">
        <f>IF($D186="","",'HK2 - 22-23 + HKI 23-24(22C2)'!AF210+'HKI 22-23'!AF184)</f>
        <v/>
      </c>
      <c r="AG186" s="15" t="str">
        <f>IF($D186="","",'HK2 - 22-23 + HKI 23-24(22C2)'!AG210+'HKI 22-23'!AG184)</f>
        <v/>
      </c>
      <c r="AH186" s="15" t="str">
        <f>IF($D186="","",'HK2 - 22-23 + HKI 23-24(22C2)'!AH210+'HKI 22-23'!AH184)</f>
        <v/>
      </c>
      <c r="AI186" s="15" t="str">
        <f>IF($D186="","",'HK2 - 22-23 + HKI 23-24(22C2)'!AI210+'HKI 22-23'!AI184)</f>
        <v/>
      </c>
      <c r="AJ186" s="15" t="str">
        <f>IF($D186="","",'HK2 - 22-23 + HKI 23-24(22C2)'!AJ210+'HKI 22-23'!AJ184)</f>
        <v/>
      </c>
      <c r="AK186" s="15" t="str">
        <f>IF($D186="","",'HK2 - 22-23 + HKI 23-24(22C2)'!AK210+'HKI 22-23'!AK184)</f>
        <v/>
      </c>
      <c r="AL186" s="15" t="str">
        <f>IF($D186="","",'HK2 - 22-23 + HKI 23-24(22C2)'!AL210+'HKI 22-23'!AL184)</f>
        <v/>
      </c>
      <c r="AM186" s="15" t="str">
        <f>IF($D186="","",'HK2 - 22-23 + HKI 23-24(22C2)'!AM210+'HKI 22-23'!AM184)</f>
        <v/>
      </c>
      <c r="AN186" s="15" t="str">
        <f>IF($D186="","",'HK2 - 22-23 + HKI 23-24(22C2)'!AN210+'HKI 22-23'!AN184)</f>
        <v/>
      </c>
      <c r="AO186" s="15" t="str">
        <f>IF($D186="","",'HK2 - 22-23 + HKI 23-24(22C2)'!AO210+'HKI 22-23'!AO184)</f>
        <v/>
      </c>
      <c r="AP186" s="15" t="str">
        <f>IF($D186="","",'HK2 - 22-23 + HKI 23-24(22C2)'!AP210+'HKI 22-23'!AP184)</f>
        <v/>
      </c>
      <c r="AQ186" s="15" t="str">
        <f>IF($D186="","",'HK2 - 22-23 + HKI 23-24(22C2)'!AQ210+'HKI 22-23'!AQ184)</f>
        <v/>
      </c>
      <c r="AR186" s="15" t="str">
        <f>IF($D186="","",'HK2 - 22-23 + HKI 23-24(22C2)'!AR210+'HKI 22-23'!AR184)</f>
        <v/>
      </c>
      <c r="AS186" s="15" t="str">
        <f>IF($D186="","",'HK2 - 22-23 + HKI 23-24(22C2)'!AS210+'HKI 22-23'!AS184)</f>
        <v/>
      </c>
      <c r="AT186" s="15" t="str">
        <f>IF($D186="","",'HK2 - 22-23 + HKI 23-24(22C2)'!AT210+'HKI 22-23'!AT184)</f>
        <v/>
      </c>
      <c r="AU186" s="4"/>
    </row>
    <row r="187" spans="1:47" x14ac:dyDescent="0.25">
      <c r="A187" s="11" t="str">
        <f>IF(D187="","",SUBTOTAL(3,$D$14:D187))</f>
        <v/>
      </c>
      <c r="B187" s="28"/>
      <c r="C187" s="29"/>
      <c r="D187" s="30"/>
      <c r="E187" s="15" t="str">
        <f>IF($D187="","",'HK2 - 22-23 + HKI 23-24(22C2)'!E183+'HKI 22-23'!E187)</f>
        <v/>
      </c>
      <c r="F187" s="15" t="str">
        <f>IF($D187="","",'HK2 - 22-23 + HKI 23-24(22C2)'!F183+'HKI 22-23'!F187)</f>
        <v/>
      </c>
      <c r="G187" s="15" t="str">
        <f>IF($D187="","",'HK2 - 22-23 + HKI 23-24(22C2)'!G183+'HKI 22-23'!G187)</f>
        <v/>
      </c>
      <c r="H187" s="15" t="str">
        <f>IF($D187="","",'HK2 - 22-23 + HKI 23-24(22C2)'!H183+'HKI 22-23'!H187)</f>
        <v/>
      </c>
      <c r="I187" s="15" t="str">
        <f>IF($D187="","",'HK2 - 22-23 + HKI 23-24(22C2)'!I183+'HKI 22-23'!I187)</f>
        <v/>
      </c>
      <c r="J187" s="15" t="str">
        <f>IF($D187="","",'HK2 - 22-23 + HKI 23-24(22C2)'!J183+'HKI 22-23'!J187)</f>
        <v/>
      </c>
      <c r="K187" s="15" t="str">
        <f>IF($D187="","",'HK2 - 22-23 + HKI 23-24(22C2)'!K183+'HKI 22-23'!K187)</f>
        <v/>
      </c>
      <c r="L187" s="15" t="str">
        <f>IF($D187="","",'HK2 - 22-23 + HKI 23-24(22C2)'!L183+'HKI 22-23'!L187)</f>
        <v/>
      </c>
      <c r="M187" s="15" t="str">
        <f>IF($D187="","",'HK2 - 22-23 + HKI 23-24(22C2)'!M183+'HKI 22-23'!M187)</f>
        <v/>
      </c>
      <c r="N187" s="15" t="str">
        <f>IF($D187="","",'HK2 - 22-23 + HKI 23-24(22C2)'!N183+'HKI 22-23'!N187)</f>
        <v/>
      </c>
      <c r="O187" s="15" t="str">
        <f>IF($D187="","",'HK2 - 22-23 + HKI 23-24(22C2)'!O183+'HKI 22-23'!O187)</f>
        <v/>
      </c>
      <c r="P187" s="15" t="str">
        <f>IF($D187="","",'HK2 - 22-23 + HKI 23-24(22C2)'!P183+'HKI 22-23'!P187)</f>
        <v/>
      </c>
      <c r="Q187" s="15" t="str">
        <f>IF($D187="","",'HK2 - 22-23 + HKI 23-24(22C2)'!Q183+'HKI 22-23'!Q187)</f>
        <v/>
      </c>
      <c r="R187" s="15" t="str">
        <f>IF($D187="","",'HK2 - 22-23 + HKI 23-24(22C2)'!R183+'HKI 22-23'!R187)</f>
        <v/>
      </c>
      <c r="S187" s="15" t="str">
        <f>IF($D187="","",'HK2 - 22-23 + HKI 23-24(22C2)'!S183+'HKI 22-23'!S187)</f>
        <v/>
      </c>
      <c r="T187" s="15" t="str">
        <f>IF($D187="","",'HK2 - 22-23 + HKI 23-24(22C2)'!T183+'HKI 22-23'!T187)</f>
        <v/>
      </c>
      <c r="U187" s="15" t="str">
        <f>IF($D187="","",'HK2 - 22-23 + HKI 23-24(22C2)'!U183+'HKI 22-23'!U187)</f>
        <v/>
      </c>
      <c r="V187" s="15" t="str">
        <f>IF($D187="","",'HK2 - 22-23 + HKI 23-24(22C2)'!V183+'HKI 22-23'!V187)</f>
        <v/>
      </c>
      <c r="W187" s="15" t="str">
        <f>IF($D187="","",'HK2 - 22-23 + HKI 23-24(22C2)'!W183+'HKI 22-23'!W187)</f>
        <v/>
      </c>
      <c r="X187" s="15" t="str">
        <f>IF($D187="","",'HK2 - 22-23 + HKI 23-24(22C2)'!X183+'HKI 22-23'!X187)</f>
        <v/>
      </c>
      <c r="Y187" s="15" t="str">
        <f>IF($D187="","",'HK2 - 22-23 + HKI 23-24(22C2)'!Y183+'HKI 22-23'!Y187)</f>
        <v/>
      </c>
      <c r="Z187" s="15" t="str">
        <f>IF($D187="","",'HK2 - 22-23 + HKI 23-24(22C2)'!Z183+'HKI 22-23'!Z187)</f>
        <v/>
      </c>
      <c r="AA187" s="15" t="str">
        <f>IF($D187="","",'HK2 - 22-23 + HKI 23-24(22C2)'!AA183+'HKI 22-23'!AA187)</f>
        <v/>
      </c>
      <c r="AB187" s="15" t="str">
        <f>IF($D187="","",'HK2 - 22-23 + HKI 23-24(22C2)'!AB183+'HKI 22-23'!AB187)</f>
        <v/>
      </c>
      <c r="AC187" s="15" t="str">
        <f>IF($D187="","",'HK2 - 22-23 + HKI 23-24(22C2)'!AC183+'HKI 22-23'!AC187)</f>
        <v/>
      </c>
      <c r="AD187" s="15" t="str">
        <f>IF($D187="","",'HK2 - 22-23 + HKI 23-24(22C2)'!AD183+'HKI 22-23'!AD187)</f>
        <v/>
      </c>
      <c r="AE187" s="15" t="str">
        <f>IF($D187="","",'HK2 - 22-23 + HKI 23-24(22C2)'!AE183+'HKI 22-23'!AE187)</f>
        <v/>
      </c>
      <c r="AF187" s="15" t="str">
        <f>IF($D187="","",'HK2 - 22-23 + HKI 23-24(22C2)'!AF183+'HKI 22-23'!AF187)</f>
        <v/>
      </c>
      <c r="AG187" s="15" t="str">
        <f>IF($D187="","",'HK2 - 22-23 + HKI 23-24(22C2)'!AG183+'HKI 22-23'!AG187)</f>
        <v/>
      </c>
      <c r="AH187" s="15" t="str">
        <f>IF($D187="","",'HK2 - 22-23 + HKI 23-24(22C2)'!AH183+'HKI 22-23'!AH187)</f>
        <v/>
      </c>
      <c r="AI187" s="15" t="str">
        <f>IF($D187="","",'HK2 - 22-23 + HKI 23-24(22C2)'!AI183+'HKI 22-23'!AI187)</f>
        <v/>
      </c>
      <c r="AJ187" s="15" t="str">
        <f>IF($D187="","",'HK2 - 22-23 + HKI 23-24(22C2)'!AJ183+'HKI 22-23'!AJ187)</f>
        <v/>
      </c>
      <c r="AK187" s="15" t="str">
        <f>IF($D187="","",'HK2 - 22-23 + HKI 23-24(22C2)'!AK183+'HKI 22-23'!AK187)</f>
        <v/>
      </c>
      <c r="AL187" s="15" t="str">
        <f>IF($D187="","",'HK2 - 22-23 + HKI 23-24(22C2)'!AL183+'HKI 22-23'!AL187)</f>
        <v/>
      </c>
      <c r="AM187" s="15" t="str">
        <f>IF($D187="","",'HK2 - 22-23 + HKI 23-24(22C2)'!AM183+'HKI 22-23'!AM187)</f>
        <v/>
      </c>
      <c r="AN187" s="15" t="str">
        <f>IF($D187="","",'HK2 - 22-23 + HKI 23-24(22C2)'!AN183+'HKI 22-23'!AN187)</f>
        <v/>
      </c>
      <c r="AO187" s="15" t="str">
        <f>IF($D187="","",'HK2 - 22-23 + HKI 23-24(22C2)'!AO183+'HKI 22-23'!AO187)</f>
        <v/>
      </c>
      <c r="AP187" s="15" t="str">
        <f>IF($D187="","",'HK2 - 22-23 + HKI 23-24(22C2)'!AP183+'HKI 22-23'!AP187)</f>
        <v/>
      </c>
      <c r="AQ187" s="15" t="str">
        <f>IF($D187="","",'HK2 - 22-23 + HKI 23-24(22C2)'!AQ183+'HKI 22-23'!AQ187)</f>
        <v/>
      </c>
      <c r="AR187" s="15" t="str">
        <f>IF($D187="","",'HK2 - 22-23 + HKI 23-24(22C2)'!AR183+'HKI 22-23'!AR187)</f>
        <v/>
      </c>
      <c r="AS187" s="15" t="str">
        <f>IF($D187="","",'HK2 - 22-23 + HKI 23-24(22C2)'!AS183+'HKI 22-23'!AS187)</f>
        <v/>
      </c>
      <c r="AT187" s="15" t="str">
        <f>IF($D187="","",'HK2 - 22-23 + HKI 23-24(22C2)'!AT183+'HKI 22-23'!AT187)</f>
        <v/>
      </c>
      <c r="AU187" s="4"/>
    </row>
    <row r="188" spans="1:47" x14ac:dyDescent="0.25">
      <c r="A188" s="11" t="str">
        <f>IF(D188="","",SUBTOTAL(3,$D$14:D188))</f>
        <v/>
      </c>
      <c r="B188" s="28"/>
      <c r="C188" s="29"/>
      <c r="D188" s="30"/>
      <c r="E188" s="15" t="str">
        <f>IF($D188="","",'HK2 - 22-23 + HKI 23-24(22C2)'!E184+'HKI 22-23'!E188)</f>
        <v/>
      </c>
      <c r="F188" s="15" t="str">
        <f>IF($D188="","",'HK2 - 22-23 + HKI 23-24(22C2)'!F184+'HKI 22-23'!F188)</f>
        <v/>
      </c>
      <c r="G188" s="15" t="str">
        <f>IF($D188="","",'HK2 - 22-23 + HKI 23-24(22C2)'!G184+'HKI 22-23'!G188)</f>
        <v/>
      </c>
      <c r="H188" s="15" t="str">
        <f>IF($D188="","",'HK2 - 22-23 + HKI 23-24(22C2)'!H184+'HKI 22-23'!H188)</f>
        <v/>
      </c>
      <c r="I188" s="15" t="str">
        <f>IF($D188="","",'HK2 - 22-23 + HKI 23-24(22C2)'!I184+'HKI 22-23'!I188)</f>
        <v/>
      </c>
      <c r="J188" s="15" t="str">
        <f>IF($D188="","",'HK2 - 22-23 + HKI 23-24(22C2)'!J184+'HKI 22-23'!J188)</f>
        <v/>
      </c>
      <c r="K188" s="15" t="str">
        <f>IF($D188="","",'HK2 - 22-23 + HKI 23-24(22C2)'!K184+'HKI 22-23'!K188)</f>
        <v/>
      </c>
      <c r="L188" s="15" t="str">
        <f>IF($D188="","",'HK2 - 22-23 + HKI 23-24(22C2)'!L184+'HKI 22-23'!L188)</f>
        <v/>
      </c>
      <c r="M188" s="15" t="str">
        <f>IF($D188="","",'HK2 - 22-23 + HKI 23-24(22C2)'!M184+'HKI 22-23'!M188)</f>
        <v/>
      </c>
      <c r="N188" s="15" t="str">
        <f>IF($D188="","",'HK2 - 22-23 + HKI 23-24(22C2)'!N184+'HKI 22-23'!N188)</f>
        <v/>
      </c>
      <c r="O188" s="15" t="str">
        <f>IF($D188="","",'HK2 - 22-23 + HKI 23-24(22C2)'!O184+'HKI 22-23'!O188)</f>
        <v/>
      </c>
      <c r="P188" s="15" t="str">
        <f>IF($D188="","",'HK2 - 22-23 + HKI 23-24(22C2)'!P184+'HKI 22-23'!P188)</f>
        <v/>
      </c>
      <c r="Q188" s="15" t="str">
        <f>IF($D188="","",'HK2 - 22-23 + HKI 23-24(22C2)'!Q184+'HKI 22-23'!Q188)</f>
        <v/>
      </c>
      <c r="R188" s="15" t="str">
        <f>IF($D188="","",'HK2 - 22-23 + HKI 23-24(22C2)'!R184+'HKI 22-23'!R188)</f>
        <v/>
      </c>
      <c r="S188" s="15" t="str">
        <f>IF($D188="","",'HK2 - 22-23 + HKI 23-24(22C2)'!S184+'HKI 22-23'!S188)</f>
        <v/>
      </c>
      <c r="T188" s="15" t="str">
        <f>IF($D188="","",'HK2 - 22-23 + HKI 23-24(22C2)'!T184+'HKI 22-23'!T188)</f>
        <v/>
      </c>
      <c r="U188" s="15" t="str">
        <f>IF($D188="","",'HK2 - 22-23 + HKI 23-24(22C2)'!U184+'HKI 22-23'!U188)</f>
        <v/>
      </c>
      <c r="V188" s="15" t="str">
        <f>IF($D188="","",'HK2 - 22-23 + HKI 23-24(22C2)'!V184+'HKI 22-23'!V188)</f>
        <v/>
      </c>
      <c r="W188" s="15" t="str">
        <f>IF($D188="","",'HK2 - 22-23 + HKI 23-24(22C2)'!W184+'HKI 22-23'!W188)</f>
        <v/>
      </c>
      <c r="X188" s="15" t="str">
        <f>IF($D188="","",'HK2 - 22-23 + HKI 23-24(22C2)'!X184+'HKI 22-23'!X188)</f>
        <v/>
      </c>
      <c r="Y188" s="15" t="str">
        <f>IF($D188="","",'HK2 - 22-23 + HKI 23-24(22C2)'!Y184+'HKI 22-23'!Y188)</f>
        <v/>
      </c>
      <c r="Z188" s="15" t="str">
        <f>IF($D188="","",'HK2 - 22-23 + HKI 23-24(22C2)'!Z184+'HKI 22-23'!Z188)</f>
        <v/>
      </c>
      <c r="AA188" s="15" t="str">
        <f>IF($D188="","",'HK2 - 22-23 + HKI 23-24(22C2)'!AA184+'HKI 22-23'!AA188)</f>
        <v/>
      </c>
      <c r="AB188" s="15" t="str">
        <f>IF($D188="","",'HK2 - 22-23 + HKI 23-24(22C2)'!AB184+'HKI 22-23'!AB188)</f>
        <v/>
      </c>
      <c r="AC188" s="15" t="str">
        <f>IF($D188="","",'HK2 - 22-23 + HKI 23-24(22C2)'!AC184+'HKI 22-23'!AC188)</f>
        <v/>
      </c>
      <c r="AD188" s="15" t="str">
        <f>IF($D188="","",'HK2 - 22-23 + HKI 23-24(22C2)'!AD184+'HKI 22-23'!AD188)</f>
        <v/>
      </c>
      <c r="AE188" s="15" t="str">
        <f>IF($D188="","",'HK2 - 22-23 + HKI 23-24(22C2)'!AE184+'HKI 22-23'!AE188)</f>
        <v/>
      </c>
      <c r="AF188" s="15" t="str">
        <f>IF($D188="","",'HK2 - 22-23 + HKI 23-24(22C2)'!AF184+'HKI 22-23'!AF188)</f>
        <v/>
      </c>
      <c r="AG188" s="15" t="str">
        <f>IF($D188="","",'HK2 - 22-23 + HKI 23-24(22C2)'!AG184+'HKI 22-23'!AG188)</f>
        <v/>
      </c>
      <c r="AH188" s="15" t="str">
        <f>IF($D188="","",'HK2 - 22-23 + HKI 23-24(22C2)'!AH184+'HKI 22-23'!AH188)</f>
        <v/>
      </c>
      <c r="AI188" s="15" t="str">
        <f>IF($D188="","",'HK2 - 22-23 + HKI 23-24(22C2)'!AI184+'HKI 22-23'!AI188)</f>
        <v/>
      </c>
      <c r="AJ188" s="15" t="str">
        <f>IF($D188="","",'HK2 - 22-23 + HKI 23-24(22C2)'!AJ184+'HKI 22-23'!AJ188)</f>
        <v/>
      </c>
      <c r="AK188" s="15" t="str">
        <f>IF($D188="","",'HK2 - 22-23 + HKI 23-24(22C2)'!AK184+'HKI 22-23'!AK188)</f>
        <v/>
      </c>
      <c r="AL188" s="15" t="str">
        <f>IF($D188="","",'HK2 - 22-23 + HKI 23-24(22C2)'!AL184+'HKI 22-23'!AL188)</f>
        <v/>
      </c>
      <c r="AM188" s="15" t="str">
        <f>IF($D188="","",'HK2 - 22-23 + HKI 23-24(22C2)'!AM184+'HKI 22-23'!AM188)</f>
        <v/>
      </c>
      <c r="AN188" s="15" t="str">
        <f>IF($D188="","",'HK2 - 22-23 + HKI 23-24(22C2)'!AN184+'HKI 22-23'!AN188)</f>
        <v/>
      </c>
      <c r="AO188" s="15" t="str">
        <f>IF($D188="","",'HK2 - 22-23 + HKI 23-24(22C2)'!AO184+'HKI 22-23'!AO188)</f>
        <v/>
      </c>
      <c r="AP188" s="15" t="str">
        <f>IF($D188="","",'HK2 - 22-23 + HKI 23-24(22C2)'!AP184+'HKI 22-23'!AP188)</f>
        <v/>
      </c>
      <c r="AQ188" s="15" t="str">
        <f>IF($D188="","",'HK2 - 22-23 + HKI 23-24(22C2)'!AQ184+'HKI 22-23'!AQ188)</f>
        <v/>
      </c>
      <c r="AR188" s="15" t="str">
        <f>IF($D188="","",'HK2 - 22-23 + HKI 23-24(22C2)'!AR184+'HKI 22-23'!AR188)</f>
        <v/>
      </c>
      <c r="AS188" s="15" t="str">
        <f>IF($D188="","",'HK2 - 22-23 + HKI 23-24(22C2)'!AS184+'HKI 22-23'!AS188)</f>
        <v/>
      </c>
      <c r="AT188" s="15" t="str">
        <f>IF($D188="","",'HK2 - 22-23 + HKI 23-24(22C2)'!AT184+'HKI 22-23'!AT188)</f>
        <v/>
      </c>
      <c r="AU188" s="4"/>
    </row>
    <row r="189" spans="1:47" x14ac:dyDescent="0.25">
      <c r="A189" s="11" t="str">
        <f>IF(D189="","",SUBTOTAL(3,$D$14:D189))</f>
        <v/>
      </c>
      <c r="B189" s="28"/>
      <c r="C189" s="29"/>
      <c r="D189" s="30"/>
      <c r="E189" s="15" t="str">
        <f>IF($D189="","",'HK2 - 22-23 + HKI 23-24(22C2)'!E185+'HKI 22-23'!E189)</f>
        <v/>
      </c>
      <c r="F189" s="15" t="str">
        <f>IF($D189="","",'HK2 - 22-23 + HKI 23-24(22C2)'!F185+'HKI 22-23'!F189)</f>
        <v/>
      </c>
      <c r="G189" s="15" t="str">
        <f>IF($D189="","",'HK2 - 22-23 + HKI 23-24(22C2)'!G185+'HKI 22-23'!G189)</f>
        <v/>
      </c>
      <c r="H189" s="15" t="str">
        <f>IF($D189="","",'HK2 - 22-23 + HKI 23-24(22C2)'!H185+'HKI 22-23'!H189)</f>
        <v/>
      </c>
      <c r="I189" s="15" t="str">
        <f>IF($D189="","",'HK2 - 22-23 + HKI 23-24(22C2)'!I185+'HKI 22-23'!I189)</f>
        <v/>
      </c>
      <c r="J189" s="15" t="str">
        <f>IF($D189="","",'HK2 - 22-23 + HKI 23-24(22C2)'!J185+'HKI 22-23'!J189)</f>
        <v/>
      </c>
      <c r="K189" s="15" t="str">
        <f>IF($D189="","",'HK2 - 22-23 + HKI 23-24(22C2)'!K185+'HKI 22-23'!K189)</f>
        <v/>
      </c>
      <c r="L189" s="15" t="str">
        <f>IF($D189="","",'HK2 - 22-23 + HKI 23-24(22C2)'!L185+'HKI 22-23'!L189)</f>
        <v/>
      </c>
      <c r="M189" s="15" t="str">
        <f>IF($D189="","",'HK2 - 22-23 + HKI 23-24(22C2)'!M185+'HKI 22-23'!M189)</f>
        <v/>
      </c>
      <c r="N189" s="15" t="str">
        <f>IF($D189="","",'HK2 - 22-23 + HKI 23-24(22C2)'!N185+'HKI 22-23'!N189)</f>
        <v/>
      </c>
      <c r="O189" s="15" t="str">
        <f>IF($D189="","",'HK2 - 22-23 + HKI 23-24(22C2)'!O185+'HKI 22-23'!O189)</f>
        <v/>
      </c>
      <c r="P189" s="15" t="str">
        <f>IF($D189="","",'HK2 - 22-23 + HKI 23-24(22C2)'!P185+'HKI 22-23'!P189)</f>
        <v/>
      </c>
      <c r="Q189" s="15" t="str">
        <f>IF($D189="","",'HK2 - 22-23 + HKI 23-24(22C2)'!Q185+'HKI 22-23'!Q189)</f>
        <v/>
      </c>
      <c r="R189" s="15" t="str">
        <f>IF($D189="","",'HK2 - 22-23 + HKI 23-24(22C2)'!R185+'HKI 22-23'!R189)</f>
        <v/>
      </c>
      <c r="S189" s="15" t="str">
        <f>IF($D189="","",'HK2 - 22-23 + HKI 23-24(22C2)'!S185+'HKI 22-23'!S189)</f>
        <v/>
      </c>
      <c r="T189" s="15" t="str">
        <f>IF($D189="","",'HK2 - 22-23 + HKI 23-24(22C2)'!T185+'HKI 22-23'!T189)</f>
        <v/>
      </c>
      <c r="U189" s="15" t="str">
        <f>IF($D189="","",'HK2 - 22-23 + HKI 23-24(22C2)'!U185+'HKI 22-23'!U189)</f>
        <v/>
      </c>
      <c r="V189" s="15" t="str">
        <f>IF($D189="","",'HK2 - 22-23 + HKI 23-24(22C2)'!V185+'HKI 22-23'!V189)</f>
        <v/>
      </c>
      <c r="W189" s="15" t="str">
        <f>IF($D189="","",'HK2 - 22-23 + HKI 23-24(22C2)'!W185+'HKI 22-23'!W189)</f>
        <v/>
      </c>
      <c r="X189" s="15" t="str">
        <f>IF($D189="","",'HK2 - 22-23 + HKI 23-24(22C2)'!X185+'HKI 22-23'!X189)</f>
        <v/>
      </c>
      <c r="Y189" s="15" t="str">
        <f>IF($D189="","",'HK2 - 22-23 + HKI 23-24(22C2)'!Y185+'HKI 22-23'!Y189)</f>
        <v/>
      </c>
      <c r="Z189" s="15" t="str">
        <f>IF($D189="","",'HK2 - 22-23 + HKI 23-24(22C2)'!Z185+'HKI 22-23'!Z189)</f>
        <v/>
      </c>
      <c r="AA189" s="15" t="str">
        <f>IF($D189="","",'HK2 - 22-23 + HKI 23-24(22C2)'!AA185+'HKI 22-23'!AA189)</f>
        <v/>
      </c>
      <c r="AB189" s="15" t="str">
        <f>IF($D189="","",'HK2 - 22-23 + HKI 23-24(22C2)'!AB185+'HKI 22-23'!AB189)</f>
        <v/>
      </c>
      <c r="AC189" s="15" t="str">
        <f>IF($D189="","",'HK2 - 22-23 + HKI 23-24(22C2)'!AC185+'HKI 22-23'!AC189)</f>
        <v/>
      </c>
      <c r="AD189" s="15" t="str">
        <f>IF($D189="","",'HK2 - 22-23 + HKI 23-24(22C2)'!AD185+'HKI 22-23'!AD189)</f>
        <v/>
      </c>
      <c r="AE189" s="15" t="str">
        <f>IF($D189="","",'HK2 - 22-23 + HKI 23-24(22C2)'!AE185+'HKI 22-23'!AE189)</f>
        <v/>
      </c>
      <c r="AF189" s="15" t="str">
        <f>IF($D189="","",'HK2 - 22-23 + HKI 23-24(22C2)'!AF185+'HKI 22-23'!AF189)</f>
        <v/>
      </c>
      <c r="AG189" s="15" t="str">
        <f>IF($D189="","",'HK2 - 22-23 + HKI 23-24(22C2)'!AG185+'HKI 22-23'!AG189)</f>
        <v/>
      </c>
      <c r="AH189" s="15" t="str">
        <f>IF($D189="","",'HK2 - 22-23 + HKI 23-24(22C2)'!AH185+'HKI 22-23'!AH189)</f>
        <v/>
      </c>
      <c r="AI189" s="15" t="str">
        <f>IF($D189="","",'HK2 - 22-23 + HKI 23-24(22C2)'!AI185+'HKI 22-23'!AI189)</f>
        <v/>
      </c>
      <c r="AJ189" s="15" t="str">
        <f>IF($D189="","",'HK2 - 22-23 + HKI 23-24(22C2)'!AJ185+'HKI 22-23'!AJ189)</f>
        <v/>
      </c>
      <c r="AK189" s="15" t="str">
        <f>IF($D189="","",'HK2 - 22-23 + HKI 23-24(22C2)'!AK185+'HKI 22-23'!AK189)</f>
        <v/>
      </c>
      <c r="AL189" s="15" t="str">
        <f>IF($D189="","",'HK2 - 22-23 + HKI 23-24(22C2)'!AL185+'HKI 22-23'!AL189)</f>
        <v/>
      </c>
      <c r="AM189" s="15" t="str">
        <f>IF($D189="","",'HK2 - 22-23 + HKI 23-24(22C2)'!AM185+'HKI 22-23'!AM189)</f>
        <v/>
      </c>
      <c r="AN189" s="15" t="str">
        <f>IF($D189="","",'HK2 - 22-23 + HKI 23-24(22C2)'!AN185+'HKI 22-23'!AN189)</f>
        <v/>
      </c>
      <c r="AO189" s="15" t="str">
        <f>IF($D189="","",'HK2 - 22-23 + HKI 23-24(22C2)'!AO185+'HKI 22-23'!AO189)</f>
        <v/>
      </c>
      <c r="AP189" s="15" t="str">
        <f>IF($D189="","",'HK2 - 22-23 + HKI 23-24(22C2)'!AP185+'HKI 22-23'!AP189)</f>
        <v/>
      </c>
      <c r="AQ189" s="15" t="str">
        <f>IF($D189="","",'HK2 - 22-23 + HKI 23-24(22C2)'!AQ185+'HKI 22-23'!AQ189)</f>
        <v/>
      </c>
      <c r="AR189" s="15" t="str">
        <f>IF($D189="","",'HK2 - 22-23 + HKI 23-24(22C2)'!AR185+'HKI 22-23'!AR189)</f>
        <v/>
      </c>
      <c r="AS189" s="15" t="str">
        <f>IF($D189="","",'HK2 - 22-23 + HKI 23-24(22C2)'!AS185+'HKI 22-23'!AS189)</f>
        <v/>
      </c>
      <c r="AT189" s="15" t="str">
        <f>IF($D189="","",'HK2 - 22-23 + HKI 23-24(22C2)'!AT185+'HKI 22-23'!AT189)</f>
        <v/>
      </c>
      <c r="AU189" s="4"/>
    </row>
    <row r="190" spans="1:47" x14ac:dyDescent="0.25">
      <c r="A190" s="11" t="str">
        <f>IF(D190="","",SUBTOTAL(3,$D$14:D190))</f>
        <v/>
      </c>
      <c r="B190" s="28"/>
      <c r="C190" s="29"/>
      <c r="D190" s="30"/>
      <c r="E190" s="15" t="str">
        <f>IF($D190="","",'HK2 - 22-23 + HKI 23-24(22C2)'!E186+'HKI 22-23'!E190)</f>
        <v/>
      </c>
      <c r="F190" s="15" t="str">
        <f>IF($D190="","",'HK2 - 22-23 + HKI 23-24(22C2)'!F186+'HKI 22-23'!F190)</f>
        <v/>
      </c>
      <c r="G190" s="15" t="str">
        <f>IF($D190="","",'HK2 - 22-23 + HKI 23-24(22C2)'!G186+'HKI 22-23'!G190)</f>
        <v/>
      </c>
      <c r="H190" s="15" t="str">
        <f>IF($D190="","",'HK2 - 22-23 + HKI 23-24(22C2)'!H186+'HKI 22-23'!H190)</f>
        <v/>
      </c>
      <c r="I190" s="15" t="str">
        <f>IF($D190="","",'HK2 - 22-23 + HKI 23-24(22C2)'!I186+'HKI 22-23'!I190)</f>
        <v/>
      </c>
      <c r="J190" s="15" t="str">
        <f>IF($D190="","",'HK2 - 22-23 + HKI 23-24(22C2)'!J186+'HKI 22-23'!J190)</f>
        <v/>
      </c>
      <c r="K190" s="15" t="str">
        <f>IF($D190="","",'HK2 - 22-23 + HKI 23-24(22C2)'!K186+'HKI 22-23'!K190)</f>
        <v/>
      </c>
      <c r="L190" s="15" t="str">
        <f>IF($D190="","",'HK2 - 22-23 + HKI 23-24(22C2)'!L186+'HKI 22-23'!L190)</f>
        <v/>
      </c>
      <c r="M190" s="15" t="str">
        <f>IF($D190="","",'HK2 - 22-23 + HKI 23-24(22C2)'!M186+'HKI 22-23'!M190)</f>
        <v/>
      </c>
      <c r="N190" s="15" t="str">
        <f>IF($D190="","",'HK2 - 22-23 + HKI 23-24(22C2)'!N186+'HKI 22-23'!N190)</f>
        <v/>
      </c>
      <c r="O190" s="15" t="str">
        <f>IF($D190="","",'HK2 - 22-23 + HKI 23-24(22C2)'!O186+'HKI 22-23'!O190)</f>
        <v/>
      </c>
      <c r="P190" s="15" t="str">
        <f>IF($D190="","",'HK2 - 22-23 + HKI 23-24(22C2)'!P186+'HKI 22-23'!P190)</f>
        <v/>
      </c>
      <c r="Q190" s="15" t="str">
        <f>IF($D190="","",'HK2 - 22-23 + HKI 23-24(22C2)'!Q186+'HKI 22-23'!Q190)</f>
        <v/>
      </c>
      <c r="R190" s="15" t="str">
        <f>IF($D190="","",'HK2 - 22-23 + HKI 23-24(22C2)'!R186+'HKI 22-23'!R190)</f>
        <v/>
      </c>
      <c r="S190" s="15" t="str">
        <f>IF($D190="","",'HK2 - 22-23 + HKI 23-24(22C2)'!S186+'HKI 22-23'!S190)</f>
        <v/>
      </c>
      <c r="T190" s="15" t="str">
        <f>IF($D190="","",'HK2 - 22-23 + HKI 23-24(22C2)'!T186+'HKI 22-23'!T190)</f>
        <v/>
      </c>
      <c r="U190" s="15" t="str">
        <f>IF($D190="","",'HK2 - 22-23 + HKI 23-24(22C2)'!U186+'HKI 22-23'!U190)</f>
        <v/>
      </c>
      <c r="V190" s="15" t="str">
        <f>IF($D190="","",'HK2 - 22-23 + HKI 23-24(22C2)'!V186+'HKI 22-23'!V190)</f>
        <v/>
      </c>
      <c r="W190" s="15" t="str">
        <f>IF($D190="","",'HK2 - 22-23 + HKI 23-24(22C2)'!W186+'HKI 22-23'!W190)</f>
        <v/>
      </c>
      <c r="X190" s="15" t="str">
        <f>IF($D190="","",'HK2 - 22-23 + HKI 23-24(22C2)'!X186+'HKI 22-23'!X190)</f>
        <v/>
      </c>
      <c r="Y190" s="15" t="str">
        <f>IF($D190="","",'HK2 - 22-23 + HKI 23-24(22C2)'!Y186+'HKI 22-23'!Y190)</f>
        <v/>
      </c>
      <c r="Z190" s="15" t="str">
        <f>IF($D190="","",'HK2 - 22-23 + HKI 23-24(22C2)'!Z186+'HKI 22-23'!Z190)</f>
        <v/>
      </c>
      <c r="AA190" s="15" t="str">
        <f>IF($D190="","",'HK2 - 22-23 + HKI 23-24(22C2)'!AA186+'HKI 22-23'!AA190)</f>
        <v/>
      </c>
      <c r="AB190" s="15" t="str">
        <f>IF($D190="","",'HK2 - 22-23 + HKI 23-24(22C2)'!AB186+'HKI 22-23'!AB190)</f>
        <v/>
      </c>
      <c r="AC190" s="15" t="str">
        <f>IF($D190="","",'HK2 - 22-23 + HKI 23-24(22C2)'!AC186+'HKI 22-23'!AC190)</f>
        <v/>
      </c>
      <c r="AD190" s="15" t="str">
        <f>IF($D190="","",'HK2 - 22-23 + HKI 23-24(22C2)'!AD186+'HKI 22-23'!AD190)</f>
        <v/>
      </c>
      <c r="AE190" s="15" t="str">
        <f>IF($D190="","",'HK2 - 22-23 + HKI 23-24(22C2)'!AE186+'HKI 22-23'!AE190)</f>
        <v/>
      </c>
      <c r="AF190" s="15" t="str">
        <f>IF($D190="","",'HK2 - 22-23 + HKI 23-24(22C2)'!AF186+'HKI 22-23'!AF190)</f>
        <v/>
      </c>
      <c r="AG190" s="15" t="str">
        <f>IF($D190="","",'HK2 - 22-23 + HKI 23-24(22C2)'!AG186+'HKI 22-23'!AG190)</f>
        <v/>
      </c>
      <c r="AH190" s="15" t="str">
        <f>IF($D190="","",'HK2 - 22-23 + HKI 23-24(22C2)'!AH186+'HKI 22-23'!AH190)</f>
        <v/>
      </c>
      <c r="AI190" s="15" t="str">
        <f>IF($D190="","",'HK2 - 22-23 + HKI 23-24(22C2)'!AI186+'HKI 22-23'!AI190)</f>
        <v/>
      </c>
      <c r="AJ190" s="15" t="str">
        <f>IF($D190="","",'HK2 - 22-23 + HKI 23-24(22C2)'!AJ186+'HKI 22-23'!AJ190)</f>
        <v/>
      </c>
      <c r="AK190" s="15" t="str">
        <f>IF($D190="","",'HK2 - 22-23 + HKI 23-24(22C2)'!AK186+'HKI 22-23'!AK190)</f>
        <v/>
      </c>
      <c r="AL190" s="15" t="str">
        <f>IF($D190="","",'HK2 - 22-23 + HKI 23-24(22C2)'!AL186+'HKI 22-23'!AL190)</f>
        <v/>
      </c>
      <c r="AM190" s="15" t="str">
        <f>IF($D190="","",'HK2 - 22-23 + HKI 23-24(22C2)'!AM186+'HKI 22-23'!AM190)</f>
        <v/>
      </c>
      <c r="AN190" s="15" t="str">
        <f>IF($D190="","",'HK2 - 22-23 + HKI 23-24(22C2)'!AN186+'HKI 22-23'!AN190)</f>
        <v/>
      </c>
      <c r="AO190" s="15" t="str">
        <f>IF($D190="","",'HK2 - 22-23 + HKI 23-24(22C2)'!AO186+'HKI 22-23'!AO190)</f>
        <v/>
      </c>
      <c r="AP190" s="15" t="str">
        <f>IF($D190="","",'HK2 - 22-23 + HKI 23-24(22C2)'!AP186+'HKI 22-23'!AP190)</f>
        <v/>
      </c>
      <c r="AQ190" s="15" t="str">
        <f>IF($D190="","",'HK2 - 22-23 + HKI 23-24(22C2)'!AQ186+'HKI 22-23'!AQ190)</f>
        <v/>
      </c>
      <c r="AR190" s="15" t="str">
        <f>IF($D190="","",'HK2 - 22-23 + HKI 23-24(22C2)'!AR186+'HKI 22-23'!AR190)</f>
        <v/>
      </c>
      <c r="AS190" s="15" t="str">
        <f>IF($D190="","",'HK2 - 22-23 + HKI 23-24(22C2)'!AS186+'HKI 22-23'!AS190)</f>
        <v/>
      </c>
      <c r="AT190" s="15" t="str">
        <f>IF($D190="","",'HK2 - 22-23 + HKI 23-24(22C2)'!AT186+'HKI 22-23'!AT190)</f>
        <v/>
      </c>
      <c r="AU190" s="4"/>
    </row>
    <row r="191" spans="1:47" x14ac:dyDescent="0.25">
      <c r="A191" s="6"/>
      <c r="B191" s="6"/>
      <c r="C191" s="5"/>
      <c r="D191" s="7"/>
      <c r="E191" s="4" t="e">
        <f>SUBTOTAL(9,#REF!:#REF!)</f>
        <v>#REF!</v>
      </c>
      <c r="F191" s="4">
        <f t="shared" ref="F191:T191" si="1">SUBTOTAL(9,F12:F190)</f>
        <v>50</v>
      </c>
      <c r="G191" s="4">
        <f t="shared" si="1"/>
        <v>0</v>
      </c>
      <c r="H191" s="4">
        <f t="shared" si="1"/>
        <v>0</v>
      </c>
      <c r="I191" s="4">
        <f t="shared" si="1"/>
        <v>0</v>
      </c>
      <c r="J191" s="4">
        <f t="shared" si="1"/>
        <v>0</v>
      </c>
      <c r="K191" s="4">
        <f t="shared" si="1"/>
        <v>0</v>
      </c>
      <c r="L191" s="4">
        <f t="shared" si="1"/>
        <v>0</v>
      </c>
      <c r="M191" s="4">
        <f t="shared" si="1"/>
        <v>223</v>
      </c>
      <c r="N191" s="4">
        <f t="shared" si="1"/>
        <v>175.79999999999998</v>
      </c>
      <c r="O191" s="4">
        <f t="shared" si="1"/>
        <v>103.34999999999998</v>
      </c>
      <c r="P191" s="4">
        <f t="shared" si="1"/>
        <v>0</v>
      </c>
      <c r="Q191" s="4">
        <f t="shared" si="1"/>
        <v>0</v>
      </c>
      <c r="R191" s="4">
        <f t="shared" si="1"/>
        <v>279.14999999999998</v>
      </c>
      <c r="S191" s="4">
        <f t="shared" si="1"/>
        <v>13236</v>
      </c>
      <c r="T191" s="4">
        <f t="shared" si="1"/>
        <v>13220</v>
      </c>
      <c r="U191" s="4"/>
      <c r="V191" s="4">
        <f>SUBTOTAL(9,V12:V190)</f>
        <v>1318.5999999999997</v>
      </c>
      <c r="W191" s="4">
        <f>SUBTOTAL(9,W12:W190)</f>
        <v>0</v>
      </c>
      <c r="X191" s="4">
        <f>SUBTOTAL(9,X12:X190)</f>
        <v>0</v>
      </c>
      <c r="Y191" s="4"/>
      <c r="Z191" s="4">
        <f>SUBTOTAL(9,Z12:Z190)</f>
        <v>0</v>
      </c>
      <c r="AA191" s="4">
        <f>SUBTOTAL(9,AA12:AA190)</f>
        <v>4248</v>
      </c>
      <c r="AB191" s="4">
        <f>SUBTOTAL(9,AB12:AB190)</f>
        <v>4248</v>
      </c>
      <c r="AC191" s="4"/>
      <c r="AD191" s="4">
        <f>SUBTOTAL(9,AD12:AD190)</f>
        <v>424.79999999999995</v>
      </c>
      <c r="AE191" s="4">
        <f>SUBTOTAL(9,AE12:AE190)</f>
        <v>0</v>
      </c>
      <c r="AF191" s="4">
        <f>SUBTOTAL(9,AF12:AF190)</f>
        <v>0</v>
      </c>
      <c r="AG191" s="4"/>
      <c r="AH191" s="4">
        <f t="shared" ref="AH191:AT191" si="2">SUBTOTAL(9,AH12:AH190)</f>
        <v>0</v>
      </c>
      <c r="AI191" s="4">
        <f t="shared" si="2"/>
        <v>0</v>
      </c>
      <c r="AJ191" s="4">
        <f t="shared" si="2"/>
        <v>0</v>
      </c>
      <c r="AK191" s="4">
        <f t="shared" si="2"/>
        <v>0</v>
      </c>
      <c r="AL191" s="4">
        <f t="shared" si="2"/>
        <v>0</v>
      </c>
      <c r="AM191" s="4">
        <f t="shared" si="2"/>
        <v>0</v>
      </c>
      <c r="AN191" s="4">
        <f t="shared" si="2"/>
        <v>0</v>
      </c>
      <c r="AO191" s="4">
        <f t="shared" si="2"/>
        <v>0</v>
      </c>
      <c r="AP191" s="4">
        <f t="shared" si="2"/>
        <v>0</v>
      </c>
      <c r="AQ191" s="32">
        <f t="shared" si="2"/>
        <v>0</v>
      </c>
      <c r="AR191" s="32">
        <f t="shared" si="2"/>
        <v>0</v>
      </c>
      <c r="AS191" s="32">
        <f t="shared" si="2"/>
        <v>45.8</v>
      </c>
      <c r="AT191" s="4">
        <f t="shared" si="2"/>
        <v>2291.9999999999995</v>
      </c>
      <c r="AU191" s="4"/>
    </row>
  </sheetData>
  <autoFilter ref="A13:AU190"/>
  <mergeCells count="23">
    <mergeCell ref="A1:D1"/>
    <mergeCell ref="A2:D2"/>
    <mergeCell ref="AL1:AT1"/>
    <mergeCell ref="AL2:AT2"/>
    <mergeCell ref="A4:AT6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N11:R12"/>
    <mergeCell ref="A11:A13"/>
    <mergeCell ref="B11:B13"/>
    <mergeCell ref="C11:C13"/>
    <mergeCell ref="D11:D13"/>
    <mergeCell ref="E11:M12"/>
  </mergeCells>
  <conditionalFormatting sqref="H11:I13 AE191:AK191 AO11:AT13 L191:V191 AE13:AF13 AH13:AK13 L11:V13 AO191:AT191 H191:I191 E11:E13 AE11:AK12 E191 E14:AT190">
    <cfRule type="cellIs" dxfId="38" priority="17" stopIfTrue="1" operator="lessThan">
      <formula>0</formula>
    </cfRule>
  </conditionalFormatting>
  <conditionalFormatting sqref="E10:AT10">
    <cfRule type="cellIs" dxfId="37" priority="16" stopIfTrue="1" operator="lessThan">
      <formula>0</formula>
    </cfRule>
  </conditionalFormatting>
  <conditionalFormatting sqref="F11:F13 F191">
    <cfRule type="cellIs" dxfId="36" priority="15" stopIfTrue="1" operator="lessThan">
      <formula>0</formula>
    </cfRule>
  </conditionalFormatting>
  <conditionalFormatting sqref="G11:G13 G191">
    <cfRule type="cellIs" dxfId="35" priority="13" stopIfTrue="1" operator="lessThan">
      <formula>0</formula>
    </cfRule>
  </conditionalFormatting>
  <conditionalFormatting sqref="J11:J13 J191">
    <cfRule type="cellIs" dxfId="34" priority="11" stopIfTrue="1" operator="lessThan">
      <formula>0</formula>
    </cfRule>
  </conditionalFormatting>
  <conditionalFormatting sqref="K11:K13 K191">
    <cfRule type="cellIs" dxfId="33" priority="9" stopIfTrue="1" operator="lessThan">
      <formula>0</formula>
    </cfRule>
  </conditionalFormatting>
  <conditionalFormatting sqref="AA191:AD191 AA13:AB13 AD13 AA11:AD12">
    <cfRule type="cellIs" dxfId="32" priority="7" stopIfTrue="1" operator="lessThan">
      <formula>0</formula>
    </cfRule>
  </conditionalFormatting>
  <conditionalFormatting sqref="W191:Z191 W13:X13 Z13 W11:Z12">
    <cfRule type="cellIs" dxfId="31" priority="6" stopIfTrue="1" operator="lessThan">
      <formula>0</formula>
    </cfRule>
  </conditionalFormatting>
  <conditionalFormatting sqref="AL191:AN191 AL11:AN11 AL13:AN13">
    <cfRule type="cellIs" dxfId="30" priority="5" stopIfTrue="1" operator="lessThan">
      <formula>0</formula>
    </cfRule>
  </conditionalFormatting>
  <conditionalFormatting sqref="AL12:AN12">
    <cfRule type="cellIs" dxfId="29" priority="4" stopIfTrue="1" operator="lessThan">
      <formula>0</formula>
    </cfRule>
  </conditionalFormatting>
  <conditionalFormatting sqref="Y13">
    <cfRule type="cellIs" dxfId="28" priority="3" stopIfTrue="1" operator="lessThan">
      <formula>0</formula>
    </cfRule>
  </conditionalFormatting>
  <conditionalFormatting sqref="AC13">
    <cfRule type="cellIs" dxfId="27" priority="2" stopIfTrue="1" operator="lessThan">
      <formula>0</formula>
    </cfRule>
  </conditionalFormatting>
  <conditionalFormatting sqref="AG13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#N/A</v>
      </c>
      <c r="F1" s="4" t="e">
        <f t="shared" ref="F1:AT1" si="0">SUBTOTAL(9,F5:F473)</f>
        <v>#N/A</v>
      </c>
      <c r="G1" s="4" t="e">
        <f t="shared" si="0"/>
        <v>#N/A</v>
      </c>
      <c r="H1" s="4" t="e">
        <f t="shared" si="0"/>
        <v>#N/A</v>
      </c>
      <c r="I1" s="4" t="e">
        <f t="shared" si="0"/>
        <v>#N/A</v>
      </c>
      <c r="J1" s="4" t="e">
        <f t="shared" si="0"/>
        <v>#N/A</v>
      </c>
      <c r="K1" s="4" t="e">
        <f t="shared" si="0"/>
        <v>#N/A</v>
      </c>
      <c r="L1" s="4" t="e">
        <f t="shared" si="0"/>
        <v>#N/A</v>
      </c>
      <c r="M1" s="4" t="e">
        <f t="shared" si="0"/>
        <v>#N/A</v>
      </c>
      <c r="N1" s="4" t="e">
        <f t="shared" si="0"/>
        <v>#N/A</v>
      </c>
      <c r="O1" s="4" t="e">
        <f t="shared" si="0"/>
        <v>#N/A</v>
      </c>
      <c r="P1" s="4" t="e">
        <f t="shared" si="0"/>
        <v>#N/A</v>
      </c>
      <c r="Q1" s="4" t="e">
        <f t="shared" si="0"/>
        <v>#N/A</v>
      </c>
      <c r="R1" s="4" t="e">
        <f t="shared" si="0"/>
        <v>#N/A</v>
      </c>
      <c r="S1" s="4" t="e">
        <f t="shared" si="0"/>
        <v>#N/A</v>
      </c>
      <c r="T1" s="4" t="e">
        <f t="shared" si="0"/>
        <v>#N/A</v>
      </c>
      <c r="U1" s="4" t="e">
        <f t="shared" si="0"/>
        <v>#N/A</v>
      </c>
      <c r="V1" s="4" t="e">
        <f t="shared" si="0"/>
        <v>#N/A</v>
      </c>
      <c r="W1" s="4" t="e">
        <f t="shared" si="0"/>
        <v>#N/A</v>
      </c>
      <c r="X1" s="4" t="e">
        <f t="shared" si="0"/>
        <v>#N/A</v>
      </c>
      <c r="Y1" s="4" t="e">
        <f t="shared" si="0"/>
        <v>#N/A</v>
      </c>
      <c r="Z1" s="4" t="e">
        <f t="shared" si="0"/>
        <v>#N/A</v>
      </c>
      <c r="AA1" s="4" t="e">
        <f t="shared" si="0"/>
        <v>#N/A</v>
      </c>
      <c r="AB1" s="4" t="e">
        <f t="shared" si="0"/>
        <v>#N/A</v>
      </c>
      <c r="AC1" s="4" t="e">
        <f t="shared" si="0"/>
        <v>#N/A</v>
      </c>
      <c r="AD1" s="4" t="e">
        <f t="shared" si="0"/>
        <v>#N/A</v>
      </c>
      <c r="AE1" s="4" t="e">
        <f t="shared" si="0"/>
        <v>#N/A</v>
      </c>
      <c r="AF1" s="4" t="e">
        <f t="shared" si="0"/>
        <v>#N/A</v>
      </c>
      <c r="AG1" s="4" t="e">
        <f t="shared" si="0"/>
        <v>#N/A</v>
      </c>
      <c r="AH1" s="4" t="e">
        <f t="shared" si="0"/>
        <v>#N/A</v>
      </c>
      <c r="AI1" s="4" t="e">
        <f t="shared" si="0"/>
        <v>#N/A</v>
      </c>
      <c r="AJ1" s="4" t="e">
        <f t="shared" si="0"/>
        <v>#N/A</v>
      </c>
      <c r="AK1" s="4" t="e">
        <f t="shared" si="0"/>
        <v>#N/A</v>
      </c>
      <c r="AL1" s="4" t="e">
        <f t="shared" si="0"/>
        <v>#N/A</v>
      </c>
      <c r="AM1" s="4" t="e">
        <f t="shared" si="0"/>
        <v>#N/A</v>
      </c>
      <c r="AN1" s="4" t="e">
        <f t="shared" si="0"/>
        <v>#N/A</v>
      </c>
      <c r="AO1" s="4" t="e">
        <f t="shared" si="0"/>
        <v>#N/A</v>
      </c>
      <c r="AP1" s="4" t="e">
        <f t="shared" si="0"/>
        <v>#N/A</v>
      </c>
      <c r="AQ1" s="4" t="e">
        <f t="shared" si="0"/>
        <v>#N/A</v>
      </c>
      <c r="AR1" s="4" t="e">
        <f t="shared" si="0"/>
        <v>#N/A</v>
      </c>
      <c r="AS1" s="4" t="e">
        <f t="shared" si="0"/>
        <v>#N/A</v>
      </c>
      <c r="AT1" s="4" t="e">
        <f t="shared" si="0"/>
        <v>#N/A</v>
      </c>
      <c r="AU1" s="4"/>
    </row>
    <row r="2" spans="1:47" x14ac:dyDescent="0.25">
      <c r="A2" s="67" t="s">
        <v>0</v>
      </c>
      <c r="B2" s="66" t="s">
        <v>1</v>
      </c>
      <c r="C2" s="68" t="s">
        <v>2</v>
      </c>
      <c r="D2" s="69" t="s">
        <v>3</v>
      </c>
      <c r="E2" s="66" t="s">
        <v>4</v>
      </c>
      <c r="F2" s="66"/>
      <c r="G2" s="66"/>
      <c r="H2" s="66"/>
      <c r="I2" s="66"/>
      <c r="J2" s="66"/>
      <c r="K2" s="66"/>
      <c r="L2" s="66"/>
      <c r="M2" s="66"/>
      <c r="N2" s="66" t="s">
        <v>5</v>
      </c>
      <c r="O2" s="66"/>
      <c r="P2" s="66"/>
      <c r="Q2" s="66"/>
      <c r="R2" s="66"/>
      <c r="S2" s="66" t="s">
        <v>6</v>
      </c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 t="s">
        <v>7</v>
      </c>
      <c r="AJ2" s="66"/>
      <c r="AK2" s="66"/>
      <c r="AL2" s="66"/>
      <c r="AM2" s="66"/>
      <c r="AN2" s="66"/>
      <c r="AO2" s="66"/>
      <c r="AP2" s="66"/>
      <c r="AQ2" s="66"/>
      <c r="AR2" s="64" t="s">
        <v>8</v>
      </c>
      <c r="AS2" s="64" t="s">
        <v>9</v>
      </c>
      <c r="AT2" s="65" t="s">
        <v>10</v>
      </c>
      <c r="AU2" s="10" t="e">
        <f>SUBTOTAL(9,AT:AT)</f>
        <v>#N/A</v>
      </c>
    </row>
    <row r="3" spans="1:47" x14ac:dyDescent="0.25">
      <c r="A3" s="67"/>
      <c r="B3" s="67"/>
      <c r="C3" s="68"/>
      <c r="D3" s="69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 t="s">
        <v>11</v>
      </c>
      <c r="T3" s="66"/>
      <c r="U3" s="66"/>
      <c r="V3" s="66"/>
      <c r="W3" s="66" t="s">
        <v>12</v>
      </c>
      <c r="X3" s="66"/>
      <c r="Y3" s="66"/>
      <c r="Z3" s="66"/>
      <c r="AA3" s="66" t="s">
        <v>13</v>
      </c>
      <c r="AB3" s="66"/>
      <c r="AC3" s="66"/>
      <c r="AD3" s="66"/>
      <c r="AE3" s="66" t="s">
        <v>14</v>
      </c>
      <c r="AF3" s="66"/>
      <c r="AG3" s="66"/>
      <c r="AH3" s="66"/>
      <c r="AI3" s="66" t="s">
        <v>11</v>
      </c>
      <c r="AJ3" s="66"/>
      <c r="AK3" s="66"/>
      <c r="AL3" s="66" t="s">
        <v>12</v>
      </c>
      <c r="AM3" s="66"/>
      <c r="AN3" s="66"/>
      <c r="AO3" s="66" t="s">
        <v>14</v>
      </c>
      <c r="AP3" s="66"/>
      <c r="AQ3" s="66"/>
      <c r="AR3" s="64"/>
      <c r="AS3" s="64"/>
      <c r="AT3" s="65"/>
      <c r="AU3" s="10"/>
    </row>
    <row r="4" spans="1:47" ht="63" x14ac:dyDescent="0.25">
      <c r="A4" s="67"/>
      <c r="B4" s="67"/>
      <c r="C4" s="68"/>
      <c r="D4" s="6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IF($B5="","",VLOOKUP($B5,'HK2 - 22-23 + HKI 23-24(22C2)'!$B$12:$AT$182,4,0))</f>
        <v>#N/A</v>
      </c>
      <c r="F5" s="15" t="e">
        <f>IF($B5="","",VLOOKUP($B5,'HK2 - 22-23 + HKI 23-24(22C2)'!$B$12:$AT$182,5,0))</f>
        <v>#N/A</v>
      </c>
      <c r="G5" s="15" t="e">
        <f>IF($B5="","",VLOOKUP($B5,'HK2 - 22-23 + HKI 23-24(22C2)'!$B$12:$AT$182,6,0))</f>
        <v>#N/A</v>
      </c>
      <c r="H5" s="15" t="e">
        <f>IF($B5="","",VLOOKUP($B5,'HK2 - 22-23 + HKI 23-24(22C2)'!$B$12:$AT$182,7,0))</f>
        <v>#N/A</v>
      </c>
      <c r="I5" s="15" t="e">
        <f>IF($B5="","",VLOOKUP($B5,'HK2 - 22-23 + HKI 23-24(22C2)'!$B$12:$AT$182,8,0))</f>
        <v>#N/A</v>
      </c>
      <c r="J5" s="15" t="e">
        <f>IF($B5="","",VLOOKUP($B5,'HK2 - 22-23 + HKI 23-24(22C2)'!$B$12:$AT$182,9,0))</f>
        <v>#N/A</v>
      </c>
      <c r="K5" s="15" t="e">
        <f>IF($B5="","",VLOOKUP($B5,'HK2 - 22-23 + HKI 23-24(22C2)'!$B$12:$AT$182,10,0))</f>
        <v>#N/A</v>
      </c>
      <c r="L5" s="15" t="e">
        <f>IF($B5="","",VLOOKUP($B5,'HK2 - 22-23 + HKI 23-24(22C2)'!$B$12:$AT$182,11,0))</f>
        <v>#N/A</v>
      </c>
      <c r="M5" s="31" t="e">
        <f t="shared" ref="M5:M69" si="1">IF($D5="","",($E5+$F5*1.5+$G5*0.25+$H5*0.5+$I5*2+$J5*2.5+$K5*0.5+$L5*1.5))</f>
        <v>#N/A</v>
      </c>
      <c r="N5" s="15" t="e">
        <f>IF($B5="","",VLOOKUP($B5,'HK2 - 22-23 + HKI 23-24(22C2)'!$B$12:$AT$182,13,0))</f>
        <v>#N/A</v>
      </c>
      <c r="O5" s="15" t="e">
        <f>IF($B5="","",VLOOKUP($B5,'HK2 - 22-23 + HKI 23-24(22C2)'!$B$12:$AT$182,14,0))</f>
        <v>#N/A</v>
      </c>
      <c r="P5" s="15" t="e">
        <f>IF($B5="","",VLOOKUP($B5,'HK2 - 22-23 + HKI 23-24(22C2)'!$B$12:$AT$182,15,0))</f>
        <v>#N/A</v>
      </c>
      <c r="Q5" s="15" t="e">
        <f>IF($B5="","",VLOOKUP($B5,'HK2 - 22-23 + HKI 23-24(22C2)'!$B$12:$AT$182,16,0))</f>
        <v>#N/A</v>
      </c>
      <c r="R5" s="31" t="e">
        <f>IF($D5="","",SUM($N5:$Q5))</f>
        <v>#N/A</v>
      </c>
      <c r="S5" s="15" t="e">
        <f>IF($B5="","",VLOOKUP($B5,'HK2 - 22-23 + HKI 23-24(22C2)'!$B$12:$AT$182,18,0))</f>
        <v>#N/A</v>
      </c>
      <c r="T5" s="15" t="e">
        <f>IF($B5="","",VLOOKUP($B5,'HK2 - 22-23 + HKI 23-24(22C2)'!$B$12:$AT$182,19,0))</f>
        <v>#N/A</v>
      </c>
      <c r="U5" s="15" t="e">
        <f>IF($B5="","",VLOOKUP($B5,'HK2 - 22-23 + HKI 23-24(22C2)'!$B$12:$AT$182,20,0))</f>
        <v>#N/A</v>
      </c>
      <c r="V5" s="31" t="e">
        <f>IF($D5="","",((SUM($S5:$T5))-U5)*0.1)</f>
        <v>#N/A</v>
      </c>
      <c r="W5" s="15" t="e">
        <f>IF($B5="","",VLOOKUP($B5,'HK2 - 22-23 + HKI 23-24(22C2)'!$B$12:$AT$182,22,0))</f>
        <v>#N/A</v>
      </c>
      <c r="X5" s="15" t="e">
        <f>IF($B5="","",VLOOKUP($B5,'HK2 - 22-23 + HKI 23-24(22C2)'!$B$12:$AT$182,23,0))</f>
        <v>#N/A</v>
      </c>
      <c r="Y5" s="15" t="e">
        <f>IF($B5="","",VLOOKUP($B5,'HK2 - 22-23 + HKI 23-24(22C2)'!$B$12:$AT$182,24,0))</f>
        <v>#N/A</v>
      </c>
      <c r="Z5" s="31" t="e">
        <f>IF($D5="","",((SUM($W5:$X5))-Y5)*0.2)</f>
        <v>#N/A</v>
      </c>
      <c r="AA5" s="15" t="e">
        <f>IF($B5="","",VLOOKUP($B5,'HK2 - 22-23 + HKI 23-24(22C2)'!$B$12:$AT$182,26,0))</f>
        <v>#N/A</v>
      </c>
      <c r="AB5" s="15" t="e">
        <f>IF($B5="","",VLOOKUP($B5,'HK2 - 22-23 + HKI 23-24(22C2)'!$B$12:$AT$182,27,0))</f>
        <v>#N/A</v>
      </c>
      <c r="AC5" s="15" t="e">
        <f>IF($B5="","",VLOOKUP($B5,'HK2 - 22-23 + HKI 23-24(22C2)'!$B$12:$AT$182,28,0))</f>
        <v>#N/A</v>
      </c>
      <c r="AD5" s="31" t="e">
        <f>IF($D5="","",((SUM($AA5:$AB5))-AC5)*0.1)</f>
        <v>#N/A</v>
      </c>
      <c r="AE5" s="15" t="e">
        <f>IF($B5="","",VLOOKUP($B5,'HK2 - 22-23 + HKI 23-24(22C2)'!$B$12:$AT$182,30,0))</f>
        <v>#N/A</v>
      </c>
      <c r="AF5" s="15" t="e">
        <f>IF($B5="","",VLOOKUP($B5,'HK2 - 22-23 + HKI 23-24(22C2)'!$B$12:$AT$182,31,0))</f>
        <v>#N/A</v>
      </c>
      <c r="AG5" s="15" t="e">
        <f>IF($B5="","",VLOOKUP($B5,'HK2 - 22-23 + HKI 23-24(22C2)'!$B$12:$AT$182,32,0))</f>
        <v>#N/A</v>
      </c>
      <c r="AH5" s="31" t="e">
        <f>IF($D5="","",((SUM($AE5:$AF5))-AG5)*0.2)</f>
        <v>#N/A</v>
      </c>
      <c r="AI5" s="15" t="e">
        <f>IF($B5="","",VLOOKUP($B5,'HK2 - 22-23 + HKI 23-24(22C2)'!$B$12:$AT$182,34,0))</f>
        <v>#N/A</v>
      </c>
      <c r="AJ5" s="15" t="e">
        <f>IF($B5="","",VLOOKUP($B5,'HK2 - 22-23 + HKI 23-24(22C2)'!$B$12:$AT$182,35,0))</f>
        <v>#N/A</v>
      </c>
      <c r="AK5" s="31" t="e">
        <f>IF($D5="","",(SUM($AI5:$AJ5))*0.2)</f>
        <v>#N/A</v>
      </c>
      <c r="AL5" s="15" t="e">
        <f>IF($B5="","",VLOOKUP($B5,'HK2 - 22-23 + HKI 23-24(22C2)'!$B$12:$AT$182,37,0))</f>
        <v>#N/A</v>
      </c>
      <c r="AM5" s="15" t="e">
        <f>IF($B5="","",VLOOKUP($B5,'HK2 - 22-23 + HKI 23-24(22C2)'!$B$12:$AT$182,38,0))</f>
        <v>#N/A</v>
      </c>
      <c r="AN5" s="31" t="e">
        <f>IF($D5="","",(SUM(AL5:AM5))*0.4)</f>
        <v>#N/A</v>
      </c>
      <c r="AO5" s="15" t="e">
        <f>IF($B5="","",VLOOKUP($B5,'HK2 - 22-23 + HKI 23-24(22C2)'!$B$12:$AT$182,40,0))</f>
        <v>#N/A</v>
      </c>
      <c r="AP5" s="15" t="e">
        <f>IF($B5="","",VLOOKUP($B5,'HK2 - 22-23 + HKI 23-24(22C2)'!$B$12:$AT$182,41,0))</f>
        <v>#N/A</v>
      </c>
      <c r="AQ5" s="31" t="e">
        <f>IF(D5="","",SUM(AO5:AP5)*0.4)</f>
        <v>#N/A</v>
      </c>
      <c r="AR5" s="31" t="e">
        <f>IF($B5="","",VLOOKUP($B5,'HK2 - 22-23 + HKI 23-24(22C2)'!$B$12:$AT$182,43,0))</f>
        <v>#N/A</v>
      </c>
      <c r="AS5" s="31" t="e">
        <f>IF($B5="","",VLOOKUP($B5,'HK2 - 22-23 + HKI 23-24(22C2)'!$B$12:$AT$182,44,0))</f>
        <v>#N/A</v>
      </c>
      <c r="AT5" s="40" t="e">
        <f>IF(D5="","",ROUND(M5+R5+V5+Z5+AD5+AH5+AK5+AN5+AQ5+SUM(AR5:AS5),1))</f>
        <v>#N/A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IF($B6="","",VLOOKUP($B6,'HK2 - 22-23 + HKI 23-24(22C2)'!$B$12:$AT$182,4,0))</f>
        <v>#N/A</v>
      </c>
      <c r="F6" s="15" t="e">
        <f>IF($B6="","",VLOOKUP($B6,'HK2 - 22-23 + HKI 23-24(22C2)'!$B$12:$AT$182,5,0))</f>
        <v>#N/A</v>
      </c>
      <c r="G6" s="15" t="e">
        <f>IF($B6="","",VLOOKUP($B6,'HK2 - 22-23 + HKI 23-24(22C2)'!$B$12:$AT$182,6,0))</f>
        <v>#N/A</v>
      </c>
      <c r="H6" s="15" t="e">
        <f>IF($B6="","",VLOOKUP($B6,'HK2 - 22-23 + HKI 23-24(22C2)'!$B$12:$AT$182,7,0))</f>
        <v>#N/A</v>
      </c>
      <c r="I6" s="15" t="e">
        <f>IF($B6="","",VLOOKUP($B6,'HK2 - 22-23 + HKI 23-24(22C2)'!$B$12:$AT$182,8,0))</f>
        <v>#N/A</v>
      </c>
      <c r="J6" s="15" t="e">
        <f>IF($B6="","",VLOOKUP($B6,'HK2 - 22-23 + HKI 23-24(22C2)'!$B$12:$AT$182,9,0))</f>
        <v>#N/A</v>
      </c>
      <c r="K6" s="15" t="e">
        <f>IF($B6="","",VLOOKUP($B6,'HK2 - 22-23 + HKI 23-24(22C2)'!$B$12:$AT$182,10,0))</f>
        <v>#N/A</v>
      </c>
      <c r="L6" s="15" t="e">
        <f>IF($B6="","",VLOOKUP($B6,'HK2 - 22-23 + HKI 23-24(22C2)'!$B$12:$AT$182,11,0))</f>
        <v>#N/A</v>
      </c>
      <c r="M6" s="31" t="e">
        <f t="shared" si="1"/>
        <v>#N/A</v>
      </c>
      <c r="N6" s="15" t="e">
        <f>IF($B6="","",VLOOKUP($B6,'HK2 - 22-23 + HKI 23-24(22C2)'!$B$12:$AT$182,13,0))</f>
        <v>#N/A</v>
      </c>
      <c r="O6" s="15" t="e">
        <f>IF($B6="","",VLOOKUP($B6,'HK2 - 22-23 + HKI 23-24(22C2)'!$B$12:$AT$182,14,0))</f>
        <v>#N/A</v>
      </c>
      <c r="P6" s="15" t="e">
        <f>IF($B6="","",VLOOKUP($B6,'HK2 - 22-23 + HKI 23-24(22C2)'!$B$12:$AT$182,15,0))</f>
        <v>#N/A</v>
      </c>
      <c r="Q6" s="15" t="e">
        <f>IF($B6="","",VLOOKUP($B6,'HK2 - 22-23 + HKI 23-24(22C2)'!$B$12:$AT$182,16,0))</f>
        <v>#N/A</v>
      </c>
      <c r="R6" s="31" t="e">
        <f t="shared" ref="R6:R69" si="2">IF($D6="","",SUM($N6:$Q6))</f>
        <v>#N/A</v>
      </c>
      <c r="S6" s="15" t="e">
        <f>IF($B6="","",VLOOKUP($B6,'HK2 - 22-23 + HKI 23-24(22C2)'!$B$12:$AT$182,18,0))</f>
        <v>#N/A</v>
      </c>
      <c r="T6" s="15" t="e">
        <f>IF($B6="","",VLOOKUP($B6,'HK2 - 22-23 + HKI 23-24(22C2)'!$B$12:$AT$182,19,0))</f>
        <v>#N/A</v>
      </c>
      <c r="U6" s="15" t="e">
        <f>IF($B6="","",VLOOKUP($B6,'HK2 - 22-23 + HKI 23-24(22C2)'!$B$12:$AT$182,20,0))</f>
        <v>#N/A</v>
      </c>
      <c r="V6" s="31" t="e">
        <f t="shared" ref="V6:V69" si="3">IF($D6="","",((SUM($S6:$T6))-U6)*0.1)</f>
        <v>#N/A</v>
      </c>
      <c r="W6" s="15" t="e">
        <f>IF($B6="","",VLOOKUP($B6,'HK2 - 22-23 + HKI 23-24(22C2)'!$B$12:$AT$182,22,0))</f>
        <v>#N/A</v>
      </c>
      <c r="X6" s="15" t="e">
        <f>IF($B6="","",VLOOKUP($B6,'HK2 - 22-23 + HKI 23-24(22C2)'!$B$12:$AT$182,23,0))</f>
        <v>#N/A</v>
      </c>
      <c r="Y6" s="15" t="e">
        <f>IF($B6="","",VLOOKUP($B6,'HK2 - 22-23 + HKI 23-24(22C2)'!$B$12:$AT$182,24,0))</f>
        <v>#N/A</v>
      </c>
      <c r="Z6" s="31" t="e">
        <f t="shared" ref="Z6:Z69" si="4">IF($D6="","",((SUM($W6:$X6))-Y6)*0.2)</f>
        <v>#N/A</v>
      </c>
      <c r="AA6" s="15" t="e">
        <f>IF($B6="","",VLOOKUP($B6,'HK2 - 22-23 + HKI 23-24(22C2)'!$B$12:$AT$182,26,0))</f>
        <v>#N/A</v>
      </c>
      <c r="AB6" s="15" t="e">
        <f>IF($B6="","",VLOOKUP($B6,'HK2 - 22-23 + HKI 23-24(22C2)'!$B$12:$AT$182,27,0))</f>
        <v>#N/A</v>
      </c>
      <c r="AC6" s="15" t="e">
        <f>IF($B6="","",VLOOKUP($B6,'HK2 - 22-23 + HKI 23-24(22C2)'!$B$12:$AT$182,28,0))</f>
        <v>#N/A</v>
      </c>
      <c r="AD6" s="31" t="e">
        <f t="shared" ref="AD6:AD69" si="5">IF($D6="","",((SUM($AA6:$AB6))-AC6)*0.1)</f>
        <v>#N/A</v>
      </c>
      <c r="AE6" s="15" t="e">
        <f>IF($B6="","",VLOOKUP($B6,'HK2 - 22-23 + HKI 23-24(22C2)'!$B$12:$AT$182,30,0))</f>
        <v>#N/A</v>
      </c>
      <c r="AF6" s="15" t="e">
        <f>IF($B6="","",VLOOKUP($B6,'HK2 - 22-23 + HKI 23-24(22C2)'!$B$12:$AT$182,31,0))</f>
        <v>#N/A</v>
      </c>
      <c r="AG6" s="15" t="e">
        <f>IF($B6="","",VLOOKUP($B6,'HK2 - 22-23 + HKI 23-24(22C2)'!$B$12:$AT$182,32,0))</f>
        <v>#N/A</v>
      </c>
      <c r="AH6" s="31" t="e">
        <f t="shared" ref="AH6:AH69" si="6">IF($D6="","",((SUM($AE6:$AF6))-AG6)*0.2)</f>
        <v>#N/A</v>
      </c>
      <c r="AI6" s="15" t="e">
        <f>IF($B6="","",VLOOKUP($B6,'HK2 - 22-23 + HKI 23-24(22C2)'!$B$12:$AT$182,34,0))</f>
        <v>#N/A</v>
      </c>
      <c r="AJ6" s="15" t="e">
        <f>IF($B6="","",VLOOKUP($B6,'HK2 - 22-23 + HKI 23-24(22C2)'!$B$12:$AT$182,35,0))</f>
        <v>#N/A</v>
      </c>
      <c r="AK6" s="31" t="e">
        <f t="shared" ref="AK6:AK69" si="7">IF($D6="","",(SUM($AI6:$AJ6))*0.2)</f>
        <v>#N/A</v>
      </c>
      <c r="AL6" s="15" t="e">
        <f>IF($B6="","",VLOOKUP($B6,'HK2 - 22-23 + HKI 23-24(22C2)'!$B$12:$AT$182,37,0))</f>
        <v>#N/A</v>
      </c>
      <c r="AM6" s="15" t="e">
        <f>IF($B6="","",VLOOKUP($B6,'HK2 - 22-23 + HKI 23-24(22C2)'!$B$12:$AT$182,38,0))</f>
        <v>#N/A</v>
      </c>
      <c r="AN6" s="31" t="e">
        <f t="shared" ref="AN6:AN69" si="8">IF($D6="","",(SUM(AL6:AM6))*0.4)</f>
        <v>#N/A</v>
      </c>
      <c r="AO6" s="15" t="e">
        <f>IF($B6="","",VLOOKUP($B6,'HK2 - 22-23 + HKI 23-24(22C2)'!$B$12:$AT$182,40,0))</f>
        <v>#N/A</v>
      </c>
      <c r="AP6" s="15" t="e">
        <f>IF($B6="","",VLOOKUP($B6,'HK2 - 22-23 + HKI 23-24(22C2)'!$B$12:$AT$182,41,0))</f>
        <v>#N/A</v>
      </c>
      <c r="AQ6" s="31" t="e">
        <f t="shared" ref="AQ6:AQ69" si="9">IF(D6="","",SUM(AO6:AP6)*0.4)</f>
        <v>#N/A</v>
      </c>
      <c r="AR6" s="31" t="e">
        <f>IF($B6="","",VLOOKUP($B6,'HK2 - 22-23 + HKI 23-24(22C2)'!$B$12:$AT$182,43,0))</f>
        <v>#N/A</v>
      </c>
      <c r="AS6" s="31" t="e">
        <f>IF($B6="","",VLOOKUP($B6,'HK2 - 22-23 + HKI 23-24(22C2)'!$B$12:$AT$182,44,0))</f>
        <v>#N/A</v>
      </c>
      <c r="AT6" s="40" t="e">
        <f t="shared" ref="AT6:AT69" si="10">IF(D6="","",ROUND(M6+R6+V6+Z6+AD6+AH6+AK6+AN6+AQ6+SUM(AR6:AS6),1))</f>
        <v>#N/A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IF($B7="","",VLOOKUP($B7,'HK2 - 22-23 + HKI 23-24(22C2)'!$B$12:$AT$182,4,0))</f>
        <v>#N/A</v>
      </c>
      <c r="F7" s="15" t="e">
        <f>IF($B7="","",VLOOKUP($B7,'HK2 - 22-23 + HKI 23-24(22C2)'!$B$12:$AT$182,5,0))</f>
        <v>#N/A</v>
      </c>
      <c r="G7" s="15" t="e">
        <f>IF($B7="","",VLOOKUP($B7,'HK2 - 22-23 + HKI 23-24(22C2)'!$B$12:$AT$182,6,0))</f>
        <v>#N/A</v>
      </c>
      <c r="H7" s="15" t="e">
        <f>IF($B7="","",VLOOKUP($B7,'HK2 - 22-23 + HKI 23-24(22C2)'!$B$12:$AT$182,7,0))</f>
        <v>#N/A</v>
      </c>
      <c r="I7" s="15" t="e">
        <f>IF($B7="","",VLOOKUP($B7,'HK2 - 22-23 + HKI 23-24(22C2)'!$B$12:$AT$182,8,0))</f>
        <v>#N/A</v>
      </c>
      <c r="J7" s="15" t="e">
        <f>IF($B7="","",VLOOKUP($B7,'HK2 - 22-23 + HKI 23-24(22C2)'!$B$12:$AT$182,9,0))</f>
        <v>#N/A</v>
      </c>
      <c r="K7" s="15" t="e">
        <f>IF($B7="","",VLOOKUP($B7,'HK2 - 22-23 + HKI 23-24(22C2)'!$B$12:$AT$182,10,0))</f>
        <v>#N/A</v>
      </c>
      <c r="L7" s="15" t="e">
        <f>IF($B7="","",VLOOKUP($B7,'HK2 - 22-23 + HKI 23-24(22C2)'!$B$12:$AT$182,11,0))</f>
        <v>#N/A</v>
      </c>
      <c r="M7" s="31" t="e">
        <f t="shared" si="1"/>
        <v>#N/A</v>
      </c>
      <c r="N7" s="15" t="e">
        <f>IF($B7="","",VLOOKUP($B7,'HK2 - 22-23 + HKI 23-24(22C2)'!$B$12:$AT$182,13,0))</f>
        <v>#N/A</v>
      </c>
      <c r="O7" s="15" t="e">
        <f>IF($B7="","",VLOOKUP($B7,'HK2 - 22-23 + HKI 23-24(22C2)'!$B$12:$AT$182,14,0))</f>
        <v>#N/A</v>
      </c>
      <c r="P7" s="15" t="e">
        <f>IF($B7="","",VLOOKUP($B7,'HK2 - 22-23 + HKI 23-24(22C2)'!$B$12:$AT$182,15,0))</f>
        <v>#N/A</v>
      </c>
      <c r="Q7" s="15" t="e">
        <f>IF($B7="","",VLOOKUP($B7,'HK2 - 22-23 + HKI 23-24(22C2)'!$B$12:$AT$182,16,0))</f>
        <v>#N/A</v>
      </c>
      <c r="R7" s="31" t="e">
        <f t="shared" si="2"/>
        <v>#N/A</v>
      </c>
      <c r="S7" s="15" t="e">
        <f>IF($B7="","",VLOOKUP($B7,'HK2 - 22-23 + HKI 23-24(22C2)'!$B$12:$AT$182,18,0))</f>
        <v>#N/A</v>
      </c>
      <c r="T7" s="15" t="e">
        <f>IF($B7="","",VLOOKUP($B7,'HK2 - 22-23 + HKI 23-24(22C2)'!$B$12:$AT$182,19,0))</f>
        <v>#N/A</v>
      </c>
      <c r="U7" s="15" t="e">
        <f>IF($B7="","",VLOOKUP($B7,'HK2 - 22-23 + HKI 23-24(22C2)'!$B$12:$AT$182,20,0))</f>
        <v>#N/A</v>
      </c>
      <c r="V7" s="31" t="e">
        <f t="shared" si="3"/>
        <v>#N/A</v>
      </c>
      <c r="W7" s="15" t="e">
        <f>IF($B7="","",VLOOKUP($B7,'HK2 - 22-23 + HKI 23-24(22C2)'!$B$12:$AT$182,22,0))</f>
        <v>#N/A</v>
      </c>
      <c r="X7" s="15" t="e">
        <f>IF($B7="","",VLOOKUP($B7,'HK2 - 22-23 + HKI 23-24(22C2)'!$B$12:$AT$182,23,0))</f>
        <v>#N/A</v>
      </c>
      <c r="Y7" s="15" t="e">
        <f>IF($B7="","",VLOOKUP($B7,'HK2 - 22-23 + HKI 23-24(22C2)'!$B$12:$AT$182,24,0))</f>
        <v>#N/A</v>
      </c>
      <c r="Z7" s="31" t="e">
        <f t="shared" si="4"/>
        <v>#N/A</v>
      </c>
      <c r="AA7" s="15" t="e">
        <f>IF($B7="","",VLOOKUP($B7,'HK2 - 22-23 + HKI 23-24(22C2)'!$B$12:$AT$182,26,0))</f>
        <v>#N/A</v>
      </c>
      <c r="AB7" s="15" t="e">
        <f>IF($B7="","",VLOOKUP($B7,'HK2 - 22-23 + HKI 23-24(22C2)'!$B$12:$AT$182,27,0))</f>
        <v>#N/A</v>
      </c>
      <c r="AC7" s="15" t="e">
        <f>IF($B7="","",VLOOKUP($B7,'HK2 - 22-23 + HKI 23-24(22C2)'!$B$12:$AT$182,28,0))</f>
        <v>#N/A</v>
      </c>
      <c r="AD7" s="31" t="e">
        <f t="shared" si="5"/>
        <v>#N/A</v>
      </c>
      <c r="AE7" s="15" t="e">
        <f>IF($B7="","",VLOOKUP($B7,'HK2 - 22-23 + HKI 23-24(22C2)'!$B$12:$AT$182,30,0))</f>
        <v>#N/A</v>
      </c>
      <c r="AF7" s="15" t="e">
        <f>IF($B7="","",VLOOKUP($B7,'HK2 - 22-23 + HKI 23-24(22C2)'!$B$12:$AT$182,31,0))</f>
        <v>#N/A</v>
      </c>
      <c r="AG7" s="15" t="e">
        <f>IF($B7="","",VLOOKUP($B7,'HK2 - 22-23 + HKI 23-24(22C2)'!$B$12:$AT$182,32,0))</f>
        <v>#N/A</v>
      </c>
      <c r="AH7" s="31" t="e">
        <f t="shared" si="6"/>
        <v>#N/A</v>
      </c>
      <c r="AI7" s="15" t="e">
        <f>IF($B7="","",VLOOKUP($B7,'HK2 - 22-23 + HKI 23-24(22C2)'!$B$12:$AT$182,34,0))</f>
        <v>#N/A</v>
      </c>
      <c r="AJ7" s="15" t="e">
        <f>IF($B7="","",VLOOKUP($B7,'HK2 - 22-23 + HKI 23-24(22C2)'!$B$12:$AT$182,35,0))</f>
        <v>#N/A</v>
      </c>
      <c r="AK7" s="31" t="e">
        <f t="shared" si="7"/>
        <v>#N/A</v>
      </c>
      <c r="AL7" s="15" t="e">
        <f>IF($B7="","",VLOOKUP($B7,'HK2 - 22-23 + HKI 23-24(22C2)'!$B$12:$AT$182,37,0))</f>
        <v>#N/A</v>
      </c>
      <c r="AM7" s="15" t="e">
        <f>IF($B7="","",VLOOKUP($B7,'HK2 - 22-23 + HKI 23-24(22C2)'!$B$12:$AT$182,38,0))</f>
        <v>#N/A</v>
      </c>
      <c r="AN7" s="31" t="e">
        <f t="shared" si="8"/>
        <v>#N/A</v>
      </c>
      <c r="AO7" s="15" t="e">
        <f>IF($B7="","",VLOOKUP($B7,'HK2 - 22-23 + HKI 23-24(22C2)'!$B$12:$AT$182,40,0))</f>
        <v>#N/A</v>
      </c>
      <c r="AP7" s="15" t="e">
        <f>IF($B7="","",VLOOKUP($B7,'HK2 - 22-23 + HKI 23-24(22C2)'!$B$12:$AT$182,41,0))</f>
        <v>#N/A</v>
      </c>
      <c r="AQ7" s="31" t="e">
        <f t="shared" si="9"/>
        <v>#N/A</v>
      </c>
      <c r="AR7" s="31" t="e">
        <f>IF($B7="","",VLOOKUP($B7,'HK2 - 22-23 + HKI 23-24(22C2)'!$B$12:$AT$182,43,0))</f>
        <v>#N/A</v>
      </c>
      <c r="AS7" s="31" t="e">
        <f>IF($B7="","",VLOOKUP($B7,'HK2 - 22-23 + HKI 23-24(22C2)'!$B$12:$AT$182,44,0))</f>
        <v>#N/A</v>
      </c>
      <c r="AT7" s="40" t="e">
        <f t="shared" si="10"/>
        <v>#N/A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IF($B8="","",VLOOKUP($B8,'HK2 - 22-23 + HKI 23-24(22C2)'!$B$12:$AT$182,4,0))</f>
        <v>#N/A</v>
      </c>
      <c r="F8" s="15" t="e">
        <f>IF($B8="","",VLOOKUP($B8,'HK2 - 22-23 + HKI 23-24(22C2)'!$B$12:$AT$182,5,0))</f>
        <v>#N/A</v>
      </c>
      <c r="G8" s="15" t="e">
        <f>IF($B8="","",VLOOKUP($B8,'HK2 - 22-23 + HKI 23-24(22C2)'!$B$12:$AT$182,6,0))</f>
        <v>#N/A</v>
      </c>
      <c r="H8" s="15" t="e">
        <f>IF($B8="","",VLOOKUP($B8,'HK2 - 22-23 + HKI 23-24(22C2)'!$B$12:$AT$182,7,0))</f>
        <v>#N/A</v>
      </c>
      <c r="I8" s="15" t="e">
        <f>IF($B8="","",VLOOKUP($B8,'HK2 - 22-23 + HKI 23-24(22C2)'!$B$12:$AT$182,8,0))</f>
        <v>#N/A</v>
      </c>
      <c r="J8" s="15" t="e">
        <f>IF($B8="","",VLOOKUP($B8,'HK2 - 22-23 + HKI 23-24(22C2)'!$B$12:$AT$182,9,0))</f>
        <v>#N/A</v>
      </c>
      <c r="K8" s="15" t="e">
        <f>IF($B8="","",VLOOKUP($B8,'HK2 - 22-23 + HKI 23-24(22C2)'!$B$12:$AT$182,10,0))</f>
        <v>#N/A</v>
      </c>
      <c r="L8" s="15" t="e">
        <f>IF($B8="","",VLOOKUP($B8,'HK2 - 22-23 + HKI 23-24(22C2)'!$B$12:$AT$182,11,0))</f>
        <v>#N/A</v>
      </c>
      <c r="M8" s="31" t="e">
        <f t="shared" si="1"/>
        <v>#N/A</v>
      </c>
      <c r="N8" s="15" t="e">
        <f>IF($B8="","",VLOOKUP($B8,'HK2 - 22-23 + HKI 23-24(22C2)'!$B$12:$AT$182,13,0))</f>
        <v>#N/A</v>
      </c>
      <c r="O8" s="15" t="e">
        <f>IF($B8="","",VLOOKUP($B8,'HK2 - 22-23 + HKI 23-24(22C2)'!$B$12:$AT$182,14,0))</f>
        <v>#N/A</v>
      </c>
      <c r="P8" s="15" t="e">
        <f>IF($B8="","",VLOOKUP($B8,'HK2 - 22-23 + HKI 23-24(22C2)'!$B$12:$AT$182,15,0))</f>
        <v>#N/A</v>
      </c>
      <c r="Q8" s="15" t="e">
        <f>IF($B8="","",VLOOKUP($B8,'HK2 - 22-23 + HKI 23-24(22C2)'!$B$12:$AT$182,16,0))</f>
        <v>#N/A</v>
      </c>
      <c r="R8" s="31" t="e">
        <f t="shared" si="2"/>
        <v>#N/A</v>
      </c>
      <c r="S8" s="15" t="e">
        <f>IF($B8="","",VLOOKUP($B8,'HK2 - 22-23 + HKI 23-24(22C2)'!$B$12:$AT$182,18,0))</f>
        <v>#N/A</v>
      </c>
      <c r="T8" s="15" t="e">
        <f>IF($B8="","",VLOOKUP($B8,'HK2 - 22-23 + HKI 23-24(22C2)'!$B$12:$AT$182,19,0))</f>
        <v>#N/A</v>
      </c>
      <c r="U8" s="15" t="e">
        <f>IF($B8="","",VLOOKUP($B8,'HK2 - 22-23 + HKI 23-24(22C2)'!$B$12:$AT$182,20,0))</f>
        <v>#N/A</v>
      </c>
      <c r="V8" s="31" t="e">
        <f t="shared" si="3"/>
        <v>#N/A</v>
      </c>
      <c r="W8" s="15" t="e">
        <f>IF($B8="","",VLOOKUP($B8,'HK2 - 22-23 + HKI 23-24(22C2)'!$B$12:$AT$182,22,0))</f>
        <v>#N/A</v>
      </c>
      <c r="X8" s="15" t="e">
        <f>IF($B8="","",VLOOKUP($B8,'HK2 - 22-23 + HKI 23-24(22C2)'!$B$12:$AT$182,23,0))</f>
        <v>#N/A</v>
      </c>
      <c r="Y8" s="15" t="e">
        <f>IF($B8="","",VLOOKUP($B8,'HK2 - 22-23 + HKI 23-24(22C2)'!$B$12:$AT$182,24,0))</f>
        <v>#N/A</v>
      </c>
      <c r="Z8" s="31" t="e">
        <f t="shared" si="4"/>
        <v>#N/A</v>
      </c>
      <c r="AA8" s="15" t="e">
        <f>IF($B8="","",VLOOKUP($B8,'HK2 - 22-23 + HKI 23-24(22C2)'!$B$12:$AT$182,26,0))</f>
        <v>#N/A</v>
      </c>
      <c r="AB8" s="15" t="e">
        <f>IF($B8="","",VLOOKUP($B8,'HK2 - 22-23 + HKI 23-24(22C2)'!$B$12:$AT$182,27,0))</f>
        <v>#N/A</v>
      </c>
      <c r="AC8" s="15" t="e">
        <f>IF($B8="","",VLOOKUP($B8,'HK2 - 22-23 + HKI 23-24(22C2)'!$B$12:$AT$182,28,0))</f>
        <v>#N/A</v>
      </c>
      <c r="AD8" s="31" t="e">
        <f t="shared" si="5"/>
        <v>#N/A</v>
      </c>
      <c r="AE8" s="15" t="e">
        <f>IF($B8="","",VLOOKUP($B8,'HK2 - 22-23 + HKI 23-24(22C2)'!$B$12:$AT$182,30,0))</f>
        <v>#N/A</v>
      </c>
      <c r="AF8" s="15" t="e">
        <f>IF($B8="","",VLOOKUP($B8,'HK2 - 22-23 + HKI 23-24(22C2)'!$B$12:$AT$182,31,0))</f>
        <v>#N/A</v>
      </c>
      <c r="AG8" s="15" t="e">
        <f>IF($B8="","",VLOOKUP($B8,'HK2 - 22-23 + HKI 23-24(22C2)'!$B$12:$AT$182,32,0))</f>
        <v>#N/A</v>
      </c>
      <c r="AH8" s="31" t="e">
        <f t="shared" si="6"/>
        <v>#N/A</v>
      </c>
      <c r="AI8" s="15" t="e">
        <f>IF($B8="","",VLOOKUP($B8,'HK2 - 22-23 + HKI 23-24(22C2)'!$B$12:$AT$182,34,0))</f>
        <v>#N/A</v>
      </c>
      <c r="AJ8" s="15" t="e">
        <f>IF($B8="","",VLOOKUP($B8,'HK2 - 22-23 + HKI 23-24(22C2)'!$B$12:$AT$182,35,0))</f>
        <v>#N/A</v>
      </c>
      <c r="AK8" s="31" t="e">
        <f t="shared" si="7"/>
        <v>#N/A</v>
      </c>
      <c r="AL8" s="15" t="e">
        <f>IF($B8="","",VLOOKUP($B8,'HK2 - 22-23 + HKI 23-24(22C2)'!$B$12:$AT$182,37,0))</f>
        <v>#N/A</v>
      </c>
      <c r="AM8" s="15" t="e">
        <f>IF($B8="","",VLOOKUP($B8,'HK2 - 22-23 + HKI 23-24(22C2)'!$B$12:$AT$182,38,0))</f>
        <v>#N/A</v>
      </c>
      <c r="AN8" s="31" t="e">
        <f t="shared" si="8"/>
        <v>#N/A</v>
      </c>
      <c r="AO8" s="15" t="e">
        <f>IF($B8="","",VLOOKUP($B8,'HK2 - 22-23 + HKI 23-24(22C2)'!$B$12:$AT$182,40,0))</f>
        <v>#N/A</v>
      </c>
      <c r="AP8" s="15" t="e">
        <f>IF($B8="","",VLOOKUP($B8,'HK2 - 22-23 + HKI 23-24(22C2)'!$B$12:$AT$182,41,0))</f>
        <v>#N/A</v>
      </c>
      <c r="AQ8" s="31" t="e">
        <f t="shared" si="9"/>
        <v>#N/A</v>
      </c>
      <c r="AR8" s="31" t="e">
        <f>IF($B8="","",VLOOKUP($B8,'HK2 - 22-23 + HKI 23-24(22C2)'!$B$12:$AT$182,43,0))</f>
        <v>#N/A</v>
      </c>
      <c r="AS8" s="31" t="e">
        <f>IF($B8="","",VLOOKUP($B8,'HK2 - 22-23 + HKI 23-24(22C2)'!$B$12:$AT$182,44,0))</f>
        <v>#N/A</v>
      </c>
      <c r="AT8" s="40" t="e">
        <f t="shared" si="10"/>
        <v>#N/A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IF($B9="","",VLOOKUP($B9,'HK2 - 22-23 + HKI 23-24(22C2)'!$B$12:$AT$182,4,0))</f>
        <v>#N/A</v>
      </c>
      <c r="F9" s="15" t="e">
        <f>IF($B9="","",VLOOKUP($B9,'HK2 - 22-23 + HKI 23-24(22C2)'!$B$12:$AT$182,5,0))</f>
        <v>#N/A</v>
      </c>
      <c r="G9" s="15" t="e">
        <f>IF($B9="","",VLOOKUP($B9,'HK2 - 22-23 + HKI 23-24(22C2)'!$B$12:$AT$182,6,0))</f>
        <v>#N/A</v>
      </c>
      <c r="H9" s="15" t="e">
        <f>IF($B9="","",VLOOKUP($B9,'HK2 - 22-23 + HKI 23-24(22C2)'!$B$12:$AT$182,7,0))</f>
        <v>#N/A</v>
      </c>
      <c r="I9" s="15" t="e">
        <f>IF($B9="","",VLOOKUP($B9,'HK2 - 22-23 + HKI 23-24(22C2)'!$B$12:$AT$182,8,0))</f>
        <v>#N/A</v>
      </c>
      <c r="J9" s="15" t="e">
        <f>IF($B9="","",VLOOKUP($B9,'HK2 - 22-23 + HKI 23-24(22C2)'!$B$12:$AT$182,9,0))</f>
        <v>#N/A</v>
      </c>
      <c r="K9" s="15" t="e">
        <f>IF($B9="","",VLOOKUP($B9,'HK2 - 22-23 + HKI 23-24(22C2)'!$B$12:$AT$182,10,0))</f>
        <v>#N/A</v>
      </c>
      <c r="L9" s="15" t="e">
        <f>IF($B9="","",VLOOKUP($B9,'HK2 - 22-23 + HKI 23-24(22C2)'!$B$12:$AT$182,11,0))</f>
        <v>#N/A</v>
      </c>
      <c r="M9" s="31" t="e">
        <f t="shared" si="1"/>
        <v>#N/A</v>
      </c>
      <c r="N9" s="15" t="e">
        <f>IF($B9="","",VLOOKUP($B9,'HK2 - 22-23 + HKI 23-24(22C2)'!$B$12:$AT$182,13,0))</f>
        <v>#N/A</v>
      </c>
      <c r="O9" s="15" t="e">
        <f>IF($B9="","",VLOOKUP($B9,'HK2 - 22-23 + HKI 23-24(22C2)'!$B$12:$AT$182,14,0))</f>
        <v>#N/A</v>
      </c>
      <c r="P9" s="15" t="e">
        <f>IF($B9="","",VLOOKUP($B9,'HK2 - 22-23 + HKI 23-24(22C2)'!$B$12:$AT$182,15,0))</f>
        <v>#N/A</v>
      </c>
      <c r="Q9" s="15" t="e">
        <f>IF($B9="","",VLOOKUP($B9,'HK2 - 22-23 + HKI 23-24(22C2)'!$B$12:$AT$182,16,0))</f>
        <v>#N/A</v>
      </c>
      <c r="R9" s="31" t="e">
        <f t="shared" si="2"/>
        <v>#N/A</v>
      </c>
      <c r="S9" s="15" t="e">
        <f>IF($B9="","",VLOOKUP($B9,'HK2 - 22-23 + HKI 23-24(22C2)'!$B$12:$AT$182,18,0))</f>
        <v>#N/A</v>
      </c>
      <c r="T9" s="15" t="e">
        <f>IF($B9="","",VLOOKUP($B9,'HK2 - 22-23 + HKI 23-24(22C2)'!$B$12:$AT$182,19,0))</f>
        <v>#N/A</v>
      </c>
      <c r="U9" s="15" t="e">
        <f>IF($B9="","",VLOOKUP($B9,'HK2 - 22-23 + HKI 23-24(22C2)'!$B$12:$AT$182,20,0))</f>
        <v>#N/A</v>
      </c>
      <c r="V9" s="31" t="e">
        <f t="shared" si="3"/>
        <v>#N/A</v>
      </c>
      <c r="W9" s="15" t="e">
        <f>IF($B9="","",VLOOKUP($B9,'HK2 - 22-23 + HKI 23-24(22C2)'!$B$12:$AT$182,22,0))</f>
        <v>#N/A</v>
      </c>
      <c r="X9" s="15" t="e">
        <f>IF($B9="","",VLOOKUP($B9,'HK2 - 22-23 + HKI 23-24(22C2)'!$B$12:$AT$182,23,0))</f>
        <v>#N/A</v>
      </c>
      <c r="Y9" s="15" t="e">
        <f>IF($B9="","",VLOOKUP($B9,'HK2 - 22-23 + HKI 23-24(22C2)'!$B$12:$AT$182,24,0))</f>
        <v>#N/A</v>
      </c>
      <c r="Z9" s="31" t="e">
        <f t="shared" si="4"/>
        <v>#N/A</v>
      </c>
      <c r="AA9" s="15" t="e">
        <f>IF($B9="","",VLOOKUP($B9,'HK2 - 22-23 + HKI 23-24(22C2)'!$B$12:$AT$182,26,0))</f>
        <v>#N/A</v>
      </c>
      <c r="AB9" s="15" t="e">
        <f>IF($B9="","",VLOOKUP($B9,'HK2 - 22-23 + HKI 23-24(22C2)'!$B$12:$AT$182,27,0))</f>
        <v>#N/A</v>
      </c>
      <c r="AC9" s="15" t="e">
        <f>IF($B9="","",VLOOKUP($B9,'HK2 - 22-23 + HKI 23-24(22C2)'!$B$12:$AT$182,28,0))</f>
        <v>#N/A</v>
      </c>
      <c r="AD9" s="31" t="e">
        <f t="shared" si="5"/>
        <v>#N/A</v>
      </c>
      <c r="AE9" s="15" t="e">
        <f>IF($B9="","",VLOOKUP($B9,'HK2 - 22-23 + HKI 23-24(22C2)'!$B$12:$AT$182,30,0))</f>
        <v>#N/A</v>
      </c>
      <c r="AF9" s="15" t="e">
        <f>IF($B9="","",VLOOKUP($B9,'HK2 - 22-23 + HKI 23-24(22C2)'!$B$12:$AT$182,31,0))</f>
        <v>#N/A</v>
      </c>
      <c r="AG9" s="15" t="e">
        <f>IF($B9="","",VLOOKUP($B9,'HK2 - 22-23 + HKI 23-24(22C2)'!$B$12:$AT$182,32,0))</f>
        <v>#N/A</v>
      </c>
      <c r="AH9" s="31" t="e">
        <f t="shared" si="6"/>
        <v>#N/A</v>
      </c>
      <c r="AI9" s="15" t="e">
        <f>IF($B9="","",VLOOKUP($B9,'HK2 - 22-23 + HKI 23-24(22C2)'!$B$12:$AT$182,34,0))</f>
        <v>#N/A</v>
      </c>
      <c r="AJ9" s="15" t="e">
        <f>IF($B9="","",VLOOKUP($B9,'HK2 - 22-23 + HKI 23-24(22C2)'!$B$12:$AT$182,35,0))</f>
        <v>#N/A</v>
      </c>
      <c r="AK9" s="31" t="e">
        <f t="shared" si="7"/>
        <v>#N/A</v>
      </c>
      <c r="AL9" s="15" t="e">
        <f>IF($B9="","",VLOOKUP($B9,'HK2 - 22-23 + HKI 23-24(22C2)'!$B$12:$AT$182,37,0))</f>
        <v>#N/A</v>
      </c>
      <c r="AM9" s="15" t="e">
        <f>IF($B9="","",VLOOKUP($B9,'HK2 - 22-23 + HKI 23-24(22C2)'!$B$12:$AT$182,38,0))</f>
        <v>#N/A</v>
      </c>
      <c r="AN9" s="31" t="e">
        <f t="shared" si="8"/>
        <v>#N/A</v>
      </c>
      <c r="AO9" s="15" t="e">
        <f>IF($B9="","",VLOOKUP($B9,'HK2 - 22-23 + HKI 23-24(22C2)'!$B$12:$AT$182,40,0))</f>
        <v>#N/A</v>
      </c>
      <c r="AP9" s="15" t="e">
        <f>IF($B9="","",VLOOKUP($B9,'HK2 - 22-23 + HKI 23-24(22C2)'!$B$12:$AT$182,41,0))</f>
        <v>#N/A</v>
      </c>
      <c r="AQ9" s="31" t="e">
        <f t="shared" si="9"/>
        <v>#N/A</v>
      </c>
      <c r="AR9" s="31" t="e">
        <f>IF($B9="","",VLOOKUP($B9,'HK2 - 22-23 + HKI 23-24(22C2)'!$B$12:$AT$182,43,0))</f>
        <v>#N/A</v>
      </c>
      <c r="AS9" s="31" t="e">
        <f>IF($B9="","",VLOOKUP($B9,'HK2 - 22-23 + HKI 23-24(22C2)'!$B$12:$AT$182,44,0))</f>
        <v>#N/A</v>
      </c>
      <c r="AT9" s="40" t="e">
        <f t="shared" si="10"/>
        <v>#N/A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IF($B10="","",VLOOKUP($B10,'HK2 - 22-23 + HKI 23-24(22C2)'!$B$12:$AT$182,4,0))</f>
        <v>#N/A</v>
      </c>
      <c r="F10" s="15" t="e">
        <f>IF($B10="","",VLOOKUP($B10,'HK2 - 22-23 + HKI 23-24(22C2)'!$B$12:$AT$182,5,0))</f>
        <v>#N/A</v>
      </c>
      <c r="G10" s="15" t="e">
        <f>IF($B10="","",VLOOKUP($B10,'HK2 - 22-23 + HKI 23-24(22C2)'!$B$12:$AT$182,6,0))</f>
        <v>#N/A</v>
      </c>
      <c r="H10" s="15" t="e">
        <f>IF($B10="","",VLOOKUP($B10,'HK2 - 22-23 + HKI 23-24(22C2)'!$B$12:$AT$182,7,0))</f>
        <v>#N/A</v>
      </c>
      <c r="I10" s="15" t="e">
        <f>IF($B10="","",VLOOKUP($B10,'HK2 - 22-23 + HKI 23-24(22C2)'!$B$12:$AT$182,8,0))</f>
        <v>#N/A</v>
      </c>
      <c r="J10" s="15" t="e">
        <f>IF($B10="","",VLOOKUP($B10,'HK2 - 22-23 + HKI 23-24(22C2)'!$B$12:$AT$182,9,0))</f>
        <v>#N/A</v>
      </c>
      <c r="K10" s="15" t="e">
        <f>IF($B10="","",VLOOKUP($B10,'HK2 - 22-23 + HKI 23-24(22C2)'!$B$12:$AT$182,10,0))</f>
        <v>#N/A</v>
      </c>
      <c r="L10" s="15" t="e">
        <f>IF($B10="","",VLOOKUP($B10,'HK2 - 22-23 + HKI 23-24(22C2)'!$B$12:$AT$182,11,0))</f>
        <v>#N/A</v>
      </c>
      <c r="M10" s="31" t="e">
        <f t="shared" si="1"/>
        <v>#N/A</v>
      </c>
      <c r="N10" s="15" t="e">
        <f>IF($B10="","",VLOOKUP($B10,'HK2 - 22-23 + HKI 23-24(22C2)'!$B$12:$AT$182,13,0))</f>
        <v>#N/A</v>
      </c>
      <c r="O10" s="15" t="e">
        <f>IF($B10="","",VLOOKUP($B10,'HK2 - 22-23 + HKI 23-24(22C2)'!$B$12:$AT$182,14,0))</f>
        <v>#N/A</v>
      </c>
      <c r="P10" s="15" t="e">
        <f>IF($B10="","",VLOOKUP($B10,'HK2 - 22-23 + HKI 23-24(22C2)'!$B$12:$AT$182,15,0))</f>
        <v>#N/A</v>
      </c>
      <c r="Q10" s="15" t="e">
        <f>IF($B10="","",VLOOKUP($B10,'HK2 - 22-23 + HKI 23-24(22C2)'!$B$12:$AT$182,16,0))</f>
        <v>#N/A</v>
      </c>
      <c r="R10" s="31" t="e">
        <f t="shared" si="2"/>
        <v>#N/A</v>
      </c>
      <c r="S10" s="15" t="e">
        <f>IF($B10="","",VLOOKUP($B10,'HK2 - 22-23 + HKI 23-24(22C2)'!$B$12:$AT$182,18,0))</f>
        <v>#N/A</v>
      </c>
      <c r="T10" s="15" t="e">
        <f>IF($B10="","",VLOOKUP($B10,'HK2 - 22-23 + HKI 23-24(22C2)'!$B$12:$AT$182,19,0))</f>
        <v>#N/A</v>
      </c>
      <c r="U10" s="15" t="e">
        <f>IF($B10="","",VLOOKUP($B10,'HK2 - 22-23 + HKI 23-24(22C2)'!$B$12:$AT$182,20,0))</f>
        <v>#N/A</v>
      </c>
      <c r="V10" s="31" t="e">
        <f t="shared" si="3"/>
        <v>#N/A</v>
      </c>
      <c r="W10" s="15" t="e">
        <f>IF($B10="","",VLOOKUP($B10,'HK2 - 22-23 + HKI 23-24(22C2)'!$B$12:$AT$182,22,0))</f>
        <v>#N/A</v>
      </c>
      <c r="X10" s="15" t="e">
        <f>IF($B10="","",VLOOKUP($B10,'HK2 - 22-23 + HKI 23-24(22C2)'!$B$12:$AT$182,23,0))</f>
        <v>#N/A</v>
      </c>
      <c r="Y10" s="15" t="e">
        <f>IF($B10="","",VLOOKUP($B10,'HK2 - 22-23 + HKI 23-24(22C2)'!$B$12:$AT$182,24,0))</f>
        <v>#N/A</v>
      </c>
      <c r="Z10" s="31" t="e">
        <f t="shared" si="4"/>
        <v>#N/A</v>
      </c>
      <c r="AA10" s="15" t="e">
        <f>IF($B10="","",VLOOKUP($B10,'HK2 - 22-23 + HKI 23-24(22C2)'!$B$12:$AT$182,26,0))</f>
        <v>#N/A</v>
      </c>
      <c r="AB10" s="15" t="e">
        <f>IF($B10="","",VLOOKUP($B10,'HK2 - 22-23 + HKI 23-24(22C2)'!$B$12:$AT$182,27,0))</f>
        <v>#N/A</v>
      </c>
      <c r="AC10" s="15" t="e">
        <f>IF($B10="","",VLOOKUP($B10,'HK2 - 22-23 + HKI 23-24(22C2)'!$B$12:$AT$182,28,0))</f>
        <v>#N/A</v>
      </c>
      <c r="AD10" s="31" t="e">
        <f t="shared" si="5"/>
        <v>#N/A</v>
      </c>
      <c r="AE10" s="15" t="e">
        <f>IF($B10="","",VLOOKUP($B10,'HK2 - 22-23 + HKI 23-24(22C2)'!$B$12:$AT$182,30,0))</f>
        <v>#N/A</v>
      </c>
      <c r="AF10" s="15" t="e">
        <f>IF($B10="","",VLOOKUP($B10,'HK2 - 22-23 + HKI 23-24(22C2)'!$B$12:$AT$182,31,0))</f>
        <v>#N/A</v>
      </c>
      <c r="AG10" s="15" t="e">
        <f>IF($B10="","",VLOOKUP($B10,'HK2 - 22-23 + HKI 23-24(22C2)'!$B$12:$AT$182,32,0))</f>
        <v>#N/A</v>
      </c>
      <c r="AH10" s="31" t="e">
        <f t="shared" si="6"/>
        <v>#N/A</v>
      </c>
      <c r="AI10" s="15" t="e">
        <f>IF($B10="","",VLOOKUP($B10,'HK2 - 22-23 + HKI 23-24(22C2)'!$B$12:$AT$182,34,0))</f>
        <v>#N/A</v>
      </c>
      <c r="AJ10" s="15" t="e">
        <f>IF($B10="","",VLOOKUP($B10,'HK2 - 22-23 + HKI 23-24(22C2)'!$B$12:$AT$182,35,0))</f>
        <v>#N/A</v>
      </c>
      <c r="AK10" s="31" t="e">
        <f t="shared" si="7"/>
        <v>#N/A</v>
      </c>
      <c r="AL10" s="15" t="e">
        <f>IF($B10="","",VLOOKUP($B10,'HK2 - 22-23 + HKI 23-24(22C2)'!$B$12:$AT$182,37,0))</f>
        <v>#N/A</v>
      </c>
      <c r="AM10" s="15" t="e">
        <f>IF($B10="","",VLOOKUP($B10,'HK2 - 22-23 + HKI 23-24(22C2)'!$B$12:$AT$182,38,0))</f>
        <v>#N/A</v>
      </c>
      <c r="AN10" s="31" t="e">
        <f t="shared" si="8"/>
        <v>#N/A</v>
      </c>
      <c r="AO10" s="15" t="e">
        <f>IF($B10="","",VLOOKUP($B10,'HK2 - 22-23 + HKI 23-24(22C2)'!$B$12:$AT$182,40,0))</f>
        <v>#N/A</v>
      </c>
      <c r="AP10" s="15" t="e">
        <f>IF($B10="","",VLOOKUP($B10,'HK2 - 22-23 + HKI 23-24(22C2)'!$B$12:$AT$182,41,0))</f>
        <v>#N/A</v>
      </c>
      <c r="AQ10" s="31" t="e">
        <f t="shared" si="9"/>
        <v>#N/A</v>
      </c>
      <c r="AR10" s="31" t="e">
        <f>IF($B10="","",VLOOKUP($B10,'HK2 - 22-23 + HKI 23-24(22C2)'!$B$12:$AT$182,43,0))</f>
        <v>#N/A</v>
      </c>
      <c r="AS10" s="31" t="e">
        <f>IF($B10="","",VLOOKUP($B10,'HK2 - 22-23 + HKI 23-24(22C2)'!$B$12:$AT$182,44,0))</f>
        <v>#N/A</v>
      </c>
      <c r="AT10" s="40" t="e">
        <f t="shared" si="10"/>
        <v>#N/A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IF($B11="","",VLOOKUP($B11,'HK2 - 22-23 + HKI 23-24(22C2)'!$B$12:$AT$182,4,0))</f>
        <v>#N/A</v>
      </c>
      <c r="F11" s="15" t="e">
        <f>IF($B11="","",VLOOKUP($B11,'HK2 - 22-23 + HKI 23-24(22C2)'!$B$12:$AT$182,5,0))</f>
        <v>#N/A</v>
      </c>
      <c r="G11" s="15" t="e">
        <f>IF($B11="","",VLOOKUP($B11,'HK2 - 22-23 + HKI 23-24(22C2)'!$B$12:$AT$182,6,0))</f>
        <v>#N/A</v>
      </c>
      <c r="H11" s="15" t="e">
        <f>IF($B11="","",VLOOKUP($B11,'HK2 - 22-23 + HKI 23-24(22C2)'!$B$12:$AT$182,7,0))</f>
        <v>#N/A</v>
      </c>
      <c r="I11" s="15" t="e">
        <f>IF($B11="","",VLOOKUP($B11,'HK2 - 22-23 + HKI 23-24(22C2)'!$B$12:$AT$182,8,0))</f>
        <v>#N/A</v>
      </c>
      <c r="J11" s="15" t="e">
        <f>IF($B11="","",VLOOKUP($B11,'HK2 - 22-23 + HKI 23-24(22C2)'!$B$12:$AT$182,9,0))</f>
        <v>#N/A</v>
      </c>
      <c r="K11" s="15" t="e">
        <f>IF($B11="","",VLOOKUP($B11,'HK2 - 22-23 + HKI 23-24(22C2)'!$B$12:$AT$182,10,0))</f>
        <v>#N/A</v>
      </c>
      <c r="L11" s="15" t="e">
        <f>IF($B11="","",VLOOKUP($B11,'HK2 - 22-23 + HKI 23-24(22C2)'!$B$12:$AT$182,11,0))</f>
        <v>#N/A</v>
      </c>
      <c r="M11" s="31" t="e">
        <f t="shared" si="1"/>
        <v>#N/A</v>
      </c>
      <c r="N11" s="15" t="e">
        <f>IF($B11="","",VLOOKUP($B11,'HK2 - 22-23 + HKI 23-24(22C2)'!$B$12:$AT$182,13,0))</f>
        <v>#N/A</v>
      </c>
      <c r="O11" s="15" t="e">
        <f>IF($B11="","",VLOOKUP($B11,'HK2 - 22-23 + HKI 23-24(22C2)'!$B$12:$AT$182,14,0))</f>
        <v>#N/A</v>
      </c>
      <c r="P11" s="15" t="e">
        <f>IF($B11="","",VLOOKUP($B11,'HK2 - 22-23 + HKI 23-24(22C2)'!$B$12:$AT$182,15,0))</f>
        <v>#N/A</v>
      </c>
      <c r="Q11" s="15" t="e">
        <f>IF($B11="","",VLOOKUP($B11,'HK2 - 22-23 + HKI 23-24(22C2)'!$B$12:$AT$182,16,0))</f>
        <v>#N/A</v>
      </c>
      <c r="R11" s="31" t="e">
        <f t="shared" si="2"/>
        <v>#N/A</v>
      </c>
      <c r="S11" s="15" t="e">
        <f>IF($B11="","",VLOOKUP($B11,'HK2 - 22-23 + HKI 23-24(22C2)'!$B$12:$AT$182,18,0))</f>
        <v>#N/A</v>
      </c>
      <c r="T11" s="15" t="e">
        <f>IF($B11="","",VLOOKUP($B11,'HK2 - 22-23 + HKI 23-24(22C2)'!$B$12:$AT$182,19,0))</f>
        <v>#N/A</v>
      </c>
      <c r="U11" s="15" t="e">
        <f>IF($B11="","",VLOOKUP($B11,'HK2 - 22-23 + HKI 23-24(22C2)'!$B$12:$AT$182,20,0))</f>
        <v>#N/A</v>
      </c>
      <c r="V11" s="31" t="e">
        <f t="shared" si="3"/>
        <v>#N/A</v>
      </c>
      <c r="W11" s="15" t="e">
        <f>IF($B11="","",VLOOKUP($B11,'HK2 - 22-23 + HKI 23-24(22C2)'!$B$12:$AT$182,22,0))</f>
        <v>#N/A</v>
      </c>
      <c r="X11" s="15" t="e">
        <f>IF($B11="","",VLOOKUP($B11,'HK2 - 22-23 + HKI 23-24(22C2)'!$B$12:$AT$182,23,0))</f>
        <v>#N/A</v>
      </c>
      <c r="Y11" s="15" t="e">
        <f>IF($B11="","",VLOOKUP($B11,'HK2 - 22-23 + HKI 23-24(22C2)'!$B$12:$AT$182,24,0))</f>
        <v>#N/A</v>
      </c>
      <c r="Z11" s="31" t="e">
        <f t="shared" si="4"/>
        <v>#N/A</v>
      </c>
      <c r="AA11" s="15" t="e">
        <f>IF($B11="","",VLOOKUP($B11,'HK2 - 22-23 + HKI 23-24(22C2)'!$B$12:$AT$182,26,0))</f>
        <v>#N/A</v>
      </c>
      <c r="AB11" s="15" t="e">
        <f>IF($B11="","",VLOOKUP($B11,'HK2 - 22-23 + HKI 23-24(22C2)'!$B$12:$AT$182,27,0))</f>
        <v>#N/A</v>
      </c>
      <c r="AC11" s="15" t="e">
        <f>IF($B11="","",VLOOKUP($B11,'HK2 - 22-23 + HKI 23-24(22C2)'!$B$12:$AT$182,28,0))</f>
        <v>#N/A</v>
      </c>
      <c r="AD11" s="31" t="e">
        <f t="shared" si="5"/>
        <v>#N/A</v>
      </c>
      <c r="AE11" s="15" t="e">
        <f>IF($B11="","",VLOOKUP($B11,'HK2 - 22-23 + HKI 23-24(22C2)'!$B$12:$AT$182,30,0))</f>
        <v>#N/A</v>
      </c>
      <c r="AF11" s="15" t="e">
        <f>IF($B11="","",VLOOKUP($B11,'HK2 - 22-23 + HKI 23-24(22C2)'!$B$12:$AT$182,31,0))</f>
        <v>#N/A</v>
      </c>
      <c r="AG11" s="15" t="e">
        <f>IF($B11="","",VLOOKUP($B11,'HK2 - 22-23 + HKI 23-24(22C2)'!$B$12:$AT$182,32,0))</f>
        <v>#N/A</v>
      </c>
      <c r="AH11" s="31" t="e">
        <f t="shared" si="6"/>
        <v>#N/A</v>
      </c>
      <c r="AI11" s="15" t="e">
        <f>IF($B11="","",VLOOKUP($B11,'HK2 - 22-23 + HKI 23-24(22C2)'!$B$12:$AT$182,34,0))</f>
        <v>#N/A</v>
      </c>
      <c r="AJ11" s="15" t="e">
        <f>IF($B11="","",VLOOKUP($B11,'HK2 - 22-23 + HKI 23-24(22C2)'!$B$12:$AT$182,35,0))</f>
        <v>#N/A</v>
      </c>
      <c r="AK11" s="31" t="e">
        <f t="shared" si="7"/>
        <v>#N/A</v>
      </c>
      <c r="AL11" s="15" t="e">
        <f>IF($B11="","",VLOOKUP($B11,'HK2 - 22-23 + HKI 23-24(22C2)'!$B$12:$AT$182,37,0))</f>
        <v>#N/A</v>
      </c>
      <c r="AM11" s="15" t="e">
        <f>IF($B11="","",VLOOKUP($B11,'HK2 - 22-23 + HKI 23-24(22C2)'!$B$12:$AT$182,38,0))</f>
        <v>#N/A</v>
      </c>
      <c r="AN11" s="31" t="e">
        <f t="shared" si="8"/>
        <v>#N/A</v>
      </c>
      <c r="AO11" s="15" t="e">
        <f>IF($B11="","",VLOOKUP($B11,'HK2 - 22-23 + HKI 23-24(22C2)'!$B$12:$AT$182,40,0))</f>
        <v>#N/A</v>
      </c>
      <c r="AP11" s="15" t="e">
        <f>IF($B11="","",VLOOKUP($B11,'HK2 - 22-23 + HKI 23-24(22C2)'!$B$12:$AT$182,41,0))</f>
        <v>#N/A</v>
      </c>
      <c r="AQ11" s="31" t="e">
        <f t="shared" si="9"/>
        <v>#N/A</v>
      </c>
      <c r="AR11" s="31" t="e">
        <f>IF($B11="","",VLOOKUP($B11,'HK2 - 22-23 + HKI 23-24(22C2)'!$B$12:$AT$182,43,0))</f>
        <v>#N/A</v>
      </c>
      <c r="AS11" s="31" t="e">
        <f>IF($B11="","",VLOOKUP($B11,'HK2 - 22-23 + HKI 23-24(22C2)'!$B$12:$AT$182,44,0))</f>
        <v>#N/A</v>
      </c>
      <c r="AT11" s="40" t="e">
        <f t="shared" si="10"/>
        <v>#N/A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IF($B12="","",VLOOKUP($B12,'HK2 - 22-23 + HKI 23-24(22C2)'!$B$12:$AT$182,4,0))</f>
        <v>#N/A</v>
      </c>
      <c r="F12" s="15" t="e">
        <f>IF($B12="","",VLOOKUP($B12,'HK2 - 22-23 + HKI 23-24(22C2)'!$B$12:$AT$182,5,0))</f>
        <v>#N/A</v>
      </c>
      <c r="G12" s="15" t="e">
        <f>IF($B12="","",VLOOKUP($B12,'HK2 - 22-23 + HKI 23-24(22C2)'!$B$12:$AT$182,6,0))</f>
        <v>#N/A</v>
      </c>
      <c r="H12" s="15" t="e">
        <f>IF($B12="","",VLOOKUP($B12,'HK2 - 22-23 + HKI 23-24(22C2)'!$B$12:$AT$182,7,0))</f>
        <v>#N/A</v>
      </c>
      <c r="I12" s="15" t="e">
        <f>IF($B12="","",VLOOKUP($B12,'HK2 - 22-23 + HKI 23-24(22C2)'!$B$12:$AT$182,8,0))</f>
        <v>#N/A</v>
      </c>
      <c r="J12" s="15" t="e">
        <f>IF($B12="","",VLOOKUP($B12,'HK2 - 22-23 + HKI 23-24(22C2)'!$B$12:$AT$182,9,0))</f>
        <v>#N/A</v>
      </c>
      <c r="K12" s="15" t="e">
        <f>IF($B12="","",VLOOKUP($B12,'HK2 - 22-23 + HKI 23-24(22C2)'!$B$12:$AT$182,10,0))</f>
        <v>#N/A</v>
      </c>
      <c r="L12" s="15" t="e">
        <f>IF($B12="","",VLOOKUP($B12,'HK2 - 22-23 + HKI 23-24(22C2)'!$B$12:$AT$182,11,0))</f>
        <v>#N/A</v>
      </c>
      <c r="M12" s="31" t="e">
        <f t="shared" si="1"/>
        <v>#N/A</v>
      </c>
      <c r="N12" s="15" t="e">
        <f>IF($B12="","",VLOOKUP($B12,'HK2 - 22-23 + HKI 23-24(22C2)'!$B$12:$AT$182,13,0))</f>
        <v>#N/A</v>
      </c>
      <c r="O12" s="15" t="e">
        <f>IF($B12="","",VLOOKUP($B12,'HK2 - 22-23 + HKI 23-24(22C2)'!$B$12:$AT$182,14,0))</f>
        <v>#N/A</v>
      </c>
      <c r="P12" s="15" t="e">
        <f>IF($B12="","",VLOOKUP($B12,'HK2 - 22-23 + HKI 23-24(22C2)'!$B$12:$AT$182,15,0))</f>
        <v>#N/A</v>
      </c>
      <c r="Q12" s="15" t="e">
        <f>IF($B12="","",VLOOKUP($B12,'HK2 - 22-23 + HKI 23-24(22C2)'!$B$12:$AT$182,16,0))</f>
        <v>#N/A</v>
      </c>
      <c r="R12" s="31" t="e">
        <f t="shared" si="2"/>
        <v>#N/A</v>
      </c>
      <c r="S12" s="15" t="e">
        <f>IF($B12="","",VLOOKUP($B12,'HK2 - 22-23 + HKI 23-24(22C2)'!$B$12:$AT$182,18,0))</f>
        <v>#N/A</v>
      </c>
      <c r="T12" s="15" t="e">
        <f>IF($B12="","",VLOOKUP($B12,'HK2 - 22-23 + HKI 23-24(22C2)'!$B$12:$AT$182,19,0))</f>
        <v>#N/A</v>
      </c>
      <c r="U12" s="15" t="e">
        <f>IF($B12="","",VLOOKUP($B12,'HK2 - 22-23 + HKI 23-24(22C2)'!$B$12:$AT$182,20,0))</f>
        <v>#N/A</v>
      </c>
      <c r="V12" s="31" t="e">
        <f t="shared" si="3"/>
        <v>#N/A</v>
      </c>
      <c r="W12" s="15" t="e">
        <f>IF($B12="","",VLOOKUP($B12,'HK2 - 22-23 + HKI 23-24(22C2)'!$B$12:$AT$182,22,0))</f>
        <v>#N/A</v>
      </c>
      <c r="X12" s="15" t="e">
        <f>IF($B12="","",VLOOKUP($B12,'HK2 - 22-23 + HKI 23-24(22C2)'!$B$12:$AT$182,23,0))</f>
        <v>#N/A</v>
      </c>
      <c r="Y12" s="15" t="e">
        <f>IF($B12="","",VLOOKUP($B12,'HK2 - 22-23 + HKI 23-24(22C2)'!$B$12:$AT$182,24,0))</f>
        <v>#N/A</v>
      </c>
      <c r="Z12" s="31" t="e">
        <f t="shared" si="4"/>
        <v>#N/A</v>
      </c>
      <c r="AA12" s="15" t="e">
        <f>IF($B12="","",VLOOKUP($B12,'HK2 - 22-23 + HKI 23-24(22C2)'!$B$12:$AT$182,26,0))</f>
        <v>#N/A</v>
      </c>
      <c r="AB12" s="15" t="e">
        <f>IF($B12="","",VLOOKUP($B12,'HK2 - 22-23 + HKI 23-24(22C2)'!$B$12:$AT$182,27,0))</f>
        <v>#N/A</v>
      </c>
      <c r="AC12" s="15" t="e">
        <f>IF($B12="","",VLOOKUP($B12,'HK2 - 22-23 + HKI 23-24(22C2)'!$B$12:$AT$182,28,0))</f>
        <v>#N/A</v>
      </c>
      <c r="AD12" s="31" t="e">
        <f t="shared" si="5"/>
        <v>#N/A</v>
      </c>
      <c r="AE12" s="15" t="e">
        <f>IF($B12="","",VLOOKUP($B12,'HK2 - 22-23 + HKI 23-24(22C2)'!$B$12:$AT$182,30,0))</f>
        <v>#N/A</v>
      </c>
      <c r="AF12" s="15" t="e">
        <f>IF($B12="","",VLOOKUP($B12,'HK2 - 22-23 + HKI 23-24(22C2)'!$B$12:$AT$182,31,0))</f>
        <v>#N/A</v>
      </c>
      <c r="AG12" s="15" t="e">
        <f>IF($B12="","",VLOOKUP($B12,'HK2 - 22-23 + HKI 23-24(22C2)'!$B$12:$AT$182,32,0))</f>
        <v>#N/A</v>
      </c>
      <c r="AH12" s="31" t="e">
        <f t="shared" si="6"/>
        <v>#N/A</v>
      </c>
      <c r="AI12" s="15" t="e">
        <f>IF($B12="","",VLOOKUP($B12,'HK2 - 22-23 + HKI 23-24(22C2)'!$B$12:$AT$182,34,0))</f>
        <v>#N/A</v>
      </c>
      <c r="AJ12" s="15" t="e">
        <f>IF($B12="","",VLOOKUP($B12,'HK2 - 22-23 + HKI 23-24(22C2)'!$B$12:$AT$182,35,0))</f>
        <v>#N/A</v>
      </c>
      <c r="AK12" s="31" t="e">
        <f t="shared" si="7"/>
        <v>#N/A</v>
      </c>
      <c r="AL12" s="15" t="e">
        <f>IF($B12="","",VLOOKUP($B12,'HK2 - 22-23 + HKI 23-24(22C2)'!$B$12:$AT$182,37,0))</f>
        <v>#N/A</v>
      </c>
      <c r="AM12" s="15" t="e">
        <f>IF($B12="","",VLOOKUP($B12,'HK2 - 22-23 + HKI 23-24(22C2)'!$B$12:$AT$182,38,0))</f>
        <v>#N/A</v>
      </c>
      <c r="AN12" s="31" t="e">
        <f t="shared" si="8"/>
        <v>#N/A</v>
      </c>
      <c r="AO12" s="15" t="e">
        <f>IF($B12="","",VLOOKUP($B12,'HK2 - 22-23 + HKI 23-24(22C2)'!$B$12:$AT$182,40,0))</f>
        <v>#N/A</v>
      </c>
      <c r="AP12" s="15" t="e">
        <f>IF($B12="","",VLOOKUP($B12,'HK2 - 22-23 + HKI 23-24(22C2)'!$B$12:$AT$182,41,0))</f>
        <v>#N/A</v>
      </c>
      <c r="AQ12" s="31" t="e">
        <f t="shared" si="9"/>
        <v>#N/A</v>
      </c>
      <c r="AR12" s="31" t="e">
        <f>IF($B12="","",VLOOKUP($B12,'HK2 - 22-23 + HKI 23-24(22C2)'!$B$12:$AT$182,43,0))</f>
        <v>#N/A</v>
      </c>
      <c r="AS12" s="31" t="e">
        <f>IF($B12="","",VLOOKUP($B12,'HK2 - 22-23 + HKI 23-24(22C2)'!$B$12:$AT$182,44,0))</f>
        <v>#N/A</v>
      </c>
      <c r="AT12" s="40" t="e">
        <f t="shared" si="10"/>
        <v>#N/A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IF($B13="","",VLOOKUP($B13,'HK2 - 22-23 + HKI 23-24(22C2)'!$B$12:$AT$182,4,0))</f>
        <v>#N/A</v>
      </c>
      <c r="F13" s="15" t="e">
        <f>IF($B13="","",VLOOKUP($B13,'HK2 - 22-23 + HKI 23-24(22C2)'!$B$12:$AT$182,5,0))</f>
        <v>#N/A</v>
      </c>
      <c r="G13" s="15" t="e">
        <f>IF($B13="","",VLOOKUP($B13,'HK2 - 22-23 + HKI 23-24(22C2)'!$B$12:$AT$182,6,0))</f>
        <v>#N/A</v>
      </c>
      <c r="H13" s="15" t="e">
        <f>IF($B13="","",VLOOKUP($B13,'HK2 - 22-23 + HKI 23-24(22C2)'!$B$12:$AT$182,7,0))</f>
        <v>#N/A</v>
      </c>
      <c r="I13" s="15" t="e">
        <f>IF($B13="","",VLOOKUP($B13,'HK2 - 22-23 + HKI 23-24(22C2)'!$B$12:$AT$182,8,0))</f>
        <v>#N/A</v>
      </c>
      <c r="J13" s="15" t="e">
        <f>IF($B13="","",VLOOKUP($B13,'HK2 - 22-23 + HKI 23-24(22C2)'!$B$12:$AT$182,9,0))</f>
        <v>#N/A</v>
      </c>
      <c r="K13" s="15" t="e">
        <f>IF($B13="","",VLOOKUP($B13,'HK2 - 22-23 + HKI 23-24(22C2)'!$B$12:$AT$182,10,0))</f>
        <v>#N/A</v>
      </c>
      <c r="L13" s="15" t="e">
        <f>IF($B13="","",VLOOKUP($B13,'HK2 - 22-23 + HKI 23-24(22C2)'!$B$12:$AT$182,11,0))</f>
        <v>#N/A</v>
      </c>
      <c r="M13" s="31" t="e">
        <f t="shared" si="1"/>
        <v>#N/A</v>
      </c>
      <c r="N13" s="15" t="e">
        <f>IF($B13="","",VLOOKUP($B13,'HK2 - 22-23 + HKI 23-24(22C2)'!$B$12:$AT$182,13,0))</f>
        <v>#N/A</v>
      </c>
      <c r="O13" s="15" t="e">
        <f>IF($B13="","",VLOOKUP($B13,'HK2 - 22-23 + HKI 23-24(22C2)'!$B$12:$AT$182,14,0))</f>
        <v>#N/A</v>
      </c>
      <c r="P13" s="15" t="e">
        <f>IF($B13="","",VLOOKUP($B13,'HK2 - 22-23 + HKI 23-24(22C2)'!$B$12:$AT$182,15,0))</f>
        <v>#N/A</v>
      </c>
      <c r="Q13" s="15" t="e">
        <f>IF($B13="","",VLOOKUP($B13,'HK2 - 22-23 + HKI 23-24(22C2)'!$B$12:$AT$182,16,0))</f>
        <v>#N/A</v>
      </c>
      <c r="R13" s="31" t="e">
        <f t="shared" si="2"/>
        <v>#N/A</v>
      </c>
      <c r="S13" s="15" t="e">
        <f>IF($B13="","",VLOOKUP($B13,'HK2 - 22-23 + HKI 23-24(22C2)'!$B$12:$AT$182,18,0))</f>
        <v>#N/A</v>
      </c>
      <c r="T13" s="15" t="e">
        <f>IF($B13="","",VLOOKUP($B13,'HK2 - 22-23 + HKI 23-24(22C2)'!$B$12:$AT$182,19,0))</f>
        <v>#N/A</v>
      </c>
      <c r="U13" s="15" t="e">
        <f>IF($B13="","",VLOOKUP($B13,'HK2 - 22-23 + HKI 23-24(22C2)'!$B$12:$AT$182,20,0))</f>
        <v>#N/A</v>
      </c>
      <c r="V13" s="31" t="e">
        <f t="shared" si="3"/>
        <v>#N/A</v>
      </c>
      <c r="W13" s="15" t="e">
        <f>IF($B13="","",VLOOKUP($B13,'HK2 - 22-23 + HKI 23-24(22C2)'!$B$12:$AT$182,22,0))</f>
        <v>#N/A</v>
      </c>
      <c r="X13" s="15" t="e">
        <f>IF($B13="","",VLOOKUP($B13,'HK2 - 22-23 + HKI 23-24(22C2)'!$B$12:$AT$182,23,0))</f>
        <v>#N/A</v>
      </c>
      <c r="Y13" s="15" t="e">
        <f>IF($B13="","",VLOOKUP($B13,'HK2 - 22-23 + HKI 23-24(22C2)'!$B$12:$AT$182,24,0))</f>
        <v>#N/A</v>
      </c>
      <c r="Z13" s="31" t="e">
        <f t="shared" si="4"/>
        <v>#N/A</v>
      </c>
      <c r="AA13" s="15" t="e">
        <f>IF($B13="","",VLOOKUP($B13,'HK2 - 22-23 + HKI 23-24(22C2)'!$B$12:$AT$182,26,0))</f>
        <v>#N/A</v>
      </c>
      <c r="AB13" s="15" t="e">
        <f>IF($B13="","",VLOOKUP($B13,'HK2 - 22-23 + HKI 23-24(22C2)'!$B$12:$AT$182,27,0))</f>
        <v>#N/A</v>
      </c>
      <c r="AC13" s="15" t="e">
        <f>IF($B13="","",VLOOKUP($B13,'HK2 - 22-23 + HKI 23-24(22C2)'!$B$12:$AT$182,28,0))</f>
        <v>#N/A</v>
      </c>
      <c r="AD13" s="31" t="e">
        <f t="shared" si="5"/>
        <v>#N/A</v>
      </c>
      <c r="AE13" s="15" t="e">
        <f>IF($B13="","",VLOOKUP($B13,'HK2 - 22-23 + HKI 23-24(22C2)'!$B$12:$AT$182,30,0))</f>
        <v>#N/A</v>
      </c>
      <c r="AF13" s="15" t="e">
        <f>IF($B13="","",VLOOKUP($B13,'HK2 - 22-23 + HKI 23-24(22C2)'!$B$12:$AT$182,31,0))</f>
        <v>#N/A</v>
      </c>
      <c r="AG13" s="15" t="e">
        <f>IF($B13="","",VLOOKUP($B13,'HK2 - 22-23 + HKI 23-24(22C2)'!$B$12:$AT$182,32,0))</f>
        <v>#N/A</v>
      </c>
      <c r="AH13" s="31" t="e">
        <f t="shared" si="6"/>
        <v>#N/A</v>
      </c>
      <c r="AI13" s="15" t="e">
        <f>IF($B13="","",VLOOKUP($B13,'HK2 - 22-23 + HKI 23-24(22C2)'!$B$12:$AT$182,34,0))</f>
        <v>#N/A</v>
      </c>
      <c r="AJ13" s="15" t="e">
        <f>IF($B13="","",VLOOKUP($B13,'HK2 - 22-23 + HKI 23-24(22C2)'!$B$12:$AT$182,35,0))</f>
        <v>#N/A</v>
      </c>
      <c r="AK13" s="31" t="e">
        <f t="shared" si="7"/>
        <v>#N/A</v>
      </c>
      <c r="AL13" s="15" t="e">
        <f>IF($B13="","",VLOOKUP($B13,'HK2 - 22-23 + HKI 23-24(22C2)'!$B$12:$AT$182,37,0))</f>
        <v>#N/A</v>
      </c>
      <c r="AM13" s="15" t="e">
        <f>IF($B13="","",VLOOKUP($B13,'HK2 - 22-23 + HKI 23-24(22C2)'!$B$12:$AT$182,38,0))</f>
        <v>#N/A</v>
      </c>
      <c r="AN13" s="31" t="e">
        <f t="shared" si="8"/>
        <v>#N/A</v>
      </c>
      <c r="AO13" s="15" t="e">
        <f>IF($B13="","",VLOOKUP($B13,'HK2 - 22-23 + HKI 23-24(22C2)'!$B$12:$AT$182,40,0))</f>
        <v>#N/A</v>
      </c>
      <c r="AP13" s="15" t="e">
        <f>IF($B13="","",VLOOKUP($B13,'HK2 - 22-23 + HKI 23-24(22C2)'!$B$12:$AT$182,41,0))</f>
        <v>#N/A</v>
      </c>
      <c r="AQ13" s="31" t="e">
        <f t="shared" si="9"/>
        <v>#N/A</v>
      </c>
      <c r="AR13" s="31" t="e">
        <f>IF($B13="","",VLOOKUP($B13,'HK2 - 22-23 + HKI 23-24(22C2)'!$B$12:$AT$182,43,0))</f>
        <v>#N/A</v>
      </c>
      <c r="AS13" s="31" t="e">
        <f>IF($B13="","",VLOOKUP($B13,'HK2 - 22-23 + HKI 23-24(22C2)'!$B$12:$AT$182,44,0))</f>
        <v>#N/A</v>
      </c>
      <c r="AT13" s="40" t="e">
        <f t="shared" si="10"/>
        <v>#N/A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IF($B14="","",VLOOKUP($B14,'HK2 - 22-23 + HKI 23-24(22C2)'!$B$12:$AT$182,4,0))</f>
        <v>#N/A</v>
      </c>
      <c r="F14" s="15" t="e">
        <f>IF($B14="","",VLOOKUP($B14,'HK2 - 22-23 + HKI 23-24(22C2)'!$B$12:$AT$182,5,0))</f>
        <v>#N/A</v>
      </c>
      <c r="G14" s="15" t="e">
        <f>IF($B14="","",VLOOKUP($B14,'HK2 - 22-23 + HKI 23-24(22C2)'!$B$12:$AT$182,6,0))</f>
        <v>#N/A</v>
      </c>
      <c r="H14" s="15" t="e">
        <f>IF($B14="","",VLOOKUP($B14,'HK2 - 22-23 + HKI 23-24(22C2)'!$B$12:$AT$182,7,0))</f>
        <v>#N/A</v>
      </c>
      <c r="I14" s="15" t="e">
        <f>IF($B14="","",VLOOKUP($B14,'HK2 - 22-23 + HKI 23-24(22C2)'!$B$12:$AT$182,8,0))</f>
        <v>#N/A</v>
      </c>
      <c r="J14" s="15" t="e">
        <f>IF($B14="","",VLOOKUP($B14,'HK2 - 22-23 + HKI 23-24(22C2)'!$B$12:$AT$182,9,0))</f>
        <v>#N/A</v>
      </c>
      <c r="K14" s="15" t="e">
        <f>IF($B14="","",VLOOKUP($B14,'HK2 - 22-23 + HKI 23-24(22C2)'!$B$12:$AT$182,10,0))</f>
        <v>#N/A</v>
      </c>
      <c r="L14" s="15" t="e">
        <f>IF($B14="","",VLOOKUP($B14,'HK2 - 22-23 + HKI 23-24(22C2)'!$B$12:$AT$182,11,0))</f>
        <v>#N/A</v>
      </c>
      <c r="M14" s="31" t="e">
        <f t="shared" si="1"/>
        <v>#N/A</v>
      </c>
      <c r="N14" s="15" t="e">
        <f>IF($B14="","",VLOOKUP($B14,'HK2 - 22-23 + HKI 23-24(22C2)'!$B$12:$AT$182,13,0))</f>
        <v>#N/A</v>
      </c>
      <c r="O14" s="15" t="e">
        <f>IF($B14="","",VLOOKUP($B14,'HK2 - 22-23 + HKI 23-24(22C2)'!$B$12:$AT$182,14,0))</f>
        <v>#N/A</v>
      </c>
      <c r="P14" s="15" t="e">
        <f>IF($B14="","",VLOOKUP($B14,'HK2 - 22-23 + HKI 23-24(22C2)'!$B$12:$AT$182,15,0))</f>
        <v>#N/A</v>
      </c>
      <c r="Q14" s="15" t="e">
        <f>IF($B14="","",VLOOKUP($B14,'HK2 - 22-23 + HKI 23-24(22C2)'!$B$12:$AT$182,16,0))</f>
        <v>#N/A</v>
      </c>
      <c r="R14" s="31" t="e">
        <f t="shared" si="2"/>
        <v>#N/A</v>
      </c>
      <c r="S14" s="15" t="e">
        <f>IF($B14="","",VLOOKUP($B14,'HK2 - 22-23 + HKI 23-24(22C2)'!$B$12:$AT$182,18,0))</f>
        <v>#N/A</v>
      </c>
      <c r="T14" s="15" t="e">
        <f>IF($B14="","",VLOOKUP($B14,'HK2 - 22-23 + HKI 23-24(22C2)'!$B$12:$AT$182,19,0))</f>
        <v>#N/A</v>
      </c>
      <c r="U14" s="15" t="e">
        <f>IF($B14="","",VLOOKUP($B14,'HK2 - 22-23 + HKI 23-24(22C2)'!$B$12:$AT$182,20,0))</f>
        <v>#N/A</v>
      </c>
      <c r="V14" s="31" t="e">
        <f t="shared" si="3"/>
        <v>#N/A</v>
      </c>
      <c r="W14" s="15" t="e">
        <f>IF($B14="","",VLOOKUP($B14,'HK2 - 22-23 + HKI 23-24(22C2)'!$B$12:$AT$182,22,0))</f>
        <v>#N/A</v>
      </c>
      <c r="X14" s="15" t="e">
        <f>IF($B14="","",VLOOKUP($B14,'HK2 - 22-23 + HKI 23-24(22C2)'!$B$12:$AT$182,23,0))</f>
        <v>#N/A</v>
      </c>
      <c r="Y14" s="15" t="e">
        <f>IF($B14="","",VLOOKUP($B14,'HK2 - 22-23 + HKI 23-24(22C2)'!$B$12:$AT$182,24,0))</f>
        <v>#N/A</v>
      </c>
      <c r="Z14" s="31" t="e">
        <f t="shared" si="4"/>
        <v>#N/A</v>
      </c>
      <c r="AA14" s="15" t="e">
        <f>IF($B14="","",VLOOKUP($B14,'HK2 - 22-23 + HKI 23-24(22C2)'!$B$12:$AT$182,26,0))</f>
        <v>#N/A</v>
      </c>
      <c r="AB14" s="15" t="e">
        <f>IF($B14="","",VLOOKUP($B14,'HK2 - 22-23 + HKI 23-24(22C2)'!$B$12:$AT$182,27,0))</f>
        <v>#N/A</v>
      </c>
      <c r="AC14" s="15" t="e">
        <f>IF($B14="","",VLOOKUP($B14,'HK2 - 22-23 + HKI 23-24(22C2)'!$B$12:$AT$182,28,0))</f>
        <v>#N/A</v>
      </c>
      <c r="AD14" s="31" t="e">
        <f t="shared" si="5"/>
        <v>#N/A</v>
      </c>
      <c r="AE14" s="15" t="e">
        <f>IF($B14="","",VLOOKUP($B14,'HK2 - 22-23 + HKI 23-24(22C2)'!$B$12:$AT$182,30,0))</f>
        <v>#N/A</v>
      </c>
      <c r="AF14" s="15" t="e">
        <f>IF($B14="","",VLOOKUP($B14,'HK2 - 22-23 + HKI 23-24(22C2)'!$B$12:$AT$182,31,0))</f>
        <v>#N/A</v>
      </c>
      <c r="AG14" s="15" t="e">
        <f>IF($B14="","",VLOOKUP($B14,'HK2 - 22-23 + HKI 23-24(22C2)'!$B$12:$AT$182,32,0))</f>
        <v>#N/A</v>
      </c>
      <c r="AH14" s="31" t="e">
        <f t="shared" si="6"/>
        <v>#N/A</v>
      </c>
      <c r="AI14" s="15" t="e">
        <f>IF($B14="","",VLOOKUP($B14,'HK2 - 22-23 + HKI 23-24(22C2)'!$B$12:$AT$182,34,0))</f>
        <v>#N/A</v>
      </c>
      <c r="AJ14" s="15" t="e">
        <f>IF($B14="","",VLOOKUP($B14,'HK2 - 22-23 + HKI 23-24(22C2)'!$B$12:$AT$182,35,0))</f>
        <v>#N/A</v>
      </c>
      <c r="AK14" s="31" t="e">
        <f t="shared" si="7"/>
        <v>#N/A</v>
      </c>
      <c r="AL14" s="15" t="e">
        <f>IF($B14="","",VLOOKUP($B14,'HK2 - 22-23 + HKI 23-24(22C2)'!$B$12:$AT$182,37,0))</f>
        <v>#N/A</v>
      </c>
      <c r="AM14" s="15" t="e">
        <f>IF($B14="","",VLOOKUP($B14,'HK2 - 22-23 + HKI 23-24(22C2)'!$B$12:$AT$182,38,0))</f>
        <v>#N/A</v>
      </c>
      <c r="AN14" s="31" t="e">
        <f t="shared" si="8"/>
        <v>#N/A</v>
      </c>
      <c r="AO14" s="15" t="e">
        <f>IF($B14="","",VLOOKUP($B14,'HK2 - 22-23 + HKI 23-24(22C2)'!$B$12:$AT$182,40,0))</f>
        <v>#N/A</v>
      </c>
      <c r="AP14" s="15" t="e">
        <f>IF($B14="","",VLOOKUP($B14,'HK2 - 22-23 + HKI 23-24(22C2)'!$B$12:$AT$182,41,0))</f>
        <v>#N/A</v>
      </c>
      <c r="AQ14" s="31" t="e">
        <f t="shared" si="9"/>
        <v>#N/A</v>
      </c>
      <c r="AR14" s="31" t="e">
        <f>IF($B14="","",VLOOKUP($B14,'HK2 - 22-23 + HKI 23-24(22C2)'!$B$12:$AT$182,43,0))</f>
        <v>#N/A</v>
      </c>
      <c r="AS14" s="31" t="e">
        <f>IF($B14="","",VLOOKUP($B14,'HK2 - 22-23 + HKI 23-24(22C2)'!$B$12:$AT$182,44,0))</f>
        <v>#N/A</v>
      </c>
      <c r="AT14" s="40" t="e">
        <f t="shared" si="10"/>
        <v>#N/A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IF($B15="","",VLOOKUP($B15,'HK2 - 22-23 + HKI 23-24(22C2)'!$B$12:$AT$182,4,0))</f>
        <v>#N/A</v>
      </c>
      <c r="F15" s="15" t="e">
        <f>IF($B15="","",VLOOKUP($B15,'HK2 - 22-23 + HKI 23-24(22C2)'!$B$12:$AT$182,5,0))</f>
        <v>#N/A</v>
      </c>
      <c r="G15" s="15" t="e">
        <f>IF($B15="","",VLOOKUP($B15,'HK2 - 22-23 + HKI 23-24(22C2)'!$B$12:$AT$182,6,0))</f>
        <v>#N/A</v>
      </c>
      <c r="H15" s="15" t="e">
        <f>IF($B15="","",VLOOKUP($B15,'HK2 - 22-23 + HKI 23-24(22C2)'!$B$12:$AT$182,7,0))</f>
        <v>#N/A</v>
      </c>
      <c r="I15" s="15" t="e">
        <f>IF($B15="","",VLOOKUP($B15,'HK2 - 22-23 + HKI 23-24(22C2)'!$B$12:$AT$182,8,0))</f>
        <v>#N/A</v>
      </c>
      <c r="J15" s="15" t="e">
        <f>IF($B15="","",VLOOKUP($B15,'HK2 - 22-23 + HKI 23-24(22C2)'!$B$12:$AT$182,9,0))</f>
        <v>#N/A</v>
      </c>
      <c r="K15" s="15" t="e">
        <f>IF($B15="","",VLOOKUP($B15,'HK2 - 22-23 + HKI 23-24(22C2)'!$B$12:$AT$182,10,0))</f>
        <v>#N/A</v>
      </c>
      <c r="L15" s="15" t="e">
        <f>IF($B15="","",VLOOKUP($B15,'HK2 - 22-23 + HKI 23-24(22C2)'!$B$12:$AT$182,11,0))</f>
        <v>#N/A</v>
      </c>
      <c r="M15" s="31" t="e">
        <f t="shared" si="1"/>
        <v>#N/A</v>
      </c>
      <c r="N15" s="15" t="e">
        <f>IF($B15="","",VLOOKUP($B15,'HK2 - 22-23 + HKI 23-24(22C2)'!$B$12:$AT$182,13,0))</f>
        <v>#N/A</v>
      </c>
      <c r="O15" s="15" t="e">
        <f>IF($B15="","",VLOOKUP($B15,'HK2 - 22-23 + HKI 23-24(22C2)'!$B$12:$AT$182,14,0))</f>
        <v>#N/A</v>
      </c>
      <c r="P15" s="15" t="e">
        <f>IF($B15="","",VLOOKUP($B15,'HK2 - 22-23 + HKI 23-24(22C2)'!$B$12:$AT$182,15,0))</f>
        <v>#N/A</v>
      </c>
      <c r="Q15" s="15" t="e">
        <f>IF($B15="","",VLOOKUP($B15,'HK2 - 22-23 + HKI 23-24(22C2)'!$B$12:$AT$182,16,0))</f>
        <v>#N/A</v>
      </c>
      <c r="R15" s="31" t="e">
        <f t="shared" si="2"/>
        <v>#N/A</v>
      </c>
      <c r="S15" s="15" t="e">
        <f>IF($B15="","",VLOOKUP($B15,'HK2 - 22-23 + HKI 23-24(22C2)'!$B$12:$AT$182,18,0))</f>
        <v>#N/A</v>
      </c>
      <c r="T15" s="15" t="e">
        <f>IF($B15="","",VLOOKUP($B15,'HK2 - 22-23 + HKI 23-24(22C2)'!$B$12:$AT$182,19,0))</f>
        <v>#N/A</v>
      </c>
      <c r="U15" s="15" t="e">
        <f>IF($B15="","",VLOOKUP($B15,'HK2 - 22-23 + HKI 23-24(22C2)'!$B$12:$AT$182,20,0))</f>
        <v>#N/A</v>
      </c>
      <c r="V15" s="31" t="e">
        <f t="shared" si="3"/>
        <v>#N/A</v>
      </c>
      <c r="W15" s="15" t="e">
        <f>IF($B15="","",VLOOKUP($B15,'HK2 - 22-23 + HKI 23-24(22C2)'!$B$12:$AT$182,22,0))</f>
        <v>#N/A</v>
      </c>
      <c r="X15" s="15" t="e">
        <f>IF($B15="","",VLOOKUP($B15,'HK2 - 22-23 + HKI 23-24(22C2)'!$B$12:$AT$182,23,0))</f>
        <v>#N/A</v>
      </c>
      <c r="Y15" s="15" t="e">
        <f>IF($B15="","",VLOOKUP($B15,'HK2 - 22-23 + HKI 23-24(22C2)'!$B$12:$AT$182,24,0))</f>
        <v>#N/A</v>
      </c>
      <c r="Z15" s="31" t="e">
        <f t="shared" si="4"/>
        <v>#N/A</v>
      </c>
      <c r="AA15" s="15" t="e">
        <f>IF($B15="","",VLOOKUP($B15,'HK2 - 22-23 + HKI 23-24(22C2)'!$B$12:$AT$182,26,0))</f>
        <v>#N/A</v>
      </c>
      <c r="AB15" s="15" t="e">
        <f>IF($B15="","",VLOOKUP($B15,'HK2 - 22-23 + HKI 23-24(22C2)'!$B$12:$AT$182,27,0))</f>
        <v>#N/A</v>
      </c>
      <c r="AC15" s="15" t="e">
        <f>IF($B15="","",VLOOKUP($B15,'HK2 - 22-23 + HKI 23-24(22C2)'!$B$12:$AT$182,28,0))</f>
        <v>#N/A</v>
      </c>
      <c r="AD15" s="31" t="e">
        <f t="shared" si="5"/>
        <v>#N/A</v>
      </c>
      <c r="AE15" s="15" t="e">
        <f>IF($B15="","",VLOOKUP($B15,'HK2 - 22-23 + HKI 23-24(22C2)'!$B$12:$AT$182,30,0))</f>
        <v>#N/A</v>
      </c>
      <c r="AF15" s="15" t="e">
        <f>IF($B15="","",VLOOKUP($B15,'HK2 - 22-23 + HKI 23-24(22C2)'!$B$12:$AT$182,31,0))</f>
        <v>#N/A</v>
      </c>
      <c r="AG15" s="15" t="e">
        <f>IF($B15="","",VLOOKUP($B15,'HK2 - 22-23 + HKI 23-24(22C2)'!$B$12:$AT$182,32,0))</f>
        <v>#N/A</v>
      </c>
      <c r="AH15" s="31" t="e">
        <f t="shared" si="6"/>
        <v>#N/A</v>
      </c>
      <c r="AI15" s="15" t="e">
        <f>IF($B15="","",VLOOKUP($B15,'HK2 - 22-23 + HKI 23-24(22C2)'!$B$12:$AT$182,34,0))</f>
        <v>#N/A</v>
      </c>
      <c r="AJ15" s="15" t="e">
        <f>IF($B15="","",VLOOKUP($B15,'HK2 - 22-23 + HKI 23-24(22C2)'!$B$12:$AT$182,35,0))</f>
        <v>#N/A</v>
      </c>
      <c r="AK15" s="31" t="e">
        <f t="shared" si="7"/>
        <v>#N/A</v>
      </c>
      <c r="AL15" s="15" t="e">
        <f>IF($B15="","",VLOOKUP($B15,'HK2 - 22-23 + HKI 23-24(22C2)'!$B$12:$AT$182,37,0))</f>
        <v>#N/A</v>
      </c>
      <c r="AM15" s="15" t="e">
        <f>IF($B15="","",VLOOKUP($B15,'HK2 - 22-23 + HKI 23-24(22C2)'!$B$12:$AT$182,38,0))</f>
        <v>#N/A</v>
      </c>
      <c r="AN15" s="31" t="e">
        <f t="shared" si="8"/>
        <v>#N/A</v>
      </c>
      <c r="AO15" s="15" t="e">
        <f>IF($B15="","",VLOOKUP($B15,'HK2 - 22-23 + HKI 23-24(22C2)'!$B$12:$AT$182,40,0))</f>
        <v>#N/A</v>
      </c>
      <c r="AP15" s="15" t="e">
        <f>IF($B15="","",VLOOKUP($B15,'HK2 - 22-23 + HKI 23-24(22C2)'!$B$12:$AT$182,41,0))</f>
        <v>#N/A</v>
      </c>
      <c r="AQ15" s="31" t="e">
        <f t="shared" si="9"/>
        <v>#N/A</v>
      </c>
      <c r="AR15" s="31" t="e">
        <f>IF($B15="","",VLOOKUP($B15,'HK2 - 22-23 + HKI 23-24(22C2)'!$B$12:$AT$182,43,0))</f>
        <v>#N/A</v>
      </c>
      <c r="AS15" s="31" t="e">
        <f>IF($B15="","",VLOOKUP($B15,'HK2 - 22-23 + HKI 23-24(22C2)'!$B$12:$AT$182,44,0))</f>
        <v>#N/A</v>
      </c>
      <c r="AT15" s="40" t="e">
        <f t="shared" si="10"/>
        <v>#N/A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IF($B16="","",VLOOKUP($B16,'HK2 - 22-23 + HKI 23-24(22C2)'!$B$12:$AT$182,4,0))</f>
        <v>#N/A</v>
      </c>
      <c r="F16" s="15" t="e">
        <f>IF($B16="","",VLOOKUP($B16,'HK2 - 22-23 + HKI 23-24(22C2)'!$B$12:$AT$182,5,0))</f>
        <v>#N/A</v>
      </c>
      <c r="G16" s="15" t="e">
        <f>IF($B16="","",VLOOKUP($B16,'HK2 - 22-23 + HKI 23-24(22C2)'!$B$12:$AT$182,6,0))</f>
        <v>#N/A</v>
      </c>
      <c r="H16" s="15" t="e">
        <f>IF($B16="","",VLOOKUP($B16,'HK2 - 22-23 + HKI 23-24(22C2)'!$B$12:$AT$182,7,0))</f>
        <v>#N/A</v>
      </c>
      <c r="I16" s="15" t="e">
        <f>IF($B16="","",VLOOKUP($B16,'HK2 - 22-23 + HKI 23-24(22C2)'!$B$12:$AT$182,8,0))</f>
        <v>#N/A</v>
      </c>
      <c r="J16" s="15" t="e">
        <f>IF($B16="","",VLOOKUP($B16,'HK2 - 22-23 + HKI 23-24(22C2)'!$B$12:$AT$182,9,0))</f>
        <v>#N/A</v>
      </c>
      <c r="K16" s="15" t="e">
        <f>IF($B16="","",VLOOKUP($B16,'HK2 - 22-23 + HKI 23-24(22C2)'!$B$12:$AT$182,10,0))</f>
        <v>#N/A</v>
      </c>
      <c r="L16" s="15" t="e">
        <f>IF($B16="","",VLOOKUP($B16,'HK2 - 22-23 + HKI 23-24(22C2)'!$B$12:$AT$182,11,0))</f>
        <v>#N/A</v>
      </c>
      <c r="M16" s="31" t="e">
        <f t="shared" si="1"/>
        <v>#N/A</v>
      </c>
      <c r="N16" s="15" t="e">
        <f>IF($B16="","",VLOOKUP($B16,'HK2 - 22-23 + HKI 23-24(22C2)'!$B$12:$AT$182,13,0))</f>
        <v>#N/A</v>
      </c>
      <c r="O16" s="15" t="e">
        <f>IF($B16="","",VLOOKUP($B16,'HK2 - 22-23 + HKI 23-24(22C2)'!$B$12:$AT$182,14,0))</f>
        <v>#N/A</v>
      </c>
      <c r="P16" s="15" t="e">
        <f>IF($B16="","",VLOOKUP($B16,'HK2 - 22-23 + HKI 23-24(22C2)'!$B$12:$AT$182,15,0))</f>
        <v>#N/A</v>
      </c>
      <c r="Q16" s="15" t="e">
        <f>IF($B16="","",VLOOKUP($B16,'HK2 - 22-23 + HKI 23-24(22C2)'!$B$12:$AT$182,16,0))</f>
        <v>#N/A</v>
      </c>
      <c r="R16" s="31" t="e">
        <f t="shared" si="2"/>
        <v>#N/A</v>
      </c>
      <c r="S16" s="15" t="e">
        <f>IF($B16="","",VLOOKUP($B16,'HK2 - 22-23 + HKI 23-24(22C2)'!$B$12:$AT$182,18,0))</f>
        <v>#N/A</v>
      </c>
      <c r="T16" s="15" t="e">
        <f>IF($B16="","",VLOOKUP($B16,'HK2 - 22-23 + HKI 23-24(22C2)'!$B$12:$AT$182,19,0))</f>
        <v>#N/A</v>
      </c>
      <c r="U16" s="15" t="e">
        <f>IF($B16="","",VLOOKUP($B16,'HK2 - 22-23 + HKI 23-24(22C2)'!$B$12:$AT$182,20,0))</f>
        <v>#N/A</v>
      </c>
      <c r="V16" s="31" t="e">
        <f t="shared" si="3"/>
        <v>#N/A</v>
      </c>
      <c r="W16" s="15" t="e">
        <f>IF($B16="","",VLOOKUP($B16,'HK2 - 22-23 + HKI 23-24(22C2)'!$B$12:$AT$182,22,0))</f>
        <v>#N/A</v>
      </c>
      <c r="X16" s="15" t="e">
        <f>IF($B16="","",VLOOKUP($B16,'HK2 - 22-23 + HKI 23-24(22C2)'!$B$12:$AT$182,23,0))</f>
        <v>#N/A</v>
      </c>
      <c r="Y16" s="15" t="e">
        <f>IF($B16="","",VLOOKUP($B16,'HK2 - 22-23 + HKI 23-24(22C2)'!$B$12:$AT$182,24,0))</f>
        <v>#N/A</v>
      </c>
      <c r="Z16" s="31" t="e">
        <f t="shared" si="4"/>
        <v>#N/A</v>
      </c>
      <c r="AA16" s="15" t="e">
        <f>IF($B16="","",VLOOKUP($B16,'HK2 - 22-23 + HKI 23-24(22C2)'!$B$12:$AT$182,26,0))</f>
        <v>#N/A</v>
      </c>
      <c r="AB16" s="15" t="e">
        <f>IF($B16="","",VLOOKUP($B16,'HK2 - 22-23 + HKI 23-24(22C2)'!$B$12:$AT$182,27,0))</f>
        <v>#N/A</v>
      </c>
      <c r="AC16" s="15" t="e">
        <f>IF($B16="","",VLOOKUP($B16,'HK2 - 22-23 + HKI 23-24(22C2)'!$B$12:$AT$182,28,0))</f>
        <v>#N/A</v>
      </c>
      <c r="AD16" s="31" t="e">
        <f t="shared" si="5"/>
        <v>#N/A</v>
      </c>
      <c r="AE16" s="15" t="e">
        <f>IF($B16="","",VLOOKUP($B16,'HK2 - 22-23 + HKI 23-24(22C2)'!$B$12:$AT$182,30,0))</f>
        <v>#N/A</v>
      </c>
      <c r="AF16" s="15" t="e">
        <f>IF($B16="","",VLOOKUP($B16,'HK2 - 22-23 + HKI 23-24(22C2)'!$B$12:$AT$182,31,0))</f>
        <v>#N/A</v>
      </c>
      <c r="AG16" s="15" t="e">
        <f>IF($B16="","",VLOOKUP($B16,'HK2 - 22-23 + HKI 23-24(22C2)'!$B$12:$AT$182,32,0))</f>
        <v>#N/A</v>
      </c>
      <c r="AH16" s="31" t="e">
        <f t="shared" si="6"/>
        <v>#N/A</v>
      </c>
      <c r="AI16" s="15" t="e">
        <f>IF($B16="","",VLOOKUP($B16,'HK2 - 22-23 + HKI 23-24(22C2)'!$B$12:$AT$182,34,0))</f>
        <v>#N/A</v>
      </c>
      <c r="AJ16" s="15" t="e">
        <f>IF($B16="","",VLOOKUP($B16,'HK2 - 22-23 + HKI 23-24(22C2)'!$B$12:$AT$182,35,0))</f>
        <v>#N/A</v>
      </c>
      <c r="AK16" s="31" t="e">
        <f t="shared" si="7"/>
        <v>#N/A</v>
      </c>
      <c r="AL16" s="15" t="e">
        <f>IF($B16="","",VLOOKUP($B16,'HK2 - 22-23 + HKI 23-24(22C2)'!$B$12:$AT$182,37,0))</f>
        <v>#N/A</v>
      </c>
      <c r="AM16" s="15" t="e">
        <f>IF($B16="","",VLOOKUP($B16,'HK2 - 22-23 + HKI 23-24(22C2)'!$B$12:$AT$182,38,0))</f>
        <v>#N/A</v>
      </c>
      <c r="AN16" s="31" t="e">
        <f t="shared" si="8"/>
        <v>#N/A</v>
      </c>
      <c r="AO16" s="15" t="e">
        <f>IF($B16="","",VLOOKUP($B16,'HK2 - 22-23 + HKI 23-24(22C2)'!$B$12:$AT$182,40,0))</f>
        <v>#N/A</v>
      </c>
      <c r="AP16" s="15" t="e">
        <f>IF($B16="","",VLOOKUP($B16,'HK2 - 22-23 + HKI 23-24(22C2)'!$B$12:$AT$182,41,0))</f>
        <v>#N/A</v>
      </c>
      <c r="AQ16" s="31" t="e">
        <f t="shared" si="9"/>
        <v>#N/A</v>
      </c>
      <c r="AR16" s="31" t="e">
        <f>IF($B16="","",VLOOKUP($B16,'HK2 - 22-23 + HKI 23-24(22C2)'!$B$12:$AT$182,43,0))</f>
        <v>#N/A</v>
      </c>
      <c r="AS16" s="31" t="e">
        <f>IF($B16="","",VLOOKUP($B16,'HK2 - 22-23 + HKI 23-24(22C2)'!$B$12:$AT$182,44,0))</f>
        <v>#N/A</v>
      </c>
      <c r="AT16" s="40" t="e">
        <f t="shared" si="10"/>
        <v>#N/A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IF($B17="","",VLOOKUP($B17,'HK2 - 22-23 + HKI 23-24(22C2)'!$B$12:$AT$182,4,0))</f>
        <v>#N/A</v>
      </c>
      <c r="F17" s="15" t="e">
        <f>IF($B17="","",VLOOKUP($B17,'HK2 - 22-23 + HKI 23-24(22C2)'!$B$12:$AT$182,5,0))</f>
        <v>#N/A</v>
      </c>
      <c r="G17" s="15" t="e">
        <f>IF($B17="","",VLOOKUP($B17,'HK2 - 22-23 + HKI 23-24(22C2)'!$B$12:$AT$182,6,0))</f>
        <v>#N/A</v>
      </c>
      <c r="H17" s="15" t="e">
        <f>IF($B17="","",VLOOKUP($B17,'HK2 - 22-23 + HKI 23-24(22C2)'!$B$12:$AT$182,7,0))</f>
        <v>#N/A</v>
      </c>
      <c r="I17" s="15" t="e">
        <f>IF($B17="","",VLOOKUP($B17,'HK2 - 22-23 + HKI 23-24(22C2)'!$B$12:$AT$182,8,0))</f>
        <v>#N/A</v>
      </c>
      <c r="J17" s="15" t="e">
        <f>IF($B17="","",VLOOKUP($B17,'HK2 - 22-23 + HKI 23-24(22C2)'!$B$12:$AT$182,9,0))</f>
        <v>#N/A</v>
      </c>
      <c r="K17" s="15" t="e">
        <f>IF($B17="","",VLOOKUP($B17,'HK2 - 22-23 + HKI 23-24(22C2)'!$B$12:$AT$182,10,0))</f>
        <v>#N/A</v>
      </c>
      <c r="L17" s="15" t="e">
        <f>IF($B17="","",VLOOKUP($B17,'HK2 - 22-23 + HKI 23-24(22C2)'!$B$12:$AT$182,11,0))</f>
        <v>#N/A</v>
      </c>
      <c r="M17" s="31" t="e">
        <f t="shared" si="1"/>
        <v>#N/A</v>
      </c>
      <c r="N17" s="15" t="e">
        <f>IF($B17="","",VLOOKUP($B17,'HK2 - 22-23 + HKI 23-24(22C2)'!$B$12:$AT$182,13,0))</f>
        <v>#N/A</v>
      </c>
      <c r="O17" s="15" t="e">
        <f>IF($B17="","",VLOOKUP($B17,'HK2 - 22-23 + HKI 23-24(22C2)'!$B$12:$AT$182,14,0))</f>
        <v>#N/A</v>
      </c>
      <c r="P17" s="15" t="e">
        <f>IF($B17="","",VLOOKUP($B17,'HK2 - 22-23 + HKI 23-24(22C2)'!$B$12:$AT$182,15,0))</f>
        <v>#N/A</v>
      </c>
      <c r="Q17" s="15" t="e">
        <f>IF($B17="","",VLOOKUP($B17,'HK2 - 22-23 + HKI 23-24(22C2)'!$B$12:$AT$182,16,0))</f>
        <v>#N/A</v>
      </c>
      <c r="R17" s="31" t="e">
        <f t="shared" si="2"/>
        <v>#N/A</v>
      </c>
      <c r="S17" s="15" t="e">
        <f>IF($B17="","",VLOOKUP($B17,'HK2 - 22-23 + HKI 23-24(22C2)'!$B$12:$AT$182,18,0))</f>
        <v>#N/A</v>
      </c>
      <c r="T17" s="15" t="e">
        <f>IF($B17="","",VLOOKUP($B17,'HK2 - 22-23 + HKI 23-24(22C2)'!$B$12:$AT$182,19,0))</f>
        <v>#N/A</v>
      </c>
      <c r="U17" s="15" t="e">
        <f>IF($B17="","",VLOOKUP($B17,'HK2 - 22-23 + HKI 23-24(22C2)'!$B$12:$AT$182,20,0))</f>
        <v>#N/A</v>
      </c>
      <c r="V17" s="31" t="e">
        <f t="shared" si="3"/>
        <v>#N/A</v>
      </c>
      <c r="W17" s="15" t="e">
        <f>IF($B17="","",VLOOKUP($B17,'HK2 - 22-23 + HKI 23-24(22C2)'!$B$12:$AT$182,22,0))</f>
        <v>#N/A</v>
      </c>
      <c r="X17" s="15" t="e">
        <f>IF($B17="","",VLOOKUP($B17,'HK2 - 22-23 + HKI 23-24(22C2)'!$B$12:$AT$182,23,0))</f>
        <v>#N/A</v>
      </c>
      <c r="Y17" s="15" t="e">
        <f>IF($B17="","",VLOOKUP($B17,'HK2 - 22-23 + HKI 23-24(22C2)'!$B$12:$AT$182,24,0))</f>
        <v>#N/A</v>
      </c>
      <c r="Z17" s="31" t="e">
        <f t="shared" si="4"/>
        <v>#N/A</v>
      </c>
      <c r="AA17" s="15" t="e">
        <f>IF($B17="","",VLOOKUP($B17,'HK2 - 22-23 + HKI 23-24(22C2)'!$B$12:$AT$182,26,0))</f>
        <v>#N/A</v>
      </c>
      <c r="AB17" s="15" t="e">
        <f>IF($B17="","",VLOOKUP($B17,'HK2 - 22-23 + HKI 23-24(22C2)'!$B$12:$AT$182,27,0))</f>
        <v>#N/A</v>
      </c>
      <c r="AC17" s="15" t="e">
        <f>IF($B17="","",VLOOKUP($B17,'HK2 - 22-23 + HKI 23-24(22C2)'!$B$12:$AT$182,28,0))</f>
        <v>#N/A</v>
      </c>
      <c r="AD17" s="31" t="e">
        <f t="shared" si="5"/>
        <v>#N/A</v>
      </c>
      <c r="AE17" s="15" t="e">
        <f>IF($B17="","",VLOOKUP($B17,'HK2 - 22-23 + HKI 23-24(22C2)'!$B$12:$AT$182,30,0))</f>
        <v>#N/A</v>
      </c>
      <c r="AF17" s="15" t="e">
        <f>IF($B17="","",VLOOKUP($B17,'HK2 - 22-23 + HKI 23-24(22C2)'!$B$12:$AT$182,31,0))</f>
        <v>#N/A</v>
      </c>
      <c r="AG17" s="15" t="e">
        <f>IF($B17="","",VLOOKUP($B17,'HK2 - 22-23 + HKI 23-24(22C2)'!$B$12:$AT$182,32,0))</f>
        <v>#N/A</v>
      </c>
      <c r="AH17" s="31" t="e">
        <f t="shared" si="6"/>
        <v>#N/A</v>
      </c>
      <c r="AI17" s="15" t="e">
        <f>IF($B17="","",VLOOKUP($B17,'HK2 - 22-23 + HKI 23-24(22C2)'!$B$12:$AT$182,34,0))</f>
        <v>#N/A</v>
      </c>
      <c r="AJ17" s="15" t="e">
        <f>IF($B17="","",VLOOKUP($B17,'HK2 - 22-23 + HKI 23-24(22C2)'!$B$12:$AT$182,35,0))</f>
        <v>#N/A</v>
      </c>
      <c r="AK17" s="31" t="e">
        <f t="shared" si="7"/>
        <v>#N/A</v>
      </c>
      <c r="AL17" s="15" t="e">
        <f>IF($B17="","",VLOOKUP($B17,'HK2 - 22-23 + HKI 23-24(22C2)'!$B$12:$AT$182,37,0))</f>
        <v>#N/A</v>
      </c>
      <c r="AM17" s="15" t="e">
        <f>IF($B17="","",VLOOKUP($B17,'HK2 - 22-23 + HKI 23-24(22C2)'!$B$12:$AT$182,38,0))</f>
        <v>#N/A</v>
      </c>
      <c r="AN17" s="31" t="e">
        <f t="shared" si="8"/>
        <v>#N/A</v>
      </c>
      <c r="AO17" s="15" t="e">
        <f>IF($B17="","",VLOOKUP($B17,'HK2 - 22-23 + HKI 23-24(22C2)'!$B$12:$AT$182,40,0))</f>
        <v>#N/A</v>
      </c>
      <c r="AP17" s="15" t="e">
        <f>IF($B17="","",VLOOKUP($B17,'HK2 - 22-23 + HKI 23-24(22C2)'!$B$12:$AT$182,41,0))</f>
        <v>#N/A</v>
      </c>
      <c r="AQ17" s="31" t="e">
        <f t="shared" si="9"/>
        <v>#N/A</v>
      </c>
      <c r="AR17" s="31" t="e">
        <f>IF($B17="","",VLOOKUP($B17,'HK2 - 22-23 + HKI 23-24(22C2)'!$B$12:$AT$182,43,0))</f>
        <v>#N/A</v>
      </c>
      <c r="AS17" s="31" t="e">
        <f>IF($B17="","",VLOOKUP($B17,'HK2 - 22-23 + HKI 23-24(22C2)'!$B$12:$AT$182,44,0))</f>
        <v>#N/A</v>
      </c>
      <c r="AT17" s="40" t="e">
        <f t="shared" si="10"/>
        <v>#N/A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IF($B18="","",VLOOKUP($B18,'HK2 - 22-23 + HKI 23-24(22C2)'!$B$12:$AT$182,4,0))</f>
        <v>#N/A</v>
      </c>
      <c r="F18" s="15" t="e">
        <f>IF($B18="","",VLOOKUP($B18,'HK2 - 22-23 + HKI 23-24(22C2)'!$B$12:$AT$182,5,0))</f>
        <v>#N/A</v>
      </c>
      <c r="G18" s="15" t="e">
        <f>IF($B18="","",VLOOKUP($B18,'HK2 - 22-23 + HKI 23-24(22C2)'!$B$12:$AT$182,6,0))</f>
        <v>#N/A</v>
      </c>
      <c r="H18" s="15" t="e">
        <f>IF($B18="","",VLOOKUP($B18,'HK2 - 22-23 + HKI 23-24(22C2)'!$B$12:$AT$182,7,0))</f>
        <v>#N/A</v>
      </c>
      <c r="I18" s="15" t="e">
        <f>IF($B18="","",VLOOKUP($B18,'HK2 - 22-23 + HKI 23-24(22C2)'!$B$12:$AT$182,8,0))</f>
        <v>#N/A</v>
      </c>
      <c r="J18" s="15" t="e">
        <f>IF($B18="","",VLOOKUP($B18,'HK2 - 22-23 + HKI 23-24(22C2)'!$B$12:$AT$182,9,0))</f>
        <v>#N/A</v>
      </c>
      <c r="K18" s="15" t="e">
        <f>IF($B18="","",VLOOKUP($B18,'HK2 - 22-23 + HKI 23-24(22C2)'!$B$12:$AT$182,10,0))</f>
        <v>#N/A</v>
      </c>
      <c r="L18" s="15" t="e">
        <f>IF($B18="","",VLOOKUP($B18,'HK2 - 22-23 + HKI 23-24(22C2)'!$B$12:$AT$182,11,0))</f>
        <v>#N/A</v>
      </c>
      <c r="M18" s="31" t="e">
        <f t="shared" si="1"/>
        <v>#N/A</v>
      </c>
      <c r="N18" s="15" t="e">
        <f>IF($B18="","",VLOOKUP($B18,'HK2 - 22-23 + HKI 23-24(22C2)'!$B$12:$AT$182,13,0))</f>
        <v>#N/A</v>
      </c>
      <c r="O18" s="15" t="e">
        <f>IF($B18="","",VLOOKUP($B18,'HK2 - 22-23 + HKI 23-24(22C2)'!$B$12:$AT$182,14,0))</f>
        <v>#N/A</v>
      </c>
      <c r="P18" s="15" t="e">
        <f>IF($B18="","",VLOOKUP($B18,'HK2 - 22-23 + HKI 23-24(22C2)'!$B$12:$AT$182,15,0))</f>
        <v>#N/A</v>
      </c>
      <c r="Q18" s="15" t="e">
        <f>IF($B18="","",VLOOKUP($B18,'HK2 - 22-23 + HKI 23-24(22C2)'!$B$12:$AT$182,16,0))</f>
        <v>#N/A</v>
      </c>
      <c r="R18" s="31" t="e">
        <f t="shared" si="2"/>
        <v>#N/A</v>
      </c>
      <c r="S18" s="15" t="e">
        <f>IF($B18="","",VLOOKUP($B18,'HK2 - 22-23 + HKI 23-24(22C2)'!$B$12:$AT$182,18,0))</f>
        <v>#N/A</v>
      </c>
      <c r="T18" s="15" t="e">
        <f>IF($B18="","",VLOOKUP($B18,'HK2 - 22-23 + HKI 23-24(22C2)'!$B$12:$AT$182,19,0))</f>
        <v>#N/A</v>
      </c>
      <c r="U18" s="15" t="e">
        <f>IF($B18="","",VLOOKUP($B18,'HK2 - 22-23 + HKI 23-24(22C2)'!$B$12:$AT$182,20,0))</f>
        <v>#N/A</v>
      </c>
      <c r="V18" s="31" t="e">
        <f t="shared" si="3"/>
        <v>#N/A</v>
      </c>
      <c r="W18" s="15" t="e">
        <f>IF($B18="","",VLOOKUP($B18,'HK2 - 22-23 + HKI 23-24(22C2)'!$B$12:$AT$182,22,0))</f>
        <v>#N/A</v>
      </c>
      <c r="X18" s="15" t="e">
        <f>IF($B18="","",VLOOKUP($B18,'HK2 - 22-23 + HKI 23-24(22C2)'!$B$12:$AT$182,23,0))</f>
        <v>#N/A</v>
      </c>
      <c r="Y18" s="15" t="e">
        <f>IF($B18="","",VLOOKUP($B18,'HK2 - 22-23 + HKI 23-24(22C2)'!$B$12:$AT$182,24,0))</f>
        <v>#N/A</v>
      </c>
      <c r="Z18" s="31" t="e">
        <f t="shared" si="4"/>
        <v>#N/A</v>
      </c>
      <c r="AA18" s="15" t="e">
        <f>IF($B18="","",VLOOKUP($B18,'HK2 - 22-23 + HKI 23-24(22C2)'!$B$12:$AT$182,26,0))</f>
        <v>#N/A</v>
      </c>
      <c r="AB18" s="15" t="e">
        <f>IF($B18="","",VLOOKUP($B18,'HK2 - 22-23 + HKI 23-24(22C2)'!$B$12:$AT$182,27,0))</f>
        <v>#N/A</v>
      </c>
      <c r="AC18" s="15" t="e">
        <f>IF($B18="","",VLOOKUP($B18,'HK2 - 22-23 + HKI 23-24(22C2)'!$B$12:$AT$182,28,0))</f>
        <v>#N/A</v>
      </c>
      <c r="AD18" s="31" t="e">
        <f t="shared" si="5"/>
        <v>#N/A</v>
      </c>
      <c r="AE18" s="15" t="e">
        <f>IF($B18="","",VLOOKUP($B18,'HK2 - 22-23 + HKI 23-24(22C2)'!$B$12:$AT$182,30,0))</f>
        <v>#N/A</v>
      </c>
      <c r="AF18" s="15" t="e">
        <f>IF($B18="","",VLOOKUP($B18,'HK2 - 22-23 + HKI 23-24(22C2)'!$B$12:$AT$182,31,0))</f>
        <v>#N/A</v>
      </c>
      <c r="AG18" s="15" t="e">
        <f>IF($B18="","",VLOOKUP($B18,'HK2 - 22-23 + HKI 23-24(22C2)'!$B$12:$AT$182,32,0))</f>
        <v>#N/A</v>
      </c>
      <c r="AH18" s="31" t="e">
        <f t="shared" si="6"/>
        <v>#N/A</v>
      </c>
      <c r="AI18" s="15" t="e">
        <f>IF($B18="","",VLOOKUP($B18,'HK2 - 22-23 + HKI 23-24(22C2)'!$B$12:$AT$182,34,0))</f>
        <v>#N/A</v>
      </c>
      <c r="AJ18" s="15" t="e">
        <f>IF($B18="","",VLOOKUP($B18,'HK2 - 22-23 + HKI 23-24(22C2)'!$B$12:$AT$182,35,0))</f>
        <v>#N/A</v>
      </c>
      <c r="AK18" s="31" t="e">
        <f t="shared" si="7"/>
        <v>#N/A</v>
      </c>
      <c r="AL18" s="15" t="e">
        <f>IF($B18="","",VLOOKUP($B18,'HK2 - 22-23 + HKI 23-24(22C2)'!$B$12:$AT$182,37,0))</f>
        <v>#N/A</v>
      </c>
      <c r="AM18" s="15" t="e">
        <f>IF($B18="","",VLOOKUP($B18,'HK2 - 22-23 + HKI 23-24(22C2)'!$B$12:$AT$182,38,0))</f>
        <v>#N/A</v>
      </c>
      <c r="AN18" s="31" t="e">
        <f t="shared" si="8"/>
        <v>#N/A</v>
      </c>
      <c r="AO18" s="15" t="e">
        <f>IF($B18="","",VLOOKUP($B18,'HK2 - 22-23 + HKI 23-24(22C2)'!$B$12:$AT$182,40,0))</f>
        <v>#N/A</v>
      </c>
      <c r="AP18" s="15" t="e">
        <f>IF($B18="","",VLOOKUP($B18,'HK2 - 22-23 + HKI 23-24(22C2)'!$B$12:$AT$182,41,0))</f>
        <v>#N/A</v>
      </c>
      <c r="AQ18" s="31" t="e">
        <f t="shared" si="9"/>
        <v>#N/A</v>
      </c>
      <c r="AR18" s="31" t="e">
        <f>IF($B18="","",VLOOKUP($B18,'HK2 - 22-23 + HKI 23-24(22C2)'!$B$12:$AT$182,43,0))</f>
        <v>#N/A</v>
      </c>
      <c r="AS18" s="31" t="e">
        <f>IF($B18="","",VLOOKUP($B18,'HK2 - 22-23 + HKI 23-24(22C2)'!$B$12:$AT$182,44,0))</f>
        <v>#N/A</v>
      </c>
      <c r="AT18" s="40" t="e">
        <f t="shared" si="10"/>
        <v>#N/A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IF($B19="","",VLOOKUP($B19,'HK2 - 22-23 + HKI 23-24(22C2)'!$B$12:$AT$182,4,0))</f>
        <v>#N/A</v>
      </c>
      <c r="F19" s="15" t="e">
        <f>IF($B19="","",VLOOKUP($B19,'HK2 - 22-23 + HKI 23-24(22C2)'!$B$12:$AT$182,5,0))</f>
        <v>#N/A</v>
      </c>
      <c r="G19" s="15" t="e">
        <f>IF($B19="","",VLOOKUP($B19,'HK2 - 22-23 + HKI 23-24(22C2)'!$B$12:$AT$182,6,0))</f>
        <v>#N/A</v>
      </c>
      <c r="H19" s="15" t="e">
        <f>IF($B19="","",VLOOKUP($B19,'HK2 - 22-23 + HKI 23-24(22C2)'!$B$12:$AT$182,7,0))</f>
        <v>#N/A</v>
      </c>
      <c r="I19" s="15" t="e">
        <f>IF($B19="","",VLOOKUP($B19,'HK2 - 22-23 + HKI 23-24(22C2)'!$B$12:$AT$182,8,0))</f>
        <v>#N/A</v>
      </c>
      <c r="J19" s="15" t="e">
        <f>IF($B19="","",VLOOKUP($B19,'HK2 - 22-23 + HKI 23-24(22C2)'!$B$12:$AT$182,9,0))</f>
        <v>#N/A</v>
      </c>
      <c r="K19" s="15" t="e">
        <f>IF($B19="","",VLOOKUP($B19,'HK2 - 22-23 + HKI 23-24(22C2)'!$B$12:$AT$182,10,0))</f>
        <v>#N/A</v>
      </c>
      <c r="L19" s="15" t="e">
        <f>IF($B19="","",VLOOKUP($B19,'HK2 - 22-23 + HKI 23-24(22C2)'!$B$12:$AT$182,11,0))</f>
        <v>#N/A</v>
      </c>
      <c r="M19" s="31" t="e">
        <f t="shared" si="1"/>
        <v>#N/A</v>
      </c>
      <c r="N19" s="15" t="e">
        <f>IF($B19="","",VLOOKUP($B19,'HK2 - 22-23 + HKI 23-24(22C2)'!$B$12:$AT$182,13,0))</f>
        <v>#N/A</v>
      </c>
      <c r="O19" s="15" t="e">
        <f>IF($B19="","",VLOOKUP($B19,'HK2 - 22-23 + HKI 23-24(22C2)'!$B$12:$AT$182,14,0))</f>
        <v>#N/A</v>
      </c>
      <c r="P19" s="15" t="e">
        <f>IF($B19="","",VLOOKUP($B19,'HK2 - 22-23 + HKI 23-24(22C2)'!$B$12:$AT$182,15,0))</f>
        <v>#N/A</v>
      </c>
      <c r="Q19" s="15" t="e">
        <f>IF($B19="","",VLOOKUP($B19,'HK2 - 22-23 + HKI 23-24(22C2)'!$B$12:$AT$182,16,0))</f>
        <v>#N/A</v>
      </c>
      <c r="R19" s="31" t="e">
        <f t="shared" si="2"/>
        <v>#N/A</v>
      </c>
      <c r="S19" s="15" t="e">
        <f>IF($B19="","",VLOOKUP($B19,'HK2 - 22-23 + HKI 23-24(22C2)'!$B$12:$AT$182,18,0))</f>
        <v>#N/A</v>
      </c>
      <c r="T19" s="15" t="e">
        <f>IF($B19="","",VLOOKUP($B19,'HK2 - 22-23 + HKI 23-24(22C2)'!$B$12:$AT$182,19,0))</f>
        <v>#N/A</v>
      </c>
      <c r="U19" s="15" t="e">
        <f>IF($B19="","",VLOOKUP($B19,'HK2 - 22-23 + HKI 23-24(22C2)'!$B$12:$AT$182,20,0))</f>
        <v>#N/A</v>
      </c>
      <c r="V19" s="31" t="e">
        <f t="shared" si="3"/>
        <v>#N/A</v>
      </c>
      <c r="W19" s="15" t="e">
        <f>IF($B19="","",VLOOKUP($B19,'HK2 - 22-23 + HKI 23-24(22C2)'!$B$12:$AT$182,22,0))</f>
        <v>#N/A</v>
      </c>
      <c r="X19" s="15" t="e">
        <f>IF($B19="","",VLOOKUP($B19,'HK2 - 22-23 + HKI 23-24(22C2)'!$B$12:$AT$182,23,0))</f>
        <v>#N/A</v>
      </c>
      <c r="Y19" s="15" t="e">
        <f>IF($B19="","",VLOOKUP($B19,'HK2 - 22-23 + HKI 23-24(22C2)'!$B$12:$AT$182,24,0))</f>
        <v>#N/A</v>
      </c>
      <c r="Z19" s="31" t="e">
        <f t="shared" si="4"/>
        <v>#N/A</v>
      </c>
      <c r="AA19" s="15" t="e">
        <f>IF($B19="","",VLOOKUP($B19,'HK2 - 22-23 + HKI 23-24(22C2)'!$B$12:$AT$182,26,0))</f>
        <v>#N/A</v>
      </c>
      <c r="AB19" s="15" t="e">
        <f>IF($B19="","",VLOOKUP($B19,'HK2 - 22-23 + HKI 23-24(22C2)'!$B$12:$AT$182,27,0))</f>
        <v>#N/A</v>
      </c>
      <c r="AC19" s="15" t="e">
        <f>IF($B19="","",VLOOKUP($B19,'HK2 - 22-23 + HKI 23-24(22C2)'!$B$12:$AT$182,28,0))</f>
        <v>#N/A</v>
      </c>
      <c r="AD19" s="31" t="e">
        <f t="shared" si="5"/>
        <v>#N/A</v>
      </c>
      <c r="AE19" s="15" t="e">
        <f>IF($B19="","",VLOOKUP($B19,'HK2 - 22-23 + HKI 23-24(22C2)'!$B$12:$AT$182,30,0))</f>
        <v>#N/A</v>
      </c>
      <c r="AF19" s="15" t="e">
        <f>IF($B19="","",VLOOKUP($B19,'HK2 - 22-23 + HKI 23-24(22C2)'!$B$12:$AT$182,31,0))</f>
        <v>#N/A</v>
      </c>
      <c r="AG19" s="15" t="e">
        <f>IF($B19="","",VLOOKUP($B19,'HK2 - 22-23 + HKI 23-24(22C2)'!$B$12:$AT$182,32,0))</f>
        <v>#N/A</v>
      </c>
      <c r="AH19" s="31" t="e">
        <f t="shared" si="6"/>
        <v>#N/A</v>
      </c>
      <c r="AI19" s="15" t="e">
        <f>IF($B19="","",VLOOKUP($B19,'HK2 - 22-23 + HKI 23-24(22C2)'!$B$12:$AT$182,34,0))</f>
        <v>#N/A</v>
      </c>
      <c r="AJ19" s="15" t="e">
        <f>IF($B19="","",VLOOKUP($B19,'HK2 - 22-23 + HKI 23-24(22C2)'!$B$12:$AT$182,35,0))</f>
        <v>#N/A</v>
      </c>
      <c r="AK19" s="31" t="e">
        <f t="shared" si="7"/>
        <v>#N/A</v>
      </c>
      <c r="AL19" s="15" t="e">
        <f>IF($B19="","",VLOOKUP($B19,'HK2 - 22-23 + HKI 23-24(22C2)'!$B$12:$AT$182,37,0))</f>
        <v>#N/A</v>
      </c>
      <c r="AM19" s="15" t="e">
        <f>IF($B19="","",VLOOKUP($B19,'HK2 - 22-23 + HKI 23-24(22C2)'!$B$12:$AT$182,38,0))</f>
        <v>#N/A</v>
      </c>
      <c r="AN19" s="31" t="e">
        <f t="shared" si="8"/>
        <v>#N/A</v>
      </c>
      <c r="AO19" s="15" t="e">
        <f>IF($B19="","",VLOOKUP($B19,'HK2 - 22-23 + HKI 23-24(22C2)'!$B$12:$AT$182,40,0))</f>
        <v>#N/A</v>
      </c>
      <c r="AP19" s="15" t="e">
        <f>IF($B19="","",VLOOKUP($B19,'HK2 - 22-23 + HKI 23-24(22C2)'!$B$12:$AT$182,41,0))</f>
        <v>#N/A</v>
      </c>
      <c r="AQ19" s="31" t="e">
        <f t="shared" si="9"/>
        <v>#N/A</v>
      </c>
      <c r="AR19" s="31" t="e">
        <f>IF($B19="","",VLOOKUP($B19,'HK2 - 22-23 + HKI 23-24(22C2)'!$B$12:$AT$182,43,0))</f>
        <v>#N/A</v>
      </c>
      <c r="AS19" s="31" t="e">
        <f>IF($B19="","",VLOOKUP($B19,'HK2 - 22-23 + HKI 23-24(22C2)'!$B$12:$AT$182,44,0))</f>
        <v>#N/A</v>
      </c>
      <c r="AT19" s="40" t="e">
        <f t="shared" si="10"/>
        <v>#N/A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IF($B20="","",VLOOKUP($B20,'HK2 - 22-23 + HKI 23-24(22C2)'!$B$12:$AT$182,4,0))</f>
        <v>#N/A</v>
      </c>
      <c r="F20" s="15" t="e">
        <f>IF($B20="","",VLOOKUP($B20,'HK2 - 22-23 + HKI 23-24(22C2)'!$B$12:$AT$182,5,0))</f>
        <v>#N/A</v>
      </c>
      <c r="G20" s="15" t="e">
        <f>IF($B20="","",VLOOKUP($B20,'HK2 - 22-23 + HKI 23-24(22C2)'!$B$12:$AT$182,6,0))</f>
        <v>#N/A</v>
      </c>
      <c r="H20" s="15" t="e">
        <f>IF($B20="","",VLOOKUP($B20,'HK2 - 22-23 + HKI 23-24(22C2)'!$B$12:$AT$182,7,0))</f>
        <v>#N/A</v>
      </c>
      <c r="I20" s="15" t="e">
        <f>IF($B20="","",VLOOKUP($B20,'HK2 - 22-23 + HKI 23-24(22C2)'!$B$12:$AT$182,8,0))</f>
        <v>#N/A</v>
      </c>
      <c r="J20" s="15" t="e">
        <f>IF($B20="","",VLOOKUP($B20,'HK2 - 22-23 + HKI 23-24(22C2)'!$B$12:$AT$182,9,0))</f>
        <v>#N/A</v>
      </c>
      <c r="K20" s="15" t="e">
        <f>IF($B20="","",VLOOKUP($B20,'HK2 - 22-23 + HKI 23-24(22C2)'!$B$12:$AT$182,10,0))</f>
        <v>#N/A</v>
      </c>
      <c r="L20" s="15" t="e">
        <f>IF($B20="","",VLOOKUP($B20,'HK2 - 22-23 + HKI 23-24(22C2)'!$B$12:$AT$182,11,0))</f>
        <v>#N/A</v>
      </c>
      <c r="M20" s="31" t="e">
        <f t="shared" si="1"/>
        <v>#N/A</v>
      </c>
      <c r="N20" s="15" t="e">
        <f>IF($B20="","",VLOOKUP($B20,'HK2 - 22-23 + HKI 23-24(22C2)'!$B$12:$AT$182,13,0))</f>
        <v>#N/A</v>
      </c>
      <c r="O20" s="15" t="e">
        <f>IF($B20="","",VLOOKUP($B20,'HK2 - 22-23 + HKI 23-24(22C2)'!$B$12:$AT$182,14,0))</f>
        <v>#N/A</v>
      </c>
      <c r="P20" s="15" t="e">
        <f>IF($B20="","",VLOOKUP($B20,'HK2 - 22-23 + HKI 23-24(22C2)'!$B$12:$AT$182,15,0))</f>
        <v>#N/A</v>
      </c>
      <c r="Q20" s="15" t="e">
        <f>IF($B20="","",VLOOKUP($B20,'HK2 - 22-23 + HKI 23-24(22C2)'!$B$12:$AT$182,16,0))</f>
        <v>#N/A</v>
      </c>
      <c r="R20" s="31" t="e">
        <f t="shared" si="2"/>
        <v>#N/A</v>
      </c>
      <c r="S20" s="15" t="e">
        <f>IF($B20="","",VLOOKUP($B20,'HK2 - 22-23 + HKI 23-24(22C2)'!$B$12:$AT$182,18,0))</f>
        <v>#N/A</v>
      </c>
      <c r="T20" s="15" t="e">
        <f>IF($B20="","",VLOOKUP($B20,'HK2 - 22-23 + HKI 23-24(22C2)'!$B$12:$AT$182,19,0))</f>
        <v>#N/A</v>
      </c>
      <c r="U20" s="15" t="e">
        <f>IF($B20="","",VLOOKUP($B20,'HK2 - 22-23 + HKI 23-24(22C2)'!$B$12:$AT$182,20,0))</f>
        <v>#N/A</v>
      </c>
      <c r="V20" s="31" t="e">
        <f t="shared" si="3"/>
        <v>#N/A</v>
      </c>
      <c r="W20" s="15" t="e">
        <f>IF($B20="","",VLOOKUP($B20,'HK2 - 22-23 + HKI 23-24(22C2)'!$B$12:$AT$182,22,0))</f>
        <v>#N/A</v>
      </c>
      <c r="X20" s="15" t="e">
        <f>IF($B20="","",VLOOKUP($B20,'HK2 - 22-23 + HKI 23-24(22C2)'!$B$12:$AT$182,23,0))</f>
        <v>#N/A</v>
      </c>
      <c r="Y20" s="15" t="e">
        <f>IF($B20="","",VLOOKUP($B20,'HK2 - 22-23 + HKI 23-24(22C2)'!$B$12:$AT$182,24,0))</f>
        <v>#N/A</v>
      </c>
      <c r="Z20" s="31" t="e">
        <f t="shared" si="4"/>
        <v>#N/A</v>
      </c>
      <c r="AA20" s="15" t="e">
        <f>IF($B20="","",VLOOKUP($B20,'HK2 - 22-23 + HKI 23-24(22C2)'!$B$12:$AT$182,26,0))</f>
        <v>#N/A</v>
      </c>
      <c r="AB20" s="15" t="e">
        <f>IF($B20="","",VLOOKUP($B20,'HK2 - 22-23 + HKI 23-24(22C2)'!$B$12:$AT$182,27,0))</f>
        <v>#N/A</v>
      </c>
      <c r="AC20" s="15" t="e">
        <f>IF($B20="","",VLOOKUP($B20,'HK2 - 22-23 + HKI 23-24(22C2)'!$B$12:$AT$182,28,0))</f>
        <v>#N/A</v>
      </c>
      <c r="AD20" s="31" t="e">
        <f t="shared" si="5"/>
        <v>#N/A</v>
      </c>
      <c r="AE20" s="15" t="e">
        <f>IF($B20="","",VLOOKUP($B20,'HK2 - 22-23 + HKI 23-24(22C2)'!$B$12:$AT$182,30,0))</f>
        <v>#N/A</v>
      </c>
      <c r="AF20" s="15" t="e">
        <f>IF($B20="","",VLOOKUP($B20,'HK2 - 22-23 + HKI 23-24(22C2)'!$B$12:$AT$182,31,0))</f>
        <v>#N/A</v>
      </c>
      <c r="AG20" s="15" t="e">
        <f>IF($B20="","",VLOOKUP($B20,'HK2 - 22-23 + HKI 23-24(22C2)'!$B$12:$AT$182,32,0))</f>
        <v>#N/A</v>
      </c>
      <c r="AH20" s="31" t="e">
        <f t="shared" si="6"/>
        <v>#N/A</v>
      </c>
      <c r="AI20" s="15" t="e">
        <f>IF($B20="","",VLOOKUP($B20,'HK2 - 22-23 + HKI 23-24(22C2)'!$B$12:$AT$182,34,0))</f>
        <v>#N/A</v>
      </c>
      <c r="AJ20" s="15" t="e">
        <f>IF($B20="","",VLOOKUP($B20,'HK2 - 22-23 + HKI 23-24(22C2)'!$B$12:$AT$182,35,0))</f>
        <v>#N/A</v>
      </c>
      <c r="AK20" s="31" t="e">
        <f t="shared" si="7"/>
        <v>#N/A</v>
      </c>
      <c r="AL20" s="15" t="e">
        <f>IF($B20="","",VLOOKUP($B20,'HK2 - 22-23 + HKI 23-24(22C2)'!$B$12:$AT$182,37,0))</f>
        <v>#N/A</v>
      </c>
      <c r="AM20" s="15" t="e">
        <f>IF($B20="","",VLOOKUP($B20,'HK2 - 22-23 + HKI 23-24(22C2)'!$B$12:$AT$182,38,0))</f>
        <v>#N/A</v>
      </c>
      <c r="AN20" s="31" t="e">
        <f t="shared" si="8"/>
        <v>#N/A</v>
      </c>
      <c r="AO20" s="15" t="e">
        <f>IF($B20="","",VLOOKUP($B20,'HK2 - 22-23 + HKI 23-24(22C2)'!$B$12:$AT$182,40,0))</f>
        <v>#N/A</v>
      </c>
      <c r="AP20" s="15" t="e">
        <f>IF($B20="","",VLOOKUP($B20,'HK2 - 22-23 + HKI 23-24(22C2)'!$B$12:$AT$182,41,0))</f>
        <v>#N/A</v>
      </c>
      <c r="AQ20" s="31" t="e">
        <f t="shared" si="9"/>
        <v>#N/A</v>
      </c>
      <c r="AR20" s="31" t="e">
        <f>IF($B20="","",VLOOKUP($B20,'HK2 - 22-23 + HKI 23-24(22C2)'!$B$12:$AT$182,43,0))</f>
        <v>#N/A</v>
      </c>
      <c r="AS20" s="31" t="e">
        <f>IF($B20="","",VLOOKUP($B20,'HK2 - 22-23 + HKI 23-24(22C2)'!$B$12:$AT$182,44,0))</f>
        <v>#N/A</v>
      </c>
      <c r="AT20" s="40" t="e">
        <f t="shared" si="10"/>
        <v>#N/A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IF($B21="","",VLOOKUP($B21,'HK2 - 22-23 + HKI 23-24(22C2)'!$B$12:$AT$182,4,0))</f>
        <v>#N/A</v>
      </c>
      <c r="F21" s="15" t="e">
        <f>IF($B21="","",VLOOKUP($B21,'HK2 - 22-23 + HKI 23-24(22C2)'!$B$12:$AT$182,5,0))</f>
        <v>#N/A</v>
      </c>
      <c r="G21" s="15" t="e">
        <f>IF($B21="","",VLOOKUP($B21,'HK2 - 22-23 + HKI 23-24(22C2)'!$B$12:$AT$182,6,0))</f>
        <v>#N/A</v>
      </c>
      <c r="H21" s="15" t="e">
        <f>IF($B21="","",VLOOKUP($B21,'HK2 - 22-23 + HKI 23-24(22C2)'!$B$12:$AT$182,7,0))</f>
        <v>#N/A</v>
      </c>
      <c r="I21" s="15" t="e">
        <f>IF($B21="","",VLOOKUP($B21,'HK2 - 22-23 + HKI 23-24(22C2)'!$B$12:$AT$182,8,0))</f>
        <v>#N/A</v>
      </c>
      <c r="J21" s="15" t="e">
        <f>IF($B21="","",VLOOKUP($B21,'HK2 - 22-23 + HKI 23-24(22C2)'!$B$12:$AT$182,9,0))</f>
        <v>#N/A</v>
      </c>
      <c r="K21" s="15" t="e">
        <f>IF($B21="","",VLOOKUP($B21,'HK2 - 22-23 + HKI 23-24(22C2)'!$B$12:$AT$182,10,0))</f>
        <v>#N/A</v>
      </c>
      <c r="L21" s="15" t="e">
        <f>IF($B21="","",VLOOKUP($B21,'HK2 - 22-23 + HKI 23-24(22C2)'!$B$12:$AT$182,11,0))</f>
        <v>#N/A</v>
      </c>
      <c r="M21" s="31" t="e">
        <f t="shared" si="1"/>
        <v>#N/A</v>
      </c>
      <c r="N21" s="15" t="e">
        <f>IF($B21="","",VLOOKUP($B21,'HK2 - 22-23 + HKI 23-24(22C2)'!$B$12:$AT$182,13,0))</f>
        <v>#N/A</v>
      </c>
      <c r="O21" s="15" t="e">
        <f>IF($B21="","",VLOOKUP($B21,'HK2 - 22-23 + HKI 23-24(22C2)'!$B$12:$AT$182,14,0))</f>
        <v>#N/A</v>
      </c>
      <c r="P21" s="15" t="e">
        <f>IF($B21="","",VLOOKUP($B21,'HK2 - 22-23 + HKI 23-24(22C2)'!$B$12:$AT$182,15,0))</f>
        <v>#N/A</v>
      </c>
      <c r="Q21" s="15" t="e">
        <f>IF($B21="","",VLOOKUP($B21,'HK2 - 22-23 + HKI 23-24(22C2)'!$B$12:$AT$182,16,0))</f>
        <v>#N/A</v>
      </c>
      <c r="R21" s="31" t="e">
        <f t="shared" si="2"/>
        <v>#N/A</v>
      </c>
      <c r="S21" s="15" t="e">
        <f>IF($B21="","",VLOOKUP($B21,'HK2 - 22-23 + HKI 23-24(22C2)'!$B$12:$AT$182,18,0))</f>
        <v>#N/A</v>
      </c>
      <c r="T21" s="15" t="e">
        <f>IF($B21="","",VLOOKUP($B21,'HK2 - 22-23 + HKI 23-24(22C2)'!$B$12:$AT$182,19,0))</f>
        <v>#N/A</v>
      </c>
      <c r="U21" s="15" t="e">
        <f>IF($B21="","",VLOOKUP($B21,'HK2 - 22-23 + HKI 23-24(22C2)'!$B$12:$AT$182,20,0))</f>
        <v>#N/A</v>
      </c>
      <c r="V21" s="31" t="e">
        <f t="shared" si="3"/>
        <v>#N/A</v>
      </c>
      <c r="W21" s="15" t="e">
        <f>IF($B21="","",VLOOKUP($B21,'HK2 - 22-23 + HKI 23-24(22C2)'!$B$12:$AT$182,22,0))</f>
        <v>#N/A</v>
      </c>
      <c r="X21" s="15" t="e">
        <f>IF($B21="","",VLOOKUP($B21,'HK2 - 22-23 + HKI 23-24(22C2)'!$B$12:$AT$182,23,0))</f>
        <v>#N/A</v>
      </c>
      <c r="Y21" s="15" t="e">
        <f>IF($B21="","",VLOOKUP($B21,'HK2 - 22-23 + HKI 23-24(22C2)'!$B$12:$AT$182,24,0))</f>
        <v>#N/A</v>
      </c>
      <c r="Z21" s="31" t="e">
        <f t="shared" si="4"/>
        <v>#N/A</v>
      </c>
      <c r="AA21" s="15" t="e">
        <f>IF($B21="","",VLOOKUP($B21,'HK2 - 22-23 + HKI 23-24(22C2)'!$B$12:$AT$182,26,0))</f>
        <v>#N/A</v>
      </c>
      <c r="AB21" s="15" t="e">
        <f>IF($B21="","",VLOOKUP($B21,'HK2 - 22-23 + HKI 23-24(22C2)'!$B$12:$AT$182,27,0))</f>
        <v>#N/A</v>
      </c>
      <c r="AC21" s="15" t="e">
        <f>IF($B21="","",VLOOKUP($B21,'HK2 - 22-23 + HKI 23-24(22C2)'!$B$12:$AT$182,28,0))</f>
        <v>#N/A</v>
      </c>
      <c r="AD21" s="31" t="e">
        <f t="shared" si="5"/>
        <v>#N/A</v>
      </c>
      <c r="AE21" s="15" t="e">
        <f>IF($B21="","",VLOOKUP($B21,'HK2 - 22-23 + HKI 23-24(22C2)'!$B$12:$AT$182,30,0))</f>
        <v>#N/A</v>
      </c>
      <c r="AF21" s="15" t="e">
        <f>IF($B21="","",VLOOKUP($B21,'HK2 - 22-23 + HKI 23-24(22C2)'!$B$12:$AT$182,31,0))</f>
        <v>#N/A</v>
      </c>
      <c r="AG21" s="15" t="e">
        <f>IF($B21="","",VLOOKUP($B21,'HK2 - 22-23 + HKI 23-24(22C2)'!$B$12:$AT$182,32,0))</f>
        <v>#N/A</v>
      </c>
      <c r="AH21" s="31" t="e">
        <f t="shared" si="6"/>
        <v>#N/A</v>
      </c>
      <c r="AI21" s="15" t="e">
        <f>IF($B21="","",VLOOKUP($B21,'HK2 - 22-23 + HKI 23-24(22C2)'!$B$12:$AT$182,34,0))</f>
        <v>#N/A</v>
      </c>
      <c r="AJ21" s="15" t="e">
        <f>IF($B21="","",VLOOKUP($B21,'HK2 - 22-23 + HKI 23-24(22C2)'!$B$12:$AT$182,35,0))</f>
        <v>#N/A</v>
      </c>
      <c r="AK21" s="31" t="e">
        <f t="shared" si="7"/>
        <v>#N/A</v>
      </c>
      <c r="AL21" s="15" t="e">
        <f>IF($B21="","",VLOOKUP($B21,'HK2 - 22-23 + HKI 23-24(22C2)'!$B$12:$AT$182,37,0))</f>
        <v>#N/A</v>
      </c>
      <c r="AM21" s="15" t="e">
        <f>IF($B21="","",VLOOKUP($B21,'HK2 - 22-23 + HKI 23-24(22C2)'!$B$12:$AT$182,38,0))</f>
        <v>#N/A</v>
      </c>
      <c r="AN21" s="31" t="e">
        <f t="shared" si="8"/>
        <v>#N/A</v>
      </c>
      <c r="AO21" s="15" t="e">
        <f>IF($B21="","",VLOOKUP($B21,'HK2 - 22-23 + HKI 23-24(22C2)'!$B$12:$AT$182,40,0))</f>
        <v>#N/A</v>
      </c>
      <c r="AP21" s="15" t="e">
        <f>IF($B21="","",VLOOKUP($B21,'HK2 - 22-23 + HKI 23-24(22C2)'!$B$12:$AT$182,41,0))</f>
        <v>#N/A</v>
      </c>
      <c r="AQ21" s="31" t="e">
        <f t="shared" si="9"/>
        <v>#N/A</v>
      </c>
      <c r="AR21" s="31" t="e">
        <f>IF($B21="","",VLOOKUP($B21,'HK2 - 22-23 + HKI 23-24(22C2)'!$B$12:$AT$182,43,0))</f>
        <v>#N/A</v>
      </c>
      <c r="AS21" s="31" t="e">
        <f>IF($B21="","",VLOOKUP($B21,'HK2 - 22-23 + HKI 23-24(22C2)'!$B$12:$AT$182,44,0))</f>
        <v>#N/A</v>
      </c>
      <c r="AT21" s="40" t="e">
        <f t="shared" si="10"/>
        <v>#N/A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IF($B22="","",VLOOKUP($B22,'HK2 - 22-23 + HKI 23-24(22C2)'!$B$12:$AT$182,4,0))</f>
        <v>#N/A</v>
      </c>
      <c r="F22" s="15" t="e">
        <f>IF($B22="","",VLOOKUP($B22,'HK2 - 22-23 + HKI 23-24(22C2)'!$B$12:$AT$182,5,0))</f>
        <v>#N/A</v>
      </c>
      <c r="G22" s="15" t="e">
        <f>IF($B22="","",VLOOKUP($B22,'HK2 - 22-23 + HKI 23-24(22C2)'!$B$12:$AT$182,6,0))</f>
        <v>#N/A</v>
      </c>
      <c r="H22" s="15" t="e">
        <f>IF($B22="","",VLOOKUP($B22,'HK2 - 22-23 + HKI 23-24(22C2)'!$B$12:$AT$182,7,0))</f>
        <v>#N/A</v>
      </c>
      <c r="I22" s="15" t="e">
        <f>IF($B22="","",VLOOKUP($B22,'HK2 - 22-23 + HKI 23-24(22C2)'!$B$12:$AT$182,8,0))</f>
        <v>#N/A</v>
      </c>
      <c r="J22" s="15" t="e">
        <f>IF($B22="","",VLOOKUP($B22,'HK2 - 22-23 + HKI 23-24(22C2)'!$B$12:$AT$182,9,0))</f>
        <v>#N/A</v>
      </c>
      <c r="K22" s="15" t="e">
        <f>IF($B22="","",VLOOKUP($B22,'HK2 - 22-23 + HKI 23-24(22C2)'!$B$12:$AT$182,10,0))</f>
        <v>#N/A</v>
      </c>
      <c r="L22" s="15" t="e">
        <f>IF($B22="","",VLOOKUP($B22,'HK2 - 22-23 + HKI 23-24(22C2)'!$B$12:$AT$182,11,0))</f>
        <v>#N/A</v>
      </c>
      <c r="M22" s="31" t="e">
        <f t="shared" si="1"/>
        <v>#N/A</v>
      </c>
      <c r="N22" s="15" t="e">
        <f>IF($B22="","",VLOOKUP($B22,'HK2 - 22-23 + HKI 23-24(22C2)'!$B$12:$AT$182,13,0))</f>
        <v>#N/A</v>
      </c>
      <c r="O22" s="15" t="e">
        <f>IF($B22="","",VLOOKUP($B22,'HK2 - 22-23 + HKI 23-24(22C2)'!$B$12:$AT$182,14,0))</f>
        <v>#N/A</v>
      </c>
      <c r="P22" s="15" t="e">
        <f>IF($B22="","",VLOOKUP($B22,'HK2 - 22-23 + HKI 23-24(22C2)'!$B$12:$AT$182,15,0))</f>
        <v>#N/A</v>
      </c>
      <c r="Q22" s="15" t="e">
        <f>IF($B22="","",VLOOKUP($B22,'HK2 - 22-23 + HKI 23-24(22C2)'!$B$12:$AT$182,16,0))</f>
        <v>#N/A</v>
      </c>
      <c r="R22" s="31" t="e">
        <f t="shared" si="2"/>
        <v>#N/A</v>
      </c>
      <c r="S22" s="15" t="e">
        <f>IF($B22="","",VLOOKUP($B22,'HK2 - 22-23 + HKI 23-24(22C2)'!$B$12:$AT$182,18,0))</f>
        <v>#N/A</v>
      </c>
      <c r="T22" s="15" t="e">
        <f>IF($B22="","",VLOOKUP($B22,'HK2 - 22-23 + HKI 23-24(22C2)'!$B$12:$AT$182,19,0))</f>
        <v>#N/A</v>
      </c>
      <c r="U22" s="15" t="e">
        <f>IF($B22="","",VLOOKUP($B22,'HK2 - 22-23 + HKI 23-24(22C2)'!$B$12:$AT$182,20,0))</f>
        <v>#N/A</v>
      </c>
      <c r="V22" s="31" t="e">
        <f t="shared" si="3"/>
        <v>#N/A</v>
      </c>
      <c r="W22" s="15" t="e">
        <f>IF($B22="","",VLOOKUP($B22,'HK2 - 22-23 + HKI 23-24(22C2)'!$B$12:$AT$182,22,0))</f>
        <v>#N/A</v>
      </c>
      <c r="X22" s="15" t="e">
        <f>IF($B22="","",VLOOKUP($B22,'HK2 - 22-23 + HKI 23-24(22C2)'!$B$12:$AT$182,23,0))</f>
        <v>#N/A</v>
      </c>
      <c r="Y22" s="15" t="e">
        <f>IF($B22="","",VLOOKUP($B22,'HK2 - 22-23 + HKI 23-24(22C2)'!$B$12:$AT$182,24,0))</f>
        <v>#N/A</v>
      </c>
      <c r="Z22" s="31" t="e">
        <f t="shared" si="4"/>
        <v>#N/A</v>
      </c>
      <c r="AA22" s="15" t="e">
        <f>IF($B22="","",VLOOKUP($B22,'HK2 - 22-23 + HKI 23-24(22C2)'!$B$12:$AT$182,26,0))</f>
        <v>#N/A</v>
      </c>
      <c r="AB22" s="15" t="e">
        <f>IF($B22="","",VLOOKUP($B22,'HK2 - 22-23 + HKI 23-24(22C2)'!$B$12:$AT$182,27,0))</f>
        <v>#N/A</v>
      </c>
      <c r="AC22" s="15" t="e">
        <f>IF($B22="","",VLOOKUP($B22,'HK2 - 22-23 + HKI 23-24(22C2)'!$B$12:$AT$182,28,0))</f>
        <v>#N/A</v>
      </c>
      <c r="AD22" s="31" t="e">
        <f t="shared" si="5"/>
        <v>#N/A</v>
      </c>
      <c r="AE22" s="15" t="e">
        <f>IF($B22="","",VLOOKUP($B22,'HK2 - 22-23 + HKI 23-24(22C2)'!$B$12:$AT$182,30,0))</f>
        <v>#N/A</v>
      </c>
      <c r="AF22" s="15" t="e">
        <f>IF($B22="","",VLOOKUP($B22,'HK2 - 22-23 + HKI 23-24(22C2)'!$B$12:$AT$182,31,0))</f>
        <v>#N/A</v>
      </c>
      <c r="AG22" s="15" t="e">
        <f>IF($B22="","",VLOOKUP($B22,'HK2 - 22-23 + HKI 23-24(22C2)'!$B$12:$AT$182,32,0))</f>
        <v>#N/A</v>
      </c>
      <c r="AH22" s="31" t="e">
        <f t="shared" si="6"/>
        <v>#N/A</v>
      </c>
      <c r="AI22" s="15" t="e">
        <f>IF($B22="","",VLOOKUP($B22,'HK2 - 22-23 + HKI 23-24(22C2)'!$B$12:$AT$182,34,0))</f>
        <v>#N/A</v>
      </c>
      <c r="AJ22" s="15" t="e">
        <f>IF($B22="","",VLOOKUP($B22,'HK2 - 22-23 + HKI 23-24(22C2)'!$B$12:$AT$182,35,0))</f>
        <v>#N/A</v>
      </c>
      <c r="AK22" s="31" t="e">
        <f t="shared" si="7"/>
        <v>#N/A</v>
      </c>
      <c r="AL22" s="15" t="e">
        <f>IF($B22="","",VLOOKUP($B22,'HK2 - 22-23 + HKI 23-24(22C2)'!$B$12:$AT$182,37,0))</f>
        <v>#N/A</v>
      </c>
      <c r="AM22" s="15" t="e">
        <f>IF($B22="","",VLOOKUP($B22,'HK2 - 22-23 + HKI 23-24(22C2)'!$B$12:$AT$182,38,0))</f>
        <v>#N/A</v>
      </c>
      <c r="AN22" s="31" t="e">
        <f t="shared" si="8"/>
        <v>#N/A</v>
      </c>
      <c r="AO22" s="15" t="e">
        <f>IF($B22="","",VLOOKUP($B22,'HK2 - 22-23 + HKI 23-24(22C2)'!$B$12:$AT$182,40,0))</f>
        <v>#N/A</v>
      </c>
      <c r="AP22" s="15" t="e">
        <f>IF($B22="","",VLOOKUP($B22,'HK2 - 22-23 + HKI 23-24(22C2)'!$B$12:$AT$182,41,0))</f>
        <v>#N/A</v>
      </c>
      <c r="AQ22" s="31" t="e">
        <f t="shared" si="9"/>
        <v>#N/A</v>
      </c>
      <c r="AR22" s="31" t="e">
        <f>IF($B22="","",VLOOKUP($B22,'HK2 - 22-23 + HKI 23-24(22C2)'!$B$12:$AT$182,43,0))</f>
        <v>#N/A</v>
      </c>
      <c r="AS22" s="31" t="e">
        <f>IF($B22="","",VLOOKUP($B22,'HK2 - 22-23 + HKI 23-24(22C2)'!$B$12:$AT$182,44,0))</f>
        <v>#N/A</v>
      </c>
      <c r="AT22" s="40" t="e">
        <f t="shared" si="10"/>
        <v>#N/A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IF($B23="","",VLOOKUP($B23,'HK2 - 22-23 + HKI 23-24(22C2)'!$B$12:$AT$182,4,0))</f>
        <v>#N/A</v>
      </c>
      <c r="F23" s="15" t="e">
        <f>IF($B23="","",VLOOKUP($B23,'HK2 - 22-23 + HKI 23-24(22C2)'!$B$12:$AT$182,5,0))</f>
        <v>#N/A</v>
      </c>
      <c r="G23" s="15" t="e">
        <f>IF($B23="","",VLOOKUP($B23,'HK2 - 22-23 + HKI 23-24(22C2)'!$B$12:$AT$182,6,0))</f>
        <v>#N/A</v>
      </c>
      <c r="H23" s="15" t="e">
        <f>IF($B23="","",VLOOKUP($B23,'HK2 - 22-23 + HKI 23-24(22C2)'!$B$12:$AT$182,7,0))</f>
        <v>#N/A</v>
      </c>
      <c r="I23" s="15" t="e">
        <f>IF($B23="","",VLOOKUP($B23,'HK2 - 22-23 + HKI 23-24(22C2)'!$B$12:$AT$182,8,0))</f>
        <v>#N/A</v>
      </c>
      <c r="J23" s="15" t="e">
        <f>IF($B23="","",VLOOKUP($B23,'HK2 - 22-23 + HKI 23-24(22C2)'!$B$12:$AT$182,9,0))</f>
        <v>#N/A</v>
      </c>
      <c r="K23" s="15" t="e">
        <f>IF($B23="","",VLOOKUP($B23,'HK2 - 22-23 + HKI 23-24(22C2)'!$B$12:$AT$182,10,0))</f>
        <v>#N/A</v>
      </c>
      <c r="L23" s="15" t="e">
        <f>IF($B23="","",VLOOKUP($B23,'HK2 - 22-23 + HKI 23-24(22C2)'!$B$12:$AT$182,11,0))</f>
        <v>#N/A</v>
      </c>
      <c r="M23" s="31" t="e">
        <f t="shared" si="1"/>
        <v>#N/A</v>
      </c>
      <c r="N23" s="15" t="e">
        <f>IF($B23="","",VLOOKUP($B23,'HK2 - 22-23 + HKI 23-24(22C2)'!$B$12:$AT$182,13,0))</f>
        <v>#N/A</v>
      </c>
      <c r="O23" s="15" t="e">
        <f>IF($B23="","",VLOOKUP($B23,'HK2 - 22-23 + HKI 23-24(22C2)'!$B$12:$AT$182,14,0))</f>
        <v>#N/A</v>
      </c>
      <c r="P23" s="15" t="e">
        <f>IF($B23="","",VLOOKUP($B23,'HK2 - 22-23 + HKI 23-24(22C2)'!$B$12:$AT$182,15,0))</f>
        <v>#N/A</v>
      </c>
      <c r="Q23" s="15" t="e">
        <f>IF($B23="","",VLOOKUP($B23,'HK2 - 22-23 + HKI 23-24(22C2)'!$B$12:$AT$182,16,0))</f>
        <v>#N/A</v>
      </c>
      <c r="R23" s="31" t="e">
        <f t="shared" si="2"/>
        <v>#N/A</v>
      </c>
      <c r="S23" s="15" t="e">
        <f>IF($B23="","",VLOOKUP($B23,'HK2 - 22-23 + HKI 23-24(22C2)'!$B$12:$AT$182,18,0))</f>
        <v>#N/A</v>
      </c>
      <c r="T23" s="15" t="e">
        <f>IF($B23="","",VLOOKUP($B23,'HK2 - 22-23 + HKI 23-24(22C2)'!$B$12:$AT$182,19,0))</f>
        <v>#N/A</v>
      </c>
      <c r="U23" s="15" t="e">
        <f>IF($B23="","",VLOOKUP($B23,'HK2 - 22-23 + HKI 23-24(22C2)'!$B$12:$AT$182,20,0))</f>
        <v>#N/A</v>
      </c>
      <c r="V23" s="31" t="e">
        <f t="shared" si="3"/>
        <v>#N/A</v>
      </c>
      <c r="W23" s="15" t="e">
        <f>IF($B23="","",VLOOKUP($B23,'HK2 - 22-23 + HKI 23-24(22C2)'!$B$12:$AT$182,22,0))</f>
        <v>#N/A</v>
      </c>
      <c r="X23" s="15" t="e">
        <f>IF($B23="","",VLOOKUP($B23,'HK2 - 22-23 + HKI 23-24(22C2)'!$B$12:$AT$182,23,0))</f>
        <v>#N/A</v>
      </c>
      <c r="Y23" s="15" t="e">
        <f>IF($B23="","",VLOOKUP($B23,'HK2 - 22-23 + HKI 23-24(22C2)'!$B$12:$AT$182,24,0))</f>
        <v>#N/A</v>
      </c>
      <c r="Z23" s="31" t="e">
        <f t="shared" si="4"/>
        <v>#N/A</v>
      </c>
      <c r="AA23" s="15" t="e">
        <f>IF($B23="","",VLOOKUP($B23,'HK2 - 22-23 + HKI 23-24(22C2)'!$B$12:$AT$182,26,0))</f>
        <v>#N/A</v>
      </c>
      <c r="AB23" s="15" t="e">
        <f>IF($B23="","",VLOOKUP($B23,'HK2 - 22-23 + HKI 23-24(22C2)'!$B$12:$AT$182,27,0))</f>
        <v>#N/A</v>
      </c>
      <c r="AC23" s="15" t="e">
        <f>IF($B23="","",VLOOKUP($B23,'HK2 - 22-23 + HKI 23-24(22C2)'!$B$12:$AT$182,28,0))</f>
        <v>#N/A</v>
      </c>
      <c r="AD23" s="31" t="e">
        <f t="shared" si="5"/>
        <v>#N/A</v>
      </c>
      <c r="AE23" s="15" t="e">
        <f>IF($B23="","",VLOOKUP($B23,'HK2 - 22-23 + HKI 23-24(22C2)'!$B$12:$AT$182,30,0))</f>
        <v>#N/A</v>
      </c>
      <c r="AF23" s="15" t="e">
        <f>IF($B23="","",VLOOKUP($B23,'HK2 - 22-23 + HKI 23-24(22C2)'!$B$12:$AT$182,31,0))</f>
        <v>#N/A</v>
      </c>
      <c r="AG23" s="15" t="e">
        <f>IF($B23="","",VLOOKUP($B23,'HK2 - 22-23 + HKI 23-24(22C2)'!$B$12:$AT$182,32,0))</f>
        <v>#N/A</v>
      </c>
      <c r="AH23" s="31" t="e">
        <f t="shared" si="6"/>
        <v>#N/A</v>
      </c>
      <c r="AI23" s="15" t="e">
        <f>IF($B23="","",VLOOKUP($B23,'HK2 - 22-23 + HKI 23-24(22C2)'!$B$12:$AT$182,34,0))</f>
        <v>#N/A</v>
      </c>
      <c r="AJ23" s="15" t="e">
        <f>IF($B23="","",VLOOKUP($B23,'HK2 - 22-23 + HKI 23-24(22C2)'!$B$12:$AT$182,35,0))</f>
        <v>#N/A</v>
      </c>
      <c r="AK23" s="31" t="e">
        <f t="shared" si="7"/>
        <v>#N/A</v>
      </c>
      <c r="AL23" s="15" t="e">
        <f>IF($B23="","",VLOOKUP($B23,'HK2 - 22-23 + HKI 23-24(22C2)'!$B$12:$AT$182,37,0))</f>
        <v>#N/A</v>
      </c>
      <c r="AM23" s="15" t="e">
        <f>IF($B23="","",VLOOKUP($B23,'HK2 - 22-23 + HKI 23-24(22C2)'!$B$12:$AT$182,38,0))</f>
        <v>#N/A</v>
      </c>
      <c r="AN23" s="31" t="e">
        <f t="shared" si="8"/>
        <v>#N/A</v>
      </c>
      <c r="AO23" s="15" t="e">
        <f>IF($B23="","",VLOOKUP($B23,'HK2 - 22-23 + HKI 23-24(22C2)'!$B$12:$AT$182,40,0))</f>
        <v>#N/A</v>
      </c>
      <c r="AP23" s="15" t="e">
        <f>IF($B23="","",VLOOKUP($B23,'HK2 - 22-23 + HKI 23-24(22C2)'!$B$12:$AT$182,41,0))</f>
        <v>#N/A</v>
      </c>
      <c r="AQ23" s="31" t="e">
        <f t="shared" si="9"/>
        <v>#N/A</v>
      </c>
      <c r="AR23" s="31" t="e">
        <f>IF($B23="","",VLOOKUP($B23,'HK2 - 22-23 + HKI 23-24(22C2)'!$B$12:$AT$182,43,0))</f>
        <v>#N/A</v>
      </c>
      <c r="AS23" s="31" t="e">
        <f>IF($B23="","",VLOOKUP($B23,'HK2 - 22-23 + HKI 23-24(22C2)'!$B$12:$AT$182,44,0))</f>
        <v>#N/A</v>
      </c>
      <c r="AT23" s="40" t="e">
        <f t="shared" si="10"/>
        <v>#N/A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IF($B24="","",VLOOKUP($B24,'HK2 - 22-23 + HKI 23-24(22C2)'!$B$12:$AT$182,4,0))</f>
        <v>#N/A</v>
      </c>
      <c r="F24" s="15" t="e">
        <f>IF($B24="","",VLOOKUP($B24,'HK2 - 22-23 + HKI 23-24(22C2)'!$B$12:$AT$182,5,0))</f>
        <v>#N/A</v>
      </c>
      <c r="G24" s="15" t="e">
        <f>IF($B24="","",VLOOKUP($B24,'HK2 - 22-23 + HKI 23-24(22C2)'!$B$12:$AT$182,6,0))</f>
        <v>#N/A</v>
      </c>
      <c r="H24" s="15" t="e">
        <f>IF($B24="","",VLOOKUP($B24,'HK2 - 22-23 + HKI 23-24(22C2)'!$B$12:$AT$182,7,0))</f>
        <v>#N/A</v>
      </c>
      <c r="I24" s="15" t="e">
        <f>IF($B24="","",VLOOKUP($B24,'HK2 - 22-23 + HKI 23-24(22C2)'!$B$12:$AT$182,8,0))</f>
        <v>#N/A</v>
      </c>
      <c r="J24" s="15" t="e">
        <f>IF($B24="","",VLOOKUP($B24,'HK2 - 22-23 + HKI 23-24(22C2)'!$B$12:$AT$182,9,0))</f>
        <v>#N/A</v>
      </c>
      <c r="K24" s="15" t="e">
        <f>IF($B24="","",VLOOKUP($B24,'HK2 - 22-23 + HKI 23-24(22C2)'!$B$12:$AT$182,10,0))</f>
        <v>#N/A</v>
      </c>
      <c r="L24" s="15" t="e">
        <f>IF($B24="","",VLOOKUP($B24,'HK2 - 22-23 + HKI 23-24(22C2)'!$B$12:$AT$182,11,0))</f>
        <v>#N/A</v>
      </c>
      <c r="M24" s="31" t="e">
        <f t="shared" si="1"/>
        <v>#N/A</v>
      </c>
      <c r="N24" s="15" t="e">
        <f>IF($B24="","",VLOOKUP($B24,'HK2 - 22-23 + HKI 23-24(22C2)'!$B$12:$AT$182,13,0))</f>
        <v>#N/A</v>
      </c>
      <c r="O24" s="15" t="e">
        <f>IF($B24="","",VLOOKUP($B24,'HK2 - 22-23 + HKI 23-24(22C2)'!$B$12:$AT$182,14,0))</f>
        <v>#N/A</v>
      </c>
      <c r="P24" s="15" t="e">
        <f>IF($B24="","",VLOOKUP($B24,'HK2 - 22-23 + HKI 23-24(22C2)'!$B$12:$AT$182,15,0))</f>
        <v>#N/A</v>
      </c>
      <c r="Q24" s="15" t="e">
        <f>IF($B24="","",VLOOKUP($B24,'HK2 - 22-23 + HKI 23-24(22C2)'!$B$12:$AT$182,16,0))</f>
        <v>#N/A</v>
      </c>
      <c r="R24" s="31" t="e">
        <f t="shared" si="2"/>
        <v>#N/A</v>
      </c>
      <c r="S24" s="15" t="e">
        <f>IF($B24="","",VLOOKUP($B24,'HK2 - 22-23 + HKI 23-24(22C2)'!$B$12:$AT$182,18,0))</f>
        <v>#N/A</v>
      </c>
      <c r="T24" s="15" t="e">
        <f>IF($B24="","",VLOOKUP($B24,'HK2 - 22-23 + HKI 23-24(22C2)'!$B$12:$AT$182,19,0))</f>
        <v>#N/A</v>
      </c>
      <c r="U24" s="15" t="e">
        <f>IF($B24="","",VLOOKUP($B24,'HK2 - 22-23 + HKI 23-24(22C2)'!$B$12:$AT$182,20,0))</f>
        <v>#N/A</v>
      </c>
      <c r="V24" s="31" t="e">
        <f t="shared" si="3"/>
        <v>#N/A</v>
      </c>
      <c r="W24" s="15" t="e">
        <f>IF($B24="","",VLOOKUP($B24,'HK2 - 22-23 + HKI 23-24(22C2)'!$B$12:$AT$182,22,0))</f>
        <v>#N/A</v>
      </c>
      <c r="X24" s="15" t="e">
        <f>IF($B24="","",VLOOKUP($B24,'HK2 - 22-23 + HKI 23-24(22C2)'!$B$12:$AT$182,23,0))</f>
        <v>#N/A</v>
      </c>
      <c r="Y24" s="15" t="e">
        <f>IF($B24="","",VLOOKUP($B24,'HK2 - 22-23 + HKI 23-24(22C2)'!$B$12:$AT$182,24,0))</f>
        <v>#N/A</v>
      </c>
      <c r="Z24" s="31" t="e">
        <f t="shared" si="4"/>
        <v>#N/A</v>
      </c>
      <c r="AA24" s="15" t="e">
        <f>IF($B24="","",VLOOKUP($B24,'HK2 - 22-23 + HKI 23-24(22C2)'!$B$12:$AT$182,26,0))</f>
        <v>#N/A</v>
      </c>
      <c r="AB24" s="15" t="e">
        <f>IF($B24="","",VLOOKUP($B24,'HK2 - 22-23 + HKI 23-24(22C2)'!$B$12:$AT$182,27,0))</f>
        <v>#N/A</v>
      </c>
      <c r="AC24" s="15" t="e">
        <f>IF($B24="","",VLOOKUP($B24,'HK2 - 22-23 + HKI 23-24(22C2)'!$B$12:$AT$182,28,0))</f>
        <v>#N/A</v>
      </c>
      <c r="AD24" s="31" t="e">
        <f t="shared" si="5"/>
        <v>#N/A</v>
      </c>
      <c r="AE24" s="15" t="e">
        <f>IF($B24="","",VLOOKUP($B24,'HK2 - 22-23 + HKI 23-24(22C2)'!$B$12:$AT$182,30,0))</f>
        <v>#N/A</v>
      </c>
      <c r="AF24" s="15" t="e">
        <f>IF($B24="","",VLOOKUP($B24,'HK2 - 22-23 + HKI 23-24(22C2)'!$B$12:$AT$182,31,0))</f>
        <v>#N/A</v>
      </c>
      <c r="AG24" s="15" t="e">
        <f>IF($B24="","",VLOOKUP($B24,'HK2 - 22-23 + HKI 23-24(22C2)'!$B$12:$AT$182,32,0))</f>
        <v>#N/A</v>
      </c>
      <c r="AH24" s="31" t="e">
        <f t="shared" si="6"/>
        <v>#N/A</v>
      </c>
      <c r="AI24" s="15" t="e">
        <f>IF($B24="","",VLOOKUP($B24,'HK2 - 22-23 + HKI 23-24(22C2)'!$B$12:$AT$182,34,0))</f>
        <v>#N/A</v>
      </c>
      <c r="AJ24" s="15" t="e">
        <f>IF($B24="","",VLOOKUP($B24,'HK2 - 22-23 + HKI 23-24(22C2)'!$B$12:$AT$182,35,0))</f>
        <v>#N/A</v>
      </c>
      <c r="AK24" s="31" t="e">
        <f t="shared" si="7"/>
        <v>#N/A</v>
      </c>
      <c r="AL24" s="15" t="e">
        <f>IF($B24="","",VLOOKUP($B24,'HK2 - 22-23 + HKI 23-24(22C2)'!$B$12:$AT$182,37,0))</f>
        <v>#N/A</v>
      </c>
      <c r="AM24" s="15" t="e">
        <f>IF($B24="","",VLOOKUP($B24,'HK2 - 22-23 + HKI 23-24(22C2)'!$B$12:$AT$182,38,0))</f>
        <v>#N/A</v>
      </c>
      <c r="AN24" s="31" t="e">
        <f t="shared" si="8"/>
        <v>#N/A</v>
      </c>
      <c r="AO24" s="15" t="e">
        <f>IF($B24="","",VLOOKUP($B24,'HK2 - 22-23 + HKI 23-24(22C2)'!$B$12:$AT$182,40,0))</f>
        <v>#N/A</v>
      </c>
      <c r="AP24" s="15" t="e">
        <f>IF($B24="","",VLOOKUP($B24,'HK2 - 22-23 + HKI 23-24(22C2)'!$B$12:$AT$182,41,0))</f>
        <v>#N/A</v>
      </c>
      <c r="AQ24" s="31" t="e">
        <f t="shared" si="9"/>
        <v>#N/A</v>
      </c>
      <c r="AR24" s="31" t="e">
        <f>IF($B24="","",VLOOKUP($B24,'HK2 - 22-23 + HKI 23-24(22C2)'!$B$12:$AT$182,43,0))</f>
        <v>#N/A</v>
      </c>
      <c r="AS24" s="31" t="e">
        <f>IF($B24="","",VLOOKUP($B24,'HK2 - 22-23 + HKI 23-24(22C2)'!$B$12:$AT$182,44,0))</f>
        <v>#N/A</v>
      </c>
      <c r="AT24" s="40" t="e">
        <f t="shared" si="10"/>
        <v>#N/A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IF($B25="","",VLOOKUP($B25,'HK2 - 22-23 + HKI 23-24(22C2)'!$B$12:$AT$182,4,0))</f>
        <v>#N/A</v>
      </c>
      <c r="F25" s="15" t="e">
        <f>IF($B25="","",VLOOKUP($B25,'HK2 - 22-23 + HKI 23-24(22C2)'!$B$12:$AT$182,5,0))</f>
        <v>#N/A</v>
      </c>
      <c r="G25" s="15" t="e">
        <f>IF($B25="","",VLOOKUP($B25,'HK2 - 22-23 + HKI 23-24(22C2)'!$B$12:$AT$182,6,0))</f>
        <v>#N/A</v>
      </c>
      <c r="H25" s="15" t="e">
        <f>IF($B25="","",VLOOKUP($B25,'HK2 - 22-23 + HKI 23-24(22C2)'!$B$12:$AT$182,7,0))</f>
        <v>#N/A</v>
      </c>
      <c r="I25" s="15" t="e">
        <f>IF($B25="","",VLOOKUP($B25,'HK2 - 22-23 + HKI 23-24(22C2)'!$B$12:$AT$182,8,0))</f>
        <v>#N/A</v>
      </c>
      <c r="J25" s="15" t="e">
        <f>IF($B25="","",VLOOKUP($B25,'HK2 - 22-23 + HKI 23-24(22C2)'!$B$12:$AT$182,9,0))</f>
        <v>#N/A</v>
      </c>
      <c r="K25" s="15" t="e">
        <f>IF($B25="","",VLOOKUP($B25,'HK2 - 22-23 + HKI 23-24(22C2)'!$B$12:$AT$182,10,0))</f>
        <v>#N/A</v>
      </c>
      <c r="L25" s="15" t="e">
        <f>IF($B25="","",VLOOKUP($B25,'HK2 - 22-23 + HKI 23-24(22C2)'!$B$12:$AT$182,11,0))</f>
        <v>#N/A</v>
      </c>
      <c r="M25" s="31" t="e">
        <f t="shared" si="1"/>
        <v>#N/A</v>
      </c>
      <c r="N25" s="15" t="e">
        <f>IF($B25="","",VLOOKUP($B25,'HK2 - 22-23 + HKI 23-24(22C2)'!$B$12:$AT$182,13,0))</f>
        <v>#N/A</v>
      </c>
      <c r="O25" s="15" t="e">
        <f>IF($B25="","",VLOOKUP($B25,'HK2 - 22-23 + HKI 23-24(22C2)'!$B$12:$AT$182,14,0))</f>
        <v>#N/A</v>
      </c>
      <c r="P25" s="15" t="e">
        <f>IF($B25="","",VLOOKUP($B25,'HK2 - 22-23 + HKI 23-24(22C2)'!$B$12:$AT$182,15,0))</f>
        <v>#N/A</v>
      </c>
      <c r="Q25" s="15" t="e">
        <f>IF($B25="","",VLOOKUP($B25,'HK2 - 22-23 + HKI 23-24(22C2)'!$B$12:$AT$182,16,0))</f>
        <v>#N/A</v>
      </c>
      <c r="R25" s="31" t="e">
        <f t="shared" si="2"/>
        <v>#N/A</v>
      </c>
      <c r="S25" s="15" t="e">
        <f>IF($B25="","",VLOOKUP($B25,'HK2 - 22-23 + HKI 23-24(22C2)'!$B$12:$AT$182,18,0))</f>
        <v>#N/A</v>
      </c>
      <c r="T25" s="15" t="e">
        <f>IF($B25="","",VLOOKUP($B25,'HK2 - 22-23 + HKI 23-24(22C2)'!$B$12:$AT$182,19,0))</f>
        <v>#N/A</v>
      </c>
      <c r="U25" s="15" t="e">
        <f>IF($B25="","",VLOOKUP($B25,'HK2 - 22-23 + HKI 23-24(22C2)'!$B$12:$AT$182,20,0))</f>
        <v>#N/A</v>
      </c>
      <c r="V25" s="31" t="e">
        <f t="shared" si="3"/>
        <v>#N/A</v>
      </c>
      <c r="W25" s="15" t="e">
        <f>IF($B25="","",VLOOKUP($B25,'HK2 - 22-23 + HKI 23-24(22C2)'!$B$12:$AT$182,22,0))</f>
        <v>#N/A</v>
      </c>
      <c r="X25" s="15" t="e">
        <f>IF($B25="","",VLOOKUP($B25,'HK2 - 22-23 + HKI 23-24(22C2)'!$B$12:$AT$182,23,0))</f>
        <v>#N/A</v>
      </c>
      <c r="Y25" s="15" t="e">
        <f>IF($B25="","",VLOOKUP($B25,'HK2 - 22-23 + HKI 23-24(22C2)'!$B$12:$AT$182,24,0))</f>
        <v>#N/A</v>
      </c>
      <c r="Z25" s="31" t="e">
        <f t="shared" si="4"/>
        <v>#N/A</v>
      </c>
      <c r="AA25" s="15" t="e">
        <f>IF($B25="","",VLOOKUP($B25,'HK2 - 22-23 + HKI 23-24(22C2)'!$B$12:$AT$182,26,0))</f>
        <v>#N/A</v>
      </c>
      <c r="AB25" s="15" t="e">
        <f>IF($B25="","",VLOOKUP($B25,'HK2 - 22-23 + HKI 23-24(22C2)'!$B$12:$AT$182,27,0))</f>
        <v>#N/A</v>
      </c>
      <c r="AC25" s="15" t="e">
        <f>IF($B25="","",VLOOKUP($B25,'HK2 - 22-23 + HKI 23-24(22C2)'!$B$12:$AT$182,28,0))</f>
        <v>#N/A</v>
      </c>
      <c r="AD25" s="31" t="e">
        <f t="shared" si="5"/>
        <v>#N/A</v>
      </c>
      <c r="AE25" s="15" t="e">
        <f>IF($B25="","",VLOOKUP($B25,'HK2 - 22-23 + HKI 23-24(22C2)'!$B$12:$AT$182,30,0))</f>
        <v>#N/A</v>
      </c>
      <c r="AF25" s="15" t="e">
        <f>IF($B25="","",VLOOKUP($B25,'HK2 - 22-23 + HKI 23-24(22C2)'!$B$12:$AT$182,31,0))</f>
        <v>#N/A</v>
      </c>
      <c r="AG25" s="15" t="e">
        <f>IF($B25="","",VLOOKUP($B25,'HK2 - 22-23 + HKI 23-24(22C2)'!$B$12:$AT$182,32,0))</f>
        <v>#N/A</v>
      </c>
      <c r="AH25" s="31" t="e">
        <f t="shared" si="6"/>
        <v>#N/A</v>
      </c>
      <c r="AI25" s="15" t="e">
        <f>IF($B25="","",VLOOKUP($B25,'HK2 - 22-23 + HKI 23-24(22C2)'!$B$12:$AT$182,34,0))</f>
        <v>#N/A</v>
      </c>
      <c r="AJ25" s="15" t="e">
        <f>IF($B25="","",VLOOKUP($B25,'HK2 - 22-23 + HKI 23-24(22C2)'!$B$12:$AT$182,35,0))</f>
        <v>#N/A</v>
      </c>
      <c r="AK25" s="31" t="e">
        <f t="shared" si="7"/>
        <v>#N/A</v>
      </c>
      <c r="AL25" s="15" t="e">
        <f>IF($B25="","",VLOOKUP($B25,'HK2 - 22-23 + HKI 23-24(22C2)'!$B$12:$AT$182,37,0))</f>
        <v>#N/A</v>
      </c>
      <c r="AM25" s="15" t="e">
        <f>IF($B25="","",VLOOKUP($B25,'HK2 - 22-23 + HKI 23-24(22C2)'!$B$12:$AT$182,38,0))</f>
        <v>#N/A</v>
      </c>
      <c r="AN25" s="31" t="e">
        <f t="shared" si="8"/>
        <v>#N/A</v>
      </c>
      <c r="AO25" s="15" t="e">
        <f>IF($B25="","",VLOOKUP($B25,'HK2 - 22-23 + HKI 23-24(22C2)'!$B$12:$AT$182,40,0))</f>
        <v>#N/A</v>
      </c>
      <c r="AP25" s="15" t="e">
        <f>IF($B25="","",VLOOKUP($B25,'HK2 - 22-23 + HKI 23-24(22C2)'!$B$12:$AT$182,41,0))</f>
        <v>#N/A</v>
      </c>
      <c r="AQ25" s="31" t="e">
        <f t="shared" si="9"/>
        <v>#N/A</v>
      </c>
      <c r="AR25" s="31" t="e">
        <f>IF($B25="","",VLOOKUP($B25,'HK2 - 22-23 + HKI 23-24(22C2)'!$B$12:$AT$182,43,0))</f>
        <v>#N/A</v>
      </c>
      <c r="AS25" s="31" t="e">
        <f>IF($B25="","",VLOOKUP($B25,'HK2 - 22-23 + HKI 23-24(22C2)'!$B$12:$AT$182,44,0))</f>
        <v>#N/A</v>
      </c>
      <c r="AT25" s="40" t="e">
        <f t="shared" si="10"/>
        <v>#N/A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IF($B26="","",VLOOKUP($B26,'HK2 - 22-23 + HKI 23-24(22C2)'!$B$12:$AT$182,4,0))</f>
        <v>#N/A</v>
      </c>
      <c r="F26" s="15" t="e">
        <f>IF($B26="","",VLOOKUP($B26,'HK2 - 22-23 + HKI 23-24(22C2)'!$B$12:$AT$182,5,0))</f>
        <v>#N/A</v>
      </c>
      <c r="G26" s="15" t="e">
        <f>IF($B26="","",VLOOKUP($B26,'HK2 - 22-23 + HKI 23-24(22C2)'!$B$12:$AT$182,6,0))</f>
        <v>#N/A</v>
      </c>
      <c r="H26" s="15" t="e">
        <f>IF($B26="","",VLOOKUP($B26,'HK2 - 22-23 + HKI 23-24(22C2)'!$B$12:$AT$182,7,0))</f>
        <v>#N/A</v>
      </c>
      <c r="I26" s="15" t="e">
        <f>IF($B26="","",VLOOKUP($B26,'HK2 - 22-23 + HKI 23-24(22C2)'!$B$12:$AT$182,8,0))</f>
        <v>#N/A</v>
      </c>
      <c r="J26" s="15" t="e">
        <f>IF($B26="","",VLOOKUP($B26,'HK2 - 22-23 + HKI 23-24(22C2)'!$B$12:$AT$182,9,0))</f>
        <v>#N/A</v>
      </c>
      <c r="K26" s="15" t="e">
        <f>IF($B26="","",VLOOKUP($B26,'HK2 - 22-23 + HKI 23-24(22C2)'!$B$12:$AT$182,10,0))</f>
        <v>#N/A</v>
      </c>
      <c r="L26" s="15" t="e">
        <f>IF($B26="","",VLOOKUP($B26,'HK2 - 22-23 + HKI 23-24(22C2)'!$B$12:$AT$182,11,0))</f>
        <v>#N/A</v>
      </c>
      <c r="M26" s="31" t="e">
        <f t="shared" si="1"/>
        <v>#N/A</v>
      </c>
      <c r="N26" s="15" t="e">
        <f>IF($B26="","",VLOOKUP($B26,'HK2 - 22-23 + HKI 23-24(22C2)'!$B$12:$AT$182,13,0))</f>
        <v>#N/A</v>
      </c>
      <c r="O26" s="15" t="e">
        <f>IF($B26="","",VLOOKUP($B26,'HK2 - 22-23 + HKI 23-24(22C2)'!$B$12:$AT$182,14,0))</f>
        <v>#N/A</v>
      </c>
      <c r="P26" s="15" t="e">
        <f>IF($B26="","",VLOOKUP($B26,'HK2 - 22-23 + HKI 23-24(22C2)'!$B$12:$AT$182,15,0))</f>
        <v>#N/A</v>
      </c>
      <c r="Q26" s="15" t="e">
        <f>IF($B26="","",VLOOKUP($B26,'HK2 - 22-23 + HKI 23-24(22C2)'!$B$12:$AT$182,16,0))</f>
        <v>#N/A</v>
      </c>
      <c r="R26" s="31" t="e">
        <f t="shared" si="2"/>
        <v>#N/A</v>
      </c>
      <c r="S26" s="15" t="e">
        <f>IF($B26="","",VLOOKUP($B26,'HK2 - 22-23 + HKI 23-24(22C2)'!$B$12:$AT$182,18,0))</f>
        <v>#N/A</v>
      </c>
      <c r="T26" s="15" t="e">
        <f>IF($B26="","",VLOOKUP($B26,'HK2 - 22-23 + HKI 23-24(22C2)'!$B$12:$AT$182,19,0))</f>
        <v>#N/A</v>
      </c>
      <c r="U26" s="15" t="e">
        <f>IF($B26="","",VLOOKUP($B26,'HK2 - 22-23 + HKI 23-24(22C2)'!$B$12:$AT$182,20,0))</f>
        <v>#N/A</v>
      </c>
      <c r="V26" s="31" t="e">
        <f t="shared" si="3"/>
        <v>#N/A</v>
      </c>
      <c r="W26" s="15" t="e">
        <f>IF($B26="","",VLOOKUP($B26,'HK2 - 22-23 + HKI 23-24(22C2)'!$B$12:$AT$182,22,0))</f>
        <v>#N/A</v>
      </c>
      <c r="X26" s="15" t="e">
        <f>IF($B26="","",VLOOKUP($B26,'HK2 - 22-23 + HKI 23-24(22C2)'!$B$12:$AT$182,23,0))</f>
        <v>#N/A</v>
      </c>
      <c r="Y26" s="15" t="e">
        <f>IF($B26="","",VLOOKUP($B26,'HK2 - 22-23 + HKI 23-24(22C2)'!$B$12:$AT$182,24,0))</f>
        <v>#N/A</v>
      </c>
      <c r="Z26" s="31" t="e">
        <f t="shared" si="4"/>
        <v>#N/A</v>
      </c>
      <c r="AA26" s="15" t="e">
        <f>IF($B26="","",VLOOKUP($B26,'HK2 - 22-23 + HKI 23-24(22C2)'!$B$12:$AT$182,26,0))</f>
        <v>#N/A</v>
      </c>
      <c r="AB26" s="15" t="e">
        <f>IF($B26="","",VLOOKUP($B26,'HK2 - 22-23 + HKI 23-24(22C2)'!$B$12:$AT$182,27,0))</f>
        <v>#N/A</v>
      </c>
      <c r="AC26" s="15" t="e">
        <f>IF($B26="","",VLOOKUP($B26,'HK2 - 22-23 + HKI 23-24(22C2)'!$B$12:$AT$182,28,0))</f>
        <v>#N/A</v>
      </c>
      <c r="AD26" s="31" t="e">
        <f t="shared" si="5"/>
        <v>#N/A</v>
      </c>
      <c r="AE26" s="15" t="e">
        <f>IF($B26="","",VLOOKUP($B26,'HK2 - 22-23 + HKI 23-24(22C2)'!$B$12:$AT$182,30,0))</f>
        <v>#N/A</v>
      </c>
      <c r="AF26" s="15" t="e">
        <f>IF($B26="","",VLOOKUP($B26,'HK2 - 22-23 + HKI 23-24(22C2)'!$B$12:$AT$182,31,0))</f>
        <v>#N/A</v>
      </c>
      <c r="AG26" s="15" t="e">
        <f>IF($B26="","",VLOOKUP($B26,'HK2 - 22-23 + HKI 23-24(22C2)'!$B$12:$AT$182,32,0))</f>
        <v>#N/A</v>
      </c>
      <c r="AH26" s="31" t="e">
        <f t="shared" si="6"/>
        <v>#N/A</v>
      </c>
      <c r="AI26" s="15" t="e">
        <f>IF($B26="","",VLOOKUP($B26,'HK2 - 22-23 + HKI 23-24(22C2)'!$B$12:$AT$182,34,0))</f>
        <v>#N/A</v>
      </c>
      <c r="AJ26" s="15" t="e">
        <f>IF($B26="","",VLOOKUP($B26,'HK2 - 22-23 + HKI 23-24(22C2)'!$B$12:$AT$182,35,0))</f>
        <v>#N/A</v>
      </c>
      <c r="AK26" s="31" t="e">
        <f t="shared" si="7"/>
        <v>#N/A</v>
      </c>
      <c r="AL26" s="15" t="e">
        <f>IF($B26="","",VLOOKUP($B26,'HK2 - 22-23 + HKI 23-24(22C2)'!$B$12:$AT$182,37,0))</f>
        <v>#N/A</v>
      </c>
      <c r="AM26" s="15" t="e">
        <f>IF($B26="","",VLOOKUP($B26,'HK2 - 22-23 + HKI 23-24(22C2)'!$B$12:$AT$182,38,0))</f>
        <v>#N/A</v>
      </c>
      <c r="AN26" s="31" t="e">
        <f t="shared" si="8"/>
        <v>#N/A</v>
      </c>
      <c r="AO26" s="15" t="e">
        <f>IF($B26="","",VLOOKUP($B26,'HK2 - 22-23 + HKI 23-24(22C2)'!$B$12:$AT$182,40,0))</f>
        <v>#N/A</v>
      </c>
      <c r="AP26" s="15" t="e">
        <f>IF($B26="","",VLOOKUP($B26,'HK2 - 22-23 + HKI 23-24(22C2)'!$B$12:$AT$182,41,0))</f>
        <v>#N/A</v>
      </c>
      <c r="AQ26" s="31" t="e">
        <f t="shared" si="9"/>
        <v>#N/A</v>
      </c>
      <c r="AR26" s="31" t="e">
        <f>IF($B26="","",VLOOKUP($B26,'HK2 - 22-23 + HKI 23-24(22C2)'!$B$12:$AT$182,43,0))</f>
        <v>#N/A</v>
      </c>
      <c r="AS26" s="31" t="e">
        <f>IF($B26="","",VLOOKUP($B26,'HK2 - 22-23 + HKI 23-24(22C2)'!$B$12:$AT$182,44,0))</f>
        <v>#N/A</v>
      </c>
      <c r="AT26" s="40" t="e">
        <f t="shared" si="10"/>
        <v>#N/A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IF($B27="","",VLOOKUP($B27,'HK2 - 22-23 + HKI 23-24(22C2)'!$B$12:$AT$182,4,0))</f>
        <v>#N/A</v>
      </c>
      <c r="F27" s="15" t="e">
        <f>IF($B27="","",VLOOKUP($B27,'HK2 - 22-23 + HKI 23-24(22C2)'!$B$12:$AT$182,5,0))</f>
        <v>#N/A</v>
      </c>
      <c r="G27" s="15" t="e">
        <f>IF($B27="","",VLOOKUP($B27,'HK2 - 22-23 + HKI 23-24(22C2)'!$B$12:$AT$182,6,0))</f>
        <v>#N/A</v>
      </c>
      <c r="H27" s="15" t="e">
        <f>IF($B27="","",VLOOKUP($B27,'HK2 - 22-23 + HKI 23-24(22C2)'!$B$12:$AT$182,7,0))</f>
        <v>#N/A</v>
      </c>
      <c r="I27" s="15" t="e">
        <f>IF($B27="","",VLOOKUP($B27,'HK2 - 22-23 + HKI 23-24(22C2)'!$B$12:$AT$182,8,0))</f>
        <v>#N/A</v>
      </c>
      <c r="J27" s="15" t="e">
        <f>IF($B27="","",VLOOKUP($B27,'HK2 - 22-23 + HKI 23-24(22C2)'!$B$12:$AT$182,9,0))</f>
        <v>#N/A</v>
      </c>
      <c r="K27" s="15" t="e">
        <f>IF($B27="","",VLOOKUP($B27,'HK2 - 22-23 + HKI 23-24(22C2)'!$B$12:$AT$182,10,0))</f>
        <v>#N/A</v>
      </c>
      <c r="L27" s="15" t="e">
        <f>IF($B27="","",VLOOKUP($B27,'HK2 - 22-23 + HKI 23-24(22C2)'!$B$12:$AT$182,11,0))</f>
        <v>#N/A</v>
      </c>
      <c r="M27" s="31" t="e">
        <f t="shared" si="1"/>
        <v>#N/A</v>
      </c>
      <c r="N27" s="15" t="e">
        <f>IF($B27="","",VLOOKUP($B27,'HK2 - 22-23 + HKI 23-24(22C2)'!$B$12:$AT$182,13,0))</f>
        <v>#N/A</v>
      </c>
      <c r="O27" s="15" t="e">
        <f>IF($B27="","",VLOOKUP($B27,'HK2 - 22-23 + HKI 23-24(22C2)'!$B$12:$AT$182,14,0))</f>
        <v>#N/A</v>
      </c>
      <c r="P27" s="15" t="e">
        <f>IF($B27="","",VLOOKUP($B27,'HK2 - 22-23 + HKI 23-24(22C2)'!$B$12:$AT$182,15,0))</f>
        <v>#N/A</v>
      </c>
      <c r="Q27" s="15" t="e">
        <f>IF($B27="","",VLOOKUP($B27,'HK2 - 22-23 + HKI 23-24(22C2)'!$B$12:$AT$182,16,0))</f>
        <v>#N/A</v>
      </c>
      <c r="R27" s="31" t="e">
        <f t="shared" si="2"/>
        <v>#N/A</v>
      </c>
      <c r="S27" s="15" t="e">
        <f>IF($B27="","",VLOOKUP($B27,'HK2 - 22-23 + HKI 23-24(22C2)'!$B$12:$AT$182,18,0))</f>
        <v>#N/A</v>
      </c>
      <c r="T27" s="15" t="e">
        <f>IF($B27="","",VLOOKUP($B27,'HK2 - 22-23 + HKI 23-24(22C2)'!$B$12:$AT$182,19,0))</f>
        <v>#N/A</v>
      </c>
      <c r="U27" s="15" t="e">
        <f>IF($B27="","",VLOOKUP($B27,'HK2 - 22-23 + HKI 23-24(22C2)'!$B$12:$AT$182,20,0))</f>
        <v>#N/A</v>
      </c>
      <c r="V27" s="31" t="e">
        <f t="shared" si="3"/>
        <v>#N/A</v>
      </c>
      <c r="W27" s="15" t="e">
        <f>IF($B27="","",VLOOKUP($B27,'HK2 - 22-23 + HKI 23-24(22C2)'!$B$12:$AT$182,22,0))</f>
        <v>#N/A</v>
      </c>
      <c r="X27" s="15" t="e">
        <f>IF($B27="","",VLOOKUP($B27,'HK2 - 22-23 + HKI 23-24(22C2)'!$B$12:$AT$182,23,0))</f>
        <v>#N/A</v>
      </c>
      <c r="Y27" s="15" t="e">
        <f>IF($B27="","",VLOOKUP($B27,'HK2 - 22-23 + HKI 23-24(22C2)'!$B$12:$AT$182,24,0))</f>
        <v>#N/A</v>
      </c>
      <c r="Z27" s="31" t="e">
        <f t="shared" si="4"/>
        <v>#N/A</v>
      </c>
      <c r="AA27" s="15" t="e">
        <f>IF($B27="","",VLOOKUP($B27,'HK2 - 22-23 + HKI 23-24(22C2)'!$B$12:$AT$182,26,0))</f>
        <v>#N/A</v>
      </c>
      <c r="AB27" s="15" t="e">
        <f>IF($B27="","",VLOOKUP($B27,'HK2 - 22-23 + HKI 23-24(22C2)'!$B$12:$AT$182,27,0))</f>
        <v>#N/A</v>
      </c>
      <c r="AC27" s="15" t="e">
        <f>IF($B27="","",VLOOKUP($B27,'HK2 - 22-23 + HKI 23-24(22C2)'!$B$12:$AT$182,28,0))</f>
        <v>#N/A</v>
      </c>
      <c r="AD27" s="31" t="e">
        <f t="shared" si="5"/>
        <v>#N/A</v>
      </c>
      <c r="AE27" s="15" t="e">
        <f>IF($B27="","",VLOOKUP($B27,'HK2 - 22-23 + HKI 23-24(22C2)'!$B$12:$AT$182,30,0))</f>
        <v>#N/A</v>
      </c>
      <c r="AF27" s="15" t="e">
        <f>IF($B27="","",VLOOKUP($B27,'HK2 - 22-23 + HKI 23-24(22C2)'!$B$12:$AT$182,31,0))</f>
        <v>#N/A</v>
      </c>
      <c r="AG27" s="15" t="e">
        <f>IF($B27="","",VLOOKUP($B27,'HK2 - 22-23 + HKI 23-24(22C2)'!$B$12:$AT$182,32,0))</f>
        <v>#N/A</v>
      </c>
      <c r="AH27" s="31" t="e">
        <f t="shared" si="6"/>
        <v>#N/A</v>
      </c>
      <c r="AI27" s="15" t="e">
        <f>IF($B27="","",VLOOKUP($B27,'HK2 - 22-23 + HKI 23-24(22C2)'!$B$12:$AT$182,34,0))</f>
        <v>#N/A</v>
      </c>
      <c r="AJ27" s="15" t="e">
        <f>IF($B27="","",VLOOKUP($B27,'HK2 - 22-23 + HKI 23-24(22C2)'!$B$12:$AT$182,35,0))</f>
        <v>#N/A</v>
      </c>
      <c r="AK27" s="31" t="e">
        <f t="shared" si="7"/>
        <v>#N/A</v>
      </c>
      <c r="AL27" s="15" t="e">
        <f>IF($B27="","",VLOOKUP($B27,'HK2 - 22-23 + HKI 23-24(22C2)'!$B$12:$AT$182,37,0))</f>
        <v>#N/A</v>
      </c>
      <c r="AM27" s="15" t="e">
        <f>IF($B27="","",VLOOKUP($B27,'HK2 - 22-23 + HKI 23-24(22C2)'!$B$12:$AT$182,38,0))</f>
        <v>#N/A</v>
      </c>
      <c r="AN27" s="31" t="e">
        <f t="shared" si="8"/>
        <v>#N/A</v>
      </c>
      <c r="AO27" s="15" t="e">
        <f>IF($B27="","",VLOOKUP($B27,'HK2 - 22-23 + HKI 23-24(22C2)'!$B$12:$AT$182,40,0))</f>
        <v>#N/A</v>
      </c>
      <c r="AP27" s="15" t="e">
        <f>IF($B27="","",VLOOKUP($B27,'HK2 - 22-23 + HKI 23-24(22C2)'!$B$12:$AT$182,41,0))</f>
        <v>#N/A</v>
      </c>
      <c r="AQ27" s="31" t="e">
        <f t="shared" si="9"/>
        <v>#N/A</v>
      </c>
      <c r="AR27" s="31" t="e">
        <f>IF($B27="","",VLOOKUP($B27,'HK2 - 22-23 + HKI 23-24(22C2)'!$B$12:$AT$182,43,0))</f>
        <v>#N/A</v>
      </c>
      <c r="AS27" s="31" t="e">
        <f>IF($B27="","",VLOOKUP($B27,'HK2 - 22-23 + HKI 23-24(22C2)'!$B$12:$AT$182,44,0))</f>
        <v>#N/A</v>
      </c>
      <c r="AT27" s="40" t="e">
        <f t="shared" si="10"/>
        <v>#N/A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IF($B28="","",VLOOKUP($B28,'HK2 - 22-23 + HKI 23-24(22C2)'!$B$12:$AT$182,4,0))</f>
        <v>#N/A</v>
      </c>
      <c r="F28" s="15" t="e">
        <f>IF($B28="","",VLOOKUP($B28,'HK2 - 22-23 + HKI 23-24(22C2)'!$B$12:$AT$182,5,0))</f>
        <v>#N/A</v>
      </c>
      <c r="G28" s="15" t="e">
        <f>IF($B28="","",VLOOKUP($B28,'HK2 - 22-23 + HKI 23-24(22C2)'!$B$12:$AT$182,6,0))</f>
        <v>#N/A</v>
      </c>
      <c r="H28" s="15" t="e">
        <f>IF($B28="","",VLOOKUP($B28,'HK2 - 22-23 + HKI 23-24(22C2)'!$B$12:$AT$182,7,0))</f>
        <v>#N/A</v>
      </c>
      <c r="I28" s="15" t="e">
        <f>IF($B28="","",VLOOKUP($B28,'HK2 - 22-23 + HKI 23-24(22C2)'!$B$12:$AT$182,8,0))</f>
        <v>#N/A</v>
      </c>
      <c r="J28" s="15" t="e">
        <f>IF($B28="","",VLOOKUP($B28,'HK2 - 22-23 + HKI 23-24(22C2)'!$B$12:$AT$182,9,0))</f>
        <v>#N/A</v>
      </c>
      <c r="K28" s="15" t="e">
        <f>IF($B28="","",VLOOKUP($B28,'HK2 - 22-23 + HKI 23-24(22C2)'!$B$12:$AT$182,10,0))</f>
        <v>#N/A</v>
      </c>
      <c r="L28" s="15" t="e">
        <f>IF($B28="","",VLOOKUP($B28,'HK2 - 22-23 + HKI 23-24(22C2)'!$B$12:$AT$182,11,0))</f>
        <v>#N/A</v>
      </c>
      <c r="M28" s="31" t="e">
        <f t="shared" si="1"/>
        <v>#N/A</v>
      </c>
      <c r="N28" s="15" t="e">
        <f>IF($B28="","",VLOOKUP($B28,'HK2 - 22-23 + HKI 23-24(22C2)'!$B$12:$AT$182,13,0))</f>
        <v>#N/A</v>
      </c>
      <c r="O28" s="15" t="e">
        <f>IF($B28="","",VLOOKUP($B28,'HK2 - 22-23 + HKI 23-24(22C2)'!$B$12:$AT$182,14,0))</f>
        <v>#N/A</v>
      </c>
      <c r="P28" s="15" t="e">
        <f>IF($B28="","",VLOOKUP($B28,'HK2 - 22-23 + HKI 23-24(22C2)'!$B$12:$AT$182,15,0))</f>
        <v>#N/A</v>
      </c>
      <c r="Q28" s="15" t="e">
        <f>IF($B28="","",VLOOKUP($B28,'HK2 - 22-23 + HKI 23-24(22C2)'!$B$12:$AT$182,16,0))</f>
        <v>#N/A</v>
      </c>
      <c r="R28" s="31" t="e">
        <f t="shared" si="2"/>
        <v>#N/A</v>
      </c>
      <c r="S28" s="15" t="e">
        <f>IF($B28="","",VLOOKUP($B28,'HK2 - 22-23 + HKI 23-24(22C2)'!$B$12:$AT$182,18,0))</f>
        <v>#N/A</v>
      </c>
      <c r="T28" s="15" t="e">
        <f>IF($B28="","",VLOOKUP($B28,'HK2 - 22-23 + HKI 23-24(22C2)'!$B$12:$AT$182,19,0))</f>
        <v>#N/A</v>
      </c>
      <c r="U28" s="15" t="e">
        <f>IF($B28="","",VLOOKUP($B28,'HK2 - 22-23 + HKI 23-24(22C2)'!$B$12:$AT$182,20,0))</f>
        <v>#N/A</v>
      </c>
      <c r="V28" s="31" t="e">
        <f t="shared" si="3"/>
        <v>#N/A</v>
      </c>
      <c r="W28" s="15" t="e">
        <f>IF($B28="","",VLOOKUP($B28,'HK2 - 22-23 + HKI 23-24(22C2)'!$B$12:$AT$182,22,0))</f>
        <v>#N/A</v>
      </c>
      <c r="X28" s="15" t="e">
        <f>IF($B28="","",VLOOKUP($B28,'HK2 - 22-23 + HKI 23-24(22C2)'!$B$12:$AT$182,23,0))</f>
        <v>#N/A</v>
      </c>
      <c r="Y28" s="15" t="e">
        <f>IF($B28="","",VLOOKUP($B28,'HK2 - 22-23 + HKI 23-24(22C2)'!$B$12:$AT$182,24,0))</f>
        <v>#N/A</v>
      </c>
      <c r="Z28" s="31" t="e">
        <f t="shared" si="4"/>
        <v>#N/A</v>
      </c>
      <c r="AA28" s="15" t="e">
        <f>IF($B28="","",VLOOKUP($B28,'HK2 - 22-23 + HKI 23-24(22C2)'!$B$12:$AT$182,26,0))</f>
        <v>#N/A</v>
      </c>
      <c r="AB28" s="15" t="e">
        <f>IF($B28="","",VLOOKUP($B28,'HK2 - 22-23 + HKI 23-24(22C2)'!$B$12:$AT$182,27,0))</f>
        <v>#N/A</v>
      </c>
      <c r="AC28" s="15" t="e">
        <f>IF($B28="","",VLOOKUP($B28,'HK2 - 22-23 + HKI 23-24(22C2)'!$B$12:$AT$182,28,0))</f>
        <v>#N/A</v>
      </c>
      <c r="AD28" s="31" t="e">
        <f t="shared" si="5"/>
        <v>#N/A</v>
      </c>
      <c r="AE28" s="15" t="e">
        <f>IF($B28="","",VLOOKUP($B28,'HK2 - 22-23 + HKI 23-24(22C2)'!$B$12:$AT$182,30,0))</f>
        <v>#N/A</v>
      </c>
      <c r="AF28" s="15" t="e">
        <f>IF($B28="","",VLOOKUP($B28,'HK2 - 22-23 + HKI 23-24(22C2)'!$B$12:$AT$182,31,0))</f>
        <v>#N/A</v>
      </c>
      <c r="AG28" s="15" t="e">
        <f>IF($B28="","",VLOOKUP($B28,'HK2 - 22-23 + HKI 23-24(22C2)'!$B$12:$AT$182,32,0))</f>
        <v>#N/A</v>
      </c>
      <c r="AH28" s="31" t="e">
        <f t="shared" si="6"/>
        <v>#N/A</v>
      </c>
      <c r="AI28" s="15" t="e">
        <f>IF($B28="","",VLOOKUP($B28,'HK2 - 22-23 + HKI 23-24(22C2)'!$B$12:$AT$182,34,0))</f>
        <v>#N/A</v>
      </c>
      <c r="AJ28" s="15" t="e">
        <f>IF($B28="","",VLOOKUP($B28,'HK2 - 22-23 + HKI 23-24(22C2)'!$B$12:$AT$182,35,0))</f>
        <v>#N/A</v>
      </c>
      <c r="AK28" s="31" t="e">
        <f t="shared" si="7"/>
        <v>#N/A</v>
      </c>
      <c r="AL28" s="15" t="e">
        <f>IF($B28="","",VLOOKUP($B28,'HK2 - 22-23 + HKI 23-24(22C2)'!$B$12:$AT$182,37,0))</f>
        <v>#N/A</v>
      </c>
      <c r="AM28" s="15" t="e">
        <f>IF($B28="","",VLOOKUP($B28,'HK2 - 22-23 + HKI 23-24(22C2)'!$B$12:$AT$182,38,0))</f>
        <v>#N/A</v>
      </c>
      <c r="AN28" s="31" t="e">
        <f t="shared" si="8"/>
        <v>#N/A</v>
      </c>
      <c r="AO28" s="15" t="e">
        <f>IF($B28="","",VLOOKUP($B28,'HK2 - 22-23 + HKI 23-24(22C2)'!$B$12:$AT$182,40,0))</f>
        <v>#N/A</v>
      </c>
      <c r="AP28" s="15" t="e">
        <f>IF($B28="","",VLOOKUP($B28,'HK2 - 22-23 + HKI 23-24(22C2)'!$B$12:$AT$182,41,0))</f>
        <v>#N/A</v>
      </c>
      <c r="AQ28" s="31" t="e">
        <f t="shared" si="9"/>
        <v>#N/A</v>
      </c>
      <c r="AR28" s="31" t="e">
        <f>IF($B28="","",VLOOKUP($B28,'HK2 - 22-23 + HKI 23-24(22C2)'!$B$12:$AT$182,43,0))</f>
        <v>#N/A</v>
      </c>
      <c r="AS28" s="31" t="e">
        <f>IF($B28="","",VLOOKUP($B28,'HK2 - 22-23 + HKI 23-24(22C2)'!$B$12:$AT$182,44,0))</f>
        <v>#N/A</v>
      </c>
      <c r="AT28" s="40" t="e">
        <f t="shared" si="10"/>
        <v>#N/A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IF($B29="","",VLOOKUP($B29,'HK2 - 22-23 + HKI 23-24(22C2)'!$B$12:$AT$182,4,0))</f>
        <v>#N/A</v>
      </c>
      <c r="F29" s="15" t="e">
        <f>IF($B29="","",VLOOKUP($B29,'HK2 - 22-23 + HKI 23-24(22C2)'!$B$12:$AT$182,5,0))</f>
        <v>#N/A</v>
      </c>
      <c r="G29" s="15" t="e">
        <f>IF($B29="","",VLOOKUP($B29,'HK2 - 22-23 + HKI 23-24(22C2)'!$B$12:$AT$182,6,0))</f>
        <v>#N/A</v>
      </c>
      <c r="H29" s="15" t="e">
        <f>IF($B29="","",VLOOKUP($B29,'HK2 - 22-23 + HKI 23-24(22C2)'!$B$12:$AT$182,7,0))</f>
        <v>#N/A</v>
      </c>
      <c r="I29" s="15" t="e">
        <f>IF($B29="","",VLOOKUP($B29,'HK2 - 22-23 + HKI 23-24(22C2)'!$B$12:$AT$182,8,0))</f>
        <v>#N/A</v>
      </c>
      <c r="J29" s="15" t="e">
        <f>IF($B29="","",VLOOKUP($B29,'HK2 - 22-23 + HKI 23-24(22C2)'!$B$12:$AT$182,9,0))</f>
        <v>#N/A</v>
      </c>
      <c r="K29" s="15" t="e">
        <f>IF($B29="","",VLOOKUP($B29,'HK2 - 22-23 + HKI 23-24(22C2)'!$B$12:$AT$182,10,0))</f>
        <v>#N/A</v>
      </c>
      <c r="L29" s="15" t="e">
        <f>IF($B29="","",VLOOKUP($B29,'HK2 - 22-23 + HKI 23-24(22C2)'!$B$12:$AT$182,11,0))</f>
        <v>#N/A</v>
      </c>
      <c r="M29" s="31" t="e">
        <f t="shared" si="1"/>
        <v>#N/A</v>
      </c>
      <c r="N29" s="15" t="e">
        <f>IF($B29="","",VLOOKUP($B29,'HK2 - 22-23 + HKI 23-24(22C2)'!$B$12:$AT$182,13,0))</f>
        <v>#N/A</v>
      </c>
      <c r="O29" s="15" t="e">
        <f>IF($B29="","",VLOOKUP($B29,'HK2 - 22-23 + HKI 23-24(22C2)'!$B$12:$AT$182,14,0))</f>
        <v>#N/A</v>
      </c>
      <c r="P29" s="15" t="e">
        <f>IF($B29="","",VLOOKUP($B29,'HK2 - 22-23 + HKI 23-24(22C2)'!$B$12:$AT$182,15,0))</f>
        <v>#N/A</v>
      </c>
      <c r="Q29" s="15" t="e">
        <f>IF($B29="","",VLOOKUP($B29,'HK2 - 22-23 + HKI 23-24(22C2)'!$B$12:$AT$182,16,0))</f>
        <v>#N/A</v>
      </c>
      <c r="R29" s="31" t="e">
        <f t="shared" si="2"/>
        <v>#N/A</v>
      </c>
      <c r="S29" s="15" t="e">
        <f>IF($B29="","",VLOOKUP($B29,'HK2 - 22-23 + HKI 23-24(22C2)'!$B$12:$AT$182,18,0))</f>
        <v>#N/A</v>
      </c>
      <c r="T29" s="15" t="e">
        <f>IF($B29="","",VLOOKUP($B29,'HK2 - 22-23 + HKI 23-24(22C2)'!$B$12:$AT$182,19,0))</f>
        <v>#N/A</v>
      </c>
      <c r="U29" s="15" t="e">
        <f>IF($B29="","",VLOOKUP($B29,'HK2 - 22-23 + HKI 23-24(22C2)'!$B$12:$AT$182,20,0))</f>
        <v>#N/A</v>
      </c>
      <c r="V29" s="31" t="e">
        <f t="shared" si="3"/>
        <v>#N/A</v>
      </c>
      <c r="W29" s="15" t="e">
        <f>IF($B29="","",VLOOKUP($B29,'HK2 - 22-23 + HKI 23-24(22C2)'!$B$12:$AT$182,22,0))</f>
        <v>#N/A</v>
      </c>
      <c r="X29" s="15" t="e">
        <f>IF($B29="","",VLOOKUP($B29,'HK2 - 22-23 + HKI 23-24(22C2)'!$B$12:$AT$182,23,0))</f>
        <v>#N/A</v>
      </c>
      <c r="Y29" s="15" t="e">
        <f>IF($B29="","",VLOOKUP($B29,'HK2 - 22-23 + HKI 23-24(22C2)'!$B$12:$AT$182,24,0))</f>
        <v>#N/A</v>
      </c>
      <c r="Z29" s="31" t="e">
        <f t="shared" si="4"/>
        <v>#N/A</v>
      </c>
      <c r="AA29" s="15" t="e">
        <f>IF($B29="","",VLOOKUP($B29,'HK2 - 22-23 + HKI 23-24(22C2)'!$B$12:$AT$182,26,0))</f>
        <v>#N/A</v>
      </c>
      <c r="AB29" s="15" t="e">
        <f>IF($B29="","",VLOOKUP($B29,'HK2 - 22-23 + HKI 23-24(22C2)'!$B$12:$AT$182,27,0))</f>
        <v>#N/A</v>
      </c>
      <c r="AC29" s="15" t="e">
        <f>IF($B29="","",VLOOKUP($B29,'HK2 - 22-23 + HKI 23-24(22C2)'!$B$12:$AT$182,28,0))</f>
        <v>#N/A</v>
      </c>
      <c r="AD29" s="31" t="e">
        <f t="shared" si="5"/>
        <v>#N/A</v>
      </c>
      <c r="AE29" s="15" t="e">
        <f>IF($B29="","",VLOOKUP($B29,'HK2 - 22-23 + HKI 23-24(22C2)'!$B$12:$AT$182,30,0))</f>
        <v>#N/A</v>
      </c>
      <c r="AF29" s="15" t="e">
        <f>IF($B29="","",VLOOKUP($B29,'HK2 - 22-23 + HKI 23-24(22C2)'!$B$12:$AT$182,31,0))</f>
        <v>#N/A</v>
      </c>
      <c r="AG29" s="15" t="e">
        <f>IF($B29="","",VLOOKUP($B29,'HK2 - 22-23 + HKI 23-24(22C2)'!$B$12:$AT$182,32,0))</f>
        <v>#N/A</v>
      </c>
      <c r="AH29" s="31" t="e">
        <f t="shared" si="6"/>
        <v>#N/A</v>
      </c>
      <c r="AI29" s="15" t="e">
        <f>IF($B29="","",VLOOKUP($B29,'HK2 - 22-23 + HKI 23-24(22C2)'!$B$12:$AT$182,34,0))</f>
        <v>#N/A</v>
      </c>
      <c r="AJ29" s="15" t="e">
        <f>IF($B29="","",VLOOKUP($B29,'HK2 - 22-23 + HKI 23-24(22C2)'!$B$12:$AT$182,35,0))</f>
        <v>#N/A</v>
      </c>
      <c r="AK29" s="31" t="e">
        <f t="shared" si="7"/>
        <v>#N/A</v>
      </c>
      <c r="AL29" s="15" t="e">
        <f>IF($B29="","",VLOOKUP($B29,'HK2 - 22-23 + HKI 23-24(22C2)'!$B$12:$AT$182,37,0))</f>
        <v>#N/A</v>
      </c>
      <c r="AM29" s="15" t="e">
        <f>IF($B29="","",VLOOKUP($B29,'HK2 - 22-23 + HKI 23-24(22C2)'!$B$12:$AT$182,38,0))</f>
        <v>#N/A</v>
      </c>
      <c r="AN29" s="31" t="e">
        <f t="shared" si="8"/>
        <v>#N/A</v>
      </c>
      <c r="AO29" s="15" t="e">
        <f>IF($B29="","",VLOOKUP($B29,'HK2 - 22-23 + HKI 23-24(22C2)'!$B$12:$AT$182,40,0))</f>
        <v>#N/A</v>
      </c>
      <c r="AP29" s="15" t="e">
        <f>IF($B29="","",VLOOKUP($B29,'HK2 - 22-23 + HKI 23-24(22C2)'!$B$12:$AT$182,41,0))</f>
        <v>#N/A</v>
      </c>
      <c r="AQ29" s="31" t="e">
        <f t="shared" si="9"/>
        <v>#N/A</v>
      </c>
      <c r="AR29" s="31" t="e">
        <f>IF($B29="","",VLOOKUP($B29,'HK2 - 22-23 + HKI 23-24(22C2)'!$B$12:$AT$182,43,0))</f>
        <v>#N/A</v>
      </c>
      <c r="AS29" s="31" t="e">
        <f>IF($B29="","",VLOOKUP($B29,'HK2 - 22-23 + HKI 23-24(22C2)'!$B$12:$AT$182,44,0))</f>
        <v>#N/A</v>
      </c>
      <c r="AT29" s="40" t="e">
        <f t="shared" si="10"/>
        <v>#N/A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IF($B30="","",VLOOKUP($B30,'HK2 - 22-23 + HKI 23-24(22C2)'!$B$12:$AT$182,4,0))</f>
        <v>#N/A</v>
      </c>
      <c r="F30" s="15" t="e">
        <f>IF($B30="","",VLOOKUP($B30,'HK2 - 22-23 + HKI 23-24(22C2)'!$B$12:$AT$182,5,0))</f>
        <v>#N/A</v>
      </c>
      <c r="G30" s="15" t="e">
        <f>IF($B30="","",VLOOKUP($B30,'HK2 - 22-23 + HKI 23-24(22C2)'!$B$12:$AT$182,6,0))</f>
        <v>#N/A</v>
      </c>
      <c r="H30" s="15" t="e">
        <f>IF($B30="","",VLOOKUP($B30,'HK2 - 22-23 + HKI 23-24(22C2)'!$B$12:$AT$182,7,0))</f>
        <v>#N/A</v>
      </c>
      <c r="I30" s="15" t="e">
        <f>IF($B30="","",VLOOKUP($B30,'HK2 - 22-23 + HKI 23-24(22C2)'!$B$12:$AT$182,8,0))</f>
        <v>#N/A</v>
      </c>
      <c r="J30" s="15" t="e">
        <f>IF($B30="","",VLOOKUP($B30,'HK2 - 22-23 + HKI 23-24(22C2)'!$B$12:$AT$182,9,0))</f>
        <v>#N/A</v>
      </c>
      <c r="K30" s="15" t="e">
        <f>IF($B30="","",VLOOKUP($B30,'HK2 - 22-23 + HKI 23-24(22C2)'!$B$12:$AT$182,10,0))</f>
        <v>#N/A</v>
      </c>
      <c r="L30" s="15" t="e">
        <f>IF($B30="","",VLOOKUP($B30,'HK2 - 22-23 + HKI 23-24(22C2)'!$B$12:$AT$182,11,0))</f>
        <v>#N/A</v>
      </c>
      <c r="M30" s="31" t="e">
        <f t="shared" si="1"/>
        <v>#N/A</v>
      </c>
      <c r="N30" s="15" t="e">
        <f>IF($B30="","",VLOOKUP($B30,'HK2 - 22-23 + HKI 23-24(22C2)'!$B$12:$AT$182,13,0))</f>
        <v>#N/A</v>
      </c>
      <c r="O30" s="15" t="e">
        <f>IF($B30="","",VLOOKUP($B30,'HK2 - 22-23 + HKI 23-24(22C2)'!$B$12:$AT$182,14,0))</f>
        <v>#N/A</v>
      </c>
      <c r="P30" s="15" t="e">
        <f>IF($B30="","",VLOOKUP($B30,'HK2 - 22-23 + HKI 23-24(22C2)'!$B$12:$AT$182,15,0))</f>
        <v>#N/A</v>
      </c>
      <c r="Q30" s="15" t="e">
        <f>IF($B30="","",VLOOKUP($B30,'HK2 - 22-23 + HKI 23-24(22C2)'!$B$12:$AT$182,16,0))</f>
        <v>#N/A</v>
      </c>
      <c r="R30" s="31" t="e">
        <f t="shared" si="2"/>
        <v>#N/A</v>
      </c>
      <c r="S30" s="15" t="e">
        <f>IF($B30="","",VLOOKUP($B30,'HK2 - 22-23 + HKI 23-24(22C2)'!$B$12:$AT$182,18,0))</f>
        <v>#N/A</v>
      </c>
      <c r="T30" s="15" t="e">
        <f>IF($B30="","",VLOOKUP($B30,'HK2 - 22-23 + HKI 23-24(22C2)'!$B$12:$AT$182,19,0))</f>
        <v>#N/A</v>
      </c>
      <c r="U30" s="15" t="e">
        <f>IF($B30="","",VLOOKUP($B30,'HK2 - 22-23 + HKI 23-24(22C2)'!$B$12:$AT$182,20,0))</f>
        <v>#N/A</v>
      </c>
      <c r="V30" s="31" t="e">
        <f t="shared" si="3"/>
        <v>#N/A</v>
      </c>
      <c r="W30" s="15" t="e">
        <f>IF($B30="","",VLOOKUP($B30,'HK2 - 22-23 + HKI 23-24(22C2)'!$B$12:$AT$182,22,0))</f>
        <v>#N/A</v>
      </c>
      <c r="X30" s="15" t="e">
        <f>IF($B30="","",VLOOKUP($B30,'HK2 - 22-23 + HKI 23-24(22C2)'!$B$12:$AT$182,23,0))</f>
        <v>#N/A</v>
      </c>
      <c r="Y30" s="15" t="e">
        <f>IF($B30="","",VLOOKUP($B30,'HK2 - 22-23 + HKI 23-24(22C2)'!$B$12:$AT$182,24,0))</f>
        <v>#N/A</v>
      </c>
      <c r="Z30" s="31" t="e">
        <f t="shared" si="4"/>
        <v>#N/A</v>
      </c>
      <c r="AA30" s="15" t="e">
        <f>IF($B30="","",VLOOKUP($B30,'HK2 - 22-23 + HKI 23-24(22C2)'!$B$12:$AT$182,26,0))</f>
        <v>#N/A</v>
      </c>
      <c r="AB30" s="15" t="e">
        <f>IF($B30="","",VLOOKUP($B30,'HK2 - 22-23 + HKI 23-24(22C2)'!$B$12:$AT$182,27,0))</f>
        <v>#N/A</v>
      </c>
      <c r="AC30" s="15" t="e">
        <f>IF($B30="","",VLOOKUP($B30,'HK2 - 22-23 + HKI 23-24(22C2)'!$B$12:$AT$182,28,0))</f>
        <v>#N/A</v>
      </c>
      <c r="AD30" s="31" t="e">
        <f t="shared" si="5"/>
        <v>#N/A</v>
      </c>
      <c r="AE30" s="15" t="e">
        <f>IF($B30="","",VLOOKUP($B30,'HK2 - 22-23 + HKI 23-24(22C2)'!$B$12:$AT$182,30,0))</f>
        <v>#N/A</v>
      </c>
      <c r="AF30" s="15" t="e">
        <f>IF($B30="","",VLOOKUP($B30,'HK2 - 22-23 + HKI 23-24(22C2)'!$B$12:$AT$182,31,0))</f>
        <v>#N/A</v>
      </c>
      <c r="AG30" s="15" t="e">
        <f>IF($B30="","",VLOOKUP($B30,'HK2 - 22-23 + HKI 23-24(22C2)'!$B$12:$AT$182,32,0))</f>
        <v>#N/A</v>
      </c>
      <c r="AH30" s="31" t="e">
        <f t="shared" si="6"/>
        <v>#N/A</v>
      </c>
      <c r="AI30" s="15" t="e">
        <f>IF($B30="","",VLOOKUP($B30,'HK2 - 22-23 + HKI 23-24(22C2)'!$B$12:$AT$182,34,0))</f>
        <v>#N/A</v>
      </c>
      <c r="AJ30" s="15" t="e">
        <f>IF($B30="","",VLOOKUP($B30,'HK2 - 22-23 + HKI 23-24(22C2)'!$B$12:$AT$182,35,0))</f>
        <v>#N/A</v>
      </c>
      <c r="AK30" s="31" t="e">
        <f t="shared" si="7"/>
        <v>#N/A</v>
      </c>
      <c r="AL30" s="15" t="e">
        <f>IF($B30="","",VLOOKUP($B30,'HK2 - 22-23 + HKI 23-24(22C2)'!$B$12:$AT$182,37,0))</f>
        <v>#N/A</v>
      </c>
      <c r="AM30" s="15" t="e">
        <f>IF($B30="","",VLOOKUP($B30,'HK2 - 22-23 + HKI 23-24(22C2)'!$B$12:$AT$182,38,0))</f>
        <v>#N/A</v>
      </c>
      <c r="AN30" s="31" t="e">
        <f t="shared" si="8"/>
        <v>#N/A</v>
      </c>
      <c r="AO30" s="15" t="e">
        <f>IF($B30="","",VLOOKUP($B30,'HK2 - 22-23 + HKI 23-24(22C2)'!$B$12:$AT$182,40,0))</f>
        <v>#N/A</v>
      </c>
      <c r="AP30" s="15" t="e">
        <f>IF($B30="","",VLOOKUP($B30,'HK2 - 22-23 + HKI 23-24(22C2)'!$B$12:$AT$182,41,0))</f>
        <v>#N/A</v>
      </c>
      <c r="AQ30" s="31" t="e">
        <f t="shared" si="9"/>
        <v>#N/A</v>
      </c>
      <c r="AR30" s="31" t="e">
        <f>IF($B30="","",VLOOKUP($B30,'HK2 - 22-23 + HKI 23-24(22C2)'!$B$12:$AT$182,43,0))</f>
        <v>#N/A</v>
      </c>
      <c r="AS30" s="31" t="e">
        <f>IF($B30="","",VLOOKUP($B30,'HK2 - 22-23 + HKI 23-24(22C2)'!$B$12:$AT$182,44,0))</f>
        <v>#N/A</v>
      </c>
      <c r="AT30" s="40" t="e">
        <f t="shared" si="10"/>
        <v>#N/A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IF($B31="","",VLOOKUP($B31,'HK2 - 22-23 + HKI 23-24(22C2)'!$B$12:$AT$182,4,0))</f>
        <v>#N/A</v>
      </c>
      <c r="F31" s="15" t="e">
        <f>IF($B31="","",VLOOKUP($B31,'HK2 - 22-23 + HKI 23-24(22C2)'!$B$12:$AT$182,5,0))</f>
        <v>#N/A</v>
      </c>
      <c r="G31" s="15" t="e">
        <f>IF($B31="","",VLOOKUP($B31,'HK2 - 22-23 + HKI 23-24(22C2)'!$B$12:$AT$182,6,0))</f>
        <v>#N/A</v>
      </c>
      <c r="H31" s="15" t="e">
        <f>IF($B31="","",VLOOKUP($B31,'HK2 - 22-23 + HKI 23-24(22C2)'!$B$12:$AT$182,7,0))</f>
        <v>#N/A</v>
      </c>
      <c r="I31" s="15" t="e">
        <f>IF($B31="","",VLOOKUP($B31,'HK2 - 22-23 + HKI 23-24(22C2)'!$B$12:$AT$182,8,0))</f>
        <v>#N/A</v>
      </c>
      <c r="J31" s="15" t="e">
        <f>IF($B31="","",VLOOKUP($B31,'HK2 - 22-23 + HKI 23-24(22C2)'!$B$12:$AT$182,9,0))</f>
        <v>#N/A</v>
      </c>
      <c r="K31" s="15" t="e">
        <f>IF($B31="","",VLOOKUP($B31,'HK2 - 22-23 + HKI 23-24(22C2)'!$B$12:$AT$182,10,0))</f>
        <v>#N/A</v>
      </c>
      <c r="L31" s="15" t="e">
        <f>IF($B31="","",VLOOKUP($B31,'HK2 - 22-23 + HKI 23-24(22C2)'!$B$12:$AT$182,11,0))</f>
        <v>#N/A</v>
      </c>
      <c r="M31" s="31" t="e">
        <f t="shared" si="1"/>
        <v>#N/A</v>
      </c>
      <c r="N31" s="15" t="e">
        <f>IF($B31="","",VLOOKUP($B31,'HK2 - 22-23 + HKI 23-24(22C2)'!$B$12:$AT$182,13,0))</f>
        <v>#N/A</v>
      </c>
      <c r="O31" s="15" t="e">
        <f>IF($B31="","",VLOOKUP($B31,'HK2 - 22-23 + HKI 23-24(22C2)'!$B$12:$AT$182,14,0))</f>
        <v>#N/A</v>
      </c>
      <c r="P31" s="15" t="e">
        <f>IF($B31="","",VLOOKUP($B31,'HK2 - 22-23 + HKI 23-24(22C2)'!$B$12:$AT$182,15,0))</f>
        <v>#N/A</v>
      </c>
      <c r="Q31" s="15" t="e">
        <f>IF($B31="","",VLOOKUP($B31,'HK2 - 22-23 + HKI 23-24(22C2)'!$B$12:$AT$182,16,0))</f>
        <v>#N/A</v>
      </c>
      <c r="R31" s="31" t="e">
        <f t="shared" si="2"/>
        <v>#N/A</v>
      </c>
      <c r="S31" s="15" t="e">
        <f>IF($B31="","",VLOOKUP($B31,'HK2 - 22-23 + HKI 23-24(22C2)'!$B$12:$AT$182,18,0))</f>
        <v>#N/A</v>
      </c>
      <c r="T31" s="15" t="e">
        <f>IF($B31="","",VLOOKUP($B31,'HK2 - 22-23 + HKI 23-24(22C2)'!$B$12:$AT$182,19,0))</f>
        <v>#N/A</v>
      </c>
      <c r="U31" s="15" t="e">
        <f>IF($B31="","",VLOOKUP($B31,'HK2 - 22-23 + HKI 23-24(22C2)'!$B$12:$AT$182,20,0))</f>
        <v>#N/A</v>
      </c>
      <c r="V31" s="31" t="e">
        <f t="shared" si="3"/>
        <v>#N/A</v>
      </c>
      <c r="W31" s="15" t="e">
        <f>IF($B31="","",VLOOKUP($B31,'HK2 - 22-23 + HKI 23-24(22C2)'!$B$12:$AT$182,22,0))</f>
        <v>#N/A</v>
      </c>
      <c r="X31" s="15" t="e">
        <f>IF($B31="","",VLOOKUP($B31,'HK2 - 22-23 + HKI 23-24(22C2)'!$B$12:$AT$182,23,0))</f>
        <v>#N/A</v>
      </c>
      <c r="Y31" s="15" t="e">
        <f>IF($B31="","",VLOOKUP($B31,'HK2 - 22-23 + HKI 23-24(22C2)'!$B$12:$AT$182,24,0))</f>
        <v>#N/A</v>
      </c>
      <c r="Z31" s="31" t="e">
        <f t="shared" si="4"/>
        <v>#N/A</v>
      </c>
      <c r="AA31" s="15" t="e">
        <f>IF($B31="","",VLOOKUP($B31,'HK2 - 22-23 + HKI 23-24(22C2)'!$B$12:$AT$182,26,0))</f>
        <v>#N/A</v>
      </c>
      <c r="AB31" s="15" t="e">
        <f>IF($B31="","",VLOOKUP($B31,'HK2 - 22-23 + HKI 23-24(22C2)'!$B$12:$AT$182,27,0))</f>
        <v>#N/A</v>
      </c>
      <c r="AC31" s="15" t="e">
        <f>IF($B31="","",VLOOKUP($B31,'HK2 - 22-23 + HKI 23-24(22C2)'!$B$12:$AT$182,28,0))</f>
        <v>#N/A</v>
      </c>
      <c r="AD31" s="31" t="e">
        <f t="shared" si="5"/>
        <v>#N/A</v>
      </c>
      <c r="AE31" s="15" t="e">
        <f>IF($B31="","",VLOOKUP($B31,'HK2 - 22-23 + HKI 23-24(22C2)'!$B$12:$AT$182,30,0))</f>
        <v>#N/A</v>
      </c>
      <c r="AF31" s="15" t="e">
        <f>IF($B31="","",VLOOKUP($B31,'HK2 - 22-23 + HKI 23-24(22C2)'!$B$12:$AT$182,31,0))</f>
        <v>#N/A</v>
      </c>
      <c r="AG31" s="15" t="e">
        <f>IF($B31="","",VLOOKUP($B31,'HK2 - 22-23 + HKI 23-24(22C2)'!$B$12:$AT$182,32,0))</f>
        <v>#N/A</v>
      </c>
      <c r="AH31" s="31" t="e">
        <f t="shared" si="6"/>
        <v>#N/A</v>
      </c>
      <c r="AI31" s="15" t="e">
        <f>IF($B31="","",VLOOKUP($B31,'HK2 - 22-23 + HKI 23-24(22C2)'!$B$12:$AT$182,34,0))</f>
        <v>#N/A</v>
      </c>
      <c r="AJ31" s="15" t="e">
        <f>IF($B31="","",VLOOKUP($B31,'HK2 - 22-23 + HKI 23-24(22C2)'!$B$12:$AT$182,35,0))</f>
        <v>#N/A</v>
      </c>
      <c r="AK31" s="31" t="e">
        <f t="shared" si="7"/>
        <v>#N/A</v>
      </c>
      <c r="AL31" s="15" t="e">
        <f>IF($B31="","",VLOOKUP($B31,'HK2 - 22-23 + HKI 23-24(22C2)'!$B$12:$AT$182,37,0))</f>
        <v>#N/A</v>
      </c>
      <c r="AM31" s="15" t="e">
        <f>IF($B31="","",VLOOKUP($B31,'HK2 - 22-23 + HKI 23-24(22C2)'!$B$12:$AT$182,38,0))</f>
        <v>#N/A</v>
      </c>
      <c r="AN31" s="31" t="e">
        <f t="shared" si="8"/>
        <v>#N/A</v>
      </c>
      <c r="AO31" s="15" t="e">
        <f>IF($B31="","",VLOOKUP($B31,'HK2 - 22-23 + HKI 23-24(22C2)'!$B$12:$AT$182,40,0))</f>
        <v>#N/A</v>
      </c>
      <c r="AP31" s="15" t="e">
        <f>IF($B31="","",VLOOKUP($B31,'HK2 - 22-23 + HKI 23-24(22C2)'!$B$12:$AT$182,41,0))</f>
        <v>#N/A</v>
      </c>
      <c r="AQ31" s="31" t="e">
        <f t="shared" si="9"/>
        <v>#N/A</v>
      </c>
      <c r="AR31" s="31" t="e">
        <f>IF($B31="","",VLOOKUP($B31,'HK2 - 22-23 + HKI 23-24(22C2)'!$B$12:$AT$182,43,0))</f>
        <v>#N/A</v>
      </c>
      <c r="AS31" s="31" t="e">
        <f>IF($B31="","",VLOOKUP($B31,'HK2 - 22-23 + HKI 23-24(22C2)'!$B$12:$AT$182,44,0))</f>
        <v>#N/A</v>
      </c>
      <c r="AT31" s="40" t="e">
        <f t="shared" si="10"/>
        <v>#N/A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IF($B32="","",VLOOKUP($B32,'HK2 - 22-23 + HKI 23-24(22C2)'!$B$12:$AT$182,4,0))</f>
        <v>#N/A</v>
      </c>
      <c r="F32" s="15" t="e">
        <f>IF($B32="","",VLOOKUP($B32,'HK2 - 22-23 + HKI 23-24(22C2)'!$B$12:$AT$182,5,0))</f>
        <v>#N/A</v>
      </c>
      <c r="G32" s="15" t="e">
        <f>IF($B32="","",VLOOKUP($B32,'HK2 - 22-23 + HKI 23-24(22C2)'!$B$12:$AT$182,6,0))</f>
        <v>#N/A</v>
      </c>
      <c r="H32" s="15" t="e">
        <f>IF($B32="","",VLOOKUP($B32,'HK2 - 22-23 + HKI 23-24(22C2)'!$B$12:$AT$182,7,0))</f>
        <v>#N/A</v>
      </c>
      <c r="I32" s="15" t="e">
        <f>IF($B32="","",VLOOKUP($B32,'HK2 - 22-23 + HKI 23-24(22C2)'!$B$12:$AT$182,8,0))</f>
        <v>#N/A</v>
      </c>
      <c r="J32" s="15" t="e">
        <f>IF($B32="","",VLOOKUP($B32,'HK2 - 22-23 + HKI 23-24(22C2)'!$B$12:$AT$182,9,0))</f>
        <v>#N/A</v>
      </c>
      <c r="K32" s="15" t="e">
        <f>IF($B32="","",VLOOKUP($B32,'HK2 - 22-23 + HKI 23-24(22C2)'!$B$12:$AT$182,10,0))</f>
        <v>#N/A</v>
      </c>
      <c r="L32" s="15" t="e">
        <f>IF($B32="","",VLOOKUP($B32,'HK2 - 22-23 + HKI 23-24(22C2)'!$B$12:$AT$182,11,0))</f>
        <v>#N/A</v>
      </c>
      <c r="M32" s="31" t="e">
        <f t="shared" si="1"/>
        <v>#N/A</v>
      </c>
      <c r="N32" s="15" t="e">
        <f>IF($B32="","",VLOOKUP($B32,'HK2 - 22-23 + HKI 23-24(22C2)'!$B$12:$AT$182,13,0))</f>
        <v>#N/A</v>
      </c>
      <c r="O32" s="15" t="e">
        <f>IF($B32="","",VLOOKUP($B32,'HK2 - 22-23 + HKI 23-24(22C2)'!$B$12:$AT$182,14,0))</f>
        <v>#N/A</v>
      </c>
      <c r="P32" s="15" t="e">
        <f>IF($B32="","",VLOOKUP($B32,'HK2 - 22-23 + HKI 23-24(22C2)'!$B$12:$AT$182,15,0))</f>
        <v>#N/A</v>
      </c>
      <c r="Q32" s="15" t="e">
        <f>IF($B32="","",VLOOKUP($B32,'HK2 - 22-23 + HKI 23-24(22C2)'!$B$12:$AT$182,16,0))</f>
        <v>#N/A</v>
      </c>
      <c r="R32" s="31" t="e">
        <f t="shared" si="2"/>
        <v>#N/A</v>
      </c>
      <c r="S32" s="15" t="e">
        <f>IF($B32="","",VLOOKUP($B32,'HK2 - 22-23 + HKI 23-24(22C2)'!$B$12:$AT$182,18,0))</f>
        <v>#N/A</v>
      </c>
      <c r="T32" s="15" t="e">
        <f>IF($B32="","",VLOOKUP($B32,'HK2 - 22-23 + HKI 23-24(22C2)'!$B$12:$AT$182,19,0))</f>
        <v>#N/A</v>
      </c>
      <c r="U32" s="15" t="e">
        <f>IF($B32="","",VLOOKUP($B32,'HK2 - 22-23 + HKI 23-24(22C2)'!$B$12:$AT$182,20,0))</f>
        <v>#N/A</v>
      </c>
      <c r="V32" s="31" t="e">
        <f t="shared" si="3"/>
        <v>#N/A</v>
      </c>
      <c r="W32" s="15" t="e">
        <f>IF($B32="","",VLOOKUP($B32,'HK2 - 22-23 + HKI 23-24(22C2)'!$B$12:$AT$182,22,0))</f>
        <v>#N/A</v>
      </c>
      <c r="X32" s="15" t="e">
        <f>IF($B32="","",VLOOKUP($B32,'HK2 - 22-23 + HKI 23-24(22C2)'!$B$12:$AT$182,23,0))</f>
        <v>#N/A</v>
      </c>
      <c r="Y32" s="15" t="e">
        <f>IF($B32="","",VLOOKUP($B32,'HK2 - 22-23 + HKI 23-24(22C2)'!$B$12:$AT$182,24,0))</f>
        <v>#N/A</v>
      </c>
      <c r="Z32" s="31" t="e">
        <f t="shared" si="4"/>
        <v>#N/A</v>
      </c>
      <c r="AA32" s="15" t="e">
        <f>IF($B32="","",VLOOKUP($B32,'HK2 - 22-23 + HKI 23-24(22C2)'!$B$12:$AT$182,26,0))</f>
        <v>#N/A</v>
      </c>
      <c r="AB32" s="15" t="e">
        <f>IF($B32="","",VLOOKUP($B32,'HK2 - 22-23 + HKI 23-24(22C2)'!$B$12:$AT$182,27,0))</f>
        <v>#N/A</v>
      </c>
      <c r="AC32" s="15" t="e">
        <f>IF($B32="","",VLOOKUP($B32,'HK2 - 22-23 + HKI 23-24(22C2)'!$B$12:$AT$182,28,0))</f>
        <v>#N/A</v>
      </c>
      <c r="AD32" s="31" t="e">
        <f t="shared" si="5"/>
        <v>#N/A</v>
      </c>
      <c r="AE32" s="15" t="e">
        <f>IF($B32="","",VLOOKUP($B32,'HK2 - 22-23 + HKI 23-24(22C2)'!$B$12:$AT$182,30,0))</f>
        <v>#N/A</v>
      </c>
      <c r="AF32" s="15" t="e">
        <f>IF($B32="","",VLOOKUP($B32,'HK2 - 22-23 + HKI 23-24(22C2)'!$B$12:$AT$182,31,0))</f>
        <v>#N/A</v>
      </c>
      <c r="AG32" s="15" t="e">
        <f>IF($B32="","",VLOOKUP($B32,'HK2 - 22-23 + HKI 23-24(22C2)'!$B$12:$AT$182,32,0))</f>
        <v>#N/A</v>
      </c>
      <c r="AH32" s="31" t="e">
        <f t="shared" si="6"/>
        <v>#N/A</v>
      </c>
      <c r="AI32" s="15" t="e">
        <f>IF($B32="","",VLOOKUP($B32,'HK2 - 22-23 + HKI 23-24(22C2)'!$B$12:$AT$182,34,0))</f>
        <v>#N/A</v>
      </c>
      <c r="AJ32" s="15" t="e">
        <f>IF($B32="","",VLOOKUP($B32,'HK2 - 22-23 + HKI 23-24(22C2)'!$B$12:$AT$182,35,0))</f>
        <v>#N/A</v>
      </c>
      <c r="AK32" s="31" t="e">
        <f t="shared" si="7"/>
        <v>#N/A</v>
      </c>
      <c r="AL32" s="15" t="e">
        <f>IF($B32="","",VLOOKUP($B32,'HK2 - 22-23 + HKI 23-24(22C2)'!$B$12:$AT$182,37,0))</f>
        <v>#N/A</v>
      </c>
      <c r="AM32" s="15" t="e">
        <f>IF($B32="","",VLOOKUP($B32,'HK2 - 22-23 + HKI 23-24(22C2)'!$B$12:$AT$182,38,0))</f>
        <v>#N/A</v>
      </c>
      <c r="AN32" s="31" t="e">
        <f t="shared" si="8"/>
        <v>#N/A</v>
      </c>
      <c r="AO32" s="15" t="e">
        <f>IF($B32="","",VLOOKUP($B32,'HK2 - 22-23 + HKI 23-24(22C2)'!$B$12:$AT$182,40,0))</f>
        <v>#N/A</v>
      </c>
      <c r="AP32" s="15" t="e">
        <f>IF($B32="","",VLOOKUP($B32,'HK2 - 22-23 + HKI 23-24(22C2)'!$B$12:$AT$182,41,0))</f>
        <v>#N/A</v>
      </c>
      <c r="AQ32" s="31" t="e">
        <f t="shared" si="9"/>
        <v>#N/A</v>
      </c>
      <c r="AR32" s="31" t="e">
        <f>IF($B32="","",VLOOKUP($B32,'HK2 - 22-23 + HKI 23-24(22C2)'!$B$12:$AT$182,43,0))</f>
        <v>#N/A</v>
      </c>
      <c r="AS32" s="31" t="e">
        <f>IF($B32="","",VLOOKUP($B32,'HK2 - 22-23 + HKI 23-24(22C2)'!$B$12:$AT$182,44,0))</f>
        <v>#N/A</v>
      </c>
      <c r="AT32" s="40" t="e">
        <f t="shared" si="10"/>
        <v>#N/A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IF($B33="","",VLOOKUP($B33,'HK2 - 22-23 + HKI 23-24(22C2)'!$B$12:$AT$182,4,0))</f>
        <v>#N/A</v>
      </c>
      <c r="F33" s="15" t="e">
        <f>IF($B33="","",VLOOKUP($B33,'HK2 - 22-23 + HKI 23-24(22C2)'!$B$12:$AT$182,5,0))</f>
        <v>#N/A</v>
      </c>
      <c r="G33" s="15" t="e">
        <f>IF($B33="","",VLOOKUP($B33,'HK2 - 22-23 + HKI 23-24(22C2)'!$B$12:$AT$182,6,0))</f>
        <v>#N/A</v>
      </c>
      <c r="H33" s="15" t="e">
        <f>IF($B33="","",VLOOKUP($B33,'HK2 - 22-23 + HKI 23-24(22C2)'!$B$12:$AT$182,7,0))</f>
        <v>#N/A</v>
      </c>
      <c r="I33" s="15" t="e">
        <f>IF($B33="","",VLOOKUP($B33,'HK2 - 22-23 + HKI 23-24(22C2)'!$B$12:$AT$182,8,0))</f>
        <v>#N/A</v>
      </c>
      <c r="J33" s="15" t="e">
        <f>IF($B33="","",VLOOKUP($B33,'HK2 - 22-23 + HKI 23-24(22C2)'!$B$12:$AT$182,9,0))</f>
        <v>#N/A</v>
      </c>
      <c r="K33" s="15" t="e">
        <f>IF($B33="","",VLOOKUP($B33,'HK2 - 22-23 + HKI 23-24(22C2)'!$B$12:$AT$182,10,0))</f>
        <v>#N/A</v>
      </c>
      <c r="L33" s="15" t="e">
        <f>IF($B33="","",VLOOKUP($B33,'HK2 - 22-23 + HKI 23-24(22C2)'!$B$12:$AT$182,11,0))</f>
        <v>#N/A</v>
      </c>
      <c r="M33" s="31" t="e">
        <f t="shared" si="1"/>
        <v>#N/A</v>
      </c>
      <c r="N33" s="15" t="e">
        <f>IF($B33="","",VLOOKUP($B33,'HK2 - 22-23 + HKI 23-24(22C2)'!$B$12:$AT$182,13,0))</f>
        <v>#N/A</v>
      </c>
      <c r="O33" s="15" t="e">
        <f>IF($B33="","",VLOOKUP($B33,'HK2 - 22-23 + HKI 23-24(22C2)'!$B$12:$AT$182,14,0))</f>
        <v>#N/A</v>
      </c>
      <c r="P33" s="15" t="e">
        <f>IF($B33="","",VLOOKUP($B33,'HK2 - 22-23 + HKI 23-24(22C2)'!$B$12:$AT$182,15,0))</f>
        <v>#N/A</v>
      </c>
      <c r="Q33" s="15" t="e">
        <f>IF($B33="","",VLOOKUP($B33,'HK2 - 22-23 + HKI 23-24(22C2)'!$B$12:$AT$182,16,0))</f>
        <v>#N/A</v>
      </c>
      <c r="R33" s="31" t="e">
        <f t="shared" si="2"/>
        <v>#N/A</v>
      </c>
      <c r="S33" s="15" t="e">
        <f>IF($B33="","",VLOOKUP($B33,'HK2 - 22-23 + HKI 23-24(22C2)'!$B$12:$AT$182,18,0))</f>
        <v>#N/A</v>
      </c>
      <c r="T33" s="15" t="e">
        <f>IF($B33="","",VLOOKUP($B33,'HK2 - 22-23 + HKI 23-24(22C2)'!$B$12:$AT$182,19,0))</f>
        <v>#N/A</v>
      </c>
      <c r="U33" s="15" t="e">
        <f>IF($B33="","",VLOOKUP($B33,'HK2 - 22-23 + HKI 23-24(22C2)'!$B$12:$AT$182,20,0))</f>
        <v>#N/A</v>
      </c>
      <c r="V33" s="31" t="e">
        <f t="shared" si="3"/>
        <v>#N/A</v>
      </c>
      <c r="W33" s="15" t="e">
        <f>IF($B33="","",VLOOKUP($B33,'HK2 - 22-23 + HKI 23-24(22C2)'!$B$12:$AT$182,22,0))</f>
        <v>#N/A</v>
      </c>
      <c r="X33" s="15" t="e">
        <f>IF($B33="","",VLOOKUP($B33,'HK2 - 22-23 + HKI 23-24(22C2)'!$B$12:$AT$182,23,0))</f>
        <v>#N/A</v>
      </c>
      <c r="Y33" s="15" t="e">
        <f>IF($B33="","",VLOOKUP($B33,'HK2 - 22-23 + HKI 23-24(22C2)'!$B$12:$AT$182,24,0))</f>
        <v>#N/A</v>
      </c>
      <c r="Z33" s="31" t="e">
        <f t="shared" si="4"/>
        <v>#N/A</v>
      </c>
      <c r="AA33" s="15" t="e">
        <f>IF($B33="","",VLOOKUP($B33,'HK2 - 22-23 + HKI 23-24(22C2)'!$B$12:$AT$182,26,0))</f>
        <v>#N/A</v>
      </c>
      <c r="AB33" s="15" t="e">
        <f>IF($B33="","",VLOOKUP($B33,'HK2 - 22-23 + HKI 23-24(22C2)'!$B$12:$AT$182,27,0))</f>
        <v>#N/A</v>
      </c>
      <c r="AC33" s="15" t="e">
        <f>IF($B33="","",VLOOKUP($B33,'HK2 - 22-23 + HKI 23-24(22C2)'!$B$12:$AT$182,28,0))</f>
        <v>#N/A</v>
      </c>
      <c r="AD33" s="31" t="e">
        <f t="shared" si="5"/>
        <v>#N/A</v>
      </c>
      <c r="AE33" s="15" t="e">
        <f>IF($B33="","",VLOOKUP($B33,'HK2 - 22-23 + HKI 23-24(22C2)'!$B$12:$AT$182,30,0))</f>
        <v>#N/A</v>
      </c>
      <c r="AF33" s="15" t="e">
        <f>IF($B33="","",VLOOKUP($B33,'HK2 - 22-23 + HKI 23-24(22C2)'!$B$12:$AT$182,31,0))</f>
        <v>#N/A</v>
      </c>
      <c r="AG33" s="15" t="e">
        <f>IF($B33="","",VLOOKUP($B33,'HK2 - 22-23 + HKI 23-24(22C2)'!$B$12:$AT$182,32,0))</f>
        <v>#N/A</v>
      </c>
      <c r="AH33" s="31" t="e">
        <f t="shared" si="6"/>
        <v>#N/A</v>
      </c>
      <c r="AI33" s="15" t="e">
        <f>IF($B33="","",VLOOKUP($B33,'HK2 - 22-23 + HKI 23-24(22C2)'!$B$12:$AT$182,34,0))</f>
        <v>#N/A</v>
      </c>
      <c r="AJ33" s="15" t="e">
        <f>IF($B33="","",VLOOKUP($B33,'HK2 - 22-23 + HKI 23-24(22C2)'!$B$12:$AT$182,35,0))</f>
        <v>#N/A</v>
      </c>
      <c r="AK33" s="31" t="e">
        <f t="shared" si="7"/>
        <v>#N/A</v>
      </c>
      <c r="AL33" s="15" t="e">
        <f>IF($B33="","",VLOOKUP($B33,'HK2 - 22-23 + HKI 23-24(22C2)'!$B$12:$AT$182,37,0))</f>
        <v>#N/A</v>
      </c>
      <c r="AM33" s="15" t="e">
        <f>IF($B33="","",VLOOKUP($B33,'HK2 - 22-23 + HKI 23-24(22C2)'!$B$12:$AT$182,38,0))</f>
        <v>#N/A</v>
      </c>
      <c r="AN33" s="31" t="e">
        <f t="shared" si="8"/>
        <v>#N/A</v>
      </c>
      <c r="AO33" s="15" t="e">
        <f>IF($B33="","",VLOOKUP($B33,'HK2 - 22-23 + HKI 23-24(22C2)'!$B$12:$AT$182,40,0))</f>
        <v>#N/A</v>
      </c>
      <c r="AP33" s="15" t="e">
        <f>IF($B33="","",VLOOKUP($B33,'HK2 - 22-23 + HKI 23-24(22C2)'!$B$12:$AT$182,41,0))</f>
        <v>#N/A</v>
      </c>
      <c r="AQ33" s="31" t="e">
        <f t="shared" si="9"/>
        <v>#N/A</v>
      </c>
      <c r="AR33" s="31" t="e">
        <f>IF($B33="","",VLOOKUP($B33,'HK2 - 22-23 + HKI 23-24(22C2)'!$B$12:$AT$182,43,0))</f>
        <v>#N/A</v>
      </c>
      <c r="AS33" s="31" t="e">
        <f>IF($B33="","",VLOOKUP($B33,'HK2 - 22-23 + HKI 23-24(22C2)'!$B$12:$AT$182,44,0))</f>
        <v>#N/A</v>
      </c>
      <c r="AT33" s="40" t="e">
        <f t="shared" si="10"/>
        <v>#N/A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IF($B34="","",VLOOKUP($B34,'HK2 - 22-23 + HKI 23-24(22C2)'!$B$12:$AT$182,4,0))</f>
        <v>#N/A</v>
      </c>
      <c r="F34" s="15" t="e">
        <f>IF($B34="","",VLOOKUP($B34,'HK2 - 22-23 + HKI 23-24(22C2)'!$B$12:$AT$182,5,0))</f>
        <v>#N/A</v>
      </c>
      <c r="G34" s="15" t="e">
        <f>IF($B34="","",VLOOKUP($B34,'HK2 - 22-23 + HKI 23-24(22C2)'!$B$12:$AT$182,6,0))</f>
        <v>#N/A</v>
      </c>
      <c r="H34" s="15" t="e">
        <f>IF($B34="","",VLOOKUP($B34,'HK2 - 22-23 + HKI 23-24(22C2)'!$B$12:$AT$182,7,0))</f>
        <v>#N/A</v>
      </c>
      <c r="I34" s="15" t="e">
        <f>IF($B34="","",VLOOKUP($B34,'HK2 - 22-23 + HKI 23-24(22C2)'!$B$12:$AT$182,8,0))</f>
        <v>#N/A</v>
      </c>
      <c r="J34" s="15" t="e">
        <f>IF($B34="","",VLOOKUP($B34,'HK2 - 22-23 + HKI 23-24(22C2)'!$B$12:$AT$182,9,0))</f>
        <v>#N/A</v>
      </c>
      <c r="K34" s="15" t="e">
        <f>IF($B34="","",VLOOKUP($B34,'HK2 - 22-23 + HKI 23-24(22C2)'!$B$12:$AT$182,10,0))</f>
        <v>#N/A</v>
      </c>
      <c r="L34" s="15" t="e">
        <f>IF($B34="","",VLOOKUP($B34,'HK2 - 22-23 + HKI 23-24(22C2)'!$B$12:$AT$182,11,0))</f>
        <v>#N/A</v>
      </c>
      <c r="M34" s="31" t="e">
        <f t="shared" si="1"/>
        <v>#N/A</v>
      </c>
      <c r="N34" s="15" t="e">
        <f>IF($B34="","",VLOOKUP($B34,'HK2 - 22-23 + HKI 23-24(22C2)'!$B$12:$AT$182,13,0))</f>
        <v>#N/A</v>
      </c>
      <c r="O34" s="15" t="e">
        <f>IF($B34="","",VLOOKUP($B34,'HK2 - 22-23 + HKI 23-24(22C2)'!$B$12:$AT$182,14,0))</f>
        <v>#N/A</v>
      </c>
      <c r="P34" s="15" t="e">
        <f>IF($B34="","",VLOOKUP($B34,'HK2 - 22-23 + HKI 23-24(22C2)'!$B$12:$AT$182,15,0))</f>
        <v>#N/A</v>
      </c>
      <c r="Q34" s="15" t="e">
        <f>IF($B34="","",VLOOKUP($B34,'HK2 - 22-23 + HKI 23-24(22C2)'!$B$12:$AT$182,16,0))</f>
        <v>#N/A</v>
      </c>
      <c r="R34" s="31" t="e">
        <f t="shared" si="2"/>
        <v>#N/A</v>
      </c>
      <c r="S34" s="15" t="e">
        <f>IF($B34="","",VLOOKUP($B34,'HK2 - 22-23 + HKI 23-24(22C2)'!$B$12:$AT$182,18,0))</f>
        <v>#N/A</v>
      </c>
      <c r="T34" s="15" t="e">
        <f>IF($B34="","",VLOOKUP($B34,'HK2 - 22-23 + HKI 23-24(22C2)'!$B$12:$AT$182,19,0))</f>
        <v>#N/A</v>
      </c>
      <c r="U34" s="15" t="e">
        <f>IF($B34="","",VLOOKUP($B34,'HK2 - 22-23 + HKI 23-24(22C2)'!$B$12:$AT$182,20,0))</f>
        <v>#N/A</v>
      </c>
      <c r="V34" s="31" t="e">
        <f t="shared" si="3"/>
        <v>#N/A</v>
      </c>
      <c r="W34" s="15" t="e">
        <f>IF($B34="","",VLOOKUP($B34,'HK2 - 22-23 + HKI 23-24(22C2)'!$B$12:$AT$182,22,0))</f>
        <v>#N/A</v>
      </c>
      <c r="X34" s="15" t="e">
        <f>IF($B34="","",VLOOKUP($B34,'HK2 - 22-23 + HKI 23-24(22C2)'!$B$12:$AT$182,23,0))</f>
        <v>#N/A</v>
      </c>
      <c r="Y34" s="15" t="e">
        <f>IF($B34="","",VLOOKUP($B34,'HK2 - 22-23 + HKI 23-24(22C2)'!$B$12:$AT$182,24,0))</f>
        <v>#N/A</v>
      </c>
      <c r="Z34" s="31" t="e">
        <f t="shared" si="4"/>
        <v>#N/A</v>
      </c>
      <c r="AA34" s="15" t="e">
        <f>IF($B34="","",VLOOKUP($B34,'HK2 - 22-23 + HKI 23-24(22C2)'!$B$12:$AT$182,26,0))</f>
        <v>#N/A</v>
      </c>
      <c r="AB34" s="15" t="e">
        <f>IF($B34="","",VLOOKUP($B34,'HK2 - 22-23 + HKI 23-24(22C2)'!$B$12:$AT$182,27,0))</f>
        <v>#N/A</v>
      </c>
      <c r="AC34" s="15" t="e">
        <f>IF($B34="","",VLOOKUP($B34,'HK2 - 22-23 + HKI 23-24(22C2)'!$B$12:$AT$182,28,0))</f>
        <v>#N/A</v>
      </c>
      <c r="AD34" s="31" t="e">
        <f t="shared" si="5"/>
        <v>#N/A</v>
      </c>
      <c r="AE34" s="15" t="e">
        <f>IF($B34="","",VLOOKUP($B34,'HK2 - 22-23 + HKI 23-24(22C2)'!$B$12:$AT$182,30,0))</f>
        <v>#N/A</v>
      </c>
      <c r="AF34" s="15" t="e">
        <f>IF($B34="","",VLOOKUP($B34,'HK2 - 22-23 + HKI 23-24(22C2)'!$B$12:$AT$182,31,0))</f>
        <v>#N/A</v>
      </c>
      <c r="AG34" s="15" t="e">
        <f>IF($B34="","",VLOOKUP($B34,'HK2 - 22-23 + HKI 23-24(22C2)'!$B$12:$AT$182,32,0))</f>
        <v>#N/A</v>
      </c>
      <c r="AH34" s="31" t="e">
        <f t="shared" si="6"/>
        <v>#N/A</v>
      </c>
      <c r="AI34" s="15" t="e">
        <f>IF($B34="","",VLOOKUP($B34,'HK2 - 22-23 + HKI 23-24(22C2)'!$B$12:$AT$182,34,0))</f>
        <v>#N/A</v>
      </c>
      <c r="AJ34" s="15" t="e">
        <f>IF($B34="","",VLOOKUP($B34,'HK2 - 22-23 + HKI 23-24(22C2)'!$B$12:$AT$182,35,0))</f>
        <v>#N/A</v>
      </c>
      <c r="AK34" s="31" t="e">
        <f t="shared" si="7"/>
        <v>#N/A</v>
      </c>
      <c r="AL34" s="15" t="e">
        <f>IF($B34="","",VLOOKUP($B34,'HK2 - 22-23 + HKI 23-24(22C2)'!$B$12:$AT$182,37,0))</f>
        <v>#N/A</v>
      </c>
      <c r="AM34" s="15" t="e">
        <f>IF($B34="","",VLOOKUP($B34,'HK2 - 22-23 + HKI 23-24(22C2)'!$B$12:$AT$182,38,0))</f>
        <v>#N/A</v>
      </c>
      <c r="AN34" s="31" t="e">
        <f t="shared" si="8"/>
        <v>#N/A</v>
      </c>
      <c r="AO34" s="15" t="e">
        <f>IF($B34="","",VLOOKUP($B34,'HK2 - 22-23 + HKI 23-24(22C2)'!$B$12:$AT$182,40,0))</f>
        <v>#N/A</v>
      </c>
      <c r="AP34" s="15" t="e">
        <f>IF($B34="","",VLOOKUP($B34,'HK2 - 22-23 + HKI 23-24(22C2)'!$B$12:$AT$182,41,0))</f>
        <v>#N/A</v>
      </c>
      <c r="AQ34" s="31" t="e">
        <f t="shared" si="9"/>
        <v>#N/A</v>
      </c>
      <c r="AR34" s="31" t="e">
        <f>IF($B34="","",VLOOKUP($B34,'HK2 - 22-23 + HKI 23-24(22C2)'!$B$12:$AT$182,43,0))</f>
        <v>#N/A</v>
      </c>
      <c r="AS34" s="31" t="e">
        <f>IF($B34="","",VLOOKUP($B34,'HK2 - 22-23 + HKI 23-24(22C2)'!$B$12:$AT$182,44,0))</f>
        <v>#N/A</v>
      </c>
      <c r="AT34" s="40" t="e">
        <f t="shared" si="10"/>
        <v>#N/A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IF($B35="","",VLOOKUP($B35,'HK2 - 22-23 + HKI 23-24(22C2)'!$B$12:$AT$182,4,0))</f>
        <v>#N/A</v>
      </c>
      <c r="F35" s="15" t="e">
        <f>IF($B35="","",VLOOKUP($B35,'HK2 - 22-23 + HKI 23-24(22C2)'!$B$12:$AT$182,5,0))</f>
        <v>#N/A</v>
      </c>
      <c r="G35" s="15" t="e">
        <f>IF($B35="","",VLOOKUP($B35,'HK2 - 22-23 + HKI 23-24(22C2)'!$B$12:$AT$182,6,0))</f>
        <v>#N/A</v>
      </c>
      <c r="H35" s="15" t="e">
        <f>IF($B35="","",VLOOKUP($B35,'HK2 - 22-23 + HKI 23-24(22C2)'!$B$12:$AT$182,7,0))</f>
        <v>#N/A</v>
      </c>
      <c r="I35" s="15" t="e">
        <f>IF($B35="","",VLOOKUP($B35,'HK2 - 22-23 + HKI 23-24(22C2)'!$B$12:$AT$182,8,0))</f>
        <v>#N/A</v>
      </c>
      <c r="J35" s="15" t="e">
        <f>IF($B35="","",VLOOKUP($B35,'HK2 - 22-23 + HKI 23-24(22C2)'!$B$12:$AT$182,9,0))</f>
        <v>#N/A</v>
      </c>
      <c r="K35" s="15" t="e">
        <f>IF($B35="","",VLOOKUP($B35,'HK2 - 22-23 + HKI 23-24(22C2)'!$B$12:$AT$182,10,0))</f>
        <v>#N/A</v>
      </c>
      <c r="L35" s="15" t="e">
        <f>IF($B35="","",VLOOKUP($B35,'HK2 - 22-23 + HKI 23-24(22C2)'!$B$12:$AT$182,11,0))</f>
        <v>#N/A</v>
      </c>
      <c r="M35" s="31" t="e">
        <f t="shared" si="1"/>
        <v>#N/A</v>
      </c>
      <c r="N35" s="15" t="e">
        <f>IF($B35="","",VLOOKUP($B35,'HK2 - 22-23 + HKI 23-24(22C2)'!$B$12:$AT$182,13,0))</f>
        <v>#N/A</v>
      </c>
      <c r="O35" s="15" t="e">
        <f>IF($B35="","",VLOOKUP($B35,'HK2 - 22-23 + HKI 23-24(22C2)'!$B$12:$AT$182,14,0))</f>
        <v>#N/A</v>
      </c>
      <c r="P35" s="15" t="e">
        <f>IF($B35="","",VLOOKUP($B35,'HK2 - 22-23 + HKI 23-24(22C2)'!$B$12:$AT$182,15,0))</f>
        <v>#N/A</v>
      </c>
      <c r="Q35" s="15" t="e">
        <f>IF($B35="","",VLOOKUP($B35,'HK2 - 22-23 + HKI 23-24(22C2)'!$B$12:$AT$182,16,0))</f>
        <v>#N/A</v>
      </c>
      <c r="R35" s="31" t="e">
        <f t="shared" si="2"/>
        <v>#N/A</v>
      </c>
      <c r="S35" s="15" t="e">
        <f>IF($B35="","",VLOOKUP($B35,'HK2 - 22-23 + HKI 23-24(22C2)'!$B$12:$AT$182,18,0))</f>
        <v>#N/A</v>
      </c>
      <c r="T35" s="15" t="e">
        <f>IF($B35="","",VLOOKUP($B35,'HK2 - 22-23 + HKI 23-24(22C2)'!$B$12:$AT$182,19,0))</f>
        <v>#N/A</v>
      </c>
      <c r="U35" s="15" t="e">
        <f>IF($B35="","",VLOOKUP($B35,'HK2 - 22-23 + HKI 23-24(22C2)'!$B$12:$AT$182,20,0))</f>
        <v>#N/A</v>
      </c>
      <c r="V35" s="31" t="e">
        <f t="shared" si="3"/>
        <v>#N/A</v>
      </c>
      <c r="W35" s="15" t="e">
        <f>IF($B35="","",VLOOKUP($B35,'HK2 - 22-23 + HKI 23-24(22C2)'!$B$12:$AT$182,22,0))</f>
        <v>#N/A</v>
      </c>
      <c r="X35" s="15" t="e">
        <f>IF($B35="","",VLOOKUP($B35,'HK2 - 22-23 + HKI 23-24(22C2)'!$B$12:$AT$182,23,0))</f>
        <v>#N/A</v>
      </c>
      <c r="Y35" s="15" t="e">
        <f>IF($B35="","",VLOOKUP($B35,'HK2 - 22-23 + HKI 23-24(22C2)'!$B$12:$AT$182,24,0))</f>
        <v>#N/A</v>
      </c>
      <c r="Z35" s="31" t="e">
        <f t="shared" si="4"/>
        <v>#N/A</v>
      </c>
      <c r="AA35" s="15" t="e">
        <f>IF($B35="","",VLOOKUP($B35,'HK2 - 22-23 + HKI 23-24(22C2)'!$B$12:$AT$182,26,0))</f>
        <v>#N/A</v>
      </c>
      <c r="AB35" s="15" t="e">
        <f>IF($B35="","",VLOOKUP($B35,'HK2 - 22-23 + HKI 23-24(22C2)'!$B$12:$AT$182,27,0))</f>
        <v>#N/A</v>
      </c>
      <c r="AC35" s="15" t="e">
        <f>IF($B35="","",VLOOKUP($B35,'HK2 - 22-23 + HKI 23-24(22C2)'!$B$12:$AT$182,28,0))</f>
        <v>#N/A</v>
      </c>
      <c r="AD35" s="31" t="e">
        <f t="shared" si="5"/>
        <v>#N/A</v>
      </c>
      <c r="AE35" s="15" t="e">
        <f>IF($B35="","",VLOOKUP($B35,'HK2 - 22-23 + HKI 23-24(22C2)'!$B$12:$AT$182,30,0))</f>
        <v>#N/A</v>
      </c>
      <c r="AF35" s="15" t="e">
        <f>IF($B35="","",VLOOKUP($B35,'HK2 - 22-23 + HKI 23-24(22C2)'!$B$12:$AT$182,31,0))</f>
        <v>#N/A</v>
      </c>
      <c r="AG35" s="15" t="e">
        <f>IF($B35="","",VLOOKUP($B35,'HK2 - 22-23 + HKI 23-24(22C2)'!$B$12:$AT$182,32,0))</f>
        <v>#N/A</v>
      </c>
      <c r="AH35" s="31" t="e">
        <f t="shared" si="6"/>
        <v>#N/A</v>
      </c>
      <c r="AI35" s="15" t="e">
        <f>IF($B35="","",VLOOKUP($B35,'HK2 - 22-23 + HKI 23-24(22C2)'!$B$12:$AT$182,34,0))</f>
        <v>#N/A</v>
      </c>
      <c r="AJ35" s="15" t="e">
        <f>IF($B35="","",VLOOKUP($B35,'HK2 - 22-23 + HKI 23-24(22C2)'!$B$12:$AT$182,35,0))</f>
        <v>#N/A</v>
      </c>
      <c r="AK35" s="31" t="e">
        <f t="shared" si="7"/>
        <v>#N/A</v>
      </c>
      <c r="AL35" s="15" t="e">
        <f>IF($B35="","",VLOOKUP($B35,'HK2 - 22-23 + HKI 23-24(22C2)'!$B$12:$AT$182,37,0))</f>
        <v>#N/A</v>
      </c>
      <c r="AM35" s="15" t="e">
        <f>IF($B35="","",VLOOKUP($B35,'HK2 - 22-23 + HKI 23-24(22C2)'!$B$12:$AT$182,38,0))</f>
        <v>#N/A</v>
      </c>
      <c r="AN35" s="31" t="e">
        <f t="shared" si="8"/>
        <v>#N/A</v>
      </c>
      <c r="AO35" s="15" t="e">
        <f>IF($B35="","",VLOOKUP($B35,'HK2 - 22-23 + HKI 23-24(22C2)'!$B$12:$AT$182,40,0))</f>
        <v>#N/A</v>
      </c>
      <c r="AP35" s="15" t="e">
        <f>IF($B35="","",VLOOKUP($B35,'HK2 - 22-23 + HKI 23-24(22C2)'!$B$12:$AT$182,41,0))</f>
        <v>#N/A</v>
      </c>
      <c r="AQ35" s="31" t="e">
        <f t="shared" si="9"/>
        <v>#N/A</v>
      </c>
      <c r="AR35" s="31" t="e">
        <f>IF($B35="","",VLOOKUP($B35,'HK2 - 22-23 + HKI 23-24(22C2)'!$B$12:$AT$182,43,0))</f>
        <v>#N/A</v>
      </c>
      <c r="AS35" s="31" t="e">
        <f>IF($B35="","",VLOOKUP($B35,'HK2 - 22-23 + HKI 23-24(22C2)'!$B$12:$AT$182,44,0))</f>
        <v>#N/A</v>
      </c>
      <c r="AT35" s="40" t="e">
        <f t="shared" si="10"/>
        <v>#N/A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IF($B36="","",VLOOKUP($B36,'HK2 - 22-23 + HKI 23-24(22C2)'!$B$12:$AT$182,4,0))</f>
        <v>#N/A</v>
      </c>
      <c r="F36" s="15" t="e">
        <f>IF($B36="","",VLOOKUP($B36,'HK2 - 22-23 + HKI 23-24(22C2)'!$B$12:$AT$182,5,0))</f>
        <v>#N/A</v>
      </c>
      <c r="G36" s="15" t="e">
        <f>IF($B36="","",VLOOKUP($B36,'HK2 - 22-23 + HKI 23-24(22C2)'!$B$12:$AT$182,6,0))</f>
        <v>#N/A</v>
      </c>
      <c r="H36" s="15" t="e">
        <f>IF($B36="","",VLOOKUP($B36,'HK2 - 22-23 + HKI 23-24(22C2)'!$B$12:$AT$182,7,0))</f>
        <v>#N/A</v>
      </c>
      <c r="I36" s="15" t="e">
        <f>IF($B36="","",VLOOKUP($B36,'HK2 - 22-23 + HKI 23-24(22C2)'!$B$12:$AT$182,8,0))</f>
        <v>#N/A</v>
      </c>
      <c r="J36" s="15" t="e">
        <f>IF($B36="","",VLOOKUP($B36,'HK2 - 22-23 + HKI 23-24(22C2)'!$B$12:$AT$182,9,0))</f>
        <v>#N/A</v>
      </c>
      <c r="K36" s="15" t="e">
        <f>IF($B36="","",VLOOKUP($B36,'HK2 - 22-23 + HKI 23-24(22C2)'!$B$12:$AT$182,10,0))</f>
        <v>#N/A</v>
      </c>
      <c r="L36" s="15" t="e">
        <f>IF($B36="","",VLOOKUP($B36,'HK2 - 22-23 + HKI 23-24(22C2)'!$B$12:$AT$182,11,0))</f>
        <v>#N/A</v>
      </c>
      <c r="M36" s="31" t="e">
        <f t="shared" si="1"/>
        <v>#N/A</v>
      </c>
      <c r="N36" s="15" t="e">
        <f>IF($B36="","",VLOOKUP($B36,'HK2 - 22-23 + HKI 23-24(22C2)'!$B$12:$AT$182,13,0))</f>
        <v>#N/A</v>
      </c>
      <c r="O36" s="15" t="e">
        <f>IF($B36="","",VLOOKUP($B36,'HK2 - 22-23 + HKI 23-24(22C2)'!$B$12:$AT$182,14,0))</f>
        <v>#N/A</v>
      </c>
      <c r="P36" s="15" t="e">
        <f>IF($B36="","",VLOOKUP($B36,'HK2 - 22-23 + HKI 23-24(22C2)'!$B$12:$AT$182,15,0))</f>
        <v>#N/A</v>
      </c>
      <c r="Q36" s="15" t="e">
        <f>IF($B36="","",VLOOKUP($B36,'HK2 - 22-23 + HKI 23-24(22C2)'!$B$12:$AT$182,16,0))</f>
        <v>#N/A</v>
      </c>
      <c r="R36" s="31" t="e">
        <f t="shared" si="2"/>
        <v>#N/A</v>
      </c>
      <c r="S36" s="15" t="e">
        <f>IF($B36="","",VLOOKUP($B36,'HK2 - 22-23 + HKI 23-24(22C2)'!$B$12:$AT$182,18,0))</f>
        <v>#N/A</v>
      </c>
      <c r="T36" s="15" t="e">
        <f>IF($B36="","",VLOOKUP($B36,'HK2 - 22-23 + HKI 23-24(22C2)'!$B$12:$AT$182,19,0))</f>
        <v>#N/A</v>
      </c>
      <c r="U36" s="15" t="e">
        <f>IF($B36="","",VLOOKUP($B36,'HK2 - 22-23 + HKI 23-24(22C2)'!$B$12:$AT$182,20,0))</f>
        <v>#N/A</v>
      </c>
      <c r="V36" s="31" t="e">
        <f t="shared" si="3"/>
        <v>#N/A</v>
      </c>
      <c r="W36" s="15" t="e">
        <f>IF($B36="","",VLOOKUP($B36,'HK2 - 22-23 + HKI 23-24(22C2)'!$B$12:$AT$182,22,0))</f>
        <v>#N/A</v>
      </c>
      <c r="X36" s="15" t="e">
        <f>IF($B36="","",VLOOKUP($B36,'HK2 - 22-23 + HKI 23-24(22C2)'!$B$12:$AT$182,23,0))</f>
        <v>#N/A</v>
      </c>
      <c r="Y36" s="15" t="e">
        <f>IF($B36="","",VLOOKUP($B36,'HK2 - 22-23 + HKI 23-24(22C2)'!$B$12:$AT$182,24,0))</f>
        <v>#N/A</v>
      </c>
      <c r="Z36" s="31" t="e">
        <f t="shared" si="4"/>
        <v>#N/A</v>
      </c>
      <c r="AA36" s="15" t="e">
        <f>IF($B36="","",VLOOKUP($B36,'HK2 - 22-23 + HKI 23-24(22C2)'!$B$12:$AT$182,26,0))</f>
        <v>#N/A</v>
      </c>
      <c r="AB36" s="15" t="e">
        <f>IF($B36="","",VLOOKUP($B36,'HK2 - 22-23 + HKI 23-24(22C2)'!$B$12:$AT$182,27,0))</f>
        <v>#N/A</v>
      </c>
      <c r="AC36" s="15" t="e">
        <f>IF($B36="","",VLOOKUP($B36,'HK2 - 22-23 + HKI 23-24(22C2)'!$B$12:$AT$182,28,0))</f>
        <v>#N/A</v>
      </c>
      <c r="AD36" s="31" t="e">
        <f t="shared" si="5"/>
        <v>#N/A</v>
      </c>
      <c r="AE36" s="15" t="e">
        <f>IF($B36="","",VLOOKUP($B36,'HK2 - 22-23 + HKI 23-24(22C2)'!$B$12:$AT$182,30,0))</f>
        <v>#N/A</v>
      </c>
      <c r="AF36" s="15" t="e">
        <f>IF($B36="","",VLOOKUP($B36,'HK2 - 22-23 + HKI 23-24(22C2)'!$B$12:$AT$182,31,0))</f>
        <v>#N/A</v>
      </c>
      <c r="AG36" s="15" t="e">
        <f>IF($B36="","",VLOOKUP($B36,'HK2 - 22-23 + HKI 23-24(22C2)'!$B$12:$AT$182,32,0))</f>
        <v>#N/A</v>
      </c>
      <c r="AH36" s="31" t="e">
        <f t="shared" si="6"/>
        <v>#N/A</v>
      </c>
      <c r="AI36" s="15" t="e">
        <f>IF($B36="","",VLOOKUP($B36,'HK2 - 22-23 + HKI 23-24(22C2)'!$B$12:$AT$182,34,0))</f>
        <v>#N/A</v>
      </c>
      <c r="AJ36" s="15" t="e">
        <f>IF($B36="","",VLOOKUP($B36,'HK2 - 22-23 + HKI 23-24(22C2)'!$B$12:$AT$182,35,0))</f>
        <v>#N/A</v>
      </c>
      <c r="AK36" s="31" t="e">
        <f t="shared" si="7"/>
        <v>#N/A</v>
      </c>
      <c r="AL36" s="15" t="e">
        <f>IF($B36="","",VLOOKUP($B36,'HK2 - 22-23 + HKI 23-24(22C2)'!$B$12:$AT$182,37,0))</f>
        <v>#N/A</v>
      </c>
      <c r="AM36" s="15" t="e">
        <f>IF($B36="","",VLOOKUP($B36,'HK2 - 22-23 + HKI 23-24(22C2)'!$B$12:$AT$182,38,0))</f>
        <v>#N/A</v>
      </c>
      <c r="AN36" s="31" t="e">
        <f t="shared" si="8"/>
        <v>#N/A</v>
      </c>
      <c r="AO36" s="15" t="e">
        <f>IF($B36="","",VLOOKUP($B36,'HK2 - 22-23 + HKI 23-24(22C2)'!$B$12:$AT$182,40,0))</f>
        <v>#N/A</v>
      </c>
      <c r="AP36" s="15" t="e">
        <f>IF($B36="","",VLOOKUP($B36,'HK2 - 22-23 + HKI 23-24(22C2)'!$B$12:$AT$182,41,0))</f>
        <v>#N/A</v>
      </c>
      <c r="AQ36" s="31" t="e">
        <f t="shared" si="9"/>
        <v>#N/A</v>
      </c>
      <c r="AR36" s="31" t="e">
        <f>IF($B36="","",VLOOKUP($B36,'HK2 - 22-23 + HKI 23-24(22C2)'!$B$12:$AT$182,43,0))</f>
        <v>#N/A</v>
      </c>
      <c r="AS36" s="31" t="e">
        <f>IF($B36="","",VLOOKUP($B36,'HK2 - 22-23 + HKI 23-24(22C2)'!$B$12:$AT$182,44,0))</f>
        <v>#N/A</v>
      </c>
      <c r="AT36" s="40" t="e">
        <f t="shared" si="10"/>
        <v>#N/A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IF($B37="","",VLOOKUP($B37,'HK2 - 22-23 + HKI 23-24(22C2)'!$B$12:$AT$182,4,0))</f>
        <v>#N/A</v>
      </c>
      <c r="F37" s="15" t="e">
        <f>IF($B37="","",VLOOKUP($B37,'HK2 - 22-23 + HKI 23-24(22C2)'!$B$12:$AT$182,5,0))</f>
        <v>#N/A</v>
      </c>
      <c r="G37" s="15" t="e">
        <f>IF($B37="","",VLOOKUP($B37,'HK2 - 22-23 + HKI 23-24(22C2)'!$B$12:$AT$182,6,0))</f>
        <v>#N/A</v>
      </c>
      <c r="H37" s="15" t="e">
        <f>IF($B37="","",VLOOKUP($B37,'HK2 - 22-23 + HKI 23-24(22C2)'!$B$12:$AT$182,7,0))</f>
        <v>#N/A</v>
      </c>
      <c r="I37" s="15" t="e">
        <f>IF($B37="","",VLOOKUP($B37,'HK2 - 22-23 + HKI 23-24(22C2)'!$B$12:$AT$182,8,0))</f>
        <v>#N/A</v>
      </c>
      <c r="J37" s="15" t="e">
        <f>IF($B37="","",VLOOKUP($B37,'HK2 - 22-23 + HKI 23-24(22C2)'!$B$12:$AT$182,9,0))</f>
        <v>#N/A</v>
      </c>
      <c r="K37" s="15" t="e">
        <f>IF($B37="","",VLOOKUP($B37,'HK2 - 22-23 + HKI 23-24(22C2)'!$B$12:$AT$182,10,0))</f>
        <v>#N/A</v>
      </c>
      <c r="L37" s="15" t="e">
        <f>IF($B37="","",VLOOKUP($B37,'HK2 - 22-23 + HKI 23-24(22C2)'!$B$12:$AT$182,11,0))</f>
        <v>#N/A</v>
      </c>
      <c r="M37" s="31" t="e">
        <f t="shared" si="1"/>
        <v>#N/A</v>
      </c>
      <c r="N37" s="15" t="e">
        <f>IF($B37="","",VLOOKUP($B37,'HK2 - 22-23 + HKI 23-24(22C2)'!$B$12:$AT$182,13,0))</f>
        <v>#N/A</v>
      </c>
      <c r="O37" s="15" t="e">
        <f>IF($B37="","",VLOOKUP($B37,'HK2 - 22-23 + HKI 23-24(22C2)'!$B$12:$AT$182,14,0))</f>
        <v>#N/A</v>
      </c>
      <c r="P37" s="15" t="e">
        <f>IF($B37="","",VLOOKUP($B37,'HK2 - 22-23 + HKI 23-24(22C2)'!$B$12:$AT$182,15,0))</f>
        <v>#N/A</v>
      </c>
      <c r="Q37" s="15" t="e">
        <f>IF($B37="","",VLOOKUP($B37,'HK2 - 22-23 + HKI 23-24(22C2)'!$B$12:$AT$182,16,0))</f>
        <v>#N/A</v>
      </c>
      <c r="R37" s="31" t="e">
        <f t="shared" si="2"/>
        <v>#N/A</v>
      </c>
      <c r="S37" s="15" t="e">
        <f>IF($B37="","",VLOOKUP($B37,'HK2 - 22-23 + HKI 23-24(22C2)'!$B$12:$AT$182,18,0))</f>
        <v>#N/A</v>
      </c>
      <c r="T37" s="15" t="e">
        <f>IF($B37="","",VLOOKUP($B37,'HK2 - 22-23 + HKI 23-24(22C2)'!$B$12:$AT$182,19,0))</f>
        <v>#N/A</v>
      </c>
      <c r="U37" s="15" t="e">
        <f>IF($B37="","",VLOOKUP($B37,'HK2 - 22-23 + HKI 23-24(22C2)'!$B$12:$AT$182,20,0))</f>
        <v>#N/A</v>
      </c>
      <c r="V37" s="31" t="e">
        <f t="shared" si="3"/>
        <v>#N/A</v>
      </c>
      <c r="W37" s="15" t="e">
        <f>IF($B37="","",VLOOKUP($B37,'HK2 - 22-23 + HKI 23-24(22C2)'!$B$12:$AT$182,22,0))</f>
        <v>#N/A</v>
      </c>
      <c r="X37" s="15" t="e">
        <f>IF($B37="","",VLOOKUP($B37,'HK2 - 22-23 + HKI 23-24(22C2)'!$B$12:$AT$182,23,0))</f>
        <v>#N/A</v>
      </c>
      <c r="Y37" s="15" t="e">
        <f>IF($B37="","",VLOOKUP($B37,'HK2 - 22-23 + HKI 23-24(22C2)'!$B$12:$AT$182,24,0))</f>
        <v>#N/A</v>
      </c>
      <c r="Z37" s="31" t="e">
        <f t="shared" si="4"/>
        <v>#N/A</v>
      </c>
      <c r="AA37" s="15" t="e">
        <f>IF($B37="","",VLOOKUP($B37,'HK2 - 22-23 + HKI 23-24(22C2)'!$B$12:$AT$182,26,0))</f>
        <v>#N/A</v>
      </c>
      <c r="AB37" s="15" t="e">
        <f>IF($B37="","",VLOOKUP($B37,'HK2 - 22-23 + HKI 23-24(22C2)'!$B$12:$AT$182,27,0))</f>
        <v>#N/A</v>
      </c>
      <c r="AC37" s="15" t="e">
        <f>IF($B37="","",VLOOKUP($B37,'HK2 - 22-23 + HKI 23-24(22C2)'!$B$12:$AT$182,28,0))</f>
        <v>#N/A</v>
      </c>
      <c r="AD37" s="31" t="e">
        <f t="shared" si="5"/>
        <v>#N/A</v>
      </c>
      <c r="AE37" s="15" t="e">
        <f>IF($B37="","",VLOOKUP($B37,'HK2 - 22-23 + HKI 23-24(22C2)'!$B$12:$AT$182,30,0))</f>
        <v>#N/A</v>
      </c>
      <c r="AF37" s="15" t="e">
        <f>IF($B37="","",VLOOKUP($B37,'HK2 - 22-23 + HKI 23-24(22C2)'!$B$12:$AT$182,31,0))</f>
        <v>#N/A</v>
      </c>
      <c r="AG37" s="15" t="e">
        <f>IF($B37="","",VLOOKUP($B37,'HK2 - 22-23 + HKI 23-24(22C2)'!$B$12:$AT$182,32,0))</f>
        <v>#N/A</v>
      </c>
      <c r="AH37" s="31" t="e">
        <f t="shared" si="6"/>
        <v>#N/A</v>
      </c>
      <c r="AI37" s="15" t="e">
        <f>IF($B37="","",VLOOKUP($B37,'HK2 - 22-23 + HKI 23-24(22C2)'!$B$12:$AT$182,34,0))</f>
        <v>#N/A</v>
      </c>
      <c r="AJ37" s="15" t="e">
        <f>IF($B37="","",VLOOKUP($B37,'HK2 - 22-23 + HKI 23-24(22C2)'!$B$12:$AT$182,35,0))</f>
        <v>#N/A</v>
      </c>
      <c r="AK37" s="31" t="e">
        <f t="shared" si="7"/>
        <v>#N/A</v>
      </c>
      <c r="AL37" s="15" t="e">
        <f>IF($B37="","",VLOOKUP($B37,'HK2 - 22-23 + HKI 23-24(22C2)'!$B$12:$AT$182,37,0))</f>
        <v>#N/A</v>
      </c>
      <c r="AM37" s="15" t="e">
        <f>IF($B37="","",VLOOKUP($B37,'HK2 - 22-23 + HKI 23-24(22C2)'!$B$12:$AT$182,38,0))</f>
        <v>#N/A</v>
      </c>
      <c r="AN37" s="31" t="e">
        <f t="shared" si="8"/>
        <v>#N/A</v>
      </c>
      <c r="AO37" s="15" t="e">
        <f>IF($B37="","",VLOOKUP($B37,'HK2 - 22-23 + HKI 23-24(22C2)'!$B$12:$AT$182,40,0))</f>
        <v>#N/A</v>
      </c>
      <c r="AP37" s="15" t="e">
        <f>IF($B37="","",VLOOKUP($B37,'HK2 - 22-23 + HKI 23-24(22C2)'!$B$12:$AT$182,41,0))</f>
        <v>#N/A</v>
      </c>
      <c r="AQ37" s="31" t="e">
        <f t="shared" si="9"/>
        <v>#N/A</v>
      </c>
      <c r="AR37" s="31" t="e">
        <f>IF($B37="","",VLOOKUP($B37,'HK2 - 22-23 + HKI 23-24(22C2)'!$B$12:$AT$182,43,0))</f>
        <v>#N/A</v>
      </c>
      <c r="AS37" s="31" t="e">
        <f>IF($B37="","",VLOOKUP($B37,'HK2 - 22-23 + HKI 23-24(22C2)'!$B$12:$AT$182,44,0))</f>
        <v>#N/A</v>
      </c>
      <c r="AT37" s="40" t="e">
        <f t="shared" si="10"/>
        <v>#N/A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IF($B38="","",VLOOKUP($B38,'HK2 - 22-23 + HKI 23-24(22C2)'!$B$12:$AT$182,4,0))</f>
        <v>#N/A</v>
      </c>
      <c r="F38" s="15" t="e">
        <f>IF($B38="","",VLOOKUP($B38,'HK2 - 22-23 + HKI 23-24(22C2)'!$B$12:$AT$182,5,0))</f>
        <v>#N/A</v>
      </c>
      <c r="G38" s="15" t="e">
        <f>IF($B38="","",VLOOKUP($B38,'HK2 - 22-23 + HKI 23-24(22C2)'!$B$12:$AT$182,6,0))</f>
        <v>#N/A</v>
      </c>
      <c r="H38" s="15" t="e">
        <f>IF($B38="","",VLOOKUP($B38,'HK2 - 22-23 + HKI 23-24(22C2)'!$B$12:$AT$182,7,0))</f>
        <v>#N/A</v>
      </c>
      <c r="I38" s="15" t="e">
        <f>IF($B38="","",VLOOKUP($B38,'HK2 - 22-23 + HKI 23-24(22C2)'!$B$12:$AT$182,8,0))</f>
        <v>#N/A</v>
      </c>
      <c r="J38" s="15" t="e">
        <f>IF($B38="","",VLOOKUP($B38,'HK2 - 22-23 + HKI 23-24(22C2)'!$B$12:$AT$182,9,0))</f>
        <v>#N/A</v>
      </c>
      <c r="K38" s="15" t="e">
        <f>IF($B38="","",VLOOKUP($B38,'HK2 - 22-23 + HKI 23-24(22C2)'!$B$12:$AT$182,10,0))</f>
        <v>#N/A</v>
      </c>
      <c r="L38" s="15" t="e">
        <f>IF($B38="","",VLOOKUP($B38,'HK2 - 22-23 + HKI 23-24(22C2)'!$B$12:$AT$182,11,0))</f>
        <v>#N/A</v>
      </c>
      <c r="M38" s="31" t="e">
        <f t="shared" si="1"/>
        <v>#N/A</v>
      </c>
      <c r="N38" s="15" t="e">
        <f>IF($B38="","",VLOOKUP($B38,'HK2 - 22-23 + HKI 23-24(22C2)'!$B$12:$AT$182,13,0))</f>
        <v>#N/A</v>
      </c>
      <c r="O38" s="15" t="e">
        <f>IF($B38="","",VLOOKUP($B38,'HK2 - 22-23 + HKI 23-24(22C2)'!$B$12:$AT$182,14,0))</f>
        <v>#N/A</v>
      </c>
      <c r="P38" s="15" t="e">
        <f>IF($B38="","",VLOOKUP($B38,'HK2 - 22-23 + HKI 23-24(22C2)'!$B$12:$AT$182,15,0))</f>
        <v>#N/A</v>
      </c>
      <c r="Q38" s="15" t="e">
        <f>IF($B38="","",VLOOKUP($B38,'HK2 - 22-23 + HKI 23-24(22C2)'!$B$12:$AT$182,16,0))</f>
        <v>#N/A</v>
      </c>
      <c r="R38" s="31" t="e">
        <f t="shared" si="2"/>
        <v>#N/A</v>
      </c>
      <c r="S38" s="15" t="e">
        <f>IF($B38="","",VLOOKUP($B38,'HK2 - 22-23 + HKI 23-24(22C2)'!$B$12:$AT$182,18,0))</f>
        <v>#N/A</v>
      </c>
      <c r="T38" s="15" t="e">
        <f>IF($B38="","",VLOOKUP($B38,'HK2 - 22-23 + HKI 23-24(22C2)'!$B$12:$AT$182,19,0))</f>
        <v>#N/A</v>
      </c>
      <c r="U38" s="15" t="e">
        <f>IF($B38="","",VLOOKUP($B38,'HK2 - 22-23 + HKI 23-24(22C2)'!$B$12:$AT$182,20,0))</f>
        <v>#N/A</v>
      </c>
      <c r="V38" s="31" t="e">
        <f t="shared" si="3"/>
        <v>#N/A</v>
      </c>
      <c r="W38" s="15" t="e">
        <f>IF($B38="","",VLOOKUP($B38,'HK2 - 22-23 + HKI 23-24(22C2)'!$B$12:$AT$182,22,0))</f>
        <v>#N/A</v>
      </c>
      <c r="X38" s="15" t="e">
        <f>IF($B38="","",VLOOKUP($B38,'HK2 - 22-23 + HKI 23-24(22C2)'!$B$12:$AT$182,23,0))</f>
        <v>#N/A</v>
      </c>
      <c r="Y38" s="15" t="e">
        <f>IF($B38="","",VLOOKUP($B38,'HK2 - 22-23 + HKI 23-24(22C2)'!$B$12:$AT$182,24,0))</f>
        <v>#N/A</v>
      </c>
      <c r="Z38" s="31" t="e">
        <f t="shared" si="4"/>
        <v>#N/A</v>
      </c>
      <c r="AA38" s="15" t="e">
        <f>IF($B38="","",VLOOKUP($B38,'HK2 - 22-23 + HKI 23-24(22C2)'!$B$12:$AT$182,26,0))</f>
        <v>#N/A</v>
      </c>
      <c r="AB38" s="15" t="e">
        <f>IF($B38="","",VLOOKUP($B38,'HK2 - 22-23 + HKI 23-24(22C2)'!$B$12:$AT$182,27,0))</f>
        <v>#N/A</v>
      </c>
      <c r="AC38" s="15" t="e">
        <f>IF($B38="","",VLOOKUP($B38,'HK2 - 22-23 + HKI 23-24(22C2)'!$B$12:$AT$182,28,0))</f>
        <v>#N/A</v>
      </c>
      <c r="AD38" s="31" t="e">
        <f t="shared" si="5"/>
        <v>#N/A</v>
      </c>
      <c r="AE38" s="15" t="e">
        <f>IF($B38="","",VLOOKUP($B38,'HK2 - 22-23 + HKI 23-24(22C2)'!$B$12:$AT$182,30,0))</f>
        <v>#N/A</v>
      </c>
      <c r="AF38" s="15" t="e">
        <f>IF($B38="","",VLOOKUP($B38,'HK2 - 22-23 + HKI 23-24(22C2)'!$B$12:$AT$182,31,0))</f>
        <v>#N/A</v>
      </c>
      <c r="AG38" s="15" t="e">
        <f>IF($B38="","",VLOOKUP($B38,'HK2 - 22-23 + HKI 23-24(22C2)'!$B$12:$AT$182,32,0))</f>
        <v>#N/A</v>
      </c>
      <c r="AH38" s="31" t="e">
        <f t="shared" si="6"/>
        <v>#N/A</v>
      </c>
      <c r="AI38" s="15" t="e">
        <f>IF($B38="","",VLOOKUP($B38,'HK2 - 22-23 + HKI 23-24(22C2)'!$B$12:$AT$182,34,0))</f>
        <v>#N/A</v>
      </c>
      <c r="AJ38" s="15" t="e">
        <f>IF($B38="","",VLOOKUP($B38,'HK2 - 22-23 + HKI 23-24(22C2)'!$B$12:$AT$182,35,0))</f>
        <v>#N/A</v>
      </c>
      <c r="AK38" s="31" t="e">
        <f t="shared" si="7"/>
        <v>#N/A</v>
      </c>
      <c r="AL38" s="15" t="e">
        <f>IF($B38="","",VLOOKUP($B38,'HK2 - 22-23 + HKI 23-24(22C2)'!$B$12:$AT$182,37,0))</f>
        <v>#N/A</v>
      </c>
      <c r="AM38" s="15" t="e">
        <f>IF($B38="","",VLOOKUP($B38,'HK2 - 22-23 + HKI 23-24(22C2)'!$B$12:$AT$182,38,0))</f>
        <v>#N/A</v>
      </c>
      <c r="AN38" s="31" t="e">
        <f t="shared" si="8"/>
        <v>#N/A</v>
      </c>
      <c r="AO38" s="15" t="e">
        <f>IF($B38="","",VLOOKUP($B38,'HK2 - 22-23 + HKI 23-24(22C2)'!$B$12:$AT$182,40,0))</f>
        <v>#N/A</v>
      </c>
      <c r="AP38" s="15" t="e">
        <f>IF($B38="","",VLOOKUP($B38,'HK2 - 22-23 + HKI 23-24(22C2)'!$B$12:$AT$182,41,0))</f>
        <v>#N/A</v>
      </c>
      <c r="AQ38" s="31" t="e">
        <f t="shared" si="9"/>
        <v>#N/A</v>
      </c>
      <c r="AR38" s="31" t="e">
        <f>IF($B38="","",VLOOKUP($B38,'HK2 - 22-23 + HKI 23-24(22C2)'!$B$12:$AT$182,43,0))</f>
        <v>#N/A</v>
      </c>
      <c r="AS38" s="31" t="e">
        <f>IF($B38="","",VLOOKUP($B38,'HK2 - 22-23 + HKI 23-24(22C2)'!$B$12:$AT$182,44,0))</f>
        <v>#N/A</v>
      </c>
      <c r="AT38" s="40" t="e">
        <f t="shared" si="10"/>
        <v>#N/A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IF($B39="","",VLOOKUP($B39,'HK2 - 22-23 + HKI 23-24(22C2)'!$B$12:$AT$182,4,0))</f>
        <v>#N/A</v>
      </c>
      <c r="F39" s="15" t="e">
        <f>IF($B39="","",VLOOKUP($B39,'HK2 - 22-23 + HKI 23-24(22C2)'!$B$12:$AT$182,5,0))</f>
        <v>#N/A</v>
      </c>
      <c r="G39" s="15" t="e">
        <f>IF($B39="","",VLOOKUP($B39,'HK2 - 22-23 + HKI 23-24(22C2)'!$B$12:$AT$182,6,0))</f>
        <v>#N/A</v>
      </c>
      <c r="H39" s="15" t="e">
        <f>IF($B39="","",VLOOKUP($B39,'HK2 - 22-23 + HKI 23-24(22C2)'!$B$12:$AT$182,7,0))</f>
        <v>#N/A</v>
      </c>
      <c r="I39" s="15" t="e">
        <f>IF($B39="","",VLOOKUP($B39,'HK2 - 22-23 + HKI 23-24(22C2)'!$B$12:$AT$182,8,0))</f>
        <v>#N/A</v>
      </c>
      <c r="J39" s="15" t="e">
        <f>IF($B39="","",VLOOKUP($B39,'HK2 - 22-23 + HKI 23-24(22C2)'!$B$12:$AT$182,9,0))</f>
        <v>#N/A</v>
      </c>
      <c r="K39" s="15" t="e">
        <f>IF($B39="","",VLOOKUP($B39,'HK2 - 22-23 + HKI 23-24(22C2)'!$B$12:$AT$182,10,0))</f>
        <v>#N/A</v>
      </c>
      <c r="L39" s="15" t="e">
        <f>IF($B39="","",VLOOKUP($B39,'HK2 - 22-23 + HKI 23-24(22C2)'!$B$12:$AT$182,11,0))</f>
        <v>#N/A</v>
      </c>
      <c r="M39" s="31" t="e">
        <f t="shared" si="1"/>
        <v>#N/A</v>
      </c>
      <c r="N39" s="15" t="e">
        <f>IF($B39="","",VLOOKUP($B39,'HK2 - 22-23 + HKI 23-24(22C2)'!$B$12:$AT$182,13,0))</f>
        <v>#N/A</v>
      </c>
      <c r="O39" s="15" t="e">
        <f>IF($B39="","",VLOOKUP($B39,'HK2 - 22-23 + HKI 23-24(22C2)'!$B$12:$AT$182,14,0))</f>
        <v>#N/A</v>
      </c>
      <c r="P39" s="15" t="e">
        <f>IF($B39="","",VLOOKUP($B39,'HK2 - 22-23 + HKI 23-24(22C2)'!$B$12:$AT$182,15,0))</f>
        <v>#N/A</v>
      </c>
      <c r="Q39" s="15" t="e">
        <f>IF($B39="","",VLOOKUP($B39,'HK2 - 22-23 + HKI 23-24(22C2)'!$B$12:$AT$182,16,0))</f>
        <v>#N/A</v>
      </c>
      <c r="R39" s="31" t="e">
        <f t="shared" si="2"/>
        <v>#N/A</v>
      </c>
      <c r="S39" s="15" t="e">
        <f>IF($B39="","",VLOOKUP($B39,'HK2 - 22-23 + HKI 23-24(22C2)'!$B$12:$AT$182,18,0))</f>
        <v>#N/A</v>
      </c>
      <c r="T39" s="15" t="e">
        <f>IF($B39="","",VLOOKUP($B39,'HK2 - 22-23 + HKI 23-24(22C2)'!$B$12:$AT$182,19,0))</f>
        <v>#N/A</v>
      </c>
      <c r="U39" s="15" t="e">
        <f>IF($B39="","",VLOOKUP($B39,'HK2 - 22-23 + HKI 23-24(22C2)'!$B$12:$AT$182,20,0))</f>
        <v>#N/A</v>
      </c>
      <c r="V39" s="31" t="e">
        <f t="shared" si="3"/>
        <v>#N/A</v>
      </c>
      <c r="W39" s="15" t="e">
        <f>IF($B39="","",VLOOKUP($B39,'HK2 - 22-23 + HKI 23-24(22C2)'!$B$12:$AT$182,22,0))</f>
        <v>#N/A</v>
      </c>
      <c r="X39" s="15" t="e">
        <f>IF($B39="","",VLOOKUP($B39,'HK2 - 22-23 + HKI 23-24(22C2)'!$B$12:$AT$182,23,0))</f>
        <v>#N/A</v>
      </c>
      <c r="Y39" s="15" t="e">
        <f>IF($B39="","",VLOOKUP($B39,'HK2 - 22-23 + HKI 23-24(22C2)'!$B$12:$AT$182,24,0))</f>
        <v>#N/A</v>
      </c>
      <c r="Z39" s="31" t="e">
        <f t="shared" si="4"/>
        <v>#N/A</v>
      </c>
      <c r="AA39" s="15" t="e">
        <f>IF($B39="","",VLOOKUP($B39,'HK2 - 22-23 + HKI 23-24(22C2)'!$B$12:$AT$182,26,0))</f>
        <v>#N/A</v>
      </c>
      <c r="AB39" s="15" t="e">
        <f>IF($B39="","",VLOOKUP($B39,'HK2 - 22-23 + HKI 23-24(22C2)'!$B$12:$AT$182,27,0))</f>
        <v>#N/A</v>
      </c>
      <c r="AC39" s="15" t="e">
        <f>IF($B39="","",VLOOKUP($B39,'HK2 - 22-23 + HKI 23-24(22C2)'!$B$12:$AT$182,28,0))</f>
        <v>#N/A</v>
      </c>
      <c r="AD39" s="31" t="e">
        <f t="shared" si="5"/>
        <v>#N/A</v>
      </c>
      <c r="AE39" s="15" t="e">
        <f>IF($B39="","",VLOOKUP($B39,'HK2 - 22-23 + HKI 23-24(22C2)'!$B$12:$AT$182,30,0))</f>
        <v>#N/A</v>
      </c>
      <c r="AF39" s="15" t="e">
        <f>IF($B39="","",VLOOKUP($B39,'HK2 - 22-23 + HKI 23-24(22C2)'!$B$12:$AT$182,31,0))</f>
        <v>#N/A</v>
      </c>
      <c r="AG39" s="15" t="e">
        <f>IF($B39="","",VLOOKUP($B39,'HK2 - 22-23 + HKI 23-24(22C2)'!$B$12:$AT$182,32,0))</f>
        <v>#N/A</v>
      </c>
      <c r="AH39" s="31" t="e">
        <f t="shared" si="6"/>
        <v>#N/A</v>
      </c>
      <c r="AI39" s="15" t="e">
        <f>IF($B39="","",VLOOKUP($B39,'HK2 - 22-23 + HKI 23-24(22C2)'!$B$12:$AT$182,34,0))</f>
        <v>#N/A</v>
      </c>
      <c r="AJ39" s="15" t="e">
        <f>IF($B39="","",VLOOKUP($B39,'HK2 - 22-23 + HKI 23-24(22C2)'!$B$12:$AT$182,35,0))</f>
        <v>#N/A</v>
      </c>
      <c r="AK39" s="31" t="e">
        <f t="shared" si="7"/>
        <v>#N/A</v>
      </c>
      <c r="AL39" s="15" t="e">
        <f>IF($B39="","",VLOOKUP($B39,'HK2 - 22-23 + HKI 23-24(22C2)'!$B$12:$AT$182,37,0))</f>
        <v>#N/A</v>
      </c>
      <c r="AM39" s="15" t="e">
        <f>IF($B39="","",VLOOKUP($B39,'HK2 - 22-23 + HKI 23-24(22C2)'!$B$12:$AT$182,38,0))</f>
        <v>#N/A</v>
      </c>
      <c r="AN39" s="31" t="e">
        <f t="shared" si="8"/>
        <v>#N/A</v>
      </c>
      <c r="AO39" s="15" t="e">
        <f>IF($B39="","",VLOOKUP($B39,'HK2 - 22-23 + HKI 23-24(22C2)'!$B$12:$AT$182,40,0))</f>
        <v>#N/A</v>
      </c>
      <c r="AP39" s="15" t="e">
        <f>IF($B39="","",VLOOKUP($B39,'HK2 - 22-23 + HKI 23-24(22C2)'!$B$12:$AT$182,41,0))</f>
        <v>#N/A</v>
      </c>
      <c r="AQ39" s="31" t="e">
        <f t="shared" si="9"/>
        <v>#N/A</v>
      </c>
      <c r="AR39" s="31" t="e">
        <f>IF($B39="","",VLOOKUP($B39,'HK2 - 22-23 + HKI 23-24(22C2)'!$B$12:$AT$182,43,0))</f>
        <v>#N/A</v>
      </c>
      <c r="AS39" s="31" t="e">
        <f>IF($B39="","",VLOOKUP($B39,'HK2 - 22-23 + HKI 23-24(22C2)'!$B$12:$AT$182,44,0))</f>
        <v>#N/A</v>
      </c>
      <c r="AT39" s="40" t="e">
        <f t="shared" si="10"/>
        <v>#N/A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IF($B40="","",VLOOKUP($B40,'HK2 - 22-23 + HKI 23-24(22C2)'!$B$12:$AT$182,4,0))</f>
        <v>#N/A</v>
      </c>
      <c r="F40" s="15" t="e">
        <f>IF($B40="","",VLOOKUP($B40,'HK2 - 22-23 + HKI 23-24(22C2)'!$B$12:$AT$182,5,0))</f>
        <v>#N/A</v>
      </c>
      <c r="G40" s="15" t="e">
        <f>IF($B40="","",VLOOKUP($B40,'HK2 - 22-23 + HKI 23-24(22C2)'!$B$12:$AT$182,6,0))</f>
        <v>#N/A</v>
      </c>
      <c r="H40" s="15" t="e">
        <f>IF($B40="","",VLOOKUP($B40,'HK2 - 22-23 + HKI 23-24(22C2)'!$B$12:$AT$182,7,0))</f>
        <v>#N/A</v>
      </c>
      <c r="I40" s="15" t="e">
        <f>IF($B40="","",VLOOKUP($B40,'HK2 - 22-23 + HKI 23-24(22C2)'!$B$12:$AT$182,8,0))</f>
        <v>#N/A</v>
      </c>
      <c r="J40" s="15" t="e">
        <f>IF($B40="","",VLOOKUP($B40,'HK2 - 22-23 + HKI 23-24(22C2)'!$B$12:$AT$182,9,0))</f>
        <v>#N/A</v>
      </c>
      <c r="K40" s="15" t="e">
        <f>IF($B40="","",VLOOKUP($B40,'HK2 - 22-23 + HKI 23-24(22C2)'!$B$12:$AT$182,10,0))</f>
        <v>#N/A</v>
      </c>
      <c r="L40" s="15" t="e">
        <f>IF($B40="","",VLOOKUP($B40,'HK2 - 22-23 + HKI 23-24(22C2)'!$B$12:$AT$182,11,0))</f>
        <v>#N/A</v>
      </c>
      <c r="M40" s="31" t="e">
        <f t="shared" si="1"/>
        <v>#N/A</v>
      </c>
      <c r="N40" s="15" t="e">
        <f>IF($B40="","",VLOOKUP($B40,'HK2 - 22-23 + HKI 23-24(22C2)'!$B$12:$AT$182,13,0))</f>
        <v>#N/A</v>
      </c>
      <c r="O40" s="15" t="e">
        <f>IF($B40="","",VLOOKUP($B40,'HK2 - 22-23 + HKI 23-24(22C2)'!$B$12:$AT$182,14,0))</f>
        <v>#N/A</v>
      </c>
      <c r="P40" s="15" t="e">
        <f>IF($B40="","",VLOOKUP($B40,'HK2 - 22-23 + HKI 23-24(22C2)'!$B$12:$AT$182,15,0))</f>
        <v>#N/A</v>
      </c>
      <c r="Q40" s="15" t="e">
        <f>IF($B40="","",VLOOKUP($B40,'HK2 - 22-23 + HKI 23-24(22C2)'!$B$12:$AT$182,16,0))</f>
        <v>#N/A</v>
      </c>
      <c r="R40" s="31" t="e">
        <f t="shared" si="2"/>
        <v>#N/A</v>
      </c>
      <c r="S40" s="15" t="e">
        <f>IF($B40="","",VLOOKUP($B40,'HK2 - 22-23 + HKI 23-24(22C2)'!$B$12:$AT$182,18,0))</f>
        <v>#N/A</v>
      </c>
      <c r="T40" s="15" t="e">
        <f>IF($B40="","",VLOOKUP($B40,'HK2 - 22-23 + HKI 23-24(22C2)'!$B$12:$AT$182,19,0))</f>
        <v>#N/A</v>
      </c>
      <c r="U40" s="15" t="e">
        <f>IF($B40="","",VLOOKUP($B40,'HK2 - 22-23 + HKI 23-24(22C2)'!$B$12:$AT$182,20,0))</f>
        <v>#N/A</v>
      </c>
      <c r="V40" s="31" t="e">
        <f t="shared" si="3"/>
        <v>#N/A</v>
      </c>
      <c r="W40" s="15" t="e">
        <f>IF($B40="","",VLOOKUP($B40,'HK2 - 22-23 + HKI 23-24(22C2)'!$B$12:$AT$182,22,0))</f>
        <v>#N/A</v>
      </c>
      <c r="X40" s="15" t="e">
        <f>IF($B40="","",VLOOKUP($B40,'HK2 - 22-23 + HKI 23-24(22C2)'!$B$12:$AT$182,23,0))</f>
        <v>#N/A</v>
      </c>
      <c r="Y40" s="15" t="e">
        <f>IF($B40="","",VLOOKUP($B40,'HK2 - 22-23 + HKI 23-24(22C2)'!$B$12:$AT$182,24,0))</f>
        <v>#N/A</v>
      </c>
      <c r="Z40" s="31" t="e">
        <f t="shared" si="4"/>
        <v>#N/A</v>
      </c>
      <c r="AA40" s="15" t="e">
        <f>IF($B40="","",VLOOKUP($B40,'HK2 - 22-23 + HKI 23-24(22C2)'!$B$12:$AT$182,26,0))</f>
        <v>#N/A</v>
      </c>
      <c r="AB40" s="15" t="e">
        <f>IF($B40="","",VLOOKUP($B40,'HK2 - 22-23 + HKI 23-24(22C2)'!$B$12:$AT$182,27,0))</f>
        <v>#N/A</v>
      </c>
      <c r="AC40" s="15" t="e">
        <f>IF($B40="","",VLOOKUP($B40,'HK2 - 22-23 + HKI 23-24(22C2)'!$B$12:$AT$182,28,0))</f>
        <v>#N/A</v>
      </c>
      <c r="AD40" s="31" t="e">
        <f t="shared" si="5"/>
        <v>#N/A</v>
      </c>
      <c r="AE40" s="15" t="e">
        <f>IF($B40="","",VLOOKUP($B40,'HK2 - 22-23 + HKI 23-24(22C2)'!$B$12:$AT$182,30,0))</f>
        <v>#N/A</v>
      </c>
      <c r="AF40" s="15" t="e">
        <f>IF($B40="","",VLOOKUP($B40,'HK2 - 22-23 + HKI 23-24(22C2)'!$B$12:$AT$182,31,0))</f>
        <v>#N/A</v>
      </c>
      <c r="AG40" s="15" t="e">
        <f>IF($B40="","",VLOOKUP($B40,'HK2 - 22-23 + HKI 23-24(22C2)'!$B$12:$AT$182,32,0))</f>
        <v>#N/A</v>
      </c>
      <c r="AH40" s="31" t="e">
        <f t="shared" si="6"/>
        <v>#N/A</v>
      </c>
      <c r="AI40" s="15" t="e">
        <f>IF($B40="","",VLOOKUP($B40,'HK2 - 22-23 + HKI 23-24(22C2)'!$B$12:$AT$182,34,0))</f>
        <v>#N/A</v>
      </c>
      <c r="AJ40" s="15" t="e">
        <f>IF($B40="","",VLOOKUP($B40,'HK2 - 22-23 + HKI 23-24(22C2)'!$B$12:$AT$182,35,0))</f>
        <v>#N/A</v>
      </c>
      <c r="AK40" s="31" t="e">
        <f t="shared" si="7"/>
        <v>#N/A</v>
      </c>
      <c r="AL40" s="15" t="e">
        <f>IF($B40="","",VLOOKUP($B40,'HK2 - 22-23 + HKI 23-24(22C2)'!$B$12:$AT$182,37,0))</f>
        <v>#N/A</v>
      </c>
      <c r="AM40" s="15" t="e">
        <f>IF($B40="","",VLOOKUP($B40,'HK2 - 22-23 + HKI 23-24(22C2)'!$B$12:$AT$182,38,0))</f>
        <v>#N/A</v>
      </c>
      <c r="AN40" s="31" t="e">
        <f t="shared" si="8"/>
        <v>#N/A</v>
      </c>
      <c r="AO40" s="15" t="e">
        <f>IF($B40="","",VLOOKUP($B40,'HK2 - 22-23 + HKI 23-24(22C2)'!$B$12:$AT$182,40,0))</f>
        <v>#N/A</v>
      </c>
      <c r="AP40" s="15" t="e">
        <f>IF($B40="","",VLOOKUP($B40,'HK2 - 22-23 + HKI 23-24(22C2)'!$B$12:$AT$182,41,0))</f>
        <v>#N/A</v>
      </c>
      <c r="AQ40" s="31" t="e">
        <f t="shared" si="9"/>
        <v>#N/A</v>
      </c>
      <c r="AR40" s="31" t="e">
        <f>IF($B40="","",VLOOKUP($B40,'HK2 - 22-23 + HKI 23-24(22C2)'!$B$12:$AT$182,43,0))</f>
        <v>#N/A</v>
      </c>
      <c r="AS40" s="31" t="e">
        <f>IF($B40="","",VLOOKUP($B40,'HK2 - 22-23 + HKI 23-24(22C2)'!$B$12:$AT$182,44,0))</f>
        <v>#N/A</v>
      </c>
      <c r="AT40" s="40" t="e">
        <f t="shared" si="10"/>
        <v>#N/A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IF($B41="","",VLOOKUP($B41,'HK2 - 22-23 + HKI 23-24(22C2)'!$B$12:$AT$182,4,0))</f>
        <v>#N/A</v>
      </c>
      <c r="F41" s="15" t="e">
        <f>IF($B41="","",VLOOKUP($B41,'HK2 - 22-23 + HKI 23-24(22C2)'!$B$12:$AT$182,5,0))</f>
        <v>#N/A</v>
      </c>
      <c r="G41" s="15" t="e">
        <f>IF($B41="","",VLOOKUP($B41,'HK2 - 22-23 + HKI 23-24(22C2)'!$B$12:$AT$182,6,0))</f>
        <v>#N/A</v>
      </c>
      <c r="H41" s="15" t="e">
        <f>IF($B41="","",VLOOKUP($B41,'HK2 - 22-23 + HKI 23-24(22C2)'!$B$12:$AT$182,7,0))</f>
        <v>#N/A</v>
      </c>
      <c r="I41" s="15" t="e">
        <f>IF($B41="","",VLOOKUP($B41,'HK2 - 22-23 + HKI 23-24(22C2)'!$B$12:$AT$182,8,0))</f>
        <v>#N/A</v>
      </c>
      <c r="J41" s="15" t="e">
        <f>IF($B41="","",VLOOKUP($B41,'HK2 - 22-23 + HKI 23-24(22C2)'!$B$12:$AT$182,9,0))</f>
        <v>#N/A</v>
      </c>
      <c r="K41" s="15" t="e">
        <f>IF($B41="","",VLOOKUP($B41,'HK2 - 22-23 + HKI 23-24(22C2)'!$B$12:$AT$182,10,0))</f>
        <v>#N/A</v>
      </c>
      <c r="L41" s="15" t="e">
        <f>IF($B41="","",VLOOKUP($B41,'HK2 - 22-23 + HKI 23-24(22C2)'!$B$12:$AT$182,11,0))</f>
        <v>#N/A</v>
      </c>
      <c r="M41" s="31" t="e">
        <f t="shared" si="1"/>
        <v>#N/A</v>
      </c>
      <c r="N41" s="15" t="e">
        <f>IF($B41="","",VLOOKUP($B41,'HK2 - 22-23 + HKI 23-24(22C2)'!$B$12:$AT$182,13,0))</f>
        <v>#N/A</v>
      </c>
      <c r="O41" s="15" t="e">
        <f>IF($B41="","",VLOOKUP($B41,'HK2 - 22-23 + HKI 23-24(22C2)'!$B$12:$AT$182,14,0))</f>
        <v>#N/A</v>
      </c>
      <c r="P41" s="15" t="e">
        <f>IF($B41="","",VLOOKUP($B41,'HK2 - 22-23 + HKI 23-24(22C2)'!$B$12:$AT$182,15,0))</f>
        <v>#N/A</v>
      </c>
      <c r="Q41" s="15" t="e">
        <f>IF($B41="","",VLOOKUP($B41,'HK2 - 22-23 + HKI 23-24(22C2)'!$B$12:$AT$182,16,0))</f>
        <v>#N/A</v>
      </c>
      <c r="R41" s="31" t="e">
        <f t="shared" si="2"/>
        <v>#N/A</v>
      </c>
      <c r="S41" s="15" t="e">
        <f>IF($B41="","",VLOOKUP($B41,'HK2 - 22-23 + HKI 23-24(22C2)'!$B$12:$AT$182,18,0))</f>
        <v>#N/A</v>
      </c>
      <c r="T41" s="15" t="e">
        <f>IF($B41="","",VLOOKUP($B41,'HK2 - 22-23 + HKI 23-24(22C2)'!$B$12:$AT$182,19,0))</f>
        <v>#N/A</v>
      </c>
      <c r="U41" s="15" t="e">
        <f>IF($B41="","",VLOOKUP($B41,'HK2 - 22-23 + HKI 23-24(22C2)'!$B$12:$AT$182,20,0))</f>
        <v>#N/A</v>
      </c>
      <c r="V41" s="31" t="e">
        <f t="shared" si="3"/>
        <v>#N/A</v>
      </c>
      <c r="W41" s="15" t="e">
        <f>IF($B41="","",VLOOKUP($B41,'HK2 - 22-23 + HKI 23-24(22C2)'!$B$12:$AT$182,22,0))</f>
        <v>#N/A</v>
      </c>
      <c r="X41" s="15" t="e">
        <f>IF($B41="","",VLOOKUP($B41,'HK2 - 22-23 + HKI 23-24(22C2)'!$B$12:$AT$182,23,0))</f>
        <v>#N/A</v>
      </c>
      <c r="Y41" s="15" t="e">
        <f>IF($B41="","",VLOOKUP($B41,'HK2 - 22-23 + HKI 23-24(22C2)'!$B$12:$AT$182,24,0))</f>
        <v>#N/A</v>
      </c>
      <c r="Z41" s="31" t="e">
        <f t="shared" si="4"/>
        <v>#N/A</v>
      </c>
      <c r="AA41" s="15" t="e">
        <f>IF($B41="","",VLOOKUP($B41,'HK2 - 22-23 + HKI 23-24(22C2)'!$B$12:$AT$182,26,0))</f>
        <v>#N/A</v>
      </c>
      <c r="AB41" s="15" t="e">
        <f>IF($B41="","",VLOOKUP($B41,'HK2 - 22-23 + HKI 23-24(22C2)'!$B$12:$AT$182,27,0))</f>
        <v>#N/A</v>
      </c>
      <c r="AC41" s="15" t="e">
        <f>IF($B41="","",VLOOKUP($B41,'HK2 - 22-23 + HKI 23-24(22C2)'!$B$12:$AT$182,28,0))</f>
        <v>#N/A</v>
      </c>
      <c r="AD41" s="31" t="e">
        <f t="shared" si="5"/>
        <v>#N/A</v>
      </c>
      <c r="AE41" s="15" t="e">
        <f>IF($B41="","",VLOOKUP($B41,'HK2 - 22-23 + HKI 23-24(22C2)'!$B$12:$AT$182,30,0))</f>
        <v>#N/A</v>
      </c>
      <c r="AF41" s="15" t="e">
        <f>IF($B41="","",VLOOKUP($B41,'HK2 - 22-23 + HKI 23-24(22C2)'!$B$12:$AT$182,31,0))</f>
        <v>#N/A</v>
      </c>
      <c r="AG41" s="15" t="e">
        <f>IF($B41="","",VLOOKUP($B41,'HK2 - 22-23 + HKI 23-24(22C2)'!$B$12:$AT$182,32,0))</f>
        <v>#N/A</v>
      </c>
      <c r="AH41" s="31" t="e">
        <f t="shared" si="6"/>
        <v>#N/A</v>
      </c>
      <c r="AI41" s="15" t="e">
        <f>IF($B41="","",VLOOKUP($B41,'HK2 - 22-23 + HKI 23-24(22C2)'!$B$12:$AT$182,34,0))</f>
        <v>#N/A</v>
      </c>
      <c r="AJ41" s="15" t="e">
        <f>IF($B41="","",VLOOKUP($B41,'HK2 - 22-23 + HKI 23-24(22C2)'!$B$12:$AT$182,35,0))</f>
        <v>#N/A</v>
      </c>
      <c r="AK41" s="31" t="e">
        <f t="shared" si="7"/>
        <v>#N/A</v>
      </c>
      <c r="AL41" s="15" t="e">
        <f>IF($B41="","",VLOOKUP($B41,'HK2 - 22-23 + HKI 23-24(22C2)'!$B$12:$AT$182,37,0))</f>
        <v>#N/A</v>
      </c>
      <c r="AM41" s="15" t="e">
        <f>IF($B41="","",VLOOKUP($B41,'HK2 - 22-23 + HKI 23-24(22C2)'!$B$12:$AT$182,38,0))</f>
        <v>#N/A</v>
      </c>
      <c r="AN41" s="31" t="e">
        <f t="shared" si="8"/>
        <v>#N/A</v>
      </c>
      <c r="AO41" s="15" t="e">
        <f>IF($B41="","",VLOOKUP($B41,'HK2 - 22-23 + HKI 23-24(22C2)'!$B$12:$AT$182,40,0))</f>
        <v>#N/A</v>
      </c>
      <c r="AP41" s="15" t="e">
        <f>IF($B41="","",VLOOKUP($B41,'HK2 - 22-23 + HKI 23-24(22C2)'!$B$12:$AT$182,41,0))</f>
        <v>#N/A</v>
      </c>
      <c r="AQ41" s="31" t="e">
        <f t="shared" si="9"/>
        <v>#N/A</v>
      </c>
      <c r="AR41" s="31" t="e">
        <f>IF($B41="","",VLOOKUP($B41,'HK2 - 22-23 + HKI 23-24(22C2)'!$B$12:$AT$182,43,0))</f>
        <v>#N/A</v>
      </c>
      <c r="AS41" s="31" t="e">
        <f>IF($B41="","",VLOOKUP($B41,'HK2 - 22-23 + HKI 23-24(22C2)'!$B$12:$AT$182,44,0))</f>
        <v>#N/A</v>
      </c>
      <c r="AT41" s="40" t="e">
        <f t="shared" si="10"/>
        <v>#N/A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IF($B42="","",VLOOKUP($B42,'HK2 - 22-23 + HKI 23-24(22C2)'!$B$12:$AT$182,4,0))</f>
        <v>#N/A</v>
      </c>
      <c r="F42" s="15" t="e">
        <f>IF($B42="","",VLOOKUP($B42,'HK2 - 22-23 + HKI 23-24(22C2)'!$B$12:$AT$182,5,0))</f>
        <v>#N/A</v>
      </c>
      <c r="G42" s="15" t="e">
        <f>IF($B42="","",VLOOKUP($B42,'HK2 - 22-23 + HKI 23-24(22C2)'!$B$12:$AT$182,6,0))</f>
        <v>#N/A</v>
      </c>
      <c r="H42" s="15" t="e">
        <f>IF($B42="","",VLOOKUP($B42,'HK2 - 22-23 + HKI 23-24(22C2)'!$B$12:$AT$182,7,0))</f>
        <v>#N/A</v>
      </c>
      <c r="I42" s="15" t="e">
        <f>IF($B42="","",VLOOKUP($B42,'HK2 - 22-23 + HKI 23-24(22C2)'!$B$12:$AT$182,8,0))</f>
        <v>#N/A</v>
      </c>
      <c r="J42" s="15" t="e">
        <f>IF($B42="","",VLOOKUP($B42,'HK2 - 22-23 + HKI 23-24(22C2)'!$B$12:$AT$182,9,0))</f>
        <v>#N/A</v>
      </c>
      <c r="K42" s="15" t="e">
        <f>IF($B42="","",VLOOKUP($B42,'HK2 - 22-23 + HKI 23-24(22C2)'!$B$12:$AT$182,10,0))</f>
        <v>#N/A</v>
      </c>
      <c r="L42" s="15" t="e">
        <f>IF($B42="","",VLOOKUP($B42,'HK2 - 22-23 + HKI 23-24(22C2)'!$B$12:$AT$182,11,0))</f>
        <v>#N/A</v>
      </c>
      <c r="M42" s="31" t="e">
        <f t="shared" si="1"/>
        <v>#N/A</v>
      </c>
      <c r="N42" s="15" t="e">
        <f>IF($B42="","",VLOOKUP($B42,'HK2 - 22-23 + HKI 23-24(22C2)'!$B$12:$AT$182,13,0))</f>
        <v>#N/A</v>
      </c>
      <c r="O42" s="15" t="e">
        <f>IF($B42="","",VLOOKUP($B42,'HK2 - 22-23 + HKI 23-24(22C2)'!$B$12:$AT$182,14,0))</f>
        <v>#N/A</v>
      </c>
      <c r="P42" s="15" t="e">
        <f>IF($B42="","",VLOOKUP($B42,'HK2 - 22-23 + HKI 23-24(22C2)'!$B$12:$AT$182,15,0))</f>
        <v>#N/A</v>
      </c>
      <c r="Q42" s="15" t="e">
        <f>IF($B42="","",VLOOKUP($B42,'HK2 - 22-23 + HKI 23-24(22C2)'!$B$12:$AT$182,16,0))</f>
        <v>#N/A</v>
      </c>
      <c r="R42" s="31" t="e">
        <f t="shared" si="2"/>
        <v>#N/A</v>
      </c>
      <c r="S42" s="15" t="e">
        <f>IF($B42="","",VLOOKUP($B42,'HK2 - 22-23 + HKI 23-24(22C2)'!$B$12:$AT$182,18,0))</f>
        <v>#N/A</v>
      </c>
      <c r="T42" s="15" t="e">
        <f>IF($B42="","",VLOOKUP($B42,'HK2 - 22-23 + HKI 23-24(22C2)'!$B$12:$AT$182,19,0))</f>
        <v>#N/A</v>
      </c>
      <c r="U42" s="15" t="e">
        <f>IF($B42="","",VLOOKUP($B42,'HK2 - 22-23 + HKI 23-24(22C2)'!$B$12:$AT$182,20,0))</f>
        <v>#N/A</v>
      </c>
      <c r="V42" s="31" t="e">
        <f t="shared" si="3"/>
        <v>#N/A</v>
      </c>
      <c r="W42" s="15" t="e">
        <f>IF($B42="","",VLOOKUP($B42,'HK2 - 22-23 + HKI 23-24(22C2)'!$B$12:$AT$182,22,0))</f>
        <v>#N/A</v>
      </c>
      <c r="X42" s="15" t="e">
        <f>IF($B42="","",VLOOKUP($B42,'HK2 - 22-23 + HKI 23-24(22C2)'!$B$12:$AT$182,23,0))</f>
        <v>#N/A</v>
      </c>
      <c r="Y42" s="15" t="e">
        <f>IF($B42="","",VLOOKUP($B42,'HK2 - 22-23 + HKI 23-24(22C2)'!$B$12:$AT$182,24,0))</f>
        <v>#N/A</v>
      </c>
      <c r="Z42" s="31" t="e">
        <f t="shared" si="4"/>
        <v>#N/A</v>
      </c>
      <c r="AA42" s="15" t="e">
        <f>IF($B42="","",VLOOKUP($B42,'HK2 - 22-23 + HKI 23-24(22C2)'!$B$12:$AT$182,26,0))</f>
        <v>#N/A</v>
      </c>
      <c r="AB42" s="15" t="e">
        <f>IF($B42="","",VLOOKUP($B42,'HK2 - 22-23 + HKI 23-24(22C2)'!$B$12:$AT$182,27,0))</f>
        <v>#N/A</v>
      </c>
      <c r="AC42" s="15" t="e">
        <f>IF($B42="","",VLOOKUP($B42,'HK2 - 22-23 + HKI 23-24(22C2)'!$B$12:$AT$182,28,0))</f>
        <v>#N/A</v>
      </c>
      <c r="AD42" s="31" t="e">
        <f t="shared" si="5"/>
        <v>#N/A</v>
      </c>
      <c r="AE42" s="15" t="e">
        <f>IF($B42="","",VLOOKUP($B42,'HK2 - 22-23 + HKI 23-24(22C2)'!$B$12:$AT$182,30,0))</f>
        <v>#N/A</v>
      </c>
      <c r="AF42" s="15" t="e">
        <f>IF($B42="","",VLOOKUP($B42,'HK2 - 22-23 + HKI 23-24(22C2)'!$B$12:$AT$182,31,0))</f>
        <v>#N/A</v>
      </c>
      <c r="AG42" s="15" t="e">
        <f>IF($B42="","",VLOOKUP($B42,'HK2 - 22-23 + HKI 23-24(22C2)'!$B$12:$AT$182,32,0))</f>
        <v>#N/A</v>
      </c>
      <c r="AH42" s="31" t="e">
        <f t="shared" si="6"/>
        <v>#N/A</v>
      </c>
      <c r="AI42" s="15" t="e">
        <f>IF($B42="","",VLOOKUP($B42,'HK2 - 22-23 + HKI 23-24(22C2)'!$B$12:$AT$182,34,0))</f>
        <v>#N/A</v>
      </c>
      <c r="AJ42" s="15" t="e">
        <f>IF($B42="","",VLOOKUP($B42,'HK2 - 22-23 + HKI 23-24(22C2)'!$B$12:$AT$182,35,0))</f>
        <v>#N/A</v>
      </c>
      <c r="AK42" s="31" t="e">
        <f t="shared" si="7"/>
        <v>#N/A</v>
      </c>
      <c r="AL42" s="15" t="e">
        <f>IF($B42="","",VLOOKUP($B42,'HK2 - 22-23 + HKI 23-24(22C2)'!$B$12:$AT$182,37,0))</f>
        <v>#N/A</v>
      </c>
      <c r="AM42" s="15" t="e">
        <f>IF($B42="","",VLOOKUP($B42,'HK2 - 22-23 + HKI 23-24(22C2)'!$B$12:$AT$182,38,0))</f>
        <v>#N/A</v>
      </c>
      <c r="AN42" s="31" t="e">
        <f t="shared" si="8"/>
        <v>#N/A</v>
      </c>
      <c r="AO42" s="15" t="e">
        <f>IF($B42="","",VLOOKUP($B42,'HK2 - 22-23 + HKI 23-24(22C2)'!$B$12:$AT$182,40,0))</f>
        <v>#N/A</v>
      </c>
      <c r="AP42" s="15" t="e">
        <f>IF($B42="","",VLOOKUP($B42,'HK2 - 22-23 + HKI 23-24(22C2)'!$B$12:$AT$182,41,0))</f>
        <v>#N/A</v>
      </c>
      <c r="AQ42" s="31" t="e">
        <f t="shared" si="9"/>
        <v>#N/A</v>
      </c>
      <c r="AR42" s="31" t="e">
        <f>IF($B42="","",VLOOKUP($B42,'HK2 - 22-23 + HKI 23-24(22C2)'!$B$12:$AT$182,43,0))</f>
        <v>#N/A</v>
      </c>
      <c r="AS42" s="31" t="e">
        <f>IF($B42="","",VLOOKUP($B42,'HK2 - 22-23 + HKI 23-24(22C2)'!$B$12:$AT$182,44,0))</f>
        <v>#N/A</v>
      </c>
      <c r="AT42" s="40" t="e">
        <f t="shared" si="10"/>
        <v>#N/A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IF($B43="","",VLOOKUP($B43,'HK2 - 22-23 + HKI 23-24(22C2)'!$B$12:$AT$182,4,0))</f>
        <v>#N/A</v>
      </c>
      <c r="F43" s="15" t="e">
        <f>IF($B43="","",VLOOKUP($B43,'HK2 - 22-23 + HKI 23-24(22C2)'!$B$12:$AT$182,5,0))</f>
        <v>#N/A</v>
      </c>
      <c r="G43" s="15" t="e">
        <f>IF($B43="","",VLOOKUP($B43,'HK2 - 22-23 + HKI 23-24(22C2)'!$B$12:$AT$182,6,0))</f>
        <v>#N/A</v>
      </c>
      <c r="H43" s="15" t="e">
        <f>IF($B43="","",VLOOKUP($B43,'HK2 - 22-23 + HKI 23-24(22C2)'!$B$12:$AT$182,7,0))</f>
        <v>#N/A</v>
      </c>
      <c r="I43" s="15" t="e">
        <f>IF($B43="","",VLOOKUP($B43,'HK2 - 22-23 + HKI 23-24(22C2)'!$B$12:$AT$182,8,0))</f>
        <v>#N/A</v>
      </c>
      <c r="J43" s="15" t="e">
        <f>IF($B43="","",VLOOKUP($B43,'HK2 - 22-23 + HKI 23-24(22C2)'!$B$12:$AT$182,9,0))</f>
        <v>#N/A</v>
      </c>
      <c r="K43" s="15" t="e">
        <f>IF($B43="","",VLOOKUP($B43,'HK2 - 22-23 + HKI 23-24(22C2)'!$B$12:$AT$182,10,0))</f>
        <v>#N/A</v>
      </c>
      <c r="L43" s="15" t="e">
        <f>IF($B43="","",VLOOKUP($B43,'HK2 - 22-23 + HKI 23-24(22C2)'!$B$12:$AT$182,11,0))</f>
        <v>#N/A</v>
      </c>
      <c r="M43" s="31" t="e">
        <f t="shared" si="1"/>
        <v>#N/A</v>
      </c>
      <c r="N43" s="15" t="e">
        <f>IF($B43="","",VLOOKUP($B43,'HK2 - 22-23 + HKI 23-24(22C2)'!$B$12:$AT$182,13,0))</f>
        <v>#N/A</v>
      </c>
      <c r="O43" s="15" t="e">
        <f>IF($B43="","",VLOOKUP($B43,'HK2 - 22-23 + HKI 23-24(22C2)'!$B$12:$AT$182,14,0))</f>
        <v>#N/A</v>
      </c>
      <c r="P43" s="15" t="e">
        <f>IF($B43="","",VLOOKUP($B43,'HK2 - 22-23 + HKI 23-24(22C2)'!$B$12:$AT$182,15,0))</f>
        <v>#N/A</v>
      </c>
      <c r="Q43" s="15" t="e">
        <f>IF($B43="","",VLOOKUP($B43,'HK2 - 22-23 + HKI 23-24(22C2)'!$B$12:$AT$182,16,0))</f>
        <v>#N/A</v>
      </c>
      <c r="R43" s="31" t="e">
        <f t="shared" si="2"/>
        <v>#N/A</v>
      </c>
      <c r="S43" s="15" t="e">
        <f>IF($B43="","",VLOOKUP($B43,'HK2 - 22-23 + HKI 23-24(22C2)'!$B$12:$AT$182,18,0))</f>
        <v>#N/A</v>
      </c>
      <c r="T43" s="15" t="e">
        <f>IF($B43="","",VLOOKUP($B43,'HK2 - 22-23 + HKI 23-24(22C2)'!$B$12:$AT$182,19,0))</f>
        <v>#N/A</v>
      </c>
      <c r="U43" s="15" t="e">
        <f>IF($B43="","",VLOOKUP($B43,'HK2 - 22-23 + HKI 23-24(22C2)'!$B$12:$AT$182,20,0))</f>
        <v>#N/A</v>
      </c>
      <c r="V43" s="31" t="e">
        <f t="shared" si="3"/>
        <v>#N/A</v>
      </c>
      <c r="W43" s="15" t="e">
        <f>IF($B43="","",VLOOKUP($B43,'HK2 - 22-23 + HKI 23-24(22C2)'!$B$12:$AT$182,22,0))</f>
        <v>#N/A</v>
      </c>
      <c r="X43" s="15" t="e">
        <f>IF($B43="","",VLOOKUP($B43,'HK2 - 22-23 + HKI 23-24(22C2)'!$B$12:$AT$182,23,0))</f>
        <v>#N/A</v>
      </c>
      <c r="Y43" s="15" t="e">
        <f>IF($B43="","",VLOOKUP($B43,'HK2 - 22-23 + HKI 23-24(22C2)'!$B$12:$AT$182,24,0))</f>
        <v>#N/A</v>
      </c>
      <c r="Z43" s="31" t="e">
        <f t="shared" si="4"/>
        <v>#N/A</v>
      </c>
      <c r="AA43" s="15" t="e">
        <f>IF($B43="","",VLOOKUP($B43,'HK2 - 22-23 + HKI 23-24(22C2)'!$B$12:$AT$182,26,0))</f>
        <v>#N/A</v>
      </c>
      <c r="AB43" s="15" t="e">
        <f>IF($B43="","",VLOOKUP($B43,'HK2 - 22-23 + HKI 23-24(22C2)'!$B$12:$AT$182,27,0))</f>
        <v>#N/A</v>
      </c>
      <c r="AC43" s="15" t="e">
        <f>IF($B43="","",VLOOKUP($B43,'HK2 - 22-23 + HKI 23-24(22C2)'!$B$12:$AT$182,28,0))</f>
        <v>#N/A</v>
      </c>
      <c r="AD43" s="31" t="e">
        <f t="shared" si="5"/>
        <v>#N/A</v>
      </c>
      <c r="AE43" s="15" t="e">
        <f>IF($B43="","",VLOOKUP($B43,'HK2 - 22-23 + HKI 23-24(22C2)'!$B$12:$AT$182,30,0))</f>
        <v>#N/A</v>
      </c>
      <c r="AF43" s="15" t="e">
        <f>IF($B43="","",VLOOKUP($B43,'HK2 - 22-23 + HKI 23-24(22C2)'!$B$12:$AT$182,31,0))</f>
        <v>#N/A</v>
      </c>
      <c r="AG43" s="15" t="e">
        <f>IF($B43="","",VLOOKUP($B43,'HK2 - 22-23 + HKI 23-24(22C2)'!$B$12:$AT$182,32,0))</f>
        <v>#N/A</v>
      </c>
      <c r="AH43" s="31" t="e">
        <f t="shared" si="6"/>
        <v>#N/A</v>
      </c>
      <c r="AI43" s="15" t="e">
        <f>IF($B43="","",VLOOKUP($B43,'HK2 - 22-23 + HKI 23-24(22C2)'!$B$12:$AT$182,34,0))</f>
        <v>#N/A</v>
      </c>
      <c r="AJ43" s="15" t="e">
        <f>IF($B43="","",VLOOKUP($B43,'HK2 - 22-23 + HKI 23-24(22C2)'!$B$12:$AT$182,35,0))</f>
        <v>#N/A</v>
      </c>
      <c r="AK43" s="31" t="e">
        <f t="shared" si="7"/>
        <v>#N/A</v>
      </c>
      <c r="AL43" s="15" t="e">
        <f>IF($B43="","",VLOOKUP($B43,'HK2 - 22-23 + HKI 23-24(22C2)'!$B$12:$AT$182,37,0))</f>
        <v>#N/A</v>
      </c>
      <c r="AM43" s="15" t="e">
        <f>IF($B43="","",VLOOKUP($B43,'HK2 - 22-23 + HKI 23-24(22C2)'!$B$12:$AT$182,38,0))</f>
        <v>#N/A</v>
      </c>
      <c r="AN43" s="31" t="e">
        <f t="shared" si="8"/>
        <v>#N/A</v>
      </c>
      <c r="AO43" s="15" t="e">
        <f>IF($B43="","",VLOOKUP($B43,'HK2 - 22-23 + HKI 23-24(22C2)'!$B$12:$AT$182,40,0))</f>
        <v>#N/A</v>
      </c>
      <c r="AP43" s="15" t="e">
        <f>IF($B43="","",VLOOKUP($B43,'HK2 - 22-23 + HKI 23-24(22C2)'!$B$12:$AT$182,41,0))</f>
        <v>#N/A</v>
      </c>
      <c r="AQ43" s="31" t="e">
        <f t="shared" si="9"/>
        <v>#N/A</v>
      </c>
      <c r="AR43" s="31" t="e">
        <f>IF($B43="","",VLOOKUP($B43,'HK2 - 22-23 + HKI 23-24(22C2)'!$B$12:$AT$182,43,0))</f>
        <v>#N/A</v>
      </c>
      <c r="AS43" s="31" t="e">
        <f>IF($B43="","",VLOOKUP($B43,'HK2 - 22-23 + HKI 23-24(22C2)'!$B$12:$AT$182,44,0))</f>
        <v>#N/A</v>
      </c>
      <c r="AT43" s="40" t="e">
        <f t="shared" si="10"/>
        <v>#N/A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IF($B44="","",VLOOKUP($B44,'HK2 - 22-23 + HKI 23-24(22C2)'!$B$12:$AT$182,4,0))</f>
        <v>#N/A</v>
      </c>
      <c r="F44" s="15" t="e">
        <f>IF($B44="","",VLOOKUP($B44,'HK2 - 22-23 + HKI 23-24(22C2)'!$B$12:$AT$182,5,0))</f>
        <v>#N/A</v>
      </c>
      <c r="G44" s="15" t="e">
        <f>IF($B44="","",VLOOKUP($B44,'HK2 - 22-23 + HKI 23-24(22C2)'!$B$12:$AT$182,6,0))</f>
        <v>#N/A</v>
      </c>
      <c r="H44" s="15" t="e">
        <f>IF($B44="","",VLOOKUP($B44,'HK2 - 22-23 + HKI 23-24(22C2)'!$B$12:$AT$182,7,0))</f>
        <v>#N/A</v>
      </c>
      <c r="I44" s="15" t="e">
        <f>IF($B44="","",VLOOKUP($B44,'HK2 - 22-23 + HKI 23-24(22C2)'!$B$12:$AT$182,8,0))</f>
        <v>#N/A</v>
      </c>
      <c r="J44" s="15" t="e">
        <f>IF($B44="","",VLOOKUP($B44,'HK2 - 22-23 + HKI 23-24(22C2)'!$B$12:$AT$182,9,0))</f>
        <v>#N/A</v>
      </c>
      <c r="K44" s="15" t="e">
        <f>IF($B44="","",VLOOKUP($B44,'HK2 - 22-23 + HKI 23-24(22C2)'!$B$12:$AT$182,10,0))</f>
        <v>#N/A</v>
      </c>
      <c r="L44" s="15" t="e">
        <f>IF($B44="","",VLOOKUP($B44,'HK2 - 22-23 + HKI 23-24(22C2)'!$B$12:$AT$182,11,0))</f>
        <v>#N/A</v>
      </c>
      <c r="M44" s="31" t="e">
        <f t="shared" si="1"/>
        <v>#N/A</v>
      </c>
      <c r="N44" s="15" t="e">
        <f>IF($B44="","",VLOOKUP($B44,'HK2 - 22-23 + HKI 23-24(22C2)'!$B$12:$AT$182,13,0))</f>
        <v>#N/A</v>
      </c>
      <c r="O44" s="15" t="e">
        <f>IF($B44="","",VLOOKUP($B44,'HK2 - 22-23 + HKI 23-24(22C2)'!$B$12:$AT$182,14,0))</f>
        <v>#N/A</v>
      </c>
      <c r="P44" s="15" t="e">
        <f>IF($B44="","",VLOOKUP($B44,'HK2 - 22-23 + HKI 23-24(22C2)'!$B$12:$AT$182,15,0))</f>
        <v>#N/A</v>
      </c>
      <c r="Q44" s="15" t="e">
        <f>IF($B44="","",VLOOKUP($B44,'HK2 - 22-23 + HKI 23-24(22C2)'!$B$12:$AT$182,16,0))</f>
        <v>#N/A</v>
      </c>
      <c r="R44" s="31" t="e">
        <f t="shared" si="2"/>
        <v>#N/A</v>
      </c>
      <c r="S44" s="15" t="e">
        <f>IF($B44="","",VLOOKUP($B44,'HK2 - 22-23 + HKI 23-24(22C2)'!$B$12:$AT$182,18,0))</f>
        <v>#N/A</v>
      </c>
      <c r="T44" s="15" t="e">
        <f>IF($B44="","",VLOOKUP($B44,'HK2 - 22-23 + HKI 23-24(22C2)'!$B$12:$AT$182,19,0))</f>
        <v>#N/A</v>
      </c>
      <c r="U44" s="15" t="e">
        <f>IF($B44="","",VLOOKUP($B44,'HK2 - 22-23 + HKI 23-24(22C2)'!$B$12:$AT$182,20,0))</f>
        <v>#N/A</v>
      </c>
      <c r="V44" s="31" t="e">
        <f t="shared" si="3"/>
        <v>#N/A</v>
      </c>
      <c r="W44" s="15" t="e">
        <f>IF($B44="","",VLOOKUP($B44,'HK2 - 22-23 + HKI 23-24(22C2)'!$B$12:$AT$182,22,0))</f>
        <v>#N/A</v>
      </c>
      <c r="X44" s="15" t="e">
        <f>IF($B44="","",VLOOKUP($B44,'HK2 - 22-23 + HKI 23-24(22C2)'!$B$12:$AT$182,23,0))</f>
        <v>#N/A</v>
      </c>
      <c r="Y44" s="15" t="e">
        <f>IF($B44="","",VLOOKUP($B44,'HK2 - 22-23 + HKI 23-24(22C2)'!$B$12:$AT$182,24,0))</f>
        <v>#N/A</v>
      </c>
      <c r="Z44" s="31" t="e">
        <f t="shared" si="4"/>
        <v>#N/A</v>
      </c>
      <c r="AA44" s="15" t="e">
        <f>IF($B44="","",VLOOKUP($B44,'HK2 - 22-23 + HKI 23-24(22C2)'!$B$12:$AT$182,26,0))</f>
        <v>#N/A</v>
      </c>
      <c r="AB44" s="15" t="e">
        <f>IF($B44="","",VLOOKUP($B44,'HK2 - 22-23 + HKI 23-24(22C2)'!$B$12:$AT$182,27,0))</f>
        <v>#N/A</v>
      </c>
      <c r="AC44" s="15" t="e">
        <f>IF($B44="","",VLOOKUP($B44,'HK2 - 22-23 + HKI 23-24(22C2)'!$B$12:$AT$182,28,0))</f>
        <v>#N/A</v>
      </c>
      <c r="AD44" s="31" t="e">
        <f t="shared" si="5"/>
        <v>#N/A</v>
      </c>
      <c r="AE44" s="15" t="e">
        <f>IF($B44="","",VLOOKUP($B44,'HK2 - 22-23 + HKI 23-24(22C2)'!$B$12:$AT$182,30,0))</f>
        <v>#N/A</v>
      </c>
      <c r="AF44" s="15" t="e">
        <f>IF($B44="","",VLOOKUP($B44,'HK2 - 22-23 + HKI 23-24(22C2)'!$B$12:$AT$182,31,0))</f>
        <v>#N/A</v>
      </c>
      <c r="AG44" s="15" t="e">
        <f>IF($B44="","",VLOOKUP($B44,'HK2 - 22-23 + HKI 23-24(22C2)'!$B$12:$AT$182,32,0))</f>
        <v>#N/A</v>
      </c>
      <c r="AH44" s="31" t="e">
        <f t="shared" si="6"/>
        <v>#N/A</v>
      </c>
      <c r="AI44" s="15" t="e">
        <f>IF($B44="","",VLOOKUP($B44,'HK2 - 22-23 + HKI 23-24(22C2)'!$B$12:$AT$182,34,0))</f>
        <v>#N/A</v>
      </c>
      <c r="AJ44" s="15" t="e">
        <f>IF($B44="","",VLOOKUP($B44,'HK2 - 22-23 + HKI 23-24(22C2)'!$B$12:$AT$182,35,0))</f>
        <v>#N/A</v>
      </c>
      <c r="AK44" s="31" t="e">
        <f t="shared" si="7"/>
        <v>#N/A</v>
      </c>
      <c r="AL44" s="15" t="e">
        <f>IF($B44="","",VLOOKUP($B44,'HK2 - 22-23 + HKI 23-24(22C2)'!$B$12:$AT$182,37,0))</f>
        <v>#N/A</v>
      </c>
      <c r="AM44" s="15" t="e">
        <f>IF($B44="","",VLOOKUP($B44,'HK2 - 22-23 + HKI 23-24(22C2)'!$B$12:$AT$182,38,0))</f>
        <v>#N/A</v>
      </c>
      <c r="AN44" s="31" t="e">
        <f t="shared" si="8"/>
        <v>#N/A</v>
      </c>
      <c r="AO44" s="15" t="e">
        <f>IF($B44="","",VLOOKUP($B44,'HK2 - 22-23 + HKI 23-24(22C2)'!$B$12:$AT$182,40,0))</f>
        <v>#N/A</v>
      </c>
      <c r="AP44" s="15" t="e">
        <f>IF($B44="","",VLOOKUP($B44,'HK2 - 22-23 + HKI 23-24(22C2)'!$B$12:$AT$182,41,0))</f>
        <v>#N/A</v>
      </c>
      <c r="AQ44" s="31" t="e">
        <f t="shared" si="9"/>
        <v>#N/A</v>
      </c>
      <c r="AR44" s="31" t="e">
        <f>IF($B44="","",VLOOKUP($B44,'HK2 - 22-23 + HKI 23-24(22C2)'!$B$12:$AT$182,43,0))</f>
        <v>#N/A</v>
      </c>
      <c r="AS44" s="31" t="e">
        <f>IF($B44="","",VLOOKUP($B44,'HK2 - 22-23 + HKI 23-24(22C2)'!$B$12:$AT$182,44,0))</f>
        <v>#N/A</v>
      </c>
      <c r="AT44" s="40" t="e">
        <f t="shared" si="10"/>
        <v>#N/A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IF($B45="","",VLOOKUP($B45,'HK2 - 22-23 + HKI 23-24(22C2)'!$B$12:$AT$182,4,0))</f>
        <v>#N/A</v>
      </c>
      <c r="F45" s="15" t="e">
        <f>IF($B45="","",VLOOKUP($B45,'HK2 - 22-23 + HKI 23-24(22C2)'!$B$12:$AT$182,5,0))</f>
        <v>#N/A</v>
      </c>
      <c r="G45" s="15" t="e">
        <f>IF($B45="","",VLOOKUP($B45,'HK2 - 22-23 + HKI 23-24(22C2)'!$B$12:$AT$182,6,0))</f>
        <v>#N/A</v>
      </c>
      <c r="H45" s="15" t="e">
        <f>IF($B45="","",VLOOKUP($B45,'HK2 - 22-23 + HKI 23-24(22C2)'!$B$12:$AT$182,7,0))</f>
        <v>#N/A</v>
      </c>
      <c r="I45" s="15" t="e">
        <f>IF($B45="","",VLOOKUP($B45,'HK2 - 22-23 + HKI 23-24(22C2)'!$B$12:$AT$182,8,0))</f>
        <v>#N/A</v>
      </c>
      <c r="J45" s="15" t="e">
        <f>IF($B45="","",VLOOKUP($B45,'HK2 - 22-23 + HKI 23-24(22C2)'!$B$12:$AT$182,9,0))</f>
        <v>#N/A</v>
      </c>
      <c r="K45" s="15" t="e">
        <f>IF($B45="","",VLOOKUP($B45,'HK2 - 22-23 + HKI 23-24(22C2)'!$B$12:$AT$182,10,0))</f>
        <v>#N/A</v>
      </c>
      <c r="L45" s="15" t="e">
        <f>IF($B45="","",VLOOKUP($B45,'HK2 - 22-23 + HKI 23-24(22C2)'!$B$12:$AT$182,11,0))</f>
        <v>#N/A</v>
      </c>
      <c r="M45" s="31" t="e">
        <f t="shared" si="1"/>
        <v>#N/A</v>
      </c>
      <c r="N45" s="15" t="e">
        <f>IF($B45="","",VLOOKUP($B45,'HK2 - 22-23 + HKI 23-24(22C2)'!$B$12:$AT$182,13,0))</f>
        <v>#N/A</v>
      </c>
      <c r="O45" s="15" t="e">
        <f>IF($B45="","",VLOOKUP($B45,'HK2 - 22-23 + HKI 23-24(22C2)'!$B$12:$AT$182,14,0))</f>
        <v>#N/A</v>
      </c>
      <c r="P45" s="15" t="e">
        <f>IF($B45="","",VLOOKUP($B45,'HK2 - 22-23 + HKI 23-24(22C2)'!$B$12:$AT$182,15,0))</f>
        <v>#N/A</v>
      </c>
      <c r="Q45" s="15" t="e">
        <f>IF($B45="","",VLOOKUP($B45,'HK2 - 22-23 + HKI 23-24(22C2)'!$B$12:$AT$182,16,0))</f>
        <v>#N/A</v>
      </c>
      <c r="R45" s="31" t="e">
        <f t="shared" si="2"/>
        <v>#N/A</v>
      </c>
      <c r="S45" s="15" t="e">
        <f>IF($B45="","",VLOOKUP($B45,'HK2 - 22-23 + HKI 23-24(22C2)'!$B$12:$AT$182,18,0))</f>
        <v>#N/A</v>
      </c>
      <c r="T45" s="15" t="e">
        <f>IF($B45="","",VLOOKUP($B45,'HK2 - 22-23 + HKI 23-24(22C2)'!$B$12:$AT$182,19,0))</f>
        <v>#N/A</v>
      </c>
      <c r="U45" s="15" t="e">
        <f>IF($B45="","",VLOOKUP($B45,'HK2 - 22-23 + HKI 23-24(22C2)'!$B$12:$AT$182,20,0))</f>
        <v>#N/A</v>
      </c>
      <c r="V45" s="31" t="e">
        <f t="shared" si="3"/>
        <v>#N/A</v>
      </c>
      <c r="W45" s="15" t="e">
        <f>IF($B45="","",VLOOKUP($B45,'HK2 - 22-23 + HKI 23-24(22C2)'!$B$12:$AT$182,22,0))</f>
        <v>#N/A</v>
      </c>
      <c r="X45" s="15" t="e">
        <f>IF($B45="","",VLOOKUP($B45,'HK2 - 22-23 + HKI 23-24(22C2)'!$B$12:$AT$182,23,0))</f>
        <v>#N/A</v>
      </c>
      <c r="Y45" s="15" t="e">
        <f>IF($B45="","",VLOOKUP($B45,'HK2 - 22-23 + HKI 23-24(22C2)'!$B$12:$AT$182,24,0))</f>
        <v>#N/A</v>
      </c>
      <c r="Z45" s="31" t="e">
        <f t="shared" si="4"/>
        <v>#N/A</v>
      </c>
      <c r="AA45" s="15" t="e">
        <f>IF($B45="","",VLOOKUP($B45,'HK2 - 22-23 + HKI 23-24(22C2)'!$B$12:$AT$182,26,0))</f>
        <v>#N/A</v>
      </c>
      <c r="AB45" s="15" t="e">
        <f>IF($B45="","",VLOOKUP($B45,'HK2 - 22-23 + HKI 23-24(22C2)'!$B$12:$AT$182,27,0))</f>
        <v>#N/A</v>
      </c>
      <c r="AC45" s="15" t="e">
        <f>IF($B45="","",VLOOKUP($B45,'HK2 - 22-23 + HKI 23-24(22C2)'!$B$12:$AT$182,28,0))</f>
        <v>#N/A</v>
      </c>
      <c r="AD45" s="31" t="e">
        <f t="shared" si="5"/>
        <v>#N/A</v>
      </c>
      <c r="AE45" s="15" t="e">
        <f>IF($B45="","",VLOOKUP($B45,'HK2 - 22-23 + HKI 23-24(22C2)'!$B$12:$AT$182,30,0))</f>
        <v>#N/A</v>
      </c>
      <c r="AF45" s="15" t="e">
        <f>IF($B45="","",VLOOKUP($B45,'HK2 - 22-23 + HKI 23-24(22C2)'!$B$12:$AT$182,31,0))</f>
        <v>#N/A</v>
      </c>
      <c r="AG45" s="15" t="e">
        <f>IF($B45="","",VLOOKUP($B45,'HK2 - 22-23 + HKI 23-24(22C2)'!$B$12:$AT$182,32,0))</f>
        <v>#N/A</v>
      </c>
      <c r="AH45" s="31" t="e">
        <f t="shared" si="6"/>
        <v>#N/A</v>
      </c>
      <c r="AI45" s="15" t="e">
        <f>IF($B45="","",VLOOKUP($B45,'HK2 - 22-23 + HKI 23-24(22C2)'!$B$12:$AT$182,34,0))</f>
        <v>#N/A</v>
      </c>
      <c r="AJ45" s="15" t="e">
        <f>IF($B45="","",VLOOKUP($B45,'HK2 - 22-23 + HKI 23-24(22C2)'!$B$12:$AT$182,35,0))</f>
        <v>#N/A</v>
      </c>
      <c r="AK45" s="31" t="e">
        <f t="shared" si="7"/>
        <v>#N/A</v>
      </c>
      <c r="AL45" s="15" t="e">
        <f>IF($B45="","",VLOOKUP($B45,'HK2 - 22-23 + HKI 23-24(22C2)'!$B$12:$AT$182,37,0))</f>
        <v>#N/A</v>
      </c>
      <c r="AM45" s="15" t="e">
        <f>IF($B45="","",VLOOKUP($B45,'HK2 - 22-23 + HKI 23-24(22C2)'!$B$12:$AT$182,38,0))</f>
        <v>#N/A</v>
      </c>
      <c r="AN45" s="31" t="e">
        <f t="shared" si="8"/>
        <v>#N/A</v>
      </c>
      <c r="AO45" s="15" t="e">
        <f>IF($B45="","",VLOOKUP($B45,'HK2 - 22-23 + HKI 23-24(22C2)'!$B$12:$AT$182,40,0))</f>
        <v>#N/A</v>
      </c>
      <c r="AP45" s="15" t="e">
        <f>IF($B45="","",VLOOKUP($B45,'HK2 - 22-23 + HKI 23-24(22C2)'!$B$12:$AT$182,41,0))</f>
        <v>#N/A</v>
      </c>
      <c r="AQ45" s="31" t="e">
        <f t="shared" si="9"/>
        <v>#N/A</v>
      </c>
      <c r="AR45" s="31" t="e">
        <f>IF($B45="","",VLOOKUP($B45,'HK2 - 22-23 + HKI 23-24(22C2)'!$B$12:$AT$182,43,0))</f>
        <v>#N/A</v>
      </c>
      <c r="AS45" s="31" t="e">
        <f>IF($B45="","",VLOOKUP($B45,'HK2 - 22-23 + HKI 23-24(22C2)'!$B$12:$AT$182,44,0))</f>
        <v>#N/A</v>
      </c>
      <c r="AT45" s="40" t="e">
        <f t="shared" si="10"/>
        <v>#N/A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IF($B46="","",VLOOKUP($B46,'HK2 - 22-23 + HKI 23-24(22C2)'!$B$12:$AT$182,4,0))</f>
        <v>#N/A</v>
      </c>
      <c r="F46" s="15" t="e">
        <f>IF($B46="","",VLOOKUP($B46,'HK2 - 22-23 + HKI 23-24(22C2)'!$B$12:$AT$182,5,0))</f>
        <v>#N/A</v>
      </c>
      <c r="G46" s="15" t="e">
        <f>IF($B46="","",VLOOKUP($B46,'HK2 - 22-23 + HKI 23-24(22C2)'!$B$12:$AT$182,6,0))</f>
        <v>#N/A</v>
      </c>
      <c r="H46" s="15" t="e">
        <f>IF($B46="","",VLOOKUP($B46,'HK2 - 22-23 + HKI 23-24(22C2)'!$B$12:$AT$182,7,0))</f>
        <v>#N/A</v>
      </c>
      <c r="I46" s="15" t="e">
        <f>IF($B46="","",VLOOKUP($B46,'HK2 - 22-23 + HKI 23-24(22C2)'!$B$12:$AT$182,8,0))</f>
        <v>#N/A</v>
      </c>
      <c r="J46" s="15" t="e">
        <f>IF($B46="","",VLOOKUP($B46,'HK2 - 22-23 + HKI 23-24(22C2)'!$B$12:$AT$182,9,0))</f>
        <v>#N/A</v>
      </c>
      <c r="K46" s="15" t="e">
        <f>IF($B46="","",VLOOKUP($B46,'HK2 - 22-23 + HKI 23-24(22C2)'!$B$12:$AT$182,10,0))</f>
        <v>#N/A</v>
      </c>
      <c r="L46" s="15" t="e">
        <f>IF($B46="","",VLOOKUP($B46,'HK2 - 22-23 + HKI 23-24(22C2)'!$B$12:$AT$182,11,0))</f>
        <v>#N/A</v>
      </c>
      <c r="M46" s="31" t="e">
        <f t="shared" si="1"/>
        <v>#N/A</v>
      </c>
      <c r="N46" s="15" t="e">
        <f>IF($B46="","",VLOOKUP($B46,'HK2 - 22-23 + HKI 23-24(22C2)'!$B$12:$AT$182,13,0))</f>
        <v>#N/A</v>
      </c>
      <c r="O46" s="15" t="e">
        <f>IF($B46="","",VLOOKUP($B46,'HK2 - 22-23 + HKI 23-24(22C2)'!$B$12:$AT$182,14,0))</f>
        <v>#N/A</v>
      </c>
      <c r="P46" s="15" t="e">
        <f>IF($B46="","",VLOOKUP($B46,'HK2 - 22-23 + HKI 23-24(22C2)'!$B$12:$AT$182,15,0))</f>
        <v>#N/A</v>
      </c>
      <c r="Q46" s="15" t="e">
        <f>IF($B46="","",VLOOKUP($B46,'HK2 - 22-23 + HKI 23-24(22C2)'!$B$12:$AT$182,16,0))</f>
        <v>#N/A</v>
      </c>
      <c r="R46" s="31" t="e">
        <f t="shared" si="2"/>
        <v>#N/A</v>
      </c>
      <c r="S46" s="15" t="e">
        <f>IF($B46="","",VLOOKUP($B46,'HK2 - 22-23 + HKI 23-24(22C2)'!$B$12:$AT$182,18,0))</f>
        <v>#N/A</v>
      </c>
      <c r="T46" s="15" t="e">
        <f>IF($B46="","",VLOOKUP($B46,'HK2 - 22-23 + HKI 23-24(22C2)'!$B$12:$AT$182,19,0))</f>
        <v>#N/A</v>
      </c>
      <c r="U46" s="15" t="e">
        <f>IF($B46="","",VLOOKUP($B46,'HK2 - 22-23 + HKI 23-24(22C2)'!$B$12:$AT$182,20,0))</f>
        <v>#N/A</v>
      </c>
      <c r="V46" s="31" t="e">
        <f t="shared" si="3"/>
        <v>#N/A</v>
      </c>
      <c r="W46" s="15" t="e">
        <f>IF($B46="","",VLOOKUP($B46,'HK2 - 22-23 + HKI 23-24(22C2)'!$B$12:$AT$182,22,0))</f>
        <v>#N/A</v>
      </c>
      <c r="X46" s="15" t="e">
        <f>IF($B46="","",VLOOKUP($B46,'HK2 - 22-23 + HKI 23-24(22C2)'!$B$12:$AT$182,23,0))</f>
        <v>#N/A</v>
      </c>
      <c r="Y46" s="15" t="e">
        <f>IF($B46="","",VLOOKUP($B46,'HK2 - 22-23 + HKI 23-24(22C2)'!$B$12:$AT$182,24,0))</f>
        <v>#N/A</v>
      </c>
      <c r="Z46" s="31" t="e">
        <f t="shared" si="4"/>
        <v>#N/A</v>
      </c>
      <c r="AA46" s="15" t="e">
        <f>IF($B46="","",VLOOKUP($B46,'HK2 - 22-23 + HKI 23-24(22C2)'!$B$12:$AT$182,26,0))</f>
        <v>#N/A</v>
      </c>
      <c r="AB46" s="15" t="e">
        <f>IF($B46="","",VLOOKUP($B46,'HK2 - 22-23 + HKI 23-24(22C2)'!$B$12:$AT$182,27,0))</f>
        <v>#N/A</v>
      </c>
      <c r="AC46" s="15" t="e">
        <f>IF($B46="","",VLOOKUP($B46,'HK2 - 22-23 + HKI 23-24(22C2)'!$B$12:$AT$182,28,0))</f>
        <v>#N/A</v>
      </c>
      <c r="AD46" s="31" t="e">
        <f t="shared" si="5"/>
        <v>#N/A</v>
      </c>
      <c r="AE46" s="15" t="e">
        <f>IF($B46="","",VLOOKUP($B46,'HK2 - 22-23 + HKI 23-24(22C2)'!$B$12:$AT$182,30,0))</f>
        <v>#N/A</v>
      </c>
      <c r="AF46" s="15" t="e">
        <f>IF($B46="","",VLOOKUP($B46,'HK2 - 22-23 + HKI 23-24(22C2)'!$B$12:$AT$182,31,0))</f>
        <v>#N/A</v>
      </c>
      <c r="AG46" s="15" t="e">
        <f>IF($B46="","",VLOOKUP($B46,'HK2 - 22-23 + HKI 23-24(22C2)'!$B$12:$AT$182,32,0))</f>
        <v>#N/A</v>
      </c>
      <c r="AH46" s="31" t="e">
        <f t="shared" si="6"/>
        <v>#N/A</v>
      </c>
      <c r="AI46" s="15" t="e">
        <f>IF($B46="","",VLOOKUP($B46,'HK2 - 22-23 + HKI 23-24(22C2)'!$B$12:$AT$182,34,0))</f>
        <v>#N/A</v>
      </c>
      <c r="AJ46" s="15" t="e">
        <f>IF($B46="","",VLOOKUP($B46,'HK2 - 22-23 + HKI 23-24(22C2)'!$B$12:$AT$182,35,0))</f>
        <v>#N/A</v>
      </c>
      <c r="AK46" s="31" t="e">
        <f t="shared" si="7"/>
        <v>#N/A</v>
      </c>
      <c r="AL46" s="15" t="e">
        <f>IF($B46="","",VLOOKUP($B46,'HK2 - 22-23 + HKI 23-24(22C2)'!$B$12:$AT$182,37,0))</f>
        <v>#N/A</v>
      </c>
      <c r="AM46" s="15" t="e">
        <f>IF($B46="","",VLOOKUP($B46,'HK2 - 22-23 + HKI 23-24(22C2)'!$B$12:$AT$182,38,0))</f>
        <v>#N/A</v>
      </c>
      <c r="AN46" s="31" t="e">
        <f t="shared" si="8"/>
        <v>#N/A</v>
      </c>
      <c r="AO46" s="15" t="e">
        <f>IF($B46="","",VLOOKUP($B46,'HK2 - 22-23 + HKI 23-24(22C2)'!$B$12:$AT$182,40,0))</f>
        <v>#N/A</v>
      </c>
      <c r="AP46" s="15" t="e">
        <f>IF($B46="","",VLOOKUP($B46,'HK2 - 22-23 + HKI 23-24(22C2)'!$B$12:$AT$182,41,0))</f>
        <v>#N/A</v>
      </c>
      <c r="AQ46" s="31" t="e">
        <f t="shared" si="9"/>
        <v>#N/A</v>
      </c>
      <c r="AR46" s="31" t="e">
        <f>IF($B46="","",VLOOKUP($B46,'HK2 - 22-23 + HKI 23-24(22C2)'!$B$12:$AT$182,43,0))</f>
        <v>#N/A</v>
      </c>
      <c r="AS46" s="31" t="e">
        <f>IF($B46="","",VLOOKUP($B46,'HK2 - 22-23 + HKI 23-24(22C2)'!$B$12:$AT$182,44,0))</f>
        <v>#N/A</v>
      </c>
      <c r="AT46" s="40" t="e">
        <f t="shared" si="10"/>
        <v>#N/A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IF($B47="","",VLOOKUP($B47,'HK2 - 22-23 + HKI 23-24(22C2)'!$B$12:$AT$182,4,0))</f>
        <v>#N/A</v>
      </c>
      <c r="F47" s="15" t="e">
        <f>IF($B47="","",VLOOKUP($B47,'HK2 - 22-23 + HKI 23-24(22C2)'!$B$12:$AT$182,5,0))</f>
        <v>#N/A</v>
      </c>
      <c r="G47" s="15" t="e">
        <f>IF($B47="","",VLOOKUP($B47,'HK2 - 22-23 + HKI 23-24(22C2)'!$B$12:$AT$182,6,0))</f>
        <v>#N/A</v>
      </c>
      <c r="H47" s="15" t="e">
        <f>IF($B47="","",VLOOKUP($B47,'HK2 - 22-23 + HKI 23-24(22C2)'!$B$12:$AT$182,7,0))</f>
        <v>#N/A</v>
      </c>
      <c r="I47" s="15" t="e">
        <f>IF($B47="","",VLOOKUP($B47,'HK2 - 22-23 + HKI 23-24(22C2)'!$B$12:$AT$182,8,0))</f>
        <v>#N/A</v>
      </c>
      <c r="J47" s="15" t="e">
        <f>IF($B47="","",VLOOKUP($B47,'HK2 - 22-23 + HKI 23-24(22C2)'!$B$12:$AT$182,9,0))</f>
        <v>#N/A</v>
      </c>
      <c r="K47" s="15" t="e">
        <f>IF($B47="","",VLOOKUP($B47,'HK2 - 22-23 + HKI 23-24(22C2)'!$B$12:$AT$182,10,0))</f>
        <v>#N/A</v>
      </c>
      <c r="L47" s="15" t="e">
        <f>IF($B47="","",VLOOKUP($B47,'HK2 - 22-23 + HKI 23-24(22C2)'!$B$12:$AT$182,11,0))</f>
        <v>#N/A</v>
      </c>
      <c r="M47" s="31" t="e">
        <f t="shared" si="1"/>
        <v>#N/A</v>
      </c>
      <c r="N47" s="15" t="e">
        <f>IF($B47="","",VLOOKUP($B47,'HK2 - 22-23 + HKI 23-24(22C2)'!$B$12:$AT$182,13,0))</f>
        <v>#N/A</v>
      </c>
      <c r="O47" s="15" t="e">
        <f>IF($B47="","",VLOOKUP($B47,'HK2 - 22-23 + HKI 23-24(22C2)'!$B$12:$AT$182,14,0))</f>
        <v>#N/A</v>
      </c>
      <c r="P47" s="15" t="e">
        <f>IF($B47="","",VLOOKUP($B47,'HK2 - 22-23 + HKI 23-24(22C2)'!$B$12:$AT$182,15,0))</f>
        <v>#N/A</v>
      </c>
      <c r="Q47" s="15" t="e">
        <f>IF($B47="","",VLOOKUP($B47,'HK2 - 22-23 + HKI 23-24(22C2)'!$B$12:$AT$182,16,0))</f>
        <v>#N/A</v>
      </c>
      <c r="R47" s="31" t="e">
        <f t="shared" si="2"/>
        <v>#N/A</v>
      </c>
      <c r="S47" s="15" t="e">
        <f>IF($B47="","",VLOOKUP($B47,'HK2 - 22-23 + HKI 23-24(22C2)'!$B$12:$AT$182,18,0))</f>
        <v>#N/A</v>
      </c>
      <c r="T47" s="15" t="e">
        <f>IF($B47="","",VLOOKUP($B47,'HK2 - 22-23 + HKI 23-24(22C2)'!$B$12:$AT$182,19,0))</f>
        <v>#N/A</v>
      </c>
      <c r="U47" s="15" t="e">
        <f>IF($B47="","",VLOOKUP($B47,'HK2 - 22-23 + HKI 23-24(22C2)'!$B$12:$AT$182,20,0))</f>
        <v>#N/A</v>
      </c>
      <c r="V47" s="31" t="e">
        <f t="shared" si="3"/>
        <v>#N/A</v>
      </c>
      <c r="W47" s="15" t="e">
        <f>IF($B47="","",VLOOKUP($B47,'HK2 - 22-23 + HKI 23-24(22C2)'!$B$12:$AT$182,22,0))</f>
        <v>#N/A</v>
      </c>
      <c r="X47" s="15" t="e">
        <f>IF($B47="","",VLOOKUP($B47,'HK2 - 22-23 + HKI 23-24(22C2)'!$B$12:$AT$182,23,0))</f>
        <v>#N/A</v>
      </c>
      <c r="Y47" s="15" t="e">
        <f>IF($B47="","",VLOOKUP($B47,'HK2 - 22-23 + HKI 23-24(22C2)'!$B$12:$AT$182,24,0))</f>
        <v>#N/A</v>
      </c>
      <c r="Z47" s="31" t="e">
        <f t="shared" si="4"/>
        <v>#N/A</v>
      </c>
      <c r="AA47" s="15" t="e">
        <f>IF($B47="","",VLOOKUP($B47,'HK2 - 22-23 + HKI 23-24(22C2)'!$B$12:$AT$182,26,0))</f>
        <v>#N/A</v>
      </c>
      <c r="AB47" s="15" t="e">
        <f>IF($B47="","",VLOOKUP($B47,'HK2 - 22-23 + HKI 23-24(22C2)'!$B$12:$AT$182,27,0))</f>
        <v>#N/A</v>
      </c>
      <c r="AC47" s="15" t="e">
        <f>IF($B47="","",VLOOKUP($B47,'HK2 - 22-23 + HKI 23-24(22C2)'!$B$12:$AT$182,28,0))</f>
        <v>#N/A</v>
      </c>
      <c r="AD47" s="31" t="e">
        <f t="shared" si="5"/>
        <v>#N/A</v>
      </c>
      <c r="AE47" s="15" t="e">
        <f>IF($B47="","",VLOOKUP($B47,'HK2 - 22-23 + HKI 23-24(22C2)'!$B$12:$AT$182,30,0))</f>
        <v>#N/A</v>
      </c>
      <c r="AF47" s="15" t="e">
        <f>IF($B47="","",VLOOKUP($B47,'HK2 - 22-23 + HKI 23-24(22C2)'!$B$12:$AT$182,31,0))</f>
        <v>#N/A</v>
      </c>
      <c r="AG47" s="15" t="e">
        <f>IF($B47="","",VLOOKUP($B47,'HK2 - 22-23 + HKI 23-24(22C2)'!$B$12:$AT$182,32,0))</f>
        <v>#N/A</v>
      </c>
      <c r="AH47" s="31" t="e">
        <f t="shared" si="6"/>
        <v>#N/A</v>
      </c>
      <c r="AI47" s="15" t="e">
        <f>IF($B47="","",VLOOKUP($B47,'HK2 - 22-23 + HKI 23-24(22C2)'!$B$12:$AT$182,34,0))</f>
        <v>#N/A</v>
      </c>
      <c r="AJ47" s="15" t="e">
        <f>IF($B47="","",VLOOKUP($B47,'HK2 - 22-23 + HKI 23-24(22C2)'!$B$12:$AT$182,35,0))</f>
        <v>#N/A</v>
      </c>
      <c r="AK47" s="31" t="e">
        <f t="shared" si="7"/>
        <v>#N/A</v>
      </c>
      <c r="AL47" s="15" t="e">
        <f>IF($B47="","",VLOOKUP($B47,'HK2 - 22-23 + HKI 23-24(22C2)'!$B$12:$AT$182,37,0))</f>
        <v>#N/A</v>
      </c>
      <c r="AM47" s="15" t="e">
        <f>IF($B47="","",VLOOKUP($B47,'HK2 - 22-23 + HKI 23-24(22C2)'!$B$12:$AT$182,38,0))</f>
        <v>#N/A</v>
      </c>
      <c r="AN47" s="31" t="e">
        <f t="shared" si="8"/>
        <v>#N/A</v>
      </c>
      <c r="AO47" s="15" t="e">
        <f>IF($B47="","",VLOOKUP($B47,'HK2 - 22-23 + HKI 23-24(22C2)'!$B$12:$AT$182,40,0))</f>
        <v>#N/A</v>
      </c>
      <c r="AP47" s="15" t="e">
        <f>IF($B47="","",VLOOKUP($B47,'HK2 - 22-23 + HKI 23-24(22C2)'!$B$12:$AT$182,41,0))</f>
        <v>#N/A</v>
      </c>
      <c r="AQ47" s="31" t="e">
        <f t="shared" si="9"/>
        <v>#N/A</v>
      </c>
      <c r="AR47" s="31" t="e">
        <f>IF($B47="","",VLOOKUP($B47,'HK2 - 22-23 + HKI 23-24(22C2)'!$B$12:$AT$182,43,0))</f>
        <v>#N/A</v>
      </c>
      <c r="AS47" s="31" t="e">
        <f>IF($B47="","",VLOOKUP($B47,'HK2 - 22-23 + HKI 23-24(22C2)'!$B$12:$AT$182,44,0))</f>
        <v>#N/A</v>
      </c>
      <c r="AT47" s="40" t="e">
        <f t="shared" si="10"/>
        <v>#N/A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IF($B48="","",VLOOKUP($B48,'HK2 - 22-23 + HKI 23-24(22C2)'!$B$12:$AT$182,4,0))</f>
        <v>#N/A</v>
      </c>
      <c r="F48" s="15" t="e">
        <f>IF($B48="","",VLOOKUP($B48,'HK2 - 22-23 + HKI 23-24(22C2)'!$B$12:$AT$182,5,0))</f>
        <v>#N/A</v>
      </c>
      <c r="G48" s="15" t="e">
        <f>IF($B48="","",VLOOKUP($B48,'HK2 - 22-23 + HKI 23-24(22C2)'!$B$12:$AT$182,6,0))</f>
        <v>#N/A</v>
      </c>
      <c r="H48" s="15" t="e">
        <f>IF($B48="","",VLOOKUP($B48,'HK2 - 22-23 + HKI 23-24(22C2)'!$B$12:$AT$182,7,0))</f>
        <v>#N/A</v>
      </c>
      <c r="I48" s="15" t="e">
        <f>IF($B48="","",VLOOKUP($B48,'HK2 - 22-23 + HKI 23-24(22C2)'!$B$12:$AT$182,8,0))</f>
        <v>#N/A</v>
      </c>
      <c r="J48" s="15" t="e">
        <f>IF($B48="","",VLOOKUP($B48,'HK2 - 22-23 + HKI 23-24(22C2)'!$B$12:$AT$182,9,0))</f>
        <v>#N/A</v>
      </c>
      <c r="K48" s="15" t="e">
        <f>IF($B48="","",VLOOKUP($B48,'HK2 - 22-23 + HKI 23-24(22C2)'!$B$12:$AT$182,10,0))</f>
        <v>#N/A</v>
      </c>
      <c r="L48" s="15" t="e">
        <f>IF($B48="","",VLOOKUP($B48,'HK2 - 22-23 + HKI 23-24(22C2)'!$B$12:$AT$182,11,0))</f>
        <v>#N/A</v>
      </c>
      <c r="M48" s="31" t="e">
        <f t="shared" si="1"/>
        <v>#N/A</v>
      </c>
      <c r="N48" s="15" t="e">
        <f>IF($B48="","",VLOOKUP($B48,'HK2 - 22-23 + HKI 23-24(22C2)'!$B$12:$AT$182,13,0))</f>
        <v>#N/A</v>
      </c>
      <c r="O48" s="15" t="e">
        <f>IF($B48="","",VLOOKUP($B48,'HK2 - 22-23 + HKI 23-24(22C2)'!$B$12:$AT$182,14,0))</f>
        <v>#N/A</v>
      </c>
      <c r="P48" s="15" t="e">
        <f>IF($B48="","",VLOOKUP($B48,'HK2 - 22-23 + HKI 23-24(22C2)'!$B$12:$AT$182,15,0))</f>
        <v>#N/A</v>
      </c>
      <c r="Q48" s="15" t="e">
        <f>IF($B48="","",VLOOKUP($B48,'HK2 - 22-23 + HKI 23-24(22C2)'!$B$12:$AT$182,16,0))</f>
        <v>#N/A</v>
      </c>
      <c r="R48" s="31" t="e">
        <f t="shared" si="2"/>
        <v>#N/A</v>
      </c>
      <c r="S48" s="15" t="e">
        <f>IF($B48="","",VLOOKUP($B48,'HK2 - 22-23 + HKI 23-24(22C2)'!$B$12:$AT$182,18,0))</f>
        <v>#N/A</v>
      </c>
      <c r="T48" s="15" t="e">
        <f>IF($B48="","",VLOOKUP($B48,'HK2 - 22-23 + HKI 23-24(22C2)'!$B$12:$AT$182,19,0))</f>
        <v>#N/A</v>
      </c>
      <c r="U48" s="15" t="e">
        <f>IF($B48="","",VLOOKUP($B48,'HK2 - 22-23 + HKI 23-24(22C2)'!$B$12:$AT$182,20,0))</f>
        <v>#N/A</v>
      </c>
      <c r="V48" s="31" t="e">
        <f t="shared" si="3"/>
        <v>#N/A</v>
      </c>
      <c r="W48" s="15" t="e">
        <f>IF($B48="","",VLOOKUP($B48,'HK2 - 22-23 + HKI 23-24(22C2)'!$B$12:$AT$182,22,0))</f>
        <v>#N/A</v>
      </c>
      <c r="X48" s="15" t="e">
        <f>IF($B48="","",VLOOKUP($B48,'HK2 - 22-23 + HKI 23-24(22C2)'!$B$12:$AT$182,23,0))</f>
        <v>#N/A</v>
      </c>
      <c r="Y48" s="15" t="e">
        <f>IF($B48="","",VLOOKUP($B48,'HK2 - 22-23 + HKI 23-24(22C2)'!$B$12:$AT$182,24,0))</f>
        <v>#N/A</v>
      </c>
      <c r="Z48" s="31" t="e">
        <f t="shared" si="4"/>
        <v>#N/A</v>
      </c>
      <c r="AA48" s="15" t="e">
        <f>IF($B48="","",VLOOKUP($B48,'HK2 - 22-23 + HKI 23-24(22C2)'!$B$12:$AT$182,26,0))</f>
        <v>#N/A</v>
      </c>
      <c r="AB48" s="15" t="e">
        <f>IF($B48="","",VLOOKUP($B48,'HK2 - 22-23 + HKI 23-24(22C2)'!$B$12:$AT$182,27,0))</f>
        <v>#N/A</v>
      </c>
      <c r="AC48" s="15" t="e">
        <f>IF($B48="","",VLOOKUP($B48,'HK2 - 22-23 + HKI 23-24(22C2)'!$B$12:$AT$182,28,0))</f>
        <v>#N/A</v>
      </c>
      <c r="AD48" s="31" t="e">
        <f t="shared" si="5"/>
        <v>#N/A</v>
      </c>
      <c r="AE48" s="15" t="e">
        <f>IF($B48="","",VLOOKUP($B48,'HK2 - 22-23 + HKI 23-24(22C2)'!$B$12:$AT$182,30,0))</f>
        <v>#N/A</v>
      </c>
      <c r="AF48" s="15" t="e">
        <f>IF($B48="","",VLOOKUP($B48,'HK2 - 22-23 + HKI 23-24(22C2)'!$B$12:$AT$182,31,0))</f>
        <v>#N/A</v>
      </c>
      <c r="AG48" s="15" t="e">
        <f>IF($B48="","",VLOOKUP($B48,'HK2 - 22-23 + HKI 23-24(22C2)'!$B$12:$AT$182,32,0))</f>
        <v>#N/A</v>
      </c>
      <c r="AH48" s="31" t="e">
        <f t="shared" si="6"/>
        <v>#N/A</v>
      </c>
      <c r="AI48" s="15" t="e">
        <f>IF($B48="","",VLOOKUP($B48,'HK2 - 22-23 + HKI 23-24(22C2)'!$B$12:$AT$182,34,0))</f>
        <v>#N/A</v>
      </c>
      <c r="AJ48" s="15" t="e">
        <f>IF($B48="","",VLOOKUP($B48,'HK2 - 22-23 + HKI 23-24(22C2)'!$B$12:$AT$182,35,0))</f>
        <v>#N/A</v>
      </c>
      <c r="AK48" s="31" t="e">
        <f t="shared" si="7"/>
        <v>#N/A</v>
      </c>
      <c r="AL48" s="15" t="e">
        <f>IF($B48="","",VLOOKUP($B48,'HK2 - 22-23 + HKI 23-24(22C2)'!$B$12:$AT$182,37,0))</f>
        <v>#N/A</v>
      </c>
      <c r="AM48" s="15" t="e">
        <f>IF($B48="","",VLOOKUP($B48,'HK2 - 22-23 + HKI 23-24(22C2)'!$B$12:$AT$182,38,0))</f>
        <v>#N/A</v>
      </c>
      <c r="AN48" s="31" t="e">
        <f t="shared" si="8"/>
        <v>#N/A</v>
      </c>
      <c r="AO48" s="15" t="e">
        <f>IF($B48="","",VLOOKUP($B48,'HK2 - 22-23 + HKI 23-24(22C2)'!$B$12:$AT$182,40,0))</f>
        <v>#N/A</v>
      </c>
      <c r="AP48" s="15" t="e">
        <f>IF($B48="","",VLOOKUP($B48,'HK2 - 22-23 + HKI 23-24(22C2)'!$B$12:$AT$182,41,0))</f>
        <v>#N/A</v>
      </c>
      <c r="AQ48" s="31" t="e">
        <f t="shared" si="9"/>
        <v>#N/A</v>
      </c>
      <c r="AR48" s="31" t="e">
        <f>IF($B48="","",VLOOKUP($B48,'HK2 - 22-23 + HKI 23-24(22C2)'!$B$12:$AT$182,43,0))</f>
        <v>#N/A</v>
      </c>
      <c r="AS48" s="31" t="e">
        <f>IF($B48="","",VLOOKUP($B48,'HK2 - 22-23 + HKI 23-24(22C2)'!$B$12:$AT$182,44,0))</f>
        <v>#N/A</v>
      </c>
      <c r="AT48" s="40" t="e">
        <f t="shared" si="10"/>
        <v>#N/A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IF($B49="","",VLOOKUP($B49,'HK2 - 22-23 + HKI 23-24(22C2)'!$B$12:$AT$182,4,0))</f>
        <v>#N/A</v>
      </c>
      <c r="F49" s="15" t="e">
        <f>IF($B49="","",VLOOKUP($B49,'HK2 - 22-23 + HKI 23-24(22C2)'!$B$12:$AT$182,5,0))</f>
        <v>#N/A</v>
      </c>
      <c r="G49" s="15" t="e">
        <f>IF($B49="","",VLOOKUP($B49,'HK2 - 22-23 + HKI 23-24(22C2)'!$B$12:$AT$182,6,0))</f>
        <v>#N/A</v>
      </c>
      <c r="H49" s="15" t="e">
        <f>IF($B49="","",VLOOKUP($B49,'HK2 - 22-23 + HKI 23-24(22C2)'!$B$12:$AT$182,7,0))</f>
        <v>#N/A</v>
      </c>
      <c r="I49" s="15" t="e">
        <f>IF($B49="","",VLOOKUP($B49,'HK2 - 22-23 + HKI 23-24(22C2)'!$B$12:$AT$182,8,0))</f>
        <v>#N/A</v>
      </c>
      <c r="J49" s="15" t="e">
        <f>IF($B49="","",VLOOKUP($B49,'HK2 - 22-23 + HKI 23-24(22C2)'!$B$12:$AT$182,9,0))</f>
        <v>#N/A</v>
      </c>
      <c r="K49" s="15" t="e">
        <f>IF($B49="","",VLOOKUP($B49,'HK2 - 22-23 + HKI 23-24(22C2)'!$B$12:$AT$182,10,0))</f>
        <v>#N/A</v>
      </c>
      <c r="L49" s="15" t="e">
        <f>IF($B49="","",VLOOKUP($B49,'HK2 - 22-23 + HKI 23-24(22C2)'!$B$12:$AT$182,11,0))</f>
        <v>#N/A</v>
      </c>
      <c r="M49" s="31" t="e">
        <f t="shared" si="1"/>
        <v>#N/A</v>
      </c>
      <c r="N49" s="15" t="e">
        <f>IF($B49="","",VLOOKUP($B49,'HK2 - 22-23 + HKI 23-24(22C2)'!$B$12:$AT$182,13,0))</f>
        <v>#N/A</v>
      </c>
      <c r="O49" s="15" t="e">
        <f>IF($B49="","",VLOOKUP($B49,'HK2 - 22-23 + HKI 23-24(22C2)'!$B$12:$AT$182,14,0))</f>
        <v>#N/A</v>
      </c>
      <c r="P49" s="15" t="e">
        <f>IF($B49="","",VLOOKUP($B49,'HK2 - 22-23 + HKI 23-24(22C2)'!$B$12:$AT$182,15,0))</f>
        <v>#N/A</v>
      </c>
      <c r="Q49" s="15" t="e">
        <f>IF($B49="","",VLOOKUP($B49,'HK2 - 22-23 + HKI 23-24(22C2)'!$B$12:$AT$182,16,0))</f>
        <v>#N/A</v>
      </c>
      <c r="R49" s="31" t="e">
        <f t="shared" si="2"/>
        <v>#N/A</v>
      </c>
      <c r="S49" s="15" t="e">
        <f>IF($B49="","",VLOOKUP($B49,'HK2 - 22-23 + HKI 23-24(22C2)'!$B$12:$AT$182,18,0))</f>
        <v>#N/A</v>
      </c>
      <c r="T49" s="15" t="e">
        <f>IF($B49="","",VLOOKUP($B49,'HK2 - 22-23 + HKI 23-24(22C2)'!$B$12:$AT$182,19,0))</f>
        <v>#N/A</v>
      </c>
      <c r="U49" s="15" t="e">
        <f>IF($B49="","",VLOOKUP($B49,'HK2 - 22-23 + HKI 23-24(22C2)'!$B$12:$AT$182,20,0))</f>
        <v>#N/A</v>
      </c>
      <c r="V49" s="31" t="e">
        <f t="shared" si="3"/>
        <v>#N/A</v>
      </c>
      <c r="W49" s="15" t="e">
        <f>IF($B49="","",VLOOKUP($B49,'HK2 - 22-23 + HKI 23-24(22C2)'!$B$12:$AT$182,22,0))</f>
        <v>#N/A</v>
      </c>
      <c r="X49" s="15" t="e">
        <f>IF($B49="","",VLOOKUP($B49,'HK2 - 22-23 + HKI 23-24(22C2)'!$B$12:$AT$182,23,0))</f>
        <v>#N/A</v>
      </c>
      <c r="Y49" s="15" t="e">
        <f>IF($B49="","",VLOOKUP($B49,'HK2 - 22-23 + HKI 23-24(22C2)'!$B$12:$AT$182,24,0))</f>
        <v>#N/A</v>
      </c>
      <c r="Z49" s="31" t="e">
        <f t="shared" si="4"/>
        <v>#N/A</v>
      </c>
      <c r="AA49" s="15" t="e">
        <f>IF($B49="","",VLOOKUP($B49,'HK2 - 22-23 + HKI 23-24(22C2)'!$B$12:$AT$182,26,0))</f>
        <v>#N/A</v>
      </c>
      <c r="AB49" s="15" t="e">
        <f>IF($B49="","",VLOOKUP($B49,'HK2 - 22-23 + HKI 23-24(22C2)'!$B$12:$AT$182,27,0))</f>
        <v>#N/A</v>
      </c>
      <c r="AC49" s="15" t="e">
        <f>IF($B49="","",VLOOKUP($B49,'HK2 - 22-23 + HKI 23-24(22C2)'!$B$12:$AT$182,28,0))</f>
        <v>#N/A</v>
      </c>
      <c r="AD49" s="31" t="e">
        <f t="shared" si="5"/>
        <v>#N/A</v>
      </c>
      <c r="AE49" s="15" t="e">
        <f>IF($B49="","",VLOOKUP($B49,'HK2 - 22-23 + HKI 23-24(22C2)'!$B$12:$AT$182,30,0))</f>
        <v>#N/A</v>
      </c>
      <c r="AF49" s="15" t="e">
        <f>IF($B49="","",VLOOKUP($B49,'HK2 - 22-23 + HKI 23-24(22C2)'!$B$12:$AT$182,31,0))</f>
        <v>#N/A</v>
      </c>
      <c r="AG49" s="15" t="e">
        <f>IF($B49="","",VLOOKUP($B49,'HK2 - 22-23 + HKI 23-24(22C2)'!$B$12:$AT$182,32,0))</f>
        <v>#N/A</v>
      </c>
      <c r="AH49" s="31" t="e">
        <f t="shared" si="6"/>
        <v>#N/A</v>
      </c>
      <c r="AI49" s="15" t="e">
        <f>IF($B49="","",VLOOKUP($B49,'HK2 - 22-23 + HKI 23-24(22C2)'!$B$12:$AT$182,34,0))</f>
        <v>#N/A</v>
      </c>
      <c r="AJ49" s="15" t="e">
        <f>IF($B49="","",VLOOKUP($B49,'HK2 - 22-23 + HKI 23-24(22C2)'!$B$12:$AT$182,35,0))</f>
        <v>#N/A</v>
      </c>
      <c r="AK49" s="31" t="e">
        <f t="shared" si="7"/>
        <v>#N/A</v>
      </c>
      <c r="AL49" s="15" t="e">
        <f>IF($B49="","",VLOOKUP($B49,'HK2 - 22-23 + HKI 23-24(22C2)'!$B$12:$AT$182,37,0))</f>
        <v>#N/A</v>
      </c>
      <c r="AM49" s="15" t="e">
        <f>IF($B49="","",VLOOKUP($B49,'HK2 - 22-23 + HKI 23-24(22C2)'!$B$12:$AT$182,38,0))</f>
        <v>#N/A</v>
      </c>
      <c r="AN49" s="31" t="e">
        <f t="shared" si="8"/>
        <v>#N/A</v>
      </c>
      <c r="AO49" s="15" t="e">
        <f>IF($B49="","",VLOOKUP($B49,'HK2 - 22-23 + HKI 23-24(22C2)'!$B$12:$AT$182,40,0))</f>
        <v>#N/A</v>
      </c>
      <c r="AP49" s="15" t="e">
        <f>IF($B49="","",VLOOKUP($B49,'HK2 - 22-23 + HKI 23-24(22C2)'!$B$12:$AT$182,41,0))</f>
        <v>#N/A</v>
      </c>
      <c r="AQ49" s="31" t="e">
        <f t="shared" si="9"/>
        <v>#N/A</v>
      </c>
      <c r="AR49" s="31" t="e">
        <f>IF($B49="","",VLOOKUP($B49,'HK2 - 22-23 + HKI 23-24(22C2)'!$B$12:$AT$182,43,0))</f>
        <v>#N/A</v>
      </c>
      <c r="AS49" s="31" t="e">
        <f>IF($B49="","",VLOOKUP($B49,'HK2 - 22-23 + HKI 23-24(22C2)'!$B$12:$AT$182,44,0))</f>
        <v>#N/A</v>
      </c>
      <c r="AT49" s="40" t="e">
        <f t="shared" si="10"/>
        <v>#N/A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IF($B50="","",VLOOKUP($B50,'HK2 - 22-23 + HKI 23-24(22C2)'!$B$12:$AT$182,4,0))</f>
        <v>#N/A</v>
      </c>
      <c r="F50" s="15" t="e">
        <f>IF($B50="","",VLOOKUP($B50,'HK2 - 22-23 + HKI 23-24(22C2)'!$B$12:$AT$182,5,0))</f>
        <v>#N/A</v>
      </c>
      <c r="G50" s="15" t="e">
        <f>IF($B50="","",VLOOKUP($B50,'HK2 - 22-23 + HKI 23-24(22C2)'!$B$12:$AT$182,6,0))</f>
        <v>#N/A</v>
      </c>
      <c r="H50" s="15" t="e">
        <f>IF($B50="","",VLOOKUP($B50,'HK2 - 22-23 + HKI 23-24(22C2)'!$B$12:$AT$182,7,0))</f>
        <v>#N/A</v>
      </c>
      <c r="I50" s="15" t="e">
        <f>IF($B50="","",VLOOKUP($B50,'HK2 - 22-23 + HKI 23-24(22C2)'!$B$12:$AT$182,8,0))</f>
        <v>#N/A</v>
      </c>
      <c r="J50" s="15" t="e">
        <f>IF($B50="","",VLOOKUP($B50,'HK2 - 22-23 + HKI 23-24(22C2)'!$B$12:$AT$182,9,0))</f>
        <v>#N/A</v>
      </c>
      <c r="K50" s="15" t="e">
        <f>IF($B50="","",VLOOKUP($B50,'HK2 - 22-23 + HKI 23-24(22C2)'!$B$12:$AT$182,10,0))</f>
        <v>#N/A</v>
      </c>
      <c r="L50" s="15" t="e">
        <f>IF($B50="","",VLOOKUP($B50,'HK2 - 22-23 + HKI 23-24(22C2)'!$B$12:$AT$182,11,0))</f>
        <v>#N/A</v>
      </c>
      <c r="M50" s="31" t="e">
        <f t="shared" si="1"/>
        <v>#N/A</v>
      </c>
      <c r="N50" s="15" t="e">
        <f>IF($B50="","",VLOOKUP($B50,'HK2 - 22-23 + HKI 23-24(22C2)'!$B$12:$AT$182,13,0))</f>
        <v>#N/A</v>
      </c>
      <c r="O50" s="15" t="e">
        <f>IF($B50="","",VLOOKUP($B50,'HK2 - 22-23 + HKI 23-24(22C2)'!$B$12:$AT$182,14,0))</f>
        <v>#N/A</v>
      </c>
      <c r="P50" s="15" t="e">
        <f>IF($B50="","",VLOOKUP($B50,'HK2 - 22-23 + HKI 23-24(22C2)'!$B$12:$AT$182,15,0))</f>
        <v>#N/A</v>
      </c>
      <c r="Q50" s="15" t="e">
        <f>IF($B50="","",VLOOKUP($B50,'HK2 - 22-23 + HKI 23-24(22C2)'!$B$12:$AT$182,16,0))</f>
        <v>#N/A</v>
      </c>
      <c r="R50" s="31" t="e">
        <f t="shared" si="2"/>
        <v>#N/A</v>
      </c>
      <c r="S50" s="15" t="e">
        <f>IF($B50="","",VLOOKUP($B50,'HK2 - 22-23 + HKI 23-24(22C2)'!$B$12:$AT$182,18,0))</f>
        <v>#N/A</v>
      </c>
      <c r="T50" s="15" t="e">
        <f>IF($B50="","",VLOOKUP($B50,'HK2 - 22-23 + HKI 23-24(22C2)'!$B$12:$AT$182,19,0))</f>
        <v>#N/A</v>
      </c>
      <c r="U50" s="15" t="e">
        <f>IF($B50="","",VLOOKUP($B50,'HK2 - 22-23 + HKI 23-24(22C2)'!$B$12:$AT$182,20,0))</f>
        <v>#N/A</v>
      </c>
      <c r="V50" s="31" t="e">
        <f t="shared" si="3"/>
        <v>#N/A</v>
      </c>
      <c r="W50" s="15" t="e">
        <f>IF($B50="","",VLOOKUP($B50,'HK2 - 22-23 + HKI 23-24(22C2)'!$B$12:$AT$182,22,0))</f>
        <v>#N/A</v>
      </c>
      <c r="X50" s="15" t="e">
        <f>IF($B50="","",VLOOKUP($B50,'HK2 - 22-23 + HKI 23-24(22C2)'!$B$12:$AT$182,23,0))</f>
        <v>#N/A</v>
      </c>
      <c r="Y50" s="15" t="e">
        <f>IF($B50="","",VLOOKUP($B50,'HK2 - 22-23 + HKI 23-24(22C2)'!$B$12:$AT$182,24,0))</f>
        <v>#N/A</v>
      </c>
      <c r="Z50" s="31" t="e">
        <f t="shared" si="4"/>
        <v>#N/A</v>
      </c>
      <c r="AA50" s="15" t="e">
        <f>IF($B50="","",VLOOKUP($B50,'HK2 - 22-23 + HKI 23-24(22C2)'!$B$12:$AT$182,26,0))</f>
        <v>#N/A</v>
      </c>
      <c r="AB50" s="15" t="e">
        <f>IF($B50="","",VLOOKUP($B50,'HK2 - 22-23 + HKI 23-24(22C2)'!$B$12:$AT$182,27,0))</f>
        <v>#N/A</v>
      </c>
      <c r="AC50" s="15" t="e">
        <f>IF($B50="","",VLOOKUP($B50,'HK2 - 22-23 + HKI 23-24(22C2)'!$B$12:$AT$182,28,0))</f>
        <v>#N/A</v>
      </c>
      <c r="AD50" s="31" t="e">
        <f t="shared" si="5"/>
        <v>#N/A</v>
      </c>
      <c r="AE50" s="15" t="e">
        <f>IF($B50="","",VLOOKUP($B50,'HK2 - 22-23 + HKI 23-24(22C2)'!$B$12:$AT$182,30,0))</f>
        <v>#N/A</v>
      </c>
      <c r="AF50" s="15" t="e">
        <f>IF($B50="","",VLOOKUP($B50,'HK2 - 22-23 + HKI 23-24(22C2)'!$B$12:$AT$182,31,0))</f>
        <v>#N/A</v>
      </c>
      <c r="AG50" s="15" t="e">
        <f>IF($B50="","",VLOOKUP($B50,'HK2 - 22-23 + HKI 23-24(22C2)'!$B$12:$AT$182,32,0))</f>
        <v>#N/A</v>
      </c>
      <c r="AH50" s="31" t="e">
        <f t="shared" si="6"/>
        <v>#N/A</v>
      </c>
      <c r="AI50" s="15" t="e">
        <f>IF($B50="","",VLOOKUP($B50,'HK2 - 22-23 + HKI 23-24(22C2)'!$B$12:$AT$182,34,0))</f>
        <v>#N/A</v>
      </c>
      <c r="AJ50" s="15" t="e">
        <f>IF($B50="","",VLOOKUP($B50,'HK2 - 22-23 + HKI 23-24(22C2)'!$B$12:$AT$182,35,0))</f>
        <v>#N/A</v>
      </c>
      <c r="AK50" s="31" t="e">
        <f t="shared" si="7"/>
        <v>#N/A</v>
      </c>
      <c r="AL50" s="15" t="e">
        <f>IF($B50="","",VLOOKUP($B50,'HK2 - 22-23 + HKI 23-24(22C2)'!$B$12:$AT$182,37,0))</f>
        <v>#N/A</v>
      </c>
      <c r="AM50" s="15" t="e">
        <f>IF($B50="","",VLOOKUP($B50,'HK2 - 22-23 + HKI 23-24(22C2)'!$B$12:$AT$182,38,0))</f>
        <v>#N/A</v>
      </c>
      <c r="AN50" s="31" t="e">
        <f t="shared" si="8"/>
        <v>#N/A</v>
      </c>
      <c r="AO50" s="15" t="e">
        <f>IF($B50="","",VLOOKUP($B50,'HK2 - 22-23 + HKI 23-24(22C2)'!$B$12:$AT$182,40,0))</f>
        <v>#N/A</v>
      </c>
      <c r="AP50" s="15" t="e">
        <f>IF($B50="","",VLOOKUP($B50,'HK2 - 22-23 + HKI 23-24(22C2)'!$B$12:$AT$182,41,0))</f>
        <v>#N/A</v>
      </c>
      <c r="AQ50" s="31" t="e">
        <f t="shared" si="9"/>
        <v>#N/A</v>
      </c>
      <c r="AR50" s="31" t="e">
        <f>IF($B50="","",VLOOKUP($B50,'HK2 - 22-23 + HKI 23-24(22C2)'!$B$12:$AT$182,43,0))</f>
        <v>#N/A</v>
      </c>
      <c r="AS50" s="31" t="e">
        <f>IF($B50="","",VLOOKUP($B50,'HK2 - 22-23 + HKI 23-24(22C2)'!$B$12:$AT$182,44,0))</f>
        <v>#N/A</v>
      </c>
      <c r="AT50" s="40" t="e">
        <f t="shared" si="10"/>
        <v>#N/A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IF($B51="","",VLOOKUP($B51,'HK2 - 22-23 + HKI 23-24(22C2)'!$B$12:$AT$182,4,0))</f>
        <v>#N/A</v>
      </c>
      <c r="F51" s="15" t="e">
        <f>IF($B51="","",VLOOKUP($B51,'HK2 - 22-23 + HKI 23-24(22C2)'!$B$12:$AT$182,5,0))</f>
        <v>#N/A</v>
      </c>
      <c r="G51" s="15" t="e">
        <f>IF($B51="","",VLOOKUP($B51,'HK2 - 22-23 + HKI 23-24(22C2)'!$B$12:$AT$182,6,0))</f>
        <v>#N/A</v>
      </c>
      <c r="H51" s="15" t="e">
        <f>IF($B51="","",VLOOKUP($B51,'HK2 - 22-23 + HKI 23-24(22C2)'!$B$12:$AT$182,7,0))</f>
        <v>#N/A</v>
      </c>
      <c r="I51" s="15" t="e">
        <f>IF($B51="","",VLOOKUP($B51,'HK2 - 22-23 + HKI 23-24(22C2)'!$B$12:$AT$182,8,0))</f>
        <v>#N/A</v>
      </c>
      <c r="J51" s="15" t="e">
        <f>IF($B51="","",VLOOKUP($B51,'HK2 - 22-23 + HKI 23-24(22C2)'!$B$12:$AT$182,9,0))</f>
        <v>#N/A</v>
      </c>
      <c r="K51" s="15" t="e">
        <f>IF($B51="","",VLOOKUP($B51,'HK2 - 22-23 + HKI 23-24(22C2)'!$B$12:$AT$182,10,0))</f>
        <v>#N/A</v>
      </c>
      <c r="L51" s="15" t="e">
        <f>IF($B51="","",VLOOKUP($B51,'HK2 - 22-23 + HKI 23-24(22C2)'!$B$12:$AT$182,11,0))</f>
        <v>#N/A</v>
      </c>
      <c r="M51" s="31" t="e">
        <f t="shared" si="1"/>
        <v>#N/A</v>
      </c>
      <c r="N51" s="15" t="e">
        <f>IF($B51="","",VLOOKUP($B51,'HK2 - 22-23 + HKI 23-24(22C2)'!$B$12:$AT$182,13,0))</f>
        <v>#N/A</v>
      </c>
      <c r="O51" s="15" t="e">
        <f>IF($B51="","",VLOOKUP($B51,'HK2 - 22-23 + HKI 23-24(22C2)'!$B$12:$AT$182,14,0))</f>
        <v>#N/A</v>
      </c>
      <c r="P51" s="15" t="e">
        <f>IF($B51="","",VLOOKUP($B51,'HK2 - 22-23 + HKI 23-24(22C2)'!$B$12:$AT$182,15,0))</f>
        <v>#N/A</v>
      </c>
      <c r="Q51" s="15" t="e">
        <f>IF($B51="","",VLOOKUP($B51,'HK2 - 22-23 + HKI 23-24(22C2)'!$B$12:$AT$182,16,0))</f>
        <v>#N/A</v>
      </c>
      <c r="R51" s="31" t="e">
        <f t="shared" si="2"/>
        <v>#N/A</v>
      </c>
      <c r="S51" s="15" t="e">
        <f>IF($B51="","",VLOOKUP($B51,'HK2 - 22-23 + HKI 23-24(22C2)'!$B$12:$AT$182,18,0))</f>
        <v>#N/A</v>
      </c>
      <c r="T51" s="15" t="e">
        <f>IF($B51="","",VLOOKUP($B51,'HK2 - 22-23 + HKI 23-24(22C2)'!$B$12:$AT$182,19,0))</f>
        <v>#N/A</v>
      </c>
      <c r="U51" s="15" t="e">
        <f>IF($B51="","",VLOOKUP($B51,'HK2 - 22-23 + HKI 23-24(22C2)'!$B$12:$AT$182,20,0))</f>
        <v>#N/A</v>
      </c>
      <c r="V51" s="31" t="e">
        <f t="shared" si="3"/>
        <v>#N/A</v>
      </c>
      <c r="W51" s="15" t="e">
        <f>IF($B51="","",VLOOKUP($B51,'HK2 - 22-23 + HKI 23-24(22C2)'!$B$12:$AT$182,22,0))</f>
        <v>#N/A</v>
      </c>
      <c r="X51" s="15" t="e">
        <f>IF($B51="","",VLOOKUP($B51,'HK2 - 22-23 + HKI 23-24(22C2)'!$B$12:$AT$182,23,0))</f>
        <v>#N/A</v>
      </c>
      <c r="Y51" s="15" t="e">
        <f>IF($B51="","",VLOOKUP($B51,'HK2 - 22-23 + HKI 23-24(22C2)'!$B$12:$AT$182,24,0))</f>
        <v>#N/A</v>
      </c>
      <c r="Z51" s="31" t="e">
        <f t="shared" si="4"/>
        <v>#N/A</v>
      </c>
      <c r="AA51" s="15" t="e">
        <f>IF($B51="","",VLOOKUP($B51,'HK2 - 22-23 + HKI 23-24(22C2)'!$B$12:$AT$182,26,0))</f>
        <v>#N/A</v>
      </c>
      <c r="AB51" s="15" t="e">
        <f>IF($B51="","",VLOOKUP($B51,'HK2 - 22-23 + HKI 23-24(22C2)'!$B$12:$AT$182,27,0))</f>
        <v>#N/A</v>
      </c>
      <c r="AC51" s="15" t="e">
        <f>IF($B51="","",VLOOKUP($B51,'HK2 - 22-23 + HKI 23-24(22C2)'!$B$12:$AT$182,28,0))</f>
        <v>#N/A</v>
      </c>
      <c r="AD51" s="31" t="e">
        <f t="shared" si="5"/>
        <v>#N/A</v>
      </c>
      <c r="AE51" s="15" t="e">
        <f>IF($B51="","",VLOOKUP($B51,'HK2 - 22-23 + HKI 23-24(22C2)'!$B$12:$AT$182,30,0))</f>
        <v>#N/A</v>
      </c>
      <c r="AF51" s="15" t="e">
        <f>IF($B51="","",VLOOKUP($B51,'HK2 - 22-23 + HKI 23-24(22C2)'!$B$12:$AT$182,31,0))</f>
        <v>#N/A</v>
      </c>
      <c r="AG51" s="15" t="e">
        <f>IF($B51="","",VLOOKUP($B51,'HK2 - 22-23 + HKI 23-24(22C2)'!$B$12:$AT$182,32,0))</f>
        <v>#N/A</v>
      </c>
      <c r="AH51" s="31" t="e">
        <f t="shared" si="6"/>
        <v>#N/A</v>
      </c>
      <c r="AI51" s="15" t="e">
        <f>IF($B51="","",VLOOKUP($B51,'HK2 - 22-23 + HKI 23-24(22C2)'!$B$12:$AT$182,34,0))</f>
        <v>#N/A</v>
      </c>
      <c r="AJ51" s="15" t="e">
        <f>IF($B51="","",VLOOKUP($B51,'HK2 - 22-23 + HKI 23-24(22C2)'!$B$12:$AT$182,35,0))</f>
        <v>#N/A</v>
      </c>
      <c r="AK51" s="31" t="e">
        <f t="shared" si="7"/>
        <v>#N/A</v>
      </c>
      <c r="AL51" s="15" t="e">
        <f>IF($B51="","",VLOOKUP($B51,'HK2 - 22-23 + HKI 23-24(22C2)'!$B$12:$AT$182,37,0))</f>
        <v>#N/A</v>
      </c>
      <c r="AM51" s="15" t="e">
        <f>IF($B51="","",VLOOKUP($B51,'HK2 - 22-23 + HKI 23-24(22C2)'!$B$12:$AT$182,38,0))</f>
        <v>#N/A</v>
      </c>
      <c r="AN51" s="31" t="e">
        <f t="shared" si="8"/>
        <v>#N/A</v>
      </c>
      <c r="AO51" s="15" t="e">
        <f>IF($B51="","",VLOOKUP($B51,'HK2 - 22-23 + HKI 23-24(22C2)'!$B$12:$AT$182,40,0))</f>
        <v>#N/A</v>
      </c>
      <c r="AP51" s="15" t="e">
        <f>IF($B51="","",VLOOKUP($B51,'HK2 - 22-23 + HKI 23-24(22C2)'!$B$12:$AT$182,41,0))</f>
        <v>#N/A</v>
      </c>
      <c r="AQ51" s="31" t="e">
        <f t="shared" si="9"/>
        <v>#N/A</v>
      </c>
      <c r="AR51" s="31" t="e">
        <f>IF($B51="","",VLOOKUP($B51,'HK2 - 22-23 + HKI 23-24(22C2)'!$B$12:$AT$182,43,0))</f>
        <v>#N/A</v>
      </c>
      <c r="AS51" s="31" t="e">
        <f>IF($B51="","",VLOOKUP($B51,'HK2 - 22-23 + HKI 23-24(22C2)'!$B$12:$AT$182,44,0))</f>
        <v>#N/A</v>
      </c>
      <c r="AT51" s="40" t="e">
        <f t="shared" si="10"/>
        <v>#N/A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IF($B52="","",VLOOKUP($B52,'HK2 - 22-23 + HKI 23-24(22C2)'!$B$12:$AT$182,4,0))</f>
        <v>#N/A</v>
      </c>
      <c r="F52" s="15" t="e">
        <f>IF($B52="","",VLOOKUP($B52,'HK2 - 22-23 + HKI 23-24(22C2)'!$B$12:$AT$182,5,0))</f>
        <v>#N/A</v>
      </c>
      <c r="G52" s="15" t="e">
        <f>IF($B52="","",VLOOKUP($B52,'HK2 - 22-23 + HKI 23-24(22C2)'!$B$12:$AT$182,6,0))</f>
        <v>#N/A</v>
      </c>
      <c r="H52" s="15" t="e">
        <f>IF($B52="","",VLOOKUP($B52,'HK2 - 22-23 + HKI 23-24(22C2)'!$B$12:$AT$182,7,0))</f>
        <v>#N/A</v>
      </c>
      <c r="I52" s="15" t="e">
        <f>IF($B52="","",VLOOKUP($B52,'HK2 - 22-23 + HKI 23-24(22C2)'!$B$12:$AT$182,8,0))</f>
        <v>#N/A</v>
      </c>
      <c r="J52" s="15" t="e">
        <f>IF($B52="","",VLOOKUP($B52,'HK2 - 22-23 + HKI 23-24(22C2)'!$B$12:$AT$182,9,0))</f>
        <v>#N/A</v>
      </c>
      <c r="K52" s="15" t="e">
        <f>IF($B52="","",VLOOKUP($B52,'HK2 - 22-23 + HKI 23-24(22C2)'!$B$12:$AT$182,10,0))</f>
        <v>#N/A</v>
      </c>
      <c r="L52" s="15" t="e">
        <f>IF($B52="","",VLOOKUP($B52,'HK2 - 22-23 + HKI 23-24(22C2)'!$B$12:$AT$182,11,0))</f>
        <v>#N/A</v>
      </c>
      <c r="M52" s="31" t="e">
        <f t="shared" si="1"/>
        <v>#N/A</v>
      </c>
      <c r="N52" s="15" t="e">
        <f>IF($B52="","",VLOOKUP($B52,'HK2 - 22-23 + HKI 23-24(22C2)'!$B$12:$AT$182,13,0))</f>
        <v>#N/A</v>
      </c>
      <c r="O52" s="15" t="e">
        <f>IF($B52="","",VLOOKUP($B52,'HK2 - 22-23 + HKI 23-24(22C2)'!$B$12:$AT$182,14,0))</f>
        <v>#N/A</v>
      </c>
      <c r="P52" s="15" t="e">
        <f>IF($B52="","",VLOOKUP($B52,'HK2 - 22-23 + HKI 23-24(22C2)'!$B$12:$AT$182,15,0))</f>
        <v>#N/A</v>
      </c>
      <c r="Q52" s="15" t="e">
        <f>IF($B52="","",VLOOKUP($B52,'HK2 - 22-23 + HKI 23-24(22C2)'!$B$12:$AT$182,16,0))</f>
        <v>#N/A</v>
      </c>
      <c r="R52" s="31" t="e">
        <f t="shared" si="2"/>
        <v>#N/A</v>
      </c>
      <c r="S52" s="15" t="e">
        <f>IF($B52="","",VLOOKUP($B52,'HK2 - 22-23 + HKI 23-24(22C2)'!$B$12:$AT$182,18,0))</f>
        <v>#N/A</v>
      </c>
      <c r="T52" s="15" t="e">
        <f>IF($B52="","",VLOOKUP($B52,'HK2 - 22-23 + HKI 23-24(22C2)'!$B$12:$AT$182,19,0))</f>
        <v>#N/A</v>
      </c>
      <c r="U52" s="15" t="e">
        <f>IF($B52="","",VLOOKUP($B52,'HK2 - 22-23 + HKI 23-24(22C2)'!$B$12:$AT$182,20,0))</f>
        <v>#N/A</v>
      </c>
      <c r="V52" s="31" t="e">
        <f t="shared" si="3"/>
        <v>#N/A</v>
      </c>
      <c r="W52" s="15" t="e">
        <f>IF($B52="","",VLOOKUP($B52,'HK2 - 22-23 + HKI 23-24(22C2)'!$B$12:$AT$182,22,0))</f>
        <v>#N/A</v>
      </c>
      <c r="X52" s="15" t="e">
        <f>IF($B52="","",VLOOKUP($B52,'HK2 - 22-23 + HKI 23-24(22C2)'!$B$12:$AT$182,23,0))</f>
        <v>#N/A</v>
      </c>
      <c r="Y52" s="15" t="e">
        <f>IF($B52="","",VLOOKUP($B52,'HK2 - 22-23 + HKI 23-24(22C2)'!$B$12:$AT$182,24,0))</f>
        <v>#N/A</v>
      </c>
      <c r="Z52" s="31" t="e">
        <f t="shared" si="4"/>
        <v>#N/A</v>
      </c>
      <c r="AA52" s="15" t="e">
        <f>IF($B52="","",VLOOKUP($B52,'HK2 - 22-23 + HKI 23-24(22C2)'!$B$12:$AT$182,26,0))</f>
        <v>#N/A</v>
      </c>
      <c r="AB52" s="15" t="e">
        <f>IF($B52="","",VLOOKUP($B52,'HK2 - 22-23 + HKI 23-24(22C2)'!$B$12:$AT$182,27,0))</f>
        <v>#N/A</v>
      </c>
      <c r="AC52" s="15" t="e">
        <f>IF($B52="","",VLOOKUP($B52,'HK2 - 22-23 + HKI 23-24(22C2)'!$B$12:$AT$182,28,0))</f>
        <v>#N/A</v>
      </c>
      <c r="AD52" s="31" t="e">
        <f t="shared" si="5"/>
        <v>#N/A</v>
      </c>
      <c r="AE52" s="15" t="e">
        <f>IF($B52="","",VLOOKUP($B52,'HK2 - 22-23 + HKI 23-24(22C2)'!$B$12:$AT$182,30,0))</f>
        <v>#N/A</v>
      </c>
      <c r="AF52" s="15" t="e">
        <f>IF($B52="","",VLOOKUP($B52,'HK2 - 22-23 + HKI 23-24(22C2)'!$B$12:$AT$182,31,0))</f>
        <v>#N/A</v>
      </c>
      <c r="AG52" s="15" t="e">
        <f>IF($B52="","",VLOOKUP($B52,'HK2 - 22-23 + HKI 23-24(22C2)'!$B$12:$AT$182,32,0))</f>
        <v>#N/A</v>
      </c>
      <c r="AH52" s="31" t="e">
        <f t="shared" si="6"/>
        <v>#N/A</v>
      </c>
      <c r="AI52" s="15" t="e">
        <f>IF($B52="","",VLOOKUP($B52,'HK2 - 22-23 + HKI 23-24(22C2)'!$B$12:$AT$182,34,0))</f>
        <v>#N/A</v>
      </c>
      <c r="AJ52" s="15" t="e">
        <f>IF($B52="","",VLOOKUP($B52,'HK2 - 22-23 + HKI 23-24(22C2)'!$B$12:$AT$182,35,0))</f>
        <v>#N/A</v>
      </c>
      <c r="AK52" s="31" t="e">
        <f t="shared" si="7"/>
        <v>#N/A</v>
      </c>
      <c r="AL52" s="15" t="e">
        <f>IF($B52="","",VLOOKUP($B52,'HK2 - 22-23 + HKI 23-24(22C2)'!$B$12:$AT$182,37,0))</f>
        <v>#N/A</v>
      </c>
      <c r="AM52" s="15" t="e">
        <f>IF($B52="","",VLOOKUP($B52,'HK2 - 22-23 + HKI 23-24(22C2)'!$B$12:$AT$182,38,0))</f>
        <v>#N/A</v>
      </c>
      <c r="AN52" s="31" t="e">
        <f t="shared" si="8"/>
        <v>#N/A</v>
      </c>
      <c r="AO52" s="15" t="e">
        <f>IF($B52="","",VLOOKUP($B52,'HK2 - 22-23 + HKI 23-24(22C2)'!$B$12:$AT$182,40,0))</f>
        <v>#N/A</v>
      </c>
      <c r="AP52" s="15" t="e">
        <f>IF($B52="","",VLOOKUP($B52,'HK2 - 22-23 + HKI 23-24(22C2)'!$B$12:$AT$182,41,0))</f>
        <v>#N/A</v>
      </c>
      <c r="AQ52" s="31" t="e">
        <f t="shared" si="9"/>
        <v>#N/A</v>
      </c>
      <c r="AR52" s="31" t="e">
        <f>IF($B52="","",VLOOKUP($B52,'HK2 - 22-23 + HKI 23-24(22C2)'!$B$12:$AT$182,43,0))</f>
        <v>#N/A</v>
      </c>
      <c r="AS52" s="31" t="e">
        <f>IF($B52="","",VLOOKUP($B52,'HK2 - 22-23 + HKI 23-24(22C2)'!$B$12:$AT$182,44,0))</f>
        <v>#N/A</v>
      </c>
      <c r="AT52" s="40" t="e">
        <f t="shared" si="10"/>
        <v>#N/A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IF($B53="","",VLOOKUP($B53,'HK2 - 22-23 + HKI 23-24(22C2)'!$B$12:$AT$182,4,0))</f>
        <v>#N/A</v>
      </c>
      <c r="F53" s="15" t="e">
        <f>IF($B53="","",VLOOKUP($B53,'HK2 - 22-23 + HKI 23-24(22C2)'!$B$12:$AT$182,5,0))</f>
        <v>#N/A</v>
      </c>
      <c r="G53" s="15" t="e">
        <f>IF($B53="","",VLOOKUP($B53,'HK2 - 22-23 + HKI 23-24(22C2)'!$B$12:$AT$182,6,0))</f>
        <v>#N/A</v>
      </c>
      <c r="H53" s="15" t="e">
        <f>IF($B53="","",VLOOKUP($B53,'HK2 - 22-23 + HKI 23-24(22C2)'!$B$12:$AT$182,7,0))</f>
        <v>#N/A</v>
      </c>
      <c r="I53" s="15" t="e">
        <f>IF($B53="","",VLOOKUP($B53,'HK2 - 22-23 + HKI 23-24(22C2)'!$B$12:$AT$182,8,0))</f>
        <v>#N/A</v>
      </c>
      <c r="J53" s="15" t="e">
        <f>IF($B53="","",VLOOKUP($B53,'HK2 - 22-23 + HKI 23-24(22C2)'!$B$12:$AT$182,9,0))</f>
        <v>#N/A</v>
      </c>
      <c r="K53" s="15" t="e">
        <f>IF($B53="","",VLOOKUP($B53,'HK2 - 22-23 + HKI 23-24(22C2)'!$B$12:$AT$182,10,0))</f>
        <v>#N/A</v>
      </c>
      <c r="L53" s="15" t="e">
        <f>IF($B53="","",VLOOKUP($B53,'HK2 - 22-23 + HKI 23-24(22C2)'!$B$12:$AT$182,11,0))</f>
        <v>#N/A</v>
      </c>
      <c r="M53" s="31" t="e">
        <f t="shared" si="1"/>
        <v>#N/A</v>
      </c>
      <c r="N53" s="15" t="e">
        <f>IF($B53="","",VLOOKUP($B53,'HK2 - 22-23 + HKI 23-24(22C2)'!$B$12:$AT$182,13,0))</f>
        <v>#N/A</v>
      </c>
      <c r="O53" s="15" t="e">
        <f>IF($B53="","",VLOOKUP($B53,'HK2 - 22-23 + HKI 23-24(22C2)'!$B$12:$AT$182,14,0))</f>
        <v>#N/A</v>
      </c>
      <c r="P53" s="15" t="e">
        <f>IF($B53="","",VLOOKUP($B53,'HK2 - 22-23 + HKI 23-24(22C2)'!$B$12:$AT$182,15,0))</f>
        <v>#N/A</v>
      </c>
      <c r="Q53" s="15" t="e">
        <f>IF($B53="","",VLOOKUP($B53,'HK2 - 22-23 + HKI 23-24(22C2)'!$B$12:$AT$182,16,0))</f>
        <v>#N/A</v>
      </c>
      <c r="R53" s="31" t="e">
        <f t="shared" si="2"/>
        <v>#N/A</v>
      </c>
      <c r="S53" s="15" t="e">
        <f>IF($B53="","",VLOOKUP($B53,'HK2 - 22-23 + HKI 23-24(22C2)'!$B$12:$AT$182,18,0))</f>
        <v>#N/A</v>
      </c>
      <c r="T53" s="15" t="e">
        <f>IF($B53="","",VLOOKUP($B53,'HK2 - 22-23 + HKI 23-24(22C2)'!$B$12:$AT$182,19,0))</f>
        <v>#N/A</v>
      </c>
      <c r="U53" s="15" t="e">
        <f>IF($B53="","",VLOOKUP($B53,'HK2 - 22-23 + HKI 23-24(22C2)'!$B$12:$AT$182,20,0))</f>
        <v>#N/A</v>
      </c>
      <c r="V53" s="31" t="e">
        <f t="shared" si="3"/>
        <v>#N/A</v>
      </c>
      <c r="W53" s="15" t="e">
        <f>IF($B53="","",VLOOKUP($B53,'HK2 - 22-23 + HKI 23-24(22C2)'!$B$12:$AT$182,22,0))</f>
        <v>#N/A</v>
      </c>
      <c r="X53" s="15" t="e">
        <f>IF($B53="","",VLOOKUP($B53,'HK2 - 22-23 + HKI 23-24(22C2)'!$B$12:$AT$182,23,0))</f>
        <v>#N/A</v>
      </c>
      <c r="Y53" s="15" t="e">
        <f>IF($B53="","",VLOOKUP($B53,'HK2 - 22-23 + HKI 23-24(22C2)'!$B$12:$AT$182,24,0))</f>
        <v>#N/A</v>
      </c>
      <c r="Z53" s="31" t="e">
        <f t="shared" si="4"/>
        <v>#N/A</v>
      </c>
      <c r="AA53" s="15" t="e">
        <f>IF($B53="","",VLOOKUP($B53,'HK2 - 22-23 + HKI 23-24(22C2)'!$B$12:$AT$182,26,0))</f>
        <v>#N/A</v>
      </c>
      <c r="AB53" s="15" t="e">
        <f>IF($B53="","",VLOOKUP($B53,'HK2 - 22-23 + HKI 23-24(22C2)'!$B$12:$AT$182,27,0))</f>
        <v>#N/A</v>
      </c>
      <c r="AC53" s="15" t="e">
        <f>IF($B53="","",VLOOKUP($B53,'HK2 - 22-23 + HKI 23-24(22C2)'!$B$12:$AT$182,28,0))</f>
        <v>#N/A</v>
      </c>
      <c r="AD53" s="31" t="e">
        <f t="shared" si="5"/>
        <v>#N/A</v>
      </c>
      <c r="AE53" s="15" t="e">
        <f>IF($B53="","",VLOOKUP($B53,'HK2 - 22-23 + HKI 23-24(22C2)'!$B$12:$AT$182,30,0))</f>
        <v>#N/A</v>
      </c>
      <c r="AF53" s="15" t="e">
        <f>IF($B53="","",VLOOKUP($B53,'HK2 - 22-23 + HKI 23-24(22C2)'!$B$12:$AT$182,31,0))</f>
        <v>#N/A</v>
      </c>
      <c r="AG53" s="15" t="e">
        <f>IF($B53="","",VLOOKUP($B53,'HK2 - 22-23 + HKI 23-24(22C2)'!$B$12:$AT$182,32,0))</f>
        <v>#N/A</v>
      </c>
      <c r="AH53" s="31" t="e">
        <f t="shared" si="6"/>
        <v>#N/A</v>
      </c>
      <c r="AI53" s="15" t="e">
        <f>IF($B53="","",VLOOKUP($B53,'HK2 - 22-23 + HKI 23-24(22C2)'!$B$12:$AT$182,34,0))</f>
        <v>#N/A</v>
      </c>
      <c r="AJ53" s="15" t="e">
        <f>IF($B53="","",VLOOKUP($B53,'HK2 - 22-23 + HKI 23-24(22C2)'!$B$12:$AT$182,35,0))</f>
        <v>#N/A</v>
      </c>
      <c r="AK53" s="31" t="e">
        <f t="shared" si="7"/>
        <v>#N/A</v>
      </c>
      <c r="AL53" s="15" t="e">
        <f>IF($B53="","",VLOOKUP($B53,'HK2 - 22-23 + HKI 23-24(22C2)'!$B$12:$AT$182,37,0))</f>
        <v>#N/A</v>
      </c>
      <c r="AM53" s="15" t="e">
        <f>IF($B53="","",VLOOKUP($B53,'HK2 - 22-23 + HKI 23-24(22C2)'!$B$12:$AT$182,38,0))</f>
        <v>#N/A</v>
      </c>
      <c r="AN53" s="31" t="e">
        <f t="shared" si="8"/>
        <v>#N/A</v>
      </c>
      <c r="AO53" s="15" t="e">
        <f>IF($B53="","",VLOOKUP($B53,'HK2 - 22-23 + HKI 23-24(22C2)'!$B$12:$AT$182,40,0))</f>
        <v>#N/A</v>
      </c>
      <c r="AP53" s="15" t="e">
        <f>IF($B53="","",VLOOKUP($B53,'HK2 - 22-23 + HKI 23-24(22C2)'!$B$12:$AT$182,41,0))</f>
        <v>#N/A</v>
      </c>
      <c r="AQ53" s="31" t="e">
        <f t="shared" si="9"/>
        <v>#N/A</v>
      </c>
      <c r="AR53" s="31" t="e">
        <f>IF($B53="","",VLOOKUP($B53,'HK2 - 22-23 + HKI 23-24(22C2)'!$B$12:$AT$182,43,0))</f>
        <v>#N/A</v>
      </c>
      <c r="AS53" s="31" t="e">
        <f>IF($B53="","",VLOOKUP($B53,'HK2 - 22-23 + HKI 23-24(22C2)'!$B$12:$AT$182,44,0))</f>
        <v>#N/A</v>
      </c>
      <c r="AT53" s="40" t="e">
        <f t="shared" si="10"/>
        <v>#N/A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IF($B54="","",VLOOKUP($B54,'HK2 - 22-23 + HKI 23-24(22C2)'!$B$12:$AT$182,4,0))</f>
        <v>#N/A</v>
      </c>
      <c r="F54" s="15" t="e">
        <f>IF($B54="","",VLOOKUP($B54,'HK2 - 22-23 + HKI 23-24(22C2)'!$B$12:$AT$182,5,0))</f>
        <v>#N/A</v>
      </c>
      <c r="G54" s="15" t="e">
        <f>IF($B54="","",VLOOKUP($B54,'HK2 - 22-23 + HKI 23-24(22C2)'!$B$12:$AT$182,6,0))</f>
        <v>#N/A</v>
      </c>
      <c r="H54" s="15" t="e">
        <f>IF($B54="","",VLOOKUP($B54,'HK2 - 22-23 + HKI 23-24(22C2)'!$B$12:$AT$182,7,0))</f>
        <v>#N/A</v>
      </c>
      <c r="I54" s="15" t="e">
        <f>IF($B54="","",VLOOKUP($B54,'HK2 - 22-23 + HKI 23-24(22C2)'!$B$12:$AT$182,8,0))</f>
        <v>#N/A</v>
      </c>
      <c r="J54" s="15" t="e">
        <f>IF($B54="","",VLOOKUP($B54,'HK2 - 22-23 + HKI 23-24(22C2)'!$B$12:$AT$182,9,0))</f>
        <v>#N/A</v>
      </c>
      <c r="K54" s="15" t="e">
        <f>IF($B54="","",VLOOKUP($B54,'HK2 - 22-23 + HKI 23-24(22C2)'!$B$12:$AT$182,10,0))</f>
        <v>#N/A</v>
      </c>
      <c r="L54" s="15" t="e">
        <f>IF($B54="","",VLOOKUP($B54,'HK2 - 22-23 + HKI 23-24(22C2)'!$B$12:$AT$182,11,0))</f>
        <v>#N/A</v>
      </c>
      <c r="M54" s="31" t="e">
        <f t="shared" si="1"/>
        <v>#N/A</v>
      </c>
      <c r="N54" s="15" t="e">
        <f>IF($B54="","",VLOOKUP($B54,'HK2 - 22-23 + HKI 23-24(22C2)'!$B$12:$AT$182,13,0))</f>
        <v>#N/A</v>
      </c>
      <c r="O54" s="15" t="e">
        <f>IF($B54="","",VLOOKUP($B54,'HK2 - 22-23 + HKI 23-24(22C2)'!$B$12:$AT$182,14,0))</f>
        <v>#N/A</v>
      </c>
      <c r="P54" s="15" t="e">
        <f>IF($B54="","",VLOOKUP($B54,'HK2 - 22-23 + HKI 23-24(22C2)'!$B$12:$AT$182,15,0))</f>
        <v>#N/A</v>
      </c>
      <c r="Q54" s="15" t="e">
        <f>IF($B54="","",VLOOKUP($B54,'HK2 - 22-23 + HKI 23-24(22C2)'!$B$12:$AT$182,16,0))</f>
        <v>#N/A</v>
      </c>
      <c r="R54" s="31" t="e">
        <f t="shared" si="2"/>
        <v>#N/A</v>
      </c>
      <c r="S54" s="15" t="e">
        <f>IF($B54="","",VLOOKUP($B54,'HK2 - 22-23 + HKI 23-24(22C2)'!$B$12:$AT$182,18,0))</f>
        <v>#N/A</v>
      </c>
      <c r="T54" s="15" t="e">
        <f>IF($B54="","",VLOOKUP($B54,'HK2 - 22-23 + HKI 23-24(22C2)'!$B$12:$AT$182,19,0))</f>
        <v>#N/A</v>
      </c>
      <c r="U54" s="15" t="e">
        <f>IF($B54="","",VLOOKUP($B54,'HK2 - 22-23 + HKI 23-24(22C2)'!$B$12:$AT$182,20,0))</f>
        <v>#N/A</v>
      </c>
      <c r="V54" s="31" t="e">
        <f t="shared" si="3"/>
        <v>#N/A</v>
      </c>
      <c r="W54" s="15" t="e">
        <f>IF($B54="","",VLOOKUP($B54,'HK2 - 22-23 + HKI 23-24(22C2)'!$B$12:$AT$182,22,0))</f>
        <v>#N/A</v>
      </c>
      <c r="X54" s="15" t="e">
        <f>IF($B54="","",VLOOKUP($B54,'HK2 - 22-23 + HKI 23-24(22C2)'!$B$12:$AT$182,23,0))</f>
        <v>#N/A</v>
      </c>
      <c r="Y54" s="15" t="e">
        <f>IF($B54="","",VLOOKUP($B54,'HK2 - 22-23 + HKI 23-24(22C2)'!$B$12:$AT$182,24,0))</f>
        <v>#N/A</v>
      </c>
      <c r="Z54" s="31" t="e">
        <f t="shared" si="4"/>
        <v>#N/A</v>
      </c>
      <c r="AA54" s="15" t="e">
        <f>IF($B54="","",VLOOKUP($B54,'HK2 - 22-23 + HKI 23-24(22C2)'!$B$12:$AT$182,26,0))</f>
        <v>#N/A</v>
      </c>
      <c r="AB54" s="15" t="e">
        <f>IF($B54="","",VLOOKUP($B54,'HK2 - 22-23 + HKI 23-24(22C2)'!$B$12:$AT$182,27,0))</f>
        <v>#N/A</v>
      </c>
      <c r="AC54" s="15" t="e">
        <f>IF($B54="","",VLOOKUP($B54,'HK2 - 22-23 + HKI 23-24(22C2)'!$B$12:$AT$182,28,0))</f>
        <v>#N/A</v>
      </c>
      <c r="AD54" s="31" t="e">
        <f t="shared" si="5"/>
        <v>#N/A</v>
      </c>
      <c r="AE54" s="15" t="e">
        <f>IF($B54="","",VLOOKUP($B54,'HK2 - 22-23 + HKI 23-24(22C2)'!$B$12:$AT$182,30,0))</f>
        <v>#N/A</v>
      </c>
      <c r="AF54" s="15" t="e">
        <f>IF($B54="","",VLOOKUP($B54,'HK2 - 22-23 + HKI 23-24(22C2)'!$B$12:$AT$182,31,0))</f>
        <v>#N/A</v>
      </c>
      <c r="AG54" s="15" t="e">
        <f>IF($B54="","",VLOOKUP($B54,'HK2 - 22-23 + HKI 23-24(22C2)'!$B$12:$AT$182,32,0))</f>
        <v>#N/A</v>
      </c>
      <c r="AH54" s="31" t="e">
        <f t="shared" si="6"/>
        <v>#N/A</v>
      </c>
      <c r="AI54" s="15" t="e">
        <f>IF($B54="","",VLOOKUP($B54,'HK2 - 22-23 + HKI 23-24(22C2)'!$B$12:$AT$182,34,0))</f>
        <v>#N/A</v>
      </c>
      <c r="AJ54" s="15" t="e">
        <f>IF($B54="","",VLOOKUP($B54,'HK2 - 22-23 + HKI 23-24(22C2)'!$B$12:$AT$182,35,0))</f>
        <v>#N/A</v>
      </c>
      <c r="AK54" s="31" t="e">
        <f t="shared" si="7"/>
        <v>#N/A</v>
      </c>
      <c r="AL54" s="15" t="e">
        <f>IF($B54="","",VLOOKUP($B54,'HK2 - 22-23 + HKI 23-24(22C2)'!$B$12:$AT$182,37,0))</f>
        <v>#N/A</v>
      </c>
      <c r="AM54" s="15" t="e">
        <f>IF($B54="","",VLOOKUP($B54,'HK2 - 22-23 + HKI 23-24(22C2)'!$B$12:$AT$182,38,0))</f>
        <v>#N/A</v>
      </c>
      <c r="AN54" s="31" t="e">
        <f t="shared" si="8"/>
        <v>#N/A</v>
      </c>
      <c r="AO54" s="15" t="e">
        <f>IF($B54="","",VLOOKUP($B54,'HK2 - 22-23 + HKI 23-24(22C2)'!$B$12:$AT$182,40,0))</f>
        <v>#N/A</v>
      </c>
      <c r="AP54" s="15" t="e">
        <f>IF($B54="","",VLOOKUP($B54,'HK2 - 22-23 + HKI 23-24(22C2)'!$B$12:$AT$182,41,0))</f>
        <v>#N/A</v>
      </c>
      <c r="AQ54" s="31" t="e">
        <f t="shared" si="9"/>
        <v>#N/A</v>
      </c>
      <c r="AR54" s="31" t="e">
        <f>IF($B54="","",VLOOKUP($B54,'HK2 - 22-23 + HKI 23-24(22C2)'!$B$12:$AT$182,43,0))</f>
        <v>#N/A</v>
      </c>
      <c r="AS54" s="31" t="e">
        <f>IF($B54="","",VLOOKUP($B54,'HK2 - 22-23 + HKI 23-24(22C2)'!$B$12:$AT$182,44,0))</f>
        <v>#N/A</v>
      </c>
      <c r="AT54" s="40" t="e">
        <f t="shared" si="10"/>
        <v>#N/A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IF($B55="","",VLOOKUP($B55,'HK2 - 22-23 + HKI 23-24(22C2)'!$B$12:$AT$182,4,0))</f>
        <v>#N/A</v>
      </c>
      <c r="F55" s="15" t="e">
        <f>IF($B55="","",VLOOKUP($B55,'HK2 - 22-23 + HKI 23-24(22C2)'!$B$12:$AT$182,5,0))</f>
        <v>#N/A</v>
      </c>
      <c r="G55" s="15" t="e">
        <f>IF($B55="","",VLOOKUP($B55,'HK2 - 22-23 + HKI 23-24(22C2)'!$B$12:$AT$182,6,0))</f>
        <v>#N/A</v>
      </c>
      <c r="H55" s="15" t="e">
        <f>IF($B55="","",VLOOKUP($B55,'HK2 - 22-23 + HKI 23-24(22C2)'!$B$12:$AT$182,7,0))</f>
        <v>#N/A</v>
      </c>
      <c r="I55" s="15" t="e">
        <f>IF($B55="","",VLOOKUP($B55,'HK2 - 22-23 + HKI 23-24(22C2)'!$B$12:$AT$182,8,0))</f>
        <v>#N/A</v>
      </c>
      <c r="J55" s="15" t="e">
        <f>IF($B55="","",VLOOKUP($B55,'HK2 - 22-23 + HKI 23-24(22C2)'!$B$12:$AT$182,9,0))</f>
        <v>#N/A</v>
      </c>
      <c r="K55" s="15" t="e">
        <f>IF($B55="","",VLOOKUP($B55,'HK2 - 22-23 + HKI 23-24(22C2)'!$B$12:$AT$182,10,0))</f>
        <v>#N/A</v>
      </c>
      <c r="L55" s="15" t="e">
        <f>IF($B55="","",VLOOKUP($B55,'HK2 - 22-23 + HKI 23-24(22C2)'!$B$12:$AT$182,11,0))</f>
        <v>#N/A</v>
      </c>
      <c r="M55" s="31" t="e">
        <f t="shared" si="1"/>
        <v>#N/A</v>
      </c>
      <c r="N55" s="15" t="e">
        <f>IF($B55="","",VLOOKUP($B55,'HK2 - 22-23 + HKI 23-24(22C2)'!$B$12:$AT$182,13,0))</f>
        <v>#N/A</v>
      </c>
      <c r="O55" s="15" t="e">
        <f>IF($B55="","",VLOOKUP($B55,'HK2 - 22-23 + HKI 23-24(22C2)'!$B$12:$AT$182,14,0))</f>
        <v>#N/A</v>
      </c>
      <c r="P55" s="15" t="e">
        <f>IF($B55="","",VLOOKUP($B55,'HK2 - 22-23 + HKI 23-24(22C2)'!$B$12:$AT$182,15,0))</f>
        <v>#N/A</v>
      </c>
      <c r="Q55" s="15" t="e">
        <f>IF($B55="","",VLOOKUP($B55,'HK2 - 22-23 + HKI 23-24(22C2)'!$B$12:$AT$182,16,0))</f>
        <v>#N/A</v>
      </c>
      <c r="R55" s="31" t="e">
        <f t="shared" si="2"/>
        <v>#N/A</v>
      </c>
      <c r="S55" s="15" t="e">
        <f>IF($B55="","",VLOOKUP($B55,'HK2 - 22-23 + HKI 23-24(22C2)'!$B$12:$AT$182,18,0))</f>
        <v>#N/A</v>
      </c>
      <c r="T55" s="15" t="e">
        <f>IF($B55="","",VLOOKUP($B55,'HK2 - 22-23 + HKI 23-24(22C2)'!$B$12:$AT$182,19,0))</f>
        <v>#N/A</v>
      </c>
      <c r="U55" s="15" t="e">
        <f>IF($B55="","",VLOOKUP($B55,'HK2 - 22-23 + HKI 23-24(22C2)'!$B$12:$AT$182,20,0))</f>
        <v>#N/A</v>
      </c>
      <c r="V55" s="31" t="e">
        <f t="shared" si="3"/>
        <v>#N/A</v>
      </c>
      <c r="W55" s="15" t="e">
        <f>IF($B55="","",VLOOKUP($B55,'HK2 - 22-23 + HKI 23-24(22C2)'!$B$12:$AT$182,22,0))</f>
        <v>#N/A</v>
      </c>
      <c r="X55" s="15" t="e">
        <f>IF($B55="","",VLOOKUP($B55,'HK2 - 22-23 + HKI 23-24(22C2)'!$B$12:$AT$182,23,0))</f>
        <v>#N/A</v>
      </c>
      <c r="Y55" s="15" t="e">
        <f>IF($B55="","",VLOOKUP($B55,'HK2 - 22-23 + HKI 23-24(22C2)'!$B$12:$AT$182,24,0))</f>
        <v>#N/A</v>
      </c>
      <c r="Z55" s="31" t="e">
        <f t="shared" si="4"/>
        <v>#N/A</v>
      </c>
      <c r="AA55" s="15" t="e">
        <f>IF($B55="","",VLOOKUP($B55,'HK2 - 22-23 + HKI 23-24(22C2)'!$B$12:$AT$182,26,0))</f>
        <v>#N/A</v>
      </c>
      <c r="AB55" s="15" t="e">
        <f>IF($B55="","",VLOOKUP($B55,'HK2 - 22-23 + HKI 23-24(22C2)'!$B$12:$AT$182,27,0))</f>
        <v>#N/A</v>
      </c>
      <c r="AC55" s="15" t="e">
        <f>IF($B55="","",VLOOKUP($B55,'HK2 - 22-23 + HKI 23-24(22C2)'!$B$12:$AT$182,28,0))</f>
        <v>#N/A</v>
      </c>
      <c r="AD55" s="31" t="e">
        <f t="shared" si="5"/>
        <v>#N/A</v>
      </c>
      <c r="AE55" s="15" t="e">
        <f>IF($B55="","",VLOOKUP($B55,'HK2 - 22-23 + HKI 23-24(22C2)'!$B$12:$AT$182,30,0))</f>
        <v>#N/A</v>
      </c>
      <c r="AF55" s="15" t="e">
        <f>IF($B55="","",VLOOKUP($B55,'HK2 - 22-23 + HKI 23-24(22C2)'!$B$12:$AT$182,31,0))</f>
        <v>#N/A</v>
      </c>
      <c r="AG55" s="15" t="e">
        <f>IF($B55="","",VLOOKUP($B55,'HK2 - 22-23 + HKI 23-24(22C2)'!$B$12:$AT$182,32,0))</f>
        <v>#N/A</v>
      </c>
      <c r="AH55" s="31" t="e">
        <f t="shared" si="6"/>
        <v>#N/A</v>
      </c>
      <c r="AI55" s="15" t="e">
        <f>IF($B55="","",VLOOKUP($B55,'HK2 - 22-23 + HKI 23-24(22C2)'!$B$12:$AT$182,34,0))</f>
        <v>#N/A</v>
      </c>
      <c r="AJ55" s="15" t="e">
        <f>IF($B55="","",VLOOKUP($B55,'HK2 - 22-23 + HKI 23-24(22C2)'!$B$12:$AT$182,35,0))</f>
        <v>#N/A</v>
      </c>
      <c r="AK55" s="31" t="e">
        <f t="shared" si="7"/>
        <v>#N/A</v>
      </c>
      <c r="AL55" s="15" t="e">
        <f>IF($B55="","",VLOOKUP($B55,'HK2 - 22-23 + HKI 23-24(22C2)'!$B$12:$AT$182,37,0))</f>
        <v>#N/A</v>
      </c>
      <c r="AM55" s="15" t="e">
        <f>IF($B55="","",VLOOKUP($B55,'HK2 - 22-23 + HKI 23-24(22C2)'!$B$12:$AT$182,38,0))</f>
        <v>#N/A</v>
      </c>
      <c r="AN55" s="31" t="e">
        <f t="shared" si="8"/>
        <v>#N/A</v>
      </c>
      <c r="AO55" s="15" t="e">
        <f>IF($B55="","",VLOOKUP($B55,'HK2 - 22-23 + HKI 23-24(22C2)'!$B$12:$AT$182,40,0))</f>
        <v>#N/A</v>
      </c>
      <c r="AP55" s="15" t="e">
        <f>IF($B55="","",VLOOKUP($B55,'HK2 - 22-23 + HKI 23-24(22C2)'!$B$12:$AT$182,41,0))</f>
        <v>#N/A</v>
      </c>
      <c r="AQ55" s="31" t="e">
        <f t="shared" si="9"/>
        <v>#N/A</v>
      </c>
      <c r="AR55" s="31" t="e">
        <f>IF($B55="","",VLOOKUP($B55,'HK2 - 22-23 + HKI 23-24(22C2)'!$B$12:$AT$182,43,0))</f>
        <v>#N/A</v>
      </c>
      <c r="AS55" s="31" t="e">
        <f>IF($B55="","",VLOOKUP($B55,'HK2 - 22-23 + HKI 23-24(22C2)'!$B$12:$AT$182,44,0))</f>
        <v>#N/A</v>
      </c>
      <c r="AT55" s="40" t="e">
        <f t="shared" si="10"/>
        <v>#N/A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IF($B56="","",VLOOKUP($B56,'HK2 - 22-23 + HKI 23-24(22C2)'!$B$12:$AT$182,4,0))</f>
        <v>#N/A</v>
      </c>
      <c r="F56" s="15" t="e">
        <f>IF($B56="","",VLOOKUP($B56,'HK2 - 22-23 + HKI 23-24(22C2)'!$B$12:$AT$182,5,0))</f>
        <v>#N/A</v>
      </c>
      <c r="G56" s="15" t="e">
        <f>IF($B56="","",VLOOKUP($B56,'HK2 - 22-23 + HKI 23-24(22C2)'!$B$12:$AT$182,6,0))</f>
        <v>#N/A</v>
      </c>
      <c r="H56" s="15" t="e">
        <f>IF($B56="","",VLOOKUP($B56,'HK2 - 22-23 + HKI 23-24(22C2)'!$B$12:$AT$182,7,0))</f>
        <v>#N/A</v>
      </c>
      <c r="I56" s="15" t="e">
        <f>IF($B56="","",VLOOKUP($B56,'HK2 - 22-23 + HKI 23-24(22C2)'!$B$12:$AT$182,8,0))</f>
        <v>#N/A</v>
      </c>
      <c r="J56" s="15" t="e">
        <f>IF($B56="","",VLOOKUP($B56,'HK2 - 22-23 + HKI 23-24(22C2)'!$B$12:$AT$182,9,0))</f>
        <v>#N/A</v>
      </c>
      <c r="K56" s="15" t="e">
        <f>IF($B56="","",VLOOKUP($B56,'HK2 - 22-23 + HKI 23-24(22C2)'!$B$12:$AT$182,10,0))</f>
        <v>#N/A</v>
      </c>
      <c r="L56" s="15" t="e">
        <f>IF($B56="","",VLOOKUP($B56,'HK2 - 22-23 + HKI 23-24(22C2)'!$B$12:$AT$182,11,0))</f>
        <v>#N/A</v>
      </c>
      <c r="M56" s="31" t="e">
        <f t="shared" si="1"/>
        <v>#N/A</v>
      </c>
      <c r="N56" s="15" t="e">
        <f>IF($B56="","",VLOOKUP($B56,'HK2 - 22-23 + HKI 23-24(22C2)'!$B$12:$AT$182,13,0))</f>
        <v>#N/A</v>
      </c>
      <c r="O56" s="15" t="e">
        <f>IF($B56="","",VLOOKUP($B56,'HK2 - 22-23 + HKI 23-24(22C2)'!$B$12:$AT$182,14,0))</f>
        <v>#N/A</v>
      </c>
      <c r="P56" s="15" t="e">
        <f>IF($B56="","",VLOOKUP($B56,'HK2 - 22-23 + HKI 23-24(22C2)'!$B$12:$AT$182,15,0))</f>
        <v>#N/A</v>
      </c>
      <c r="Q56" s="15" t="e">
        <f>IF($B56="","",VLOOKUP($B56,'HK2 - 22-23 + HKI 23-24(22C2)'!$B$12:$AT$182,16,0))</f>
        <v>#N/A</v>
      </c>
      <c r="R56" s="31" t="e">
        <f t="shared" si="2"/>
        <v>#N/A</v>
      </c>
      <c r="S56" s="15" t="e">
        <f>IF($B56="","",VLOOKUP($B56,'HK2 - 22-23 + HKI 23-24(22C2)'!$B$12:$AT$182,18,0))</f>
        <v>#N/A</v>
      </c>
      <c r="T56" s="15" t="e">
        <f>IF($B56="","",VLOOKUP($B56,'HK2 - 22-23 + HKI 23-24(22C2)'!$B$12:$AT$182,19,0))</f>
        <v>#N/A</v>
      </c>
      <c r="U56" s="15" t="e">
        <f>IF($B56="","",VLOOKUP($B56,'HK2 - 22-23 + HKI 23-24(22C2)'!$B$12:$AT$182,20,0))</f>
        <v>#N/A</v>
      </c>
      <c r="V56" s="31" t="e">
        <f t="shared" si="3"/>
        <v>#N/A</v>
      </c>
      <c r="W56" s="15" t="e">
        <f>IF($B56="","",VLOOKUP($B56,'HK2 - 22-23 + HKI 23-24(22C2)'!$B$12:$AT$182,22,0))</f>
        <v>#N/A</v>
      </c>
      <c r="X56" s="15" t="e">
        <f>IF($B56="","",VLOOKUP($B56,'HK2 - 22-23 + HKI 23-24(22C2)'!$B$12:$AT$182,23,0))</f>
        <v>#N/A</v>
      </c>
      <c r="Y56" s="15" t="e">
        <f>IF($B56="","",VLOOKUP($B56,'HK2 - 22-23 + HKI 23-24(22C2)'!$B$12:$AT$182,24,0))</f>
        <v>#N/A</v>
      </c>
      <c r="Z56" s="31" t="e">
        <f t="shared" si="4"/>
        <v>#N/A</v>
      </c>
      <c r="AA56" s="15" t="e">
        <f>IF($B56="","",VLOOKUP($B56,'HK2 - 22-23 + HKI 23-24(22C2)'!$B$12:$AT$182,26,0))</f>
        <v>#N/A</v>
      </c>
      <c r="AB56" s="15" t="e">
        <f>IF($B56="","",VLOOKUP($B56,'HK2 - 22-23 + HKI 23-24(22C2)'!$B$12:$AT$182,27,0))</f>
        <v>#N/A</v>
      </c>
      <c r="AC56" s="15" t="e">
        <f>IF($B56="","",VLOOKUP($B56,'HK2 - 22-23 + HKI 23-24(22C2)'!$B$12:$AT$182,28,0))</f>
        <v>#N/A</v>
      </c>
      <c r="AD56" s="31" t="e">
        <f t="shared" si="5"/>
        <v>#N/A</v>
      </c>
      <c r="AE56" s="15" t="e">
        <f>IF($B56="","",VLOOKUP($B56,'HK2 - 22-23 + HKI 23-24(22C2)'!$B$12:$AT$182,30,0))</f>
        <v>#N/A</v>
      </c>
      <c r="AF56" s="15" t="e">
        <f>IF($B56="","",VLOOKUP($B56,'HK2 - 22-23 + HKI 23-24(22C2)'!$B$12:$AT$182,31,0))</f>
        <v>#N/A</v>
      </c>
      <c r="AG56" s="15" t="e">
        <f>IF($B56="","",VLOOKUP($B56,'HK2 - 22-23 + HKI 23-24(22C2)'!$B$12:$AT$182,32,0))</f>
        <v>#N/A</v>
      </c>
      <c r="AH56" s="31" t="e">
        <f t="shared" si="6"/>
        <v>#N/A</v>
      </c>
      <c r="AI56" s="15" t="e">
        <f>IF($B56="","",VLOOKUP($B56,'HK2 - 22-23 + HKI 23-24(22C2)'!$B$12:$AT$182,34,0))</f>
        <v>#N/A</v>
      </c>
      <c r="AJ56" s="15" t="e">
        <f>IF($B56="","",VLOOKUP($B56,'HK2 - 22-23 + HKI 23-24(22C2)'!$B$12:$AT$182,35,0))</f>
        <v>#N/A</v>
      </c>
      <c r="AK56" s="31" t="e">
        <f t="shared" si="7"/>
        <v>#N/A</v>
      </c>
      <c r="AL56" s="15" t="e">
        <f>IF($B56="","",VLOOKUP($B56,'HK2 - 22-23 + HKI 23-24(22C2)'!$B$12:$AT$182,37,0))</f>
        <v>#N/A</v>
      </c>
      <c r="AM56" s="15" t="e">
        <f>IF($B56="","",VLOOKUP($B56,'HK2 - 22-23 + HKI 23-24(22C2)'!$B$12:$AT$182,38,0))</f>
        <v>#N/A</v>
      </c>
      <c r="AN56" s="31" t="e">
        <f t="shared" si="8"/>
        <v>#N/A</v>
      </c>
      <c r="AO56" s="15" t="e">
        <f>IF($B56="","",VLOOKUP($B56,'HK2 - 22-23 + HKI 23-24(22C2)'!$B$12:$AT$182,40,0))</f>
        <v>#N/A</v>
      </c>
      <c r="AP56" s="15" t="e">
        <f>IF($B56="","",VLOOKUP($B56,'HK2 - 22-23 + HKI 23-24(22C2)'!$B$12:$AT$182,41,0))</f>
        <v>#N/A</v>
      </c>
      <c r="AQ56" s="31" t="e">
        <f t="shared" si="9"/>
        <v>#N/A</v>
      </c>
      <c r="AR56" s="31" t="e">
        <f>IF($B56="","",VLOOKUP($B56,'HK2 - 22-23 + HKI 23-24(22C2)'!$B$12:$AT$182,43,0))</f>
        <v>#N/A</v>
      </c>
      <c r="AS56" s="31" t="e">
        <f>IF($B56="","",VLOOKUP($B56,'HK2 - 22-23 + HKI 23-24(22C2)'!$B$12:$AT$182,44,0))</f>
        <v>#N/A</v>
      </c>
      <c r="AT56" s="40" t="e">
        <f t="shared" si="10"/>
        <v>#N/A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IF($B57="","",VLOOKUP($B57,'HK2 - 22-23 + HKI 23-24(22C2)'!$B$12:$AT$182,4,0))</f>
        <v>#N/A</v>
      </c>
      <c r="F57" s="15" t="e">
        <f>IF($B57="","",VLOOKUP($B57,'HK2 - 22-23 + HKI 23-24(22C2)'!$B$12:$AT$182,5,0))</f>
        <v>#N/A</v>
      </c>
      <c r="G57" s="15" t="e">
        <f>IF($B57="","",VLOOKUP($B57,'HK2 - 22-23 + HKI 23-24(22C2)'!$B$12:$AT$182,6,0))</f>
        <v>#N/A</v>
      </c>
      <c r="H57" s="15" t="e">
        <f>IF($B57="","",VLOOKUP($B57,'HK2 - 22-23 + HKI 23-24(22C2)'!$B$12:$AT$182,7,0))</f>
        <v>#N/A</v>
      </c>
      <c r="I57" s="15" t="e">
        <f>IF($B57="","",VLOOKUP($B57,'HK2 - 22-23 + HKI 23-24(22C2)'!$B$12:$AT$182,8,0))</f>
        <v>#N/A</v>
      </c>
      <c r="J57" s="15" t="e">
        <f>IF($B57="","",VLOOKUP($B57,'HK2 - 22-23 + HKI 23-24(22C2)'!$B$12:$AT$182,9,0))</f>
        <v>#N/A</v>
      </c>
      <c r="K57" s="15" t="e">
        <f>IF($B57="","",VLOOKUP($B57,'HK2 - 22-23 + HKI 23-24(22C2)'!$B$12:$AT$182,10,0))</f>
        <v>#N/A</v>
      </c>
      <c r="L57" s="15" t="e">
        <f>IF($B57="","",VLOOKUP($B57,'HK2 - 22-23 + HKI 23-24(22C2)'!$B$12:$AT$182,11,0))</f>
        <v>#N/A</v>
      </c>
      <c r="M57" s="31" t="e">
        <f t="shared" si="1"/>
        <v>#N/A</v>
      </c>
      <c r="N57" s="15" t="e">
        <f>IF($B57="","",VLOOKUP($B57,'HK2 - 22-23 + HKI 23-24(22C2)'!$B$12:$AT$182,13,0))</f>
        <v>#N/A</v>
      </c>
      <c r="O57" s="15" t="e">
        <f>IF($B57="","",VLOOKUP($B57,'HK2 - 22-23 + HKI 23-24(22C2)'!$B$12:$AT$182,14,0))</f>
        <v>#N/A</v>
      </c>
      <c r="P57" s="15" t="e">
        <f>IF($B57="","",VLOOKUP($B57,'HK2 - 22-23 + HKI 23-24(22C2)'!$B$12:$AT$182,15,0))</f>
        <v>#N/A</v>
      </c>
      <c r="Q57" s="15" t="e">
        <f>IF($B57="","",VLOOKUP($B57,'HK2 - 22-23 + HKI 23-24(22C2)'!$B$12:$AT$182,16,0))</f>
        <v>#N/A</v>
      </c>
      <c r="R57" s="31" t="e">
        <f t="shared" si="2"/>
        <v>#N/A</v>
      </c>
      <c r="S57" s="15" t="e">
        <f>IF($B57="","",VLOOKUP($B57,'HK2 - 22-23 + HKI 23-24(22C2)'!$B$12:$AT$182,18,0))</f>
        <v>#N/A</v>
      </c>
      <c r="T57" s="15" t="e">
        <f>IF($B57="","",VLOOKUP($B57,'HK2 - 22-23 + HKI 23-24(22C2)'!$B$12:$AT$182,19,0))</f>
        <v>#N/A</v>
      </c>
      <c r="U57" s="15" t="e">
        <f>IF($B57="","",VLOOKUP($B57,'HK2 - 22-23 + HKI 23-24(22C2)'!$B$12:$AT$182,20,0))</f>
        <v>#N/A</v>
      </c>
      <c r="V57" s="31" t="e">
        <f t="shared" si="3"/>
        <v>#N/A</v>
      </c>
      <c r="W57" s="15" t="e">
        <f>IF($B57="","",VLOOKUP($B57,'HK2 - 22-23 + HKI 23-24(22C2)'!$B$12:$AT$182,22,0))</f>
        <v>#N/A</v>
      </c>
      <c r="X57" s="15" t="e">
        <f>IF($B57="","",VLOOKUP($B57,'HK2 - 22-23 + HKI 23-24(22C2)'!$B$12:$AT$182,23,0))</f>
        <v>#N/A</v>
      </c>
      <c r="Y57" s="15" t="e">
        <f>IF($B57="","",VLOOKUP($B57,'HK2 - 22-23 + HKI 23-24(22C2)'!$B$12:$AT$182,24,0))</f>
        <v>#N/A</v>
      </c>
      <c r="Z57" s="31" t="e">
        <f t="shared" si="4"/>
        <v>#N/A</v>
      </c>
      <c r="AA57" s="15" t="e">
        <f>IF($B57="","",VLOOKUP($B57,'HK2 - 22-23 + HKI 23-24(22C2)'!$B$12:$AT$182,26,0))</f>
        <v>#N/A</v>
      </c>
      <c r="AB57" s="15" t="e">
        <f>IF($B57="","",VLOOKUP($B57,'HK2 - 22-23 + HKI 23-24(22C2)'!$B$12:$AT$182,27,0))</f>
        <v>#N/A</v>
      </c>
      <c r="AC57" s="15" t="e">
        <f>IF($B57="","",VLOOKUP($B57,'HK2 - 22-23 + HKI 23-24(22C2)'!$B$12:$AT$182,28,0))</f>
        <v>#N/A</v>
      </c>
      <c r="AD57" s="31" t="e">
        <f t="shared" si="5"/>
        <v>#N/A</v>
      </c>
      <c r="AE57" s="15" t="e">
        <f>IF($B57="","",VLOOKUP($B57,'HK2 - 22-23 + HKI 23-24(22C2)'!$B$12:$AT$182,30,0))</f>
        <v>#N/A</v>
      </c>
      <c r="AF57" s="15" t="e">
        <f>IF($B57="","",VLOOKUP($B57,'HK2 - 22-23 + HKI 23-24(22C2)'!$B$12:$AT$182,31,0))</f>
        <v>#N/A</v>
      </c>
      <c r="AG57" s="15" t="e">
        <f>IF($B57="","",VLOOKUP($B57,'HK2 - 22-23 + HKI 23-24(22C2)'!$B$12:$AT$182,32,0))</f>
        <v>#N/A</v>
      </c>
      <c r="AH57" s="31" t="e">
        <f t="shared" si="6"/>
        <v>#N/A</v>
      </c>
      <c r="AI57" s="15" t="e">
        <f>IF($B57="","",VLOOKUP($B57,'HK2 - 22-23 + HKI 23-24(22C2)'!$B$12:$AT$182,34,0))</f>
        <v>#N/A</v>
      </c>
      <c r="AJ57" s="15" t="e">
        <f>IF($B57="","",VLOOKUP($B57,'HK2 - 22-23 + HKI 23-24(22C2)'!$B$12:$AT$182,35,0))</f>
        <v>#N/A</v>
      </c>
      <c r="AK57" s="31" t="e">
        <f t="shared" si="7"/>
        <v>#N/A</v>
      </c>
      <c r="AL57" s="15" t="e">
        <f>IF($B57="","",VLOOKUP($B57,'HK2 - 22-23 + HKI 23-24(22C2)'!$B$12:$AT$182,37,0))</f>
        <v>#N/A</v>
      </c>
      <c r="AM57" s="15" t="e">
        <f>IF($B57="","",VLOOKUP($B57,'HK2 - 22-23 + HKI 23-24(22C2)'!$B$12:$AT$182,38,0))</f>
        <v>#N/A</v>
      </c>
      <c r="AN57" s="31" t="e">
        <f t="shared" si="8"/>
        <v>#N/A</v>
      </c>
      <c r="AO57" s="15" t="e">
        <f>IF($B57="","",VLOOKUP($B57,'HK2 - 22-23 + HKI 23-24(22C2)'!$B$12:$AT$182,40,0))</f>
        <v>#N/A</v>
      </c>
      <c r="AP57" s="15" t="e">
        <f>IF($B57="","",VLOOKUP($B57,'HK2 - 22-23 + HKI 23-24(22C2)'!$B$12:$AT$182,41,0))</f>
        <v>#N/A</v>
      </c>
      <c r="AQ57" s="31" t="e">
        <f t="shared" si="9"/>
        <v>#N/A</v>
      </c>
      <c r="AR57" s="31" t="e">
        <f>IF($B57="","",VLOOKUP($B57,'HK2 - 22-23 + HKI 23-24(22C2)'!$B$12:$AT$182,43,0))</f>
        <v>#N/A</v>
      </c>
      <c r="AS57" s="31" t="e">
        <f>IF($B57="","",VLOOKUP($B57,'HK2 - 22-23 + HKI 23-24(22C2)'!$B$12:$AT$182,44,0))</f>
        <v>#N/A</v>
      </c>
      <c r="AT57" s="40" t="e">
        <f t="shared" si="10"/>
        <v>#N/A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IF($B58="","",VLOOKUP($B58,'HK2 - 22-23 + HKI 23-24(22C2)'!$B$12:$AT$182,4,0))</f>
        <v>#N/A</v>
      </c>
      <c r="F58" s="15" t="e">
        <f>IF($B58="","",VLOOKUP($B58,'HK2 - 22-23 + HKI 23-24(22C2)'!$B$12:$AT$182,5,0))</f>
        <v>#N/A</v>
      </c>
      <c r="G58" s="15" t="e">
        <f>IF($B58="","",VLOOKUP($B58,'HK2 - 22-23 + HKI 23-24(22C2)'!$B$12:$AT$182,6,0))</f>
        <v>#N/A</v>
      </c>
      <c r="H58" s="15" t="e">
        <f>IF($B58="","",VLOOKUP($B58,'HK2 - 22-23 + HKI 23-24(22C2)'!$B$12:$AT$182,7,0))</f>
        <v>#N/A</v>
      </c>
      <c r="I58" s="15" t="e">
        <f>IF($B58="","",VLOOKUP($B58,'HK2 - 22-23 + HKI 23-24(22C2)'!$B$12:$AT$182,8,0))</f>
        <v>#N/A</v>
      </c>
      <c r="J58" s="15" t="e">
        <f>IF($B58="","",VLOOKUP($B58,'HK2 - 22-23 + HKI 23-24(22C2)'!$B$12:$AT$182,9,0))</f>
        <v>#N/A</v>
      </c>
      <c r="K58" s="15" t="e">
        <f>IF($B58="","",VLOOKUP($B58,'HK2 - 22-23 + HKI 23-24(22C2)'!$B$12:$AT$182,10,0))</f>
        <v>#N/A</v>
      </c>
      <c r="L58" s="15" t="e">
        <f>IF($B58="","",VLOOKUP($B58,'HK2 - 22-23 + HKI 23-24(22C2)'!$B$12:$AT$182,11,0))</f>
        <v>#N/A</v>
      </c>
      <c r="M58" s="31" t="e">
        <f t="shared" si="1"/>
        <v>#N/A</v>
      </c>
      <c r="N58" s="15" t="e">
        <f>IF($B58="","",VLOOKUP($B58,'HK2 - 22-23 + HKI 23-24(22C2)'!$B$12:$AT$182,13,0))</f>
        <v>#N/A</v>
      </c>
      <c r="O58" s="15" t="e">
        <f>IF($B58="","",VLOOKUP($B58,'HK2 - 22-23 + HKI 23-24(22C2)'!$B$12:$AT$182,14,0))</f>
        <v>#N/A</v>
      </c>
      <c r="P58" s="15" t="e">
        <f>IF($B58="","",VLOOKUP($B58,'HK2 - 22-23 + HKI 23-24(22C2)'!$B$12:$AT$182,15,0))</f>
        <v>#N/A</v>
      </c>
      <c r="Q58" s="15" t="e">
        <f>IF($B58="","",VLOOKUP($B58,'HK2 - 22-23 + HKI 23-24(22C2)'!$B$12:$AT$182,16,0))</f>
        <v>#N/A</v>
      </c>
      <c r="R58" s="31" t="e">
        <f t="shared" si="2"/>
        <v>#N/A</v>
      </c>
      <c r="S58" s="15" t="e">
        <f>IF($B58="","",VLOOKUP($B58,'HK2 - 22-23 + HKI 23-24(22C2)'!$B$12:$AT$182,18,0))</f>
        <v>#N/A</v>
      </c>
      <c r="T58" s="15" t="e">
        <f>IF($B58="","",VLOOKUP($B58,'HK2 - 22-23 + HKI 23-24(22C2)'!$B$12:$AT$182,19,0))</f>
        <v>#N/A</v>
      </c>
      <c r="U58" s="15" t="e">
        <f>IF($B58="","",VLOOKUP($B58,'HK2 - 22-23 + HKI 23-24(22C2)'!$B$12:$AT$182,20,0))</f>
        <v>#N/A</v>
      </c>
      <c r="V58" s="31" t="e">
        <f t="shared" si="3"/>
        <v>#N/A</v>
      </c>
      <c r="W58" s="15" t="e">
        <f>IF($B58="","",VLOOKUP($B58,'HK2 - 22-23 + HKI 23-24(22C2)'!$B$12:$AT$182,22,0))</f>
        <v>#N/A</v>
      </c>
      <c r="X58" s="15" t="e">
        <f>IF($B58="","",VLOOKUP($B58,'HK2 - 22-23 + HKI 23-24(22C2)'!$B$12:$AT$182,23,0))</f>
        <v>#N/A</v>
      </c>
      <c r="Y58" s="15" t="e">
        <f>IF($B58="","",VLOOKUP($B58,'HK2 - 22-23 + HKI 23-24(22C2)'!$B$12:$AT$182,24,0))</f>
        <v>#N/A</v>
      </c>
      <c r="Z58" s="31" t="e">
        <f t="shared" si="4"/>
        <v>#N/A</v>
      </c>
      <c r="AA58" s="15" t="e">
        <f>IF($B58="","",VLOOKUP($B58,'HK2 - 22-23 + HKI 23-24(22C2)'!$B$12:$AT$182,26,0))</f>
        <v>#N/A</v>
      </c>
      <c r="AB58" s="15" t="e">
        <f>IF($B58="","",VLOOKUP($B58,'HK2 - 22-23 + HKI 23-24(22C2)'!$B$12:$AT$182,27,0))</f>
        <v>#N/A</v>
      </c>
      <c r="AC58" s="15" t="e">
        <f>IF($B58="","",VLOOKUP($B58,'HK2 - 22-23 + HKI 23-24(22C2)'!$B$12:$AT$182,28,0))</f>
        <v>#N/A</v>
      </c>
      <c r="AD58" s="31" t="e">
        <f t="shared" si="5"/>
        <v>#N/A</v>
      </c>
      <c r="AE58" s="15" t="e">
        <f>IF($B58="","",VLOOKUP($B58,'HK2 - 22-23 + HKI 23-24(22C2)'!$B$12:$AT$182,30,0))</f>
        <v>#N/A</v>
      </c>
      <c r="AF58" s="15" t="e">
        <f>IF($B58="","",VLOOKUP($B58,'HK2 - 22-23 + HKI 23-24(22C2)'!$B$12:$AT$182,31,0))</f>
        <v>#N/A</v>
      </c>
      <c r="AG58" s="15" t="e">
        <f>IF($B58="","",VLOOKUP($B58,'HK2 - 22-23 + HKI 23-24(22C2)'!$B$12:$AT$182,32,0))</f>
        <v>#N/A</v>
      </c>
      <c r="AH58" s="31" t="e">
        <f t="shared" si="6"/>
        <v>#N/A</v>
      </c>
      <c r="AI58" s="15" t="e">
        <f>IF($B58="","",VLOOKUP($B58,'HK2 - 22-23 + HKI 23-24(22C2)'!$B$12:$AT$182,34,0))</f>
        <v>#N/A</v>
      </c>
      <c r="AJ58" s="15" t="e">
        <f>IF($B58="","",VLOOKUP($B58,'HK2 - 22-23 + HKI 23-24(22C2)'!$B$12:$AT$182,35,0))</f>
        <v>#N/A</v>
      </c>
      <c r="AK58" s="31" t="e">
        <f t="shared" si="7"/>
        <v>#N/A</v>
      </c>
      <c r="AL58" s="15" t="e">
        <f>IF($B58="","",VLOOKUP($B58,'HK2 - 22-23 + HKI 23-24(22C2)'!$B$12:$AT$182,37,0))</f>
        <v>#N/A</v>
      </c>
      <c r="AM58" s="15" t="e">
        <f>IF($B58="","",VLOOKUP($B58,'HK2 - 22-23 + HKI 23-24(22C2)'!$B$12:$AT$182,38,0))</f>
        <v>#N/A</v>
      </c>
      <c r="AN58" s="31" t="e">
        <f t="shared" si="8"/>
        <v>#N/A</v>
      </c>
      <c r="AO58" s="15" t="e">
        <f>IF($B58="","",VLOOKUP($B58,'HK2 - 22-23 + HKI 23-24(22C2)'!$B$12:$AT$182,40,0))</f>
        <v>#N/A</v>
      </c>
      <c r="AP58" s="15" t="e">
        <f>IF($B58="","",VLOOKUP($B58,'HK2 - 22-23 + HKI 23-24(22C2)'!$B$12:$AT$182,41,0))</f>
        <v>#N/A</v>
      </c>
      <c r="AQ58" s="31" t="e">
        <f t="shared" si="9"/>
        <v>#N/A</v>
      </c>
      <c r="AR58" s="31" t="e">
        <f>IF($B58="","",VLOOKUP($B58,'HK2 - 22-23 + HKI 23-24(22C2)'!$B$12:$AT$182,43,0))</f>
        <v>#N/A</v>
      </c>
      <c r="AS58" s="31" t="e">
        <f>IF($B58="","",VLOOKUP($B58,'HK2 - 22-23 + HKI 23-24(22C2)'!$B$12:$AT$182,44,0))</f>
        <v>#N/A</v>
      </c>
      <c r="AT58" s="40" t="e">
        <f t="shared" si="10"/>
        <v>#N/A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IF($B59="","",VLOOKUP($B59,'HK2 - 22-23 + HKI 23-24(22C2)'!$B$12:$AT$182,4,0))</f>
        <v>#N/A</v>
      </c>
      <c r="F59" s="15" t="e">
        <f>IF($B59="","",VLOOKUP($B59,'HK2 - 22-23 + HKI 23-24(22C2)'!$B$12:$AT$182,5,0))</f>
        <v>#N/A</v>
      </c>
      <c r="G59" s="15" t="e">
        <f>IF($B59="","",VLOOKUP($B59,'HK2 - 22-23 + HKI 23-24(22C2)'!$B$12:$AT$182,6,0))</f>
        <v>#N/A</v>
      </c>
      <c r="H59" s="15" t="e">
        <f>IF($B59="","",VLOOKUP($B59,'HK2 - 22-23 + HKI 23-24(22C2)'!$B$12:$AT$182,7,0))</f>
        <v>#N/A</v>
      </c>
      <c r="I59" s="15" t="e">
        <f>IF($B59="","",VLOOKUP($B59,'HK2 - 22-23 + HKI 23-24(22C2)'!$B$12:$AT$182,8,0))</f>
        <v>#N/A</v>
      </c>
      <c r="J59" s="15" t="e">
        <f>IF($B59="","",VLOOKUP($B59,'HK2 - 22-23 + HKI 23-24(22C2)'!$B$12:$AT$182,9,0))</f>
        <v>#N/A</v>
      </c>
      <c r="K59" s="15" t="e">
        <f>IF($B59="","",VLOOKUP($B59,'HK2 - 22-23 + HKI 23-24(22C2)'!$B$12:$AT$182,10,0))</f>
        <v>#N/A</v>
      </c>
      <c r="L59" s="15" t="e">
        <f>IF($B59="","",VLOOKUP($B59,'HK2 - 22-23 + HKI 23-24(22C2)'!$B$12:$AT$182,11,0))</f>
        <v>#N/A</v>
      </c>
      <c r="M59" s="31" t="e">
        <f t="shared" si="1"/>
        <v>#N/A</v>
      </c>
      <c r="N59" s="15" t="e">
        <f>IF($B59="","",VLOOKUP($B59,'HK2 - 22-23 + HKI 23-24(22C2)'!$B$12:$AT$182,13,0))</f>
        <v>#N/A</v>
      </c>
      <c r="O59" s="15" t="e">
        <f>IF($B59="","",VLOOKUP($B59,'HK2 - 22-23 + HKI 23-24(22C2)'!$B$12:$AT$182,14,0))</f>
        <v>#N/A</v>
      </c>
      <c r="P59" s="15" t="e">
        <f>IF($B59="","",VLOOKUP($B59,'HK2 - 22-23 + HKI 23-24(22C2)'!$B$12:$AT$182,15,0))</f>
        <v>#N/A</v>
      </c>
      <c r="Q59" s="15" t="e">
        <f>IF($B59="","",VLOOKUP($B59,'HK2 - 22-23 + HKI 23-24(22C2)'!$B$12:$AT$182,16,0))</f>
        <v>#N/A</v>
      </c>
      <c r="R59" s="31" t="e">
        <f t="shared" si="2"/>
        <v>#N/A</v>
      </c>
      <c r="S59" s="15" t="e">
        <f>IF($B59="","",VLOOKUP($B59,'HK2 - 22-23 + HKI 23-24(22C2)'!$B$12:$AT$182,18,0))</f>
        <v>#N/A</v>
      </c>
      <c r="T59" s="15" t="e">
        <f>IF($B59="","",VLOOKUP($B59,'HK2 - 22-23 + HKI 23-24(22C2)'!$B$12:$AT$182,19,0))</f>
        <v>#N/A</v>
      </c>
      <c r="U59" s="15" t="e">
        <f>IF($B59="","",VLOOKUP($B59,'HK2 - 22-23 + HKI 23-24(22C2)'!$B$12:$AT$182,20,0))</f>
        <v>#N/A</v>
      </c>
      <c r="V59" s="31" t="e">
        <f t="shared" si="3"/>
        <v>#N/A</v>
      </c>
      <c r="W59" s="15" t="e">
        <f>IF($B59="","",VLOOKUP($B59,'HK2 - 22-23 + HKI 23-24(22C2)'!$B$12:$AT$182,22,0))</f>
        <v>#N/A</v>
      </c>
      <c r="X59" s="15" t="e">
        <f>IF($B59="","",VLOOKUP($B59,'HK2 - 22-23 + HKI 23-24(22C2)'!$B$12:$AT$182,23,0))</f>
        <v>#N/A</v>
      </c>
      <c r="Y59" s="15" t="e">
        <f>IF($B59="","",VLOOKUP($B59,'HK2 - 22-23 + HKI 23-24(22C2)'!$B$12:$AT$182,24,0))</f>
        <v>#N/A</v>
      </c>
      <c r="Z59" s="31" t="e">
        <f t="shared" si="4"/>
        <v>#N/A</v>
      </c>
      <c r="AA59" s="15" t="e">
        <f>IF($B59="","",VLOOKUP($B59,'HK2 - 22-23 + HKI 23-24(22C2)'!$B$12:$AT$182,26,0))</f>
        <v>#N/A</v>
      </c>
      <c r="AB59" s="15" t="e">
        <f>IF($B59="","",VLOOKUP($B59,'HK2 - 22-23 + HKI 23-24(22C2)'!$B$12:$AT$182,27,0))</f>
        <v>#N/A</v>
      </c>
      <c r="AC59" s="15" t="e">
        <f>IF($B59="","",VLOOKUP($B59,'HK2 - 22-23 + HKI 23-24(22C2)'!$B$12:$AT$182,28,0))</f>
        <v>#N/A</v>
      </c>
      <c r="AD59" s="31" t="e">
        <f t="shared" si="5"/>
        <v>#N/A</v>
      </c>
      <c r="AE59" s="15" t="e">
        <f>IF($B59="","",VLOOKUP($B59,'HK2 - 22-23 + HKI 23-24(22C2)'!$B$12:$AT$182,30,0))</f>
        <v>#N/A</v>
      </c>
      <c r="AF59" s="15" t="e">
        <f>IF($B59="","",VLOOKUP($B59,'HK2 - 22-23 + HKI 23-24(22C2)'!$B$12:$AT$182,31,0))</f>
        <v>#N/A</v>
      </c>
      <c r="AG59" s="15" t="e">
        <f>IF($B59="","",VLOOKUP($B59,'HK2 - 22-23 + HKI 23-24(22C2)'!$B$12:$AT$182,32,0))</f>
        <v>#N/A</v>
      </c>
      <c r="AH59" s="31" t="e">
        <f t="shared" si="6"/>
        <v>#N/A</v>
      </c>
      <c r="AI59" s="15" t="e">
        <f>IF($B59="","",VLOOKUP($B59,'HK2 - 22-23 + HKI 23-24(22C2)'!$B$12:$AT$182,34,0))</f>
        <v>#N/A</v>
      </c>
      <c r="AJ59" s="15" t="e">
        <f>IF($B59="","",VLOOKUP($B59,'HK2 - 22-23 + HKI 23-24(22C2)'!$B$12:$AT$182,35,0))</f>
        <v>#N/A</v>
      </c>
      <c r="AK59" s="31" t="e">
        <f t="shared" si="7"/>
        <v>#N/A</v>
      </c>
      <c r="AL59" s="15" t="e">
        <f>IF($B59="","",VLOOKUP($B59,'HK2 - 22-23 + HKI 23-24(22C2)'!$B$12:$AT$182,37,0))</f>
        <v>#N/A</v>
      </c>
      <c r="AM59" s="15" t="e">
        <f>IF($B59="","",VLOOKUP($B59,'HK2 - 22-23 + HKI 23-24(22C2)'!$B$12:$AT$182,38,0))</f>
        <v>#N/A</v>
      </c>
      <c r="AN59" s="31" t="e">
        <f t="shared" si="8"/>
        <v>#N/A</v>
      </c>
      <c r="AO59" s="15" t="e">
        <f>IF($B59="","",VLOOKUP($B59,'HK2 - 22-23 + HKI 23-24(22C2)'!$B$12:$AT$182,40,0))</f>
        <v>#N/A</v>
      </c>
      <c r="AP59" s="15" t="e">
        <f>IF($B59="","",VLOOKUP($B59,'HK2 - 22-23 + HKI 23-24(22C2)'!$B$12:$AT$182,41,0))</f>
        <v>#N/A</v>
      </c>
      <c r="AQ59" s="31" t="e">
        <f t="shared" si="9"/>
        <v>#N/A</v>
      </c>
      <c r="AR59" s="31" t="e">
        <f>IF($B59="","",VLOOKUP($B59,'HK2 - 22-23 + HKI 23-24(22C2)'!$B$12:$AT$182,43,0))</f>
        <v>#N/A</v>
      </c>
      <c r="AS59" s="31" t="e">
        <f>IF($B59="","",VLOOKUP($B59,'HK2 - 22-23 + HKI 23-24(22C2)'!$B$12:$AT$182,44,0))</f>
        <v>#N/A</v>
      </c>
      <c r="AT59" s="40" t="e">
        <f t="shared" si="10"/>
        <v>#N/A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IF($B60="","",VLOOKUP($B60,'HK2 - 22-23 + HKI 23-24(22C2)'!$B$12:$AT$182,4,0))</f>
        <v>#N/A</v>
      </c>
      <c r="F60" s="15" t="e">
        <f>IF($B60="","",VLOOKUP($B60,'HK2 - 22-23 + HKI 23-24(22C2)'!$B$12:$AT$182,5,0))</f>
        <v>#N/A</v>
      </c>
      <c r="G60" s="15" t="e">
        <f>IF($B60="","",VLOOKUP($B60,'HK2 - 22-23 + HKI 23-24(22C2)'!$B$12:$AT$182,6,0))</f>
        <v>#N/A</v>
      </c>
      <c r="H60" s="15" t="e">
        <f>IF($B60="","",VLOOKUP($B60,'HK2 - 22-23 + HKI 23-24(22C2)'!$B$12:$AT$182,7,0))</f>
        <v>#N/A</v>
      </c>
      <c r="I60" s="15" t="e">
        <f>IF($B60="","",VLOOKUP($B60,'HK2 - 22-23 + HKI 23-24(22C2)'!$B$12:$AT$182,8,0))</f>
        <v>#N/A</v>
      </c>
      <c r="J60" s="15" t="e">
        <f>IF($B60="","",VLOOKUP($B60,'HK2 - 22-23 + HKI 23-24(22C2)'!$B$12:$AT$182,9,0))</f>
        <v>#N/A</v>
      </c>
      <c r="K60" s="15" t="e">
        <f>IF($B60="","",VLOOKUP($B60,'HK2 - 22-23 + HKI 23-24(22C2)'!$B$12:$AT$182,10,0))</f>
        <v>#N/A</v>
      </c>
      <c r="L60" s="15" t="e">
        <f>IF($B60="","",VLOOKUP($B60,'HK2 - 22-23 + HKI 23-24(22C2)'!$B$12:$AT$182,11,0))</f>
        <v>#N/A</v>
      </c>
      <c r="M60" s="31" t="e">
        <f t="shared" si="1"/>
        <v>#N/A</v>
      </c>
      <c r="N60" s="15" t="e">
        <f>IF($B60="","",VLOOKUP($B60,'HK2 - 22-23 + HKI 23-24(22C2)'!$B$12:$AT$182,13,0))</f>
        <v>#N/A</v>
      </c>
      <c r="O60" s="15" t="e">
        <f>IF($B60="","",VLOOKUP($B60,'HK2 - 22-23 + HKI 23-24(22C2)'!$B$12:$AT$182,14,0))</f>
        <v>#N/A</v>
      </c>
      <c r="P60" s="15" t="e">
        <f>IF($B60="","",VLOOKUP($B60,'HK2 - 22-23 + HKI 23-24(22C2)'!$B$12:$AT$182,15,0))</f>
        <v>#N/A</v>
      </c>
      <c r="Q60" s="15" t="e">
        <f>IF($B60="","",VLOOKUP($B60,'HK2 - 22-23 + HKI 23-24(22C2)'!$B$12:$AT$182,16,0))</f>
        <v>#N/A</v>
      </c>
      <c r="R60" s="31" t="e">
        <f t="shared" si="2"/>
        <v>#N/A</v>
      </c>
      <c r="S60" s="15" t="e">
        <f>IF($B60="","",VLOOKUP($B60,'HK2 - 22-23 + HKI 23-24(22C2)'!$B$12:$AT$182,18,0))</f>
        <v>#N/A</v>
      </c>
      <c r="T60" s="15" t="e">
        <f>IF($B60="","",VLOOKUP($B60,'HK2 - 22-23 + HKI 23-24(22C2)'!$B$12:$AT$182,19,0))</f>
        <v>#N/A</v>
      </c>
      <c r="U60" s="15" t="e">
        <f>IF($B60="","",VLOOKUP($B60,'HK2 - 22-23 + HKI 23-24(22C2)'!$B$12:$AT$182,20,0))</f>
        <v>#N/A</v>
      </c>
      <c r="V60" s="31" t="e">
        <f t="shared" si="3"/>
        <v>#N/A</v>
      </c>
      <c r="W60" s="15" t="e">
        <f>IF($B60="","",VLOOKUP($B60,'HK2 - 22-23 + HKI 23-24(22C2)'!$B$12:$AT$182,22,0))</f>
        <v>#N/A</v>
      </c>
      <c r="X60" s="15" t="e">
        <f>IF($B60="","",VLOOKUP($B60,'HK2 - 22-23 + HKI 23-24(22C2)'!$B$12:$AT$182,23,0))</f>
        <v>#N/A</v>
      </c>
      <c r="Y60" s="15" t="e">
        <f>IF($B60="","",VLOOKUP($B60,'HK2 - 22-23 + HKI 23-24(22C2)'!$B$12:$AT$182,24,0))</f>
        <v>#N/A</v>
      </c>
      <c r="Z60" s="31" t="e">
        <f t="shared" si="4"/>
        <v>#N/A</v>
      </c>
      <c r="AA60" s="15" t="e">
        <f>IF($B60="","",VLOOKUP($B60,'HK2 - 22-23 + HKI 23-24(22C2)'!$B$12:$AT$182,26,0))</f>
        <v>#N/A</v>
      </c>
      <c r="AB60" s="15" t="e">
        <f>IF($B60="","",VLOOKUP($B60,'HK2 - 22-23 + HKI 23-24(22C2)'!$B$12:$AT$182,27,0))</f>
        <v>#N/A</v>
      </c>
      <c r="AC60" s="15" t="e">
        <f>IF($B60="","",VLOOKUP($B60,'HK2 - 22-23 + HKI 23-24(22C2)'!$B$12:$AT$182,28,0))</f>
        <v>#N/A</v>
      </c>
      <c r="AD60" s="31" t="e">
        <f t="shared" si="5"/>
        <v>#N/A</v>
      </c>
      <c r="AE60" s="15" t="e">
        <f>IF($B60="","",VLOOKUP($B60,'HK2 - 22-23 + HKI 23-24(22C2)'!$B$12:$AT$182,30,0))</f>
        <v>#N/A</v>
      </c>
      <c r="AF60" s="15" t="e">
        <f>IF($B60="","",VLOOKUP($B60,'HK2 - 22-23 + HKI 23-24(22C2)'!$B$12:$AT$182,31,0))</f>
        <v>#N/A</v>
      </c>
      <c r="AG60" s="15" t="e">
        <f>IF($B60="","",VLOOKUP($B60,'HK2 - 22-23 + HKI 23-24(22C2)'!$B$12:$AT$182,32,0))</f>
        <v>#N/A</v>
      </c>
      <c r="AH60" s="31" t="e">
        <f t="shared" si="6"/>
        <v>#N/A</v>
      </c>
      <c r="AI60" s="15" t="e">
        <f>IF($B60="","",VLOOKUP($B60,'HK2 - 22-23 + HKI 23-24(22C2)'!$B$12:$AT$182,34,0))</f>
        <v>#N/A</v>
      </c>
      <c r="AJ60" s="15" t="e">
        <f>IF($B60="","",VLOOKUP($B60,'HK2 - 22-23 + HKI 23-24(22C2)'!$B$12:$AT$182,35,0))</f>
        <v>#N/A</v>
      </c>
      <c r="AK60" s="31" t="e">
        <f t="shared" si="7"/>
        <v>#N/A</v>
      </c>
      <c r="AL60" s="15" t="e">
        <f>IF($B60="","",VLOOKUP($B60,'HK2 - 22-23 + HKI 23-24(22C2)'!$B$12:$AT$182,37,0))</f>
        <v>#N/A</v>
      </c>
      <c r="AM60" s="15" t="e">
        <f>IF($B60="","",VLOOKUP($B60,'HK2 - 22-23 + HKI 23-24(22C2)'!$B$12:$AT$182,38,0))</f>
        <v>#N/A</v>
      </c>
      <c r="AN60" s="31" t="e">
        <f t="shared" si="8"/>
        <v>#N/A</v>
      </c>
      <c r="AO60" s="15" t="e">
        <f>IF($B60="","",VLOOKUP($B60,'HK2 - 22-23 + HKI 23-24(22C2)'!$B$12:$AT$182,40,0))</f>
        <v>#N/A</v>
      </c>
      <c r="AP60" s="15" t="e">
        <f>IF($B60="","",VLOOKUP($B60,'HK2 - 22-23 + HKI 23-24(22C2)'!$B$12:$AT$182,41,0))</f>
        <v>#N/A</v>
      </c>
      <c r="AQ60" s="31" t="e">
        <f t="shared" si="9"/>
        <v>#N/A</v>
      </c>
      <c r="AR60" s="31" t="e">
        <f>IF($B60="","",VLOOKUP($B60,'HK2 - 22-23 + HKI 23-24(22C2)'!$B$12:$AT$182,43,0))</f>
        <v>#N/A</v>
      </c>
      <c r="AS60" s="31" t="e">
        <f>IF($B60="","",VLOOKUP($B60,'HK2 - 22-23 + HKI 23-24(22C2)'!$B$12:$AT$182,44,0))</f>
        <v>#N/A</v>
      </c>
      <c r="AT60" s="40" t="e">
        <f t="shared" si="10"/>
        <v>#N/A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IF($B61="","",VLOOKUP($B61,'HK2 - 22-23 + HKI 23-24(22C2)'!$B$12:$AT$182,4,0))</f>
        <v>#N/A</v>
      </c>
      <c r="F61" s="15" t="e">
        <f>IF($B61="","",VLOOKUP($B61,'HK2 - 22-23 + HKI 23-24(22C2)'!$B$12:$AT$182,5,0))</f>
        <v>#N/A</v>
      </c>
      <c r="G61" s="15" t="e">
        <f>IF($B61="","",VLOOKUP($B61,'HK2 - 22-23 + HKI 23-24(22C2)'!$B$12:$AT$182,6,0))</f>
        <v>#N/A</v>
      </c>
      <c r="H61" s="15" t="e">
        <f>IF($B61="","",VLOOKUP($B61,'HK2 - 22-23 + HKI 23-24(22C2)'!$B$12:$AT$182,7,0))</f>
        <v>#N/A</v>
      </c>
      <c r="I61" s="15" t="e">
        <f>IF($B61="","",VLOOKUP($B61,'HK2 - 22-23 + HKI 23-24(22C2)'!$B$12:$AT$182,8,0))</f>
        <v>#N/A</v>
      </c>
      <c r="J61" s="15" t="e">
        <f>IF($B61="","",VLOOKUP($B61,'HK2 - 22-23 + HKI 23-24(22C2)'!$B$12:$AT$182,9,0))</f>
        <v>#N/A</v>
      </c>
      <c r="K61" s="15" t="e">
        <f>IF($B61="","",VLOOKUP($B61,'HK2 - 22-23 + HKI 23-24(22C2)'!$B$12:$AT$182,10,0))</f>
        <v>#N/A</v>
      </c>
      <c r="L61" s="15" t="e">
        <f>IF($B61="","",VLOOKUP($B61,'HK2 - 22-23 + HKI 23-24(22C2)'!$B$12:$AT$182,11,0))</f>
        <v>#N/A</v>
      </c>
      <c r="M61" s="31" t="e">
        <f t="shared" si="1"/>
        <v>#N/A</v>
      </c>
      <c r="N61" s="15" t="e">
        <f>IF($B61="","",VLOOKUP($B61,'HK2 - 22-23 + HKI 23-24(22C2)'!$B$12:$AT$182,13,0))</f>
        <v>#N/A</v>
      </c>
      <c r="O61" s="15" t="e">
        <f>IF($B61="","",VLOOKUP($B61,'HK2 - 22-23 + HKI 23-24(22C2)'!$B$12:$AT$182,14,0))</f>
        <v>#N/A</v>
      </c>
      <c r="P61" s="15" t="e">
        <f>IF($B61="","",VLOOKUP($B61,'HK2 - 22-23 + HKI 23-24(22C2)'!$B$12:$AT$182,15,0))</f>
        <v>#N/A</v>
      </c>
      <c r="Q61" s="15" t="e">
        <f>IF($B61="","",VLOOKUP($B61,'HK2 - 22-23 + HKI 23-24(22C2)'!$B$12:$AT$182,16,0))</f>
        <v>#N/A</v>
      </c>
      <c r="R61" s="31" t="e">
        <f t="shared" si="2"/>
        <v>#N/A</v>
      </c>
      <c r="S61" s="15" t="e">
        <f>IF($B61="","",VLOOKUP($B61,'HK2 - 22-23 + HKI 23-24(22C2)'!$B$12:$AT$182,18,0))</f>
        <v>#N/A</v>
      </c>
      <c r="T61" s="15" t="e">
        <f>IF($B61="","",VLOOKUP($B61,'HK2 - 22-23 + HKI 23-24(22C2)'!$B$12:$AT$182,19,0))</f>
        <v>#N/A</v>
      </c>
      <c r="U61" s="15" t="e">
        <f>IF($B61="","",VLOOKUP($B61,'HK2 - 22-23 + HKI 23-24(22C2)'!$B$12:$AT$182,20,0))</f>
        <v>#N/A</v>
      </c>
      <c r="V61" s="31" t="e">
        <f t="shared" si="3"/>
        <v>#N/A</v>
      </c>
      <c r="W61" s="15" t="e">
        <f>IF($B61="","",VLOOKUP($B61,'HK2 - 22-23 + HKI 23-24(22C2)'!$B$12:$AT$182,22,0))</f>
        <v>#N/A</v>
      </c>
      <c r="X61" s="15" t="e">
        <f>IF($B61="","",VLOOKUP($B61,'HK2 - 22-23 + HKI 23-24(22C2)'!$B$12:$AT$182,23,0))</f>
        <v>#N/A</v>
      </c>
      <c r="Y61" s="15" t="e">
        <f>IF($B61="","",VLOOKUP($B61,'HK2 - 22-23 + HKI 23-24(22C2)'!$B$12:$AT$182,24,0))</f>
        <v>#N/A</v>
      </c>
      <c r="Z61" s="31" t="e">
        <f t="shared" si="4"/>
        <v>#N/A</v>
      </c>
      <c r="AA61" s="15" t="e">
        <f>IF($B61="","",VLOOKUP($B61,'HK2 - 22-23 + HKI 23-24(22C2)'!$B$12:$AT$182,26,0))</f>
        <v>#N/A</v>
      </c>
      <c r="AB61" s="15" t="e">
        <f>IF($B61="","",VLOOKUP($B61,'HK2 - 22-23 + HKI 23-24(22C2)'!$B$12:$AT$182,27,0))</f>
        <v>#N/A</v>
      </c>
      <c r="AC61" s="15" t="e">
        <f>IF($B61="","",VLOOKUP($B61,'HK2 - 22-23 + HKI 23-24(22C2)'!$B$12:$AT$182,28,0))</f>
        <v>#N/A</v>
      </c>
      <c r="AD61" s="31" t="e">
        <f t="shared" si="5"/>
        <v>#N/A</v>
      </c>
      <c r="AE61" s="15" t="e">
        <f>IF($B61="","",VLOOKUP($B61,'HK2 - 22-23 + HKI 23-24(22C2)'!$B$12:$AT$182,30,0))</f>
        <v>#N/A</v>
      </c>
      <c r="AF61" s="15" t="e">
        <f>IF($B61="","",VLOOKUP($B61,'HK2 - 22-23 + HKI 23-24(22C2)'!$B$12:$AT$182,31,0))</f>
        <v>#N/A</v>
      </c>
      <c r="AG61" s="15" t="e">
        <f>IF($B61="","",VLOOKUP($B61,'HK2 - 22-23 + HKI 23-24(22C2)'!$B$12:$AT$182,32,0))</f>
        <v>#N/A</v>
      </c>
      <c r="AH61" s="31" t="e">
        <f t="shared" si="6"/>
        <v>#N/A</v>
      </c>
      <c r="AI61" s="15" t="e">
        <f>IF($B61="","",VLOOKUP($B61,'HK2 - 22-23 + HKI 23-24(22C2)'!$B$12:$AT$182,34,0))</f>
        <v>#N/A</v>
      </c>
      <c r="AJ61" s="15" t="e">
        <f>IF($B61="","",VLOOKUP($B61,'HK2 - 22-23 + HKI 23-24(22C2)'!$B$12:$AT$182,35,0))</f>
        <v>#N/A</v>
      </c>
      <c r="AK61" s="31" t="e">
        <f t="shared" si="7"/>
        <v>#N/A</v>
      </c>
      <c r="AL61" s="15" t="e">
        <f>IF($B61="","",VLOOKUP($B61,'HK2 - 22-23 + HKI 23-24(22C2)'!$B$12:$AT$182,37,0))</f>
        <v>#N/A</v>
      </c>
      <c r="AM61" s="15" t="e">
        <f>IF($B61="","",VLOOKUP($B61,'HK2 - 22-23 + HKI 23-24(22C2)'!$B$12:$AT$182,38,0))</f>
        <v>#N/A</v>
      </c>
      <c r="AN61" s="31" t="e">
        <f t="shared" si="8"/>
        <v>#N/A</v>
      </c>
      <c r="AO61" s="15" t="e">
        <f>IF($B61="","",VLOOKUP($B61,'HK2 - 22-23 + HKI 23-24(22C2)'!$B$12:$AT$182,40,0))</f>
        <v>#N/A</v>
      </c>
      <c r="AP61" s="15" t="e">
        <f>IF($B61="","",VLOOKUP($B61,'HK2 - 22-23 + HKI 23-24(22C2)'!$B$12:$AT$182,41,0))</f>
        <v>#N/A</v>
      </c>
      <c r="AQ61" s="31" t="e">
        <f t="shared" si="9"/>
        <v>#N/A</v>
      </c>
      <c r="AR61" s="31" t="e">
        <f>IF($B61="","",VLOOKUP($B61,'HK2 - 22-23 + HKI 23-24(22C2)'!$B$12:$AT$182,43,0))</f>
        <v>#N/A</v>
      </c>
      <c r="AS61" s="31" t="e">
        <f>IF($B61="","",VLOOKUP($B61,'HK2 - 22-23 + HKI 23-24(22C2)'!$B$12:$AT$182,44,0))</f>
        <v>#N/A</v>
      </c>
      <c r="AT61" s="40" t="e">
        <f t="shared" si="10"/>
        <v>#N/A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IF($B62="","",VLOOKUP($B62,'HK2 - 22-23 + HKI 23-24(22C2)'!$B$12:$AT$182,4,0))</f>
        <v>#N/A</v>
      </c>
      <c r="F62" s="15" t="e">
        <f>IF($B62="","",VLOOKUP($B62,'HK2 - 22-23 + HKI 23-24(22C2)'!$B$12:$AT$182,5,0))</f>
        <v>#N/A</v>
      </c>
      <c r="G62" s="15" t="e">
        <f>IF($B62="","",VLOOKUP($B62,'HK2 - 22-23 + HKI 23-24(22C2)'!$B$12:$AT$182,6,0))</f>
        <v>#N/A</v>
      </c>
      <c r="H62" s="15" t="e">
        <f>IF($B62="","",VLOOKUP($B62,'HK2 - 22-23 + HKI 23-24(22C2)'!$B$12:$AT$182,7,0))</f>
        <v>#N/A</v>
      </c>
      <c r="I62" s="15" t="e">
        <f>IF($B62="","",VLOOKUP($B62,'HK2 - 22-23 + HKI 23-24(22C2)'!$B$12:$AT$182,8,0))</f>
        <v>#N/A</v>
      </c>
      <c r="J62" s="15" t="e">
        <f>IF($B62="","",VLOOKUP($B62,'HK2 - 22-23 + HKI 23-24(22C2)'!$B$12:$AT$182,9,0))</f>
        <v>#N/A</v>
      </c>
      <c r="K62" s="15" t="e">
        <f>IF($B62="","",VLOOKUP($B62,'HK2 - 22-23 + HKI 23-24(22C2)'!$B$12:$AT$182,10,0))</f>
        <v>#N/A</v>
      </c>
      <c r="L62" s="15" t="e">
        <f>IF($B62="","",VLOOKUP($B62,'HK2 - 22-23 + HKI 23-24(22C2)'!$B$12:$AT$182,11,0))</f>
        <v>#N/A</v>
      </c>
      <c r="M62" s="31" t="e">
        <f t="shared" si="1"/>
        <v>#N/A</v>
      </c>
      <c r="N62" s="15" t="e">
        <f>IF($B62="","",VLOOKUP($B62,'HK2 - 22-23 + HKI 23-24(22C2)'!$B$12:$AT$182,13,0))</f>
        <v>#N/A</v>
      </c>
      <c r="O62" s="15" t="e">
        <f>IF($B62="","",VLOOKUP($B62,'HK2 - 22-23 + HKI 23-24(22C2)'!$B$12:$AT$182,14,0))</f>
        <v>#N/A</v>
      </c>
      <c r="P62" s="15" t="e">
        <f>IF($B62="","",VLOOKUP($B62,'HK2 - 22-23 + HKI 23-24(22C2)'!$B$12:$AT$182,15,0))</f>
        <v>#N/A</v>
      </c>
      <c r="Q62" s="15" t="e">
        <f>IF($B62="","",VLOOKUP($B62,'HK2 - 22-23 + HKI 23-24(22C2)'!$B$12:$AT$182,16,0))</f>
        <v>#N/A</v>
      </c>
      <c r="R62" s="31" t="e">
        <f t="shared" si="2"/>
        <v>#N/A</v>
      </c>
      <c r="S62" s="15" t="e">
        <f>IF($B62="","",VLOOKUP($B62,'HK2 - 22-23 + HKI 23-24(22C2)'!$B$12:$AT$182,18,0))</f>
        <v>#N/A</v>
      </c>
      <c r="T62" s="15" t="e">
        <f>IF($B62="","",VLOOKUP($B62,'HK2 - 22-23 + HKI 23-24(22C2)'!$B$12:$AT$182,19,0))</f>
        <v>#N/A</v>
      </c>
      <c r="U62" s="15" t="e">
        <f>IF($B62="","",VLOOKUP($B62,'HK2 - 22-23 + HKI 23-24(22C2)'!$B$12:$AT$182,20,0))</f>
        <v>#N/A</v>
      </c>
      <c r="V62" s="31" t="e">
        <f t="shared" si="3"/>
        <v>#N/A</v>
      </c>
      <c r="W62" s="15" t="e">
        <f>IF($B62="","",VLOOKUP($B62,'HK2 - 22-23 + HKI 23-24(22C2)'!$B$12:$AT$182,22,0))</f>
        <v>#N/A</v>
      </c>
      <c r="X62" s="15" t="e">
        <f>IF($B62="","",VLOOKUP($B62,'HK2 - 22-23 + HKI 23-24(22C2)'!$B$12:$AT$182,23,0))</f>
        <v>#N/A</v>
      </c>
      <c r="Y62" s="15" t="e">
        <f>IF($B62="","",VLOOKUP($B62,'HK2 - 22-23 + HKI 23-24(22C2)'!$B$12:$AT$182,24,0))</f>
        <v>#N/A</v>
      </c>
      <c r="Z62" s="31" t="e">
        <f t="shared" si="4"/>
        <v>#N/A</v>
      </c>
      <c r="AA62" s="15" t="e">
        <f>IF($B62="","",VLOOKUP($B62,'HK2 - 22-23 + HKI 23-24(22C2)'!$B$12:$AT$182,26,0))</f>
        <v>#N/A</v>
      </c>
      <c r="AB62" s="15" t="e">
        <f>IF($B62="","",VLOOKUP($B62,'HK2 - 22-23 + HKI 23-24(22C2)'!$B$12:$AT$182,27,0))</f>
        <v>#N/A</v>
      </c>
      <c r="AC62" s="15" t="e">
        <f>IF($B62="","",VLOOKUP($B62,'HK2 - 22-23 + HKI 23-24(22C2)'!$B$12:$AT$182,28,0))</f>
        <v>#N/A</v>
      </c>
      <c r="AD62" s="31" t="e">
        <f t="shared" si="5"/>
        <v>#N/A</v>
      </c>
      <c r="AE62" s="15" t="e">
        <f>IF($B62="","",VLOOKUP($B62,'HK2 - 22-23 + HKI 23-24(22C2)'!$B$12:$AT$182,30,0))</f>
        <v>#N/A</v>
      </c>
      <c r="AF62" s="15" t="e">
        <f>IF($B62="","",VLOOKUP($B62,'HK2 - 22-23 + HKI 23-24(22C2)'!$B$12:$AT$182,31,0))</f>
        <v>#N/A</v>
      </c>
      <c r="AG62" s="15" t="e">
        <f>IF($B62="","",VLOOKUP($B62,'HK2 - 22-23 + HKI 23-24(22C2)'!$B$12:$AT$182,32,0))</f>
        <v>#N/A</v>
      </c>
      <c r="AH62" s="31" t="e">
        <f t="shared" si="6"/>
        <v>#N/A</v>
      </c>
      <c r="AI62" s="15" t="e">
        <f>IF($B62="","",VLOOKUP($B62,'HK2 - 22-23 + HKI 23-24(22C2)'!$B$12:$AT$182,34,0))</f>
        <v>#N/A</v>
      </c>
      <c r="AJ62" s="15" t="e">
        <f>IF($B62="","",VLOOKUP($B62,'HK2 - 22-23 + HKI 23-24(22C2)'!$B$12:$AT$182,35,0))</f>
        <v>#N/A</v>
      </c>
      <c r="AK62" s="31" t="e">
        <f t="shared" si="7"/>
        <v>#N/A</v>
      </c>
      <c r="AL62" s="15" t="e">
        <f>IF($B62="","",VLOOKUP($B62,'HK2 - 22-23 + HKI 23-24(22C2)'!$B$12:$AT$182,37,0))</f>
        <v>#N/A</v>
      </c>
      <c r="AM62" s="15" t="e">
        <f>IF($B62="","",VLOOKUP($B62,'HK2 - 22-23 + HKI 23-24(22C2)'!$B$12:$AT$182,38,0))</f>
        <v>#N/A</v>
      </c>
      <c r="AN62" s="31" t="e">
        <f t="shared" si="8"/>
        <v>#N/A</v>
      </c>
      <c r="AO62" s="15" t="e">
        <f>IF($B62="","",VLOOKUP($B62,'HK2 - 22-23 + HKI 23-24(22C2)'!$B$12:$AT$182,40,0))</f>
        <v>#N/A</v>
      </c>
      <c r="AP62" s="15" t="e">
        <f>IF($B62="","",VLOOKUP($B62,'HK2 - 22-23 + HKI 23-24(22C2)'!$B$12:$AT$182,41,0))</f>
        <v>#N/A</v>
      </c>
      <c r="AQ62" s="31" t="e">
        <f t="shared" si="9"/>
        <v>#N/A</v>
      </c>
      <c r="AR62" s="31" t="e">
        <f>IF($B62="","",VLOOKUP($B62,'HK2 - 22-23 + HKI 23-24(22C2)'!$B$12:$AT$182,43,0))</f>
        <v>#N/A</v>
      </c>
      <c r="AS62" s="31" t="e">
        <f>IF($B62="","",VLOOKUP($B62,'HK2 - 22-23 + HKI 23-24(22C2)'!$B$12:$AT$182,44,0))</f>
        <v>#N/A</v>
      </c>
      <c r="AT62" s="40" t="e">
        <f t="shared" si="10"/>
        <v>#N/A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IF($B63="","",VLOOKUP($B63,'HK2 - 22-23 + HKI 23-24(22C2)'!$B$12:$AT$182,4,0))</f>
        <v>#N/A</v>
      </c>
      <c r="F63" s="15" t="e">
        <f>IF($B63="","",VLOOKUP($B63,'HK2 - 22-23 + HKI 23-24(22C2)'!$B$12:$AT$182,5,0))</f>
        <v>#N/A</v>
      </c>
      <c r="G63" s="15" t="e">
        <f>IF($B63="","",VLOOKUP($B63,'HK2 - 22-23 + HKI 23-24(22C2)'!$B$12:$AT$182,6,0))</f>
        <v>#N/A</v>
      </c>
      <c r="H63" s="15" t="e">
        <f>IF($B63="","",VLOOKUP($B63,'HK2 - 22-23 + HKI 23-24(22C2)'!$B$12:$AT$182,7,0))</f>
        <v>#N/A</v>
      </c>
      <c r="I63" s="15" t="e">
        <f>IF($B63="","",VLOOKUP($B63,'HK2 - 22-23 + HKI 23-24(22C2)'!$B$12:$AT$182,8,0))</f>
        <v>#N/A</v>
      </c>
      <c r="J63" s="15" t="e">
        <f>IF($B63="","",VLOOKUP($B63,'HK2 - 22-23 + HKI 23-24(22C2)'!$B$12:$AT$182,9,0))</f>
        <v>#N/A</v>
      </c>
      <c r="K63" s="15" t="e">
        <f>IF($B63="","",VLOOKUP($B63,'HK2 - 22-23 + HKI 23-24(22C2)'!$B$12:$AT$182,10,0))</f>
        <v>#N/A</v>
      </c>
      <c r="L63" s="15" t="e">
        <f>IF($B63="","",VLOOKUP($B63,'HK2 - 22-23 + HKI 23-24(22C2)'!$B$12:$AT$182,11,0))</f>
        <v>#N/A</v>
      </c>
      <c r="M63" s="31" t="e">
        <f t="shared" si="1"/>
        <v>#N/A</v>
      </c>
      <c r="N63" s="15" t="e">
        <f>IF($B63="","",VLOOKUP($B63,'HK2 - 22-23 + HKI 23-24(22C2)'!$B$12:$AT$182,13,0))</f>
        <v>#N/A</v>
      </c>
      <c r="O63" s="15" t="e">
        <f>IF($B63="","",VLOOKUP($B63,'HK2 - 22-23 + HKI 23-24(22C2)'!$B$12:$AT$182,14,0))</f>
        <v>#N/A</v>
      </c>
      <c r="P63" s="15" t="e">
        <f>IF($B63="","",VLOOKUP($B63,'HK2 - 22-23 + HKI 23-24(22C2)'!$B$12:$AT$182,15,0))</f>
        <v>#N/A</v>
      </c>
      <c r="Q63" s="15" t="e">
        <f>IF($B63="","",VLOOKUP($B63,'HK2 - 22-23 + HKI 23-24(22C2)'!$B$12:$AT$182,16,0))</f>
        <v>#N/A</v>
      </c>
      <c r="R63" s="31" t="e">
        <f t="shared" si="2"/>
        <v>#N/A</v>
      </c>
      <c r="S63" s="15" t="e">
        <f>IF($B63="","",VLOOKUP($B63,'HK2 - 22-23 + HKI 23-24(22C2)'!$B$12:$AT$182,18,0))</f>
        <v>#N/A</v>
      </c>
      <c r="T63" s="15" t="e">
        <f>IF($B63="","",VLOOKUP($B63,'HK2 - 22-23 + HKI 23-24(22C2)'!$B$12:$AT$182,19,0))</f>
        <v>#N/A</v>
      </c>
      <c r="U63" s="15" t="e">
        <f>IF($B63="","",VLOOKUP($B63,'HK2 - 22-23 + HKI 23-24(22C2)'!$B$12:$AT$182,20,0))</f>
        <v>#N/A</v>
      </c>
      <c r="V63" s="31" t="e">
        <f t="shared" si="3"/>
        <v>#N/A</v>
      </c>
      <c r="W63" s="15" t="e">
        <f>IF($B63="","",VLOOKUP($B63,'HK2 - 22-23 + HKI 23-24(22C2)'!$B$12:$AT$182,22,0))</f>
        <v>#N/A</v>
      </c>
      <c r="X63" s="15" t="e">
        <f>IF($B63="","",VLOOKUP($B63,'HK2 - 22-23 + HKI 23-24(22C2)'!$B$12:$AT$182,23,0))</f>
        <v>#N/A</v>
      </c>
      <c r="Y63" s="15" t="e">
        <f>IF($B63="","",VLOOKUP($B63,'HK2 - 22-23 + HKI 23-24(22C2)'!$B$12:$AT$182,24,0))</f>
        <v>#N/A</v>
      </c>
      <c r="Z63" s="31" t="e">
        <f t="shared" si="4"/>
        <v>#N/A</v>
      </c>
      <c r="AA63" s="15" t="e">
        <f>IF($B63="","",VLOOKUP($B63,'HK2 - 22-23 + HKI 23-24(22C2)'!$B$12:$AT$182,26,0))</f>
        <v>#N/A</v>
      </c>
      <c r="AB63" s="15" t="e">
        <f>IF($B63="","",VLOOKUP($B63,'HK2 - 22-23 + HKI 23-24(22C2)'!$B$12:$AT$182,27,0))</f>
        <v>#N/A</v>
      </c>
      <c r="AC63" s="15" t="e">
        <f>IF($B63="","",VLOOKUP($B63,'HK2 - 22-23 + HKI 23-24(22C2)'!$B$12:$AT$182,28,0))</f>
        <v>#N/A</v>
      </c>
      <c r="AD63" s="31" t="e">
        <f t="shared" si="5"/>
        <v>#N/A</v>
      </c>
      <c r="AE63" s="15" t="e">
        <f>IF($B63="","",VLOOKUP($B63,'HK2 - 22-23 + HKI 23-24(22C2)'!$B$12:$AT$182,30,0))</f>
        <v>#N/A</v>
      </c>
      <c r="AF63" s="15" t="e">
        <f>IF($B63="","",VLOOKUP($B63,'HK2 - 22-23 + HKI 23-24(22C2)'!$B$12:$AT$182,31,0))</f>
        <v>#N/A</v>
      </c>
      <c r="AG63" s="15" t="e">
        <f>IF($B63="","",VLOOKUP($B63,'HK2 - 22-23 + HKI 23-24(22C2)'!$B$12:$AT$182,32,0))</f>
        <v>#N/A</v>
      </c>
      <c r="AH63" s="31" t="e">
        <f t="shared" si="6"/>
        <v>#N/A</v>
      </c>
      <c r="AI63" s="15" t="e">
        <f>IF($B63="","",VLOOKUP($B63,'HK2 - 22-23 + HKI 23-24(22C2)'!$B$12:$AT$182,34,0))</f>
        <v>#N/A</v>
      </c>
      <c r="AJ63" s="15" t="e">
        <f>IF($B63="","",VLOOKUP($B63,'HK2 - 22-23 + HKI 23-24(22C2)'!$B$12:$AT$182,35,0))</f>
        <v>#N/A</v>
      </c>
      <c r="AK63" s="31" t="e">
        <f t="shared" si="7"/>
        <v>#N/A</v>
      </c>
      <c r="AL63" s="15" t="e">
        <f>IF($B63="","",VLOOKUP($B63,'HK2 - 22-23 + HKI 23-24(22C2)'!$B$12:$AT$182,37,0))</f>
        <v>#N/A</v>
      </c>
      <c r="AM63" s="15" t="e">
        <f>IF($B63="","",VLOOKUP($B63,'HK2 - 22-23 + HKI 23-24(22C2)'!$B$12:$AT$182,38,0))</f>
        <v>#N/A</v>
      </c>
      <c r="AN63" s="31" t="e">
        <f t="shared" si="8"/>
        <v>#N/A</v>
      </c>
      <c r="AO63" s="15" t="e">
        <f>IF($B63="","",VLOOKUP($B63,'HK2 - 22-23 + HKI 23-24(22C2)'!$B$12:$AT$182,40,0))</f>
        <v>#N/A</v>
      </c>
      <c r="AP63" s="15" t="e">
        <f>IF($B63="","",VLOOKUP($B63,'HK2 - 22-23 + HKI 23-24(22C2)'!$B$12:$AT$182,41,0))</f>
        <v>#N/A</v>
      </c>
      <c r="AQ63" s="31" t="e">
        <f t="shared" si="9"/>
        <v>#N/A</v>
      </c>
      <c r="AR63" s="31" t="e">
        <f>IF($B63="","",VLOOKUP($B63,'HK2 - 22-23 + HKI 23-24(22C2)'!$B$12:$AT$182,43,0))</f>
        <v>#N/A</v>
      </c>
      <c r="AS63" s="31" t="e">
        <f>IF($B63="","",VLOOKUP($B63,'HK2 - 22-23 + HKI 23-24(22C2)'!$B$12:$AT$182,44,0))</f>
        <v>#N/A</v>
      </c>
      <c r="AT63" s="40" t="e">
        <f t="shared" si="10"/>
        <v>#N/A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IF($B64="","",VLOOKUP($B64,'HK2 - 22-23 + HKI 23-24(22C2)'!$B$12:$AT$182,4,0))</f>
        <v>#N/A</v>
      </c>
      <c r="F64" s="15" t="e">
        <f>IF($B64="","",VLOOKUP($B64,'HK2 - 22-23 + HKI 23-24(22C2)'!$B$12:$AT$182,5,0))</f>
        <v>#N/A</v>
      </c>
      <c r="G64" s="15" t="e">
        <f>IF($B64="","",VLOOKUP($B64,'HK2 - 22-23 + HKI 23-24(22C2)'!$B$12:$AT$182,6,0))</f>
        <v>#N/A</v>
      </c>
      <c r="H64" s="15" t="e">
        <f>IF($B64="","",VLOOKUP($B64,'HK2 - 22-23 + HKI 23-24(22C2)'!$B$12:$AT$182,7,0))</f>
        <v>#N/A</v>
      </c>
      <c r="I64" s="15" t="e">
        <f>IF($B64="","",VLOOKUP($B64,'HK2 - 22-23 + HKI 23-24(22C2)'!$B$12:$AT$182,8,0))</f>
        <v>#N/A</v>
      </c>
      <c r="J64" s="15" t="e">
        <f>IF($B64="","",VLOOKUP($B64,'HK2 - 22-23 + HKI 23-24(22C2)'!$B$12:$AT$182,9,0))</f>
        <v>#N/A</v>
      </c>
      <c r="K64" s="15" t="e">
        <f>IF($B64="","",VLOOKUP($B64,'HK2 - 22-23 + HKI 23-24(22C2)'!$B$12:$AT$182,10,0))</f>
        <v>#N/A</v>
      </c>
      <c r="L64" s="15" t="e">
        <f>IF($B64="","",VLOOKUP($B64,'HK2 - 22-23 + HKI 23-24(22C2)'!$B$12:$AT$182,11,0))</f>
        <v>#N/A</v>
      </c>
      <c r="M64" s="31" t="e">
        <f t="shared" si="1"/>
        <v>#N/A</v>
      </c>
      <c r="N64" s="15" t="e">
        <f>IF($B64="","",VLOOKUP($B64,'HK2 - 22-23 + HKI 23-24(22C2)'!$B$12:$AT$182,13,0))</f>
        <v>#N/A</v>
      </c>
      <c r="O64" s="15" t="e">
        <f>IF($B64="","",VLOOKUP($B64,'HK2 - 22-23 + HKI 23-24(22C2)'!$B$12:$AT$182,14,0))</f>
        <v>#N/A</v>
      </c>
      <c r="P64" s="15" t="e">
        <f>IF($B64="","",VLOOKUP($B64,'HK2 - 22-23 + HKI 23-24(22C2)'!$B$12:$AT$182,15,0))</f>
        <v>#N/A</v>
      </c>
      <c r="Q64" s="15" t="e">
        <f>IF($B64="","",VLOOKUP($B64,'HK2 - 22-23 + HKI 23-24(22C2)'!$B$12:$AT$182,16,0))</f>
        <v>#N/A</v>
      </c>
      <c r="R64" s="31" t="e">
        <f t="shared" si="2"/>
        <v>#N/A</v>
      </c>
      <c r="S64" s="15" t="e">
        <f>IF($B64="","",VLOOKUP($B64,'HK2 - 22-23 + HKI 23-24(22C2)'!$B$12:$AT$182,18,0))</f>
        <v>#N/A</v>
      </c>
      <c r="T64" s="15" t="e">
        <f>IF($B64="","",VLOOKUP($B64,'HK2 - 22-23 + HKI 23-24(22C2)'!$B$12:$AT$182,19,0))</f>
        <v>#N/A</v>
      </c>
      <c r="U64" s="15" t="e">
        <f>IF($B64="","",VLOOKUP($B64,'HK2 - 22-23 + HKI 23-24(22C2)'!$B$12:$AT$182,20,0))</f>
        <v>#N/A</v>
      </c>
      <c r="V64" s="31" t="e">
        <f t="shared" si="3"/>
        <v>#N/A</v>
      </c>
      <c r="W64" s="15" t="e">
        <f>IF($B64="","",VLOOKUP($B64,'HK2 - 22-23 + HKI 23-24(22C2)'!$B$12:$AT$182,22,0))</f>
        <v>#N/A</v>
      </c>
      <c r="X64" s="15" t="e">
        <f>IF($B64="","",VLOOKUP($B64,'HK2 - 22-23 + HKI 23-24(22C2)'!$B$12:$AT$182,23,0))</f>
        <v>#N/A</v>
      </c>
      <c r="Y64" s="15" t="e">
        <f>IF($B64="","",VLOOKUP($B64,'HK2 - 22-23 + HKI 23-24(22C2)'!$B$12:$AT$182,24,0))</f>
        <v>#N/A</v>
      </c>
      <c r="Z64" s="31" t="e">
        <f t="shared" si="4"/>
        <v>#N/A</v>
      </c>
      <c r="AA64" s="15" t="e">
        <f>IF($B64="","",VLOOKUP($B64,'HK2 - 22-23 + HKI 23-24(22C2)'!$B$12:$AT$182,26,0))</f>
        <v>#N/A</v>
      </c>
      <c r="AB64" s="15" t="e">
        <f>IF($B64="","",VLOOKUP($B64,'HK2 - 22-23 + HKI 23-24(22C2)'!$B$12:$AT$182,27,0))</f>
        <v>#N/A</v>
      </c>
      <c r="AC64" s="15" t="e">
        <f>IF($B64="","",VLOOKUP($B64,'HK2 - 22-23 + HKI 23-24(22C2)'!$B$12:$AT$182,28,0))</f>
        <v>#N/A</v>
      </c>
      <c r="AD64" s="31" t="e">
        <f t="shared" si="5"/>
        <v>#N/A</v>
      </c>
      <c r="AE64" s="15" t="e">
        <f>IF($B64="","",VLOOKUP($B64,'HK2 - 22-23 + HKI 23-24(22C2)'!$B$12:$AT$182,30,0))</f>
        <v>#N/A</v>
      </c>
      <c r="AF64" s="15" t="e">
        <f>IF($B64="","",VLOOKUP($B64,'HK2 - 22-23 + HKI 23-24(22C2)'!$B$12:$AT$182,31,0))</f>
        <v>#N/A</v>
      </c>
      <c r="AG64" s="15" t="e">
        <f>IF($B64="","",VLOOKUP($B64,'HK2 - 22-23 + HKI 23-24(22C2)'!$B$12:$AT$182,32,0))</f>
        <v>#N/A</v>
      </c>
      <c r="AH64" s="31" t="e">
        <f t="shared" si="6"/>
        <v>#N/A</v>
      </c>
      <c r="AI64" s="15" t="e">
        <f>IF($B64="","",VLOOKUP($B64,'HK2 - 22-23 + HKI 23-24(22C2)'!$B$12:$AT$182,34,0))</f>
        <v>#N/A</v>
      </c>
      <c r="AJ64" s="15" t="e">
        <f>IF($B64="","",VLOOKUP($B64,'HK2 - 22-23 + HKI 23-24(22C2)'!$B$12:$AT$182,35,0))</f>
        <v>#N/A</v>
      </c>
      <c r="AK64" s="31" t="e">
        <f t="shared" si="7"/>
        <v>#N/A</v>
      </c>
      <c r="AL64" s="15" t="e">
        <f>IF($B64="","",VLOOKUP($B64,'HK2 - 22-23 + HKI 23-24(22C2)'!$B$12:$AT$182,37,0))</f>
        <v>#N/A</v>
      </c>
      <c r="AM64" s="15" t="e">
        <f>IF($B64="","",VLOOKUP($B64,'HK2 - 22-23 + HKI 23-24(22C2)'!$B$12:$AT$182,38,0))</f>
        <v>#N/A</v>
      </c>
      <c r="AN64" s="31" t="e">
        <f t="shared" si="8"/>
        <v>#N/A</v>
      </c>
      <c r="AO64" s="15" t="e">
        <f>IF($B64="","",VLOOKUP($B64,'HK2 - 22-23 + HKI 23-24(22C2)'!$B$12:$AT$182,40,0))</f>
        <v>#N/A</v>
      </c>
      <c r="AP64" s="15" t="e">
        <f>IF($B64="","",VLOOKUP($B64,'HK2 - 22-23 + HKI 23-24(22C2)'!$B$12:$AT$182,41,0))</f>
        <v>#N/A</v>
      </c>
      <c r="AQ64" s="31" t="e">
        <f t="shared" si="9"/>
        <v>#N/A</v>
      </c>
      <c r="AR64" s="31" t="e">
        <f>IF($B64="","",VLOOKUP($B64,'HK2 - 22-23 + HKI 23-24(22C2)'!$B$12:$AT$182,43,0))</f>
        <v>#N/A</v>
      </c>
      <c r="AS64" s="31" t="e">
        <f>IF($B64="","",VLOOKUP($B64,'HK2 - 22-23 + HKI 23-24(22C2)'!$B$12:$AT$182,44,0))</f>
        <v>#N/A</v>
      </c>
      <c r="AT64" s="40" t="e">
        <f t="shared" si="10"/>
        <v>#N/A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IF($B65="","",VLOOKUP($B65,'HK2 - 22-23 + HKI 23-24(22C2)'!$B$12:$AT$182,4,0))</f>
        <v>#N/A</v>
      </c>
      <c r="F65" s="15" t="e">
        <f>IF($B65="","",VLOOKUP($B65,'HK2 - 22-23 + HKI 23-24(22C2)'!$B$12:$AT$182,5,0))</f>
        <v>#N/A</v>
      </c>
      <c r="G65" s="15" t="e">
        <f>IF($B65="","",VLOOKUP($B65,'HK2 - 22-23 + HKI 23-24(22C2)'!$B$12:$AT$182,6,0))</f>
        <v>#N/A</v>
      </c>
      <c r="H65" s="15" t="e">
        <f>IF($B65="","",VLOOKUP($B65,'HK2 - 22-23 + HKI 23-24(22C2)'!$B$12:$AT$182,7,0))</f>
        <v>#N/A</v>
      </c>
      <c r="I65" s="15" t="e">
        <f>IF($B65="","",VLOOKUP($B65,'HK2 - 22-23 + HKI 23-24(22C2)'!$B$12:$AT$182,8,0))</f>
        <v>#N/A</v>
      </c>
      <c r="J65" s="15" t="e">
        <f>IF($B65="","",VLOOKUP($B65,'HK2 - 22-23 + HKI 23-24(22C2)'!$B$12:$AT$182,9,0))</f>
        <v>#N/A</v>
      </c>
      <c r="K65" s="15" t="e">
        <f>IF($B65="","",VLOOKUP($B65,'HK2 - 22-23 + HKI 23-24(22C2)'!$B$12:$AT$182,10,0))</f>
        <v>#N/A</v>
      </c>
      <c r="L65" s="15" t="e">
        <f>IF($B65="","",VLOOKUP($B65,'HK2 - 22-23 + HKI 23-24(22C2)'!$B$12:$AT$182,11,0))</f>
        <v>#N/A</v>
      </c>
      <c r="M65" s="31" t="e">
        <f t="shared" si="1"/>
        <v>#N/A</v>
      </c>
      <c r="N65" s="15" t="e">
        <f>IF($B65="","",VLOOKUP($B65,'HK2 - 22-23 + HKI 23-24(22C2)'!$B$12:$AT$182,13,0))</f>
        <v>#N/A</v>
      </c>
      <c r="O65" s="15" t="e">
        <f>IF($B65="","",VLOOKUP($B65,'HK2 - 22-23 + HKI 23-24(22C2)'!$B$12:$AT$182,14,0))</f>
        <v>#N/A</v>
      </c>
      <c r="P65" s="15" t="e">
        <f>IF($B65="","",VLOOKUP($B65,'HK2 - 22-23 + HKI 23-24(22C2)'!$B$12:$AT$182,15,0))</f>
        <v>#N/A</v>
      </c>
      <c r="Q65" s="15" t="e">
        <f>IF($B65="","",VLOOKUP($B65,'HK2 - 22-23 + HKI 23-24(22C2)'!$B$12:$AT$182,16,0))</f>
        <v>#N/A</v>
      </c>
      <c r="R65" s="31" t="e">
        <f t="shared" si="2"/>
        <v>#N/A</v>
      </c>
      <c r="S65" s="15" t="e">
        <f>IF($B65="","",VLOOKUP($B65,'HK2 - 22-23 + HKI 23-24(22C2)'!$B$12:$AT$182,18,0))</f>
        <v>#N/A</v>
      </c>
      <c r="T65" s="15" t="e">
        <f>IF($B65="","",VLOOKUP($B65,'HK2 - 22-23 + HKI 23-24(22C2)'!$B$12:$AT$182,19,0))</f>
        <v>#N/A</v>
      </c>
      <c r="U65" s="15" t="e">
        <f>IF($B65="","",VLOOKUP($B65,'HK2 - 22-23 + HKI 23-24(22C2)'!$B$12:$AT$182,20,0))</f>
        <v>#N/A</v>
      </c>
      <c r="V65" s="31" t="e">
        <f t="shared" si="3"/>
        <v>#N/A</v>
      </c>
      <c r="W65" s="15" t="e">
        <f>IF($B65="","",VLOOKUP($B65,'HK2 - 22-23 + HKI 23-24(22C2)'!$B$12:$AT$182,22,0))</f>
        <v>#N/A</v>
      </c>
      <c r="X65" s="15" t="e">
        <f>IF($B65="","",VLOOKUP($B65,'HK2 - 22-23 + HKI 23-24(22C2)'!$B$12:$AT$182,23,0))</f>
        <v>#N/A</v>
      </c>
      <c r="Y65" s="15" t="e">
        <f>IF($B65="","",VLOOKUP($B65,'HK2 - 22-23 + HKI 23-24(22C2)'!$B$12:$AT$182,24,0))</f>
        <v>#N/A</v>
      </c>
      <c r="Z65" s="31" t="e">
        <f t="shared" si="4"/>
        <v>#N/A</v>
      </c>
      <c r="AA65" s="15" t="e">
        <f>IF($B65="","",VLOOKUP($B65,'HK2 - 22-23 + HKI 23-24(22C2)'!$B$12:$AT$182,26,0))</f>
        <v>#N/A</v>
      </c>
      <c r="AB65" s="15" t="e">
        <f>IF($B65="","",VLOOKUP($B65,'HK2 - 22-23 + HKI 23-24(22C2)'!$B$12:$AT$182,27,0))</f>
        <v>#N/A</v>
      </c>
      <c r="AC65" s="15" t="e">
        <f>IF($B65="","",VLOOKUP($B65,'HK2 - 22-23 + HKI 23-24(22C2)'!$B$12:$AT$182,28,0))</f>
        <v>#N/A</v>
      </c>
      <c r="AD65" s="31" t="e">
        <f t="shared" si="5"/>
        <v>#N/A</v>
      </c>
      <c r="AE65" s="15" t="e">
        <f>IF($B65="","",VLOOKUP($B65,'HK2 - 22-23 + HKI 23-24(22C2)'!$B$12:$AT$182,30,0))</f>
        <v>#N/A</v>
      </c>
      <c r="AF65" s="15" t="e">
        <f>IF($B65="","",VLOOKUP($B65,'HK2 - 22-23 + HKI 23-24(22C2)'!$B$12:$AT$182,31,0))</f>
        <v>#N/A</v>
      </c>
      <c r="AG65" s="15" t="e">
        <f>IF($B65="","",VLOOKUP($B65,'HK2 - 22-23 + HKI 23-24(22C2)'!$B$12:$AT$182,32,0))</f>
        <v>#N/A</v>
      </c>
      <c r="AH65" s="31" t="e">
        <f t="shared" si="6"/>
        <v>#N/A</v>
      </c>
      <c r="AI65" s="15" t="e">
        <f>IF($B65="","",VLOOKUP($B65,'HK2 - 22-23 + HKI 23-24(22C2)'!$B$12:$AT$182,34,0))</f>
        <v>#N/A</v>
      </c>
      <c r="AJ65" s="15" t="e">
        <f>IF($B65="","",VLOOKUP($B65,'HK2 - 22-23 + HKI 23-24(22C2)'!$B$12:$AT$182,35,0))</f>
        <v>#N/A</v>
      </c>
      <c r="AK65" s="31" t="e">
        <f t="shared" si="7"/>
        <v>#N/A</v>
      </c>
      <c r="AL65" s="15" t="e">
        <f>IF($B65="","",VLOOKUP($B65,'HK2 - 22-23 + HKI 23-24(22C2)'!$B$12:$AT$182,37,0))</f>
        <v>#N/A</v>
      </c>
      <c r="AM65" s="15" t="e">
        <f>IF($B65="","",VLOOKUP($B65,'HK2 - 22-23 + HKI 23-24(22C2)'!$B$12:$AT$182,38,0))</f>
        <v>#N/A</v>
      </c>
      <c r="AN65" s="31" t="e">
        <f t="shared" si="8"/>
        <v>#N/A</v>
      </c>
      <c r="AO65" s="15" t="e">
        <f>IF($B65="","",VLOOKUP($B65,'HK2 - 22-23 + HKI 23-24(22C2)'!$B$12:$AT$182,40,0))</f>
        <v>#N/A</v>
      </c>
      <c r="AP65" s="15" t="e">
        <f>IF($B65="","",VLOOKUP($B65,'HK2 - 22-23 + HKI 23-24(22C2)'!$B$12:$AT$182,41,0))</f>
        <v>#N/A</v>
      </c>
      <c r="AQ65" s="31" t="e">
        <f t="shared" si="9"/>
        <v>#N/A</v>
      </c>
      <c r="AR65" s="31" t="e">
        <f>IF($B65="","",VLOOKUP($B65,'HK2 - 22-23 + HKI 23-24(22C2)'!$B$12:$AT$182,43,0))</f>
        <v>#N/A</v>
      </c>
      <c r="AS65" s="31" t="e">
        <f>IF($B65="","",VLOOKUP($B65,'HK2 - 22-23 + HKI 23-24(22C2)'!$B$12:$AT$182,44,0))</f>
        <v>#N/A</v>
      </c>
      <c r="AT65" s="40" t="e">
        <f t="shared" si="10"/>
        <v>#N/A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IF($B66="","",VLOOKUP($B66,'HK2 - 22-23 + HKI 23-24(22C2)'!$B$12:$AT$182,4,0))</f>
        <v>#N/A</v>
      </c>
      <c r="F66" s="15" t="e">
        <f>IF($B66="","",VLOOKUP($B66,'HK2 - 22-23 + HKI 23-24(22C2)'!$B$12:$AT$182,5,0))</f>
        <v>#N/A</v>
      </c>
      <c r="G66" s="15" t="e">
        <f>IF($B66="","",VLOOKUP($B66,'HK2 - 22-23 + HKI 23-24(22C2)'!$B$12:$AT$182,6,0))</f>
        <v>#N/A</v>
      </c>
      <c r="H66" s="15" t="e">
        <f>IF($B66="","",VLOOKUP($B66,'HK2 - 22-23 + HKI 23-24(22C2)'!$B$12:$AT$182,7,0))</f>
        <v>#N/A</v>
      </c>
      <c r="I66" s="15" t="e">
        <f>IF($B66="","",VLOOKUP($B66,'HK2 - 22-23 + HKI 23-24(22C2)'!$B$12:$AT$182,8,0))</f>
        <v>#N/A</v>
      </c>
      <c r="J66" s="15" t="e">
        <f>IF($B66="","",VLOOKUP($B66,'HK2 - 22-23 + HKI 23-24(22C2)'!$B$12:$AT$182,9,0))</f>
        <v>#N/A</v>
      </c>
      <c r="K66" s="15" t="e">
        <f>IF($B66="","",VLOOKUP($B66,'HK2 - 22-23 + HKI 23-24(22C2)'!$B$12:$AT$182,10,0))</f>
        <v>#N/A</v>
      </c>
      <c r="L66" s="15" t="e">
        <f>IF($B66="","",VLOOKUP($B66,'HK2 - 22-23 + HKI 23-24(22C2)'!$B$12:$AT$182,11,0))</f>
        <v>#N/A</v>
      </c>
      <c r="M66" s="31" t="e">
        <f t="shared" si="1"/>
        <v>#N/A</v>
      </c>
      <c r="N66" s="15" t="e">
        <f>IF($B66="","",VLOOKUP($B66,'HK2 - 22-23 + HKI 23-24(22C2)'!$B$12:$AT$182,13,0))</f>
        <v>#N/A</v>
      </c>
      <c r="O66" s="15" t="e">
        <f>IF($B66="","",VLOOKUP($B66,'HK2 - 22-23 + HKI 23-24(22C2)'!$B$12:$AT$182,14,0))</f>
        <v>#N/A</v>
      </c>
      <c r="P66" s="15" t="e">
        <f>IF($B66="","",VLOOKUP($B66,'HK2 - 22-23 + HKI 23-24(22C2)'!$B$12:$AT$182,15,0))</f>
        <v>#N/A</v>
      </c>
      <c r="Q66" s="15" t="e">
        <f>IF($B66="","",VLOOKUP($B66,'HK2 - 22-23 + HKI 23-24(22C2)'!$B$12:$AT$182,16,0))</f>
        <v>#N/A</v>
      </c>
      <c r="R66" s="31" t="e">
        <f t="shared" si="2"/>
        <v>#N/A</v>
      </c>
      <c r="S66" s="15" t="e">
        <f>IF($B66="","",VLOOKUP($B66,'HK2 - 22-23 + HKI 23-24(22C2)'!$B$12:$AT$182,18,0))</f>
        <v>#N/A</v>
      </c>
      <c r="T66" s="15" t="e">
        <f>IF($B66="","",VLOOKUP($B66,'HK2 - 22-23 + HKI 23-24(22C2)'!$B$12:$AT$182,19,0))</f>
        <v>#N/A</v>
      </c>
      <c r="U66" s="15" t="e">
        <f>IF($B66="","",VLOOKUP($B66,'HK2 - 22-23 + HKI 23-24(22C2)'!$B$12:$AT$182,20,0))</f>
        <v>#N/A</v>
      </c>
      <c r="V66" s="31" t="e">
        <f t="shared" si="3"/>
        <v>#N/A</v>
      </c>
      <c r="W66" s="15" t="e">
        <f>IF($B66="","",VLOOKUP($B66,'HK2 - 22-23 + HKI 23-24(22C2)'!$B$12:$AT$182,22,0))</f>
        <v>#N/A</v>
      </c>
      <c r="X66" s="15" t="e">
        <f>IF($B66="","",VLOOKUP($B66,'HK2 - 22-23 + HKI 23-24(22C2)'!$B$12:$AT$182,23,0))</f>
        <v>#N/A</v>
      </c>
      <c r="Y66" s="15" t="e">
        <f>IF($B66="","",VLOOKUP($B66,'HK2 - 22-23 + HKI 23-24(22C2)'!$B$12:$AT$182,24,0))</f>
        <v>#N/A</v>
      </c>
      <c r="Z66" s="31" t="e">
        <f t="shared" si="4"/>
        <v>#N/A</v>
      </c>
      <c r="AA66" s="15" t="e">
        <f>IF($B66="","",VLOOKUP($B66,'HK2 - 22-23 + HKI 23-24(22C2)'!$B$12:$AT$182,26,0))</f>
        <v>#N/A</v>
      </c>
      <c r="AB66" s="15" t="e">
        <f>IF($B66="","",VLOOKUP($B66,'HK2 - 22-23 + HKI 23-24(22C2)'!$B$12:$AT$182,27,0))</f>
        <v>#N/A</v>
      </c>
      <c r="AC66" s="15" t="e">
        <f>IF($B66="","",VLOOKUP($B66,'HK2 - 22-23 + HKI 23-24(22C2)'!$B$12:$AT$182,28,0))</f>
        <v>#N/A</v>
      </c>
      <c r="AD66" s="31" t="e">
        <f t="shared" si="5"/>
        <v>#N/A</v>
      </c>
      <c r="AE66" s="15" t="e">
        <f>IF($B66="","",VLOOKUP($B66,'HK2 - 22-23 + HKI 23-24(22C2)'!$B$12:$AT$182,30,0))</f>
        <v>#N/A</v>
      </c>
      <c r="AF66" s="15" t="e">
        <f>IF($B66="","",VLOOKUP($B66,'HK2 - 22-23 + HKI 23-24(22C2)'!$B$12:$AT$182,31,0))</f>
        <v>#N/A</v>
      </c>
      <c r="AG66" s="15" t="e">
        <f>IF($B66="","",VLOOKUP($B66,'HK2 - 22-23 + HKI 23-24(22C2)'!$B$12:$AT$182,32,0))</f>
        <v>#N/A</v>
      </c>
      <c r="AH66" s="31" t="e">
        <f t="shared" si="6"/>
        <v>#N/A</v>
      </c>
      <c r="AI66" s="15" t="e">
        <f>IF($B66="","",VLOOKUP($B66,'HK2 - 22-23 + HKI 23-24(22C2)'!$B$12:$AT$182,34,0))</f>
        <v>#N/A</v>
      </c>
      <c r="AJ66" s="15" t="e">
        <f>IF($B66="","",VLOOKUP($B66,'HK2 - 22-23 + HKI 23-24(22C2)'!$B$12:$AT$182,35,0))</f>
        <v>#N/A</v>
      </c>
      <c r="AK66" s="31" t="e">
        <f t="shared" si="7"/>
        <v>#N/A</v>
      </c>
      <c r="AL66" s="15" t="e">
        <f>IF($B66="","",VLOOKUP($B66,'HK2 - 22-23 + HKI 23-24(22C2)'!$B$12:$AT$182,37,0))</f>
        <v>#N/A</v>
      </c>
      <c r="AM66" s="15" t="e">
        <f>IF($B66="","",VLOOKUP($B66,'HK2 - 22-23 + HKI 23-24(22C2)'!$B$12:$AT$182,38,0))</f>
        <v>#N/A</v>
      </c>
      <c r="AN66" s="31" t="e">
        <f t="shared" si="8"/>
        <v>#N/A</v>
      </c>
      <c r="AO66" s="15" t="e">
        <f>IF($B66="","",VLOOKUP($B66,'HK2 - 22-23 + HKI 23-24(22C2)'!$B$12:$AT$182,40,0))</f>
        <v>#N/A</v>
      </c>
      <c r="AP66" s="15" t="e">
        <f>IF($B66="","",VLOOKUP($B66,'HK2 - 22-23 + HKI 23-24(22C2)'!$B$12:$AT$182,41,0))</f>
        <v>#N/A</v>
      </c>
      <c r="AQ66" s="31" t="e">
        <f t="shared" si="9"/>
        <v>#N/A</v>
      </c>
      <c r="AR66" s="31" t="e">
        <f>IF($B66="","",VLOOKUP($B66,'HK2 - 22-23 + HKI 23-24(22C2)'!$B$12:$AT$182,43,0))</f>
        <v>#N/A</v>
      </c>
      <c r="AS66" s="31" t="e">
        <f>IF($B66="","",VLOOKUP($B66,'HK2 - 22-23 + HKI 23-24(22C2)'!$B$12:$AT$182,44,0))</f>
        <v>#N/A</v>
      </c>
      <c r="AT66" s="40" t="e">
        <f t="shared" si="10"/>
        <v>#N/A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IF($B67="","",VLOOKUP($B67,'HK2 - 22-23 + HKI 23-24(22C2)'!$B$12:$AT$182,4,0))</f>
        <v>#N/A</v>
      </c>
      <c r="F67" s="15" t="e">
        <f>IF($B67="","",VLOOKUP($B67,'HK2 - 22-23 + HKI 23-24(22C2)'!$B$12:$AT$182,5,0))</f>
        <v>#N/A</v>
      </c>
      <c r="G67" s="15" t="e">
        <f>IF($B67="","",VLOOKUP($B67,'HK2 - 22-23 + HKI 23-24(22C2)'!$B$12:$AT$182,6,0))</f>
        <v>#N/A</v>
      </c>
      <c r="H67" s="15" t="e">
        <f>IF($B67="","",VLOOKUP($B67,'HK2 - 22-23 + HKI 23-24(22C2)'!$B$12:$AT$182,7,0))</f>
        <v>#N/A</v>
      </c>
      <c r="I67" s="15" t="e">
        <f>IF($B67="","",VLOOKUP($B67,'HK2 - 22-23 + HKI 23-24(22C2)'!$B$12:$AT$182,8,0))</f>
        <v>#N/A</v>
      </c>
      <c r="J67" s="15" t="e">
        <f>IF($B67="","",VLOOKUP($B67,'HK2 - 22-23 + HKI 23-24(22C2)'!$B$12:$AT$182,9,0))</f>
        <v>#N/A</v>
      </c>
      <c r="K67" s="15" t="e">
        <f>IF($B67="","",VLOOKUP($B67,'HK2 - 22-23 + HKI 23-24(22C2)'!$B$12:$AT$182,10,0))</f>
        <v>#N/A</v>
      </c>
      <c r="L67" s="15" t="e">
        <f>IF($B67="","",VLOOKUP($B67,'HK2 - 22-23 + HKI 23-24(22C2)'!$B$12:$AT$182,11,0))</f>
        <v>#N/A</v>
      </c>
      <c r="M67" s="31" t="e">
        <f t="shared" si="1"/>
        <v>#N/A</v>
      </c>
      <c r="N67" s="15" t="e">
        <f>IF($B67="","",VLOOKUP($B67,'HK2 - 22-23 + HKI 23-24(22C2)'!$B$12:$AT$182,13,0))</f>
        <v>#N/A</v>
      </c>
      <c r="O67" s="15" t="e">
        <f>IF($B67="","",VLOOKUP($B67,'HK2 - 22-23 + HKI 23-24(22C2)'!$B$12:$AT$182,14,0))</f>
        <v>#N/A</v>
      </c>
      <c r="P67" s="15" t="e">
        <f>IF($B67="","",VLOOKUP($B67,'HK2 - 22-23 + HKI 23-24(22C2)'!$B$12:$AT$182,15,0))</f>
        <v>#N/A</v>
      </c>
      <c r="Q67" s="15" t="e">
        <f>IF($B67="","",VLOOKUP($B67,'HK2 - 22-23 + HKI 23-24(22C2)'!$B$12:$AT$182,16,0))</f>
        <v>#N/A</v>
      </c>
      <c r="R67" s="31" t="e">
        <f t="shared" si="2"/>
        <v>#N/A</v>
      </c>
      <c r="S67" s="15" t="e">
        <f>IF($B67="","",VLOOKUP($B67,'HK2 - 22-23 + HKI 23-24(22C2)'!$B$12:$AT$182,18,0))</f>
        <v>#N/A</v>
      </c>
      <c r="T67" s="15" t="e">
        <f>IF($B67="","",VLOOKUP($B67,'HK2 - 22-23 + HKI 23-24(22C2)'!$B$12:$AT$182,19,0))</f>
        <v>#N/A</v>
      </c>
      <c r="U67" s="15" t="e">
        <f>IF($B67="","",VLOOKUP($B67,'HK2 - 22-23 + HKI 23-24(22C2)'!$B$12:$AT$182,20,0))</f>
        <v>#N/A</v>
      </c>
      <c r="V67" s="31" t="e">
        <f t="shared" si="3"/>
        <v>#N/A</v>
      </c>
      <c r="W67" s="15" t="e">
        <f>IF($B67="","",VLOOKUP($B67,'HK2 - 22-23 + HKI 23-24(22C2)'!$B$12:$AT$182,22,0))</f>
        <v>#N/A</v>
      </c>
      <c r="X67" s="15" t="e">
        <f>IF($B67="","",VLOOKUP($B67,'HK2 - 22-23 + HKI 23-24(22C2)'!$B$12:$AT$182,23,0))</f>
        <v>#N/A</v>
      </c>
      <c r="Y67" s="15" t="e">
        <f>IF($B67="","",VLOOKUP($B67,'HK2 - 22-23 + HKI 23-24(22C2)'!$B$12:$AT$182,24,0))</f>
        <v>#N/A</v>
      </c>
      <c r="Z67" s="31" t="e">
        <f t="shared" si="4"/>
        <v>#N/A</v>
      </c>
      <c r="AA67" s="15" t="e">
        <f>IF($B67="","",VLOOKUP($B67,'HK2 - 22-23 + HKI 23-24(22C2)'!$B$12:$AT$182,26,0))</f>
        <v>#N/A</v>
      </c>
      <c r="AB67" s="15" t="e">
        <f>IF($B67="","",VLOOKUP($B67,'HK2 - 22-23 + HKI 23-24(22C2)'!$B$12:$AT$182,27,0))</f>
        <v>#N/A</v>
      </c>
      <c r="AC67" s="15" t="e">
        <f>IF($B67="","",VLOOKUP($B67,'HK2 - 22-23 + HKI 23-24(22C2)'!$B$12:$AT$182,28,0))</f>
        <v>#N/A</v>
      </c>
      <c r="AD67" s="31" t="e">
        <f t="shared" si="5"/>
        <v>#N/A</v>
      </c>
      <c r="AE67" s="15" t="e">
        <f>IF($B67="","",VLOOKUP($B67,'HK2 - 22-23 + HKI 23-24(22C2)'!$B$12:$AT$182,30,0))</f>
        <v>#N/A</v>
      </c>
      <c r="AF67" s="15" t="e">
        <f>IF($B67="","",VLOOKUP($B67,'HK2 - 22-23 + HKI 23-24(22C2)'!$B$12:$AT$182,31,0))</f>
        <v>#N/A</v>
      </c>
      <c r="AG67" s="15" t="e">
        <f>IF($B67="","",VLOOKUP($B67,'HK2 - 22-23 + HKI 23-24(22C2)'!$B$12:$AT$182,32,0))</f>
        <v>#N/A</v>
      </c>
      <c r="AH67" s="31" t="e">
        <f t="shared" si="6"/>
        <v>#N/A</v>
      </c>
      <c r="AI67" s="15" t="e">
        <f>IF($B67="","",VLOOKUP($B67,'HK2 - 22-23 + HKI 23-24(22C2)'!$B$12:$AT$182,34,0))</f>
        <v>#N/A</v>
      </c>
      <c r="AJ67" s="15" t="e">
        <f>IF($B67="","",VLOOKUP($B67,'HK2 - 22-23 + HKI 23-24(22C2)'!$B$12:$AT$182,35,0))</f>
        <v>#N/A</v>
      </c>
      <c r="AK67" s="31" t="e">
        <f t="shared" si="7"/>
        <v>#N/A</v>
      </c>
      <c r="AL67" s="15" t="e">
        <f>IF($B67="","",VLOOKUP($B67,'HK2 - 22-23 + HKI 23-24(22C2)'!$B$12:$AT$182,37,0))</f>
        <v>#N/A</v>
      </c>
      <c r="AM67" s="15" t="e">
        <f>IF($B67="","",VLOOKUP($B67,'HK2 - 22-23 + HKI 23-24(22C2)'!$B$12:$AT$182,38,0))</f>
        <v>#N/A</v>
      </c>
      <c r="AN67" s="31" t="e">
        <f t="shared" si="8"/>
        <v>#N/A</v>
      </c>
      <c r="AO67" s="15" t="e">
        <f>IF($B67="","",VLOOKUP($B67,'HK2 - 22-23 + HKI 23-24(22C2)'!$B$12:$AT$182,40,0))</f>
        <v>#N/A</v>
      </c>
      <c r="AP67" s="15" t="e">
        <f>IF($B67="","",VLOOKUP($B67,'HK2 - 22-23 + HKI 23-24(22C2)'!$B$12:$AT$182,41,0))</f>
        <v>#N/A</v>
      </c>
      <c r="AQ67" s="31" t="e">
        <f t="shared" si="9"/>
        <v>#N/A</v>
      </c>
      <c r="AR67" s="31" t="e">
        <f>IF($B67="","",VLOOKUP($B67,'HK2 - 22-23 + HKI 23-24(22C2)'!$B$12:$AT$182,43,0))</f>
        <v>#N/A</v>
      </c>
      <c r="AS67" s="31" t="e">
        <f>IF($B67="","",VLOOKUP($B67,'HK2 - 22-23 + HKI 23-24(22C2)'!$B$12:$AT$182,44,0))</f>
        <v>#N/A</v>
      </c>
      <c r="AT67" s="40" t="e">
        <f t="shared" si="10"/>
        <v>#N/A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IF($B68="","",VLOOKUP($B68,'HK2 - 22-23 + HKI 23-24(22C2)'!$B$12:$AT$182,4,0))</f>
        <v>#N/A</v>
      </c>
      <c r="F68" s="15" t="e">
        <f>IF($B68="","",VLOOKUP($B68,'HK2 - 22-23 + HKI 23-24(22C2)'!$B$12:$AT$182,5,0))</f>
        <v>#N/A</v>
      </c>
      <c r="G68" s="15" t="e">
        <f>IF($B68="","",VLOOKUP($B68,'HK2 - 22-23 + HKI 23-24(22C2)'!$B$12:$AT$182,6,0))</f>
        <v>#N/A</v>
      </c>
      <c r="H68" s="15" t="e">
        <f>IF($B68="","",VLOOKUP($B68,'HK2 - 22-23 + HKI 23-24(22C2)'!$B$12:$AT$182,7,0))</f>
        <v>#N/A</v>
      </c>
      <c r="I68" s="15" t="e">
        <f>IF($B68="","",VLOOKUP($B68,'HK2 - 22-23 + HKI 23-24(22C2)'!$B$12:$AT$182,8,0))</f>
        <v>#N/A</v>
      </c>
      <c r="J68" s="15" t="e">
        <f>IF($B68="","",VLOOKUP($B68,'HK2 - 22-23 + HKI 23-24(22C2)'!$B$12:$AT$182,9,0))</f>
        <v>#N/A</v>
      </c>
      <c r="K68" s="15" t="e">
        <f>IF($B68="","",VLOOKUP($B68,'HK2 - 22-23 + HKI 23-24(22C2)'!$B$12:$AT$182,10,0))</f>
        <v>#N/A</v>
      </c>
      <c r="L68" s="15" t="e">
        <f>IF($B68="","",VLOOKUP($B68,'HK2 - 22-23 + HKI 23-24(22C2)'!$B$12:$AT$182,11,0))</f>
        <v>#N/A</v>
      </c>
      <c r="M68" s="31" t="e">
        <f t="shared" si="1"/>
        <v>#N/A</v>
      </c>
      <c r="N68" s="15" t="e">
        <f>IF($B68="","",VLOOKUP($B68,'HK2 - 22-23 + HKI 23-24(22C2)'!$B$12:$AT$182,13,0))</f>
        <v>#N/A</v>
      </c>
      <c r="O68" s="15" t="e">
        <f>IF($B68="","",VLOOKUP($B68,'HK2 - 22-23 + HKI 23-24(22C2)'!$B$12:$AT$182,14,0))</f>
        <v>#N/A</v>
      </c>
      <c r="P68" s="15" t="e">
        <f>IF($B68="","",VLOOKUP($B68,'HK2 - 22-23 + HKI 23-24(22C2)'!$B$12:$AT$182,15,0))</f>
        <v>#N/A</v>
      </c>
      <c r="Q68" s="15" t="e">
        <f>IF($B68="","",VLOOKUP($B68,'HK2 - 22-23 + HKI 23-24(22C2)'!$B$12:$AT$182,16,0))</f>
        <v>#N/A</v>
      </c>
      <c r="R68" s="31" t="e">
        <f t="shared" si="2"/>
        <v>#N/A</v>
      </c>
      <c r="S68" s="15" t="e">
        <f>IF($B68="","",VLOOKUP($B68,'HK2 - 22-23 + HKI 23-24(22C2)'!$B$12:$AT$182,18,0))</f>
        <v>#N/A</v>
      </c>
      <c r="T68" s="15" t="e">
        <f>IF($B68="","",VLOOKUP($B68,'HK2 - 22-23 + HKI 23-24(22C2)'!$B$12:$AT$182,19,0))</f>
        <v>#N/A</v>
      </c>
      <c r="U68" s="15" t="e">
        <f>IF($B68="","",VLOOKUP($B68,'HK2 - 22-23 + HKI 23-24(22C2)'!$B$12:$AT$182,20,0))</f>
        <v>#N/A</v>
      </c>
      <c r="V68" s="31" t="e">
        <f t="shared" si="3"/>
        <v>#N/A</v>
      </c>
      <c r="W68" s="15" t="e">
        <f>IF($B68="","",VLOOKUP($B68,'HK2 - 22-23 + HKI 23-24(22C2)'!$B$12:$AT$182,22,0))</f>
        <v>#N/A</v>
      </c>
      <c r="X68" s="15" t="e">
        <f>IF($B68="","",VLOOKUP($B68,'HK2 - 22-23 + HKI 23-24(22C2)'!$B$12:$AT$182,23,0))</f>
        <v>#N/A</v>
      </c>
      <c r="Y68" s="15" t="e">
        <f>IF($B68="","",VLOOKUP($B68,'HK2 - 22-23 + HKI 23-24(22C2)'!$B$12:$AT$182,24,0))</f>
        <v>#N/A</v>
      </c>
      <c r="Z68" s="31" t="e">
        <f t="shared" si="4"/>
        <v>#N/A</v>
      </c>
      <c r="AA68" s="15" t="e">
        <f>IF($B68="","",VLOOKUP($B68,'HK2 - 22-23 + HKI 23-24(22C2)'!$B$12:$AT$182,26,0))</f>
        <v>#N/A</v>
      </c>
      <c r="AB68" s="15" t="e">
        <f>IF($B68="","",VLOOKUP($B68,'HK2 - 22-23 + HKI 23-24(22C2)'!$B$12:$AT$182,27,0))</f>
        <v>#N/A</v>
      </c>
      <c r="AC68" s="15" t="e">
        <f>IF($B68="","",VLOOKUP($B68,'HK2 - 22-23 + HKI 23-24(22C2)'!$B$12:$AT$182,28,0))</f>
        <v>#N/A</v>
      </c>
      <c r="AD68" s="31" t="e">
        <f t="shared" si="5"/>
        <v>#N/A</v>
      </c>
      <c r="AE68" s="15" t="e">
        <f>IF($B68="","",VLOOKUP($B68,'HK2 - 22-23 + HKI 23-24(22C2)'!$B$12:$AT$182,30,0))</f>
        <v>#N/A</v>
      </c>
      <c r="AF68" s="15" t="e">
        <f>IF($B68="","",VLOOKUP($B68,'HK2 - 22-23 + HKI 23-24(22C2)'!$B$12:$AT$182,31,0))</f>
        <v>#N/A</v>
      </c>
      <c r="AG68" s="15" t="e">
        <f>IF($B68="","",VLOOKUP($B68,'HK2 - 22-23 + HKI 23-24(22C2)'!$B$12:$AT$182,32,0))</f>
        <v>#N/A</v>
      </c>
      <c r="AH68" s="31" t="e">
        <f t="shared" si="6"/>
        <v>#N/A</v>
      </c>
      <c r="AI68" s="15" t="e">
        <f>IF($B68="","",VLOOKUP($B68,'HK2 - 22-23 + HKI 23-24(22C2)'!$B$12:$AT$182,34,0))</f>
        <v>#N/A</v>
      </c>
      <c r="AJ68" s="15" t="e">
        <f>IF($B68="","",VLOOKUP($B68,'HK2 - 22-23 + HKI 23-24(22C2)'!$B$12:$AT$182,35,0))</f>
        <v>#N/A</v>
      </c>
      <c r="AK68" s="31" t="e">
        <f t="shared" si="7"/>
        <v>#N/A</v>
      </c>
      <c r="AL68" s="15" t="e">
        <f>IF($B68="","",VLOOKUP($B68,'HK2 - 22-23 + HKI 23-24(22C2)'!$B$12:$AT$182,37,0))</f>
        <v>#N/A</v>
      </c>
      <c r="AM68" s="15" t="e">
        <f>IF($B68="","",VLOOKUP($B68,'HK2 - 22-23 + HKI 23-24(22C2)'!$B$12:$AT$182,38,0))</f>
        <v>#N/A</v>
      </c>
      <c r="AN68" s="31" t="e">
        <f t="shared" si="8"/>
        <v>#N/A</v>
      </c>
      <c r="AO68" s="15" t="e">
        <f>IF($B68="","",VLOOKUP($B68,'HK2 - 22-23 + HKI 23-24(22C2)'!$B$12:$AT$182,40,0))</f>
        <v>#N/A</v>
      </c>
      <c r="AP68" s="15" t="e">
        <f>IF($B68="","",VLOOKUP($B68,'HK2 - 22-23 + HKI 23-24(22C2)'!$B$12:$AT$182,41,0))</f>
        <v>#N/A</v>
      </c>
      <c r="AQ68" s="31" t="e">
        <f t="shared" si="9"/>
        <v>#N/A</v>
      </c>
      <c r="AR68" s="31" t="e">
        <f>IF($B68="","",VLOOKUP($B68,'HK2 - 22-23 + HKI 23-24(22C2)'!$B$12:$AT$182,43,0))</f>
        <v>#N/A</v>
      </c>
      <c r="AS68" s="31" t="e">
        <f>IF($B68="","",VLOOKUP($B68,'HK2 - 22-23 + HKI 23-24(22C2)'!$B$12:$AT$182,44,0))</f>
        <v>#N/A</v>
      </c>
      <c r="AT68" s="40" t="e">
        <f t="shared" si="10"/>
        <v>#N/A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IF($B69="","",VLOOKUP($B69,'HK2 - 22-23 + HKI 23-24(22C2)'!$B$12:$AT$182,4,0))</f>
        <v>#N/A</v>
      </c>
      <c r="F69" s="15" t="e">
        <f>IF($B69="","",VLOOKUP($B69,'HK2 - 22-23 + HKI 23-24(22C2)'!$B$12:$AT$182,5,0))</f>
        <v>#N/A</v>
      </c>
      <c r="G69" s="15" t="e">
        <f>IF($B69="","",VLOOKUP($B69,'HK2 - 22-23 + HKI 23-24(22C2)'!$B$12:$AT$182,6,0))</f>
        <v>#N/A</v>
      </c>
      <c r="H69" s="15" t="e">
        <f>IF($B69="","",VLOOKUP($B69,'HK2 - 22-23 + HKI 23-24(22C2)'!$B$12:$AT$182,7,0))</f>
        <v>#N/A</v>
      </c>
      <c r="I69" s="15" t="e">
        <f>IF($B69="","",VLOOKUP($B69,'HK2 - 22-23 + HKI 23-24(22C2)'!$B$12:$AT$182,8,0))</f>
        <v>#N/A</v>
      </c>
      <c r="J69" s="15" t="e">
        <f>IF($B69="","",VLOOKUP($B69,'HK2 - 22-23 + HKI 23-24(22C2)'!$B$12:$AT$182,9,0))</f>
        <v>#N/A</v>
      </c>
      <c r="K69" s="15" t="e">
        <f>IF($B69="","",VLOOKUP($B69,'HK2 - 22-23 + HKI 23-24(22C2)'!$B$12:$AT$182,10,0))</f>
        <v>#N/A</v>
      </c>
      <c r="L69" s="15" t="e">
        <f>IF($B69="","",VLOOKUP($B69,'HK2 - 22-23 + HKI 23-24(22C2)'!$B$12:$AT$182,11,0))</f>
        <v>#N/A</v>
      </c>
      <c r="M69" s="31" t="e">
        <f t="shared" si="1"/>
        <v>#N/A</v>
      </c>
      <c r="N69" s="15" t="e">
        <f>IF($B69="","",VLOOKUP($B69,'HK2 - 22-23 + HKI 23-24(22C2)'!$B$12:$AT$182,13,0))</f>
        <v>#N/A</v>
      </c>
      <c r="O69" s="15" t="e">
        <f>IF($B69="","",VLOOKUP($B69,'HK2 - 22-23 + HKI 23-24(22C2)'!$B$12:$AT$182,14,0))</f>
        <v>#N/A</v>
      </c>
      <c r="P69" s="15" t="e">
        <f>IF($B69="","",VLOOKUP($B69,'HK2 - 22-23 + HKI 23-24(22C2)'!$B$12:$AT$182,15,0))</f>
        <v>#N/A</v>
      </c>
      <c r="Q69" s="15" t="e">
        <f>IF($B69="","",VLOOKUP($B69,'HK2 - 22-23 + HKI 23-24(22C2)'!$B$12:$AT$182,16,0))</f>
        <v>#N/A</v>
      </c>
      <c r="R69" s="31" t="e">
        <f t="shared" si="2"/>
        <v>#N/A</v>
      </c>
      <c r="S69" s="15" t="e">
        <f>IF($B69="","",VLOOKUP($B69,'HK2 - 22-23 + HKI 23-24(22C2)'!$B$12:$AT$182,18,0))</f>
        <v>#N/A</v>
      </c>
      <c r="T69" s="15" t="e">
        <f>IF($B69="","",VLOOKUP($B69,'HK2 - 22-23 + HKI 23-24(22C2)'!$B$12:$AT$182,19,0))</f>
        <v>#N/A</v>
      </c>
      <c r="U69" s="15" t="e">
        <f>IF($B69="","",VLOOKUP($B69,'HK2 - 22-23 + HKI 23-24(22C2)'!$B$12:$AT$182,20,0))</f>
        <v>#N/A</v>
      </c>
      <c r="V69" s="31" t="e">
        <f t="shared" si="3"/>
        <v>#N/A</v>
      </c>
      <c r="W69" s="15" t="e">
        <f>IF($B69="","",VLOOKUP($B69,'HK2 - 22-23 + HKI 23-24(22C2)'!$B$12:$AT$182,22,0))</f>
        <v>#N/A</v>
      </c>
      <c r="X69" s="15" t="e">
        <f>IF($B69="","",VLOOKUP($B69,'HK2 - 22-23 + HKI 23-24(22C2)'!$B$12:$AT$182,23,0))</f>
        <v>#N/A</v>
      </c>
      <c r="Y69" s="15" t="e">
        <f>IF($B69="","",VLOOKUP($B69,'HK2 - 22-23 + HKI 23-24(22C2)'!$B$12:$AT$182,24,0))</f>
        <v>#N/A</v>
      </c>
      <c r="Z69" s="31" t="e">
        <f t="shared" si="4"/>
        <v>#N/A</v>
      </c>
      <c r="AA69" s="15" t="e">
        <f>IF($B69="","",VLOOKUP($B69,'HK2 - 22-23 + HKI 23-24(22C2)'!$B$12:$AT$182,26,0))</f>
        <v>#N/A</v>
      </c>
      <c r="AB69" s="15" t="e">
        <f>IF($B69="","",VLOOKUP($B69,'HK2 - 22-23 + HKI 23-24(22C2)'!$B$12:$AT$182,27,0))</f>
        <v>#N/A</v>
      </c>
      <c r="AC69" s="15" t="e">
        <f>IF($B69="","",VLOOKUP($B69,'HK2 - 22-23 + HKI 23-24(22C2)'!$B$12:$AT$182,28,0))</f>
        <v>#N/A</v>
      </c>
      <c r="AD69" s="31" t="e">
        <f t="shared" si="5"/>
        <v>#N/A</v>
      </c>
      <c r="AE69" s="15" t="e">
        <f>IF($B69="","",VLOOKUP($B69,'HK2 - 22-23 + HKI 23-24(22C2)'!$B$12:$AT$182,30,0))</f>
        <v>#N/A</v>
      </c>
      <c r="AF69" s="15" t="e">
        <f>IF($B69="","",VLOOKUP($B69,'HK2 - 22-23 + HKI 23-24(22C2)'!$B$12:$AT$182,31,0))</f>
        <v>#N/A</v>
      </c>
      <c r="AG69" s="15" t="e">
        <f>IF($B69="","",VLOOKUP($B69,'HK2 - 22-23 + HKI 23-24(22C2)'!$B$12:$AT$182,32,0))</f>
        <v>#N/A</v>
      </c>
      <c r="AH69" s="31" t="e">
        <f t="shared" si="6"/>
        <v>#N/A</v>
      </c>
      <c r="AI69" s="15" t="e">
        <f>IF($B69="","",VLOOKUP($B69,'HK2 - 22-23 + HKI 23-24(22C2)'!$B$12:$AT$182,34,0))</f>
        <v>#N/A</v>
      </c>
      <c r="AJ69" s="15" t="e">
        <f>IF($B69="","",VLOOKUP($B69,'HK2 - 22-23 + HKI 23-24(22C2)'!$B$12:$AT$182,35,0))</f>
        <v>#N/A</v>
      </c>
      <c r="AK69" s="31" t="e">
        <f t="shared" si="7"/>
        <v>#N/A</v>
      </c>
      <c r="AL69" s="15" t="e">
        <f>IF($B69="","",VLOOKUP($B69,'HK2 - 22-23 + HKI 23-24(22C2)'!$B$12:$AT$182,37,0))</f>
        <v>#N/A</v>
      </c>
      <c r="AM69" s="15" t="e">
        <f>IF($B69="","",VLOOKUP($B69,'HK2 - 22-23 + HKI 23-24(22C2)'!$B$12:$AT$182,38,0))</f>
        <v>#N/A</v>
      </c>
      <c r="AN69" s="31" t="e">
        <f t="shared" si="8"/>
        <v>#N/A</v>
      </c>
      <c r="AO69" s="15" t="e">
        <f>IF($B69="","",VLOOKUP($B69,'HK2 - 22-23 + HKI 23-24(22C2)'!$B$12:$AT$182,40,0))</f>
        <v>#N/A</v>
      </c>
      <c r="AP69" s="15" t="e">
        <f>IF($B69="","",VLOOKUP($B69,'HK2 - 22-23 + HKI 23-24(22C2)'!$B$12:$AT$182,41,0))</f>
        <v>#N/A</v>
      </c>
      <c r="AQ69" s="31" t="e">
        <f t="shared" si="9"/>
        <v>#N/A</v>
      </c>
      <c r="AR69" s="31" t="e">
        <f>IF($B69="","",VLOOKUP($B69,'HK2 - 22-23 + HKI 23-24(22C2)'!$B$12:$AT$182,43,0))</f>
        <v>#N/A</v>
      </c>
      <c r="AS69" s="31" t="e">
        <f>IF($B69="","",VLOOKUP($B69,'HK2 - 22-23 + HKI 23-24(22C2)'!$B$12:$AT$182,44,0))</f>
        <v>#N/A</v>
      </c>
      <c r="AT69" s="40" t="e">
        <f t="shared" si="10"/>
        <v>#N/A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IF($B70="","",VLOOKUP($B70,'HK2 - 22-23 + HKI 23-24(22C2)'!$B$12:$AT$182,4,0))</f>
        <v>#N/A</v>
      </c>
      <c r="F70" s="15" t="e">
        <f>IF($B70="","",VLOOKUP($B70,'HK2 - 22-23 + HKI 23-24(22C2)'!$B$12:$AT$182,5,0))</f>
        <v>#N/A</v>
      </c>
      <c r="G70" s="15" t="e">
        <f>IF($B70="","",VLOOKUP($B70,'HK2 - 22-23 + HKI 23-24(22C2)'!$B$12:$AT$182,6,0))</f>
        <v>#N/A</v>
      </c>
      <c r="H70" s="15" t="e">
        <f>IF($B70="","",VLOOKUP($B70,'HK2 - 22-23 + HKI 23-24(22C2)'!$B$12:$AT$182,7,0))</f>
        <v>#N/A</v>
      </c>
      <c r="I70" s="15" t="e">
        <f>IF($B70="","",VLOOKUP($B70,'HK2 - 22-23 + HKI 23-24(22C2)'!$B$12:$AT$182,8,0))</f>
        <v>#N/A</v>
      </c>
      <c r="J70" s="15" t="e">
        <f>IF($B70="","",VLOOKUP($B70,'HK2 - 22-23 + HKI 23-24(22C2)'!$B$12:$AT$182,9,0))</f>
        <v>#N/A</v>
      </c>
      <c r="K70" s="15" t="e">
        <f>IF($B70="","",VLOOKUP($B70,'HK2 - 22-23 + HKI 23-24(22C2)'!$B$12:$AT$182,10,0))</f>
        <v>#N/A</v>
      </c>
      <c r="L70" s="15" t="e">
        <f>IF($B70="","",VLOOKUP($B70,'HK2 - 22-23 + HKI 23-24(22C2)'!$B$12:$AT$182,11,0))</f>
        <v>#N/A</v>
      </c>
      <c r="M70" s="31" t="e">
        <f t="shared" ref="M70:M133" si="11">IF($D70="","",($E70+$F70*1.5+$G70*0.25+$H70*0.5+$I70*2+$J70*2.5+$K70*0.5+$L70*1.5))</f>
        <v>#N/A</v>
      </c>
      <c r="N70" s="15" t="e">
        <f>IF($B70="","",VLOOKUP($B70,'HK2 - 22-23 + HKI 23-24(22C2)'!$B$12:$AT$182,13,0))</f>
        <v>#N/A</v>
      </c>
      <c r="O70" s="15" t="e">
        <f>IF($B70="","",VLOOKUP($B70,'HK2 - 22-23 + HKI 23-24(22C2)'!$B$12:$AT$182,14,0))</f>
        <v>#N/A</v>
      </c>
      <c r="P70" s="15" t="e">
        <f>IF($B70="","",VLOOKUP($B70,'HK2 - 22-23 + HKI 23-24(22C2)'!$B$12:$AT$182,15,0))</f>
        <v>#N/A</v>
      </c>
      <c r="Q70" s="15" t="e">
        <f>IF($B70="","",VLOOKUP($B70,'HK2 - 22-23 + HKI 23-24(22C2)'!$B$12:$AT$182,16,0))</f>
        <v>#N/A</v>
      </c>
      <c r="R70" s="31" t="e">
        <f t="shared" ref="R70:R133" si="12">IF($D70="","",SUM($N70:$Q70))</f>
        <v>#N/A</v>
      </c>
      <c r="S70" s="15" t="e">
        <f>IF($B70="","",VLOOKUP($B70,'HK2 - 22-23 + HKI 23-24(22C2)'!$B$12:$AT$182,18,0))</f>
        <v>#N/A</v>
      </c>
      <c r="T70" s="15" t="e">
        <f>IF($B70="","",VLOOKUP($B70,'HK2 - 22-23 + HKI 23-24(22C2)'!$B$12:$AT$182,19,0))</f>
        <v>#N/A</v>
      </c>
      <c r="U70" s="15" t="e">
        <f>IF($B70="","",VLOOKUP($B70,'HK2 - 22-23 + HKI 23-24(22C2)'!$B$12:$AT$182,20,0))</f>
        <v>#N/A</v>
      </c>
      <c r="V70" s="31" t="e">
        <f t="shared" ref="V70:V133" si="13">IF($D70="","",((SUM($S70:$T70))-U70)*0.1)</f>
        <v>#N/A</v>
      </c>
      <c r="W70" s="15" t="e">
        <f>IF($B70="","",VLOOKUP($B70,'HK2 - 22-23 + HKI 23-24(22C2)'!$B$12:$AT$182,22,0))</f>
        <v>#N/A</v>
      </c>
      <c r="X70" s="15" t="e">
        <f>IF($B70="","",VLOOKUP($B70,'HK2 - 22-23 + HKI 23-24(22C2)'!$B$12:$AT$182,23,0))</f>
        <v>#N/A</v>
      </c>
      <c r="Y70" s="15" t="e">
        <f>IF($B70="","",VLOOKUP($B70,'HK2 - 22-23 + HKI 23-24(22C2)'!$B$12:$AT$182,24,0))</f>
        <v>#N/A</v>
      </c>
      <c r="Z70" s="31" t="e">
        <f t="shared" ref="Z70:Z133" si="14">IF($D70="","",((SUM($W70:$X70))-Y70)*0.2)</f>
        <v>#N/A</v>
      </c>
      <c r="AA70" s="15" t="e">
        <f>IF($B70="","",VLOOKUP($B70,'HK2 - 22-23 + HKI 23-24(22C2)'!$B$12:$AT$182,26,0))</f>
        <v>#N/A</v>
      </c>
      <c r="AB70" s="15" t="e">
        <f>IF($B70="","",VLOOKUP($B70,'HK2 - 22-23 + HKI 23-24(22C2)'!$B$12:$AT$182,27,0))</f>
        <v>#N/A</v>
      </c>
      <c r="AC70" s="15" t="e">
        <f>IF($B70="","",VLOOKUP($B70,'HK2 - 22-23 + HKI 23-24(22C2)'!$B$12:$AT$182,28,0))</f>
        <v>#N/A</v>
      </c>
      <c r="AD70" s="31" t="e">
        <f t="shared" ref="AD70:AD133" si="15">IF($D70="","",((SUM($AA70:$AB70))-AC70)*0.1)</f>
        <v>#N/A</v>
      </c>
      <c r="AE70" s="15" t="e">
        <f>IF($B70="","",VLOOKUP($B70,'HK2 - 22-23 + HKI 23-24(22C2)'!$B$12:$AT$182,30,0))</f>
        <v>#N/A</v>
      </c>
      <c r="AF70" s="15" t="e">
        <f>IF($B70="","",VLOOKUP($B70,'HK2 - 22-23 + HKI 23-24(22C2)'!$B$12:$AT$182,31,0))</f>
        <v>#N/A</v>
      </c>
      <c r="AG70" s="15" t="e">
        <f>IF($B70="","",VLOOKUP($B70,'HK2 - 22-23 + HKI 23-24(22C2)'!$B$12:$AT$182,32,0))</f>
        <v>#N/A</v>
      </c>
      <c r="AH70" s="31" t="e">
        <f t="shared" ref="AH70:AH133" si="16">IF($D70="","",((SUM($AE70:$AF70))-AG70)*0.2)</f>
        <v>#N/A</v>
      </c>
      <c r="AI70" s="15" t="e">
        <f>IF($B70="","",VLOOKUP($B70,'HK2 - 22-23 + HKI 23-24(22C2)'!$B$12:$AT$182,34,0))</f>
        <v>#N/A</v>
      </c>
      <c r="AJ70" s="15" t="e">
        <f>IF($B70="","",VLOOKUP($B70,'HK2 - 22-23 + HKI 23-24(22C2)'!$B$12:$AT$182,35,0))</f>
        <v>#N/A</v>
      </c>
      <c r="AK70" s="31" t="e">
        <f t="shared" ref="AK70:AK133" si="17">IF($D70="","",(SUM($AI70:$AJ70))*0.2)</f>
        <v>#N/A</v>
      </c>
      <c r="AL70" s="15" t="e">
        <f>IF($B70="","",VLOOKUP($B70,'HK2 - 22-23 + HKI 23-24(22C2)'!$B$12:$AT$182,37,0))</f>
        <v>#N/A</v>
      </c>
      <c r="AM70" s="15" t="e">
        <f>IF($B70="","",VLOOKUP($B70,'HK2 - 22-23 + HKI 23-24(22C2)'!$B$12:$AT$182,38,0))</f>
        <v>#N/A</v>
      </c>
      <c r="AN70" s="31" t="e">
        <f t="shared" ref="AN70:AN133" si="18">IF($D70="","",(SUM(AL70:AM70))*0.4)</f>
        <v>#N/A</v>
      </c>
      <c r="AO70" s="15" t="e">
        <f>IF($B70="","",VLOOKUP($B70,'HK2 - 22-23 + HKI 23-24(22C2)'!$B$12:$AT$182,40,0))</f>
        <v>#N/A</v>
      </c>
      <c r="AP70" s="15" t="e">
        <f>IF($B70="","",VLOOKUP($B70,'HK2 - 22-23 + HKI 23-24(22C2)'!$B$12:$AT$182,41,0))</f>
        <v>#N/A</v>
      </c>
      <c r="AQ70" s="31" t="e">
        <f t="shared" ref="AQ70:AQ133" si="19">IF(D70="","",SUM(AO70:AP70)*0.4)</f>
        <v>#N/A</v>
      </c>
      <c r="AR70" s="31" t="e">
        <f>IF($B70="","",VLOOKUP($B70,'HK2 - 22-23 + HKI 23-24(22C2)'!$B$12:$AT$182,43,0))</f>
        <v>#N/A</v>
      </c>
      <c r="AS70" s="31" t="e">
        <f>IF($B70="","",VLOOKUP($B70,'HK2 - 22-23 + HKI 23-24(22C2)'!$B$12:$AT$182,44,0))</f>
        <v>#N/A</v>
      </c>
      <c r="AT70" s="40" t="e">
        <f t="shared" ref="AT70:AT133" si="20">IF(D70="","",ROUND(M70+R70+V70+Z70+AD70+AH70+AK70+AN70+AQ70+SUM(AR70:AS70),1))</f>
        <v>#N/A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IF($B71="","",VLOOKUP($B71,'HK2 - 22-23 + HKI 23-24(22C2)'!$B$12:$AT$182,4,0))</f>
        <v>#N/A</v>
      </c>
      <c r="F71" s="15" t="e">
        <f>IF($B71="","",VLOOKUP($B71,'HK2 - 22-23 + HKI 23-24(22C2)'!$B$12:$AT$182,5,0))</f>
        <v>#N/A</v>
      </c>
      <c r="G71" s="15" t="e">
        <f>IF($B71="","",VLOOKUP($B71,'HK2 - 22-23 + HKI 23-24(22C2)'!$B$12:$AT$182,6,0))</f>
        <v>#N/A</v>
      </c>
      <c r="H71" s="15" t="e">
        <f>IF($B71="","",VLOOKUP($B71,'HK2 - 22-23 + HKI 23-24(22C2)'!$B$12:$AT$182,7,0))</f>
        <v>#N/A</v>
      </c>
      <c r="I71" s="15" t="e">
        <f>IF($B71="","",VLOOKUP($B71,'HK2 - 22-23 + HKI 23-24(22C2)'!$B$12:$AT$182,8,0))</f>
        <v>#N/A</v>
      </c>
      <c r="J71" s="15" t="e">
        <f>IF($B71="","",VLOOKUP($B71,'HK2 - 22-23 + HKI 23-24(22C2)'!$B$12:$AT$182,9,0))</f>
        <v>#N/A</v>
      </c>
      <c r="K71" s="15" t="e">
        <f>IF($B71="","",VLOOKUP($B71,'HK2 - 22-23 + HKI 23-24(22C2)'!$B$12:$AT$182,10,0))</f>
        <v>#N/A</v>
      </c>
      <c r="L71" s="15" t="e">
        <f>IF($B71="","",VLOOKUP($B71,'HK2 - 22-23 + HKI 23-24(22C2)'!$B$12:$AT$182,11,0))</f>
        <v>#N/A</v>
      </c>
      <c r="M71" s="31" t="e">
        <f t="shared" si="11"/>
        <v>#N/A</v>
      </c>
      <c r="N71" s="15" t="e">
        <f>IF($B71="","",VLOOKUP($B71,'HK2 - 22-23 + HKI 23-24(22C2)'!$B$12:$AT$182,13,0))</f>
        <v>#N/A</v>
      </c>
      <c r="O71" s="15" t="e">
        <f>IF($B71="","",VLOOKUP($B71,'HK2 - 22-23 + HKI 23-24(22C2)'!$B$12:$AT$182,14,0))</f>
        <v>#N/A</v>
      </c>
      <c r="P71" s="15" t="e">
        <f>IF($B71="","",VLOOKUP($B71,'HK2 - 22-23 + HKI 23-24(22C2)'!$B$12:$AT$182,15,0))</f>
        <v>#N/A</v>
      </c>
      <c r="Q71" s="15" t="e">
        <f>IF($B71="","",VLOOKUP($B71,'HK2 - 22-23 + HKI 23-24(22C2)'!$B$12:$AT$182,16,0))</f>
        <v>#N/A</v>
      </c>
      <c r="R71" s="31" t="e">
        <f t="shared" si="12"/>
        <v>#N/A</v>
      </c>
      <c r="S71" s="15" t="e">
        <f>IF($B71="","",VLOOKUP($B71,'HK2 - 22-23 + HKI 23-24(22C2)'!$B$12:$AT$182,18,0))</f>
        <v>#N/A</v>
      </c>
      <c r="T71" s="15" t="e">
        <f>IF($B71="","",VLOOKUP($B71,'HK2 - 22-23 + HKI 23-24(22C2)'!$B$12:$AT$182,19,0))</f>
        <v>#N/A</v>
      </c>
      <c r="U71" s="15" t="e">
        <f>IF($B71="","",VLOOKUP($B71,'HK2 - 22-23 + HKI 23-24(22C2)'!$B$12:$AT$182,20,0))</f>
        <v>#N/A</v>
      </c>
      <c r="V71" s="31" t="e">
        <f t="shared" si="13"/>
        <v>#N/A</v>
      </c>
      <c r="W71" s="15" t="e">
        <f>IF($B71="","",VLOOKUP($B71,'HK2 - 22-23 + HKI 23-24(22C2)'!$B$12:$AT$182,22,0))</f>
        <v>#N/A</v>
      </c>
      <c r="X71" s="15" t="e">
        <f>IF($B71="","",VLOOKUP($B71,'HK2 - 22-23 + HKI 23-24(22C2)'!$B$12:$AT$182,23,0))</f>
        <v>#N/A</v>
      </c>
      <c r="Y71" s="15" t="e">
        <f>IF($B71="","",VLOOKUP($B71,'HK2 - 22-23 + HKI 23-24(22C2)'!$B$12:$AT$182,24,0))</f>
        <v>#N/A</v>
      </c>
      <c r="Z71" s="31" t="e">
        <f t="shared" si="14"/>
        <v>#N/A</v>
      </c>
      <c r="AA71" s="15" t="e">
        <f>IF($B71="","",VLOOKUP($B71,'HK2 - 22-23 + HKI 23-24(22C2)'!$B$12:$AT$182,26,0))</f>
        <v>#N/A</v>
      </c>
      <c r="AB71" s="15" t="e">
        <f>IF($B71="","",VLOOKUP($B71,'HK2 - 22-23 + HKI 23-24(22C2)'!$B$12:$AT$182,27,0))</f>
        <v>#N/A</v>
      </c>
      <c r="AC71" s="15" t="e">
        <f>IF($B71="","",VLOOKUP($B71,'HK2 - 22-23 + HKI 23-24(22C2)'!$B$12:$AT$182,28,0))</f>
        <v>#N/A</v>
      </c>
      <c r="AD71" s="31" t="e">
        <f t="shared" si="15"/>
        <v>#N/A</v>
      </c>
      <c r="AE71" s="15" t="e">
        <f>IF($B71="","",VLOOKUP($B71,'HK2 - 22-23 + HKI 23-24(22C2)'!$B$12:$AT$182,30,0))</f>
        <v>#N/A</v>
      </c>
      <c r="AF71" s="15" t="e">
        <f>IF($B71="","",VLOOKUP($B71,'HK2 - 22-23 + HKI 23-24(22C2)'!$B$12:$AT$182,31,0))</f>
        <v>#N/A</v>
      </c>
      <c r="AG71" s="15" t="e">
        <f>IF($B71="","",VLOOKUP($B71,'HK2 - 22-23 + HKI 23-24(22C2)'!$B$12:$AT$182,32,0))</f>
        <v>#N/A</v>
      </c>
      <c r="AH71" s="31" t="e">
        <f t="shared" si="16"/>
        <v>#N/A</v>
      </c>
      <c r="AI71" s="15" t="e">
        <f>IF($B71="","",VLOOKUP($B71,'HK2 - 22-23 + HKI 23-24(22C2)'!$B$12:$AT$182,34,0))</f>
        <v>#N/A</v>
      </c>
      <c r="AJ71" s="15" t="e">
        <f>IF($B71="","",VLOOKUP($B71,'HK2 - 22-23 + HKI 23-24(22C2)'!$B$12:$AT$182,35,0))</f>
        <v>#N/A</v>
      </c>
      <c r="AK71" s="31" t="e">
        <f t="shared" si="17"/>
        <v>#N/A</v>
      </c>
      <c r="AL71" s="15" t="e">
        <f>IF($B71="","",VLOOKUP($B71,'HK2 - 22-23 + HKI 23-24(22C2)'!$B$12:$AT$182,37,0))</f>
        <v>#N/A</v>
      </c>
      <c r="AM71" s="15" t="e">
        <f>IF($B71="","",VLOOKUP($B71,'HK2 - 22-23 + HKI 23-24(22C2)'!$B$12:$AT$182,38,0))</f>
        <v>#N/A</v>
      </c>
      <c r="AN71" s="31" t="e">
        <f t="shared" si="18"/>
        <v>#N/A</v>
      </c>
      <c r="AO71" s="15" t="e">
        <f>IF($B71="","",VLOOKUP($B71,'HK2 - 22-23 + HKI 23-24(22C2)'!$B$12:$AT$182,40,0))</f>
        <v>#N/A</v>
      </c>
      <c r="AP71" s="15" t="e">
        <f>IF($B71="","",VLOOKUP($B71,'HK2 - 22-23 + HKI 23-24(22C2)'!$B$12:$AT$182,41,0))</f>
        <v>#N/A</v>
      </c>
      <c r="AQ71" s="31" t="e">
        <f t="shared" si="19"/>
        <v>#N/A</v>
      </c>
      <c r="AR71" s="31" t="e">
        <f>IF($B71="","",VLOOKUP($B71,'HK2 - 22-23 + HKI 23-24(22C2)'!$B$12:$AT$182,43,0))</f>
        <v>#N/A</v>
      </c>
      <c r="AS71" s="31" t="e">
        <f>IF($B71="","",VLOOKUP($B71,'HK2 - 22-23 + HKI 23-24(22C2)'!$B$12:$AT$182,44,0))</f>
        <v>#N/A</v>
      </c>
      <c r="AT71" s="40" t="e">
        <f t="shared" si="20"/>
        <v>#N/A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IF($B72="","",VLOOKUP($B72,'HK2 - 22-23 + HKI 23-24(22C2)'!$B$12:$AT$182,4,0))</f>
        <v>#N/A</v>
      </c>
      <c r="F72" s="15" t="e">
        <f>IF($B72="","",VLOOKUP($B72,'HK2 - 22-23 + HKI 23-24(22C2)'!$B$12:$AT$182,5,0))</f>
        <v>#N/A</v>
      </c>
      <c r="G72" s="15" t="e">
        <f>IF($B72="","",VLOOKUP($B72,'HK2 - 22-23 + HKI 23-24(22C2)'!$B$12:$AT$182,6,0))</f>
        <v>#N/A</v>
      </c>
      <c r="H72" s="15" t="e">
        <f>IF($B72="","",VLOOKUP($B72,'HK2 - 22-23 + HKI 23-24(22C2)'!$B$12:$AT$182,7,0))</f>
        <v>#N/A</v>
      </c>
      <c r="I72" s="15" t="e">
        <f>IF($B72="","",VLOOKUP($B72,'HK2 - 22-23 + HKI 23-24(22C2)'!$B$12:$AT$182,8,0))</f>
        <v>#N/A</v>
      </c>
      <c r="J72" s="15" t="e">
        <f>IF($B72="","",VLOOKUP($B72,'HK2 - 22-23 + HKI 23-24(22C2)'!$B$12:$AT$182,9,0))</f>
        <v>#N/A</v>
      </c>
      <c r="K72" s="15" t="e">
        <f>IF($B72="","",VLOOKUP($B72,'HK2 - 22-23 + HKI 23-24(22C2)'!$B$12:$AT$182,10,0))</f>
        <v>#N/A</v>
      </c>
      <c r="L72" s="15" t="e">
        <f>IF($B72="","",VLOOKUP($B72,'HK2 - 22-23 + HKI 23-24(22C2)'!$B$12:$AT$182,11,0))</f>
        <v>#N/A</v>
      </c>
      <c r="M72" s="31" t="e">
        <f t="shared" si="11"/>
        <v>#N/A</v>
      </c>
      <c r="N72" s="15" t="e">
        <f>IF($B72="","",VLOOKUP($B72,'HK2 - 22-23 + HKI 23-24(22C2)'!$B$12:$AT$182,13,0))</f>
        <v>#N/A</v>
      </c>
      <c r="O72" s="15" t="e">
        <f>IF($B72="","",VLOOKUP($B72,'HK2 - 22-23 + HKI 23-24(22C2)'!$B$12:$AT$182,14,0))</f>
        <v>#N/A</v>
      </c>
      <c r="P72" s="15" t="e">
        <f>IF($B72="","",VLOOKUP($B72,'HK2 - 22-23 + HKI 23-24(22C2)'!$B$12:$AT$182,15,0))</f>
        <v>#N/A</v>
      </c>
      <c r="Q72" s="15" t="e">
        <f>IF($B72="","",VLOOKUP($B72,'HK2 - 22-23 + HKI 23-24(22C2)'!$B$12:$AT$182,16,0))</f>
        <v>#N/A</v>
      </c>
      <c r="R72" s="31" t="e">
        <f t="shared" si="12"/>
        <v>#N/A</v>
      </c>
      <c r="S72" s="15" t="e">
        <f>IF($B72="","",VLOOKUP($B72,'HK2 - 22-23 + HKI 23-24(22C2)'!$B$12:$AT$182,18,0))</f>
        <v>#N/A</v>
      </c>
      <c r="T72" s="15" t="e">
        <f>IF($B72="","",VLOOKUP($B72,'HK2 - 22-23 + HKI 23-24(22C2)'!$B$12:$AT$182,19,0))</f>
        <v>#N/A</v>
      </c>
      <c r="U72" s="15" t="e">
        <f>IF($B72="","",VLOOKUP($B72,'HK2 - 22-23 + HKI 23-24(22C2)'!$B$12:$AT$182,20,0))</f>
        <v>#N/A</v>
      </c>
      <c r="V72" s="31" t="e">
        <f t="shared" si="13"/>
        <v>#N/A</v>
      </c>
      <c r="W72" s="15" t="e">
        <f>IF($B72="","",VLOOKUP($B72,'HK2 - 22-23 + HKI 23-24(22C2)'!$B$12:$AT$182,22,0))</f>
        <v>#N/A</v>
      </c>
      <c r="X72" s="15" t="e">
        <f>IF($B72="","",VLOOKUP($B72,'HK2 - 22-23 + HKI 23-24(22C2)'!$B$12:$AT$182,23,0))</f>
        <v>#N/A</v>
      </c>
      <c r="Y72" s="15" t="e">
        <f>IF($B72="","",VLOOKUP($B72,'HK2 - 22-23 + HKI 23-24(22C2)'!$B$12:$AT$182,24,0))</f>
        <v>#N/A</v>
      </c>
      <c r="Z72" s="31" t="e">
        <f t="shared" si="14"/>
        <v>#N/A</v>
      </c>
      <c r="AA72" s="15" t="e">
        <f>IF($B72="","",VLOOKUP($B72,'HK2 - 22-23 + HKI 23-24(22C2)'!$B$12:$AT$182,26,0))</f>
        <v>#N/A</v>
      </c>
      <c r="AB72" s="15" t="e">
        <f>IF($B72="","",VLOOKUP($B72,'HK2 - 22-23 + HKI 23-24(22C2)'!$B$12:$AT$182,27,0))</f>
        <v>#N/A</v>
      </c>
      <c r="AC72" s="15" t="e">
        <f>IF($B72="","",VLOOKUP($B72,'HK2 - 22-23 + HKI 23-24(22C2)'!$B$12:$AT$182,28,0))</f>
        <v>#N/A</v>
      </c>
      <c r="AD72" s="31" t="e">
        <f t="shared" si="15"/>
        <v>#N/A</v>
      </c>
      <c r="AE72" s="15" t="e">
        <f>IF($B72="","",VLOOKUP($B72,'HK2 - 22-23 + HKI 23-24(22C2)'!$B$12:$AT$182,30,0))</f>
        <v>#N/A</v>
      </c>
      <c r="AF72" s="15" t="e">
        <f>IF($B72="","",VLOOKUP($B72,'HK2 - 22-23 + HKI 23-24(22C2)'!$B$12:$AT$182,31,0))</f>
        <v>#N/A</v>
      </c>
      <c r="AG72" s="15" t="e">
        <f>IF($B72="","",VLOOKUP($B72,'HK2 - 22-23 + HKI 23-24(22C2)'!$B$12:$AT$182,32,0))</f>
        <v>#N/A</v>
      </c>
      <c r="AH72" s="31" t="e">
        <f t="shared" si="16"/>
        <v>#N/A</v>
      </c>
      <c r="AI72" s="15" t="e">
        <f>IF($B72="","",VLOOKUP($B72,'HK2 - 22-23 + HKI 23-24(22C2)'!$B$12:$AT$182,34,0))</f>
        <v>#N/A</v>
      </c>
      <c r="AJ72" s="15" t="e">
        <f>IF($B72="","",VLOOKUP($B72,'HK2 - 22-23 + HKI 23-24(22C2)'!$B$12:$AT$182,35,0))</f>
        <v>#N/A</v>
      </c>
      <c r="AK72" s="31" t="e">
        <f t="shared" si="17"/>
        <v>#N/A</v>
      </c>
      <c r="AL72" s="15" t="e">
        <f>IF($B72="","",VLOOKUP($B72,'HK2 - 22-23 + HKI 23-24(22C2)'!$B$12:$AT$182,37,0))</f>
        <v>#N/A</v>
      </c>
      <c r="AM72" s="15" t="e">
        <f>IF($B72="","",VLOOKUP($B72,'HK2 - 22-23 + HKI 23-24(22C2)'!$B$12:$AT$182,38,0))</f>
        <v>#N/A</v>
      </c>
      <c r="AN72" s="31" t="e">
        <f t="shared" si="18"/>
        <v>#N/A</v>
      </c>
      <c r="AO72" s="15" t="e">
        <f>IF($B72="","",VLOOKUP($B72,'HK2 - 22-23 + HKI 23-24(22C2)'!$B$12:$AT$182,40,0))</f>
        <v>#N/A</v>
      </c>
      <c r="AP72" s="15" t="e">
        <f>IF($B72="","",VLOOKUP($B72,'HK2 - 22-23 + HKI 23-24(22C2)'!$B$12:$AT$182,41,0))</f>
        <v>#N/A</v>
      </c>
      <c r="AQ72" s="31" t="e">
        <f t="shared" si="19"/>
        <v>#N/A</v>
      </c>
      <c r="AR72" s="31" t="e">
        <f>IF($B72="","",VLOOKUP($B72,'HK2 - 22-23 + HKI 23-24(22C2)'!$B$12:$AT$182,43,0))</f>
        <v>#N/A</v>
      </c>
      <c r="AS72" s="31" t="e">
        <f>IF($B72="","",VLOOKUP($B72,'HK2 - 22-23 + HKI 23-24(22C2)'!$B$12:$AT$182,44,0))</f>
        <v>#N/A</v>
      </c>
      <c r="AT72" s="40" t="e">
        <f t="shared" si="20"/>
        <v>#N/A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IF($B73="","",VLOOKUP($B73,'HK2 - 22-23 + HKI 23-24(22C2)'!$B$12:$AT$182,4,0))</f>
        <v>#N/A</v>
      </c>
      <c r="F73" s="15" t="e">
        <f>IF($B73="","",VLOOKUP($B73,'HK2 - 22-23 + HKI 23-24(22C2)'!$B$12:$AT$182,5,0))</f>
        <v>#N/A</v>
      </c>
      <c r="G73" s="15" t="e">
        <f>IF($B73="","",VLOOKUP($B73,'HK2 - 22-23 + HKI 23-24(22C2)'!$B$12:$AT$182,6,0))</f>
        <v>#N/A</v>
      </c>
      <c r="H73" s="15" t="e">
        <f>IF($B73="","",VLOOKUP($B73,'HK2 - 22-23 + HKI 23-24(22C2)'!$B$12:$AT$182,7,0))</f>
        <v>#N/A</v>
      </c>
      <c r="I73" s="15" t="e">
        <f>IF($B73="","",VLOOKUP($B73,'HK2 - 22-23 + HKI 23-24(22C2)'!$B$12:$AT$182,8,0))</f>
        <v>#N/A</v>
      </c>
      <c r="J73" s="15" t="e">
        <f>IF($B73="","",VLOOKUP($B73,'HK2 - 22-23 + HKI 23-24(22C2)'!$B$12:$AT$182,9,0))</f>
        <v>#N/A</v>
      </c>
      <c r="K73" s="15" t="e">
        <f>IF($B73="","",VLOOKUP($B73,'HK2 - 22-23 + HKI 23-24(22C2)'!$B$12:$AT$182,10,0))</f>
        <v>#N/A</v>
      </c>
      <c r="L73" s="15" t="e">
        <f>IF($B73="","",VLOOKUP($B73,'HK2 - 22-23 + HKI 23-24(22C2)'!$B$12:$AT$182,11,0))</f>
        <v>#N/A</v>
      </c>
      <c r="M73" s="31" t="e">
        <f t="shared" si="11"/>
        <v>#N/A</v>
      </c>
      <c r="N73" s="15" t="e">
        <f>IF($B73="","",VLOOKUP($B73,'HK2 - 22-23 + HKI 23-24(22C2)'!$B$12:$AT$182,13,0))</f>
        <v>#N/A</v>
      </c>
      <c r="O73" s="15" t="e">
        <f>IF($B73="","",VLOOKUP($B73,'HK2 - 22-23 + HKI 23-24(22C2)'!$B$12:$AT$182,14,0))</f>
        <v>#N/A</v>
      </c>
      <c r="P73" s="15" t="e">
        <f>IF($B73="","",VLOOKUP($B73,'HK2 - 22-23 + HKI 23-24(22C2)'!$B$12:$AT$182,15,0))</f>
        <v>#N/A</v>
      </c>
      <c r="Q73" s="15" t="e">
        <f>IF($B73="","",VLOOKUP($B73,'HK2 - 22-23 + HKI 23-24(22C2)'!$B$12:$AT$182,16,0))</f>
        <v>#N/A</v>
      </c>
      <c r="R73" s="31" t="e">
        <f t="shared" si="12"/>
        <v>#N/A</v>
      </c>
      <c r="S73" s="15" t="e">
        <f>IF($B73="","",VLOOKUP($B73,'HK2 - 22-23 + HKI 23-24(22C2)'!$B$12:$AT$182,18,0))</f>
        <v>#N/A</v>
      </c>
      <c r="T73" s="15" t="e">
        <f>IF($B73="","",VLOOKUP($B73,'HK2 - 22-23 + HKI 23-24(22C2)'!$B$12:$AT$182,19,0))</f>
        <v>#N/A</v>
      </c>
      <c r="U73" s="15" t="e">
        <f>IF($B73="","",VLOOKUP($B73,'HK2 - 22-23 + HKI 23-24(22C2)'!$B$12:$AT$182,20,0))</f>
        <v>#N/A</v>
      </c>
      <c r="V73" s="31" t="e">
        <f t="shared" si="13"/>
        <v>#N/A</v>
      </c>
      <c r="W73" s="15" t="e">
        <f>IF($B73="","",VLOOKUP($B73,'HK2 - 22-23 + HKI 23-24(22C2)'!$B$12:$AT$182,22,0))</f>
        <v>#N/A</v>
      </c>
      <c r="X73" s="15" t="e">
        <f>IF($B73="","",VLOOKUP($B73,'HK2 - 22-23 + HKI 23-24(22C2)'!$B$12:$AT$182,23,0))</f>
        <v>#N/A</v>
      </c>
      <c r="Y73" s="15" t="e">
        <f>IF($B73="","",VLOOKUP($B73,'HK2 - 22-23 + HKI 23-24(22C2)'!$B$12:$AT$182,24,0))</f>
        <v>#N/A</v>
      </c>
      <c r="Z73" s="31" t="e">
        <f t="shared" si="14"/>
        <v>#N/A</v>
      </c>
      <c r="AA73" s="15" t="e">
        <f>IF($B73="","",VLOOKUP($B73,'HK2 - 22-23 + HKI 23-24(22C2)'!$B$12:$AT$182,26,0))</f>
        <v>#N/A</v>
      </c>
      <c r="AB73" s="15" t="e">
        <f>IF($B73="","",VLOOKUP($B73,'HK2 - 22-23 + HKI 23-24(22C2)'!$B$12:$AT$182,27,0))</f>
        <v>#N/A</v>
      </c>
      <c r="AC73" s="15" t="e">
        <f>IF($B73="","",VLOOKUP($B73,'HK2 - 22-23 + HKI 23-24(22C2)'!$B$12:$AT$182,28,0))</f>
        <v>#N/A</v>
      </c>
      <c r="AD73" s="31" t="e">
        <f t="shared" si="15"/>
        <v>#N/A</v>
      </c>
      <c r="AE73" s="15" t="e">
        <f>IF($B73="","",VLOOKUP($B73,'HK2 - 22-23 + HKI 23-24(22C2)'!$B$12:$AT$182,30,0))</f>
        <v>#N/A</v>
      </c>
      <c r="AF73" s="15" t="e">
        <f>IF($B73="","",VLOOKUP($B73,'HK2 - 22-23 + HKI 23-24(22C2)'!$B$12:$AT$182,31,0))</f>
        <v>#N/A</v>
      </c>
      <c r="AG73" s="15" t="e">
        <f>IF($B73="","",VLOOKUP($B73,'HK2 - 22-23 + HKI 23-24(22C2)'!$B$12:$AT$182,32,0))</f>
        <v>#N/A</v>
      </c>
      <c r="AH73" s="31" t="e">
        <f t="shared" si="16"/>
        <v>#N/A</v>
      </c>
      <c r="AI73" s="15" t="e">
        <f>IF($B73="","",VLOOKUP($B73,'HK2 - 22-23 + HKI 23-24(22C2)'!$B$12:$AT$182,34,0))</f>
        <v>#N/A</v>
      </c>
      <c r="AJ73" s="15" t="e">
        <f>IF($B73="","",VLOOKUP($B73,'HK2 - 22-23 + HKI 23-24(22C2)'!$B$12:$AT$182,35,0))</f>
        <v>#N/A</v>
      </c>
      <c r="AK73" s="31" t="e">
        <f t="shared" si="17"/>
        <v>#N/A</v>
      </c>
      <c r="AL73" s="15" t="e">
        <f>IF($B73="","",VLOOKUP($B73,'HK2 - 22-23 + HKI 23-24(22C2)'!$B$12:$AT$182,37,0))</f>
        <v>#N/A</v>
      </c>
      <c r="AM73" s="15" t="e">
        <f>IF($B73="","",VLOOKUP($B73,'HK2 - 22-23 + HKI 23-24(22C2)'!$B$12:$AT$182,38,0))</f>
        <v>#N/A</v>
      </c>
      <c r="AN73" s="31" t="e">
        <f t="shared" si="18"/>
        <v>#N/A</v>
      </c>
      <c r="AO73" s="15" t="e">
        <f>IF($B73="","",VLOOKUP($B73,'HK2 - 22-23 + HKI 23-24(22C2)'!$B$12:$AT$182,40,0))</f>
        <v>#N/A</v>
      </c>
      <c r="AP73" s="15" t="e">
        <f>IF($B73="","",VLOOKUP($B73,'HK2 - 22-23 + HKI 23-24(22C2)'!$B$12:$AT$182,41,0))</f>
        <v>#N/A</v>
      </c>
      <c r="AQ73" s="31" t="e">
        <f t="shared" si="19"/>
        <v>#N/A</v>
      </c>
      <c r="AR73" s="31" t="e">
        <f>IF($B73="","",VLOOKUP($B73,'HK2 - 22-23 + HKI 23-24(22C2)'!$B$12:$AT$182,43,0))</f>
        <v>#N/A</v>
      </c>
      <c r="AS73" s="31" t="e">
        <f>IF($B73="","",VLOOKUP($B73,'HK2 - 22-23 + HKI 23-24(22C2)'!$B$12:$AT$182,44,0))</f>
        <v>#N/A</v>
      </c>
      <c r="AT73" s="40" t="e">
        <f t="shared" si="20"/>
        <v>#N/A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IF($B74="","",VLOOKUP($B74,'HK2 - 22-23 + HKI 23-24(22C2)'!$B$12:$AT$182,4,0))</f>
        <v>#N/A</v>
      </c>
      <c r="F74" s="15" t="e">
        <f>IF($B74="","",VLOOKUP($B74,'HK2 - 22-23 + HKI 23-24(22C2)'!$B$12:$AT$182,5,0))</f>
        <v>#N/A</v>
      </c>
      <c r="G74" s="15" t="e">
        <f>IF($B74="","",VLOOKUP($B74,'HK2 - 22-23 + HKI 23-24(22C2)'!$B$12:$AT$182,6,0))</f>
        <v>#N/A</v>
      </c>
      <c r="H74" s="15" t="e">
        <f>IF($B74="","",VLOOKUP($B74,'HK2 - 22-23 + HKI 23-24(22C2)'!$B$12:$AT$182,7,0))</f>
        <v>#N/A</v>
      </c>
      <c r="I74" s="15" t="e">
        <f>IF($B74="","",VLOOKUP($B74,'HK2 - 22-23 + HKI 23-24(22C2)'!$B$12:$AT$182,8,0))</f>
        <v>#N/A</v>
      </c>
      <c r="J74" s="15" t="e">
        <f>IF($B74="","",VLOOKUP($B74,'HK2 - 22-23 + HKI 23-24(22C2)'!$B$12:$AT$182,9,0))</f>
        <v>#N/A</v>
      </c>
      <c r="K74" s="15" t="e">
        <f>IF($B74="","",VLOOKUP($B74,'HK2 - 22-23 + HKI 23-24(22C2)'!$B$12:$AT$182,10,0))</f>
        <v>#N/A</v>
      </c>
      <c r="L74" s="15" t="e">
        <f>IF($B74="","",VLOOKUP($B74,'HK2 - 22-23 + HKI 23-24(22C2)'!$B$12:$AT$182,11,0))</f>
        <v>#N/A</v>
      </c>
      <c r="M74" s="31" t="e">
        <f t="shared" si="11"/>
        <v>#N/A</v>
      </c>
      <c r="N74" s="15" t="e">
        <f>IF($B74="","",VLOOKUP($B74,'HK2 - 22-23 + HKI 23-24(22C2)'!$B$12:$AT$182,13,0))</f>
        <v>#N/A</v>
      </c>
      <c r="O74" s="15" t="e">
        <f>IF($B74="","",VLOOKUP($B74,'HK2 - 22-23 + HKI 23-24(22C2)'!$B$12:$AT$182,14,0))</f>
        <v>#N/A</v>
      </c>
      <c r="P74" s="15" t="e">
        <f>IF($B74="","",VLOOKUP($B74,'HK2 - 22-23 + HKI 23-24(22C2)'!$B$12:$AT$182,15,0))</f>
        <v>#N/A</v>
      </c>
      <c r="Q74" s="15" t="e">
        <f>IF($B74="","",VLOOKUP($B74,'HK2 - 22-23 + HKI 23-24(22C2)'!$B$12:$AT$182,16,0))</f>
        <v>#N/A</v>
      </c>
      <c r="R74" s="31" t="e">
        <f t="shared" si="12"/>
        <v>#N/A</v>
      </c>
      <c r="S74" s="15" t="e">
        <f>IF($B74="","",VLOOKUP($B74,'HK2 - 22-23 + HKI 23-24(22C2)'!$B$12:$AT$182,18,0))</f>
        <v>#N/A</v>
      </c>
      <c r="T74" s="15" t="e">
        <f>IF($B74="","",VLOOKUP($B74,'HK2 - 22-23 + HKI 23-24(22C2)'!$B$12:$AT$182,19,0))</f>
        <v>#N/A</v>
      </c>
      <c r="U74" s="15" t="e">
        <f>IF($B74="","",VLOOKUP($B74,'HK2 - 22-23 + HKI 23-24(22C2)'!$B$12:$AT$182,20,0))</f>
        <v>#N/A</v>
      </c>
      <c r="V74" s="31" t="e">
        <f t="shared" si="13"/>
        <v>#N/A</v>
      </c>
      <c r="W74" s="15" t="e">
        <f>IF($B74="","",VLOOKUP($B74,'HK2 - 22-23 + HKI 23-24(22C2)'!$B$12:$AT$182,22,0))</f>
        <v>#N/A</v>
      </c>
      <c r="X74" s="15" t="e">
        <f>IF($B74="","",VLOOKUP($B74,'HK2 - 22-23 + HKI 23-24(22C2)'!$B$12:$AT$182,23,0))</f>
        <v>#N/A</v>
      </c>
      <c r="Y74" s="15" t="e">
        <f>IF($B74="","",VLOOKUP($B74,'HK2 - 22-23 + HKI 23-24(22C2)'!$B$12:$AT$182,24,0))</f>
        <v>#N/A</v>
      </c>
      <c r="Z74" s="31" t="e">
        <f t="shared" si="14"/>
        <v>#N/A</v>
      </c>
      <c r="AA74" s="15" t="e">
        <f>IF($B74="","",VLOOKUP($B74,'HK2 - 22-23 + HKI 23-24(22C2)'!$B$12:$AT$182,26,0))</f>
        <v>#N/A</v>
      </c>
      <c r="AB74" s="15" t="e">
        <f>IF($B74="","",VLOOKUP($B74,'HK2 - 22-23 + HKI 23-24(22C2)'!$B$12:$AT$182,27,0))</f>
        <v>#N/A</v>
      </c>
      <c r="AC74" s="15" t="e">
        <f>IF($B74="","",VLOOKUP($B74,'HK2 - 22-23 + HKI 23-24(22C2)'!$B$12:$AT$182,28,0))</f>
        <v>#N/A</v>
      </c>
      <c r="AD74" s="31" t="e">
        <f t="shared" si="15"/>
        <v>#N/A</v>
      </c>
      <c r="AE74" s="15" t="e">
        <f>IF($B74="","",VLOOKUP($B74,'HK2 - 22-23 + HKI 23-24(22C2)'!$B$12:$AT$182,30,0))</f>
        <v>#N/A</v>
      </c>
      <c r="AF74" s="15" t="e">
        <f>IF($B74="","",VLOOKUP($B74,'HK2 - 22-23 + HKI 23-24(22C2)'!$B$12:$AT$182,31,0))</f>
        <v>#N/A</v>
      </c>
      <c r="AG74" s="15" t="e">
        <f>IF($B74="","",VLOOKUP($B74,'HK2 - 22-23 + HKI 23-24(22C2)'!$B$12:$AT$182,32,0))</f>
        <v>#N/A</v>
      </c>
      <c r="AH74" s="31" t="e">
        <f t="shared" si="16"/>
        <v>#N/A</v>
      </c>
      <c r="AI74" s="15" t="e">
        <f>IF($B74="","",VLOOKUP($B74,'HK2 - 22-23 + HKI 23-24(22C2)'!$B$12:$AT$182,34,0))</f>
        <v>#N/A</v>
      </c>
      <c r="AJ74" s="15" t="e">
        <f>IF($B74="","",VLOOKUP($B74,'HK2 - 22-23 + HKI 23-24(22C2)'!$B$12:$AT$182,35,0))</f>
        <v>#N/A</v>
      </c>
      <c r="AK74" s="31" t="e">
        <f t="shared" si="17"/>
        <v>#N/A</v>
      </c>
      <c r="AL74" s="15" t="e">
        <f>IF($B74="","",VLOOKUP($B74,'HK2 - 22-23 + HKI 23-24(22C2)'!$B$12:$AT$182,37,0))</f>
        <v>#N/A</v>
      </c>
      <c r="AM74" s="15" t="e">
        <f>IF($B74="","",VLOOKUP($B74,'HK2 - 22-23 + HKI 23-24(22C2)'!$B$12:$AT$182,38,0))</f>
        <v>#N/A</v>
      </c>
      <c r="AN74" s="31" t="e">
        <f t="shared" si="18"/>
        <v>#N/A</v>
      </c>
      <c r="AO74" s="15" t="e">
        <f>IF($B74="","",VLOOKUP($B74,'HK2 - 22-23 + HKI 23-24(22C2)'!$B$12:$AT$182,40,0))</f>
        <v>#N/A</v>
      </c>
      <c r="AP74" s="15" t="e">
        <f>IF($B74="","",VLOOKUP($B74,'HK2 - 22-23 + HKI 23-24(22C2)'!$B$12:$AT$182,41,0))</f>
        <v>#N/A</v>
      </c>
      <c r="AQ74" s="31" t="e">
        <f t="shared" si="19"/>
        <v>#N/A</v>
      </c>
      <c r="AR74" s="31" t="e">
        <f>IF($B74="","",VLOOKUP($B74,'HK2 - 22-23 + HKI 23-24(22C2)'!$B$12:$AT$182,43,0))</f>
        <v>#N/A</v>
      </c>
      <c r="AS74" s="31" t="e">
        <f>IF($B74="","",VLOOKUP($B74,'HK2 - 22-23 + HKI 23-24(22C2)'!$B$12:$AT$182,44,0))</f>
        <v>#N/A</v>
      </c>
      <c r="AT74" s="40" t="e">
        <f t="shared" si="20"/>
        <v>#N/A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IF($B75="","",VLOOKUP($B75,'HK2 - 22-23 + HKI 23-24(22C2)'!$B$12:$AT$182,4,0))</f>
        <v>#N/A</v>
      </c>
      <c r="F75" s="15" t="e">
        <f>IF($B75="","",VLOOKUP($B75,'HK2 - 22-23 + HKI 23-24(22C2)'!$B$12:$AT$182,5,0))</f>
        <v>#N/A</v>
      </c>
      <c r="G75" s="15" t="e">
        <f>IF($B75="","",VLOOKUP($B75,'HK2 - 22-23 + HKI 23-24(22C2)'!$B$12:$AT$182,6,0))</f>
        <v>#N/A</v>
      </c>
      <c r="H75" s="15" t="e">
        <f>IF($B75="","",VLOOKUP($B75,'HK2 - 22-23 + HKI 23-24(22C2)'!$B$12:$AT$182,7,0))</f>
        <v>#N/A</v>
      </c>
      <c r="I75" s="15" t="e">
        <f>IF($B75="","",VLOOKUP($B75,'HK2 - 22-23 + HKI 23-24(22C2)'!$B$12:$AT$182,8,0))</f>
        <v>#N/A</v>
      </c>
      <c r="J75" s="15" t="e">
        <f>IF($B75="","",VLOOKUP($B75,'HK2 - 22-23 + HKI 23-24(22C2)'!$B$12:$AT$182,9,0))</f>
        <v>#N/A</v>
      </c>
      <c r="K75" s="15" t="e">
        <f>IF($B75="","",VLOOKUP($B75,'HK2 - 22-23 + HKI 23-24(22C2)'!$B$12:$AT$182,10,0))</f>
        <v>#N/A</v>
      </c>
      <c r="L75" s="15" t="e">
        <f>IF($B75="","",VLOOKUP($B75,'HK2 - 22-23 + HKI 23-24(22C2)'!$B$12:$AT$182,11,0))</f>
        <v>#N/A</v>
      </c>
      <c r="M75" s="31" t="e">
        <f t="shared" si="11"/>
        <v>#N/A</v>
      </c>
      <c r="N75" s="15" t="e">
        <f>IF($B75="","",VLOOKUP($B75,'HK2 - 22-23 + HKI 23-24(22C2)'!$B$12:$AT$182,13,0))</f>
        <v>#N/A</v>
      </c>
      <c r="O75" s="15" t="e">
        <f>IF($B75="","",VLOOKUP($B75,'HK2 - 22-23 + HKI 23-24(22C2)'!$B$12:$AT$182,14,0))</f>
        <v>#N/A</v>
      </c>
      <c r="P75" s="15" t="e">
        <f>IF($B75="","",VLOOKUP($B75,'HK2 - 22-23 + HKI 23-24(22C2)'!$B$12:$AT$182,15,0))</f>
        <v>#N/A</v>
      </c>
      <c r="Q75" s="15" t="e">
        <f>IF($B75="","",VLOOKUP($B75,'HK2 - 22-23 + HKI 23-24(22C2)'!$B$12:$AT$182,16,0))</f>
        <v>#N/A</v>
      </c>
      <c r="R75" s="31" t="e">
        <f t="shared" si="12"/>
        <v>#N/A</v>
      </c>
      <c r="S75" s="15" t="e">
        <f>IF($B75="","",VLOOKUP($B75,'HK2 - 22-23 + HKI 23-24(22C2)'!$B$12:$AT$182,18,0))</f>
        <v>#N/A</v>
      </c>
      <c r="T75" s="15" t="e">
        <f>IF($B75="","",VLOOKUP($B75,'HK2 - 22-23 + HKI 23-24(22C2)'!$B$12:$AT$182,19,0))</f>
        <v>#N/A</v>
      </c>
      <c r="U75" s="15" t="e">
        <f>IF($B75="","",VLOOKUP($B75,'HK2 - 22-23 + HKI 23-24(22C2)'!$B$12:$AT$182,20,0))</f>
        <v>#N/A</v>
      </c>
      <c r="V75" s="31" t="e">
        <f t="shared" si="13"/>
        <v>#N/A</v>
      </c>
      <c r="W75" s="15" t="e">
        <f>IF($B75="","",VLOOKUP($B75,'HK2 - 22-23 + HKI 23-24(22C2)'!$B$12:$AT$182,22,0))</f>
        <v>#N/A</v>
      </c>
      <c r="X75" s="15" t="e">
        <f>IF($B75="","",VLOOKUP($B75,'HK2 - 22-23 + HKI 23-24(22C2)'!$B$12:$AT$182,23,0))</f>
        <v>#N/A</v>
      </c>
      <c r="Y75" s="15" t="e">
        <f>IF($B75="","",VLOOKUP($B75,'HK2 - 22-23 + HKI 23-24(22C2)'!$B$12:$AT$182,24,0))</f>
        <v>#N/A</v>
      </c>
      <c r="Z75" s="31" t="e">
        <f t="shared" si="14"/>
        <v>#N/A</v>
      </c>
      <c r="AA75" s="15" t="e">
        <f>IF($B75="","",VLOOKUP($B75,'HK2 - 22-23 + HKI 23-24(22C2)'!$B$12:$AT$182,26,0))</f>
        <v>#N/A</v>
      </c>
      <c r="AB75" s="15" t="e">
        <f>IF($B75="","",VLOOKUP($B75,'HK2 - 22-23 + HKI 23-24(22C2)'!$B$12:$AT$182,27,0))</f>
        <v>#N/A</v>
      </c>
      <c r="AC75" s="15" t="e">
        <f>IF($B75="","",VLOOKUP($B75,'HK2 - 22-23 + HKI 23-24(22C2)'!$B$12:$AT$182,28,0))</f>
        <v>#N/A</v>
      </c>
      <c r="AD75" s="31" t="e">
        <f t="shared" si="15"/>
        <v>#N/A</v>
      </c>
      <c r="AE75" s="15" t="e">
        <f>IF($B75="","",VLOOKUP($B75,'HK2 - 22-23 + HKI 23-24(22C2)'!$B$12:$AT$182,30,0))</f>
        <v>#N/A</v>
      </c>
      <c r="AF75" s="15" t="e">
        <f>IF($B75="","",VLOOKUP($B75,'HK2 - 22-23 + HKI 23-24(22C2)'!$B$12:$AT$182,31,0))</f>
        <v>#N/A</v>
      </c>
      <c r="AG75" s="15" t="e">
        <f>IF($B75="","",VLOOKUP($B75,'HK2 - 22-23 + HKI 23-24(22C2)'!$B$12:$AT$182,32,0))</f>
        <v>#N/A</v>
      </c>
      <c r="AH75" s="31" t="e">
        <f t="shared" si="16"/>
        <v>#N/A</v>
      </c>
      <c r="AI75" s="15" t="e">
        <f>IF($B75="","",VLOOKUP($B75,'HK2 - 22-23 + HKI 23-24(22C2)'!$B$12:$AT$182,34,0))</f>
        <v>#N/A</v>
      </c>
      <c r="AJ75" s="15" t="e">
        <f>IF($B75="","",VLOOKUP($B75,'HK2 - 22-23 + HKI 23-24(22C2)'!$B$12:$AT$182,35,0))</f>
        <v>#N/A</v>
      </c>
      <c r="AK75" s="31" t="e">
        <f t="shared" si="17"/>
        <v>#N/A</v>
      </c>
      <c r="AL75" s="15" t="e">
        <f>IF($B75="","",VLOOKUP($B75,'HK2 - 22-23 + HKI 23-24(22C2)'!$B$12:$AT$182,37,0))</f>
        <v>#N/A</v>
      </c>
      <c r="AM75" s="15" t="e">
        <f>IF($B75="","",VLOOKUP($B75,'HK2 - 22-23 + HKI 23-24(22C2)'!$B$12:$AT$182,38,0))</f>
        <v>#N/A</v>
      </c>
      <c r="AN75" s="31" t="e">
        <f t="shared" si="18"/>
        <v>#N/A</v>
      </c>
      <c r="AO75" s="15" t="e">
        <f>IF($B75="","",VLOOKUP($B75,'HK2 - 22-23 + HKI 23-24(22C2)'!$B$12:$AT$182,40,0))</f>
        <v>#N/A</v>
      </c>
      <c r="AP75" s="15" t="e">
        <f>IF($B75="","",VLOOKUP($B75,'HK2 - 22-23 + HKI 23-24(22C2)'!$B$12:$AT$182,41,0))</f>
        <v>#N/A</v>
      </c>
      <c r="AQ75" s="31" t="e">
        <f t="shared" si="19"/>
        <v>#N/A</v>
      </c>
      <c r="AR75" s="31" t="e">
        <f>IF($B75="","",VLOOKUP($B75,'HK2 - 22-23 + HKI 23-24(22C2)'!$B$12:$AT$182,43,0))</f>
        <v>#N/A</v>
      </c>
      <c r="AS75" s="31" t="e">
        <f>IF($B75="","",VLOOKUP($B75,'HK2 - 22-23 + HKI 23-24(22C2)'!$B$12:$AT$182,44,0))</f>
        <v>#N/A</v>
      </c>
      <c r="AT75" s="40" t="e">
        <f t="shared" si="20"/>
        <v>#N/A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IF($B76="","",VLOOKUP($B76,'HK2 - 22-23 + HKI 23-24(22C2)'!$B$12:$AT$182,4,0))</f>
        <v>#N/A</v>
      </c>
      <c r="F76" s="15" t="e">
        <f>IF($B76="","",VLOOKUP($B76,'HK2 - 22-23 + HKI 23-24(22C2)'!$B$12:$AT$182,5,0))</f>
        <v>#N/A</v>
      </c>
      <c r="G76" s="15" t="e">
        <f>IF($B76="","",VLOOKUP($B76,'HK2 - 22-23 + HKI 23-24(22C2)'!$B$12:$AT$182,6,0))</f>
        <v>#N/A</v>
      </c>
      <c r="H76" s="15" t="e">
        <f>IF($B76="","",VLOOKUP($B76,'HK2 - 22-23 + HKI 23-24(22C2)'!$B$12:$AT$182,7,0))</f>
        <v>#N/A</v>
      </c>
      <c r="I76" s="15" t="e">
        <f>IF($B76="","",VLOOKUP($B76,'HK2 - 22-23 + HKI 23-24(22C2)'!$B$12:$AT$182,8,0))</f>
        <v>#N/A</v>
      </c>
      <c r="J76" s="15" t="e">
        <f>IF($B76="","",VLOOKUP($B76,'HK2 - 22-23 + HKI 23-24(22C2)'!$B$12:$AT$182,9,0))</f>
        <v>#N/A</v>
      </c>
      <c r="K76" s="15" t="e">
        <f>IF($B76="","",VLOOKUP($B76,'HK2 - 22-23 + HKI 23-24(22C2)'!$B$12:$AT$182,10,0))</f>
        <v>#N/A</v>
      </c>
      <c r="L76" s="15" t="e">
        <f>IF($B76="","",VLOOKUP($B76,'HK2 - 22-23 + HKI 23-24(22C2)'!$B$12:$AT$182,11,0))</f>
        <v>#N/A</v>
      </c>
      <c r="M76" s="31" t="e">
        <f t="shared" si="11"/>
        <v>#N/A</v>
      </c>
      <c r="N76" s="15" t="e">
        <f>IF($B76="","",VLOOKUP($B76,'HK2 - 22-23 + HKI 23-24(22C2)'!$B$12:$AT$182,13,0))</f>
        <v>#N/A</v>
      </c>
      <c r="O76" s="15" t="e">
        <f>IF($B76="","",VLOOKUP($B76,'HK2 - 22-23 + HKI 23-24(22C2)'!$B$12:$AT$182,14,0))</f>
        <v>#N/A</v>
      </c>
      <c r="P76" s="15" t="e">
        <f>IF($B76="","",VLOOKUP($B76,'HK2 - 22-23 + HKI 23-24(22C2)'!$B$12:$AT$182,15,0))</f>
        <v>#N/A</v>
      </c>
      <c r="Q76" s="15" t="e">
        <f>IF($B76="","",VLOOKUP($B76,'HK2 - 22-23 + HKI 23-24(22C2)'!$B$12:$AT$182,16,0))</f>
        <v>#N/A</v>
      </c>
      <c r="R76" s="31" t="e">
        <f t="shared" si="12"/>
        <v>#N/A</v>
      </c>
      <c r="S76" s="15" t="e">
        <f>IF($B76="","",VLOOKUP($B76,'HK2 - 22-23 + HKI 23-24(22C2)'!$B$12:$AT$182,18,0))</f>
        <v>#N/A</v>
      </c>
      <c r="T76" s="15" t="e">
        <f>IF($B76="","",VLOOKUP($B76,'HK2 - 22-23 + HKI 23-24(22C2)'!$B$12:$AT$182,19,0))</f>
        <v>#N/A</v>
      </c>
      <c r="U76" s="15" t="e">
        <f>IF($B76="","",VLOOKUP($B76,'HK2 - 22-23 + HKI 23-24(22C2)'!$B$12:$AT$182,20,0))</f>
        <v>#N/A</v>
      </c>
      <c r="V76" s="31" t="e">
        <f t="shared" si="13"/>
        <v>#N/A</v>
      </c>
      <c r="W76" s="15" t="e">
        <f>IF($B76="","",VLOOKUP($B76,'HK2 - 22-23 + HKI 23-24(22C2)'!$B$12:$AT$182,22,0))</f>
        <v>#N/A</v>
      </c>
      <c r="X76" s="15" t="e">
        <f>IF($B76="","",VLOOKUP($B76,'HK2 - 22-23 + HKI 23-24(22C2)'!$B$12:$AT$182,23,0))</f>
        <v>#N/A</v>
      </c>
      <c r="Y76" s="15" t="e">
        <f>IF($B76="","",VLOOKUP($B76,'HK2 - 22-23 + HKI 23-24(22C2)'!$B$12:$AT$182,24,0))</f>
        <v>#N/A</v>
      </c>
      <c r="Z76" s="31" t="e">
        <f t="shared" si="14"/>
        <v>#N/A</v>
      </c>
      <c r="AA76" s="15" t="e">
        <f>IF($B76="","",VLOOKUP($B76,'HK2 - 22-23 + HKI 23-24(22C2)'!$B$12:$AT$182,26,0))</f>
        <v>#N/A</v>
      </c>
      <c r="AB76" s="15" t="e">
        <f>IF($B76="","",VLOOKUP($B76,'HK2 - 22-23 + HKI 23-24(22C2)'!$B$12:$AT$182,27,0))</f>
        <v>#N/A</v>
      </c>
      <c r="AC76" s="15" t="e">
        <f>IF($B76="","",VLOOKUP($B76,'HK2 - 22-23 + HKI 23-24(22C2)'!$B$12:$AT$182,28,0))</f>
        <v>#N/A</v>
      </c>
      <c r="AD76" s="31" t="e">
        <f t="shared" si="15"/>
        <v>#N/A</v>
      </c>
      <c r="AE76" s="15" t="e">
        <f>IF($B76="","",VLOOKUP($B76,'HK2 - 22-23 + HKI 23-24(22C2)'!$B$12:$AT$182,30,0))</f>
        <v>#N/A</v>
      </c>
      <c r="AF76" s="15" t="e">
        <f>IF($B76="","",VLOOKUP($B76,'HK2 - 22-23 + HKI 23-24(22C2)'!$B$12:$AT$182,31,0))</f>
        <v>#N/A</v>
      </c>
      <c r="AG76" s="15" t="e">
        <f>IF($B76="","",VLOOKUP($B76,'HK2 - 22-23 + HKI 23-24(22C2)'!$B$12:$AT$182,32,0))</f>
        <v>#N/A</v>
      </c>
      <c r="AH76" s="31" t="e">
        <f t="shared" si="16"/>
        <v>#N/A</v>
      </c>
      <c r="AI76" s="15" t="e">
        <f>IF($B76="","",VLOOKUP($B76,'HK2 - 22-23 + HKI 23-24(22C2)'!$B$12:$AT$182,34,0))</f>
        <v>#N/A</v>
      </c>
      <c r="AJ76" s="15" t="e">
        <f>IF($B76="","",VLOOKUP($B76,'HK2 - 22-23 + HKI 23-24(22C2)'!$B$12:$AT$182,35,0))</f>
        <v>#N/A</v>
      </c>
      <c r="AK76" s="31" t="e">
        <f t="shared" si="17"/>
        <v>#N/A</v>
      </c>
      <c r="AL76" s="15" t="e">
        <f>IF($B76="","",VLOOKUP($B76,'HK2 - 22-23 + HKI 23-24(22C2)'!$B$12:$AT$182,37,0))</f>
        <v>#N/A</v>
      </c>
      <c r="AM76" s="15" t="e">
        <f>IF($B76="","",VLOOKUP($B76,'HK2 - 22-23 + HKI 23-24(22C2)'!$B$12:$AT$182,38,0))</f>
        <v>#N/A</v>
      </c>
      <c r="AN76" s="31" t="e">
        <f t="shared" si="18"/>
        <v>#N/A</v>
      </c>
      <c r="AO76" s="15" t="e">
        <f>IF($B76="","",VLOOKUP($B76,'HK2 - 22-23 + HKI 23-24(22C2)'!$B$12:$AT$182,40,0))</f>
        <v>#N/A</v>
      </c>
      <c r="AP76" s="15" t="e">
        <f>IF($B76="","",VLOOKUP($B76,'HK2 - 22-23 + HKI 23-24(22C2)'!$B$12:$AT$182,41,0))</f>
        <v>#N/A</v>
      </c>
      <c r="AQ76" s="31" t="e">
        <f t="shared" si="19"/>
        <v>#N/A</v>
      </c>
      <c r="AR76" s="31" t="e">
        <f>IF($B76="","",VLOOKUP($B76,'HK2 - 22-23 + HKI 23-24(22C2)'!$B$12:$AT$182,43,0))</f>
        <v>#N/A</v>
      </c>
      <c r="AS76" s="31" t="e">
        <f>IF($B76="","",VLOOKUP($B76,'HK2 - 22-23 + HKI 23-24(22C2)'!$B$12:$AT$182,44,0))</f>
        <v>#N/A</v>
      </c>
      <c r="AT76" s="40" t="e">
        <f t="shared" si="20"/>
        <v>#N/A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IF($B77="","",VLOOKUP($B77,'HK2 - 22-23 + HKI 23-24(22C2)'!$B$12:$AT$182,4,0))</f>
        <v>#N/A</v>
      </c>
      <c r="F77" s="15" t="e">
        <f>IF($B77="","",VLOOKUP($B77,'HK2 - 22-23 + HKI 23-24(22C2)'!$B$12:$AT$182,5,0))</f>
        <v>#N/A</v>
      </c>
      <c r="G77" s="15" t="e">
        <f>IF($B77="","",VLOOKUP($B77,'HK2 - 22-23 + HKI 23-24(22C2)'!$B$12:$AT$182,6,0))</f>
        <v>#N/A</v>
      </c>
      <c r="H77" s="15" t="e">
        <f>IF($B77="","",VLOOKUP($B77,'HK2 - 22-23 + HKI 23-24(22C2)'!$B$12:$AT$182,7,0))</f>
        <v>#N/A</v>
      </c>
      <c r="I77" s="15" t="e">
        <f>IF($B77="","",VLOOKUP($B77,'HK2 - 22-23 + HKI 23-24(22C2)'!$B$12:$AT$182,8,0))</f>
        <v>#N/A</v>
      </c>
      <c r="J77" s="15" t="e">
        <f>IF($B77="","",VLOOKUP($B77,'HK2 - 22-23 + HKI 23-24(22C2)'!$B$12:$AT$182,9,0))</f>
        <v>#N/A</v>
      </c>
      <c r="K77" s="15" t="e">
        <f>IF($B77="","",VLOOKUP($B77,'HK2 - 22-23 + HKI 23-24(22C2)'!$B$12:$AT$182,10,0))</f>
        <v>#N/A</v>
      </c>
      <c r="L77" s="15" t="e">
        <f>IF($B77="","",VLOOKUP($B77,'HK2 - 22-23 + HKI 23-24(22C2)'!$B$12:$AT$182,11,0))</f>
        <v>#N/A</v>
      </c>
      <c r="M77" s="31" t="e">
        <f t="shared" si="11"/>
        <v>#N/A</v>
      </c>
      <c r="N77" s="15" t="e">
        <f>IF($B77="","",VLOOKUP($B77,'HK2 - 22-23 + HKI 23-24(22C2)'!$B$12:$AT$182,13,0))</f>
        <v>#N/A</v>
      </c>
      <c r="O77" s="15" t="e">
        <f>IF($B77="","",VLOOKUP($B77,'HK2 - 22-23 + HKI 23-24(22C2)'!$B$12:$AT$182,14,0))</f>
        <v>#N/A</v>
      </c>
      <c r="P77" s="15" t="e">
        <f>IF($B77="","",VLOOKUP($B77,'HK2 - 22-23 + HKI 23-24(22C2)'!$B$12:$AT$182,15,0))</f>
        <v>#N/A</v>
      </c>
      <c r="Q77" s="15" t="e">
        <f>IF($B77="","",VLOOKUP($B77,'HK2 - 22-23 + HKI 23-24(22C2)'!$B$12:$AT$182,16,0))</f>
        <v>#N/A</v>
      </c>
      <c r="R77" s="31" t="e">
        <f t="shared" si="12"/>
        <v>#N/A</v>
      </c>
      <c r="S77" s="15" t="e">
        <f>IF($B77="","",VLOOKUP($B77,'HK2 - 22-23 + HKI 23-24(22C2)'!$B$12:$AT$182,18,0))</f>
        <v>#N/A</v>
      </c>
      <c r="T77" s="15" t="e">
        <f>IF($B77="","",VLOOKUP($B77,'HK2 - 22-23 + HKI 23-24(22C2)'!$B$12:$AT$182,19,0))</f>
        <v>#N/A</v>
      </c>
      <c r="U77" s="15" t="e">
        <f>IF($B77="","",VLOOKUP($B77,'HK2 - 22-23 + HKI 23-24(22C2)'!$B$12:$AT$182,20,0))</f>
        <v>#N/A</v>
      </c>
      <c r="V77" s="31" t="e">
        <f t="shared" si="13"/>
        <v>#N/A</v>
      </c>
      <c r="W77" s="15" t="e">
        <f>IF($B77="","",VLOOKUP($B77,'HK2 - 22-23 + HKI 23-24(22C2)'!$B$12:$AT$182,22,0))</f>
        <v>#N/A</v>
      </c>
      <c r="X77" s="15" t="e">
        <f>IF($B77="","",VLOOKUP($B77,'HK2 - 22-23 + HKI 23-24(22C2)'!$B$12:$AT$182,23,0))</f>
        <v>#N/A</v>
      </c>
      <c r="Y77" s="15" t="e">
        <f>IF($B77="","",VLOOKUP($B77,'HK2 - 22-23 + HKI 23-24(22C2)'!$B$12:$AT$182,24,0))</f>
        <v>#N/A</v>
      </c>
      <c r="Z77" s="31" t="e">
        <f t="shared" si="14"/>
        <v>#N/A</v>
      </c>
      <c r="AA77" s="15" t="e">
        <f>IF($B77="","",VLOOKUP($B77,'HK2 - 22-23 + HKI 23-24(22C2)'!$B$12:$AT$182,26,0))</f>
        <v>#N/A</v>
      </c>
      <c r="AB77" s="15" t="e">
        <f>IF($B77="","",VLOOKUP($B77,'HK2 - 22-23 + HKI 23-24(22C2)'!$B$12:$AT$182,27,0))</f>
        <v>#N/A</v>
      </c>
      <c r="AC77" s="15" t="e">
        <f>IF($B77="","",VLOOKUP($B77,'HK2 - 22-23 + HKI 23-24(22C2)'!$B$12:$AT$182,28,0))</f>
        <v>#N/A</v>
      </c>
      <c r="AD77" s="31" t="e">
        <f t="shared" si="15"/>
        <v>#N/A</v>
      </c>
      <c r="AE77" s="15" t="e">
        <f>IF($B77="","",VLOOKUP($B77,'HK2 - 22-23 + HKI 23-24(22C2)'!$B$12:$AT$182,30,0))</f>
        <v>#N/A</v>
      </c>
      <c r="AF77" s="15" t="e">
        <f>IF($B77="","",VLOOKUP($B77,'HK2 - 22-23 + HKI 23-24(22C2)'!$B$12:$AT$182,31,0))</f>
        <v>#N/A</v>
      </c>
      <c r="AG77" s="15" t="e">
        <f>IF($B77="","",VLOOKUP($B77,'HK2 - 22-23 + HKI 23-24(22C2)'!$B$12:$AT$182,32,0))</f>
        <v>#N/A</v>
      </c>
      <c r="AH77" s="31" t="e">
        <f t="shared" si="16"/>
        <v>#N/A</v>
      </c>
      <c r="AI77" s="15" t="e">
        <f>IF($B77="","",VLOOKUP($B77,'HK2 - 22-23 + HKI 23-24(22C2)'!$B$12:$AT$182,34,0))</f>
        <v>#N/A</v>
      </c>
      <c r="AJ77" s="15" t="e">
        <f>IF($B77="","",VLOOKUP($B77,'HK2 - 22-23 + HKI 23-24(22C2)'!$B$12:$AT$182,35,0))</f>
        <v>#N/A</v>
      </c>
      <c r="AK77" s="31" t="e">
        <f t="shared" si="17"/>
        <v>#N/A</v>
      </c>
      <c r="AL77" s="15" t="e">
        <f>IF($B77="","",VLOOKUP($B77,'HK2 - 22-23 + HKI 23-24(22C2)'!$B$12:$AT$182,37,0))</f>
        <v>#N/A</v>
      </c>
      <c r="AM77" s="15" t="e">
        <f>IF($B77="","",VLOOKUP($B77,'HK2 - 22-23 + HKI 23-24(22C2)'!$B$12:$AT$182,38,0))</f>
        <v>#N/A</v>
      </c>
      <c r="AN77" s="31" t="e">
        <f t="shared" si="18"/>
        <v>#N/A</v>
      </c>
      <c r="AO77" s="15" t="e">
        <f>IF($B77="","",VLOOKUP($B77,'HK2 - 22-23 + HKI 23-24(22C2)'!$B$12:$AT$182,40,0))</f>
        <v>#N/A</v>
      </c>
      <c r="AP77" s="15" t="e">
        <f>IF($B77="","",VLOOKUP($B77,'HK2 - 22-23 + HKI 23-24(22C2)'!$B$12:$AT$182,41,0))</f>
        <v>#N/A</v>
      </c>
      <c r="AQ77" s="31" t="e">
        <f t="shared" si="19"/>
        <v>#N/A</v>
      </c>
      <c r="AR77" s="31" t="e">
        <f>IF($B77="","",VLOOKUP($B77,'HK2 - 22-23 + HKI 23-24(22C2)'!$B$12:$AT$182,43,0))</f>
        <v>#N/A</v>
      </c>
      <c r="AS77" s="31" t="e">
        <f>IF($B77="","",VLOOKUP($B77,'HK2 - 22-23 + HKI 23-24(22C2)'!$B$12:$AT$182,44,0))</f>
        <v>#N/A</v>
      </c>
      <c r="AT77" s="40" t="e">
        <f t="shared" si="20"/>
        <v>#N/A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IF($B78="","",VLOOKUP($B78,'HK2 - 22-23 + HKI 23-24(22C2)'!$B$12:$AT$182,4,0))</f>
        <v>#N/A</v>
      </c>
      <c r="F78" s="15" t="e">
        <f>IF($B78="","",VLOOKUP($B78,'HK2 - 22-23 + HKI 23-24(22C2)'!$B$12:$AT$182,5,0))</f>
        <v>#N/A</v>
      </c>
      <c r="G78" s="15" t="e">
        <f>IF($B78="","",VLOOKUP($B78,'HK2 - 22-23 + HKI 23-24(22C2)'!$B$12:$AT$182,6,0))</f>
        <v>#N/A</v>
      </c>
      <c r="H78" s="15" t="e">
        <f>IF($B78="","",VLOOKUP($B78,'HK2 - 22-23 + HKI 23-24(22C2)'!$B$12:$AT$182,7,0))</f>
        <v>#N/A</v>
      </c>
      <c r="I78" s="15" t="e">
        <f>IF($B78="","",VLOOKUP($B78,'HK2 - 22-23 + HKI 23-24(22C2)'!$B$12:$AT$182,8,0))</f>
        <v>#N/A</v>
      </c>
      <c r="J78" s="15" t="e">
        <f>IF($B78="","",VLOOKUP($B78,'HK2 - 22-23 + HKI 23-24(22C2)'!$B$12:$AT$182,9,0))</f>
        <v>#N/A</v>
      </c>
      <c r="K78" s="15" t="e">
        <f>IF($B78="","",VLOOKUP($B78,'HK2 - 22-23 + HKI 23-24(22C2)'!$B$12:$AT$182,10,0))</f>
        <v>#N/A</v>
      </c>
      <c r="L78" s="15" t="e">
        <f>IF($B78="","",VLOOKUP($B78,'HK2 - 22-23 + HKI 23-24(22C2)'!$B$12:$AT$182,11,0))</f>
        <v>#N/A</v>
      </c>
      <c r="M78" s="31" t="e">
        <f t="shared" si="11"/>
        <v>#N/A</v>
      </c>
      <c r="N78" s="15" t="e">
        <f>IF($B78="","",VLOOKUP($B78,'HK2 - 22-23 + HKI 23-24(22C2)'!$B$12:$AT$182,13,0))</f>
        <v>#N/A</v>
      </c>
      <c r="O78" s="15" t="e">
        <f>IF($B78="","",VLOOKUP($B78,'HK2 - 22-23 + HKI 23-24(22C2)'!$B$12:$AT$182,14,0))</f>
        <v>#N/A</v>
      </c>
      <c r="P78" s="15" t="e">
        <f>IF($B78="","",VLOOKUP($B78,'HK2 - 22-23 + HKI 23-24(22C2)'!$B$12:$AT$182,15,0))</f>
        <v>#N/A</v>
      </c>
      <c r="Q78" s="15" t="e">
        <f>IF($B78="","",VLOOKUP($B78,'HK2 - 22-23 + HKI 23-24(22C2)'!$B$12:$AT$182,16,0))</f>
        <v>#N/A</v>
      </c>
      <c r="R78" s="31" t="e">
        <f t="shared" si="12"/>
        <v>#N/A</v>
      </c>
      <c r="S78" s="15" t="e">
        <f>IF($B78="","",VLOOKUP($B78,'HK2 - 22-23 + HKI 23-24(22C2)'!$B$12:$AT$182,18,0))</f>
        <v>#N/A</v>
      </c>
      <c r="T78" s="15" t="e">
        <f>IF($B78="","",VLOOKUP($B78,'HK2 - 22-23 + HKI 23-24(22C2)'!$B$12:$AT$182,19,0))</f>
        <v>#N/A</v>
      </c>
      <c r="U78" s="15" t="e">
        <f>IF($B78="","",VLOOKUP($B78,'HK2 - 22-23 + HKI 23-24(22C2)'!$B$12:$AT$182,20,0))</f>
        <v>#N/A</v>
      </c>
      <c r="V78" s="31" t="e">
        <f t="shared" si="13"/>
        <v>#N/A</v>
      </c>
      <c r="W78" s="15" t="e">
        <f>IF($B78="","",VLOOKUP($B78,'HK2 - 22-23 + HKI 23-24(22C2)'!$B$12:$AT$182,22,0))</f>
        <v>#N/A</v>
      </c>
      <c r="X78" s="15" t="e">
        <f>IF($B78="","",VLOOKUP($B78,'HK2 - 22-23 + HKI 23-24(22C2)'!$B$12:$AT$182,23,0))</f>
        <v>#N/A</v>
      </c>
      <c r="Y78" s="15" t="e">
        <f>IF($B78="","",VLOOKUP($B78,'HK2 - 22-23 + HKI 23-24(22C2)'!$B$12:$AT$182,24,0))</f>
        <v>#N/A</v>
      </c>
      <c r="Z78" s="31" t="e">
        <f t="shared" si="14"/>
        <v>#N/A</v>
      </c>
      <c r="AA78" s="15" t="e">
        <f>IF($B78="","",VLOOKUP($B78,'HK2 - 22-23 + HKI 23-24(22C2)'!$B$12:$AT$182,26,0))</f>
        <v>#N/A</v>
      </c>
      <c r="AB78" s="15" t="e">
        <f>IF($B78="","",VLOOKUP($B78,'HK2 - 22-23 + HKI 23-24(22C2)'!$B$12:$AT$182,27,0))</f>
        <v>#N/A</v>
      </c>
      <c r="AC78" s="15" t="e">
        <f>IF($B78="","",VLOOKUP($B78,'HK2 - 22-23 + HKI 23-24(22C2)'!$B$12:$AT$182,28,0))</f>
        <v>#N/A</v>
      </c>
      <c r="AD78" s="31" t="e">
        <f t="shared" si="15"/>
        <v>#N/A</v>
      </c>
      <c r="AE78" s="15" t="e">
        <f>IF($B78="","",VLOOKUP($B78,'HK2 - 22-23 + HKI 23-24(22C2)'!$B$12:$AT$182,30,0))</f>
        <v>#N/A</v>
      </c>
      <c r="AF78" s="15" t="e">
        <f>IF($B78="","",VLOOKUP($B78,'HK2 - 22-23 + HKI 23-24(22C2)'!$B$12:$AT$182,31,0))</f>
        <v>#N/A</v>
      </c>
      <c r="AG78" s="15" t="e">
        <f>IF($B78="","",VLOOKUP($B78,'HK2 - 22-23 + HKI 23-24(22C2)'!$B$12:$AT$182,32,0))</f>
        <v>#N/A</v>
      </c>
      <c r="AH78" s="31" t="e">
        <f t="shared" si="16"/>
        <v>#N/A</v>
      </c>
      <c r="AI78" s="15" t="e">
        <f>IF($B78="","",VLOOKUP($B78,'HK2 - 22-23 + HKI 23-24(22C2)'!$B$12:$AT$182,34,0))</f>
        <v>#N/A</v>
      </c>
      <c r="AJ78" s="15" t="e">
        <f>IF($B78="","",VLOOKUP($B78,'HK2 - 22-23 + HKI 23-24(22C2)'!$B$12:$AT$182,35,0))</f>
        <v>#N/A</v>
      </c>
      <c r="AK78" s="31" t="e">
        <f t="shared" si="17"/>
        <v>#N/A</v>
      </c>
      <c r="AL78" s="15" t="e">
        <f>IF($B78="","",VLOOKUP($B78,'HK2 - 22-23 + HKI 23-24(22C2)'!$B$12:$AT$182,37,0))</f>
        <v>#N/A</v>
      </c>
      <c r="AM78" s="15" t="e">
        <f>IF($B78="","",VLOOKUP($B78,'HK2 - 22-23 + HKI 23-24(22C2)'!$B$12:$AT$182,38,0))</f>
        <v>#N/A</v>
      </c>
      <c r="AN78" s="31" t="e">
        <f t="shared" si="18"/>
        <v>#N/A</v>
      </c>
      <c r="AO78" s="15" t="e">
        <f>IF($B78="","",VLOOKUP($B78,'HK2 - 22-23 + HKI 23-24(22C2)'!$B$12:$AT$182,40,0))</f>
        <v>#N/A</v>
      </c>
      <c r="AP78" s="15" t="e">
        <f>IF($B78="","",VLOOKUP($B78,'HK2 - 22-23 + HKI 23-24(22C2)'!$B$12:$AT$182,41,0))</f>
        <v>#N/A</v>
      </c>
      <c r="AQ78" s="31" t="e">
        <f t="shared" si="19"/>
        <v>#N/A</v>
      </c>
      <c r="AR78" s="31" t="e">
        <f>IF($B78="","",VLOOKUP($B78,'HK2 - 22-23 + HKI 23-24(22C2)'!$B$12:$AT$182,43,0))</f>
        <v>#N/A</v>
      </c>
      <c r="AS78" s="31" t="e">
        <f>IF($B78="","",VLOOKUP($B78,'HK2 - 22-23 + HKI 23-24(22C2)'!$B$12:$AT$182,44,0))</f>
        <v>#N/A</v>
      </c>
      <c r="AT78" s="40" t="e">
        <f t="shared" si="20"/>
        <v>#N/A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IF($B79="","",VLOOKUP($B79,'HK2 - 22-23 + HKI 23-24(22C2)'!$B$12:$AT$182,4,0))</f>
        <v>#N/A</v>
      </c>
      <c r="F79" s="15" t="e">
        <f>IF($B79="","",VLOOKUP($B79,'HK2 - 22-23 + HKI 23-24(22C2)'!$B$12:$AT$182,5,0))</f>
        <v>#N/A</v>
      </c>
      <c r="G79" s="15" t="e">
        <f>IF($B79="","",VLOOKUP($B79,'HK2 - 22-23 + HKI 23-24(22C2)'!$B$12:$AT$182,6,0))</f>
        <v>#N/A</v>
      </c>
      <c r="H79" s="15" t="e">
        <f>IF($B79="","",VLOOKUP($B79,'HK2 - 22-23 + HKI 23-24(22C2)'!$B$12:$AT$182,7,0))</f>
        <v>#N/A</v>
      </c>
      <c r="I79" s="15" t="e">
        <f>IF($B79="","",VLOOKUP($B79,'HK2 - 22-23 + HKI 23-24(22C2)'!$B$12:$AT$182,8,0))</f>
        <v>#N/A</v>
      </c>
      <c r="J79" s="15" t="e">
        <f>IF($B79="","",VLOOKUP($B79,'HK2 - 22-23 + HKI 23-24(22C2)'!$B$12:$AT$182,9,0))</f>
        <v>#N/A</v>
      </c>
      <c r="K79" s="15" t="e">
        <f>IF($B79="","",VLOOKUP($B79,'HK2 - 22-23 + HKI 23-24(22C2)'!$B$12:$AT$182,10,0))</f>
        <v>#N/A</v>
      </c>
      <c r="L79" s="15" t="e">
        <f>IF($B79="","",VLOOKUP($B79,'HK2 - 22-23 + HKI 23-24(22C2)'!$B$12:$AT$182,11,0))</f>
        <v>#N/A</v>
      </c>
      <c r="M79" s="31" t="e">
        <f t="shared" si="11"/>
        <v>#N/A</v>
      </c>
      <c r="N79" s="15" t="e">
        <f>IF($B79="","",VLOOKUP($B79,'HK2 - 22-23 + HKI 23-24(22C2)'!$B$12:$AT$182,13,0))</f>
        <v>#N/A</v>
      </c>
      <c r="O79" s="15" t="e">
        <f>IF($B79="","",VLOOKUP($B79,'HK2 - 22-23 + HKI 23-24(22C2)'!$B$12:$AT$182,14,0))</f>
        <v>#N/A</v>
      </c>
      <c r="P79" s="15" t="e">
        <f>IF($B79="","",VLOOKUP($B79,'HK2 - 22-23 + HKI 23-24(22C2)'!$B$12:$AT$182,15,0))</f>
        <v>#N/A</v>
      </c>
      <c r="Q79" s="15" t="e">
        <f>IF($B79="","",VLOOKUP($B79,'HK2 - 22-23 + HKI 23-24(22C2)'!$B$12:$AT$182,16,0))</f>
        <v>#N/A</v>
      </c>
      <c r="R79" s="31" t="e">
        <f t="shared" si="12"/>
        <v>#N/A</v>
      </c>
      <c r="S79" s="15" t="e">
        <f>IF($B79="","",VLOOKUP($B79,'HK2 - 22-23 + HKI 23-24(22C2)'!$B$12:$AT$182,18,0))</f>
        <v>#N/A</v>
      </c>
      <c r="T79" s="15" t="e">
        <f>IF($B79="","",VLOOKUP($B79,'HK2 - 22-23 + HKI 23-24(22C2)'!$B$12:$AT$182,19,0))</f>
        <v>#N/A</v>
      </c>
      <c r="U79" s="15" t="e">
        <f>IF($B79="","",VLOOKUP($B79,'HK2 - 22-23 + HKI 23-24(22C2)'!$B$12:$AT$182,20,0))</f>
        <v>#N/A</v>
      </c>
      <c r="V79" s="31" t="e">
        <f t="shared" si="13"/>
        <v>#N/A</v>
      </c>
      <c r="W79" s="15" t="e">
        <f>IF($B79="","",VLOOKUP($B79,'HK2 - 22-23 + HKI 23-24(22C2)'!$B$12:$AT$182,22,0))</f>
        <v>#N/A</v>
      </c>
      <c r="X79" s="15" t="e">
        <f>IF($B79="","",VLOOKUP($B79,'HK2 - 22-23 + HKI 23-24(22C2)'!$B$12:$AT$182,23,0))</f>
        <v>#N/A</v>
      </c>
      <c r="Y79" s="15" t="e">
        <f>IF($B79="","",VLOOKUP($B79,'HK2 - 22-23 + HKI 23-24(22C2)'!$B$12:$AT$182,24,0))</f>
        <v>#N/A</v>
      </c>
      <c r="Z79" s="31" t="e">
        <f t="shared" si="14"/>
        <v>#N/A</v>
      </c>
      <c r="AA79" s="15" t="e">
        <f>IF($B79="","",VLOOKUP($B79,'HK2 - 22-23 + HKI 23-24(22C2)'!$B$12:$AT$182,26,0))</f>
        <v>#N/A</v>
      </c>
      <c r="AB79" s="15" t="e">
        <f>IF($B79="","",VLOOKUP($B79,'HK2 - 22-23 + HKI 23-24(22C2)'!$B$12:$AT$182,27,0))</f>
        <v>#N/A</v>
      </c>
      <c r="AC79" s="15" t="e">
        <f>IF($B79="","",VLOOKUP($B79,'HK2 - 22-23 + HKI 23-24(22C2)'!$B$12:$AT$182,28,0))</f>
        <v>#N/A</v>
      </c>
      <c r="AD79" s="31" t="e">
        <f t="shared" si="15"/>
        <v>#N/A</v>
      </c>
      <c r="AE79" s="15" t="e">
        <f>IF($B79="","",VLOOKUP($B79,'HK2 - 22-23 + HKI 23-24(22C2)'!$B$12:$AT$182,30,0))</f>
        <v>#N/A</v>
      </c>
      <c r="AF79" s="15" t="e">
        <f>IF($B79="","",VLOOKUP($B79,'HK2 - 22-23 + HKI 23-24(22C2)'!$B$12:$AT$182,31,0))</f>
        <v>#N/A</v>
      </c>
      <c r="AG79" s="15" t="e">
        <f>IF($B79="","",VLOOKUP($B79,'HK2 - 22-23 + HKI 23-24(22C2)'!$B$12:$AT$182,32,0))</f>
        <v>#N/A</v>
      </c>
      <c r="AH79" s="31" t="e">
        <f t="shared" si="16"/>
        <v>#N/A</v>
      </c>
      <c r="AI79" s="15" t="e">
        <f>IF($B79="","",VLOOKUP($B79,'HK2 - 22-23 + HKI 23-24(22C2)'!$B$12:$AT$182,34,0))</f>
        <v>#N/A</v>
      </c>
      <c r="AJ79" s="15" t="e">
        <f>IF($B79="","",VLOOKUP($B79,'HK2 - 22-23 + HKI 23-24(22C2)'!$B$12:$AT$182,35,0))</f>
        <v>#N/A</v>
      </c>
      <c r="AK79" s="31" t="e">
        <f t="shared" si="17"/>
        <v>#N/A</v>
      </c>
      <c r="AL79" s="15" t="e">
        <f>IF($B79="","",VLOOKUP($B79,'HK2 - 22-23 + HKI 23-24(22C2)'!$B$12:$AT$182,37,0))</f>
        <v>#N/A</v>
      </c>
      <c r="AM79" s="15" t="e">
        <f>IF($B79="","",VLOOKUP($B79,'HK2 - 22-23 + HKI 23-24(22C2)'!$B$12:$AT$182,38,0))</f>
        <v>#N/A</v>
      </c>
      <c r="AN79" s="31" t="e">
        <f t="shared" si="18"/>
        <v>#N/A</v>
      </c>
      <c r="AO79" s="15" t="e">
        <f>IF($B79="","",VLOOKUP($B79,'HK2 - 22-23 + HKI 23-24(22C2)'!$B$12:$AT$182,40,0))</f>
        <v>#N/A</v>
      </c>
      <c r="AP79" s="15" t="e">
        <f>IF($B79="","",VLOOKUP($B79,'HK2 - 22-23 + HKI 23-24(22C2)'!$B$12:$AT$182,41,0))</f>
        <v>#N/A</v>
      </c>
      <c r="AQ79" s="31" t="e">
        <f t="shared" si="19"/>
        <v>#N/A</v>
      </c>
      <c r="AR79" s="31" t="e">
        <f>IF($B79="","",VLOOKUP($B79,'HK2 - 22-23 + HKI 23-24(22C2)'!$B$12:$AT$182,43,0))</f>
        <v>#N/A</v>
      </c>
      <c r="AS79" s="31" t="e">
        <f>IF($B79="","",VLOOKUP($B79,'HK2 - 22-23 + HKI 23-24(22C2)'!$B$12:$AT$182,44,0))</f>
        <v>#N/A</v>
      </c>
      <c r="AT79" s="40" t="e">
        <f t="shared" si="20"/>
        <v>#N/A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IF($B80="","",VLOOKUP($B80,'HK2 - 22-23 + HKI 23-24(22C2)'!$B$12:$AT$182,4,0))</f>
        <v>#N/A</v>
      </c>
      <c r="F80" s="15" t="e">
        <f>IF($B80="","",VLOOKUP($B80,'HK2 - 22-23 + HKI 23-24(22C2)'!$B$12:$AT$182,5,0))</f>
        <v>#N/A</v>
      </c>
      <c r="G80" s="15" t="e">
        <f>IF($B80="","",VLOOKUP($B80,'HK2 - 22-23 + HKI 23-24(22C2)'!$B$12:$AT$182,6,0))</f>
        <v>#N/A</v>
      </c>
      <c r="H80" s="15" t="e">
        <f>IF($B80="","",VLOOKUP($B80,'HK2 - 22-23 + HKI 23-24(22C2)'!$B$12:$AT$182,7,0))</f>
        <v>#N/A</v>
      </c>
      <c r="I80" s="15" t="e">
        <f>IF($B80="","",VLOOKUP($B80,'HK2 - 22-23 + HKI 23-24(22C2)'!$B$12:$AT$182,8,0))</f>
        <v>#N/A</v>
      </c>
      <c r="J80" s="15" t="e">
        <f>IF($B80="","",VLOOKUP($B80,'HK2 - 22-23 + HKI 23-24(22C2)'!$B$12:$AT$182,9,0))</f>
        <v>#N/A</v>
      </c>
      <c r="K80" s="15" t="e">
        <f>IF($B80="","",VLOOKUP($B80,'HK2 - 22-23 + HKI 23-24(22C2)'!$B$12:$AT$182,10,0))</f>
        <v>#N/A</v>
      </c>
      <c r="L80" s="15" t="e">
        <f>IF($B80="","",VLOOKUP($B80,'HK2 - 22-23 + HKI 23-24(22C2)'!$B$12:$AT$182,11,0))</f>
        <v>#N/A</v>
      </c>
      <c r="M80" s="31" t="e">
        <f t="shared" si="11"/>
        <v>#N/A</v>
      </c>
      <c r="N80" s="15" t="e">
        <f>IF($B80="","",VLOOKUP($B80,'HK2 - 22-23 + HKI 23-24(22C2)'!$B$12:$AT$182,13,0))</f>
        <v>#N/A</v>
      </c>
      <c r="O80" s="15" t="e">
        <f>IF($B80="","",VLOOKUP($B80,'HK2 - 22-23 + HKI 23-24(22C2)'!$B$12:$AT$182,14,0))</f>
        <v>#N/A</v>
      </c>
      <c r="P80" s="15" t="e">
        <f>IF($B80="","",VLOOKUP($B80,'HK2 - 22-23 + HKI 23-24(22C2)'!$B$12:$AT$182,15,0))</f>
        <v>#N/A</v>
      </c>
      <c r="Q80" s="15" t="e">
        <f>IF($B80="","",VLOOKUP($B80,'HK2 - 22-23 + HKI 23-24(22C2)'!$B$12:$AT$182,16,0))</f>
        <v>#N/A</v>
      </c>
      <c r="R80" s="31" t="e">
        <f t="shared" si="12"/>
        <v>#N/A</v>
      </c>
      <c r="S80" s="15" t="e">
        <f>IF($B80="","",VLOOKUP($B80,'HK2 - 22-23 + HKI 23-24(22C2)'!$B$12:$AT$182,18,0))</f>
        <v>#N/A</v>
      </c>
      <c r="T80" s="15" t="e">
        <f>IF($B80="","",VLOOKUP($B80,'HK2 - 22-23 + HKI 23-24(22C2)'!$B$12:$AT$182,19,0))</f>
        <v>#N/A</v>
      </c>
      <c r="U80" s="15" t="e">
        <f>IF($B80="","",VLOOKUP($B80,'HK2 - 22-23 + HKI 23-24(22C2)'!$B$12:$AT$182,20,0))</f>
        <v>#N/A</v>
      </c>
      <c r="V80" s="31" t="e">
        <f t="shared" si="13"/>
        <v>#N/A</v>
      </c>
      <c r="W80" s="15" t="e">
        <f>IF($B80="","",VLOOKUP($B80,'HK2 - 22-23 + HKI 23-24(22C2)'!$B$12:$AT$182,22,0))</f>
        <v>#N/A</v>
      </c>
      <c r="X80" s="15" t="e">
        <f>IF($B80="","",VLOOKUP($B80,'HK2 - 22-23 + HKI 23-24(22C2)'!$B$12:$AT$182,23,0))</f>
        <v>#N/A</v>
      </c>
      <c r="Y80" s="15" t="e">
        <f>IF($B80="","",VLOOKUP($B80,'HK2 - 22-23 + HKI 23-24(22C2)'!$B$12:$AT$182,24,0))</f>
        <v>#N/A</v>
      </c>
      <c r="Z80" s="31" t="e">
        <f t="shared" si="14"/>
        <v>#N/A</v>
      </c>
      <c r="AA80" s="15" t="e">
        <f>IF($B80="","",VLOOKUP($B80,'HK2 - 22-23 + HKI 23-24(22C2)'!$B$12:$AT$182,26,0))</f>
        <v>#N/A</v>
      </c>
      <c r="AB80" s="15" t="e">
        <f>IF($B80="","",VLOOKUP($B80,'HK2 - 22-23 + HKI 23-24(22C2)'!$B$12:$AT$182,27,0))</f>
        <v>#N/A</v>
      </c>
      <c r="AC80" s="15" t="e">
        <f>IF($B80="","",VLOOKUP($B80,'HK2 - 22-23 + HKI 23-24(22C2)'!$B$12:$AT$182,28,0))</f>
        <v>#N/A</v>
      </c>
      <c r="AD80" s="31" t="e">
        <f t="shared" si="15"/>
        <v>#N/A</v>
      </c>
      <c r="AE80" s="15" t="e">
        <f>IF($B80="","",VLOOKUP($B80,'HK2 - 22-23 + HKI 23-24(22C2)'!$B$12:$AT$182,30,0))</f>
        <v>#N/A</v>
      </c>
      <c r="AF80" s="15" t="e">
        <f>IF($B80="","",VLOOKUP($B80,'HK2 - 22-23 + HKI 23-24(22C2)'!$B$12:$AT$182,31,0))</f>
        <v>#N/A</v>
      </c>
      <c r="AG80" s="15" t="e">
        <f>IF($B80="","",VLOOKUP($B80,'HK2 - 22-23 + HKI 23-24(22C2)'!$B$12:$AT$182,32,0))</f>
        <v>#N/A</v>
      </c>
      <c r="AH80" s="31" t="e">
        <f t="shared" si="16"/>
        <v>#N/A</v>
      </c>
      <c r="AI80" s="15" t="e">
        <f>IF($B80="","",VLOOKUP($B80,'HK2 - 22-23 + HKI 23-24(22C2)'!$B$12:$AT$182,34,0))</f>
        <v>#N/A</v>
      </c>
      <c r="AJ80" s="15" t="e">
        <f>IF($B80="","",VLOOKUP($B80,'HK2 - 22-23 + HKI 23-24(22C2)'!$B$12:$AT$182,35,0))</f>
        <v>#N/A</v>
      </c>
      <c r="AK80" s="31" t="e">
        <f t="shared" si="17"/>
        <v>#N/A</v>
      </c>
      <c r="AL80" s="15" t="e">
        <f>IF($B80="","",VLOOKUP($B80,'HK2 - 22-23 + HKI 23-24(22C2)'!$B$12:$AT$182,37,0))</f>
        <v>#N/A</v>
      </c>
      <c r="AM80" s="15" t="e">
        <f>IF($B80="","",VLOOKUP($B80,'HK2 - 22-23 + HKI 23-24(22C2)'!$B$12:$AT$182,38,0))</f>
        <v>#N/A</v>
      </c>
      <c r="AN80" s="31" t="e">
        <f t="shared" si="18"/>
        <v>#N/A</v>
      </c>
      <c r="AO80" s="15" t="e">
        <f>IF($B80="","",VLOOKUP($B80,'HK2 - 22-23 + HKI 23-24(22C2)'!$B$12:$AT$182,40,0))</f>
        <v>#N/A</v>
      </c>
      <c r="AP80" s="15" t="e">
        <f>IF($B80="","",VLOOKUP($B80,'HK2 - 22-23 + HKI 23-24(22C2)'!$B$12:$AT$182,41,0))</f>
        <v>#N/A</v>
      </c>
      <c r="AQ80" s="31" t="e">
        <f t="shared" si="19"/>
        <v>#N/A</v>
      </c>
      <c r="AR80" s="31" t="e">
        <f>IF($B80="","",VLOOKUP($B80,'HK2 - 22-23 + HKI 23-24(22C2)'!$B$12:$AT$182,43,0))</f>
        <v>#N/A</v>
      </c>
      <c r="AS80" s="31" t="e">
        <f>IF($B80="","",VLOOKUP($B80,'HK2 - 22-23 + HKI 23-24(22C2)'!$B$12:$AT$182,44,0))</f>
        <v>#N/A</v>
      </c>
      <c r="AT80" s="40" t="e">
        <f t="shared" si="20"/>
        <v>#N/A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IF($B81="","",VLOOKUP($B81,'HK2 - 22-23 + HKI 23-24(22C2)'!$B$12:$AT$182,4,0))</f>
        <v>#N/A</v>
      </c>
      <c r="F81" s="15" t="e">
        <f>IF($B81="","",VLOOKUP($B81,'HK2 - 22-23 + HKI 23-24(22C2)'!$B$12:$AT$182,5,0))</f>
        <v>#N/A</v>
      </c>
      <c r="G81" s="15" t="e">
        <f>IF($B81="","",VLOOKUP($B81,'HK2 - 22-23 + HKI 23-24(22C2)'!$B$12:$AT$182,6,0))</f>
        <v>#N/A</v>
      </c>
      <c r="H81" s="15" t="e">
        <f>IF($B81="","",VLOOKUP($B81,'HK2 - 22-23 + HKI 23-24(22C2)'!$B$12:$AT$182,7,0))</f>
        <v>#N/A</v>
      </c>
      <c r="I81" s="15" t="e">
        <f>IF($B81="","",VLOOKUP($B81,'HK2 - 22-23 + HKI 23-24(22C2)'!$B$12:$AT$182,8,0))</f>
        <v>#N/A</v>
      </c>
      <c r="J81" s="15" t="e">
        <f>IF($B81="","",VLOOKUP($B81,'HK2 - 22-23 + HKI 23-24(22C2)'!$B$12:$AT$182,9,0))</f>
        <v>#N/A</v>
      </c>
      <c r="K81" s="15" t="e">
        <f>IF($B81="","",VLOOKUP($B81,'HK2 - 22-23 + HKI 23-24(22C2)'!$B$12:$AT$182,10,0))</f>
        <v>#N/A</v>
      </c>
      <c r="L81" s="15" t="e">
        <f>IF($B81="","",VLOOKUP($B81,'HK2 - 22-23 + HKI 23-24(22C2)'!$B$12:$AT$182,11,0))</f>
        <v>#N/A</v>
      </c>
      <c r="M81" s="31" t="e">
        <f t="shared" si="11"/>
        <v>#N/A</v>
      </c>
      <c r="N81" s="15" t="e">
        <f>IF($B81="","",VLOOKUP($B81,'HK2 - 22-23 + HKI 23-24(22C2)'!$B$12:$AT$182,13,0))</f>
        <v>#N/A</v>
      </c>
      <c r="O81" s="15" t="e">
        <f>IF($B81="","",VLOOKUP($B81,'HK2 - 22-23 + HKI 23-24(22C2)'!$B$12:$AT$182,14,0))</f>
        <v>#N/A</v>
      </c>
      <c r="P81" s="15" t="e">
        <f>IF($B81="","",VLOOKUP($B81,'HK2 - 22-23 + HKI 23-24(22C2)'!$B$12:$AT$182,15,0))</f>
        <v>#N/A</v>
      </c>
      <c r="Q81" s="15" t="e">
        <f>IF($B81="","",VLOOKUP($B81,'HK2 - 22-23 + HKI 23-24(22C2)'!$B$12:$AT$182,16,0))</f>
        <v>#N/A</v>
      </c>
      <c r="R81" s="31" t="e">
        <f t="shared" si="12"/>
        <v>#N/A</v>
      </c>
      <c r="S81" s="15" t="e">
        <f>IF($B81="","",VLOOKUP($B81,'HK2 - 22-23 + HKI 23-24(22C2)'!$B$12:$AT$182,18,0))</f>
        <v>#N/A</v>
      </c>
      <c r="T81" s="15" t="e">
        <f>IF($B81="","",VLOOKUP($B81,'HK2 - 22-23 + HKI 23-24(22C2)'!$B$12:$AT$182,19,0))</f>
        <v>#N/A</v>
      </c>
      <c r="U81" s="15" t="e">
        <f>IF($B81="","",VLOOKUP($B81,'HK2 - 22-23 + HKI 23-24(22C2)'!$B$12:$AT$182,20,0))</f>
        <v>#N/A</v>
      </c>
      <c r="V81" s="31" t="e">
        <f t="shared" si="13"/>
        <v>#N/A</v>
      </c>
      <c r="W81" s="15" t="e">
        <f>IF($B81="","",VLOOKUP($B81,'HK2 - 22-23 + HKI 23-24(22C2)'!$B$12:$AT$182,22,0))</f>
        <v>#N/A</v>
      </c>
      <c r="X81" s="15" t="e">
        <f>IF($B81="","",VLOOKUP($B81,'HK2 - 22-23 + HKI 23-24(22C2)'!$B$12:$AT$182,23,0))</f>
        <v>#N/A</v>
      </c>
      <c r="Y81" s="15" t="e">
        <f>IF($B81="","",VLOOKUP($B81,'HK2 - 22-23 + HKI 23-24(22C2)'!$B$12:$AT$182,24,0))</f>
        <v>#N/A</v>
      </c>
      <c r="Z81" s="31" t="e">
        <f t="shared" si="14"/>
        <v>#N/A</v>
      </c>
      <c r="AA81" s="15" t="e">
        <f>IF($B81="","",VLOOKUP($B81,'HK2 - 22-23 + HKI 23-24(22C2)'!$B$12:$AT$182,26,0))</f>
        <v>#N/A</v>
      </c>
      <c r="AB81" s="15" t="e">
        <f>IF($B81="","",VLOOKUP($B81,'HK2 - 22-23 + HKI 23-24(22C2)'!$B$12:$AT$182,27,0))</f>
        <v>#N/A</v>
      </c>
      <c r="AC81" s="15" t="e">
        <f>IF($B81="","",VLOOKUP($B81,'HK2 - 22-23 + HKI 23-24(22C2)'!$B$12:$AT$182,28,0))</f>
        <v>#N/A</v>
      </c>
      <c r="AD81" s="31" t="e">
        <f t="shared" si="15"/>
        <v>#N/A</v>
      </c>
      <c r="AE81" s="15" t="e">
        <f>IF($B81="","",VLOOKUP($B81,'HK2 - 22-23 + HKI 23-24(22C2)'!$B$12:$AT$182,30,0))</f>
        <v>#N/A</v>
      </c>
      <c r="AF81" s="15" t="e">
        <f>IF($B81="","",VLOOKUP($B81,'HK2 - 22-23 + HKI 23-24(22C2)'!$B$12:$AT$182,31,0))</f>
        <v>#N/A</v>
      </c>
      <c r="AG81" s="15" t="e">
        <f>IF($B81="","",VLOOKUP($B81,'HK2 - 22-23 + HKI 23-24(22C2)'!$B$12:$AT$182,32,0))</f>
        <v>#N/A</v>
      </c>
      <c r="AH81" s="31" t="e">
        <f t="shared" si="16"/>
        <v>#N/A</v>
      </c>
      <c r="AI81" s="15" t="e">
        <f>IF($B81="","",VLOOKUP($B81,'HK2 - 22-23 + HKI 23-24(22C2)'!$B$12:$AT$182,34,0))</f>
        <v>#N/A</v>
      </c>
      <c r="AJ81" s="15" t="e">
        <f>IF($B81="","",VLOOKUP($B81,'HK2 - 22-23 + HKI 23-24(22C2)'!$B$12:$AT$182,35,0))</f>
        <v>#N/A</v>
      </c>
      <c r="AK81" s="31" t="e">
        <f t="shared" si="17"/>
        <v>#N/A</v>
      </c>
      <c r="AL81" s="15" t="e">
        <f>IF($B81="","",VLOOKUP($B81,'HK2 - 22-23 + HKI 23-24(22C2)'!$B$12:$AT$182,37,0))</f>
        <v>#N/A</v>
      </c>
      <c r="AM81" s="15" t="e">
        <f>IF($B81="","",VLOOKUP($B81,'HK2 - 22-23 + HKI 23-24(22C2)'!$B$12:$AT$182,38,0))</f>
        <v>#N/A</v>
      </c>
      <c r="AN81" s="31" t="e">
        <f t="shared" si="18"/>
        <v>#N/A</v>
      </c>
      <c r="AO81" s="15" t="e">
        <f>IF($B81="","",VLOOKUP($B81,'HK2 - 22-23 + HKI 23-24(22C2)'!$B$12:$AT$182,40,0))</f>
        <v>#N/A</v>
      </c>
      <c r="AP81" s="15" t="e">
        <f>IF($B81="","",VLOOKUP($B81,'HK2 - 22-23 + HKI 23-24(22C2)'!$B$12:$AT$182,41,0))</f>
        <v>#N/A</v>
      </c>
      <c r="AQ81" s="31" t="e">
        <f t="shared" si="19"/>
        <v>#N/A</v>
      </c>
      <c r="AR81" s="31" t="e">
        <f>IF($B81="","",VLOOKUP($B81,'HK2 - 22-23 + HKI 23-24(22C2)'!$B$12:$AT$182,43,0))</f>
        <v>#N/A</v>
      </c>
      <c r="AS81" s="31" t="e">
        <f>IF($B81="","",VLOOKUP($B81,'HK2 - 22-23 + HKI 23-24(22C2)'!$B$12:$AT$182,44,0))</f>
        <v>#N/A</v>
      </c>
      <c r="AT81" s="40" t="e">
        <f t="shared" si="20"/>
        <v>#N/A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IF($B82="","",VLOOKUP($B82,'HK2 - 22-23 + HKI 23-24(22C2)'!$B$12:$AT$182,4,0))</f>
        <v>#N/A</v>
      </c>
      <c r="F82" s="15" t="e">
        <f>IF($B82="","",VLOOKUP($B82,'HK2 - 22-23 + HKI 23-24(22C2)'!$B$12:$AT$182,5,0))</f>
        <v>#N/A</v>
      </c>
      <c r="G82" s="15" t="e">
        <f>IF($B82="","",VLOOKUP($B82,'HK2 - 22-23 + HKI 23-24(22C2)'!$B$12:$AT$182,6,0))</f>
        <v>#N/A</v>
      </c>
      <c r="H82" s="15" t="e">
        <f>IF($B82="","",VLOOKUP($B82,'HK2 - 22-23 + HKI 23-24(22C2)'!$B$12:$AT$182,7,0))</f>
        <v>#N/A</v>
      </c>
      <c r="I82" s="15" t="e">
        <f>IF($B82="","",VLOOKUP($B82,'HK2 - 22-23 + HKI 23-24(22C2)'!$B$12:$AT$182,8,0))</f>
        <v>#N/A</v>
      </c>
      <c r="J82" s="15" t="e">
        <f>IF($B82="","",VLOOKUP($B82,'HK2 - 22-23 + HKI 23-24(22C2)'!$B$12:$AT$182,9,0))</f>
        <v>#N/A</v>
      </c>
      <c r="K82" s="15" t="e">
        <f>IF($B82="","",VLOOKUP($B82,'HK2 - 22-23 + HKI 23-24(22C2)'!$B$12:$AT$182,10,0))</f>
        <v>#N/A</v>
      </c>
      <c r="L82" s="15" t="e">
        <f>IF($B82="","",VLOOKUP($B82,'HK2 - 22-23 + HKI 23-24(22C2)'!$B$12:$AT$182,11,0))</f>
        <v>#N/A</v>
      </c>
      <c r="M82" s="31" t="e">
        <f t="shared" si="11"/>
        <v>#N/A</v>
      </c>
      <c r="N82" s="15" t="e">
        <f>IF($B82="","",VLOOKUP($B82,'HK2 - 22-23 + HKI 23-24(22C2)'!$B$12:$AT$182,13,0))</f>
        <v>#N/A</v>
      </c>
      <c r="O82" s="15" t="e">
        <f>IF($B82="","",VLOOKUP($B82,'HK2 - 22-23 + HKI 23-24(22C2)'!$B$12:$AT$182,14,0))</f>
        <v>#N/A</v>
      </c>
      <c r="P82" s="15" t="e">
        <f>IF($B82="","",VLOOKUP($B82,'HK2 - 22-23 + HKI 23-24(22C2)'!$B$12:$AT$182,15,0))</f>
        <v>#N/A</v>
      </c>
      <c r="Q82" s="15" t="e">
        <f>IF($B82="","",VLOOKUP($B82,'HK2 - 22-23 + HKI 23-24(22C2)'!$B$12:$AT$182,16,0))</f>
        <v>#N/A</v>
      </c>
      <c r="R82" s="31" t="e">
        <f t="shared" si="12"/>
        <v>#N/A</v>
      </c>
      <c r="S82" s="15" t="e">
        <f>IF($B82="","",VLOOKUP($B82,'HK2 - 22-23 + HKI 23-24(22C2)'!$B$12:$AT$182,18,0))</f>
        <v>#N/A</v>
      </c>
      <c r="T82" s="15" t="e">
        <f>IF($B82="","",VLOOKUP($B82,'HK2 - 22-23 + HKI 23-24(22C2)'!$B$12:$AT$182,19,0))</f>
        <v>#N/A</v>
      </c>
      <c r="U82" s="15" t="e">
        <f>IF($B82="","",VLOOKUP($B82,'HK2 - 22-23 + HKI 23-24(22C2)'!$B$12:$AT$182,20,0))</f>
        <v>#N/A</v>
      </c>
      <c r="V82" s="31" t="e">
        <f t="shared" si="13"/>
        <v>#N/A</v>
      </c>
      <c r="W82" s="15" t="e">
        <f>IF($B82="","",VLOOKUP($B82,'HK2 - 22-23 + HKI 23-24(22C2)'!$B$12:$AT$182,22,0))</f>
        <v>#N/A</v>
      </c>
      <c r="X82" s="15" t="e">
        <f>IF($B82="","",VLOOKUP($B82,'HK2 - 22-23 + HKI 23-24(22C2)'!$B$12:$AT$182,23,0))</f>
        <v>#N/A</v>
      </c>
      <c r="Y82" s="15" t="e">
        <f>IF($B82="","",VLOOKUP($B82,'HK2 - 22-23 + HKI 23-24(22C2)'!$B$12:$AT$182,24,0))</f>
        <v>#N/A</v>
      </c>
      <c r="Z82" s="31" t="e">
        <f t="shared" si="14"/>
        <v>#N/A</v>
      </c>
      <c r="AA82" s="15" t="e">
        <f>IF($B82="","",VLOOKUP($B82,'HK2 - 22-23 + HKI 23-24(22C2)'!$B$12:$AT$182,26,0))</f>
        <v>#N/A</v>
      </c>
      <c r="AB82" s="15" t="e">
        <f>IF($B82="","",VLOOKUP($B82,'HK2 - 22-23 + HKI 23-24(22C2)'!$B$12:$AT$182,27,0))</f>
        <v>#N/A</v>
      </c>
      <c r="AC82" s="15" t="e">
        <f>IF($B82="","",VLOOKUP($B82,'HK2 - 22-23 + HKI 23-24(22C2)'!$B$12:$AT$182,28,0))</f>
        <v>#N/A</v>
      </c>
      <c r="AD82" s="31" t="e">
        <f t="shared" si="15"/>
        <v>#N/A</v>
      </c>
      <c r="AE82" s="15" t="e">
        <f>IF($B82="","",VLOOKUP($B82,'HK2 - 22-23 + HKI 23-24(22C2)'!$B$12:$AT$182,30,0))</f>
        <v>#N/A</v>
      </c>
      <c r="AF82" s="15" t="e">
        <f>IF($B82="","",VLOOKUP($B82,'HK2 - 22-23 + HKI 23-24(22C2)'!$B$12:$AT$182,31,0))</f>
        <v>#N/A</v>
      </c>
      <c r="AG82" s="15" t="e">
        <f>IF($B82="","",VLOOKUP($B82,'HK2 - 22-23 + HKI 23-24(22C2)'!$B$12:$AT$182,32,0))</f>
        <v>#N/A</v>
      </c>
      <c r="AH82" s="31" t="e">
        <f t="shared" si="16"/>
        <v>#N/A</v>
      </c>
      <c r="AI82" s="15" t="e">
        <f>IF($B82="","",VLOOKUP($B82,'HK2 - 22-23 + HKI 23-24(22C2)'!$B$12:$AT$182,34,0))</f>
        <v>#N/A</v>
      </c>
      <c r="AJ82" s="15" t="e">
        <f>IF($B82="","",VLOOKUP($B82,'HK2 - 22-23 + HKI 23-24(22C2)'!$B$12:$AT$182,35,0))</f>
        <v>#N/A</v>
      </c>
      <c r="AK82" s="31" t="e">
        <f t="shared" si="17"/>
        <v>#N/A</v>
      </c>
      <c r="AL82" s="15" t="e">
        <f>IF($B82="","",VLOOKUP($B82,'HK2 - 22-23 + HKI 23-24(22C2)'!$B$12:$AT$182,37,0))</f>
        <v>#N/A</v>
      </c>
      <c r="AM82" s="15" t="e">
        <f>IF($B82="","",VLOOKUP($B82,'HK2 - 22-23 + HKI 23-24(22C2)'!$B$12:$AT$182,38,0))</f>
        <v>#N/A</v>
      </c>
      <c r="AN82" s="31" t="e">
        <f t="shared" si="18"/>
        <v>#N/A</v>
      </c>
      <c r="AO82" s="15" t="e">
        <f>IF($B82="","",VLOOKUP($B82,'HK2 - 22-23 + HKI 23-24(22C2)'!$B$12:$AT$182,40,0))</f>
        <v>#N/A</v>
      </c>
      <c r="AP82" s="15" t="e">
        <f>IF($B82="","",VLOOKUP($B82,'HK2 - 22-23 + HKI 23-24(22C2)'!$B$12:$AT$182,41,0))</f>
        <v>#N/A</v>
      </c>
      <c r="AQ82" s="31" t="e">
        <f t="shared" si="19"/>
        <v>#N/A</v>
      </c>
      <c r="AR82" s="31" t="e">
        <f>IF($B82="","",VLOOKUP($B82,'HK2 - 22-23 + HKI 23-24(22C2)'!$B$12:$AT$182,43,0))</f>
        <v>#N/A</v>
      </c>
      <c r="AS82" s="31" t="e">
        <f>IF($B82="","",VLOOKUP($B82,'HK2 - 22-23 + HKI 23-24(22C2)'!$B$12:$AT$182,44,0))</f>
        <v>#N/A</v>
      </c>
      <c r="AT82" s="40" t="e">
        <f t="shared" si="20"/>
        <v>#N/A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IF($B83="","",VLOOKUP($B83,'HK2 - 22-23 + HKI 23-24(22C2)'!$B$12:$AT$182,4,0))</f>
        <v>#N/A</v>
      </c>
      <c r="F83" s="15" t="e">
        <f>IF($B83="","",VLOOKUP($B83,'HK2 - 22-23 + HKI 23-24(22C2)'!$B$12:$AT$182,5,0))</f>
        <v>#N/A</v>
      </c>
      <c r="G83" s="15" t="e">
        <f>IF($B83="","",VLOOKUP($B83,'HK2 - 22-23 + HKI 23-24(22C2)'!$B$12:$AT$182,6,0))</f>
        <v>#N/A</v>
      </c>
      <c r="H83" s="15" t="e">
        <f>IF($B83="","",VLOOKUP($B83,'HK2 - 22-23 + HKI 23-24(22C2)'!$B$12:$AT$182,7,0))</f>
        <v>#N/A</v>
      </c>
      <c r="I83" s="15" t="e">
        <f>IF($B83="","",VLOOKUP($B83,'HK2 - 22-23 + HKI 23-24(22C2)'!$B$12:$AT$182,8,0))</f>
        <v>#N/A</v>
      </c>
      <c r="J83" s="15" t="e">
        <f>IF($B83="","",VLOOKUP($B83,'HK2 - 22-23 + HKI 23-24(22C2)'!$B$12:$AT$182,9,0))</f>
        <v>#N/A</v>
      </c>
      <c r="K83" s="15" t="e">
        <f>IF($B83="","",VLOOKUP($B83,'HK2 - 22-23 + HKI 23-24(22C2)'!$B$12:$AT$182,10,0))</f>
        <v>#N/A</v>
      </c>
      <c r="L83" s="15" t="e">
        <f>IF($B83="","",VLOOKUP($B83,'HK2 - 22-23 + HKI 23-24(22C2)'!$B$12:$AT$182,11,0))</f>
        <v>#N/A</v>
      </c>
      <c r="M83" s="31" t="e">
        <f t="shared" si="11"/>
        <v>#N/A</v>
      </c>
      <c r="N83" s="15" t="e">
        <f>IF($B83="","",VLOOKUP($B83,'HK2 - 22-23 + HKI 23-24(22C2)'!$B$12:$AT$182,13,0))</f>
        <v>#N/A</v>
      </c>
      <c r="O83" s="15" t="e">
        <f>IF($B83="","",VLOOKUP($B83,'HK2 - 22-23 + HKI 23-24(22C2)'!$B$12:$AT$182,14,0))</f>
        <v>#N/A</v>
      </c>
      <c r="P83" s="15" t="e">
        <f>IF($B83="","",VLOOKUP($B83,'HK2 - 22-23 + HKI 23-24(22C2)'!$B$12:$AT$182,15,0))</f>
        <v>#N/A</v>
      </c>
      <c r="Q83" s="15" t="e">
        <f>IF($B83="","",VLOOKUP($B83,'HK2 - 22-23 + HKI 23-24(22C2)'!$B$12:$AT$182,16,0))</f>
        <v>#N/A</v>
      </c>
      <c r="R83" s="31" t="e">
        <f t="shared" si="12"/>
        <v>#N/A</v>
      </c>
      <c r="S83" s="15" t="e">
        <f>IF($B83="","",VLOOKUP($B83,'HK2 - 22-23 + HKI 23-24(22C2)'!$B$12:$AT$182,18,0))</f>
        <v>#N/A</v>
      </c>
      <c r="T83" s="15" t="e">
        <f>IF($B83="","",VLOOKUP($B83,'HK2 - 22-23 + HKI 23-24(22C2)'!$B$12:$AT$182,19,0))</f>
        <v>#N/A</v>
      </c>
      <c r="U83" s="15" t="e">
        <f>IF($B83="","",VLOOKUP($B83,'HK2 - 22-23 + HKI 23-24(22C2)'!$B$12:$AT$182,20,0))</f>
        <v>#N/A</v>
      </c>
      <c r="V83" s="31" t="e">
        <f t="shared" si="13"/>
        <v>#N/A</v>
      </c>
      <c r="W83" s="15" t="e">
        <f>IF($B83="","",VLOOKUP($B83,'HK2 - 22-23 + HKI 23-24(22C2)'!$B$12:$AT$182,22,0))</f>
        <v>#N/A</v>
      </c>
      <c r="X83" s="15" t="e">
        <f>IF($B83="","",VLOOKUP($B83,'HK2 - 22-23 + HKI 23-24(22C2)'!$B$12:$AT$182,23,0))</f>
        <v>#N/A</v>
      </c>
      <c r="Y83" s="15" t="e">
        <f>IF($B83="","",VLOOKUP($B83,'HK2 - 22-23 + HKI 23-24(22C2)'!$B$12:$AT$182,24,0))</f>
        <v>#N/A</v>
      </c>
      <c r="Z83" s="31" t="e">
        <f t="shared" si="14"/>
        <v>#N/A</v>
      </c>
      <c r="AA83" s="15" t="e">
        <f>IF($B83="","",VLOOKUP($B83,'HK2 - 22-23 + HKI 23-24(22C2)'!$B$12:$AT$182,26,0))</f>
        <v>#N/A</v>
      </c>
      <c r="AB83" s="15" t="e">
        <f>IF($B83="","",VLOOKUP($B83,'HK2 - 22-23 + HKI 23-24(22C2)'!$B$12:$AT$182,27,0))</f>
        <v>#N/A</v>
      </c>
      <c r="AC83" s="15" t="e">
        <f>IF($B83="","",VLOOKUP($B83,'HK2 - 22-23 + HKI 23-24(22C2)'!$B$12:$AT$182,28,0))</f>
        <v>#N/A</v>
      </c>
      <c r="AD83" s="31" t="e">
        <f t="shared" si="15"/>
        <v>#N/A</v>
      </c>
      <c r="AE83" s="15" t="e">
        <f>IF($B83="","",VLOOKUP($B83,'HK2 - 22-23 + HKI 23-24(22C2)'!$B$12:$AT$182,30,0))</f>
        <v>#N/A</v>
      </c>
      <c r="AF83" s="15" t="e">
        <f>IF($B83="","",VLOOKUP($B83,'HK2 - 22-23 + HKI 23-24(22C2)'!$B$12:$AT$182,31,0))</f>
        <v>#N/A</v>
      </c>
      <c r="AG83" s="15" t="e">
        <f>IF($B83="","",VLOOKUP($B83,'HK2 - 22-23 + HKI 23-24(22C2)'!$B$12:$AT$182,32,0))</f>
        <v>#N/A</v>
      </c>
      <c r="AH83" s="31" t="e">
        <f t="shared" si="16"/>
        <v>#N/A</v>
      </c>
      <c r="AI83" s="15" t="e">
        <f>IF($B83="","",VLOOKUP($B83,'HK2 - 22-23 + HKI 23-24(22C2)'!$B$12:$AT$182,34,0))</f>
        <v>#N/A</v>
      </c>
      <c r="AJ83" s="15" t="e">
        <f>IF($B83="","",VLOOKUP($B83,'HK2 - 22-23 + HKI 23-24(22C2)'!$B$12:$AT$182,35,0))</f>
        <v>#N/A</v>
      </c>
      <c r="AK83" s="31" t="e">
        <f t="shared" si="17"/>
        <v>#N/A</v>
      </c>
      <c r="AL83" s="15" t="e">
        <f>IF($B83="","",VLOOKUP($B83,'HK2 - 22-23 + HKI 23-24(22C2)'!$B$12:$AT$182,37,0))</f>
        <v>#N/A</v>
      </c>
      <c r="AM83" s="15" t="e">
        <f>IF($B83="","",VLOOKUP($B83,'HK2 - 22-23 + HKI 23-24(22C2)'!$B$12:$AT$182,38,0))</f>
        <v>#N/A</v>
      </c>
      <c r="AN83" s="31" t="e">
        <f t="shared" si="18"/>
        <v>#N/A</v>
      </c>
      <c r="AO83" s="15" t="e">
        <f>IF($B83="","",VLOOKUP($B83,'HK2 - 22-23 + HKI 23-24(22C2)'!$B$12:$AT$182,40,0))</f>
        <v>#N/A</v>
      </c>
      <c r="AP83" s="15" t="e">
        <f>IF($B83="","",VLOOKUP($B83,'HK2 - 22-23 + HKI 23-24(22C2)'!$B$12:$AT$182,41,0))</f>
        <v>#N/A</v>
      </c>
      <c r="AQ83" s="31" t="e">
        <f t="shared" si="19"/>
        <v>#N/A</v>
      </c>
      <c r="AR83" s="31" t="e">
        <f>IF($B83="","",VLOOKUP($B83,'HK2 - 22-23 + HKI 23-24(22C2)'!$B$12:$AT$182,43,0))</f>
        <v>#N/A</v>
      </c>
      <c r="AS83" s="31" t="e">
        <f>IF($B83="","",VLOOKUP($B83,'HK2 - 22-23 + HKI 23-24(22C2)'!$B$12:$AT$182,44,0))</f>
        <v>#N/A</v>
      </c>
      <c r="AT83" s="40" t="e">
        <f t="shared" si="20"/>
        <v>#N/A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IF($B84="","",VLOOKUP($B84,'HK2 - 22-23 + HKI 23-24(22C2)'!$B$12:$AT$182,4,0))</f>
        <v>#N/A</v>
      </c>
      <c r="F84" s="15" t="e">
        <f>IF($B84="","",VLOOKUP($B84,'HK2 - 22-23 + HKI 23-24(22C2)'!$B$12:$AT$182,5,0))</f>
        <v>#N/A</v>
      </c>
      <c r="G84" s="15" t="e">
        <f>IF($B84="","",VLOOKUP($B84,'HK2 - 22-23 + HKI 23-24(22C2)'!$B$12:$AT$182,6,0))</f>
        <v>#N/A</v>
      </c>
      <c r="H84" s="15" t="e">
        <f>IF($B84="","",VLOOKUP($B84,'HK2 - 22-23 + HKI 23-24(22C2)'!$B$12:$AT$182,7,0))</f>
        <v>#N/A</v>
      </c>
      <c r="I84" s="15" t="e">
        <f>IF($B84="","",VLOOKUP($B84,'HK2 - 22-23 + HKI 23-24(22C2)'!$B$12:$AT$182,8,0))</f>
        <v>#N/A</v>
      </c>
      <c r="J84" s="15" t="e">
        <f>IF($B84="","",VLOOKUP($B84,'HK2 - 22-23 + HKI 23-24(22C2)'!$B$12:$AT$182,9,0))</f>
        <v>#N/A</v>
      </c>
      <c r="K84" s="15" t="e">
        <f>IF($B84="","",VLOOKUP($B84,'HK2 - 22-23 + HKI 23-24(22C2)'!$B$12:$AT$182,10,0))</f>
        <v>#N/A</v>
      </c>
      <c r="L84" s="15" t="e">
        <f>IF($B84="","",VLOOKUP($B84,'HK2 - 22-23 + HKI 23-24(22C2)'!$B$12:$AT$182,11,0))</f>
        <v>#N/A</v>
      </c>
      <c r="M84" s="31" t="e">
        <f t="shared" si="11"/>
        <v>#N/A</v>
      </c>
      <c r="N84" s="15" t="e">
        <f>IF($B84="","",VLOOKUP($B84,'HK2 - 22-23 + HKI 23-24(22C2)'!$B$12:$AT$182,13,0))</f>
        <v>#N/A</v>
      </c>
      <c r="O84" s="15" t="e">
        <f>IF($B84="","",VLOOKUP($B84,'HK2 - 22-23 + HKI 23-24(22C2)'!$B$12:$AT$182,14,0))</f>
        <v>#N/A</v>
      </c>
      <c r="P84" s="15" t="e">
        <f>IF($B84="","",VLOOKUP($B84,'HK2 - 22-23 + HKI 23-24(22C2)'!$B$12:$AT$182,15,0))</f>
        <v>#N/A</v>
      </c>
      <c r="Q84" s="15" t="e">
        <f>IF($B84="","",VLOOKUP($B84,'HK2 - 22-23 + HKI 23-24(22C2)'!$B$12:$AT$182,16,0))</f>
        <v>#N/A</v>
      </c>
      <c r="R84" s="31" t="e">
        <f t="shared" si="12"/>
        <v>#N/A</v>
      </c>
      <c r="S84" s="15" t="e">
        <f>IF($B84="","",VLOOKUP($B84,'HK2 - 22-23 + HKI 23-24(22C2)'!$B$12:$AT$182,18,0))</f>
        <v>#N/A</v>
      </c>
      <c r="T84" s="15" t="e">
        <f>IF($B84="","",VLOOKUP($B84,'HK2 - 22-23 + HKI 23-24(22C2)'!$B$12:$AT$182,19,0))</f>
        <v>#N/A</v>
      </c>
      <c r="U84" s="15" t="e">
        <f>IF($B84="","",VLOOKUP($B84,'HK2 - 22-23 + HKI 23-24(22C2)'!$B$12:$AT$182,20,0))</f>
        <v>#N/A</v>
      </c>
      <c r="V84" s="31" t="e">
        <f t="shared" si="13"/>
        <v>#N/A</v>
      </c>
      <c r="W84" s="15" t="e">
        <f>IF($B84="","",VLOOKUP($B84,'HK2 - 22-23 + HKI 23-24(22C2)'!$B$12:$AT$182,22,0))</f>
        <v>#N/A</v>
      </c>
      <c r="X84" s="15" t="e">
        <f>IF($B84="","",VLOOKUP($B84,'HK2 - 22-23 + HKI 23-24(22C2)'!$B$12:$AT$182,23,0))</f>
        <v>#N/A</v>
      </c>
      <c r="Y84" s="15" t="e">
        <f>IF($B84="","",VLOOKUP($B84,'HK2 - 22-23 + HKI 23-24(22C2)'!$B$12:$AT$182,24,0))</f>
        <v>#N/A</v>
      </c>
      <c r="Z84" s="31" t="e">
        <f t="shared" si="14"/>
        <v>#N/A</v>
      </c>
      <c r="AA84" s="15" t="e">
        <f>IF($B84="","",VLOOKUP($B84,'HK2 - 22-23 + HKI 23-24(22C2)'!$B$12:$AT$182,26,0))</f>
        <v>#N/A</v>
      </c>
      <c r="AB84" s="15" t="e">
        <f>IF($B84="","",VLOOKUP($B84,'HK2 - 22-23 + HKI 23-24(22C2)'!$B$12:$AT$182,27,0))</f>
        <v>#N/A</v>
      </c>
      <c r="AC84" s="15" t="e">
        <f>IF($B84="","",VLOOKUP($B84,'HK2 - 22-23 + HKI 23-24(22C2)'!$B$12:$AT$182,28,0))</f>
        <v>#N/A</v>
      </c>
      <c r="AD84" s="31" t="e">
        <f t="shared" si="15"/>
        <v>#N/A</v>
      </c>
      <c r="AE84" s="15" t="e">
        <f>IF($B84="","",VLOOKUP($B84,'HK2 - 22-23 + HKI 23-24(22C2)'!$B$12:$AT$182,30,0))</f>
        <v>#N/A</v>
      </c>
      <c r="AF84" s="15" t="e">
        <f>IF($B84="","",VLOOKUP($B84,'HK2 - 22-23 + HKI 23-24(22C2)'!$B$12:$AT$182,31,0))</f>
        <v>#N/A</v>
      </c>
      <c r="AG84" s="15" t="e">
        <f>IF($B84="","",VLOOKUP($B84,'HK2 - 22-23 + HKI 23-24(22C2)'!$B$12:$AT$182,32,0))</f>
        <v>#N/A</v>
      </c>
      <c r="AH84" s="31" t="e">
        <f t="shared" si="16"/>
        <v>#N/A</v>
      </c>
      <c r="AI84" s="15" t="e">
        <f>IF($B84="","",VLOOKUP($B84,'HK2 - 22-23 + HKI 23-24(22C2)'!$B$12:$AT$182,34,0))</f>
        <v>#N/A</v>
      </c>
      <c r="AJ84" s="15" t="e">
        <f>IF($B84="","",VLOOKUP($B84,'HK2 - 22-23 + HKI 23-24(22C2)'!$B$12:$AT$182,35,0))</f>
        <v>#N/A</v>
      </c>
      <c r="AK84" s="31" t="e">
        <f t="shared" si="17"/>
        <v>#N/A</v>
      </c>
      <c r="AL84" s="15" t="e">
        <f>IF($B84="","",VLOOKUP($B84,'HK2 - 22-23 + HKI 23-24(22C2)'!$B$12:$AT$182,37,0))</f>
        <v>#N/A</v>
      </c>
      <c r="AM84" s="15" t="e">
        <f>IF($B84="","",VLOOKUP($B84,'HK2 - 22-23 + HKI 23-24(22C2)'!$B$12:$AT$182,38,0))</f>
        <v>#N/A</v>
      </c>
      <c r="AN84" s="31" t="e">
        <f t="shared" si="18"/>
        <v>#N/A</v>
      </c>
      <c r="AO84" s="15" t="e">
        <f>IF($B84="","",VLOOKUP($B84,'HK2 - 22-23 + HKI 23-24(22C2)'!$B$12:$AT$182,40,0))</f>
        <v>#N/A</v>
      </c>
      <c r="AP84" s="15" t="e">
        <f>IF($B84="","",VLOOKUP($B84,'HK2 - 22-23 + HKI 23-24(22C2)'!$B$12:$AT$182,41,0))</f>
        <v>#N/A</v>
      </c>
      <c r="AQ84" s="31" t="e">
        <f t="shared" si="19"/>
        <v>#N/A</v>
      </c>
      <c r="AR84" s="31" t="e">
        <f>IF($B84="","",VLOOKUP($B84,'HK2 - 22-23 + HKI 23-24(22C2)'!$B$12:$AT$182,43,0))</f>
        <v>#N/A</v>
      </c>
      <c r="AS84" s="31" t="e">
        <f>IF($B84="","",VLOOKUP($B84,'HK2 - 22-23 + HKI 23-24(22C2)'!$B$12:$AT$182,44,0))</f>
        <v>#N/A</v>
      </c>
      <c r="AT84" s="40" t="e">
        <f t="shared" si="20"/>
        <v>#N/A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IF($B85="","",VLOOKUP($B85,'HK2 - 22-23 + HKI 23-24(22C2)'!$B$12:$AT$182,4,0))</f>
        <v>#N/A</v>
      </c>
      <c r="F85" s="15" t="e">
        <f>IF($B85="","",VLOOKUP($B85,'HK2 - 22-23 + HKI 23-24(22C2)'!$B$12:$AT$182,5,0))</f>
        <v>#N/A</v>
      </c>
      <c r="G85" s="15" t="e">
        <f>IF($B85="","",VLOOKUP($B85,'HK2 - 22-23 + HKI 23-24(22C2)'!$B$12:$AT$182,6,0))</f>
        <v>#N/A</v>
      </c>
      <c r="H85" s="15" t="e">
        <f>IF($B85="","",VLOOKUP($B85,'HK2 - 22-23 + HKI 23-24(22C2)'!$B$12:$AT$182,7,0))</f>
        <v>#N/A</v>
      </c>
      <c r="I85" s="15" t="e">
        <f>IF($B85="","",VLOOKUP($B85,'HK2 - 22-23 + HKI 23-24(22C2)'!$B$12:$AT$182,8,0))</f>
        <v>#N/A</v>
      </c>
      <c r="J85" s="15" t="e">
        <f>IF($B85="","",VLOOKUP($B85,'HK2 - 22-23 + HKI 23-24(22C2)'!$B$12:$AT$182,9,0))</f>
        <v>#N/A</v>
      </c>
      <c r="K85" s="15" t="e">
        <f>IF($B85="","",VLOOKUP($B85,'HK2 - 22-23 + HKI 23-24(22C2)'!$B$12:$AT$182,10,0))</f>
        <v>#N/A</v>
      </c>
      <c r="L85" s="15" t="e">
        <f>IF($B85="","",VLOOKUP($B85,'HK2 - 22-23 + HKI 23-24(22C2)'!$B$12:$AT$182,11,0))</f>
        <v>#N/A</v>
      </c>
      <c r="M85" s="31" t="e">
        <f t="shared" si="11"/>
        <v>#N/A</v>
      </c>
      <c r="N85" s="15" t="e">
        <f>IF($B85="","",VLOOKUP($B85,'HK2 - 22-23 + HKI 23-24(22C2)'!$B$12:$AT$182,13,0))</f>
        <v>#N/A</v>
      </c>
      <c r="O85" s="15" t="e">
        <f>IF($B85="","",VLOOKUP($B85,'HK2 - 22-23 + HKI 23-24(22C2)'!$B$12:$AT$182,14,0))</f>
        <v>#N/A</v>
      </c>
      <c r="P85" s="15" t="e">
        <f>IF($B85="","",VLOOKUP($B85,'HK2 - 22-23 + HKI 23-24(22C2)'!$B$12:$AT$182,15,0))</f>
        <v>#N/A</v>
      </c>
      <c r="Q85" s="15" t="e">
        <f>IF($B85="","",VLOOKUP($B85,'HK2 - 22-23 + HKI 23-24(22C2)'!$B$12:$AT$182,16,0))</f>
        <v>#N/A</v>
      </c>
      <c r="R85" s="31" t="e">
        <f t="shared" si="12"/>
        <v>#N/A</v>
      </c>
      <c r="S85" s="15" t="e">
        <f>IF($B85="","",VLOOKUP($B85,'HK2 - 22-23 + HKI 23-24(22C2)'!$B$12:$AT$182,18,0))</f>
        <v>#N/A</v>
      </c>
      <c r="T85" s="15" t="e">
        <f>IF($B85="","",VLOOKUP($B85,'HK2 - 22-23 + HKI 23-24(22C2)'!$B$12:$AT$182,19,0))</f>
        <v>#N/A</v>
      </c>
      <c r="U85" s="15" t="e">
        <f>IF($B85="","",VLOOKUP($B85,'HK2 - 22-23 + HKI 23-24(22C2)'!$B$12:$AT$182,20,0))</f>
        <v>#N/A</v>
      </c>
      <c r="V85" s="31" t="e">
        <f t="shared" si="13"/>
        <v>#N/A</v>
      </c>
      <c r="W85" s="15" t="e">
        <f>IF($B85="","",VLOOKUP($B85,'HK2 - 22-23 + HKI 23-24(22C2)'!$B$12:$AT$182,22,0))</f>
        <v>#N/A</v>
      </c>
      <c r="X85" s="15" t="e">
        <f>IF($B85="","",VLOOKUP($B85,'HK2 - 22-23 + HKI 23-24(22C2)'!$B$12:$AT$182,23,0))</f>
        <v>#N/A</v>
      </c>
      <c r="Y85" s="15" t="e">
        <f>IF($B85="","",VLOOKUP($B85,'HK2 - 22-23 + HKI 23-24(22C2)'!$B$12:$AT$182,24,0))</f>
        <v>#N/A</v>
      </c>
      <c r="Z85" s="31" t="e">
        <f t="shared" si="14"/>
        <v>#N/A</v>
      </c>
      <c r="AA85" s="15" t="e">
        <f>IF($B85="","",VLOOKUP($B85,'HK2 - 22-23 + HKI 23-24(22C2)'!$B$12:$AT$182,26,0))</f>
        <v>#N/A</v>
      </c>
      <c r="AB85" s="15" t="e">
        <f>IF($B85="","",VLOOKUP($B85,'HK2 - 22-23 + HKI 23-24(22C2)'!$B$12:$AT$182,27,0))</f>
        <v>#N/A</v>
      </c>
      <c r="AC85" s="15" t="e">
        <f>IF($B85="","",VLOOKUP($B85,'HK2 - 22-23 + HKI 23-24(22C2)'!$B$12:$AT$182,28,0))</f>
        <v>#N/A</v>
      </c>
      <c r="AD85" s="31" t="e">
        <f t="shared" si="15"/>
        <v>#N/A</v>
      </c>
      <c r="AE85" s="15" t="e">
        <f>IF($B85="","",VLOOKUP($B85,'HK2 - 22-23 + HKI 23-24(22C2)'!$B$12:$AT$182,30,0))</f>
        <v>#N/A</v>
      </c>
      <c r="AF85" s="15" t="e">
        <f>IF($B85="","",VLOOKUP($B85,'HK2 - 22-23 + HKI 23-24(22C2)'!$B$12:$AT$182,31,0))</f>
        <v>#N/A</v>
      </c>
      <c r="AG85" s="15" t="e">
        <f>IF($B85="","",VLOOKUP($B85,'HK2 - 22-23 + HKI 23-24(22C2)'!$B$12:$AT$182,32,0))</f>
        <v>#N/A</v>
      </c>
      <c r="AH85" s="31" t="e">
        <f t="shared" si="16"/>
        <v>#N/A</v>
      </c>
      <c r="AI85" s="15" t="e">
        <f>IF($B85="","",VLOOKUP($B85,'HK2 - 22-23 + HKI 23-24(22C2)'!$B$12:$AT$182,34,0))</f>
        <v>#N/A</v>
      </c>
      <c r="AJ85" s="15" t="e">
        <f>IF($B85="","",VLOOKUP($B85,'HK2 - 22-23 + HKI 23-24(22C2)'!$B$12:$AT$182,35,0))</f>
        <v>#N/A</v>
      </c>
      <c r="AK85" s="31" t="e">
        <f t="shared" si="17"/>
        <v>#N/A</v>
      </c>
      <c r="AL85" s="15" t="e">
        <f>IF($B85="","",VLOOKUP($B85,'HK2 - 22-23 + HKI 23-24(22C2)'!$B$12:$AT$182,37,0))</f>
        <v>#N/A</v>
      </c>
      <c r="AM85" s="15" t="e">
        <f>IF($B85="","",VLOOKUP($B85,'HK2 - 22-23 + HKI 23-24(22C2)'!$B$12:$AT$182,38,0))</f>
        <v>#N/A</v>
      </c>
      <c r="AN85" s="31" t="e">
        <f t="shared" si="18"/>
        <v>#N/A</v>
      </c>
      <c r="AO85" s="15" t="e">
        <f>IF($B85="","",VLOOKUP($B85,'HK2 - 22-23 + HKI 23-24(22C2)'!$B$12:$AT$182,40,0))</f>
        <v>#N/A</v>
      </c>
      <c r="AP85" s="15" t="e">
        <f>IF($B85="","",VLOOKUP($B85,'HK2 - 22-23 + HKI 23-24(22C2)'!$B$12:$AT$182,41,0))</f>
        <v>#N/A</v>
      </c>
      <c r="AQ85" s="31" t="e">
        <f t="shared" si="19"/>
        <v>#N/A</v>
      </c>
      <c r="AR85" s="31" t="e">
        <f>IF($B85="","",VLOOKUP($B85,'HK2 - 22-23 + HKI 23-24(22C2)'!$B$12:$AT$182,43,0))</f>
        <v>#N/A</v>
      </c>
      <c r="AS85" s="31" t="e">
        <f>IF($B85="","",VLOOKUP($B85,'HK2 - 22-23 + HKI 23-24(22C2)'!$B$12:$AT$182,44,0))</f>
        <v>#N/A</v>
      </c>
      <c r="AT85" s="40" t="e">
        <f t="shared" si="20"/>
        <v>#N/A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IF($B86="","",VLOOKUP($B86,'HK2 - 22-23 + HKI 23-24(22C2)'!$B$12:$AT$182,4,0))</f>
        <v>#N/A</v>
      </c>
      <c r="F86" s="15" t="e">
        <f>IF($B86="","",VLOOKUP($B86,'HK2 - 22-23 + HKI 23-24(22C2)'!$B$12:$AT$182,5,0))</f>
        <v>#N/A</v>
      </c>
      <c r="G86" s="15" t="e">
        <f>IF($B86="","",VLOOKUP($B86,'HK2 - 22-23 + HKI 23-24(22C2)'!$B$12:$AT$182,6,0))</f>
        <v>#N/A</v>
      </c>
      <c r="H86" s="15" t="e">
        <f>IF($B86="","",VLOOKUP($B86,'HK2 - 22-23 + HKI 23-24(22C2)'!$B$12:$AT$182,7,0))</f>
        <v>#N/A</v>
      </c>
      <c r="I86" s="15" t="e">
        <f>IF($B86="","",VLOOKUP($B86,'HK2 - 22-23 + HKI 23-24(22C2)'!$B$12:$AT$182,8,0))</f>
        <v>#N/A</v>
      </c>
      <c r="J86" s="15" t="e">
        <f>IF($B86="","",VLOOKUP($B86,'HK2 - 22-23 + HKI 23-24(22C2)'!$B$12:$AT$182,9,0))</f>
        <v>#N/A</v>
      </c>
      <c r="K86" s="15" t="e">
        <f>IF($B86="","",VLOOKUP($B86,'HK2 - 22-23 + HKI 23-24(22C2)'!$B$12:$AT$182,10,0))</f>
        <v>#N/A</v>
      </c>
      <c r="L86" s="15" t="e">
        <f>IF($B86="","",VLOOKUP($B86,'HK2 - 22-23 + HKI 23-24(22C2)'!$B$12:$AT$182,11,0))</f>
        <v>#N/A</v>
      </c>
      <c r="M86" s="31" t="e">
        <f t="shared" si="11"/>
        <v>#N/A</v>
      </c>
      <c r="N86" s="15" t="e">
        <f>IF($B86="","",VLOOKUP($B86,'HK2 - 22-23 + HKI 23-24(22C2)'!$B$12:$AT$182,13,0))</f>
        <v>#N/A</v>
      </c>
      <c r="O86" s="15" t="e">
        <f>IF($B86="","",VLOOKUP($B86,'HK2 - 22-23 + HKI 23-24(22C2)'!$B$12:$AT$182,14,0))</f>
        <v>#N/A</v>
      </c>
      <c r="P86" s="15" t="e">
        <f>IF($B86="","",VLOOKUP($B86,'HK2 - 22-23 + HKI 23-24(22C2)'!$B$12:$AT$182,15,0))</f>
        <v>#N/A</v>
      </c>
      <c r="Q86" s="15" t="e">
        <f>IF($B86="","",VLOOKUP($B86,'HK2 - 22-23 + HKI 23-24(22C2)'!$B$12:$AT$182,16,0))</f>
        <v>#N/A</v>
      </c>
      <c r="R86" s="31" t="e">
        <f t="shared" si="12"/>
        <v>#N/A</v>
      </c>
      <c r="S86" s="15" t="e">
        <f>IF($B86="","",VLOOKUP($B86,'HK2 - 22-23 + HKI 23-24(22C2)'!$B$12:$AT$182,18,0))</f>
        <v>#N/A</v>
      </c>
      <c r="T86" s="15" t="e">
        <f>IF($B86="","",VLOOKUP($B86,'HK2 - 22-23 + HKI 23-24(22C2)'!$B$12:$AT$182,19,0))</f>
        <v>#N/A</v>
      </c>
      <c r="U86" s="15" t="e">
        <f>IF($B86="","",VLOOKUP($B86,'HK2 - 22-23 + HKI 23-24(22C2)'!$B$12:$AT$182,20,0))</f>
        <v>#N/A</v>
      </c>
      <c r="V86" s="31" t="e">
        <f t="shared" si="13"/>
        <v>#N/A</v>
      </c>
      <c r="W86" s="15" t="e">
        <f>IF($B86="","",VLOOKUP($B86,'HK2 - 22-23 + HKI 23-24(22C2)'!$B$12:$AT$182,22,0))</f>
        <v>#N/A</v>
      </c>
      <c r="X86" s="15" t="e">
        <f>IF($B86="","",VLOOKUP($B86,'HK2 - 22-23 + HKI 23-24(22C2)'!$B$12:$AT$182,23,0))</f>
        <v>#N/A</v>
      </c>
      <c r="Y86" s="15" t="e">
        <f>IF($B86="","",VLOOKUP($B86,'HK2 - 22-23 + HKI 23-24(22C2)'!$B$12:$AT$182,24,0))</f>
        <v>#N/A</v>
      </c>
      <c r="Z86" s="31" t="e">
        <f t="shared" si="14"/>
        <v>#N/A</v>
      </c>
      <c r="AA86" s="15" t="e">
        <f>IF($B86="","",VLOOKUP($B86,'HK2 - 22-23 + HKI 23-24(22C2)'!$B$12:$AT$182,26,0))</f>
        <v>#N/A</v>
      </c>
      <c r="AB86" s="15" t="e">
        <f>IF($B86="","",VLOOKUP($B86,'HK2 - 22-23 + HKI 23-24(22C2)'!$B$12:$AT$182,27,0))</f>
        <v>#N/A</v>
      </c>
      <c r="AC86" s="15" t="e">
        <f>IF($B86="","",VLOOKUP($B86,'HK2 - 22-23 + HKI 23-24(22C2)'!$B$12:$AT$182,28,0))</f>
        <v>#N/A</v>
      </c>
      <c r="AD86" s="31" t="e">
        <f t="shared" si="15"/>
        <v>#N/A</v>
      </c>
      <c r="AE86" s="15" t="e">
        <f>IF($B86="","",VLOOKUP($B86,'HK2 - 22-23 + HKI 23-24(22C2)'!$B$12:$AT$182,30,0))</f>
        <v>#N/A</v>
      </c>
      <c r="AF86" s="15" t="e">
        <f>IF($B86="","",VLOOKUP($B86,'HK2 - 22-23 + HKI 23-24(22C2)'!$B$12:$AT$182,31,0))</f>
        <v>#N/A</v>
      </c>
      <c r="AG86" s="15" t="e">
        <f>IF($B86="","",VLOOKUP($B86,'HK2 - 22-23 + HKI 23-24(22C2)'!$B$12:$AT$182,32,0))</f>
        <v>#N/A</v>
      </c>
      <c r="AH86" s="31" t="e">
        <f t="shared" si="16"/>
        <v>#N/A</v>
      </c>
      <c r="AI86" s="15" t="e">
        <f>IF($B86="","",VLOOKUP($B86,'HK2 - 22-23 + HKI 23-24(22C2)'!$B$12:$AT$182,34,0))</f>
        <v>#N/A</v>
      </c>
      <c r="AJ86" s="15" t="e">
        <f>IF($B86="","",VLOOKUP($B86,'HK2 - 22-23 + HKI 23-24(22C2)'!$B$12:$AT$182,35,0))</f>
        <v>#N/A</v>
      </c>
      <c r="AK86" s="31" t="e">
        <f t="shared" si="17"/>
        <v>#N/A</v>
      </c>
      <c r="AL86" s="15" t="e">
        <f>IF($B86="","",VLOOKUP($B86,'HK2 - 22-23 + HKI 23-24(22C2)'!$B$12:$AT$182,37,0))</f>
        <v>#N/A</v>
      </c>
      <c r="AM86" s="15" t="e">
        <f>IF($B86="","",VLOOKUP($B86,'HK2 - 22-23 + HKI 23-24(22C2)'!$B$12:$AT$182,38,0))</f>
        <v>#N/A</v>
      </c>
      <c r="AN86" s="31" t="e">
        <f t="shared" si="18"/>
        <v>#N/A</v>
      </c>
      <c r="AO86" s="15" t="e">
        <f>IF($B86="","",VLOOKUP($B86,'HK2 - 22-23 + HKI 23-24(22C2)'!$B$12:$AT$182,40,0))</f>
        <v>#N/A</v>
      </c>
      <c r="AP86" s="15" t="e">
        <f>IF($B86="","",VLOOKUP($B86,'HK2 - 22-23 + HKI 23-24(22C2)'!$B$12:$AT$182,41,0))</f>
        <v>#N/A</v>
      </c>
      <c r="AQ86" s="31" t="e">
        <f t="shared" si="19"/>
        <v>#N/A</v>
      </c>
      <c r="AR86" s="31" t="e">
        <f>IF($B86="","",VLOOKUP($B86,'HK2 - 22-23 + HKI 23-24(22C2)'!$B$12:$AT$182,43,0))</f>
        <v>#N/A</v>
      </c>
      <c r="AS86" s="31" t="e">
        <f>IF($B86="","",VLOOKUP($B86,'HK2 - 22-23 + HKI 23-24(22C2)'!$B$12:$AT$182,44,0))</f>
        <v>#N/A</v>
      </c>
      <c r="AT86" s="40" t="e">
        <f t="shared" si="20"/>
        <v>#N/A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IF($B87="","",VLOOKUP($B87,'HK2 - 22-23 + HKI 23-24(22C2)'!$B$12:$AT$182,4,0))</f>
        <v>#N/A</v>
      </c>
      <c r="F87" s="15" t="e">
        <f>IF($B87="","",VLOOKUP($B87,'HK2 - 22-23 + HKI 23-24(22C2)'!$B$12:$AT$182,5,0))</f>
        <v>#N/A</v>
      </c>
      <c r="G87" s="15" t="e">
        <f>IF($B87="","",VLOOKUP($B87,'HK2 - 22-23 + HKI 23-24(22C2)'!$B$12:$AT$182,6,0))</f>
        <v>#N/A</v>
      </c>
      <c r="H87" s="15" t="e">
        <f>IF($B87="","",VLOOKUP($B87,'HK2 - 22-23 + HKI 23-24(22C2)'!$B$12:$AT$182,7,0))</f>
        <v>#N/A</v>
      </c>
      <c r="I87" s="15" t="e">
        <f>IF($B87="","",VLOOKUP($B87,'HK2 - 22-23 + HKI 23-24(22C2)'!$B$12:$AT$182,8,0))</f>
        <v>#N/A</v>
      </c>
      <c r="J87" s="15" t="e">
        <f>IF($B87="","",VLOOKUP($B87,'HK2 - 22-23 + HKI 23-24(22C2)'!$B$12:$AT$182,9,0))</f>
        <v>#N/A</v>
      </c>
      <c r="K87" s="15" t="e">
        <f>IF($B87="","",VLOOKUP($B87,'HK2 - 22-23 + HKI 23-24(22C2)'!$B$12:$AT$182,10,0))</f>
        <v>#N/A</v>
      </c>
      <c r="L87" s="15" t="e">
        <f>IF($B87="","",VLOOKUP($B87,'HK2 - 22-23 + HKI 23-24(22C2)'!$B$12:$AT$182,11,0))</f>
        <v>#N/A</v>
      </c>
      <c r="M87" s="31" t="e">
        <f t="shared" si="11"/>
        <v>#N/A</v>
      </c>
      <c r="N87" s="15" t="e">
        <f>IF($B87="","",VLOOKUP($B87,'HK2 - 22-23 + HKI 23-24(22C2)'!$B$12:$AT$182,13,0))</f>
        <v>#N/A</v>
      </c>
      <c r="O87" s="15" t="e">
        <f>IF($B87="","",VLOOKUP($B87,'HK2 - 22-23 + HKI 23-24(22C2)'!$B$12:$AT$182,14,0))</f>
        <v>#N/A</v>
      </c>
      <c r="P87" s="15" t="e">
        <f>IF($B87="","",VLOOKUP($B87,'HK2 - 22-23 + HKI 23-24(22C2)'!$B$12:$AT$182,15,0))</f>
        <v>#N/A</v>
      </c>
      <c r="Q87" s="15" t="e">
        <f>IF($B87="","",VLOOKUP($B87,'HK2 - 22-23 + HKI 23-24(22C2)'!$B$12:$AT$182,16,0))</f>
        <v>#N/A</v>
      </c>
      <c r="R87" s="31" t="e">
        <f t="shared" si="12"/>
        <v>#N/A</v>
      </c>
      <c r="S87" s="15" t="e">
        <f>IF($B87="","",VLOOKUP($B87,'HK2 - 22-23 + HKI 23-24(22C2)'!$B$12:$AT$182,18,0))</f>
        <v>#N/A</v>
      </c>
      <c r="T87" s="15" t="e">
        <f>IF($B87="","",VLOOKUP($B87,'HK2 - 22-23 + HKI 23-24(22C2)'!$B$12:$AT$182,19,0))</f>
        <v>#N/A</v>
      </c>
      <c r="U87" s="15" t="e">
        <f>IF($B87="","",VLOOKUP($B87,'HK2 - 22-23 + HKI 23-24(22C2)'!$B$12:$AT$182,20,0))</f>
        <v>#N/A</v>
      </c>
      <c r="V87" s="31" t="e">
        <f t="shared" si="13"/>
        <v>#N/A</v>
      </c>
      <c r="W87" s="15" t="e">
        <f>IF($B87="","",VLOOKUP($B87,'HK2 - 22-23 + HKI 23-24(22C2)'!$B$12:$AT$182,22,0))</f>
        <v>#N/A</v>
      </c>
      <c r="X87" s="15" t="e">
        <f>IF($B87="","",VLOOKUP($B87,'HK2 - 22-23 + HKI 23-24(22C2)'!$B$12:$AT$182,23,0))</f>
        <v>#N/A</v>
      </c>
      <c r="Y87" s="15" t="e">
        <f>IF($B87="","",VLOOKUP($B87,'HK2 - 22-23 + HKI 23-24(22C2)'!$B$12:$AT$182,24,0))</f>
        <v>#N/A</v>
      </c>
      <c r="Z87" s="31" t="e">
        <f t="shared" si="14"/>
        <v>#N/A</v>
      </c>
      <c r="AA87" s="15" t="e">
        <f>IF($B87="","",VLOOKUP($B87,'HK2 - 22-23 + HKI 23-24(22C2)'!$B$12:$AT$182,26,0))</f>
        <v>#N/A</v>
      </c>
      <c r="AB87" s="15" t="e">
        <f>IF($B87="","",VLOOKUP($B87,'HK2 - 22-23 + HKI 23-24(22C2)'!$B$12:$AT$182,27,0))</f>
        <v>#N/A</v>
      </c>
      <c r="AC87" s="15" t="e">
        <f>IF($B87="","",VLOOKUP($B87,'HK2 - 22-23 + HKI 23-24(22C2)'!$B$12:$AT$182,28,0))</f>
        <v>#N/A</v>
      </c>
      <c r="AD87" s="31" t="e">
        <f t="shared" si="15"/>
        <v>#N/A</v>
      </c>
      <c r="AE87" s="15" t="e">
        <f>IF($B87="","",VLOOKUP($B87,'HK2 - 22-23 + HKI 23-24(22C2)'!$B$12:$AT$182,30,0))</f>
        <v>#N/A</v>
      </c>
      <c r="AF87" s="15" t="e">
        <f>IF($B87="","",VLOOKUP($B87,'HK2 - 22-23 + HKI 23-24(22C2)'!$B$12:$AT$182,31,0))</f>
        <v>#N/A</v>
      </c>
      <c r="AG87" s="15" t="e">
        <f>IF($B87="","",VLOOKUP($B87,'HK2 - 22-23 + HKI 23-24(22C2)'!$B$12:$AT$182,32,0))</f>
        <v>#N/A</v>
      </c>
      <c r="AH87" s="31" t="e">
        <f t="shared" si="16"/>
        <v>#N/A</v>
      </c>
      <c r="AI87" s="15" t="e">
        <f>IF($B87="","",VLOOKUP($B87,'HK2 - 22-23 + HKI 23-24(22C2)'!$B$12:$AT$182,34,0))</f>
        <v>#N/A</v>
      </c>
      <c r="AJ87" s="15" t="e">
        <f>IF($B87="","",VLOOKUP($B87,'HK2 - 22-23 + HKI 23-24(22C2)'!$B$12:$AT$182,35,0))</f>
        <v>#N/A</v>
      </c>
      <c r="AK87" s="31" t="e">
        <f t="shared" si="17"/>
        <v>#N/A</v>
      </c>
      <c r="AL87" s="15" t="e">
        <f>IF($B87="","",VLOOKUP($B87,'HK2 - 22-23 + HKI 23-24(22C2)'!$B$12:$AT$182,37,0))</f>
        <v>#N/A</v>
      </c>
      <c r="AM87" s="15" t="e">
        <f>IF($B87="","",VLOOKUP($B87,'HK2 - 22-23 + HKI 23-24(22C2)'!$B$12:$AT$182,38,0))</f>
        <v>#N/A</v>
      </c>
      <c r="AN87" s="31" t="e">
        <f t="shared" si="18"/>
        <v>#N/A</v>
      </c>
      <c r="AO87" s="15" t="e">
        <f>IF($B87="","",VLOOKUP($B87,'HK2 - 22-23 + HKI 23-24(22C2)'!$B$12:$AT$182,40,0))</f>
        <v>#N/A</v>
      </c>
      <c r="AP87" s="15" t="e">
        <f>IF($B87="","",VLOOKUP($B87,'HK2 - 22-23 + HKI 23-24(22C2)'!$B$12:$AT$182,41,0))</f>
        <v>#N/A</v>
      </c>
      <c r="AQ87" s="31" t="e">
        <f t="shared" si="19"/>
        <v>#N/A</v>
      </c>
      <c r="AR87" s="31" t="e">
        <f>IF($B87="","",VLOOKUP($B87,'HK2 - 22-23 + HKI 23-24(22C2)'!$B$12:$AT$182,43,0))</f>
        <v>#N/A</v>
      </c>
      <c r="AS87" s="31" t="e">
        <f>IF($B87="","",VLOOKUP($B87,'HK2 - 22-23 + HKI 23-24(22C2)'!$B$12:$AT$182,44,0))</f>
        <v>#N/A</v>
      </c>
      <c r="AT87" s="40" t="e">
        <f t="shared" si="20"/>
        <v>#N/A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IF($B88="","",VLOOKUP($B88,'HK2 - 22-23 + HKI 23-24(22C2)'!$B$12:$AT$182,4,0))</f>
        <v>#N/A</v>
      </c>
      <c r="F88" s="15" t="e">
        <f>IF($B88="","",VLOOKUP($B88,'HK2 - 22-23 + HKI 23-24(22C2)'!$B$12:$AT$182,5,0))</f>
        <v>#N/A</v>
      </c>
      <c r="G88" s="15" t="e">
        <f>IF($B88="","",VLOOKUP($B88,'HK2 - 22-23 + HKI 23-24(22C2)'!$B$12:$AT$182,6,0))</f>
        <v>#N/A</v>
      </c>
      <c r="H88" s="15" t="e">
        <f>IF($B88="","",VLOOKUP($B88,'HK2 - 22-23 + HKI 23-24(22C2)'!$B$12:$AT$182,7,0))</f>
        <v>#N/A</v>
      </c>
      <c r="I88" s="15" t="e">
        <f>IF($B88="","",VLOOKUP($B88,'HK2 - 22-23 + HKI 23-24(22C2)'!$B$12:$AT$182,8,0))</f>
        <v>#N/A</v>
      </c>
      <c r="J88" s="15" t="e">
        <f>IF($B88="","",VLOOKUP($B88,'HK2 - 22-23 + HKI 23-24(22C2)'!$B$12:$AT$182,9,0))</f>
        <v>#N/A</v>
      </c>
      <c r="K88" s="15" t="e">
        <f>IF($B88="","",VLOOKUP($B88,'HK2 - 22-23 + HKI 23-24(22C2)'!$B$12:$AT$182,10,0))</f>
        <v>#N/A</v>
      </c>
      <c r="L88" s="15" t="e">
        <f>IF($B88="","",VLOOKUP($B88,'HK2 - 22-23 + HKI 23-24(22C2)'!$B$12:$AT$182,11,0))</f>
        <v>#N/A</v>
      </c>
      <c r="M88" s="31" t="e">
        <f t="shared" si="11"/>
        <v>#N/A</v>
      </c>
      <c r="N88" s="15" t="e">
        <f>IF($B88="","",VLOOKUP($B88,'HK2 - 22-23 + HKI 23-24(22C2)'!$B$12:$AT$182,13,0))</f>
        <v>#N/A</v>
      </c>
      <c r="O88" s="15" t="e">
        <f>IF($B88="","",VLOOKUP($B88,'HK2 - 22-23 + HKI 23-24(22C2)'!$B$12:$AT$182,14,0))</f>
        <v>#N/A</v>
      </c>
      <c r="P88" s="15" t="e">
        <f>IF($B88="","",VLOOKUP($B88,'HK2 - 22-23 + HKI 23-24(22C2)'!$B$12:$AT$182,15,0))</f>
        <v>#N/A</v>
      </c>
      <c r="Q88" s="15" t="e">
        <f>IF($B88="","",VLOOKUP($B88,'HK2 - 22-23 + HKI 23-24(22C2)'!$B$12:$AT$182,16,0))</f>
        <v>#N/A</v>
      </c>
      <c r="R88" s="31" t="e">
        <f t="shared" si="12"/>
        <v>#N/A</v>
      </c>
      <c r="S88" s="15" t="e">
        <f>IF($B88="","",VLOOKUP($B88,'HK2 - 22-23 + HKI 23-24(22C2)'!$B$12:$AT$182,18,0))</f>
        <v>#N/A</v>
      </c>
      <c r="T88" s="15" t="e">
        <f>IF($B88="","",VLOOKUP($B88,'HK2 - 22-23 + HKI 23-24(22C2)'!$B$12:$AT$182,19,0))</f>
        <v>#N/A</v>
      </c>
      <c r="U88" s="15" t="e">
        <f>IF($B88="","",VLOOKUP($B88,'HK2 - 22-23 + HKI 23-24(22C2)'!$B$12:$AT$182,20,0))</f>
        <v>#N/A</v>
      </c>
      <c r="V88" s="31" t="e">
        <f t="shared" si="13"/>
        <v>#N/A</v>
      </c>
      <c r="W88" s="15" t="e">
        <f>IF($B88="","",VLOOKUP($B88,'HK2 - 22-23 + HKI 23-24(22C2)'!$B$12:$AT$182,22,0))</f>
        <v>#N/A</v>
      </c>
      <c r="X88" s="15" t="e">
        <f>IF($B88="","",VLOOKUP($B88,'HK2 - 22-23 + HKI 23-24(22C2)'!$B$12:$AT$182,23,0))</f>
        <v>#N/A</v>
      </c>
      <c r="Y88" s="15" t="e">
        <f>IF($B88="","",VLOOKUP($B88,'HK2 - 22-23 + HKI 23-24(22C2)'!$B$12:$AT$182,24,0))</f>
        <v>#N/A</v>
      </c>
      <c r="Z88" s="31" t="e">
        <f t="shared" si="14"/>
        <v>#N/A</v>
      </c>
      <c r="AA88" s="15" t="e">
        <f>IF($B88="","",VLOOKUP($B88,'HK2 - 22-23 + HKI 23-24(22C2)'!$B$12:$AT$182,26,0))</f>
        <v>#N/A</v>
      </c>
      <c r="AB88" s="15" t="e">
        <f>IF($B88="","",VLOOKUP($B88,'HK2 - 22-23 + HKI 23-24(22C2)'!$B$12:$AT$182,27,0))</f>
        <v>#N/A</v>
      </c>
      <c r="AC88" s="15" t="e">
        <f>IF($B88="","",VLOOKUP($B88,'HK2 - 22-23 + HKI 23-24(22C2)'!$B$12:$AT$182,28,0))</f>
        <v>#N/A</v>
      </c>
      <c r="AD88" s="31" t="e">
        <f t="shared" si="15"/>
        <v>#N/A</v>
      </c>
      <c r="AE88" s="15" t="e">
        <f>IF($B88="","",VLOOKUP($B88,'HK2 - 22-23 + HKI 23-24(22C2)'!$B$12:$AT$182,30,0))</f>
        <v>#N/A</v>
      </c>
      <c r="AF88" s="15" t="e">
        <f>IF($B88="","",VLOOKUP($B88,'HK2 - 22-23 + HKI 23-24(22C2)'!$B$12:$AT$182,31,0))</f>
        <v>#N/A</v>
      </c>
      <c r="AG88" s="15" t="e">
        <f>IF($B88="","",VLOOKUP($B88,'HK2 - 22-23 + HKI 23-24(22C2)'!$B$12:$AT$182,32,0))</f>
        <v>#N/A</v>
      </c>
      <c r="AH88" s="31" t="e">
        <f t="shared" si="16"/>
        <v>#N/A</v>
      </c>
      <c r="AI88" s="15" t="e">
        <f>IF($B88="","",VLOOKUP($B88,'HK2 - 22-23 + HKI 23-24(22C2)'!$B$12:$AT$182,34,0))</f>
        <v>#N/A</v>
      </c>
      <c r="AJ88" s="15" t="e">
        <f>IF($B88="","",VLOOKUP($B88,'HK2 - 22-23 + HKI 23-24(22C2)'!$B$12:$AT$182,35,0))</f>
        <v>#N/A</v>
      </c>
      <c r="AK88" s="31" t="e">
        <f t="shared" si="17"/>
        <v>#N/A</v>
      </c>
      <c r="AL88" s="15" t="e">
        <f>IF($B88="","",VLOOKUP($B88,'HK2 - 22-23 + HKI 23-24(22C2)'!$B$12:$AT$182,37,0))</f>
        <v>#N/A</v>
      </c>
      <c r="AM88" s="15" t="e">
        <f>IF($B88="","",VLOOKUP($B88,'HK2 - 22-23 + HKI 23-24(22C2)'!$B$12:$AT$182,38,0))</f>
        <v>#N/A</v>
      </c>
      <c r="AN88" s="31" t="e">
        <f t="shared" si="18"/>
        <v>#N/A</v>
      </c>
      <c r="AO88" s="15" t="e">
        <f>IF($B88="","",VLOOKUP($B88,'HK2 - 22-23 + HKI 23-24(22C2)'!$B$12:$AT$182,40,0))</f>
        <v>#N/A</v>
      </c>
      <c r="AP88" s="15" t="e">
        <f>IF($B88="","",VLOOKUP($B88,'HK2 - 22-23 + HKI 23-24(22C2)'!$B$12:$AT$182,41,0))</f>
        <v>#N/A</v>
      </c>
      <c r="AQ88" s="31" t="e">
        <f t="shared" si="19"/>
        <v>#N/A</v>
      </c>
      <c r="AR88" s="31" t="e">
        <f>IF($B88="","",VLOOKUP($B88,'HK2 - 22-23 + HKI 23-24(22C2)'!$B$12:$AT$182,43,0))</f>
        <v>#N/A</v>
      </c>
      <c r="AS88" s="31" t="e">
        <f>IF($B88="","",VLOOKUP($B88,'HK2 - 22-23 + HKI 23-24(22C2)'!$B$12:$AT$182,44,0))</f>
        <v>#N/A</v>
      </c>
      <c r="AT88" s="40" t="e">
        <f t="shared" si="20"/>
        <v>#N/A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IF($B89="","",VLOOKUP($B89,'HK2 - 22-23 + HKI 23-24(22C2)'!$B$12:$AT$182,4,0))</f>
        <v>#N/A</v>
      </c>
      <c r="F89" s="15" t="e">
        <f>IF($B89="","",VLOOKUP($B89,'HK2 - 22-23 + HKI 23-24(22C2)'!$B$12:$AT$182,5,0))</f>
        <v>#N/A</v>
      </c>
      <c r="G89" s="15" t="e">
        <f>IF($B89="","",VLOOKUP($B89,'HK2 - 22-23 + HKI 23-24(22C2)'!$B$12:$AT$182,6,0))</f>
        <v>#N/A</v>
      </c>
      <c r="H89" s="15" t="e">
        <f>IF($B89="","",VLOOKUP($B89,'HK2 - 22-23 + HKI 23-24(22C2)'!$B$12:$AT$182,7,0))</f>
        <v>#N/A</v>
      </c>
      <c r="I89" s="15" t="e">
        <f>IF($B89="","",VLOOKUP($B89,'HK2 - 22-23 + HKI 23-24(22C2)'!$B$12:$AT$182,8,0))</f>
        <v>#N/A</v>
      </c>
      <c r="J89" s="15" t="e">
        <f>IF($B89="","",VLOOKUP($B89,'HK2 - 22-23 + HKI 23-24(22C2)'!$B$12:$AT$182,9,0))</f>
        <v>#N/A</v>
      </c>
      <c r="K89" s="15" t="e">
        <f>IF($B89="","",VLOOKUP($B89,'HK2 - 22-23 + HKI 23-24(22C2)'!$B$12:$AT$182,10,0))</f>
        <v>#N/A</v>
      </c>
      <c r="L89" s="15" t="e">
        <f>IF($B89="","",VLOOKUP($B89,'HK2 - 22-23 + HKI 23-24(22C2)'!$B$12:$AT$182,11,0))</f>
        <v>#N/A</v>
      </c>
      <c r="M89" s="31" t="e">
        <f t="shared" si="11"/>
        <v>#N/A</v>
      </c>
      <c r="N89" s="15" t="e">
        <f>IF($B89="","",VLOOKUP($B89,'HK2 - 22-23 + HKI 23-24(22C2)'!$B$12:$AT$182,13,0))</f>
        <v>#N/A</v>
      </c>
      <c r="O89" s="15" t="e">
        <f>IF($B89="","",VLOOKUP($B89,'HK2 - 22-23 + HKI 23-24(22C2)'!$B$12:$AT$182,14,0))</f>
        <v>#N/A</v>
      </c>
      <c r="P89" s="15" t="e">
        <f>IF($B89="","",VLOOKUP($B89,'HK2 - 22-23 + HKI 23-24(22C2)'!$B$12:$AT$182,15,0))</f>
        <v>#N/A</v>
      </c>
      <c r="Q89" s="15" t="e">
        <f>IF($B89="","",VLOOKUP($B89,'HK2 - 22-23 + HKI 23-24(22C2)'!$B$12:$AT$182,16,0))</f>
        <v>#N/A</v>
      </c>
      <c r="R89" s="31" t="e">
        <f t="shared" si="12"/>
        <v>#N/A</v>
      </c>
      <c r="S89" s="15" t="e">
        <f>IF($B89="","",VLOOKUP($B89,'HK2 - 22-23 + HKI 23-24(22C2)'!$B$12:$AT$182,18,0))</f>
        <v>#N/A</v>
      </c>
      <c r="T89" s="15" t="e">
        <f>IF($B89="","",VLOOKUP($B89,'HK2 - 22-23 + HKI 23-24(22C2)'!$B$12:$AT$182,19,0))</f>
        <v>#N/A</v>
      </c>
      <c r="U89" s="15" t="e">
        <f>IF($B89="","",VLOOKUP($B89,'HK2 - 22-23 + HKI 23-24(22C2)'!$B$12:$AT$182,20,0))</f>
        <v>#N/A</v>
      </c>
      <c r="V89" s="31" t="e">
        <f t="shared" si="13"/>
        <v>#N/A</v>
      </c>
      <c r="W89" s="15" t="e">
        <f>IF($B89="","",VLOOKUP($B89,'HK2 - 22-23 + HKI 23-24(22C2)'!$B$12:$AT$182,22,0))</f>
        <v>#N/A</v>
      </c>
      <c r="X89" s="15" t="e">
        <f>IF($B89="","",VLOOKUP($B89,'HK2 - 22-23 + HKI 23-24(22C2)'!$B$12:$AT$182,23,0))</f>
        <v>#N/A</v>
      </c>
      <c r="Y89" s="15" t="e">
        <f>IF($B89="","",VLOOKUP($B89,'HK2 - 22-23 + HKI 23-24(22C2)'!$B$12:$AT$182,24,0))</f>
        <v>#N/A</v>
      </c>
      <c r="Z89" s="31" t="e">
        <f t="shared" si="14"/>
        <v>#N/A</v>
      </c>
      <c r="AA89" s="15" t="e">
        <f>IF($B89="","",VLOOKUP($B89,'HK2 - 22-23 + HKI 23-24(22C2)'!$B$12:$AT$182,26,0))</f>
        <v>#N/A</v>
      </c>
      <c r="AB89" s="15" t="e">
        <f>IF($B89="","",VLOOKUP($B89,'HK2 - 22-23 + HKI 23-24(22C2)'!$B$12:$AT$182,27,0))</f>
        <v>#N/A</v>
      </c>
      <c r="AC89" s="15" t="e">
        <f>IF($B89="","",VLOOKUP($B89,'HK2 - 22-23 + HKI 23-24(22C2)'!$B$12:$AT$182,28,0))</f>
        <v>#N/A</v>
      </c>
      <c r="AD89" s="31" t="e">
        <f t="shared" si="15"/>
        <v>#N/A</v>
      </c>
      <c r="AE89" s="15" t="e">
        <f>IF($B89="","",VLOOKUP($B89,'HK2 - 22-23 + HKI 23-24(22C2)'!$B$12:$AT$182,30,0))</f>
        <v>#N/A</v>
      </c>
      <c r="AF89" s="15" t="e">
        <f>IF($B89="","",VLOOKUP($B89,'HK2 - 22-23 + HKI 23-24(22C2)'!$B$12:$AT$182,31,0))</f>
        <v>#N/A</v>
      </c>
      <c r="AG89" s="15" t="e">
        <f>IF($B89="","",VLOOKUP($B89,'HK2 - 22-23 + HKI 23-24(22C2)'!$B$12:$AT$182,32,0))</f>
        <v>#N/A</v>
      </c>
      <c r="AH89" s="31" t="e">
        <f t="shared" si="16"/>
        <v>#N/A</v>
      </c>
      <c r="AI89" s="15" t="e">
        <f>IF($B89="","",VLOOKUP($B89,'HK2 - 22-23 + HKI 23-24(22C2)'!$B$12:$AT$182,34,0))</f>
        <v>#N/A</v>
      </c>
      <c r="AJ89" s="15" t="e">
        <f>IF($B89="","",VLOOKUP($B89,'HK2 - 22-23 + HKI 23-24(22C2)'!$B$12:$AT$182,35,0))</f>
        <v>#N/A</v>
      </c>
      <c r="AK89" s="31" t="e">
        <f t="shared" si="17"/>
        <v>#N/A</v>
      </c>
      <c r="AL89" s="15" t="e">
        <f>IF($B89="","",VLOOKUP($B89,'HK2 - 22-23 + HKI 23-24(22C2)'!$B$12:$AT$182,37,0))</f>
        <v>#N/A</v>
      </c>
      <c r="AM89" s="15" t="e">
        <f>IF($B89="","",VLOOKUP($B89,'HK2 - 22-23 + HKI 23-24(22C2)'!$B$12:$AT$182,38,0))</f>
        <v>#N/A</v>
      </c>
      <c r="AN89" s="31" t="e">
        <f t="shared" si="18"/>
        <v>#N/A</v>
      </c>
      <c r="AO89" s="15" t="e">
        <f>IF($B89="","",VLOOKUP($B89,'HK2 - 22-23 + HKI 23-24(22C2)'!$B$12:$AT$182,40,0))</f>
        <v>#N/A</v>
      </c>
      <c r="AP89" s="15" t="e">
        <f>IF($B89="","",VLOOKUP($B89,'HK2 - 22-23 + HKI 23-24(22C2)'!$B$12:$AT$182,41,0))</f>
        <v>#N/A</v>
      </c>
      <c r="AQ89" s="31" t="e">
        <f t="shared" si="19"/>
        <v>#N/A</v>
      </c>
      <c r="AR89" s="31" t="e">
        <f>IF($B89="","",VLOOKUP($B89,'HK2 - 22-23 + HKI 23-24(22C2)'!$B$12:$AT$182,43,0))</f>
        <v>#N/A</v>
      </c>
      <c r="AS89" s="31" t="e">
        <f>IF($B89="","",VLOOKUP($B89,'HK2 - 22-23 + HKI 23-24(22C2)'!$B$12:$AT$182,44,0))</f>
        <v>#N/A</v>
      </c>
      <c r="AT89" s="40" t="e">
        <f t="shared" si="20"/>
        <v>#N/A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IF($B90="","",VLOOKUP($B90,'HK2 - 22-23 + HKI 23-24(22C2)'!$B$12:$AT$182,4,0))</f>
        <v>#N/A</v>
      </c>
      <c r="F90" s="15" t="e">
        <f>IF($B90="","",VLOOKUP($B90,'HK2 - 22-23 + HKI 23-24(22C2)'!$B$12:$AT$182,5,0))</f>
        <v>#N/A</v>
      </c>
      <c r="G90" s="15" t="e">
        <f>IF($B90="","",VLOOKUP($B90,'HK2 - 22-23 + HKI 23-24(22C2)'!$B$12:$AT$182,6,0))</f>
        <v>#N/A</v>
      </c>
      <c r="H90" s="15" t="e">
        <f>IF($B90="","",VLOOKUP($B90,'HK2 - 22-23 + HKI 23-24(22C2)'!$B$12:$AT$182,7,0))</f>
        <v>#N/A</v>
      </c>
      <c r="I90" s="15" t="e">
        <f>IF($B90="","",VLOOKUP($B90,'HK2 - 22-23 + HKI 23-24(22C2)'!$B$12:$AT$182,8,0))</f>
        <v>#N/A</v>
      </c>
      <c r="J90" s="15" t="e">
        <f>IF($B90="","",VLOOKUP($B90,'HK2 - 22-23 + HKI 23-24(22C2)'!$B$12:$AT$182,9,0))</f>
        <v>#N/A</v>
      </c>
      <c r="K90" s="15" t="e">
        <f>IF($B90="","",VLOOKUP($B90,'HK2 - 22-23 + HKI 23-24(22C2)'!$B$12:$AT$182,10,0))</f>
        <v>#N/A</v>
      </c>
      <c r="L90" s="15" t="e">
        <f>IF($B90="","",VLOOKUP($B90,'HK2 - 22-23 + HKI 23-24(22C2)'!$B$12:$AT$182,11,0))</f>
        <v>#N/A</v>
      </c>
      <c r="M90" s="31" t="e">
        <f t="shared" si="11"/>
        <v>#N/A</v>
      </c>
      <c r="N90" s="15" t="e">
        <f>IF($B90="","",VLOOKUP($B90,'HK2 - 22-23 + HKI 23-24(22C2)'!$B$12:$AT$182,13,0))</f>
        <v>#N/A</v>
      </c>
      <c r="O90" s="15" t="e">
        <f>IF($B90="","",VLOOKUP($B90,'HK2 - 22-23 + HKI 23-24(22C2)'!$B$12:$AT$182,14,0))</f>
        <v>#N/A</v>
      </c>
      <c r="P90" s="15" t="e">
        <f>IF($B90="","",VLOOKUP($B90,'HK2 - 22-23 + HKI 23-24(22C2)'!$B$12:$AT$182,15,0))</f>
        <v>#N/A</v>
      </c>
      <c r="Q90" s="15" t="e">
        <f>IF($B90="","",VLOOKUP($B90,'HK2 - 22-23 + HKI 23-24(22C2)'!$B$12:$AT$182,16,0))</f>
        <v>#N/A</v>
      </c>
      <c r="R90" s="31" t="e">
        <f t="shared" si="12"/>
        <v>#N/A</v>
      </c>
      <c r="S90" s="15" t="e">
        <f>IF($B90="","",VLOOKUP($B90,'HK2 - 22-23 + HKI 23-24(22C2)'!$B$12:$AT$182,18,0))</f>
        <v>#N/A</v>
      </c>
      <c r="T90" s="15" t="e">
        <f>IF($B90="","",VLOOKUP($B90,'HK2 - 22-23 + HKI 23-24(22C2)'!$B$12:$AT$182,19,0))</f>
        <v>#N/A</v>
      </c>
      <c r="U90" s="15" t="e">
        <f>IF($B90="","",VLOOKUP($B90,'HK2 - 22-23 + HKI 23-24(22C2)'!$B$12:$AT$182,20,0))</f>
        <v>#N/A</v>
      </c>
      <c r="V90" s="31" t="e">
        <f t="shared" si="13"/>
        <v>#N/A</v>
      </c>
      <c r="W90" s="15" t="e">
        <f>IF($B90="","",VLOOKUP($B90,'HK2 - 22-23 + HKI 23-24(22C2)'!$B$12:$AT$182,22,0))</f>
        <v>#N/A</v>
      </c>
      <c r="X90" s="15" t="e">
        <f>IF($B90="","",VLOOKUP($B90,'HK2 - 22-23 + HKI 23-24(22C2)'!$B$12:$AT$182,23,0))</f>
        <v>#N/A</v>
      </c>
      <c r="Y90" s="15" t="e">
        <f>IF($B90="","",VLOOKUP($B90,'HK2 - 22-23 + HKI 23-24(22C2)'!$B$12:$AT$182,24,0))</f>
        <v>#N/A</v>
      </c>
      <c r="Z90" s="31" t="e">
        <f t="shared" si="14"/>
        <v>#N/A</v>
      </c>
      <c r="AA90" s="15" t="e">
        <f>IF($B90="","",VLOOKUP($B90,'HK2 - 22-23 + HKI 23-24(22C2)'!$B$12:$AT$182,26,0))</f>
        <v>#N/A</v>
      </c>
      <c r="AB90" s="15" t="e">
        <f>IF($B90="","",VLOOKUP($B90,'HK2 - 22-23 + HKI 23-24(22C2)'!$B$12:$AT$182,27,0))</f>
        <v>#N/A</v>
      </c>
      <c r="AC90" s="15" t="e">
        <f>IF($B90="","",VLOOKUP($B90,'HK2 - 22-23 + HKI 23-24(22C2)'!$B$12:$AT$182,28,0))</f>
        <v>#N/A</v>
      </c>
      <c r="AD90" s="31" t="e">
        <f t="shared" si="15"/>
        <v>#N/A</v>
      </c>
      <c r="AE90" s="15" t="e">
        <f>IF($B90="","",VLOOKUP($B90,'HK2 - 22-23 + HKI 23-24(22C2)'!$B$12:$AT$182,30,0))</f>
        <v>#N/A</v>
      </c>
      <c r="AF90" s="15" t="e">
        <f>IF($B90="","",VLOOKUP($B90,'HK2 - 22-23 + HKI 23-24(22C2)'!$B$12:$AT$182,31,0))</f>
        <v>#N/A</v>
      </c>
      <c r="AG90" s="15" t="e">
        <f>IF($B90="","",VLOOKUP($B90,'HK2 - 22-23 + HKI 23-24(22C2)'!$B$12:$AT$182,32,0))</f>
        <v>#N/A</v>
      </c>
      <c r="AH90" s="31" t="e">
        <f t="shared" si="16"/>
        <v>#N/A</v>
      </c>
      <c r="AI90" s="15" t="e">
        <f>IF($B90="","",VLOOKUP($B90,'HK2 - 22-23 + HKI 23-24(22C2)'!$B$12:$AT$182,34,0))</f>
        <v>#N/A</v>
      </c>
      <c r="AJ90" s="15" t="e">
        <f>IF($B90="","",VLOOKUP($B90,'HK2 - 22-23 + HKI 23-24(22C2)'!$B$12:$AT$182,35,0))</f>
        <v>#N/A</v>
      </c>
      <c r="AK90" s="31" t="e">
        <f t="shared" si="17"/>
        <v>#N/A</v>
      </c>
      <c r="AL90" s="15" t="e">
        <f>IF($B90="","",VLOOKUP($B90,'HK2 - 22-23 + HKI 23-24(22C2)'!$B$12:$AT$182,37,0))</f>
        <v>#N/A</v>
      </c>
      <c r="AM90" s="15" t="e">
        <f>IF($B90="","",VLOOKUP($B90,'HK2 - 22-23 + HKI 23-24(22C2)'!$B$12:$AT$182,38,0))</f>
        <v>#N/A</v>
      </c>
      <c r="AN90" s="31" t="e">
        <f t="shared" si="18"/>
        <v>#N/A</v>
      </c>
      <c r="AO90" s="15" t="e">
        <f>IF($B90="","",VLOOKUP($B90,'HK2 - 22-23 + HKI 23-24(22C2)'!$B$12:$AT$182,40,0))</f>
        <v>#N/A</v>
      </c>
      <c r="AP90" s="15" t="e">
        <f>IF($B90="","",VLOOKUP($B90,'HK2 - 22-23 + HKI 23-24(22C2)'!$B$12:$AT$182,41,0))</f>
        <v>#N/A</v>
      </c>
      <c r="AQ90" s="31" t="e">
        <f t="shared" si="19"/>
        <v>#N/A</v>
      </c>
      <c r="AR90" s="31" t="e">
        <f>IF($B90="","",VLOOKUP($B90,'HK2 - 22-23 + HKI 23-24(22C2)'!$B$12:$AT$182,43,0))</f>
        <v>#N/A</v>
      </c>
      <c r="AS90" s="31" t="e">
        <f>IF($B90="","",VLOOKUP($B90,'HK2 - 22-23 + HKI 23-24(22C2)'!$B$12:$AT$182,44,0))</f>
        <v>#N/A</v>
      </c>
      <c r="AT90" s="40" t="e">
        <f t="shared" si="20"/>
        <v>#N/A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IF($B91="","",VLOOKUP($B91,'HK2 - 22-23 + HKI 23-24(22C2)'!$B$12:$AT$182,4,0))</f>
        <v>#N/A</v>
      </c>
      <c r="F91" s="15" t="e">
        <f>IF($B91="","",VLOOKUP($B91,'HK2 - 22-23 + HKI 23-24(22C2)'!$B$12:$AT$182,5,0))</f>
        <v>#N/A</v>
      </c>
      <c r="G91" s="15" t="e">
        <f>IF($B91="","",VLOOKUP($B91,'HK2 - 22-23 + HKI 23-24(22C2)'!$B$12:$AT$182,6,0))</f>
        <v>#N/A</v>
      </c>
      <c r="H91" s="15" t="e">
        <f>IF($B91="","",VLOOKUP($B91,'HK2 - 22-23 + HKI 23-24(22C2)'!$B$12:$AT$182,7,0))</f>
        <v>#N/A</v>
      </c>
      <c r="I91" s="15" t="e">
        <f>IF($B91="","",VLOOKUP($B91,'HK2 - 22-23 + HKI 23-24(22C2)'!$B$12:$AT$182,8,0))</f>
        <v>#N/A</v>
      </c>
      <c r="J91" s="15" t="e">
        <f>IF($B91="","",VLOOKUP($B91,'HK2 - 22-23 + HKI 23-24(22C2)'!$B$12:$AT$182,9,0))</f>
        <v>#N/A</v>
      </c>
      <c r="K91" s="15" t="e">
        <f>IF($B91="","",VLOOKUP($B91,'HK2 - 22-23 + HKI 23-24(22C2)'!$B$12:$AT$182,10,0))</f>
        <v>#N/A</v>
      </c>
      <c r="L91" s="15" t="e">
        <f>IF($B91="","",VLOOKUP($B91,'HK2 - 22-23 + HKI 23-24(22C2)'!$B$12:$AT$182,11,0))</f>
        <v>#N/A</v>
      </c>
      <c r="M91" s="31" t="e">
        <f t="shared" si="11"/>
        <v>#N/A</v>
      </c>
      <c r="N91" s="15" t="e">
        <f>IF($B91="","",VLOOKUP($B91,'HK2 - 22-23 + HKI 23-24(22C2)'!$B$12:$AT$182,13,0))</f>
        <v>#N/A</v>
      </c>
      <c r="O91" s="15" t="e">
        <f>IF($B91="","",VLOOKUP($B91,'HK2 - 22-23 + HKI 23-24(22C2)'!$B$12:$AT$182,14,0))</f>
        <v>#N/A</v>
      </c>
      <c r="P91" s="15" t="e">
        <f>IF($B91="","",VLOOKUP($B91,'HK2 - 22-23 + HKI 23-24(22C2)'!$B$12:$AT$182,15,0))</f>
        <v>#N/A</v>
      </c>
      <c r="Q91" s="15" t="e">
        <f>IF($B91="","",VLOOKUP($B91,'HK2 - 22-23 + HKI 23-24(22C2)'!$B$12:$AT$182,16,0))</f>
        <v>#N/A</v>
      </c>
      <c r="R91" s="31" t="e">
        <f t="shared" si="12"/>
        <v>#N/A</v>
      </c>
      <c r="S91" s="15" t="e">
        <f>IF($B91="","",VLOOKUP($B91,'HK2 - 22-23 + HKI 23-24(22C2)'!$B$12:$AT$182,18,0))</f>
        <v>#N/A</v>
      </c>
      <c r="T91" s="15" t="e">
        <f>IF($B91="","",VLOOKUP($B91,'HK2 - 22-23 + HKI 23-24(22C2)'!$B$12:$AT$182,19,0))</f>
        <v>#N/A</v>
      </c>
      <c r="U91" s="15" t="e">
        <f>IF($B91="","",VLOOKUP($B91,'HK2 - 22-23 + HKI 23-24(22C2)'!$B$12:$AT$182,20,0))</f>
        <v>#N/A</v>
      </c>
      <c r="V91" s="31" t="e">
        <f t="shared" si="13"/>
        <v>#N/A</v>
      </c>
      <c r="W91" s="15" t="e">
        <f>IF($B91="","",VLOOKUP($B91,'HK2 - 22-23 + HKI 23-24(22C2)'!$B$12:$AT$182,22,0))</f>
        <v>#N/A</v>
      </c>
      <c r="X91" s="15" t="e">
        <f>IF($B91="","",VLOOKUP($B91,'HK2 - 22-23 + HKI 23-24(22C2)'!$B$12:$AT$182,23,0))</f>
        <v>#N/A</v>
      </c>
      <c r="Y91" s="15" t="e">
        <f>IF($B91="","",VLOOKUP($B91,'HK2 - 22-23 + HKI 23-24(22C2)'!$B$12:$AT$182,24,0))</f>
        <v>#N/A</v>
      </c>
      <c r="Z91" s="31" t="e">
        <f t="shared" si="14"/>
        <v>#N/A</v>
      </c>
      <c r="AA91" s="15" t="e">
        <f>IF($B91="","",VLOOKUP($B91,'HK2 - 22-23 + HKI 23-24(22C2)'!$B$12:$AT$182,26,0))</f>
        <v>#N/A</v>
      </c>
      <c r="AB91" s="15" t="e">
        <f>IF($B91="","",VLOOKUP($B91,'HK2 - 22-23 + HKI 23-24(22C2)'!$B$12:$AT$182,27,0))</f>
        <v>#N/A</v>
      </c>
      <c r="AC91" s="15" t="e">
        <f>IF($B91="","",VLOOKUP($B91,'HK2 - 22-23 + HKI 23-24(22C2)'!$B$12:$AT$182,28,0))</f>
        <v>#N/A</v>
      </c>
      <c r="AD91" s="31" t="e">
        <f t="shared" si="15"/>
        <v>#N/A</v>
      </c>
      <c r="AE91" s="15" t="e">
        <f>IF($B91="","",VLOOKUP($B91,'HK2 - 22-23 + HKI 23-24(22C2)'!$B$12:$AT$182,30,0))</f>
        <v>#N/A</v>
      </c>
      <c r="AF91" s="15" t="e">
        <f>IF($B91="","",VLOOKUP($B91,'HK2 - 22-23 + HKI 23-24(22C2)'!$B$12:$AT$182,31,0))</f>
        <v>#N/A</v>
      </c>
      <c r="AG91" s="15" t="e">
        <f>IF($B91="","",VLOOKUP($B91,'HK2 - 22-23 + HKI 23-24(22C2)'!$B$12:$AT$182,32,0))</f>
        <v>#N/A</v>
      </c>
      <c r="AH91" s="31" t="e">
        <f t="shared" si="16"/>
        <v>#N/A</v>
      </c>
      <c r="AI91" s="15" t="e">
        <f>IF($B91="","",VLOOKUP($B91,'HK2 - 22-23 + HKI 23-24(22C2)'!$B$12:$AT$182,34,0))</f>
        <v>#N/A</v>
      </c>
      <c r="AJ91" s="15" t="e">
        <f>IF($B91="","",VLOOKUP($B91,'HK2 - 22-23 + HKI 23-24(22C2)'!$B$12:$AT$182,35,0))</f>
        <v>#N/A</v>
      </c>
      <c r="AK91" s="31" t="e">
        <f t="shared" si="17"/>
        <v>#N/A</v>
      </c>
      <c r="AL91" s="15" t="e">
        <f>IF($B91="","",VLOOKUP($B91,'HK2 - 22-23 + HKI 23-24(22C2)'!$B$12:$AT$182,37,0))</f>
        <v>#N/A</v>
      </c>
      <c r="AM91" s="15" t="e">
        <f>IF($B91="","",VLOOKUP($B91,'HK2 - 22-23 + HKI 23-24(22C2)'!$B$12:$AT$182,38,0))</f>
        <v>#N/A</v>
      </c>
      <c r="AN91" s="31" t="e">
        <f t="shared" si="18"/>
        <v>#N/A</v>
      </c>
      <c r="AO91" s="15" t="e">
        <f>IF($B91="","",VLOOKUP($B91,'HK2 - 22-23 + HKI 23-24(22C2)'!$B$12:$AT$182,40,0))</f>
        <v>#N/A</v>
      </c>
      <c r="AP91" s="15" t="e">
        <f>IF($B91="","",VLOOKUP($B91,'HK2 - 22-23 + HKI 23-24(22C2)'!$B$12:$AT$182,41,0))</f>
        <v>#N/A</v>
      </c>
      <c r="AQ91" s="31" t="e">
        <f t="shared" si="19"/>
        <v>#N/A</v>
      </c>
      <c r="AR91" s="31" t="e">
        <f>IF($B91="","",VLOOKUP($B91,'HK2 - 22-23 + HKI 23-24(22C2)'!$B$12:$AT$182,43,0))</f>
        <v>#N/A</v>
      </c>
      <c r="AS91" s="31" t="e">
        <f>IF($B91="","",VLOOKUP($B91,'HK2 - 22-23 + HKI 23-24(22C2)'!$B$12:$AT$182,44,0))</f>
        <v>#N/A</v>
      </c>
      <c r="AT91" s="40" t="e">
        <f t="shared" si="20"/>
        <v>#N/A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IF($B92="","",VLOOKUP($B92,'HK2 - 22-23 + HKI 23-24(22C2)'!$B$12:$AT$182,4,0))</f>
        <v>#N/A</v>
      </c>
      <c r="F92" s="15" t="e">
        <f>IF($B92="","",VLOOKUP($B92,'HK2 - 22-23 + HKI 23-24(22C2)'!$B$12:$AT$182,5,0))</f>
        <v>#N/A</v>
      </c>
      <c r="G92" s="15" t="e">
        <f>IF($B92="","",VLOOKUP($B92,'HK2 - 22-23 + HKI 23-24(22C2)'!$B$12:$AT$182,6,0))</f>
        <v>#N/A</v>
      </c>
      <c r="H92" s="15" t="e">
        <f>IF($B92="","",VLOOKUP($B92,'HK2 - 22-23 + HKI 23-24(22C2)'!$B$12:$AT$182,7,0))</f>
        <v>#N/A</v>
      </c>
      <c r="I92" s="15" t="e">
        <f>IF($B92="","",VLOOKUP($B92,'HK2 - 22-23 + HKI 23-24(22C2)'!$B$12:$AT$182,8,0))</f>
        <v>#N/A</v>
      </c>
      <c r="J92" s="15" t="e">
        <f>IF($B92="","",VLOOKUP($B92,'HK2 - 22-23 + HKI 23-24(22C2)'!$B$12:$AT$182,9,0))</f>
        <v>#N/A</v>
      </c>
      <c r="K92" s="15" t="e">
        <f>IF($B92="","",VLOOKUP($B92,'HK2 - 22-23 + HKI 23-24(22C2)'!$B$12:$AT$182,10,0))</f>
        <v>#N/A</v>
      </c>
      <c r="L92" s="15" t="e">
        <f>IF($B92="","",VLOOKUP($B92,'HK2 - 22-23 + HKI 23-24(22C2)'!$B$12:$AT$182,11,0))</f>
        <v>#N/A</v>
      </c>
      <c r="M92" s="31" t="e">
        <f t="shared" si="11"/>
        <v>#N/A</v>
      </c>
      <c r="N92" s="15" t="e">
        <f>IF($B92="","",VLOOKUP($B92,'HK2 - 22-23 + HKI 23-24(22C2)'!$B$12:$AT$182,13,0))</f>
        <v>#N/A</v>
      </c>
      <c r="O92" s="15" t="e">
        <f>IF($B92="","",VLOOKUP($B92,'HK2 - 22-23 + HKI 23-24(22C2)'!$B$12:$AT$182,14,0))</f>
        <v>#N/A</v>
      </c>
      <c r="P92" s="15" t="e">
        <f>IF($B92="","",VLOOKUP($B92,'HK2 - 22-23 + HKI 23-24(22C2)'!$B$12:$AT$182,15,0))</f>
        <v>#N/A</v>
      </c>
      <c r="Q92" s="15" t="e">
        <f>IF($B92="","",VLOOKUP($B92,'HK2 - 22-23 + HKI 23-24(22C2)'!$B$12:$AT$182,16,0))</f>
        <v>#N/A</v>
      </c>
      <c r="R92" s="31" t="e">
        <f t="shared" si="12"/>
        <v>#N/A</v>
      </c>
      <c r="S92" s="15" t="e">
        <f>IF($B92="","",VLOOKUP($B92,'HK2 - 22-23 + HKI 23-24(22C2)'!$B$12:$AT$182,18,0))</f>
        <v>#N/A</v>
      </c>
      <c r="T92" s="15" t="e">
        <f>IF($B92="","",VLOOKUP($B92,'HK2 - 22-23 + HKI 23-24(22C2)'!$B$12:$AT$182,19,0))</f>
        <v>#N/A</v>
      </c>
      <c r="U92" s="15" t="e">
        <f>IF($B92="","",VLOOKUP($B92,'HK2 - 22-23 + HKI 23-24(22C2)'!$B$12:$AT$182,20,0))</f>
        <v>#N/A</v>
      </c>
      <c r="V92" s="31" t="e">
        <f t="shared" si="13"/>
        <v>#N/A</v>
      </c>
      <c r="W92" s="15" t="e">
        <f>IF($B92="","",VLOOKUP($B92,'HK2 - 22-23 + HKI 23-24(22C2)'!$B$12:$AT$182,22,0))</f>
        <v>#N/A</v>
      </c>
      <c r="X92" s="15" t="e">
        <f>IF($B92="","",VLOOKUP($B92,'HK2 - 22-23 + HKI 23-24(22C2)'!$B$12:$AT$182,23,0))</f>
        <v>#N/A</v>
      </c>
      <c r="Y92" s="15" t="e">
        <f>IF($B92="","",VLOOKUP($B92,'HK2 - 22-23 + HKI 23-24(22C2)'!$B$12:$AT$182,24,0))</f>
        <v>#N/A</v>
      </c>
      <c r="Z92" s="31" t="e">
        <f t="shared" si="14"/>
        <v>#N/A</v>
      </c>
      <c r="AA92" s="15" t="e">
        <f>IF($B92="","",VLOOKUP($B92,'HK2 - 22-23 + HKI 23-24(22C2)'!$B$12:$AT$182,26,0))</f>
        <v>#N/A</v>
      </c>
      <c r="AB92" s="15" t="e">
        <f>IF($B92="","",VLOOKUP($B92,'HK2 - 22-23 + HKI 23-24(22C2)'!$B$12:$AT$182,27,0))</f>
        <v>#N/A</v>
      </c>
      <c r="AC92" s="15" t="e">
        <f>IF($B92="","",VLOOKUP($B92,'HK2 - 22-23 + HKI 23-24(22C2)'!$B$12:$AT$182,28,0))</f>
        <v>#N/A</v>
      </c>
      <c r="AD92" s="31" t="e">
        <f t="shared" si="15"/>
        <v>#N/A</v>
      </c>
      <c r="AE92" s="15" t="e">
        <f>IF($B92="","",VLOOKUP($B92,'HK2 - 22-23 + HKI 23-24(22C2)'!$B$12:$AT$182,30,0))</f>
        <v>#N/A</v>
      </c>
      <c r="AF92" s="15" t="e">
        <f>IF($B92="","",VLOOKUP($B92,'HK2 - 22-23 + HKI 23-24(22C2)'!$B$12:$AT$182,31,0))</f>
        <v>#N/A</v>
      </c>
      <c r="AG92" s="15" t="e">
        <f>IF($B92="","",VLOOKUP($B92,'HK2 - 22-23 + HKI 23-24(22C2)'!$B$12:$AT$182,32,0))</f>
        <v>#N/A</v>
      </c>
      <c r="AH92" s="31" t="e">
        <f t="shared" si="16"/>
        <v>#N/A</v>
      </c>
      <c r="AI92" s="15" t="e">
        <f>IF($B92="","",VLOOKUP($B92,'HK2 - 22-23 + HKI 23-24(22C2)'!$B$12:$AT$182,34,0))</f>
        <v>#N/A</v>
      </c>
      <c r="AJ92" s="15" t="e">
        <f>IF($B92="","",VLOOKUP($B92,'HK2 - 22-23 + HKI 23-24(22C2)'!$B$12:$AT$182,35,0))</f>
        <v>#N/A</v>
      </c>
      <c r="AK92" s="31" t="e">
        <f t="shared" si="17"/>
        <v>#N/A</v>
      </c>
      <c r="AL92" s="15" t="e">
        <f>IF($B92="","",VLOOKUP($B92,'HK2 - 22-23 + HKI 23-24(22C2)'!$B$12:$AT$182,37,0))</f>
        <v>#N/A</v>
      </c>
      <c r="AM92" s="15" t="e">
        <f>IF($B92="","",VLOOKUP($B92,'HK2 - 22-23 + HKI 23-24(22C2)'!$B$12:$AT$182,38,0))</f>
        <v>#N/A</v>
      </c>
      <c r="AN92" s="31" t="e">
        <f t="shared" si="18"/>
        <v>#N/A</v>
      </c>
      <c r="AO92" s="15" t="e">
        <f>IF($B92="","",VLOOKUP($B92,'HK2 - 22-23 + HKI 23-24(22C2)'!$B$12:$AT$182,40,0))</f>
        <v>#N/A</v>
      </c>
      <c r="AP92" s="15" t="e">
        <f>IF($B92="","",VLOOKUP($B92,'HK2 - 22-23 + HKI 23-24(22C2)'!$B$12:$AT$182,41,0))</f>
        <v>#N/A</v>
      </c>
      <c r="AQ92" s="31" t="e">
        <f t="shared" si="19"/>
        <v>#N/A</v>
      </c>
      <c r="AR92" s="31" t="e">
        <f>IF($B92="","",VLOOKUP($B92,'HK2 - 22-23 + HKI 23-24(22C2)'!$B$12:$AT$182,43,0))</f>
        <v>#N/A</v>
      </c>
      <c r="AS92" s="31" t="e">
        <f>IF($B92="","",VLOOKUP($B92,'HK2 - 22-23 + HKI 23-24(22C2)'!$B$12:$AT$182,44,0))</f>
        <v>#N/A</v>
      </c>
      <c r="AT92" s="40" t="e">
        <f t="shared" si="20"/>
        <v>#N/A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IF($B93="","",VLOOKUP($B93,'HK2 - 22-23 + HKI 23-24(22C2)'!$B$12:$AT$182,4,0))</f>
        <v>#N/A</v>
      </c>
      <c r="F93" s="15" t="e">
        <f>IF($B93="","",VLOOKUP($B93,'HK2 - 22-23 + HKI 23-24(22C2)'!$B$12:$AT$182,5,0))</f>
        <v>#N/A</v>
      </c>
      <c r="G93" s="15" t="e">
        <f>IF($B93="","",VLOOKUP($B93,'HK2 - 22-23 + HKI 23-24(22C2)'!$B$12:$AT$182,6,0))</f>
        <v>#N/A</v>
      </c>
      <c r="H93" s="15" t="e">
        <f>IF($B93="","",VLOOKUP($B93,'HK2 - 22-23 + HKI 23-24(22C2)'!$B$12:$AT$182,7,0))</f>
        <v>#N/A</v>
      </c>
      <c r="I93" s="15" t="e">
        <f>IF($B93="","",VLOOKUP($B93,'HK2 - 22-23 + HKI 23-24(22C2)'!$B$12:$AT$182,8,0))</f>
        <v>#N/A</v>
      </c>
      <c r="J93" s="15" t="e">
        <f>IF($B93="","",VLOOKUP($B93,'HK2 - 22-23 + HKI 23-24(22C2)'!$B$12:$AT$182,9,0))</f>
        <v>#N/A</v>
      </c>
      <c r="K93" s="15" t="e">
        <f>IF($B93="","",VLOOKUP($B93,'HK2 - 22-23 + HKI 23-24(22C2)'!$B$12:$AT$182,10,0))</f>
        <v>#N/A</v>
      </c>
      <c r="L93" s="15" t="e">
        <f>IF($B93="","",VLOOKUP($B93,'HK2 - 22-23 + HKI 23-24(22C2)'!$B$12:$AT$182,11,0))</f>
        <v>#N/A</v>
      </c>
      <c r="M93" s="31" t="e">
        <f t="shared" si="11"/>
        <v>#N/A</v>
      </c>
      <c r="N93" s="15" t="e">
        <f>IF($B93="","",VLOOKUP($B93,'HK2 - 22-23 + HKI 23-24(22C2)'!$B$12:$AT$182,13,0))</f>
        <v>#N/A</v>
      </c>
      <c r="O93" s="15" t="e">
        <f>IF($B93="","",VLOOKUP($B93,'HK2 - 22-23 + HKI 23-24(22C2)'!$B$12:$AT$182,14,0))</f>
        <v>#N/A</v>
      </c>
      <c r="P93" s="15" t="e">
        <f>IF($B93="","",VLOOKUP($B93,'HK2 - 22-23 + HKI 23-24(22C2)'!$B$12:$AT$182,15,0))</f>
        <v>#N/A</v>
      </c>
      <c r="Q93" s="15" t="e">
        <f>IF($B93="","",VLOOKUP($B93,'HK2 - 22-23 + HKI 23-24(22C2)'!$B$12:$AT$182,16,0))</f>
        <v>#N/A</v>
      </c>
      <c r="R93" s="31" t="e">
        <f t="shared" si="12"/>
        <v>#N/A</v>
      </c>
      <c r="S93" s="15" t="e">
        <f>IF($B93="","",VLOOKUP($B93,'HK2 - 22-23 + HKI 23-24(22C2)'!$B$12:$AT$182,18,0))</f>
        <v>#N/A</v>
      </c>
      <c r="T93" s="15" t="e">
        <f>IF($B93="","",VLOOKUP($B93,'HK2 - 22-23 + HKI 23-24(22C2)'!$B$12:$AT$182,19,0))</f>
        <v>#N/A</v>
      </c>
      <c r="U93" s="15" t="e">
        <f>IF($B93="","",VLOOKUP($B93,'HK2 - 22-23 + HKI 23-24(22C2)'!$B$12:$AT$182,20,0))</f>
        <v>#N/A</v>
      </c>
      <c r="V93" s="31" t="e">
        <f t="shared" si="13"/>
        <v>#N/A</v>
      </c>
      <c r="W93" s="15" t="e">
        <f>IF($B93="","",VLOOKUP($B93,'HK2 - 22-23 + HKI 23-24(22C2)'!$B$12:$AT$182,22,0))</f>
        <v>#N/A</v>
      </c>
      <c r="X93" s="15" t="e">
        <f>IF($B93="","",VLOOKUP($B93,'HK2 - 22-23 + HKI 23-24(22C2)'!$B$12:$AT$182,23,0))</f>
        <v>#N/A</v>
      </c>
      <c r="Y93" s="15" t="e">
        <f>IF($B93="","",VLOOKUP($B93,'HK2 - 22-23 + HKI 23-24(22C2)'!$B$12:$AT$182,24,0))</f>
        <v>#N/A</v>
      </c>
      <c r="Z93" s="31" t="e">
        <f t="shared" si="14"/>
        <v>#N/A</v>
      </c>
      <c r="AA93" s="15" t="e">
        <f>IF($B93="","",VLOOKUP($B93,'HK2 - 22-23 + HKI 23-24(22C2)'!$B$12:$AT$182,26,0))</f>
        <v>#N/A</v>
      </c>
      <c r="AB93" s="15" t="e">
        <f>IF($B93="","",VLOOKUP($B93,'HK2 - 22-23 + HKI 23-24(22C2)'!$B$12:$AT$182,27,0))</f>
        <v>#N/A</v>
      </c>
      <c r="AC93" s="15" t="e">
        <f>IF($B93="","",VLOOKUP($B93,'HK2 - 22-23 + HKI 23-24(22C2)'!$B$12:$AT$182,28,0))</f>
        <v>#N/A</v>
      </c>
      <c r="AD93" s="31" t="e">
        <f t="shared" si="15"/>
        <v>#N/A</v>
      </c>
      <c r="AE93" s="15" t="e">
        <f>IF($B93="","",VLOOKUP($B93,'HK2 - 22-23 + HKI 23-24(22C2)'!$B$12:$AT$182,30,0))</f>
        <v>#N/A</v>
      </c>
      <c r="AF93" s="15" t="e">
        <f>IF($B93="","",VLOOKUP($B93,'HK2 - 22-23 + HKI 23-24(22C2)'!$B$12:$AT$182,31,0))</f>
        <v>#N/A</v>
      </c>
      <c r="AG93" s="15" t="e">
        <f>IF($B93="","",VLOOKUP($B93,'HK2 - 22-23 + HKI 23-24(22C2)'!$B$12:$AT$182,32,0))</f>
        <v>#N/A</v>
      </c>
      <c r="AH93" s="31" t="e">
        <f t="shared" si="16"/>
        <v>#N/A</v>
      </c>
      <c r="AI93" s="15" t="e">
        <f>IF($B93="","",VLOOKUP($B93,'HK2 - 22-23 + HKI 23-24(22C2)'!$B$12:$AT$182,34,0))</f>
        <v>#N/A</v>
      </c>
      <c r="AJ93" s="15" t="e">
        <f>IF($B93="","",VLOOKUP($B93,'HK2 - 22-23 + HKI 23-24(22C2)'!$B$12:$AT$182,35,0))</f>
        <v>#N/A</v>
      </c>
      <c r="AK93" s="31" t="e">
        <f t="shared" si="17"/>
        <v>#N/A</v>
      </c>
      <c r="AL93" s="15" t="e">
        <f>IF($B93="","",VLOOKUP($B93,'HK2 - 22-23 + HKI 23-24(22C2)'!$B$12:$AT$182,37,0))</f>
        <v>#N/A</v>
      </c>
      <c r="AM93" s="15" t="e">
        <f>IF($B93="","",VLOOKUP($B93,'HK2 - 22-23 + HKI 23-24(22C2)'!$B$12:$AT$182,38,0))</f>
        <v>#N/A</v>
      </c>
      <c r="AN93" s="31" t="e">
        <f t="shared" si="18"/>
        <v>#N/A</v>
      </c>
      <c r="AO93" s="15" t="e">
        <f>IF($B93="","",VLOOKUP($B93,'HK2 - 22-23 + HKI 23-24(22C2)'!$B$12:$AT$182,40,0))</f>
        <v>#N/A</v>
      </c>
      <c r="AP93" s="15" t="e">
        <f>IF($B93="","",VLOOKUP($B93,'HK2 - 22-23 + HKI 23-24(22C2)'!$B$12:$AT$182,41,0))</f>
        <v>#N/A</v>
      </c>
      <c r="AQ93" s="31" t="e">
        <f t="shared" si="19"/>
        <v>#N/A</v>
      </c>
      <c r="AR93" s="31" t="e">
        <f>IF($B93="","",VLOOKUP($B93,'HK2 - 22-23 + HKI 23-24(22C2)'!$B$12:$AT$182,43,0))</f>
        <v>#N/A</v>
      </c>
      <c r="AS93" s="31" t="e">
        <f>IF($B93="","",VLOOKUP($B93,'HK2 - 22-23 + HKI 23-24(22C2)'!$B$12:$AT$182,44,0))</f>
        <v>#N/A</v>
      </c>
      <c r="AT93" s="40" t="e">
        <f t="shared" si="20"/>
        <v>#N/A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IF($B94="","",VLOOKUP($B94,'HK2 - 22-23 + HKI 23-24(22C2)'!$B$12:$AT$182,4,0))</f>
        <v>#N/A</v>
      </c>
      <c r="F94" s="15" t="e">
        <f>IF($B94="","",VLOOKUP($B94,'HK2 - 22-23 + HKI 23-24(22C2)'!$B$12:$AT$182,5,0))</f>
        <v>#N/A</v>
      </c>
      <c r="G94" s="15" t="e">
        <f>IF($B94="","",VLOOKUP($B94,'HK2 - 22-23 + HKI 23-24(22C2)'!$B$12:$AT$182,6,0))</f>
        <v>#N/A</v>
      </c>
      <c r="H94" s="15" t="e">
        <f>IF($B94="","",VLOOKUP($B94,'HK2 - 22-23 + HKI 23-24(22C2)'!$B$12:$AT$182,7,0))</f>
        <v>#N/A</v>
      </c>
      <c r="I94" s="15" t="e">
        <f>IF($B94="","",VLOOKUP($B94,'HK2 - 22-23 + HKI 23-24(22C2)'!$B$12:$AT$182,8,0))</f>
        <v>#N/A</v>
      </c>
      <c r="J94" s="15" t="e">
        <f>IF($B94="","",VLOOKUP($B94,'HK2 - 22-23 + HKI 23-24(22C2)'!$B$12:$AT$182,9,0))</f>
        <v>#N/A</v>
      </c>
      <c r="K94" s="15" t="e">
        <f>IF($B94="","",VLOOKUP($B94,'HK2 - 22-23 + HKI 23-24(22C2)'!$B$12:$AT$182,10,0))</f>
        <v>#N/A</v>
      </c>
      <c r="L94" s="15" t="e">
        <f>IF($B94="","",VLOOKUP($B94,'HK2 - 22-23 + HKI 23-24(22C2)'!$B$12:$AT$182,11,0))</f>
        <v>#N/A</v>
      </c>
      <c r="M94" s="31" t="e">
        <f t="shared" si="11"/>
        <v>#N/A</v>
      </c>
      <c r="N94" s="15" t="e">
        <f>IF($B94="","",VLOOKUP($B94,'HK2 - 22-23 + HKI 23-24(22C2)'!$B$12:$AT$182,13,0))</f>
        <v>#N/A</v>
      </c>
      <c r="O94" s="15" t="e">
        <f>IF($B94="","",VLOOKUP($B94,'HK2 - 22-23 + HKI 23-24(22C2)'!$B$12:$AT$182,14,0))</f>
        <v>#N/A</v>
      </c>
      <c r="P94" s="15" t="e">
        <f>IF($B94="","",VLOOKUP($B94,'HK2 - 22-23 + HKI 23-24(22C2)'!$B$12:$AT$182,15,0))</f>
        <v>#N/A</v>
      </c>
      <c r="Q94" s="15" t="e">
        <f>IF($B94="","",VLOOKUP($B94,'HK2 - 22-23 + HKI 23-24(22C2)'!$B$12:$AT$182,16,0))</f>
        <v>#N/A</v>
      </c>
      <c r="R94" s="31" t="e">
        <f t="shared" si="12"/>
        <v>#N/A</v>
      </c>
      <c r="S94" s="15" t="e">
        <f>IF($B94="","",VLOOKUP($B94,'HK2 - 22-23 + HKI 23-24(22C2)'!$B$12:$AT$182,18,0))</f>
        <v>#N/A</v>
      </c>
      <c r="T94" s="15" t="e">
        <f>IF($B94="","",VLOOKUP($B94,'HK2 - 22-23 + HKI 23-24(22C2)'!$B$12:$AT$182,19,0))</f>
        <v>#N/A</v>
      </c>
      <c r="U94" s="15" t="e">
        <f>IF($B94="","",VLOOKUP($B94,'HK2 - 22-23 + HKI 23-24(22C2)'!$B$12:$AT$182,20,0))</f>
        <v>#N/A</v>
      </c>
      <c r="V94" s="31" t="e">
        <f t="shared" si="13"/>
        <v>#N/A</v>
      </c>
      <c r="W94" s="15" t="e">
        <f>IF($B94="","",VLOOKUP($B94,'HK2 - 22-23 + HKI 23-24(22C2)'!$B$12:$AT$182,22,0))</f>
        <v>#N/A</v>
      </c>
      <c r="X94" s="15" t="e">
        <f>IF($B94="","",VLOOKUP($B94,'HK2 - 22-23 + HKI 23-24(22C2)'!$B$12:$AT$182,23,0))</f>
        <v>#N/A</v>
      </c>
      <c r="Y94" s="15" t="e">
        <f>IF($B94="","",VLOOKUP($B94,'HK2 - 22-23 + HKI 23-24(22C2)'!$B$12:$AT$182,24,0))</f>
        <v>#N/A</v>
      </c>
      <c r="Z94" s="31" t="e">
        <f t="shared" si="14"/>
        <v>#N/A</v>
      </c>
      <c r="AA94" s="15" t="e">
        <f>IF($B94="","",VLOOKUP($B94,'HK2 - 22-23 + HKI 23-24(22C2)'!$B$12:$AT$182,26,0))</f>
        <v>#N/A</v>
      </c>
      <c r="AB94" s="15" t="e">
        <f>IF($B94="","",VLOOKUP($B94,'HK2 - 22-23 + HKI 23-24(22C2)'!$B$12:$AT$182,27,0))</f>
        <v>#N/A</v>
      </c>
      <c r="AC94" s="15" t="e">
        <f>IF($B94="","",VLOOKUP($B94,'HK2 - 22-23 + HKI 23-24(22C2)'!$B$12:$AT$182,28,0))</f>
        <v>#N/A</v>
      </c>
      <c r="AD94" s="31" t="e">
        <f t="shared" si="15"/>
        <v>#N/A</v>
      </c>
      <c r="AE94" s="15" t="e">
        <f>IF($B94="","",VLOOKUP($B94,'HK2 - 22-23 + HKI 23-24(22C2)'!$B$12:$AT$182,30,0))</f>
        <v>#N/A</v>
      </c>
      <c r="AF94" s="15" t="e">
        <f>IF($B94="","",VLOOKUP($B94,'HK2 - 22-23 + HKI 23-24(22C2)'!$B$12:$AT$182,31,0))</f>
        <v>#N/A</v>
      </c>
      <c r="AG94" s="15" t="e">
        <f>IF($B94="","",VLOOKUP($B94,'HK2 - 22-23 + HKI 23-24(22C2)'!$B$12:$AT$182,32,0))</f>
        <v>#N/A</v>
      </c>
      <c r="AH94" s="31" t="e">
        <f t="shared" si="16"/>
        <v>#N/A</v>
      </c>
      <c r="AI94" s="15" t="e">
        <f>IF($B94="","",VLOOKUP($B94,'HK2 - 22-23 + HKI 23-24(22C2)'!$B$12:$AT$182,34,0))</f>
        <v>#N/A</v>
      </c>
      <c r="AJ94" s="15" t="e">
        <f>IF($B94="","",VLOOKUP($B94,'HK2 - 22-23 + HKI 23-24(22C2)'!$B$12:$AT$182,35,0))</f>
        <v>#N/A</v>
      </c>
      <c r="AK94" s="31" t="e">
        <f t="shared" si="17"/>
        <v>#N/A</v>
      </c>
      <c r="AL94" s="15" t="e">
        <f>IF($B94="","",VLOOKUP($B94,'HK2 - 22-23 + HKI 23-24(22C2)'!$B$12:$AT$182,37,0))</f>
        <v>#N/A</v>
      </c>
      <c r="AM94" s="15" t="e">
        <f>IF($B94="","",VLOOKUP($B94,'HK2 - 22-23 + HKI 23-24(22C2)'!$B$12:$AT$182,38,0))</f>
        <v>#N/A</v>
      </c>
      <c r="AN94" s="31" t="e">
        <f t="shared" si="18"/>
        <v>#N/A</v>
      </c>
      <c r="AO94" s="15" t="e">
        <f>IF($B94="","",VLOOKUP($B94,'HK2 - 22-23 + HKI 23-24(22C2)'!$B$12:$AT$182,40,0))</f>
        <v>#N/A</v>
      </c>
      <c r="AP94" s="15" t="e">
        <f>IF($B94="","",VLOOKUP($B94,'HK2 - 22-23 + HKI 23-24(22C2)'!$B$12:$AT$182,41,0))</f>
        <v>#N/A</v>
      </c>
      <c r="AQ94" s="31" t="e">
        <f t="shared" si="19"/>
        <v>#N/A</v>
      </c>
      <c r="AR94" s="31" t="e">
        <f>IF($B94="","",VLOOKUP($B94,'HK2 - 22-23 + HKI 23-24(22C2)'!$B$12:$AT$182,43,0))</f>
        <v>#N/A</v>
      </c>
      <c r="AS94" s="31" t="e">
        <f>IF($B94="","",VLOOKUP($B94,'HK2 - 22-23 + HKI 23-24(22C2)'!$B$12:$AT$182,44,0))</f>
        <v>#N/A</v>
      </c>
      <c r="AT94" s="40" t="e">
        <f t="shared" si="20"/>
        <v>#N/A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IF($B95="","",VLOOKUP($B95,'HK2 - 22-23 + HKI 23-24(22C2)'!$B$12:$AT$182,4,0))</f>
        <v>#N/A</v>
      </c>
      <c r="F95" s="15" t="e">
        <f>IF($B95="","",VLOOKUP($B95,'HK2 - 22-23 + HKI 23-24(22C2)'!$B$12:$AT$182,5,0))</f>
        <v>#N/A</v>
      </c>
      <c r="G95" s="15" t="e">
        <f>IF($B95="","",VLOOKUP($B95,'HK2 - 22-23 + HKI 23-24(22C2)'!$B$12:$AT$182,6,0))</f>
        <v>#N/A</v>
      </c>
      <c r="H95" s="15" t="e">
        <f>IF($B95="","",VLOOKUP($B95,'HK2 - 22-23 + HKI 23-24(22C2)'!$B$12:$AT$182,7,0))</f>
        <v>#N/A</v>
      </c>
      <c r="I95" s="15" t="e">
        <f>IF($B95="","",VLOOKUP($B95,'HK2 - 22-23 + HKI 23-24(22C2)'!$B$12:$AT$182,8,0))</f>
        <v>#N/A</v>
      </c>
      <c r="J95" s="15" t="e">
        <f>IF($B95="","",VLOOKUP($B95,'HK2 - 22-23 + HKI 23-24(22C2)'!$B$12:$AT$182,9,0))</f>
        <v>#N/A</v>
      </c>
      <c r="K95" s="15" t="e">
        <f>IF($B95="","",VLOOKUP($B95,'HK2 - 22-23 + HKI 23-24(22C2)'!$B$12:$AT$182,10,0))</f>
        <v>#N/A</v>
      </c>
      <c r="L95" s="15" t="e">
        <f>IF($B95="","",VLOOKUP($B95,'HK2 - 22-23 + HKI 23-24(22C2)'!$B$12:$AT$182,11,0))</f>
        <v>#N/A</v>
      </c>
      <c r="M95" s="31" t="e">
        <f t="shared" si="11"/>
        <v>#N/A</v>
      </c>
      <c r="N95" s="15" t="e">
        <f>IF($B95="","",VLOOKUP($B95,'HK2 - 22-23 + HKI 23-24(22C2)'!$B$12:$AT$182,13,0))</f>
        <v>#N/A</v>
      </c>
      <c r="O95" s="15" t="e">
        <f>IF($B95="","",VLOOKUP($B95,'HK2 - 22-23 + HKI 23-24(22C2)'!$B$12:$AT$182,14,0))</f>
        <v>#N/A</v>
      </c>
      <c r="P95" s="15" t="e">
        <f>IF($B95="","",VLOOKUP($B95,'HK2 - 22-23 + HKI 23-24(22C2)'!$B$12:$AT$182,15,0))</f>
        <v>#N/A</v>
      </c>
      <c r="Q95" s="15" t="e">
        <f>IF($B95="","",VLOOKUP($B95,'HK2 - 22-23 + HKI 23-24(22C2)'!$B$12:$AT$182,16,0))</f>
        <v>#N/A</v>
      </c>
      <c r="R95" s="31" t="e">
        <f t="shared" si="12"/>
        <v>#N/A</v>
      </c>
      <c r="S95" s="15" t="e">
        <f>IF($B95="","",VLOOKUP($B95,'HK2 - 22-23 + HKI 23-24(22C2)'!$B$12:$AT$182,18,0))</f>
        <v>#N/A</v>
      </c>
      <c r="T95" s="15" t="e">
        <f>IF($B95="","",VLOOKUP($B95,'HK2 - 22-23 + HKI 23-24(22C2)'!$B$12:$AT$182,19,0))</f>
        <v>#N/A</v>
      </c>
      <c r="U95" s="15" t="e">
        <f>IF($B95="","",VLOOKUP($B95,'HK2 - 22-23 + HKI 23-24(22C2)'!$B$12:$AT$182,20,0))</f>
        <v>#N/A</v>
      </c>
      <c r="V95" s="31" t="e">
        <f t="shared" si="13"/>
        <v>#N/A</v>
      </c>
      <c r="W95" s="15" t="e">
        <f>IF($B95="","",VLOOKUP($B95,'HK2 - 22-23 + HKI 23-24(22C2)'!$B$12:$AT$182,22,0))</f>
        <v>#N/A</v>
      </c>
      <c r="X95" s="15" t="e">
        <f>IF($B95="","",VLOOKUP($B95,'HK2 - 22-23 + HKI 23-24(22C2)'!$B$12:$AT$182,23,0))</f>
        <v>#N/A</v>
      </c>
      <c r="Y95" s="15" t="e">
        <f>IF($B95="","",VLOOKUP($B95,'HK2 - 22-23 + HKI 23-24(22C2)'!$B$12:$AT$182,24,0))</f>
        <v>#N/A</v>
      </c>
      <c r="Z95" s="31" t="e">
        <f t="shared" si="14"/>
        <v>#N/A</v>
      </c>
      <c r="AA95" s="15" t="e">
        <f>IF($B95="","",VLOOKUP($B95,'HK2 - 22-23 + HKI 23-24(22C2)'!$B$12:$AT$182,26,0))</f>
        <v>#N/A</v>
      </c>
      <c r="AB95" s="15" t="e">
        <f>IF($B95="","",VLOOKUP($B95,'HK2 - 22-23 + HKI 23-24(22C2)'!$B$12:$AT$182,27,0))</f>
        <v>#N/A</v>
      </c>
      <c r="AC95" s="15" t="e">
        <f>IF($B95="","",VLOOKUP($B95,'HK2 - 22-23 + HKI 23-24(22C2)'!$B$12:$AT$182,28,0))</f>
        <v>#N/A</v>
      </c>
      <c r="AD95" s="31" t="e">
        <f t="shared" si="15"/>
        <v>#N/A</v>
      </c>
      <c r="AE95" s="15" t="e">
        <f>IF($B95="","",VLOOKUP($B95,'HK2 - 22-23 + HKI 23-24(22C2)'!$B$12:$AT$182,30,0))</f>
        <v>#N/A</v>
      </c>
      <c r="AF95" s="15" t="e">
        <f>IF($B95="","",VLOOKUP($B95,'HK2 - 22-23 + HKI 23-24(22C2)'!$B$12:$AT$182,31,0))</f>
        <v>#N/A</v>
      </c>
      <c r="AG95" s="15" t="e">
        <f>IF($B95="","",VLOOKUP($B95,'HK2 - 22-23 + HKI 23-24(22C2)'!$B$12:$AT$182,32,0))</f>
        <v>#N/A</v>
      </c>
      <c r="AH95" s="31" t="e">
        <f t="shared" si="16"/>
        <v>#N/A</v>
      </c>
      <c r="AI95" s="15" t="e">
        <f>IF($B95="","",VLOOKUP($B95,'HK2 - 22-23 + HKI 23-24(22C2)'!$B$12:$AT$182,34,0))</f>
        <v>#N/A</v>
      </c>
      <c r="AJ95" s="15" t="e">
        <f>IF($B95="","",VLOOKUP($B95,'HK2 - 22-23 + HKI 23-24(22C2)'!$B$12:$AT$182,35,0))</f>
        <v>#N/A</v>
      </c>
      <c r="AK95" s="31" t="e">
        <f t="shared" si="17"/>
        <v>#N/A</v>
      </c>
      <c r="AL95" s="15" t="e">
        <f>IF($B95="","",VLOOKUP($B95,'HK2 - 22-23 + HKI 23-24(22C2)'!$B$12:$AT$182,37,0))</f>
        <v>#N/A</v>
      </c>
      <c r="AM95" s="15" t="e">
        <f>IF($B95="","",VLOOKUP($B95,'HK2 - 22-23 + HKI 23-24(22C2)'!$B$12:$AT$182,38,0))</f>
        <v>#N/A</v>
      </c>
      <c r="AN95" s="31" t="e">
        <f t="shared" si="18"/>
        <v>#N/A</v>
      </c>
      <c r="AO95" s="15" t="e">
        <f>IF($B95="","",VLOOKUP($B95,'HK2 - 22-23 + HKI 23-24(22C2)'!$B$12:$AT$182,40,0))</f>
        <v>#N/A</v>
      </c>
      <c r="AP95" s="15" t="e">
        <f>IF($B95="","",VLOOKUP($B95,'HK2 - 22-23 + HKI 23-24(22C2)'!$B$12:$AT$182,41,0))</f>
        <v>#N/A</v>
      </c>
      <c r="AQ95" s="31" t="e">
        <f t="shared" si="19"/>
        <v>#N/A</v>
      </c>
      <c r="AR95" s="31" t="e">
        <f>IF($B95="","",VLOOKUP($B95,'HK2 - 22-23 + HKI 23-24(22C2)'!$B$12:$AT$182,43,0))</f>
        <v>#N/A</v>
      </c>
      <c r="AS95" s="31" t="e">
        <f>IF($B95="","",VLOOKUP($B95,'HK2 - 22-23 + HKI 23-24(22C2)'!$B$12:$AT$182,44,0))</f>
        <v>#N/A</v>
      </c>
      <c r="AT95" s="40" t="e">
        <f t="shared" si="20"/>
        <v>#N/A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IF($B96="","",VLOOKUP($B96,'HK2 - 22-23 + HKI 23-24(22C2)'!$B$12:$AT$182,4,0))</f>
        <v>#N/A</v>
      </c>
      <c r="F96" s="15" t="e">
        <f>IF($B96="","",VLOOKUP($B96,'HK2 - 22-23 + HKI 23-24(22C2)'!$B$12:$AT$182,5,0))</f>
        <v>#N/A</v>
      </c>
      <c r="G96" s="15" t="e">
        <f>IF($B96="","",VLOOKUP($B96,'HK2 - 22-23 + HKI 23-24(22C2)'!$B$12:$AT$182,6,0))</f>
        <v>#N/A</v>
      </c>
      <c r="H96" s="15" t="e">
        <f>IF($B96="","",VLOOKUP($B96,'HK2 - 22-23 + HKI 23-24(22C2)'!$B$12:$AT$182,7,0))</f>
        <v>#N/A</v>
      </c>
      <c r="I96" s="15" t="e">
        <f>IF($B96="","",VLOOKUP($B96,'HK2 - 22-23 + HKI 23-24(22C2)'!$B$12:$AT$182,8,0))</f>
        <v>#N/A</v>
      </c>
      <c r="J96" s="15" t="e">
        <f>IF($B96="","",VLOOKUP($B96,'HK2 - 22-23 + HKI 23-24(22C2)'!$B$12:$AT$182,9,0))</f>
        <v>#N/A</v>
      </c>
      <c r="K96" s="15" t="e">
        <f>IF($B96="","",VLOOKUP($B96,'HK2 - 22-23 + HKI 23-24(22C2)'!$B$12:$AT$182,10,0))</f>
        <v>#N/A</v>
      </c>
      <c r="L96" s="15" t="e">
        <f>IF($B96="","",VLOOKUP($B96,'HK2 - 22-23 + HKI 23-24(22C2)'!$B$12:$AT$182,11,0))</f>
        <v>#N/A</v>
      </c>
      <c r="M96" s="31" t="e">
        <f t="shared" si="11"/>
        <v>#N/A</v>
      </c>
      <c r="N96" s="15" t="e">
        <f>IF($B96="","",VLOOKUP($B96,'HK2 - 22-23 + HKI 23-24(22C2)'!$B$12:$AT$182,13,0))</f>
        <v>#N/A</v>
      </c>
      <c r="O96" s="15" t="e">
        <f>IF($B96="","",VLOOKUP($B96,'HK2 - 22-23 + HKI 23-24(22C2)'!$B$12:$AT$182,14,0))</f>
        <v>#N/A</v>
      </c>
      <c r="P96" s="15" t="e">
        <f>IF($B96="","",VLOOKUP($B96,'HK2 - 22-23 + HKI 23-24(22C2)'!$B$12:$AT$182,15,0))</f>
        <v>#N/A</v>
      </c>
      <c r="Q96" s="15" t="e">
        <f>IF($B96="","",VLOOKUP($B96,'HK2 - 22-23 + HKI 23-24(22C2)'!$B$12:$AT$182,16,0))</f>
        <v>#N/A</v>
      </c>
      <c r="R96" s="31" t="e">
        <f t="shared" si="12"/>
        <v>#N/A</v>
      </c>
      <c r="S96" s="15" t="e">
        <f>IF($B96="","",VLOOKUP($B96,'HK2 - 22-23 + HKI 23-24(22C2)'!$B$12:$AT$182,18,0))</f>
        <v>#N/A</v>
      </c>
      <c r="T96" s="15" t="e">
        <f>IF($B96="","",VLOOKUP($B96,'HK2 - 22-23 + HKI 23-24(22C2)'!$B$12:$AT$182,19,0))</f>
        <v>#N/A</v>
      </c>
      <c r="U96" s="15" t="e">
        <f>IF($B96="","",VLOOKUP($B96,'HK2 - 22-23 + HKI 23-24(22C2)'!$B$12:$AT$182,20,0))</f>
        <v>#N/A</v>
      </c>
      <c r="V96" s="31" t="e">
        <f t="shared" si="13"/>
        <v>#N/A</v>
      </c>
      <c r="W96" s="15" t="e">
        <f>IF($B96="","",VLOOKUP($B96,'HK2 - 22-23 + HKI 23-24(22C2)'!$B$12:$AT$182,22,0))</f>
        <v>#N/A</v>
      </c>
      <c r="X96" s="15" t="e">
        <f>IF($B96="","",VLOOKUP($B96,'HK2 - 22-23 + HKI 23-24(22C2)'!$B$12:$AT$182,23,0))</f>
        <v>#N/A</v>
      </c>
      <c r="Y96" s="15" t="e">
        <f>IF($B96="","",VLOOKUP($B96,'HK2 - 22-23 + HKI 23-24(22C2)'!$B$12:$AT$182,24,0))</f>
        <v>#N/A</v>
      </c>
      <c r="Z96" s="31" t="e">
        <f t="shared" si="14"/>
        <v>#N/A</v>
      </c>
      <c r="AA96" s="15" t="e">
        <f>IF($B96="","",VLOOKUP($B96,'HK2 - 22-23 + HKI 23-24(22C2)'!$B$12:$AT$182,26,0))</f>
        <v>#N/A</v>
      </c>
      <c r="AB96" s="15" t="e">
        <f>IF($B96="","",VLOOKUP($B96,'HK2 - 22-23 + HKI 23-24(22C2)'!$B$12:$AT$182,27,0))</f>
        <v>#N/A</v>
      </c>
      <c r="AC96" s="15" t="e">
        <f>IF($B96="","",VLOOKUP($B96,'HK2 - 22-23 + HKI 23-24(22C2)'!$B$12:$AT$182,28,0))</f>
        <v>#N/A</v>
      </c>
      <c r="AD96" s="31" t="e">
        <f t="shared" si="15"/>
        <v>#N/A</v>
      </c>
      <c r="AE96" s="15" t="e">
        <f>IF($B96="","",VLOOKUP($B96,'HK2 - 22-23 + HKI 23-24(22C2)'!$B$12:$AT$182,30,0))</f>
        <v>#N/A</v>
      </c>
      <c r="AF96" s="15" t="e">
        <f>IF($B96="","",VLOOKUP($B96,'HK2 - 22-23 + HKI 23-24(22C2)'!$B$12:$AT$182,31,0))</f>
        <v>#N/A</v>
      </c>
      <c r="AG96" s="15" t="e">
        <f>IF($B96="","",VLOOKUP($B96,'HK2 - 22-23 + HKI 23-24(22C2)'!$B$12:$AT$182,32,0))</f>
        <v>#N/A</v>
      </c>
      <c r="AH96" s="31" t="e">
        <f t="shared" si="16"/>
        <v>#N/A</v>
      </c>
      <c r="AI96" s="15" t="e">
        <f>IF($B96="","",VLOOKUP($B96,'HK2 - 22-23 + HKI 23-24(22C2)'!$B$12:$AT$182,34,0))</f>
        <v>#N/A</v>
      </c>
      <c r="AJ96" s="15" t="e">
        <f>IF($B96="","",VLOOKUP($B96,'HK2 - 22-23 + HKI 23-24(22C2)'!$B$12:$AT$182,35,0))</f>
        <v>#N/A</v>
      </c>
      <c r="AK96" s="31" t="e">
        <f t="shared" si="17"/>
        <v>#N/A</v>
      </c>
      <c r="AL96" s="15" t="e">
        <f>IF($B96="","",VLOOKUP($B96,'HK2 - 22-23 + HKI 23-24(22C2)'!$B$12:$AT$182,37,0))</f>
        <v>#N/A</v>
      </c>
      <c r="AM96" s="15" t="e">
        <f>IF($B96="","",VLOOKUP($B96,'HK2 - 22-23 + HKI 23-24(22C2)'!$B$12:$AT$182,38,0))</f>
        <v>#N/A</v>
      </c>
      <c r="AN96" s="31" t="e">
        <f t="shared" si="18"/>
        <v>#N/A</v>
      </c>
      <c r="AO96" s="15" t="e">
        <f>IF($B96="","",VLOOKUP($B96,'HK2 - 22-23 + HKI 23-24(22C2)'!$B$12:$AT$182,40,0))</f>
        <v>#N/A</v>
      </c>
      <c r="AP96" s="15" t="e">
        <f>IF($B96="","",VLOOKUP($B96,'HK2 - 22-23 + HKI 23-24(22C2)'!$B$12:$AT$182,41,0))</f>
        <v>#N/A</v>
      </c>
      <c r="AQ96" s="31" t="e">
        <f t="shared" si="19"/>
        <v>#N/A</v>
      </c>
      <c r="AR96" s="31" t="e">
        <f>IF($B96="","",VLOOKUP($B96,'HK2 - 22-23 + HKI 23-24(22C2)'!$B$12:$AT$182,43,0))</f>
        <v>#N/A</v>
      </c>
      <c r="AS96" s="31" t="e">
        <f>IF($B96="","",VLOOKUP($B96,'HK2 - 22-23 + HKI 23-24(22C2)'!$B$12:$AT$182,44,0))</f>
        <v>#N/A</v>
      </c>
      <c r="AT96" s="40" t="e">
        <f t="shared" si="20"/>
        <v>#N/A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IF($B97="","",VLOOKUP($B97,'HK2 - 22-23 + HKI 23-24(22C2)'!$B$12:$AT$182,4,0))</f>
        <v>#N/A</v>
      </c>
      <c r="F97" s="15" t="e">
        <f>IF($B97="","",VLOOKUP($B97,'HK2 - 22-23 + HKI 23-24(22C2)'!$B$12:$AT$182,5,0))</f>
        <v>#N/A</v>
      </c>
      <c r="G97" s="15" t="e">
        <f>IF($B97="","",VLOOKUP($B97,'HK2 - 22-23 + HKI 23-24(22C2)'!$B$12:$AT$182,6,0))</f>
        <v>#N/A</v>
      </c>
      <c r="H97" s="15" t="e">
        <f>IF($B97="","",VLOOKUP($B97,'HK2 - 22-23 + HKI 23-24(22C2)'!$B$12:$AT$182,7,0))</f>
        <v>#N/A</v>
      </c>
      <c r="I97" s="15" t="e">
        <f>IF($B97="","",VLOOKUP($B97,'HK2 - 22-23 + HKI 23-24(22C2)'!$B$12:$AT$182,8,0))</f>
        <v>#N/A</v>
      </c>
      <c r="J97" s="15" t="e">
        <f>IF($B97="","",VLOOKUP($B97,'HK2 - 22-23 + HKI 23-24(22C2)'!$B$12:$AT$182,9,0))</f>
        <v>#N/A</v>
      </c>
      <c r="K97" s="15" t="e">
        <f>IF($B97="","",VLOOKUP($B97,'HK2 - 22-23 + HKI 23-24(22C2)'!$B$12:$AT$182,10,0))</f>
        <v>#N/A</v>
      </c>
      <c r="L97" s="15" t="e">
        <f>IF($B97="","",VLOOKUP($B97,'HK2 - 22-23 + HKI 23-24(22C2)'!$B$12:$AT$182,11,0))</f>
        <v>#N/A</v>
      </c>
      <c r="M97" s="31" t="e">
        <f t="shared" si="11"/>
        <v>#N/A</v>
      </c>
      <c r="N97" s="15" t="e">
        <f>IF($B97="","",VLOOKUP($B97,'HK2 - 22-23 + HKI 23-24(22C2)'!$B$12:$AT$182,13,0))</f>
        <v>#N/A</v>
      </c>
      <c r="O97" s="15" t="e">
        <f>IF($B97="","",VLOOKUP($B97,'HK2 - 22-23 + HKI 23-24(22C2)'!$B$12:$AT$182,14,0))</f>
        <v>#N/A</v>
      </c>
      <c r="P97" s="15" t="e">
        <f>IF($B97="","",VLOOKUP($B97,'HK2 - 22-23 + HKI 23-24(22C2)'!$B$12:$AT$182,15,0))</f>
        <v>#N/A</v>
      </c>
      <c r="Q97" s="15" t="e">
        <f>IF($B97="","",VLOOKUP($B97,'HK2 - 22-23 + HKI 23-24(22C2)'!$B$12:$AT$182,16,0))</f>
        <v>#N/A</v>
      </c>
      <c r="R97" s="31" t="e">
        <f t="shared" si="12"/>
        <v>#N/A</v>
      </c>
      <c r="S97" s="15" t="e">
        <f>IF($B97="","",VLOOKUP($B97,'HK2 - 22-23 + HKI 23-24(22C2)'!$B$12:$AT$182,18,0))</f>
        <v>#N/A</v>
      </c>
      <c r="T97" s="15" t="e">
        <f>IF($B97="","",VLOOKUP($B97,'HK2 - 22-23 + HKI 23-24(22C2)'!$B$12:$AT$182,19,0))</f>
        <v>#N/A</v>
      </c>
      <c r="U97" s="15" t="e">
        <f>IF($B97="","",VLOOKUP($B97,'HK2 - 22-23 + HKI 23-24(22C2)'!$B$12:$AT$182,20,0))</f>
        <v>#N/A</v>
      </c>
      <c r="V97" s="31" t="e">
        <f t="shared" si="13"/>
        <v>#N/A</v>
      </c>
      <c r="W97" s="15" t="e">
        <f>IF($B97="","",VLOOKUP($B97,'HK2 - 22-23 + HKI 23-24(22C2)'!$B$12:$AT$182,22,0))</f>
        <v>#N/A</v>
      </c>
      <c r="X97" s="15" t="e">
        <f>IF($B97="","",VLOOKUP($B97,'HK2 - 22-23 + HKI 23-24(22C2)'!$B$12:$AT$182,23,0))</f>
        <v>#N/A</v>
      </c>
      <c r="Y97" s="15" t="e">
        <f>IF($B97="","",VLOOKUP($B97,'HK2 - 22-23 + HKI 23-24(22C2)'!$B$12:$AT$182,24,0))</f>
        <v>#N/A</v>
      </c>
      <c r="Z97" s="31" t="e">
        <f t="shared" si="14"/>
        <v>#N/A</v>
      </c>
      <c r="AA97" s="15" t="e">
        <f>IF($B97="","",VLOOKUP($B97,'HK2 - 22-23 + HKI 23-24(22C2)'!$B$12:$AT$182,26,0))</f>
        <v>#N/A</v>
      </c>
      <c r="AB97" s="15" t="e">
        <f>IF($B97="","",VLOOKUP($B97,'HK2 - 22-23 + HKI 23-24(22C2)'!$B$12:$AT$182,27,0))</f>
        <v>#N/A</v>
      </c>
      <c r="AC97" s="15" t="e">
        <f>IF($B97="","",VLOOKUP($B97,'HK2 - 22-23 + HKI 23-24(22C2)'!$B$12:$AT$182,28,0))</f>
        <v>#N/A</v>
      </c>
      <c r="AD97" s="31" t="e">
        <f t="shared" si="15"/>
        <v>#N/A</v>
      </c>
      <c r="AE97" s="15" t="e">
        <f>IF($B97="","",VLOOKUP($B97,'HK2 - 22-23 + HKI 23-24(22C2)'!$B$12:$AT$182,30,0))</f>
        <v>#N/A</v>
      </c>
      <c r="AF97" s="15" t="e">
        <f>IF($B97="","",VLOOKUP($B97,'HK2 - 22-23 + HKI 23-24(22C2)'!$B$12:$AT$182,31,0))</f>
        <v>#N/A</v>
      </c>
      <c r="AG97" s="15" t="e">
        <f>IF($B97="","",VLOOKUP($B97,'HK2 - 22-23 + HKI 23-24(22C2)'!$B$12:$AT$182,32,0))</f>
        <v>#N/A</v>
      </c>
      <c r="AH97" s="31" t="e">
        <f t="shared" si="16"/>
        <v>#N/A</v>
      </c>
      <c r="AI97" s="15" t="e">
        <f>IF($B97="","",VLOOKUP($B97,'HK2 - 22-23 + HKI 23-24(22C2)'!$B$12:$AT$182,34,0))</f>
        <v>#N/A</v>
      </c>
      <c r="AJ97" s="15" t="e">
        <f>IF($B97="","",VLOOKUP($B97,'HK2 - 22-23 + HKI 23-24(22C2)'!$B$12:$AT$182,35,0))</f>
        <v>#N/A</v>
      </c>
      <c r="AK97" s="31" t="e">
        <f t="shared" si="17"/>
        <v>#N/A</v>
      </c>
      <c r="AL97" s="15" t="e">
        <f>IF($B97="","",VLOOKUP($B97,'HK2 - 22-23 + HKI 23-24(22C2)'!$B$12:$AT$182,37,0))</f>
        <v>#N/A</v>
      </c>
      <c r="AM97" s="15" t="e">
        <f>IF($B97="","",VLOOKUP($B97,'HK2 - 22-23 + HKI 23-24(22C2)'!$B$12:$AT$182,38,0))</f>
        <v>#N/A</v>
      </c>
      <c r="AN97" s="31" t="e">
        <f t="shared" si="18"/>
        <v>#N/A</v>
      </c>
      <c r="AO97" s="15" t="e">
        <f>IF($B97="","",VLOOKUP($B97,'HK2 - 22-23 + HKI 23-24(22C2)'!$B$12:$AT$182,40,0))</f>
        <v>#N/A</v>
      </c>
      <c r="AP97" s="15" t="e">
        <f>IF($B97="","",VLOOKUP($B97,'HK2 - 22-23 + HKI 23-24(22C2)'!$B$12:$AT$182,41,0))</f>
        <v>#N/A</v>
      </c>
      <c r="AQ97" s="31" t="e">
        <f t="shared" si="19"/>
        <v>#N/A</v>
      </c>
      <c r="AR97" s="31" t="e">
        <f>IF($B97="","",VLOOKUP($B97,'HK2 - 22-23 + HKI 23-24(22C2)'!$B$12:$AT$182,43,0))</f>
        <v>#N/A</v>
      </c>
      <c r="AS97" s="31" t="e">
        <f>IF($B97="","",VLOOKUP($B97,'HK2 - 22-23 + HKI 23-24(22C2)'!$B$12:$AT$182,44,0))</f>
        <v>#N/A</v>
      </c>
      <c r="AT97" s="40" t="e">
        <f t="shared" si="20"/>
        <v>#N/A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IF($B98="","",VLOOKUP($B98,'HK2 - 22-23 + HKI 23-24(22C2)'!$B$12:$AT$182,4,0))</f>
        <v>#N/A</v>
      </c>
      <c r="F98" s="15" t="e">
        <f>IF($B98="","",VLOOKUP($B98,'HK2 - 22-23 + HKI 23-24(22C2)'!$B$12:$AT$182,5,0))</f>
        <v>#N/A</v>
      </c>
      <c r="G98" s="15" t="e">
        <f>IF($B98="","",VLOOKUP($B98,'HK2 - 22-23 + HKI 23-24(22C2)'!$B$12:$AT$182,6,0))</f>
        <v>#N/A</v>
      </c>
      <c r="H98" s="15" t="e">
        <f>IF($B98="","",VLOOKUP($B98,'HK2 - 22-23 + HKI 23-24(22C2)'!$B$12:$AT$182,7,0))</f>
        <v>#N/A</v>
      </c>
      <c r="I98" s="15" t="e">
        <f>IF($B98="","",VLOOKUP($B98,'HK2 - 22-23 + HKI 23-24(22C2)'!$B$12:$AT$182,8,0))</f>
        <v>#N/A</v>
      </c>
      <c r="J98" s="15" t="e">
        <f>IF($B98="","",VLOOKUP($B98,'HK2 - 22-23 + HKI 23-24(22C2)'!$B$12:$AT$182,9,0))</f>
        <v>#N/A</v>
      </c>
      <c r="K98" s="15" t="e">
        <f>IF($B98="","",VLOOKUP($B98,'HK2 - 22-23 + HKI 23-24(22C2)'!$B$12:$AT$182,10,0))</f>
        <v>#N/A</v>
      </c>
      <c r="L98" s="15" t="e">
        <f>IF($B98="","",VLOOKUP($B98,'HK2 - 22-23 + HKI 23-24(22C2)'!$B$12:$AT$182,11,0))</f>
        <v>#N/A</v>
      </c>
      <c r="M98" s="31" t="e">
        <f t="shared" si="11"/>
        <v>#N/A</v>
      </c>
      <c r="N98" s="15" t="e">
        <f>IF($B98="","",VLOOKUP($B98,'HK2 - 22-23 + HKI 23-24(22C2)'!$B$12:$AT$182,13,0))</f>
        <v>#N/A</v>
      </c>
      <c r="O98" s="15" t="e">
        <f>IF($B98="","",VLOOKUP($B98,'HK2 - 22-23 + HKI 23-24(22C2)'!$B$12:$AT$182,14,0))</f>
        <v>#N/A</v>
      </c>
      <c r="P98" s="15" t="e">
        <f>IF($B98="","",VLOOKUP($B98,'HK2 - 22-23 + HKI 23-24(22C2)'!$B$12:$AT$182,15,0))</f>
        <v>#N/A</v>
      </c>
      <c r="Q98" s="15" t="e">
        <f>IF($B98="","",VLOOKUP($B98,'HK2 - 22-23 + HKI 23-24(22C2)'!$B$12:$AT$182,16,0))</f>
        <v>#N/A</v>
      </c>
      <c r="R98" s="31" t="e">
        <f t="shared" si="12"/>
        <v>#N/A</v>
      </c>
      <c r="S98" s="15" t="e">
        <f>IF($B98="","",VLOOKUP($B98,'HK2 - 22-23 + HKI 23-24(22C2)'!$B$12:$AT$182,18,0))</f>
        <v>#N/A</v>
      </c>
      <c r="T98" s="15" t="e">
        <f>IF($B98="","",VLOOKUP($B98,'HK2 - 22-23 + HKI 23-24(22C2)'!$B$12:$AT$182,19,0))</f>
        <v>#N/A</v>
      </c>
      <c r="U98" s="15" t="e">
        <f>IF($B98="","",VLOOKUP($B98,'HK2 - 22-23 + HKI 23-24(22C2)'!$B$12:$AT$182,20,0))</f>
        <v>#N/A</v>
      </c>
      <c r="V98" s="31" t="e">
        <f t="shared" si="13"/>
        <v>#N/A</v>
      </c>
      <c r="W98" s="15" t="e">
        <f>IF($B98="","",VLOOKUP($B98,'HK2 - 22-23 + HKI 23-24(22C2)'!$B$12:$AT$182,22,0))</f>
        <v>#N/A</v>
      </c>
      <c r="X98" s="15" t="e">
        <f>IF($B98="","",VLOOKUP($B98,'HK2 - 22-23 + HKI 23-24(22C2)'!$B$12:$AT$182,23,0))</f>
        <v>#N/A</v>
      </c>
      <c r="Y98" s="15" t="e">
        <f>IF($B98="","",VLOOKUP($B98,'HK2 - 22-23 + HKI 23-24(22C2)'!$B$12:$AT$182,24,0))</f>
        <v>#N/A</v>
      </c>
      <c r="Z98" s="31" t="e">
        <f t="shared" si="14"/>
        <v>#N/A</v>
      </c>
      <c r="AA98" s="15" t="e">
        <f>IF($B98="","",VLOOKUP($B98,'HK2 - 22-23 + HKI 23-24(22C2)'!$B$12:$AT$182,26,0))</f>
        <v>#N/A</v>
      </c>
      <c r="AB98" s="15" t="e">
        <f>IF($B98="","",VLOOKUP($B98,'HK2 - 22-23 + HKI 23-24(22C2)'!$B$12:$AT$182,27,0))</f>
        <v>#N/A</v>
      </c>
      <c r="AC98" s="15" t="e">
        <f>IF($B98="","",VLOOKUP($B98,'HK2 - 22-23 + HKI 23-24(22C2)'!$B$12:$AT$182,28,0))</f>
        <v>#N/A</v>
      </c>
      <c r="AD98" s="31" t="e">
        <f t="shared" si="15"/>
        <v>#N/A</v>
      </c>
      <c r="AE98" s="15" t="e">
        <f>IF($B98="","",VLOOKUP($B98,'HK2 - 22-23 + HKI 23-24(22C2)'!$B$12:$AT$182,30,0))</f>
        <v>#N/A</v>
      </c>
      <c r="AF98" s="15" t="e">
        <f>IF($B98="","",VLOOKUP($B98,'HK2 - 22-23 + HKI 23-24(22C2)'!$B$12:$AT$182,31,0))</f>
        <v>#N/A</v>
      </c>
      <c r="AG98" s="15" t="e">
        <f>IF($B98="","",VLOOKUP($B98,'HK2 - 22-23 + HKI 23-24(22C2)'!$B$12:$AT$182,32,0))</f>
        <v>#N/A</v>
      </c>
      <c r="AH98" s="31" t="e">
        <f t="shared" si="16"/>
        <v>#N/A</v>
      </c>
      <c r="AI98" s="15" t="e">
        <f>IF($B98="","",VLOOKUP($B98,'HK2 - 22-23 + HKI 23-24(22C2)'!$B$12:$AT$182,34,0))</f>
        <v>#N/A</v>
      </c>
      <c r="AJ98" s="15" t="e">
        <f>IF($B98="","",VLOOKUP($B98,'HK2 - 22-23 + HKI 23-24(22C2)'!$B$12:$AT$182,35,0))</f>
        <v>#N/A</v>
      </c>
      <c r="AK98" s="31" t="e">
        <f t="shared" si="17"/>
        <v>#N/A</v>
      </c>
      <c r="AL98" s="15" t="e">
        <f>IF($B98="","",VLOOKUP($B98,'HK2 - 22-23 + HKI 23-24(22C2)'!$B$12:$AT$182,37,0))</f>
        <v>#N/A</v>
      </c>
      <c r="AM98" s="15" t="e">
        <f>IF($B98="","",VLOOKUP($B98,'HK2 - 22-23 + HKI 23-24(22C2)'!$B$12:$AT$182,38,0))</f>
        <v>#N/A</v>
      </c>
      <c r="AN98" s="31" t="e">
        <f t="shared" si="18"/>
        <v>#N/A</v>
      </c>
      <c r="AO98" s="15" t="e">
        <f>IF($B98="","",VLOOKUP($B98,'HK2 - 22-23 + HKI 23-24(22C2)'!$B$12:$AT$182,40,0))</f>
        <v>#N/A</v>
      </c>
      <c r="AP98" s="15" t="e">
        <f>IF($B98="","",VLOOKUP($B98,'HK2 - 22-23 + HKI 23-24(22C2)'!$B$12:$AT$182,41,0))</f>
        <v>#N/A</v>
      </c>
      <c r="AQ98" s="31" t="e">
        <f t="shared" si="19"/>
        <v>#N/A</v>
      </c>
      <c r="AR98" s="31" t="e">
        <f>IF($B98="","",VLOOKUP($B98,'HK2 - 22-23 + HKI 23-24(22C2)'!$B$12:$AT$182,43,0))</f>
        <v>#N/A</v>
      </c>
      <c r="AS98" s="31" t="e">
        <f>IF($B98="","",VLOOKUP($B98,'HK2 - 22-23 + HKI 23-24(22C2)'!$B$12:$AT$182,44,0))</f>
        <v>#N/A</v>
      </c>
      <c r="AT98" s="40" t="e">
        <f t="shared" si="20"/>
        <v>#N/A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IF($B99="","",VLOOKUP($B99,'HK2 - 22-23 + HKI 23-24(22C2)'!$B$12:$AT$182,4,0))</f>
        <v>#N/A</v>
      </c>
      <c r="F99" s="15" t="e">
        <f>IF($B99="","",VLOOKUP($B99,'HK2 - 22-23 + HKI 23-24(22C2)'!$B$12:$AT$182,5,0))</f>
        <v>#N/A</v>
      </c>
      <c r="G99" s="15" t="e">
        <f>IF($B99="","",VLOOKUP($B99,'HK2 - 22-23 + HKI 23-24(22C2)'!$B$12:$AT$182,6,0))</f>
        <v>#N/A</v>
      </c>
      <c r="H99" s="15" t="e">
        <f>IF($B99="","",VLOOKUP($B99,'HK2 - 22-23 + HKI 23-24(22C2)'!$B$12:$AT$182,7,0))</f>
        <v>#N/A</v>
      </c>
      <c r="I99" s="15" t="e">
        <f>IF($B99="","",VLOOKUP($B99,'HK2 - 22-23 + HKI 23-24(22C2)'!$B$12:$AT$182,8,0))</f>
        <v>#N/A</v>
      </c>
      <c r="J99" s="15" t="e">
        <f>IF($B99="","",VLOOKUP($B99,'HK2 - 22-23 + HKI 23-24(22C2)'!$B$12:$AT$182,9,0))</f>
        <v>#N/A</v>
      </c>
      <c r="K99" s="15" t="e">
        <f>IF($B99="","",VLOOKUP($B99,'HK2 - 22-23 + HKI 23-24(22C2)'!$B$12:$AT$182,10,0))</f>
        <v>#N/A</v>
      </c>
      <c r="L99" s="15" t="e">
        <f>IF($B99="","",VLOOKUP($B99,'HK2 - 22-23 + HKI 23-24(22C2)'!$B$12:$AT$182,11,0))</f>
        <v>#N/A</v>
      </c>
      <c r="M99" s="31" t="e">
        <f t="shared" si="11"/>
        <v>#N/A</v>
      </c>
      <c r="N99" s="15" t="e">
        <f>IF($B99="","",VLOOKUP($B99,'HK2 - 22-23 + HKI 23-24(22C2)'!$B$12:$AT$182,13,0))</f>
        <v>#N/A</v>
      </c>
      <c r="O99" s="15" t="e">
        <f>IF($B99="","",VLOOKUP($B99,'HK2 - 22-23 + HKI 23-24(22C2)'!$B$12:$AT$182,14,0))</f>
        <v>#N/A</v>
      </c>
      <c r="P99" s="15" t="e">
        <f>IF($B99="","",VLOOKUP($B99,'HK2 - 22-23 + HKI 23-24(22C2)'!$B$12:$AT$182,15,0))</f>
        <v>#N/A</v>
      </c>
      <c r="Q99" s="15" t="e">
        <f>IF($B99="","",VLOOKUP($B99,'HK2 - 22-23 + HKI 23-24(22C2)'!$B$12:$AT$182,16,0))</f>
        <v>#N/A</v>
      </c>
      <c r="R99" s="31" t="e">
        <f t="shared" si="12"/>
        <v>#N/A</v>
      </c>
      <c r="S99" s="15" t="e">
        <f>IF($B99="","",VLOOKUP($B99,'HK2 - 22-23 + HKI 23-24(22C2)'!$B$12:$AT$182,18,0))</f>
        <v>#N/A</v>
      </c>
      <c r="T99" s="15" t="e">
        <f>IF($B99="","",VLOOKUP($B99,'HK2 - 22-23 + HKI 23-24(22C2)'!$B$12:$AT$182,19,0))</f>
        <v>#N/A</v>
      </c>
      <c r="U99" s="15" t="e">
        <f>IF($B99="","",VLOOKUP($B99,'HK2 - 22-23 + HKI 23-24(22C2)'!$B$12:$AT$182,20,0))</f>
        <v>#N/A</v>
      </c>
      <c r="V99" s="31" t="e">
        <f t="shared" si="13"/>
        <v>#N/A</v>
      </c>
      <c r="W99" s="15" t="e">
        <f>IF($B99="","",VLOOKUP($B99,'HK2 - 22-23 + HKI 23-24(22C2)'!$B$12:$AT$182,22,0))</f>
        <v>#N/A</v>
      </c>
      <c r="X99" s="15" t="e">
        <f>IF($B99="","",VLOOKUP($B99,'HK2 - 22-23 + HKI 23-24(22C2)'!$B$12:$AT$182,23,0))</f>
        <v>#N/A</v>
      </c>
      <c r="Y99" s="15" t="e">
        <f>IF($B99="","",VLOOKUP($B99,'HK2 - 22-23 + HKI 23-24(22C2)'!$B$12:$AT$182,24,0))</f>
        <v>#N/A</v>
      </c>
      <c r="Z99" s="31" t="e">
        <f t="shared" si="14"/>
        <v>#N/A</v>
      </c>
      <c r="AA99" s="15" t="e">
        <f>IF($B99="","",VLOOKUP($B99,'HK2 - 22-23 + HKI 23-24(22C2)'!$B$12:$AT$182,26,0))</f>
        <v>#N/A</v>
      </c>
      <c r="AB99" s="15" t="e">
        <f>IF($B99="","",VLOOKUP($B99,'HK2 - 22-23 + HKI 23-24(22C2)'!$B$12:$AT$182,27,0))</f>
        <v>#N/A</v>
      </c>
      <c r="AC99" s="15" t="e">
        <f>IF($B99="","",VLOOKUP($B99,'HK2 - 22-23 + HKI 23-24(22C2)'!$B$12:$AT$182,28,0))</f>
        <v>#N/A</v>
      </c>
      <c r="AD99" s="31" t="e">
        <f t="shared" si="15"/>
        <v>#N/A</v>
      </c>
      <c r="AE99" s="15" t="e">
        <f>IF($B99="","",VLOOKUP($B99,'HK2 - 22-23 + HKI 23-24(22C2)'!$B$12:$AT$182,30,0))</f>
        <v>#N/A</v>
      </c>
      <c r="AF99" s="15" t="e">
        <f>IF($B99="","",VLOOKUP($B99,'HK2 - 22-23 + HKI 23-24(22C2)'!$B$12:$AT$182,31,0))</f>
        <v>#N/A</v>
      </c>
      <c r="AG99" s="15" t="e">
        <f>IF($B99="","",VLOOKUP($B99,'HK2 - 22-23 + HKI 23-24(22C2)'!$B$12:$AT$182,32,0))</f>
        <v>#N/A</v>
      </c>
      <c r="AH99" s="31" t="e">
        <f t="shared" si="16"/>
        <v>#N/A</v>
      </c>
      <c r="AI99" s="15" t="e">
        <f>IF($B99="","",VLOOKUP($B99,'HK2 - 22-23 + HKI 23-24(22C2)'!$B$12:$AT$182,34,0))</f>
        <v>#N/A</v>
      </c>
      <c r="AJ99" s="15" t="e">
        <f>IF($B99="","",VLOOKUP($B99,'HK2 - 22-23 + HKI 23-24(22C2)'!$B$12:$AT$182,35,0))</f>
        <v>#N/A</v>
      </c>
      <c r="AK99" s="31" t="e">
        <f t="shared" si="17"/>
        <v>#N/A</v>
      </c>
      <c r="AL99" s="15" t="e">
        <f>IF($B99="","",VLOOKUP($B99,'HK2 - 22-23 + HKI 23-24(22C2)'!$B$12:$AT$182,37,0))</f>
        <v>#N/A</v>
      </c>
      <c r="AM99" s="15" t="e">
        <f>IF($B99="","",VLOOKUP($B99,'HK2 - 22-23 + HKI 23-24(22C2)'!$B$12:$AT$182,38,0))</f>
        <v>#N/A</v>
      </c>
      <c r="AN99" s="31" t="e">
        <f t="shared" si="18"/>
        <v>#N/A</v>
      </c>
      <c r="AO99" s="15" t="e">
        <f>IF($B99="","",VLOOKUP($B99,'HK2 - 22-23 + HKI 23-24(22C2)'!$B$12:$AT$182,40,0))</f>
        <v>#N/A</v>
      </c>
      <c r="AP99" s="15" t="e">
        <f>IF($B99="","",VLOOKUP($B99,'HK2 - 22-23 + HKI 23-24(22C2)'!$B$12:$AT$182,41,0))</f>
        <v>#N/A</v>
      </c>
      <c r="AQ99" s="31" t="e">
        <f t="shared" si="19"/>
        <v>#N/A</v>
      </c>
      <c r="AR99" s="31" t="e">
        <f>IF($B99="","",VLOOKUP($B99,'HK2 - 22-23 + HKI 23-24(22C2)'!$B$12:$AT$182,43,0))</f>
        <v>#N/A</v>
      </c>
      <c r="AS99" s="31" t="e">
        <f>IF($B99="","",VLOOKUP($B99,'HK2 - 22-23 + HKI 23-24(22C2)'!$B$12:$AT$182,44,0))</f>
        <v>#N/A</v>
      </c>
      <c r="AT99" s="40" t="e">
        <f t="shared" si="20"/>
        <v>#N/A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IF($B100="","",VLOOKUP($B100,'HK2 - 22-23 + HKI 23-24(22C2)'!$B$12:$AT$182,4,0))</f>
        <v>#N/A</v>
      </c>
      <c r="F100" s="15" t="e">
        <f>IF($B100="","",VLOOKUP($B100,'HK2 - 22-23 + HKI 23-24(22C2)'!$B$12:$AT$182,5,0))</f>
        <v>#N/A</v>
      </c>
      <c r="G100" s="15" t="e">
        <f>IF($B100="","",VLOOKUP($B100,'HK2 - 22-23 + HKI 23-24(22C2)'!$B$12:$AT$182,6,0))</f>
        <v>#N/A</v>
      </c>
      <c r="H100" s="15" t="e">
        <f>IF($B100="","",VLOOKUP($B100,'HK2 - 22-23 + HKI 23-24(22C2)'!$B$12:$AT$182,7,0))</f>
        <v>#N/A</v>
      </c>
      <c r="I100" s="15" t="e">
        <f>IF($B100="","",VLOOKUP($B100,'HK2 - 22-23 + HKI 23-24(22C2)'!$B$12:$AT$182,8,0))</f>
        <v>#N/A</v>
      </c>
      <c r="J100" s="15" t="e">
        <f>IF($B100="","",VLOOKUP($B100,'HK2 - 22-23 + HKI 23-24(22C2)'!$B$12:$AT$182,9,0))</f>
        <v>#N/A</v>
      </c>
      <c r="K100" s="15" t="e">
        <f>IF($B100="","",VLOOKUP($B100,'HK2 - 22-23 + HKI 23-24(22C2)'!$B$12:$AT$182,10,0))</f>
        <v>#N/A</v>
      </c>
      <c r="L100" s="15" t="e">
        <f>IF($B100="","",VLOOKUP($B100,'HK2 - 22-23 + HKI 23-24(22C2)'!$B$12:$AT$182,11,0))</f>
        <v>#N/A</v>
      </c>
      <c r="M100" s="31" t="e">
        <f t="shared" si="11"/>
        <v>#N/A</v>
      </c>
      <c r="N100" s="15" t="e">
        <f>IF($B100="","",VLOOKUP($B100,'HK2 - 22-23 + HKI 23-24(22C2)'!$B$12:$AT$182,13,0))</f>
        <v>#N/A</v>
      </c>
      <c r="O100" s="15" t="e">
        <f>IF($B100="","",VLOOKUP($B100,'HK2 - 22-23 + HKI 23-24(22C2)'!$B$12:$AT$182,14,0))</f>
        <v>#N/A</v>
      </c>
      <c r="P100" s="15" t="e">
        <f>IF($B100="","",VLOOKUP($B100,'HK2 - 22-23 + HKI 23-24(22C2)'!$B$12:$AT$182,15,0))</f>
        <v>#N/A</v>
      </c>
      <c r="Q100" s="15" t="e">
        <f>IF($B100="","",VLOOKUP($B100,'HK2 - 22-23 + HKI 23-24(22C2)'!$B$12:$AT$182,16,0))</f>
        <v>#N/A</v>
      </c>
      <c r="R100" s="31" t="e">
        <f t="shared" si="12"/>
        <v>#N/A</v>
      </c>
      <c r="S100" s="15" t="e">
        <f>IF($B100="","",VLOOKUP($B100,'HK2 - 22-23 + HKI 23-24(22C2)'!$B$12:$AT$182,18,0))</f>
        <v>#N/A</v>
      </c>
      <c r="T100" s="15" t="e">
        <f>IF($B100="","",VLOOKUP($B100,'HK2 - 22-23 + HKI 23-24(22C2)'!$B$12:$AT$182,19,0))</f>
        <v>#N/A</v>
      </c>
      <c r="U100" s="15" t="e">
        <f>IF($B100="","",VLOOKUP($B100,'HK2 - 22-23 + HKI 23-24(22C2)'!$B$12:$AT$182,20,0))</f>
        <v>#N/A</v>
      </c>
      <c r="V100" s="31" t="e">
        <f t="shared" si="13"/>
        <v>#N/A</v>
      </c>
      <c r="W100" s="15" t="e">
        <f>IF($B100="","",VLOOKUP($B100,'HK2 - 22-23 + HKI 23-24(22C2)'!$B$12:$AT$182,22,0))</f>
        <v>#N/A</v>
      </c>
      <c r="X100" s="15" t="e">
        <f>IF($B100="","",VLOOKUP($B100,'HK2 - 22-23 + HKI 23-24(22C2)'!$B$12:$AT$182,23,0))</f>
        <v>#N/A</v>
      </c>
      <c r="Y100" s="15" t="e">
        <f>IF($B100="","",VLOOKUP($B100,'HK2 - 22-23 + HKI 23-24(22C2)'!$B$12:$AT$182,24,0))</f>
        <v>#N/A</v>
      </c>
      <c r="Z100" s="31" t="e">
        <f t="shared" si="14"/>
        <v>#N/A</v>
      </c>
      <c r="AA100" s="15" t="e">
        <f>IF($B100="","",VLOOKUP($B100,'HK2 - 22-23 + HKI 23-24(22C2)'!$B$12:$AT$182,26,0))</f>
        <v>#N/A</v>
      </c>
      <c r="AB100" s="15" t="e">
        <f>IF($B100="","",VLOOKUP($B100,'HK2 - 22-23 + HKI 23-24(22C2)'!$B$12:$AT$182,27,0))</f>
        <v>#N/A</v>
      </c>
      <c r="AC100" s="15" t="e">
        <f>IF($B100="","",VLOOKUP($B100,'HK2 - 22-23 + HKI 23-24(22C2)'!$B$12:$AT$182,28,0))</f>
        <v>#N/A</v>
      </c>
      <c r="AD100" s="31" t="e">
        <f t="shared" si="15"/>
        <v>#N/A</v>
      </c>
      <c r="AE100" s="15" t="e">
        <f>IF($B100="","",VLOOKUP($B100,'HK2 - 22-23 + HKI 23-24(22C2)'!$B$12:$AT$182,30,0))</f>
        <v>#N/A</v>
      </c>
      <c r="AF100" s="15" t="e">
        <f>IF($B100="","",VLOOKUP($B100,'HK2 - 22-23 + HKI 23-24(22C2)'!$B$12:$AT$182,31,0))</f>
        <v>#N/A</v>
      </c>
      <c r="AG100" s="15" t="e">
        <f>IF($B100="","",VLOOKUP($B100,'HK2 - 22-23 + HKI 23-24(22C2)'!$B$12:$AT$182,32,0))</f>
        <v>#N/A</v>
      </c>
      <c r="AH100" s="31" t="e">
        <f t="shared" si="16"/>
        <v>#N/A</v>
      </c>
      <c r="AI100" s="15" t="e">
        <f>IF($B100="","",VLOOKUP($B100,'HK2 - 22-23 + HKI 23-24(22C2)'!$B$12:$AT$182,34,0))</f>
        <v>#N/A</v>
      </c>
      <c r="AJ100" s="15" t="e">
        <f>IF($B100="","",VLOOKUP($B100,'HK2 - 22-23 + HKI 23-24(22C2)'!$B$12:$AT$182,35,0))</f>
        <v>#N/A</v>
      </c>
      <c r="AK100" s="31" t="e">
        <f t="shared" si="17"/>
        <v>#N/A</v>
      </c>
      <c r="AL100" s="15" t="e">
        <f>IF($B100="","",VLOOKUP($B100,'HK2 - 22-23 + HKI 23-24(22C2)'!$B$12:$AT$182,37,0))</f>
        <v>#N/A</v>
      </c>
      <c r="AM100" s="15" t="e">
        <f>IF($B100="","",VLOOKUP($B100,'HK2 - 22-23 + HKI 23-24(22C2)'!$B$12:$AT$182,38,0))</f>
        <v>#N/A</v>
      </c>
      <c r="AN100" s="31" t="e">
        <f t="shared" si="18"/>
        <v>#N/A</v>
      </c>
      <c r="AO100" s="15" t="e">
        <f>IF($B100="","",VLOOKUP($B100,'HK2 - 22-23 + HKI 23-24(22C2)'!$B$12:$AT$182,40,0))</f>
        <v>#N/A</v>
      </c>
      <c r="AP100" s="15" t="e">
        <f>IF($B100="","",VLOOKUP($B100,'HK2 - 22-23 + HKI 23-24(22C2)'!$B$12:$AT$182,41,0))</f>
        <v>#N/A</v>
      </c>
      <c r="AQ100" s="31" t="e">
        <f t="shared" si="19"/>
        <v>#N/A</v>
      </c>
      <c r="AR100" s="31" t="e">
        <f>IF($B100="","",VLOOKUP($B100,'HK2 - 22-23 + HKI 23-24(22C2)'!$B$12:$AT$182,43,0))</f>
        <v>#N/A</v>
      </c>
      <c r="AS100" s="31" t="e">
        <f>IF($B100="","",VLOOKUP($B100,'HK2 - 22-23 + HKI 23-24(22C2)'!$B$12:$AT$182,44,0))</f>
        <v>#N/A</v>
      </c>
      <c r="AT100" s="40" t="e">
        <f t="shared" si="20"/>
        <v>#N/A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IF($B101="","",VLOOKUP($B101,'HK2 - 22-23 + HKI 23-24(22C2)'!$B$12:$AT$182,4,0))</f>
        <v>#N/A</v>
      </c>
      <c r="F101" s="15" t="e">
        <f>IF($B101="","",VLOOKUP($B101,'HK2 - 22-23 + HKI 23-24(22C2)'!$B$12:$AT$182,5,0))</f>
        <v>#N/A</v>
      </c>
      <c r="G101" s="15" t="e">
        <f>IF($B101="","",VLOOKUP($B101,'HK2 - 22-23 + HKI 23-24(22C2)'!$B$12:$AT$182,6,0))</f>
        <v>#N/A</v>
      </c>
      <c r="H101" s="15" t="e">
        <f>IF($B101="","",VLOOKUP($B101,'HK2 - 22-23 + HKI 23-24(22C2)'!$B$12:$AT$182,7,0))</f>
        <v>#N/A</v>
      </c>
      <c r="I101" s="15" t="e">
        <f>IF($B101="","",VLOOKUP($B101,'HK2 - 22-23 + HKI 23-24(22C2)'!$B$12:$AT$182,8,0))</f>
        <v>#N/A</v>
      </c>
      <c r="J101" s="15" t="e">
        <f>IF($B101="","",VLOOKUP($B101,'HK2 - 22-23 + HKI 23-24(22C2)'!$B$12:$AT$182,9,0))</f>
        <v>#N/A</v>
      </c>
      <c r="K101" s="15" t="e">
        <f>IF($B101="","",VLOOKUP($B101,'HK2 - 22-23 + HKI 23-24(22C2)'!$B$12:$AT$182,10,0))</f>
        <v>#N/A</v>
      </c>
      <c r="L101" s="15" t="e">
        <f>IF($B101="","",VLOOKUP($B101,'HK2 - 22-23 + HKI 23-24(22C2)'!$B$12:$AT$182,11,0))</f>
        <v>#N/A</v>
      </c>
      <c r="M101" s="31" t="e">
        <f t="shared" si="11"/>
        <v>#N/A</v>
      </c>
      <c r="N101" s="15" t="e">
        <f>IF($B101="","",VLOOKUP($B101,'HK2 - 22-23 + HKI 23-24(22C2)'!$B$12:$AT$182,13,0))</f>
        <v>#N/A</v>
      </c>
      <c r="O101" s="15" t="e">
        <f>IF($B101="","",VLOOKUP($B101,'HK2 - 22-23 + HKI 23-24(22C2)'!$B$12:$AT$182,14,0))</f>
        <v>#N/A</v>
      </c>
      <c r="P101" s="15" t="e">
        <f>IF($B101="","",VLOOKUP($B101,'HK2 - 22-23 + HKI 23-24(22C2)'!$B$12:$AT$182,15,0))</f>
        <v>#N/A</v>
      </c>
      <c r="Q101" s="15" t="e">
        <f>IF($B101="","",VLOOKUP($B101,'HK2 - 22-23 + HKI 23-24(22C2)'!$B$12:$AT$182,16,0))</f>
        <v>#N/A</v>
      </c>
      <c r="R101" s="31" t="e">
        <f t="shared" si="12"/>
        <v>#N/A</v>
      </c>
      <c r="S101" s="15" t="e">
        <f>IF($B101="","",VLOOKUP($B101,'HK2 - 22-23 + HKI 23-24(22C2)'!$B$12:$AT$182,18,0))</f>
        <v>#N/A</v>
      </c>
      <c r="T101" s="15" t="e">
        <f>IF($B101="","",VLOOKUP($B101,'HK2 - 22-23 + HKI 23-24(22C2)'!$B$12:$AT$182,19,0))</f>
        <v>#N/A</v>
      </c>
      <c r="U101" s="15" t="e">
        <f>IF($B101="","",VLOOKUP($B101,'HK2 - 22-23 + HKI 23-24(22C2)'!$B$12:$AT$182,20,0))</f>
        <v>#N/A</v>
      </c>
      <c r="V101" s="31" t="e">
        <f t="shared" si="13"/>
        <v>#N/A</v>
      </c>
      <c r="W101" s="15" t="e">
        <f>IF($B101="","",VLOOKUP($B101,'HK2 - 22-23 + HKI 23-24(22C2)'!$B$12:$AT$182,22,0))</f>
        <v>#N/A</v>
      </c>
      <c r="X101" s="15" t="e">
        <f>IF($B101="","",VLOOKUP($B101,'HK2 - 22-23 + HKI 23-24(22C2)'!$B$12:$AT$182,23,0))</f>
        <v>#N/A</v>
      </c>
      <c r="Y101" s="15" t="e">
        <f>IF($B101="","",VLOOKUP($B101,'HK2 - 22-23 + HKI 23-24(22C2)'!$B$12:$AT$182,24,0))</f>
        <v>#N/A</v>
      </c>
      <c r="Z101" s="31" t="e">
        <f t="shared" si="14"/>
        <v>#N/A</v>
      </c>
      <c r="AA101" s="15" t="e">
        <f>IF($B101="","",VLOOKUP($B101,'HK2 - 22-23 + HKI 23-24(22C2)'!$B$12:$AT$182,26,0))</f>
        <v>#N/A</v>
      </c>
      <c r="AB101" s="15" t="e">
        <f>IF($B101="","",VLOOKUP($B101,'HK2 - 22-23 + HKI 23-24(22C2)'!$B$12:$AT$182,27,0))</f>
        <v>#N/A</v>
      </c>
      <c r="AC101" s="15" t="e">
        <f>IF($B101="","",VLOOKUP($B101,'HK2 - 22-23 + HKI 23-24(22C2)'!$B$12:$AT$182,28,0))</f>
        <v>#N/A</v>
      </c>
      <c r="AD101" s="31" t="e">
        <f t="shared" si="15"/>
        <v>#N/A</v>
      </c>
      <c r="AE101" s="15" t="e">
        <f>IF($B101="","",VLOOKUP($B101,'HK2 - 22-23 + HKI 23-24(22C2)'!$B$12:$AT$182,30,0))</f>
        <v>#N/A</v>
      </c>
      <c r="AF101" s="15" t="e">
        <f>IF($B101="","",VLOOKUP($B101,'HK2 - 22-23 + HKI 23-24(22C2)'!$B$12:$AT$182,31,0))</f>
        <v>#N/A</v>
      </c>
      <c r="AG101" s="15" t="e">
        <f>IF($B101="","",VLOOKUP($B101,'HK2 - 22-23 + HKI 23-24(22C2)'!$B$12:$AT$182,32,0))</f>
        <v>#N/A</v>
      </c>
      <c r="AH101" s="31" t="e">
        <f t="shared" si="16"/>
        <v>#N/A</v>
      </c>
      <c r="AI101" s="15" t="e">
        <f>IF($B101="","",VLOOKUP($B101,'HK2 - 22-23 + HKI 23-24(22C2)'!$B$12:$AT$182,34,0))</f>
        <v>#N/A</v>
      </c>
      <c r="AJ101" s="15" t="e">
        <f>IF($B101="","",VLOOKUP($B101,'HK2 - 22-23 + HKI 23-24(22C2)'!$B$12:$AT$182,35,0))</f>
        <v>#N/A</v>
      </c>
      <c r="AK101" s="31" t="e">
        <f t="shared" si="17"/>
        <v>#N/A</v>
      </c>
      <c r="AL101" s="15" t="e">
        <f>IF($B101="","",VLOOKUP($B101,'HK2 - 22-23 + HKI 23-24(22C2)'!$B$12:$AT$182,37,0))</f>
        <v>#N/A</v>
      </c>
      <c r="AM101" s="15" t="e">
        <f>IF($B101="","",VLOOKUP($B101,'HK2 - 22-23 + HKI 23-24(22C2)'!$B$12:$AT$182,38,0))</f>
        <v>#N/A</v>
      </c>
      <c r="AN101" s="31" t="e">
        <f t="shared" si="18"/>
        <v>#N/A</v>
      </c>
      <c r="AO101" s="15" t="e">
        <f>IF($B101="","",VLOOKUP($B101,'HK2 - 22-23 + HKI 23-24(22C2)'!$B$12:$AT$182,40,0))</f>
        <v>#N/A</v>
      </c>
      <c r="AP101" s="15" t="e">
        <f>IF($B101="","",VLOOKUP($B101,'HK2 - 22-23 + HKI 23-24(22C2)'!$B$12:$AT$182,41,0))</f>
        <v>#N/A</v>
      </c>
      <c r="AQ101" s="31" t="e">
        <f t="shared" si="19"/>
        <v>#N/A</v>
      </c>
      <c r="AR101" s="31" t="e">
        <f>IF($B101="","",VLOOKUP($B101,'HK2 - 22-23 + HKI 23-24(22C2)'!$B$12:$AT$182,43,0))</f>
        <v>#N/A</v>
      </c>
      <c r="AS101" s="31" t="e">
        <f>IF($B101="","",VLOOKUP($B101,'HK2 - 22-23 + HKI 23-24(22C2)'!$B$12:$AT$182,44,0))</f>
        <v>#N/A</v>
      </c>
      <c r="AT101" s="40" t="e">
        <f t="shared" si="20"/>
        <v>#N/A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IF($B102="","",VLOOKUP($B102,'HK2 - 22-23 + HKI 23-24(22C2)'!$B$12:$AT$182,4,0))</f>
        <v>#N/A</v>
      </c>
      <c r="F102" s="15" t="e">
        <f>IF($B102="","",VLOOKUP($B102,'HK2 - 22-23 + HKI 23-24(22C2)'!$B$12:$AT$182,5,0))</f>
        <v>#N/A</v>
      </c>
      <c r="G102" s="15" t="e">
        <f>IF($B102="","",VLOOKUP($B102,'HK2 - 22-23 + HKI 23-24(22C2)'!$B$12:$AT$182,6,0))</f>
        <v>#N/A</v>
      </c>
      <c r="H102" s="15" t="e">
        <f>IF($B102="","",VLOOKUP($B102,'HK2 - 22-23 + HKI 23-24(22C2)'!$B$12:$AT$182,7,0))</f>
        <v>#N/A</v>
      </c>
      <c r="I102" s="15" t="e">
        <f>IF($B102="","",VLOOKUP($B102,'HK2 - 22-23 + HKI 23-24(22C2)'!$B$12:$AT$182,8,0))</f>
        <v>#N/A</v>
      </c>
      <c r="J102" s="15" t="e">
        <f>IF($B102="","",VLOOKUP($B102,'HK2 - 22-23 + HKI 23-24(22C2)'!$B$12:$AT$182,9,0))</f>
        <v>#N/A</v>
      </c>
      <c r="K102" s="15" t="e">
        <f>IF($B102="","",VLOOKUP($B102,'HK2 - 22-23 + HKI 23-24(22C2)'!$B$12:$AT$182,10,0))</f>
        <v>#N/A</v>
      </c>
      <c r="L102" s="15" t="e">
        <f>IF($B102="","",VLOOKUP($B102,'HK2 - 22-23 + HKI 23-24(22C2)'!$B$12:$AT$182,11,0))</f>
        <v>#N/A</v>
      </c>
      <c r="M102" s="31" t="e">
        <f t="shared" si="11"/>
        <v>#N/A</v>
      </c>
      <c r="N102" s="15" t="e">
        <f>IF($B102="","",VLOOKUP($B102,'HK2 - 22-23 + HKI 23-24(22C2)'!$B$12:$AT$182,13,0))</f>
        <v>#N/A</v>
      </c>
      <c r="O102" s="15" t="e">
        <f>IF($B102="","",VLOOKUP($B102,'HK2 - 22-23 + HKI 23-24(22C2)'!$B$12:$AT$182,14,0))</f>
        <v>#N/A</v>
      </c>
      <c r="P102" s="15" t="e">
        <f>IF($B102="","",VLOOKUP($B102,'HK2 - 22-23 + HKI 23-24(22C2)'!$B$12:$AT$182,15,0))</f>
        <v>#N/A</v>
      </c>
      <c r="Q102" s="15" t="e">
        <f>IF($B102="","",VLOOKUP($B102,'HK2 - 22-23 + HKI 23-24(22C2)'!$B$12:$AT$182,16,0))</f>
        <v>#N/A</v>
      </c>
      <c r="R102" s="31" t="e">
        <f t="shared" si="12"/>
        <v>#N/A</v>
      </c>
      <c r="S102" s="15" t="e">
        <f>IF($B102="","",VLOOKUP($B102,'HK2 - 22-23 + HKI 23-24(22C2)'!$B$12:$AT$182,18,0))</f>
        <v>#N/A</v>
      </c>
      <c r="T102" s="15" t="e">
        <f>IF($B102="","",VLOOKUP($B102,'HK2 - 22-23 + HKI 23-24(22C2)'!$B$12:$AT$182,19,0))</f>
        <v>#N/A</v>
      </c>
      <c r="U102" s="15" t="e">
        <f>IF($B102="","",VLOOKUP($B102,'HK2 - 22-23 + HKI 23-24(22C2)'!$B$12:$AT$182,20,0))</f>
        <v>#N/A</v>
      </c>
      <c r="V102" s="31" t="e">
        <f t="shared" si="13"/>
        <v>#N/A</v>
      </c>
      <c r="W102" s="15" t="e">
        <f>IF($B102="","",VLOOKUP($B102,'HK2 - 22-23 + HKI 23-24(22C2)'!$B$12:$AT$182,22,0))</f>
        <v>#N/A</v>
      </c>
      <c r="X102" s="15" t="e">
        <f>IF($B102="","",VLOOKUP($B102,'HK2 - 22-23 + HKI 23-24(22C2)'!$B$12:$AT$182,23,0))</f>
        <v>#N/A</v>
      </c>
      <c r="Y102" s="15" t="e">
        <f>IF($B102="","",VLOOKUP($B102,'HK2 - 22-23 + HKI 23-24(22C2)'!$B$12:$AT$182,24,0))</f>
        <v>#N/A</v>
      </c>
      <c r="Z102" s="31" t="e">
        <f t="shared" si="14"/>
        <v>#N/A</v>
      </c>
      <c r="AA102" s="15" t="e">
        <f>IF($B102="","",VLOOKUP($B102,'HK2 - 22-23 + HKI 23-24(22C2)'!$B$12:$AT$182,26,0))</f>
        <v>#N/A</v>
      </c>
      <c r="AB102" s="15" t="e">
        <f>IF($B102="","",VLOOKUP($B102,'HK2 - 22-23 + HKI 23-24(22C2)'!$B$12:$AT$182,27,0))</f>
        <v>#N/A</v>
      </c>
      <c r="AC102" s="15" t="e">
        <f>IF($B102="","",VLOOKUP($B102,'HK2 - 22-23 + HKI 23-24(22C2)'!$B$12:$AT$182,28,0))</f>
        <v>#N/A</v>
      </c>
      <c r="AD102" s="31" t="e">
        <f t="shared" si="15"/>
        <v>#N/A</v>
      </c>
      <c r="AE102" s="15" t="e">
        <f>IF($B102="","",VLOOKUP($B102,'HK2 - 22-23 + HKI 23-24(22C2)'!$B$12:$AT$182,30,0))</f>
        <v>#N/A</v>
      </c>
      <c r="AF102" s="15" t="e">
        <f>IF($B102="","",VLOOKUP($B102,'HK2 - 22-23 + HKI 23-24(22C2)'!$B$12:$AT$182,31,0))</f>
        <v>#N/A</v>
      </c>
      <c r="AG102" s="15" t="e">
        <f>IF($B102="","",VLOOKUP($B102,'HK2 - 22-23 + HKI 23-24(22C2)'!$B$12:$AT$182,32,0))</f>
        <v>#N/A</v>
      </c>
      <c r="AH102" s="31" t="e">
        <f t="shared" si="16"/>
        <v>#N/A</v>
      </c>
      <c r="AI102" s="15" t="e">
        <f>IF($B102="","",VLOOKUP($B102,'HK2 - 22-23 + HKI 23-24(22C2)'!$B$12:$AT$182,34,0))</f>
        <v>#N/A</v>
      </c>
      <c r="AJ102" s="15" t="e">
        <f>IF($B102="","",VLOOKUP($B102,'HK2 - 22-23 + HKI 23-24(22C2)'!$B$12:$AT$182,35,0))</f>
        <v>#N/A</v>
      </c>
      <c r="AK102" s="31" t="e">
        <f t="shared" si="17"/>
        <v>#N/A</v>
      </c>
      <c r="AL102" s="15" t="e">
        <f>IF($B102="","",VLOOKUP($B102,'HK2 - 22-23 + HKI 23-24(22C2)'!$B$12:$AT$182,37,0))</f>
        <v>#N/A</v>
      </c>
      <c r="AM102" s="15" t="e">
        <f>IF($B102="","",VLOOKUP($B102,'HK2 - 22-23 + HKI 23-24(22C2)'!$B$12:$AT$182,38,0))</f>
        <v>#N/A</v>
      </c>
      <c r="AN102" s="31" t="e">
        <f t="shared" si="18"/>
        <v>#N/A</v>
      </c>
      <c r="AO102" s="15" t="e">
        <f>IF($B102="","",VLOOKUP($B102,'HK2 - 22-23 + HKI 23-24(22C2)'!$B$12:$AT$182,40,0))</f>
        <v>#N/A</v>
      </c>
      <c r="AP102" s="15" t="e">
        <f>IF($B102="","",VLOOKUP($B102,'HK2 - 22-23 + HKI 23-24(22C2)'!$B$12:$AT$182,41,0))</f>
        <v>#N/A</v>
      </c>
      <c r="AQ102" s="31" t="e">
        <f t="shared" si="19"/>
        <v>#N/A</v>
      </c>
      <c r="AR102" s="31" t="e">
        <f>IF($B102="","",VLOOKUP($B102,'HK2 - 22-23 + HKI 23-24(22C2)'!$B$12:$AT$182,43,0))</f>
        <v>#N/A</v>
      </c>
      <c r="AS102" s="31" t="e">
        <f>IF($B102="","",VLOOKUP($B102,'HK2 - 22-23 + HKI 23-24(22C2)'!$B$12:$AT$182,44,0))</f>
        <v>#N/A</v>
      </c>
      <c r="AT102" s="40" t="e">
        <f t="shared" si="20"/>
        <v>#N/A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IF($B103="","",VLOOKUP($B103,'HK2 - 22-23 + HKI 23-24(22C2)'!$B$12:$AT$182,4,0))</f>
        <v>#N/A</v>
      </c>
      <c r="F103" s="15" t="e">
        <f>IF($B103="","",VLOOKUP($B103,'HK2 - 22-23 + HKI 23-24(22C2)'!$B$12:$AT$182,5,0))</f>
        <v>#N/A</v>
      </c>
      <c r="G103" s="15" t="e">
        <f>IF($B103="","",VLOOKUP($B103,'HK2 - 22-23 + HKI 23-24(22C2)'!$B$12:$AT$182,6,0))</f>
        <v>#N/A</v>
      </c>
      <c r="H103" s="15" t="e">
        <f>IF($B103="","",VLOOKUP($B103,'HK2 - 22-23 + HKI 23-24(22C2)'!$B$12:$AT$182,7,0))</f>
        <v>#N/A</v>
      </c>
      <c r="I103" s="15" t="e">
        <f>IF($B103="","",VLOOKUP($B103,'HK2 - 22-23 + HKI 23-24(22C2)'!$B$12:$AT$182,8,0))</f>
        <v>#N/A</v>
      </c>
      <c r="J103" s="15" t="e">
        <f>IF($B103="","",VLOOKUP($B103,'HK2 - 22-23 + HKI 23-24(22C2)'!$B$12:$AT$182,9,0))</f>
        <v>#N/A</v>
      </c>
      <c r="K103" s="15" t="e">
        <f>IF($B103="","",VLOOKUP($B103,'HK2 - 22-23 + HKI 23-24(22C2)'!$B$12:$AT$182,10,0))</f>
        <v>#N/A</v>
      </c>
      <c r="L103" s="15" t="e">
        <f>IF($B103="","",VLOOKUP($B103,'HK2 - 22-23 + HKI 23-24(22C2)'!$B$12:$AT$182,11,0))</f>
        <v>#N/A</v>
      </c>
      <c r="M103" s="31" t="e">
        <f t="shared" si="11"/>
        <v>#N/A</v>
      </c>
      <c r="N103" s="15" t="e">
        <f>IF($B103="","",VLOOKUP($B103,'HK2 - 22-23 + HKI 23-24(22C2)'!$B$12:$AT$182,13,0))</f>
        <v>#N/A</v>
      </c>
      <c r="O103" s="15" t="e">
        <f>IF($B103="","",VLOOKUP($B103,'HK2 - 22-23 + HKI 23-24(22C2)'!$B$12:$AT$182,14,0))</f>
        <v>#N/A</v>
      </c>
      <c r="P103" s="15" t="e">
        <f>IF($B103="","",VLOOKUP($B103,'HK2 - 22-23 + HKI 23-24(22C2)'!$B$12:$AT$182,15,0))</f>
        <v>#N/A</v>
      </c>
      <c r="Q103" s="15" t="e">
        <f>IF($B103="","",VLOOKUP($B103,'HK2 - 22-23 + HKI 23-24(22C2)'!$B$12:$AT$182,16,0))</f>
        <v>#N/A</v>
      </c>
      <c r="R103" s="31" t="e">
        <f t="shared" si="12"/>
        <v>#N/A</v>
      </c>
      <c r="S103" s="15" t="e">
        <f>IF($B103="","",VLOOKUP($B103,'HK2 - 22-23 + HKI 23-24(22C2)'!$B$12:$AT$182,18,0))</f>
        <v>#N/A</v>
      </c>
      <c r="T103" s="15" t="e">
        <f>IF($B103="","",VLOOKUP($B103,'HK2 - 22-23 + HKI 23-24(22C2)'!$B$12:$AT$182,19,0))</f>
        <v>#N/A</v>
      </c>
      <c r="U103" s="15" t="e">
        <f>IF($B103="","",VLOOKUP($B103,'HK2 - 22-23 + HKI 23-24(22C2)'!$B$12:$AT$182,20,0))</f>
        <v>#N/A</v>
      </c>
      <c r="V103" s="31" t="e">
        <f t="shared" si="13"/>
        <v>#N/A</v>
      </c>
      <c r="W103" s="15" t="e">
        <f>IF($B103="","",VLOOKUP($B103,'HK2 - 22-23 + HKI 23-24(22C2)'!$B$12:$AT$182,22,0))</f>
        <v>#N/A</v>
      </c>
      <c r="X103" s="15" t="e">
        <f>IF($B103="","",VLOOKUP($B103,'HK2 - 22-23 + HKI 23-24(22C2)'!$B$12:$AT$182,23,0))</f>
        <v>#N/A</v>
      </c>
      <c r="Y103" s="15" t="e">
        <f>IF($B103="","",VLOOKUP($B103,'HK2 - 22-23 + HKI 23-24(22C2)'!$B$12:$AT$182,24,0))</f>
        <v>#N/A</v>
      </c>
      <c r="Z103" s="31" t="e">
        <f t="shared" si="14"/>
        <v>#N/A</v>
      </c>
      <c r="AA103" s="15" t="e">
        <f>IF($B103="","",VLOOKUP($B103,'HK2 - 22-23 + HKI 23-24(22C2)'!$B$12:$AT$182,26,0))</f>
        <v>#N/A</v>
      </c>
      <c r="AB103" s="15" t="e">
        <f>IF($B103="","",VLOOKUP($B103,'HK2 - 22-23 + HKI 23-24(22C2)'!$B$12:$AT$182,27,0))</f>
        <v>#N/A</v>
      </c>
      <c r="AC103" s="15" t="e">
        <f>IF($B103="","",VLOOKUP($B103,'HK2 - 22-23 + HKI 23-24(22C2)'!$B$12:$AT$182,28,0))</f>
        <v>#N/A</v>
      </c>
      <c r="AD103" s="31" t="e">
        <f t="shared" si="15"/>
        <v>#N/A</v>
      </c>
      <c r="AE103" s="15" t="e">
        <f>IF($B103="","",VLOOKUP($B103,'HK2 - 22-23 + HKI 23-24(22C2)'!$B$12:$AT$182,30,0))</f>
        <v>#N/A</v>
      </c>
      <c r="AF103" s="15" t="e">
        <f>IF($B103="","",VLOOKUP($B103,'HK2 - 22-23 + HKI 23-24(22C2)'!$B$12:$AT$182,31,0))</f>
        <v>#N/A</v>
      </c>
      <c r="AG103" s="15" t="e">
        <f>IF($B103="","",VLOOKUP($B103,'HK2 - 22-23 + HKI 23-24(22C2)'!$B$12:$AT$182,32,0))</f>
        <v>#N/A</v>
      </c>
      <c r="AH103" s="31" t="e">
        <f t="shared" si="16"/>
        <v>#N/A</v>
      </c>
      <c r="AI103" s="15" t="e">
        <f>IF($B103="","",VLOOKUP($B103,'HK2 - 22-23 + HKI 23-24(22C2)'!$B$12:$AT$182,34,0))</f>
        <v>#N/A</v>
      </c>
      <c r="AJ103" s="15" t="e">
        <f>IF($B103="","",VLOOKUP($B103,'HK2 - 22-23 + HKI 23-24(22C2)'!$B$12:$AT$182,35,0))</f>
        <v>#N/A</v>
      </c>
      <c r="AK103" s="31" t="e">
        <f t="shared" si="17"/>
        <v>#N/A</v>
      </c>
      <c r="AL103" s="15" t="e">
        <f>IF($B103="","",VLOOKUP($B103,'HK2 - 22-23 + HKI 23-24(22C2)'!$B$12:$AT$182,37,0))</f>
        <v>#N/A</v>
      </c>
      <c r="AM103" s="15" t="e">
        <f>IF($B103="","",VLOOKUP($B103,'HK2 - 22-23 + HKI 23-24(22C2)'!$B$12:$AT$182,38,0))</f>
        <v>#N/A</v>
      </c>
      <c r="AN103" s="31" t="e">
        <f t="shared" si="18"/>
        <v>#N/A</v>
      </c>
      <c r="AO103" s="15" t="e">
        <f>IF($B103="","",VLOOKUP($B103,'HK2 - 22-23 + HKI 23-24(22C2)'!$B$12:$AT$182,40,0))</f>
        <v>#N/A</v>
      </c>
      <c r="AP103" s="15" t="e">
        <f>IF($B103="","",VLOOKUP($B103,'HK2 - 22-23 + HKI 23-24(22C2)'!$B$12:$AT$182,41,0))</f>
        <v>#N/A</v>
      </c>
      <c r="AQ103" s="31" t="e">
        <f t="shared" si="19"/>
        <v>#N/A</v>
      </c>
      <c r="AR103" s="31" t="e">
        <f>IF($B103="","",VLOOKUP($B103,'HK2 - 22-23 + HKI 23-24(22C2)'!$B$12:$AT$182,43,0))</f>
        <v>#N/A</v>
      </c>
      <c r="AS103" s="31" t="e">
        <f>IF($B103="","",VLOOKUP($B103,'HK2 - 22-23 + HKI 23-24(22C2)'!$B$12:$AT$182,44,0))</f>
        <v>#N/A</v>
      </c>
      <c r="AT103" s="40" t="e">
        <f t="shared" si="20"/>
        <v>#N/A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IF($B104="","",VLOOKUP($B104,'HK2 - 22-23 + HKI 23-24(22C2)'!$B$12:$AT$182,4,0))</f>
        <v>#N/A</v>
      </c>
      <c r="F104" s="15" t="e">
        <f>IF($B104="","",VLOOKUP($B104,'HK2 - 22-23 + HKI 23-24(22C2)'!$B$12:$AT$182,5,0))</f>
        <v>#N/A</v>
      </c>
      <c r="G104" s="15" t="e">
        <f>IF($B104="","",VLOOKUP($B104,'HK2 - 22-23 + HKI 23-24(22C2)'!$B$12:$AT$182,6,0))</f>
        <v>#N/A</v>
      </c>
      <c r="H104" s="15" t="e">
        <f>IF($B104="","",VLOOKUP($B104,'HK2 - 22-23 + HKI 23-24(22C2)'!$B$12:$AT$182,7,0))</f>
        <v>#N/A</v>
      </c>
      <c r="I104" s="15" t="e">
        <f>IF($B104="","",VLOOKUP($B104,'HK2 - 22-23 + HKI 23-24(22C2)'!$B$12:$AT$182,8,0))</f>
        <v>#N/A</v>
      </c>
      <c r="J104" s="15" t="e">
        <f>IF($B104="","",VLOOKUP($B104,'HK2 - 22-23 + HKI 23-24(22C2)'!$B$12:$AT$182,9,0))</f>
        <v>#N/A</v>
      </c>
      <c r="K104" s="15" t="e">
        <f>IF($B104="","",VLOOKUP($B104,'HK2 - 22-23 + HKI 23-24(22C2)'!$B$12:$AT$182,10,0))</f>
        <v>#N/A</v>
      </c>
      <c r="L104" s="15" t="e">
        <f>IF($B104="","",VLOOKUP($B104,'HK2 - 22-23 + HKI 23-24(22C2)'!$B$12:$AT$182,11,0))</f>
        <v>#N/A</v>
      </c>
      <c r="M104" s="31" t="e">
        <f t="shared" si="11"/>
        <v>#N/A</v>
      </c>
      <c r="N104" s="15" t="e">
        <f>IF($B104="","",VLOOKUP($B104,'HK2 - 22-23 + HKI 23-24(22C2)'!$B$12:$AT$182,13,0))</f>
        <v>#N/A</v>
      </c>
      <c r="O104" s="15" t="e">
        <f>IF($B104="","",VLOOKUP($B104,'HK2 - 22-23 + HKI 23-24(22C2)'!$B$12:$AT$182,14,0))</f>
        <v>#N/A</v>
      </c>
      <c r="P104" s="15" t="e">
        <f>IF($B104="","",VLOOKUP($B104,'HK2 - 22-23 + HKI 23-24(22C2)'!$B$12:$AT$182,15,0))</f>
        <v>#N/A</v>
      </c>
      <c r="Q104" s="15" t="e">
        <f>IF($B104="","",VLOOKUP($B104,'HK2 - 22-23 + HKI 23-24(22C2)'!$B$12:$AT$182,16,0))</f>
        <v>#N/A</v>
      </c>
      <c r="R104" s="31" t="e">
        <f t="shared" si="12"/>
        <v>#N/A</v>
      </c>
      <c r="S104" s="15" t="e">
        <f>IF($B104="","",VLOOKUP($B104,'HK2 - 22-23 + HKI 23-24(22C2)'!$B$12:$AT$182,18,0))</f>
        <v>#N/A</v>
      </c>
      <c r="T104" s="15" t="e">
        <f>IF($B104="","",VLOOKUP($B104,'HK2 - 22-23 + HKI 23-24(22C2)'!$B$12:$AT$182,19,0))</f>
        <v>#N/A</v>
      </c>
      <c r="U104" s="15" t="e">
        <f>IF($B104="","",VLOOKUP($B104,'HK2 - 22-23 + HKI 23-24(22C2)'!$B$12:$AT$182,20,0))</f>
        <v>#N/A</v>
      </c>
      <c r="V104" s="31" t="e">
        <f t="shared" si="13"/>
        <v>#N/A</v>
      </c>
      <c r="W104" s="15" t="e">
        <f>IF($B104="","",VLOOKUP($B104,'HK2 - 22-23 + HKI 23-24(22C2)'!$B$12:$AT$182,22,0))</f>
        <v>#N/A</v>
      </c>
      <c r="X104" s="15" t="e">
        <f>IF($B104="","",VLOOKUP($B104,'HK2 - 22-23 + HKI 23-24(22C2)'!$B$12:$AT$182,23,0))</f>
        <v>#N/A</v>
      </c>
      <c r="Y104" s="15" t="e">
        <f>IF($B104="","",VLOOKUP($B104,'HK2 - 22-23 + HKI 23-24(22C2)'!$B$12:$AT$182,24,0))</f>
        <v>#N/A</v>
      </c>
      <c r="Z104" s="31" t="e">
        <f t="shared" si="14"/>
        <v>#N/A</v>
      </c>
      <c r="AA104" s="15" t="e">
        <f>IF($B104="","",VLOOKUP($B104,'HK2 - 22-23 + HKI 23-24(22C2)'!$B$12:$AT$182,26,0))</f>
        <v>#N/A</v>
      </c>
      <c r="AB104" s="15" t="e">
        <f>IF($B104="","",VLOOKUP($B104,'HK2 - 22-23 + HKI 23-24(22C2)'!$B$12:$AT$182,27,0))</f>
        <v>#N/A</v>
      </c>
      <c r="AC104" s="15" t="e">
        <f>IF($B104="","",VLOOKUP($B104,'HK2 - 22-23 + HKI 23-24(22C2)'!$B$12:$AT$182,28,0))</f>
        <v>#N/A</v>
      </c>
      <c r="AD104" s="31" t="e">
        <f t="shared" si="15"/>
        <v>#N/A</v>
      </c>
      <c r="AE104" s="15" t="e">
        <f>IF($B104="","",VLOOKUP($B104,'HK2 - 22-23 + HKI 23-24(22C2)'!$B$12:$AT$182,30,0))</f>
        <v>#N/A</v>
      </c>
      <c r="AF104" s="15" t="e">
        <f>IF($B104="","",VLOOKUP($B104,'HK2 - 22-23 + HKI 23-24(22C2)'!$B$12:$AT$182,31,0))</f>
        <v>#N/A</v>
      </c>
      <c r="AG104" s="15" t="e">
        <f>IF($B104="","",VLOOKUP($B104,'HK2 - 22-23 + HKI 23-24(22C2)'!$B$12:$AT$182,32,0))</f>
        <v>#N/A</v>
      </c>
      <c r="AH104" s="31" t="e">
        <f t="shared" si="16"/>
        <v>#N/A</v>
      </c>
      <c r="AI104" s="15" t="e">
        <f>IF($B104="","",VLOOKUP($B104,'HK2 - 22-23 + HKI 23-24(22C2)'!$B$12:$AT$182,34,0))</f>
        <v>#N/A</v>
      </c>
      <c r="AJ104" s="15" t="e">
        <f>IF($B104="","",VLOOKUP($B104,'HK2 - 22-23 + HKI 23-24(22C2)'!$B$12:$AT$182,35,0))</f>
        <v>#N/A</v>
      </c>
      <c r="AK104" s="31" t="e">
        <f t="shared" si="17"/>
        <v>#N/A</v>
      </c>
      <c r="AL104" s="15" t="e">
        <f>IF($B104="","",VLOOKUP($B104,'HK2 - 22-23 + HKI 23-24(22C2)'!$B$12:$AT$182,37,0))</f>
        <v>#N/A</v>
      </c>
      <c r="AM104" s="15" t="e">
        <f>IF($B104="","",VLOOKUP($B104,'HK2 - 22-23 + HKI 23-24(22C2)'!$B$12:$AT$182,38,0))</f>
        <v>#N/A</v>
      </c>
      <c r="AN104" s="31" t="e">
        <f t="shared" si="18"/>
        <v>#N/A</v>
      </c>
      <c r="AO104" s="15" t="e">
        <f>IF($B104="","",VLOOKUP($B104,'HK2 - 22-23 + HKI 23-24(22C2)'!$B$12:$AT$182,40,0))</f>
        <v>#N/A</v>
      </c>
      <c r="AP104" s="15" t="e">
        <f>IF($B104="","",VLOOKUP($B104,'HK2 - 22-23 + HKI 23-24(22C2)'!$B$12:$AT$182,41,0))</f>
        <v>#N/A</v>
      </c>
      <c r="AQ104" s="31" t="e">
        <f t="shared" si="19"/>
        <v>#N/A</v>
      </c>
      <c r="AR104" s="31" t="e">
        <f>IF($B104="","",VLOOKUP($B104,'HK2 - 22-23 + HKI 23-24(22C2)'!$B$12:$AT$182,43,0))</f>
        <v>#N/A</v>
      </c>
      <c r="AS104" s="31" t="e">
        <f>IF($B104="","",VLOOKUP($B104,'HK2 - 22-23 + HKI 23-24(22C2)'!$B$12:$AT$182,44,0))</f>
        <v>#N/A</v>
      </c>
      <c r="AT104" s="40" t="e">
        <f t="shared" si="20"/>
        <v>#N/A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IF($B105="","",VLOOKUP($B105,'HK2 - 22-23 + HKI 23-24(22C2)'!$B$12:$AT$182,4,0))</f>
        <v>#N/A</v>
      </c>
      <c r="F105" s="15" t="e">
        <f>IF($B105="","",VLOOKUP($B105,'HK2 - 22-23 + HKI 23-24(22C2)'!$B$12:$AT$182,5,0))</f>
        <v>#N/A</v>
      </c>
      <c r="G105" s="15" t="e">
        <f>IF($B105="","",VLOOKUP($B105,'HK2 - 22-23 + HKI 23-24(22C2)'!$B$12:$AT$182,6,0))</f>
        <v>#N/A</v>
      </c>
      <c r="H105" s="15" t="e">
        <f>IF($B105="","",VLOOKUP($B105,'HK2 - 22-23 + HKI 23-24(22C2)'!$B$12:$AT$182,7,0))</f>
        <v>#N/A</v>
      </c>
      <c r="I105" s="15" t="e">
        <f>IF($B105="","",VLOOKUP($B105,'HK2 - 22-23 + HKI 23-24(22C2)'!$B$12:$AT$182,8,0))</f>
        <v>#N/A</v>
      </c>
      <c r="J105" s="15" t="e">
        <f>IF($B105="","",VLOOKUP($B105,'HK2 - 22-23 + HKI 23-24(22C2)'!$B$12:$AT$182,9,0))</f>
        <v>#N/A</v>
      </c>
      <c r="K105" s="15" t="e">
        <f>IF($B105="","",VLOOKUP($B105,'HK2 - 22-23 + HKI 23-24(22C2)'!$B$12:$AT$182,10,0))</f>
        <v>#N/A</v>
      </c>
      <c r="L105" s="15" t="e">
        <f>IF($B105="","",VLOOKUP($B105,'HK2 - 22-23 + HKI 23-24(22C2)'!$B$12:$AT$182,11,0))</f>
        <v>#N/A</v>
      </c>
      <c r="M105" s="31" t="e">
        <f t="shared" si="11"/>
        <v>#N/A</v>
      </c>
      <c r="N105" s="15" t="e">
        <f>IF($B105="","",VLOOKUP($B105,'HK2 - 22-23 + HKI 23-24(22C2)'!$B$12:$AT$182,13,0))</f>
        <v>#N/A</v>
      </c>
      <c r="O105" s="15" t="e">
        <f>IF($B105="","",VLOOKUP($B105,'HK2 - 22-23 + HKI 23-24(22C2)'!$B$12:$AT$182,14,0))</f>
        <v>#N/A</v>
      </c>
      <c r="P105" s="15" t="e">
        <f>IF($B105="","",VLOOKUP($B105,'HK2 - 22-23 + HKI 23-24(22C2)'!$B$12:$AT$182,15,0))</f>
        <v>#N/A</v>
      </c>
      <c r="Q105" s="15" t="e">
        <f>IF($B105="","",VLOOKUP($B105,'HK2 - 22-23 + HKI 23-24(22C2)'!$B$12:$AT$182,16,0))</f>
        <v>#N/A</v>
      </c>
      <c r="R105" s="31" t="e">
        <f t="shared" si="12"/>
        <v>#N/A</v>
      </c>
      <c r="S105" s="15" t="e">
        <f>IF($B105="","",VLOOKUP($B105,'HK2 - 22-23 + HKI 23-24(22C2)'!$B$12:$AT$182,18,0))</f>
        <v>#N/A</v>
      </c>
      <c r="T105" s="15" t="e">
        <f>IF($B105="","",VLOOKUP($B105,'HK2 - 22-23 + HKI 23-24(22C2)'!$B$12:$AT$182,19,0))</f>
        <v>#N/A</v>
      </c>
      <c r="U105" s="15" t="e">
        <f>IF($B105="","",VLOOKUP($B105,'HK2 - 22-23 + HKI 23-24(22C2)'!$B$12:$AT$182,20,0))</f>
        <v>#N/A</v>
      </c>
      <c r="V105" s="31" t="e">
        <f t="shared" si="13"/>
        <v>#N/A</v>
      </c>
      <c r="W105" s="15" t="e">
        <f>IF($B105="","",VLOOKUP($B105,'HK2 - 22-23 + HKI 23-24(22C2)'!$B$12:$AT$182,22,0))</f>
        <v>#N/A</v>
      </c>
      <c r="X105" s="15" t="e">
        <f>IF($B105="","",VLOOKUP($B105,'HK2 - 22-23 + HKI 23-24(22C2)'!$B$12:$AT$182,23,0))</f>
        <v>#N/A</v>
      </c>
      <c r="Y105" s="15" t="e">
        <f>IF($B105="","",VLOOKUP($B105,'HK2 - 22-23 + HKI 23-24(22C2)'!$B$12:$AT$182,24,0))</f>
        <v>#N/A</v>
      </c>
      <c r="Z105" s="31" t="e">
        <f t="shared" si="14"/>
        <v>#N/A</v>
      </c>
      <c r="AA105" s="15" t="e">
        <f>IF($B105="","",VLOOKUP($B105,'HK2 - 22-23 + HKI 23-24(22C2)'!$B$12:$AT$182,26,0))</f>
        <v>#N/A</v>
      </c>
      <c r="AB105" s="15" t="e">
        <f>IF($B105="","",VLOOKUP($B105,'HK2 - 22-23 + HKI 23-24(22C2)'!$B$12:$AT$182,27,0))</f>
        <v>#N/A</v>
      </c>
      <c r="AC105" s="15" t="e">
        <f>IF($B105="","",VLOOKUP($B105,'HK2 - 22-23 + HKI 23-24(22C2)'!$B$12:$AT$182,28,0))</f>
        <v>#N/A</v>
      </c>
      <c r="AD105" s="31" t="e">
        <f t="shared" si="15"/>
        <v>#N/A</v>
      </c>
      <c r="AE105" s="15" t="e">
        <f>IF($B105="","",VLOOKUP($B105,'HK2 - 22-23 + HKI 23-24(22C2)'!$B$12:$AT$182,30,0))</f>
        <v>#N/A</v>
      </c>
      <c r="AF105" s="15" t="e">
        <f>IF($B105="","",VLOOKUP($B105,'HK2 - 22-23 + HKI 23-24(22C2)'!$B$12:$AT$182,31,0))</f>
        <v>#N/A</v>
      </c>
      <c r="AG105" s="15" t="e">
        <f>IF($B105="","",VLOOKUP($B105,'HK2 - 22-23 + HKI 23-24(22C2)'!$B$12:$AT$182,32,0))</f>
        <v>#N/A</v>
      </c>
      <c r="AH105" s="31" t="e">
        <f t="shared" si="16"/>
        <v>#N/A</v>
      </c>
      <c r="AI105" s="15" t="e">
        <f>IF($B105="","",VLOOKUP($B105,'HK2 - 22-23 + HKI 23-24(22C2)'!$B$12:$AT$182,34,0))</f>
        <v>#N/A</v>
      </c>
      <c r="AJ105" s="15" t="e">
        <f>IF($B105="","",VLOOKUP($B105,'HK2 - 22-23 + HKI 23-24(22C2)'!$B$12:$AT$182,35,0))</f>
        <v>#N/A</v>
      </c>
      <c r="AK105" s="31" t="e">
        <f t="shared" si="17"/>
        <v>#N/A</v>
      </c>
      <c r="AL105" s="15" t="e">
        <f>IF($B105="","",VLOOKUP($B105,'HK2 - 22-23 + HKI 23-24(22C2)'!$B$12:$AT$182,37,0))</f>
        <v>#N/A</v>
      </c>
      <c r="AM105" s="15" t="e">
        <f>IF($B105="","",VLOOKUP($B105,'HK2 - 22-23 + HKI 23-24(22C2)'!$B$12:$AT$182,38,0))</f>
        <v>#N/A</v>
      </c>
      <c r="AN105" s="31" t="e">
        <f t="shared" si="18"/>
        <v>#N/A</v>
      </c>
      <c r="AO105" s="15" t="e">
        <f>IF($B105="","",VLOOKUP($B105,'HK2 - 22-23 + HKI 23-24(22C2)'!$B$12:$AT$182,40,0))</f>
        <v>#N/A</v>
      </c>
      <c r="AP105" s="15" t="e">
        <f>IF($B105="","",VLOOKUP($B105,'HK2 - 22-23 + HKI 23-24(22C2)'!$B$12:$AT$182,41,0))</f>
        <v>#N/A</v>
      </c>
      <c r="AQ105" s="31" t="e">
        <f t="shared" si="19"/>
        <v>#N/A</v>
      </c>
      <c r="AR105" s="31" t="e">
        <f>IF($B105="","",VLOOKUP($B105,'HK2 - 22-23 + HKI 23-24(22C2)'!$B$12:$AT$182,43,0))</f>
        <v>#N/A</v>
      </c>
      <c r="AS105" s="31" t="e">
        <f>IF($B105="","",VLOOKUP($B105,'HK2 - 22-23 + HKI 23-24(22C2)'!$B$12:$AT$182,44,0))</f>
        <v>#N/A</v>
      </c>
      <c r="AT105" s="40" t="e">
        <f t="shared" si="20"/>
        <v>#N/A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IF($B106="","",VLOOKUP($B106,'HK2 - 22-23 + HKI 23-24(22C2)'!$B$12:$AT$182,4,0))</f>
        <v>#N/A</v>
      </c>
      <c r="F106" s="15" t="e">
        <f>IF($B106="","",VLOOKUP($B106,'HK2 - 22-23 + HKI 23-24(22C2)'!$B$12:$AT$182,5,0))</f>
        <v>#N/A</v>
      </c>
      <c r="G106" s="15" t="e">
        <f>IF($B106="","",VLOOKUP($B106,'HK2 - 22-23 + HKI 23-24(22C2)'!$B$12:$AT$182,6,0))</f>
        <v>#N/A</v>
      </c>
      <c r="H106" s="15" t="e">
        <f>IF($B106="","",VLOOKUP($B106,'HK2 - 22-23 + HKI 23-24(22C2)'!$B$12:$AT$182,7,0))</f>
        <v>#N/A</v>
      </c>
      <c r="I106" s="15" t="e">
        <f>IF($B106="","",VLOOKUP($B106,'HK2 - 22-23 + HKI 23-24(22C2)'!$B$12:$AT$182,8,0))</f>
        <v>#N/A</v>
      </c>
      <c r="J106" s="15" t="e">
        <f>IF($B106="","",VLOOKUP($B106,'HK2 - 22-23 + HKI 23-24(22C2)'!$B$12:$AT$182,9,0))</f>
        <v>#N/A</v>
      </c>
      <c r="K106" s="15" t="e">
        <f>IF($B106="","",VLOOKUP($B106,'HK2 - 22-23 + HKI 23-24(22C2)'!$B$12:$AT$182,10,0))</f>
        <v>#N/A</v>
      </c>
      <c r="L106" s="15" t="e">
        <f>IF($B106="","",VLOOKUP($B106,'HK2 - 22-23 + HKI 23-24(22C2)'!$B$12:$AT$182,11,0))</f>
        <v>#N/A</v>
      </c>
      <c r="M106" s="31" t="e">
        <f t="shared" si="11"/>
        <v>#N/A</v>
      </c>
      <c r="N106" s="15" t="e">
        <f>IF($B106="","",VLOOKUP($B106,'HK2 - 22-23 + HKI 23-24(22C2)'!$B$12:$AT$182,13,0))</f>
        <v>#N/A</v>
      </c>
      <c r="O106" s="15" t="e">
        <f>IF($B106="","",VLOOKUP($B106,'HK2 - 22-23 + HKI 23-24(22C2)'!$B$12:$AT$182,14,0))</f>
        <v>#N/A</v>
      </c>
      <c r="P106" s="15" t="e">
        <f>IF($B106="","",VLOOKUP($B106,'HK2 - 22-23 + HKI 23-24(22C2)'!$B$12:$AT$182,15,0))</f>
        <v>#N/A</v>
      </c>
      <c r="Q106" s="15" t="e">
        <f>IF($B106="","",VLOOKUP($B106,'HK2 - 22-23 + HKI 23-24(22C2)'!$B$12:$AT$182,16,0))</f>
        <v>#N/A</v>
      </c>
      <c r="R106" s="31" t="e">
        <f t="shared" si="12"/>
        <v>#N/A</v>
      </c>
      <c r="S106" s="15" t="e">
        <f>IF($B106="","",VLOOKUP($B106,'HK2 - 22-23 + HKI 23-24(22C2)'!$B$12:$AT$182,18,0))</f>
        <v>#N/A</v>
      </c>
      <c r="T106" s="15" t="e">
        <f>IF($B106="","",VLOOKUP($B106,'HK2 - 22-23 + HKI 23-24(22C2)'!$B$12:$AT$182,19,0))</f>
        <v>#N/A</v>
      </c>
      <c r="U106" s="15" t="e">
        <f>IF($B106="","",VLOOKUP($B106,'HK2 - 22-23 + HKI 23-24(22C2)'!$B$12:$AT$182,20,0))</f>
        <v>#N/A</v>
      </c>
      <c r="V106" s="31" t="e">
        <f t="shared" si="13"/>
        <v>#N/A</v>
      </c>
      <c r="W106" s="15" t="e">
        <f>IF($B106="","",VLOOKUP($B106,'HK2 - 22-23 + HKI 23-24(22C2)'!$B$12:$AT$182,22,0))</f>
        <v>#N/A</v>
      </c>
      <c r="X106" s="15" t="e">
        <f>IF($B106="","",VLOOKUP($B106,'HK2 - 22-23 + HKI 23-24(22C2)'!$B$12:$AT$182,23,0))</f>
        <v>#N/A</v>
      </c>
      <c r="Y106" s="15" t="e">
        <f>IF($B106="","",VLOOKUP($B106,'HK2 - 22-23 + HKI 23-24(22C2)'!$B$12:$AT$182,24,0))</f>
        <v>#N/A</v>
      </c>
      <c r="Z106" s="31" t="e">
        <f t="shared" si="14"/>
        <v>#N/A</v>
      </c>
      <c r="AA106" s="15" t="e">
        <f>IF($B106="","",VLOOKUP($B106,'HK2 - 22-23 + HKI 23-24(22C2)'!$B$12:$AT$182,26,0))</f>
        <v>#N/A</v>
      </c>
      <c r="AB106" s="15" t="e">
        <f>IF($B106="","",VLOOKUP($B106,'HK2 - 22-23 + HKI 23-24(22C2)'!$B$12:$AT$182,27,0))</f>
        <v>#N/A</v>
      </c>
      <c r="AC106" s="15" t="e">
        <f>IF($B106="","",VLOOKUP($B106,'HK2 - 22-23 + HKI 23-24(22C2)'!$B$12:$AT$182,28,0))</f>
        <v>#N/A</v>
      </c>
      <c r="AD106" s="31" t="e">
        <f t="shared" si="15"/>
        <v>#N/A</v>
      </c>
      <c r="AE106" s="15" t="e">
        <f>IF($B106="","",VLOOKUP($B106,'HK2 - 22-23 + HKI 23-24(22C2)'!$B$12:$AT$182,30,0))</f>
        <v>#N/A</v>
      </c>
      <c r="AF106" s="15" t="e">
        <f>IF($B106="","",VLOOKUP($B106,'HK2 - 22-23 + HKI 23-24(22C2)'!$B$12:$AT$182,31,0))</f>
        <v>#N/A</v>
      </c>
      <c r="AG106" s="15" t="e">
        <f>IF($B106="","",VLOOKUP($B106,'HK2 - 22-23 + HKI 23-24(22C2)'!$B$12:$AT$182,32,0))</f>
        <v>#N/A</v>
      </c>
      <c r="AH106" s="31" t="e">
        <f t="shared" si="16"/>
        <v>#N/A</v>
      </c>
      <c r="AI106" s="15" t="e">
        <f>IF($B106="","",VLOOKUP($B106,'HK2 - 22-23 + HKI 23-24(22C2)'!$B$12:$AT$182,34,0))</f>
        <v>#N/A</v>
      </c>
      <c r="AJ106" s="15" t="e">
        <f>IF($B106="","",VLOOKUP($B106,'HK2 - 22-23 + HKI 23-24(22C2)'!$B$12:$AT$182,35,0))</f>
        <v>#N/A</v>
      </c>
      <c r="AK106" s="31" t="e">
        <f t="shared" si="17"/>
        <v>#N/A</v>
      </c>
      <c r="AL106" s="15" t="e">
        <f>IF($B106="","",VLOOKUP($B106,'HK2 - 22-23 + HKI 23-24(22C2)'!$B$12:$AT$182,37,0))</f>
        <v>#N/A</v>
      </c>
      <c r="AM106" s="15" t="e">
        <f>IF($B106="","",VLOOKUP($B106,'HK2 - 22-23 + HKI 23-24(22C2)'!$B$12:$AT$182,38,0))</f>
        <v>#N/A</v>
      </c>
      <c r="AN106" s="31" t="e">
        <f t="shared" si="18"/>
        <v>#N/A</v>
      </c>
      <c r="AO106" s="15" t="e">
        <f>IF($B106="","",VLOOKUP($B106,'HK2 - 22-23 + HKI 23-24(22C2)'!$B$12:$AT$182,40,0))</f>
        <v>#N/A</v>
      </c>
      <c r="AP106" s="15" t="e">
        <f>IF($B106="","",VLOOKUP($B106,'HK2 - 22-23 + HKI 23-24(22C2)'!$B$12:$AT$182,41,0))</f>
        <v>#N/A</v>
      </c>
      <c r="AQ106" s="31" t="e">
        <f t="shared" si="19"/>
        <v>#N/A</v>
      </c>
      <c r="AR106" s="31" t="e">
        <f>IF($B106="","",VLOOKUP($B106,'HK2 - 22-23 + HKI 23-24(22C2)'!$B$12:$AT$182,43,0))</f>
        <v>#N/A</v>
      </c>
      <c r="AS106" s="31" t="e">
        <f>IF($B106="","",VLOOKUP($B106,'HK2 - 22-23 + HKI 23-24(22C2)'!$B$12:$AT$182,44,0))</f>
        <v>#N/A</v>
      </c>
      <c r="AT106" s="40" t="e">
        <f t="shared" si="20"/>
        <v>#N/A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IF($B107="","",VLOOKUP($B107,'HK2 - 22-23 + HKI 23-24(22C2)'!$B$12:$AT$182,4,0))</f>
        <v>#N/A</v>
      </c>
      <c r="F107" s="15" t="e">
        <f>IF($B107="","",VLOOKUP($B107,'HK2 - 22-23 + HKI 23-24(22C2)'!$B$12:$AT$182,5,0))</f>
        <v>#N/A</v>
      </c>
      <c r="G107" s="15" t="e">
        <f>IF($B107="","",VLOOKUP($B107,'HK2 - 22-23 + HKI 23-24(22C2)'!$B$12:$AT$182,6,0))</f>
        <v>#N/A</v>
      </c>
      <c r="H107" s="15" t="e">
        <f>IF($B107="","",VLOOKUP($B107,'HK2 - 22-23 + HKI 23-24(22C2)'!$B$12:$AT$182,7,0))</f>
        <v>#N/A</v>
      </c>
      <c r="I107" s="15" t="e">
        <f>IF($B107="","",VLOOKUP($B107,'HK2 - 22-23 + HKI 23-24(22C2)'!$B$12:$AT$182,8,0))</f>
        <v>#N/A</v>
      </c>
      <c r="J107" s="15" t="e">
        <f>IF($B107="","",VLOOKUP($B107,'HK2 - 22-23 + HKI 23-24(22C2)'!$B$12:$AT$182,9,0))</f>
        <v>#N/A</v>
      </c>
      <c r="K107" s="15" t="e">
        <f>IF($B107="","",VLOOKUP($B107,'HK2 - 22-23 + HKI 23-24(22C2)'!$B$12:$AT$182,10,0))</f>
        <v>#N/A</v>
      </c>
      <c r="L107" s="15" t="e">
        <f>IF($B107="","",VLOOKUP($B107,'HK2 - 22-23 + HKI 23-24(22C2)'!$B$12:$AT$182,11,0))</f>
        <v>#N/A</v>
      </c>
      <c r="M107" s="31" t="e">
        <f t="shared" si="11"/>
        <v>#N/A</v>
      </c>
      <c r="N107" s="15" t="e">
        <f>IF($B107="","",VLOOKUP($B107,'HK2 - 22-23 + HKI 23-24(22C2)'!$B$12:$AT$182,13,0))</f>
        <v>#N/A</v>
      </c>
      <c r="O107" s="15" t="e">
        <f>IF($B107="","",VLOOKUP($B107,'HK2 - 22-23 + HKI 23-24(22C2)'!$B$12:$AT$182,14,0))</f>
        <v>#N/A</v>
      </c>
      <c r="P107" s="15" t="e">
        <f>IF($B107="","",VLOOKUP($B107,'HK2 - 22-23 + HKI 23-24(22C2)'!$B$12:$AT$182,15,0))</f>
        <v>#N/A</v>
      </c>
      <c r="Q107" s="15" t="e">
        <f>IF($B107="","",VLOOKUP($B107,'HK2 - 22-23 + HKI 23-24(22C2)'!$B$12:$AT$182,16,0))</f>
        <v>#N/A</v>
      </c>
      <c r="R107" s="31" t="e">
        <f t="shared" si="12"/>
        <v>#N/A</v>
      </c>
      <c r="S107" s="15" t="e">
        <f>IF($B107="","",VLOOKUP($B107,'HK2 - 22-23 + HKI 23-24(22C2)'!$B$12:$AT$182,18,0))</f>
        <v>#N/A</v>
      </c>
      <c r="T107" s="15" t="e">
        <f>IF($B107="","",VLOOKUP($B107,'HK2 - 22-23 + HKI 23-24(22C2)'!$B$12:$AT$182,19,0))</f>
        <v>#N/A</v>
      </c>
      <c r="U107" s="15" t="e">
        <f>IF($B107="","",VLOOKUP($B107,'HK2 - 22-23 + HKI 23-24(22C2)'!$B$12:$AT$182,20,0))</f>
        <v>#N/A</v>
      </c>
      <c r="V107" s="31" t="e">
        <f t="shared" si="13"/>
        <v>#N/A</v>
      </c>
      <c r="W107" s="15" t="e">
        <f>IF($B107="","",VLOOKUP($B107,'HK2 - 22-23 + HKI 23-24(22C2)'!$B$12:$AT$182,22,0))</f>
        <v>#N/A</v>
      </c>
      <c r="X107" s="15" t="e">
        <f>IF($B107="","",VLOOKUP($B107,'HK2 - 22-23 + HKI 23-24(22C2)'!$B$12:$AT$182,23,0))</f>
        <v>#N/A</v>
      </c>
      <c r="Y107" s="15" t="e">
        <f>IF($B107="","",VLOOKUP($B107,'HK2 - 22-23 + HKI 23-24(22C2)'!$B$12:$AT$182,24,0))</f>
        <v>#N/A</v>
      </c>
      <c r="Z107" s="31" t="e">
        <f t="shared" si="14"/>
        <v>#N/A</v>
      </c>
      <c r="AA107" s="15" t="e">
        <f>IF($B107="","",VLOOKUP($B107,'HK2 - 22-23 + HKI 23-24(22C2)'!$B$12:$AT$182,26,0))</f>
        <v>#N/A</v>
      </c>
      <c r="AB107" s="15" t="e">
        <f>IF($B107="","",VLOOKUP($B107,'HK2 - 22-23 + HKI 23-24(22C2)'!$B$12:$AT$182,27,0))</f>
        <v>#N/A</v>
      </c>
      <c r="AC107" s="15" t="e">
        <f>IF($B107="","",VLOOKUP($B107,'HK2 - 22-23 + HKI 23-24(22C2)'!$B$12:$AT$182,28,0))</f>
        <v>#N/A</v>
      </c>
      <c r="AD107" s="31" t="e">
        <f t="shared" si="15"/>
        <v>#N/A</v>
      </c>
      <c r="AE107" s="15" t="e">
        <f>IF($B107="","",VLOOKUP($B107,'HK2 - 22-23 + HKI 23-24(22C2)'!$B$12:$AT$182,30,0))</f>
        <v>#N/A</v>
      </c>
      <c r="AF107" s="15" t="e">
        <f>IF($B107="","",VLOOKUP($B107,'HK2 - 22-23 + HKI 23-24(22C2)'!$B$12:$AT$182,31,0))</f>
        <v>#N/A</v>
      </c>
      <c r="AG107" s="15" t="e">
        <f>IF($B107="","",VLOOKUP($B107,'HK2 - 22-23 + HKI 23-24(22C2)'!$B$12:$AT$182,32,0))</f>
        <v>#N/A</v>
      </c>
      <c r="AH107" s="31" t="e">
        <f t="shared" si="16"/>
        <v>#N/A</v>
      </c>
      <c r="AI107" s="15" t="e">
        <f>IF($B107="","",VLOOKUP($B107,'HK2 - 22-23 + HKI 23-24(22C2)'!$B$12:$AT$182,34,0))</f>
        <v>#N/A</v>
      </c>
      <c r="AJ107" s="15" t="e">
        <f>IF($B107="","",VLOOKUP($B107,'HK2 - 22-23 + HKI 23-24(22C2)'!$B$12:$AT$182,35,0))</f>
        <v>#N/A</v>
      </c>
      <c r="AK107" s="31" t="e">
        <f t="shared" si="17"/>
        <v>#N/A</v>
      </c>
      <c r="AL107" s="15" t="e">
        <f>IF($B107="","",VLOOKUP($B107,'HK2 - 22-23 + HKI 23-24(22C2)'!$B$12:$AT$182,37,0))</f>
        <v>#N/A</v>
      </c>
      <c r="AM107" s="15" t="e">
        <f>IF($B107="","",VLOOKUP($B107,'HK2 - 22-23 + HKI 23-24(22C2)'!$B$12:$AT$182,38,0))</f>
        <v>#N/A</v>
      </c>
      <c r="AN107" s="31" t="e">
        <f t="shared" si="18"/>
        <v>#N/A</v>
      </c>
      <c r="AO107" s="15" t="e">
        <f>IF($B107="","",VLOOKUP($B107,'HK2 - 22-23 + HKI 23-24(22C2)'!$B$12:$AT$182,40,0))</f>
        <v>#N/A</v>
      </c>
      <c r="AP107" s="15" t="e">
        <f>IF($B107="","",VLOOKUP($B107,'HK2 - 22-23 + HKI 23-24(22C2)'!$B$12:$AT$182,41,0))</f>
        <v>#N/A</v>
      </c>
      <c r="AQ107" s="31" t="e">
        <f t="shared" si="19"/>
        <v>#N/A</v>
      </c>
      <c r="AR107" s="31" t="e">
        <f>IF($B107="","",VLOOKUP($B107,'HK2 - 22-23 + HKI 23-24(22C2)'!$B$12:$AT$182,43,0))</f>
        <v>#N/A</v>
      </c>
      <c r="AS107" s="31" t="e">
        <f>IF($B107="","",VLOOKUP($B107,'HK2 - 22-23 + HKI 23-24(22C2)'!$B$12:$AT$182,44,0))</f>
        <v>#N/A</v>
      </c>
      <c r="AT107" s="40" t="e">
        <f t="shared" si="20"/>
        <v>#N/A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IF($B108="","",VLOOKUP($B108,'HK2 - 22-23 + HKI 23-24(22C2)'!$B$12:$AT$182,4,0))</f>
        <v>#N/A</v>
      </c>
      <c r="F108" s="15" t="e">
        <f>IF($B108="","",VLOOKUP($B108,'HK2 - 22-23 + HKI 23-24(22C2)'!$B$12:$AT$182,5,0))</f>
        <v>#N/A</v>
      </c>
      <c r="G108" s="15" t="e">
        <f>IF($B108="","",VLOOKUP($B108,'HK2 - 22-23 + HKI 23-24(22C2)'!$B$12:$AT$182,6,0))</f>
        <v>#N/A</v>
      </c>
      <c r="H108" s="15" t="e">
        <f>IF($B108="","",VLOOKUP($B108,'HK2 - 22-23 + HKI 23-24(22C2)'!$B$12:$AT$182,7,0))</f>
        <v>#N/A</v>
      </c>
      <c r="I108" s="15" t="e">
        <f>IF($B108="","",VLOOKUP($B108,'HK2 - 22-23 + HKI 23-24(22C2)'!$B$12:$AT$182,8,0))</f>
        <v>#N/A</v>
      </c>
      <c r="J108" s="15" t="e">
        <f>IF($B108="","",VLOOKUP($B108,'HK2 - 22-23 + HKI 23-24(22C2)'!$B$12:$AT$182,9,0))</f>
        <v>#N/A</v>
      </c>
      <c r="K108" s="15" t="e">
        <f>IF($B108="","",VLOOKUP($B108,'HK2 - 22-23 + HKI 23-24(22C2)'!$B$12:$AT$182,10,0))</f>
        <v>#N/A</v>
      </c>
      <c r="L108" s="15" t="e">
        <f>IF($B108="","",VLOOKUP($B108,'HK2 - 22-23 + HKI 23-24(22C2)'!$B$12:$AT$182,11,0))</f>
        <v>#N/A</v>
      </c>
      <c r="M108" s="31" t="e">
        <f t="shared" si="11"/>
        <v>#N/A</v>
      </c>
      <c r="N108" s="15" t="e">
        <f>IF($B108="","",VLOOKUP($B108,'HK2 - 22-23 + HKI 23-24(22C2)'!$B$12:$AT$182,13,0))</f>
        <v>#N/A</v>
      </c>
      <c r="O108" s="15" t="e">
        <f>IF($B108="","",VLOOKUP($B108,'HK2 - 22-23 + HKI 23-24(22C2)'!$B$12:$AT$182,14,0))</f>
        <v>#N/A</v>
      </c>
      <c r="P108" s="15" t="e">
        <f>IF($B108="","",VLOOKUP($B108,'HK2 - 22-23 + HKI 23-24(22C2)'!$B$12:$AT$182,15,0))</f>
        <v>#N/A</v>
      </c>
      <c r="Q108" s="15" t="e">
        <f>IF($B108="","",VLOOKUP($B108,'HK2 - 22-23 + HKI 23-24(22C2)'!$B$12:$AT$182,16,0))</f>
        <v>#N/A</v>
      </c>
      <c r="R108" s="31" t="e">
        <f t="shared" si="12"/>
        <v>#N/A</v>
      </c>
      <c r="S108" s="15" t="e">
        <f>IF($B108="","",VLOOKUP($B108,'HK2 - 22-23 + HKI 23-24(22C2)'!$B$12:$AT$182,18,0))</f>
        <v>#N/A</v>
      </c>
      <c r="T108" s="15" t="e">
        <f>IF($B108="","",VLOOKUP($B108,'HK2 - 22-23 + HKI 23-24(22C2)'!$B$12:$AT$182,19,0))</f>
        <v>#N/A</v>
      </c>
      <c r="U108" s="15" t="e">
        <f>IF($B108="","",VLOOKUP($B108,'HK2 - 22-23 + HKI 23-24(22C2)'!$B$12:$AT$182,20,0))</f>
        <v>#N/A</v>
      </c>
      <c r="V108" s="31" t="e">
        <f t="shared" si="13"/>
        <v>#N/A</v>
      </c>
      <c r="W108" s="15" t="e">
        <f>IF($B108="","",VLOOKUP($B108,'HK2 - 22-23 + HKI 23-24(22C2)'!$B$12:$AT$182,22,0))</f>
        <v>#N/A</v>
      </c>
      <c r="X108" s="15" t="e">
        <f>IF($B108="","",VLOOKUP($B108,'HK2 - 22-23 + HKI 23-24(22C2)'!$B$12:$AT$182,23,0))</f>
        <v>#N/A</v>
      </c>
      <c r="Y108" s="15" t="e">
        <f>IF($B108="","",VLOOKUP($B108,'HK2 - 22-23 + HKI 23-24(22C2)'!$B$12:$AT$182,24,0))</f>
        <v>#N/A</v>
      </c>
      <c r="Z108" s="31" t="e">
        <f t="shared" si="14"/>
        <v>#N/A</v>
      </c>
      <c r="AA108" s="15" t="e">
        <f>IF($B108="","",VLOOKUP($B108,'HK2 - 22-23 + HKI 23-24(22C2)'!$B$12:$AT$182,26,0))</f>
        <v>#N/A</v>
      </c>
      <c r="AB108" s="15" t="e">
        <f>IF($B108="","",VLOOKUP($B108,'HK2 - 22-23 + HKI 23-24(22C2)'!$B$12:$AT$182,27,0))</f>
        <v>#N/A</v>
      </c>
      <c r="AC108" s="15" t="e">
        <f>IF($B108="","",VLOOKUP($B108,'HK2 - 22-23 + HKI 23-24(22C2)'!$B$12:$AT$182,28,0))</f>
        <v>#N/A</v>
      </c>
      <c r="AD108" s="31" t="e">
        <f t="shared" si="15"/>
        <v>#N/A</v>
      </c>
      <c r="AE108" s="15" t="e">
        <f>IF($B108="","",VLOOKUP($B108,'HK2 - 22-23 + HKI 23-24(22C2)'!$B$12:$AT$182,30,0))</f>
        <v>#N/A</v>
      </c>
      <c r="AF108" s="15" t="e">
        <f>IF($B108="","",VLOOKUP($B108,'HK2 - 22-23 + HKI 23-24(22C2)'!$B$12:$AT$182,31,0))</f>
        <v>#N/A</v>
      </c>
      <c r="AG108" s="15" t="e">
        <f>IF($B108="","",VLOOKUP($B108,'HK2 - 22-23 + HKI 23-24(22C2)'!$B$12:$AT$182,32,0))</f>
        <v>#N/A</v>
      </c>
      <c r="AH108" s="31" t="e">
        <f t="shared" si="16"/>
        <v>#N/A</v>
      </c>
      <c r="AI108" s="15" t="e">
        <f>IF($B108="","",VLOOKUP($B108,'HK2 - 22-23 + HKI 23-24(22C2)'!$B$12:$AT$182,34,0))</f>
        <v>#N/A</v>
      </c>
      <c r="AJ108" s="15" t="e">
        <f>IF($B108="","",VLOOKUP($B108,'HK2 - 22-23 + HKI 23-24(22C2)'!$B$12:$AT$182,35,0))</f>
        <v>#N/A</v>
      </c>
      <c r="AK108" s="31" t="e">
        <f t="shared" si="17"/>
        <v>#N/A</v>
      </c>
      <c r="AL108" s="15" t="e">
        <f>IF($B108="","",VLOOKUP($B108,'HK2 - 22-23 + HKI 23-24(22C2)'!$B$12:$AT$182,37,0))</f>
        <v>#N/A</v>
      </c>
      <c r="AM108" s="15" t="e">
        <f>IF($B108="","",VLOOKUP($B108,'HK2 - 22-23 + HKI 23-24(22C2)'!$B$12:$AT$182,38,0))</f>
        <v>#N/A</v>
      </c>
      <c r="AN108" s="31" t="e">
        <f t="shared" si="18"/>
        <v>#N/A</v>
      </c>
      <c r="AO108" s="15" t="e">
        <f>IF($B108="","",VLOOKUP($B108,'HK2 - 22-23 + HKI 23-24(22C2)'!$B$12:$AT$182,40,0))</f>
        <v>#N/A</v>
      </c>
      <c r="AP108" s="15" t="e">
        <f>IF($B108="","",VLOOKUP($B108,'HK2 - 22-23 + HKI 23-24(22C2)'!$B$12:$AT$182,41,0))</f>
        <v>#N/A</v>
      </c>
      <c r="AQ108" s="31" t="e">
        <f t="shared" si="19"/>
        <v>#N/A</v>
      </c>
      <c r="AR108" s="31" t="e">
        <f>IF($B108="","",VLOOKUP($B108,'HK2 - 22-23 + HKI 23-24(22C2)'!$B$12:$AT$182,43,0))</f>
        <v>#N/A</v>
      </c>
      <c r="AS108" s="31" t="e">
        <f>IF($B108="","",VLOOKUP($B108,'HK2 - 22-23 + HKI 23-24(22C2)'!$B$12:$AT$182,44,0))</f>
        <v>#N/A</v>
      </c>
      <c r="AT108" s="40" t="e">
        <f t="shared" si="20"/>
        <v>#N/A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IF($B109="","",VLOOKUP($B109,'HK2 - 22-23 + HKI 23-24(22C2)'!$B$12:$AT$182,4,0))</f>
        <v>#N/A</v>
      </c>
      <c r="F109" s="15" t="e">
        <f>IF($B109="","",VLOOKUP($B109,'HK2 - 22-23 + HKI 23-24(22C2)'!$B$12:$AT$182,5,0))</f>
        <v>#N/A</v>
      </c>
      <c r="G109" s="15" t="e">
        <f>IF($B109="","",VLOOKUP($B109,'HK2 - 22-23 + HKI 23-24(22C2)'!$B$12:$AT$182,6,0))</f>
        <v>#N/A</v>
      </c>
      <c r="H109" s="15" t="e">
        <f>IF($B109="","",VLOOKUP($B109,'HK2 - 22-23 + HKI 23-24(22C2)'!$B$12:$AT$182,7,0))</f>
        <v>#N/A</v>
      </c>
      <c r="I109" s="15" t="e">
        <f>IF($B109="","",VLOOKUP($B109,'HK2 - 22-23 + HKI 23-24(22C2)'!$B$12:$AT$182,8,0))</f>
        <v>#N/A</v>
      </c>
      <c r="J109" s="15" t="e">
        <f>IF($B109="","",VLOOKUP($B109,'HK2 - 22-23 + HKI 23-24(22C2)'!$B$12:$AT$182,9,0))</f>
        <v>#N/A</v>
      </c>
      <c r="K109" s="15" t="e">
        <f>IF($B109="","",VLOOKUP($B109,'HK2 - 22-23 + HKI 23-24(22C2)'!$B$12:$AT$182,10,0))</f>
        <v>#N/A</v>
      </c>
      <c r="L109" s="15" t="e">
        <f>IF($B109="","",VLOOKUP($B109,'HK2 - 22-23 + HKI 23-24(22C2)'!$B$12:$AT$182,11,0))</f>
        <v>#N/A</v>
      </c>
      <c r="M109" s="31" t="e">
        <f t="shared" si="11"/>
        <v>#N/A</v>
      </c>
      <c r="N109" s="15" t="e">
        <f>IF($B109="","",VLOOKUP($B109,'HK2 - 22-23 + HKI 23-24(22C2)'!$B$12:$AT$182,13,0))</f>
        <v>#N/A</v>
      </c>
      <c r="O109" s="15" t="e">
        <f>IF($B109="","",VLOOKUP($B109,'HK2 - 22-23 + HKI 23-24(22C2)'!$B$12:$AT$182,14,0))</f>
        <v>#N/A</v>
      </c>
      <c r="P109" s="15" t="e">
        <f>IF($B109="","",VLOOKUP($B109,'HK2 - 22-23 + HKI 23-24(22C2)'!$B$12:$AT$182,15,0))</f>
        <v>#N/A</v>
      </c>
      <c r="Q109" s="15" t="e">
        <f>IF($B109="","",VLOOKUP($B109,'HK2 - 22-23 + HKI 23-24(22C2)'!$B$12:$AT$182,16,0))</f>
        <v>#N/A</v>
      </c>
      <c r="R109" s="31" t="e">
        <f t="shared" si="12"/>
        <v>#N/A</v>
      </c>
      <c r="S109" s="15" t="e">
        <f>IF($B109="","",VLOOKUP($B109,'HK2 - 22-23 + HKI 23-24(22C2)'!$B$12:$AT$182,18,0))</f>
        <v>#N/A</v>
      </c>
      <c r="T109" s="15" t="e">
        <f>IF($B109="","",VLOOKUP($B109,'HK2 - 22-23 + HKI 23-24(22C2)'!$B$12:$AT$182,19,0))</f>
        <v>#N/A</v>
      </c>
      <c r="U109" s="15" t="e">
        <f>IF($B109="","",VLOOKUP($B109,'HK2 - 22-23 + HKI 23-24(22C2)'!$B$12:$AT$182,20,0))</f>
        <v>#N/A</v>
      </c>
      <c r="V109" s="31" t="e">
        <f t="shared" si="13"/>
        <v>#N/A</v>
      </c>
      <c r="W109" s="15" t="e">
        <f>IF($B109="","",VLOOKUP($B109,'HK2 - 22-23 + HKI 23-24(22C2)'!$B$12:$AT$182,22,0))</f>
        <v>#N/A</v>
      </c>
      <c r="X109" s="15" t="e">
        <f>IF($B109="","",VLOOKUP($B109,'HK2 - 22-23 + HKI 23-24(22C2)'!$B$12:$AT$182,23,0))</f>
        <v>#N/A</v>
      </c>
      <c r="Y109" s="15" t="e">
        <f>IF($B109="","",VLOOKUP($B109,'HK2 - 22-23 + HKI 23-24(22C2)'!$B$12:$AT$182,24,0))</f>
        <v>#N/A</v>
      </c>
      <c r="Z109" s="31" t="e">
        <f t="shared" si="14"/>
        <v>#N/A</v>
      </c>
      <c r="AA109" s="15" t="e">
        <f>IF($B109="","",VLOOKUP($B109,'HK2 - 22-23 + HKI 23-24(22C2)'!$B$12:$AT$182,26,0))</f>
        <v>#N/A</v>
      </c>
      <c r="AB109" s="15" t="e">
        <f>IF($B109="","",VLOOKUP($B109,'HK2 - 22-23 + HKI 23-24(22C2)'!$B$12:$AT$182,27,0))</f>
        <v>#N/A</v>
      </c>
      <c r="AC109" s="15" t="e">
        <f>IF($B109="","",VLOOKUP($B109,'HK2 - 22-23 + HKI 23-24(22C2)'!$B$12:$AT$182,28,0))</f>
        <v>#N/A</v>
      </c>
      <c r="AD109" s="31" t="e">
        <f t="shared" si="15"/>
        <v>#N/A</v>
      </c>
      <c r="AE109" s="15" t="e">
        <f>IF($B109="","",VLOOKUP($B109,'HK2 - 22-23 + HKI 23-24(22C2)'!$B$12:$AT$182,30,0))</f>
        <v>#N/A</v>
      </c>
      <c r="AF109" s="15" t="e">
        <f>IF($B109="","",VLOOKUP($B109,'HK2 - 22-23 + HKI 23-24(22C2)'!$B$12:$AT$182,31,0))</f>
        <v>#N/A</v>
      </c>
      <c r="AG109" s="15" t="e">
        <f>IF($B109="","",VLOOKUP($B109,'HK2 - 22-23 + HKI 23-24(22C2)'!$B$12:$AT$182,32,0))</f>
        <v>#N/A</v>
      </c>
      <c r="AH109" s="31" t="e">
        <f t="shared" si="16"/>
        <v>#N/A</v>
      </c>
      <c r="AI109" s="15" t="e">
        <f>IF($B109="","",VLOOKUP($B109,'HK2 - 22-23 + HKI 23-24(22C2)'!$B$12:$AT$182,34,0))</f>
        <v>#N/A</v>
      </c>
      <c r="AJ109" s="15" t="e">
        <f>IF($B109="","",VLOOKUP($B109,'HK2 - 22-23 + HKI 23-24(22C2)'!$B$12:$AT$182,35,0))</f>
        <v>#N/A</v>
      </c>
      <c r="AK109" s="31" t="e">
        <f t="shared" si="17"/>
        <v>#N/A</v>
      </c>
      <c r="AL109" s="15" t="e">
        <f>IF($B109="","",VLOOKUP($B109,'HK2 - 22-23 + HKI 23-24(22C2)'!$B$12:$AT$182,37,0))</f>
        <v>#N/A</v>
      </c>
      <c r="AM109" s="15" t="e">
        <f>IF($B109="","",VLOOKUP($B109,'HK2 - 22-23 + HKI 23-24(22C2)'!$B$12:$AT$182,38,0))</f>
        <v>#N/A</v>
      </c>
      <c r="AN109" s="31" t="e">
        <f t="shared" si="18"/>
        <v>#N/A</v>
      </c>
      <c r="AO109" s="15" t="e">
        <f>IF($B109="","",VLOOKUP($B109,'HK2 - 22-23 + HKI 23-24(22C2)'!$B$12:$AT$182,40,0))</f>
        <v>#N/A</v>
      </c>
      <c r="AP109" s="15" t="e">
        <f>IF($B109="","",VLOOKUP($B109,'HK2 - 22-23 + HKI 23-24(22C2)'!$B$12:$AT$182,41,0))</f>
        <v>#N/A</v>
      </c>
      <c r="AQ109" s="31" t="e">
        <f t="shared" si="19"/>
        <v>#N/A</v>
      </c>
      <c r="AR109" s="31" t="e">
        <f>IF($B109="","",VLOOKUP($B109,'HK2 - 22-23 + HKI 23-24(22C2)'!$B$12:$AT$182,43,0))</f>
        <v>#N/A</v>
      </c>
      <c r="AS109" s="31" t="e">
        <f>IF($B109="","",VLOOKUP($B109,'HK2 - 22-23 + HKI 23-24(22C2)'!$B$12:$AT$182,44,0))</f>
        <v>#N/A</v>
      </c>
      <c r="AT109" s="40" t="e">
        <f t="shared" si="20"/>
        <v>#N/A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IF($B110="","",VLOOKUP($B110,'HK2 - 22-23 + HKI 23-24(22C2)'!$B$12:$AT$182,4,0))</f>
        <v>#N/A</v>
      </c>
      <c r="F110" s="15" t="e">
        <f>IF($B110="","",VLOOKUP($B110,'HK2 - 22-23 + HKI 23-24(22C2)'!$B$12:$AT$182,5,0))</f>
        <v>#N/A</v>
      </c>
      <c r="G110" s="15" t="e">
        <f>IF($B110="","",VLOOKUP($B110,'HK2 - 22-23 + HKI 23-24(22C2)'!$B$12:$AT$182,6,0))</f>
        <v>#N/A</v>
      </c>
      <c r="H110" s="15" t="e">
        <f>IF($B110="","",VLOOKUP($B110,'HK2 - 22-23 + HKI 23-24(22C2)'!$B$12:$AT$182,7,0))</f>
        <v>#N/A</v>
      </c>
      <c r="I110" s="15" t="e">
        <f>IF($B110="","",VLOOKUP($B110,'HK2 - 22-23 + HKI 23-24(22C2)'!$B$12:$AT$182,8,0))</f>
        <v>#N/A</v>
      </c>
      <c r="J110" s="15" t="e">
        <f>IF($B110="","",VLOOKUP($B110,'HK2 - 22-23 + HKI 23-24(22C2)'!$B$12:$AT$182,9,0))</f>
        <v>#N/A</v>
      </c>
      <c r="K110" s="15" t="e">
        <f>IF($B110="","",VLOOKUP($B110,'HK2 - 22-23 + HKI 23-24(22C2)'!$B$12:$AT$182,10,0))</f>
        <v>#N/A</v>
      </c>
      <c r="L110" s="15" t="e">
        <f>IF($B110="","",VLOOKUP($B110,'HK2 - 22-23 + HKI 23-24(22C2)'!$B$12:$AT$182,11,0))</f>
        <v>#N/A</v>
      </c>
      <c r="M110" s="31" t="e">
        <f t="shared" si="11"/>
        <v>#N/A</v>
      </c>
      <c r="N110" s="15" t="e">
        <f>IF($B110="","",VLOOKUP($B110,'HK2 - 22-23 + HKI 23-24(22C2)'!$B$12:$AT$182,13,0))</f>
        <v>#N/A</v>
      </c>
      <c r="O110" s="15" t="e">
        <f>IF($B110="","",VLOOKUP($B110,'HK2 - 22-23 + HKI 23-24(22C2)'!$B$12:$AT$182,14,0))</f>
        <v>#N/A</v>
      </c>
      <c r="P110" s="15" t="e">
        <f>IF($B110="","",VLOOKUP($B110,'HK2 - 22-23 + HKI 23-24(22C2)'!$B$12:$AT$182,15,0))</f>
        <v>#N/A</v>
      </c>
      <c r="Q110" s="15" t="e">
        <f>IF($B110="","",VLOOKUP($B110,'HK2 - 22-23 + HKI 23-24(22C2)'!$B$12:$AT$182,16,0))</f>
        <v>#N/A</v>
      </c>
      <c r="R110" s="31" t="e">
        <f t="shared" si="12"/>
        <v>#N/A</v>
      </c>
      <c r="S110" s="15" t="e">
        <f>IF($B110="","",VLOOKUP($B110,'HK2 - 22-23 + HKI 23-24(22C2)'!$B$12:$AT$182,18,0))</f>
        <v>#N/A</v>
      </c>
      <c r="T110" s="15" t="e">
        <f>IF($B110="","",VLOOKUP($B110,'HK2 - 22-23 + HKI 23-24(22C2)'!$B$12:$AT$182,19,0))</f>
        <v>#N/A</v>
      </c>
      <c r="U110" s="15" t="e">
        <f>IF($B110="","",VLOOKUP($B110,'HK2 - 22-23 + HKI 23-24(22C2)'!$B$12:$AT$182,20,0))</f>
        <v>#N/A</v>
      </c>
      <c r="V110" s="31" t="e">
        <f t="shared" si="13"/>
        <v>#N/A</v>
      </c>
      <c r="W110" s="15" t="e">
        <f>IF($B110="","",VLOOKUP($B110,'HK2 - 22-23 + HKI 23-24(22C2)'!$B$12:$AT$182,22,0))</f>
        <v>#N/A</v>
      </c>
      <c r="X110" s="15" t="e">
        <f>IF($B110="","",VLOOKUP($B110,'HK2 - 22-23 + HKI 23-24(22C2)'!$B$12:$AT$182,23,0))</f>
        <v>#N/A</v>
      </c>
      <c r="Y110" s="15" t="e">
        <f>IF($B110="","",VLOOKUP($B110,'HK2 - 22-23 + HKI 23-24(22C2)'!$B$12:$AT$182,24,0))</f>
        <v>#N/A</v>
      </c>
      <c r="Z110" s="31" t="e">
        <f t="shared" si="14"/>
        <v>#N/A</v>
      </c>
      <c r="AA110" s="15" t="e">
        <f>IF($B110="","",VLOOKUP($B110,'HK2 - 22-23 + HKI 23-24(22C2)'!$B$12:$AT$182,26,0))</f>
        <v>#N/A</v>
      </c>
      <c r="AB110" s="15" t="e">
        <f>IF($B110="","",VLOOKUP($B110,'HK2 - 22-23 + HKI 23-24(22C2)'!$B$12:$AT$182,27,0))</f>
        <v>#N/A</v>
      </c>
      <c r="AC110" s="15" t="e">
        <f>IF($B110="","",VLOOKUP($B110,'HK2 - 22-23 + HKI 23-24(22C2)'!$B$12:$AT$182,28,0))</f>
        <v>#N/A</v>
      </c>
      <c r="AD110" s="31" t="e">
        <f t="shared" si="15"/>
        <v>#N/A</v>
      </c>
      <c r="AE110" s="15" t="e">
        <f>IF($B110="","",VLOOKUP($B110,'HK2 - 22-23 + HKI 23-24(22C2)'!$B$12:$AT$182,30,0))</f>
        <v>#N/A</v>
      </c>
      <c r="AF110" s="15" t="e">
        <f>IF($B110="","",VLOOKUP($B110,'HK2 - 22-23 + HKI 23-24(22C2)'!$B$12:$AT$182,31,0))</f>
        <v>#N/A</v>
      </c>
      <c r="AG110" s="15" t="e">
        <f>IF($B110="","",VLOOKUP($B110,'HK2 - 22-23 + HKI 23-24(22C2)'!$B$12:$AT$182,32,0))</f>
        <v>#N/A</v>
      </c>
      <c r="AH110" s="31" t="e">
        <f t="shared" si="16"/>
        <v>#N/A</v>
      </c>
      <c r="AI110" s="15" t="e">
        <f>IF($B110="","",VLOOKUP($B110,'HK2 - 22-23 + HKI 23-24(22C2)'!$B$12:$AT$182,34,0))</f>
        <v>#N/A</v>
      </c>
      <c r="AJ110" s="15" t="e">
        <f>IF($B110="","",VLOOKUP($B110,'HK2 - 22-23 + HKI 23-24(22C2)'!$B$12:$AT$182,35,0))</f>
        <v>#N/A</v>
      </c>
      <c r="AK110" s="31" t="e">
        <f t="shared" si="17"/>
        <v>#N/A</v>
      </c>
      <c r="AL110" s="15" t="e">
        <f>IF($B110="","",VLOOKUP($B110,'HK2 - 22-23 + HKI 23-24(22C2)'!$B$12:$AT$182,37,0))</f>
        <v>#N/A</v>
      </c>
      <c r="AM110" s="15" t="e">
        <f>IF($B110="","",VLOOKUP($B110,'HK2 - 22-23 + HKI 23-24(22C2)'!$B$12:$AT$182,38,0))</f>
        <v>#N/A</v>
      </c>
      <c r="AN110" s="31" t="e">
        <f t="shared" si="18"/>
        <v>#N/A</v>
      </c>
      <c r="AO110" s="15" t="e">
        <f>IF($B110="","",VLOOKUP($B110,'HK2 - 22-23 + HKI 23-24(22C2)'!$B$12:$AT$182,40,0))</f>
        <v>#N/A</v>
      </c>
      <c r="AP110" s="15" t="e">
        <f>IF($B110="","",VLOOKUP($B110,'HK2 - 22-23 + HKI 23-24(22C2)'!$B$12:$AT$182,41,0))</f>
        <v>#N/A</v>
      </c>
      <c r="AQ110" s="31" t="e">
        <f t="shared" si="19"/>
        <v>#N/A</v>
      </c>
      <c r="AR110" s="31" t="e">
        <f>IF($B110="","",VLOOKUP($B110,'HK2 - 22-23 + HKI 23-24(22C2)'!$B$12:$AT$182,43,0))</f>
        <v>#N/A</v>
      </c>
      <c r="AS110" s="31" t="e">
        <f>IF($B110="","",VLOOKUP($B110,'HK2 - 22-23 + HKI 23-24(22C2)'!$B$12:$AT$182,44,0))</f>
        <v>#N/A</v>
      </c>
      <c r="AT110" s="40" t="e">
        <f t="shared" si="20"/>
        <v>#N/A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IF($B111="","",VLOOKUP($B111,'HK2 - 22-23 + HKI 23-24(22C2)'!$B$12:$AT$182,4,0))</f>
        <v>#N/A</v>
      </c>
      <c r="F111" s="15" t="e">
        <f>IF($B111="","",VLOOKUP($B111,'HK2 - 22-23 + HKI 23-24(22C2)'!$B$12:$AT$182,5,0))</f>
        <v>#N/A</v>
      </c>
      <c r="G111" s="15" t="e">
        <f>IF($B111="","",VLOOKUP($B111,'HK2 - 22-23 + HKI 23-24(22C2)'!$B$12:$AT$182,6,0))</f>
        <v>#N/A</v>
      </c>
      <c r="H111" s="15" t="e">
        <f>IF($B111="","",VLOOKUP($B111,'HK2 - 22-23 + HKI 23-24(22C2)'!$B$12:$AT$182,7,0))</f>
        <v>#N/A</v>
      </c>
      <c r="I111" s="15" t="e">
        <f>IF($B111="","",VLOOKUP($B111,'HK2 - 22-23 + HKI 23-24(22C2)'!$B$12:$AT$182,8,0))</f>
        <v>#N/A</v>
      </c>
      <c r="J111" s="15" t="e">
        <f>IF($B111="","",VLOOKUP($B111,'HK2 - 22-23 + HKI 23-24(22C2)'!$B$12:$AT$182,9,0))</f>
        <v>#N/A</v>
      </c>
      <c r="K111" s="15" t="e">
        <f>IF($B111="","",VLOOKUP($B111,'HK2 - 22-23 + HKI 23-24(22C2)'!$B$12:$AT$182,10,0))</f>
        <v>#N/A</v>
      </c>
      <c r="L111" s="15" t="e">
        <f>IF($B111="","",VLOOKUP($B111,'HK2 - 22-23 + HKI 23-24(22C2)'!$B$12:$AT$182,11,0))</f>
        <v>#N/A</v>
      </c>
      <c r="M111" s="31" t="e">
        <f t="shared" si="11"/>
        <v>#N/A</v>
      </c>
      <c r="N111" s="15" t="e">
        <f>IF($B111="","",VLOOKUP($B111,'HK2 - 22-23 + HKI 23-24(22C2)'!$B$12:$AT$182,13,0))</f>
        <v>#N/A</v>
      </c>
      <c r="O111" s="15" t="e">
        <f>IF($B111="","",VLOOKUP($B111,'HK2 - 22-23 + HKI 23-24(22C2)'!$B$12:$AT$182,14,0))</f>
        <v>#N/A</v>
      </c>
      <c r="P111" s="15" t="e">
        <f>IF($B111="","",VLOOKUP($B111,'HK2 - 22-23 + HKI 23-24(22C2)'!$B$12:$AT$182,15,0))</f>
        <v>#N/A</v>
      </c>
      <c r="Q111" s="15" t="e">
        <f>IF($B111="","",VLOOKUP($B111,'HK2 - 22-23 + HKI 23-24(22C2)'!$B$12:$AT$182,16,0))</f>
        <v>#N/A</v>
      </c>
      <c r="R111" s="31" t="e">
        <f t="shared" si="12"/>
        <v>#N/A</v>
      </c>
      <c r="S111" s="15" t="e">
        <f>IF($B111="","",VLOOKUP($B111,'HK2 - 22-23 + HKI 23-24(22C2)'!$B$12:$AT$182,18,0))</f>
        <v>#N/A</v>
      </c>
      <c r="T111" s="15" t="e">
        <f>IF($B111="","",VLOOKUP($B111,'HK2 - 22-23 + HKI 23-24(22C2)'!$B$12:$AT$182,19,0))</f>
        <v>#N/A</v>
      </c>
      <c r="U111" s="15" t="e">
        <f>IF($B111="","",VLOOKUP($B111,'HK2 - 22-23 + HKI 23-24(22C2)'!$B$12:$AT$182,20,0))</f>
        <v>#N/A</v>
      </c>
      <c r="V111" s="31" t="e">
        <f t="shared" si="13"/>
        <v>#N/A</v>
      </c>
      <c r="W111" s="15" t="e">
        <f>IF($B111="","",VLOOKUP($B111,'HK2 - 22-23 + HKI 23-24(22C2)'!$B$12:$AT$182,22,0))</f>
        <v>#N/A</v>
      </c>
      <c r="X111" s="15" t="e">
        <f>IF($B111="","",VLOOKUP($B111,'HK2 - 22-23 + HKI 23-24(22C2)'!$B$12:$AT$182,23,0))</f>
        <v>#N/A</v>
      </c>
      <c r="Y111" s="15" t="e">
        <f>IF($B111="","",VLOOKUP($B111,'HK2 - 22-23 + HKI 23-24(22C2)'!$B$12:$AT$182,24,0))</f>
        <v>#N/A</v>
      </c>
      <c r="Z111" s="31" t="e">
        <f t="shared" si="14"/>
        <v>#N/A</v>
      </c>
      <c r="AA111" s="15" t="e">
        <f>IF($B111="","",VLOOKUP($B111,'HK2 - 22-23 + HKI 23-24(22C2)'!$B$12:$AT$182,26,0))</f>
        <v>#N/A</v>
      </c>
      <c r="AB111" s="15" t="e">
        <f>IF($B111="","",VLOOKUP($B111,'HK2 - 22-23 + HKI 23-24(22C2)'!$B$12:$AT$182,27,0))</f>
        <v>#N/A</v>
      </c>
      <c r="AC111" s="15" t="e">
        <f>IF($B111="","",VLOOKUP($B111,'HK2 - 22-23 + HKI 23-24(22C2)'!$B$12:$AT$182,28,0))</f>
        <v>#N/A</v>
      </c>
      <c r="AD111" s="31" t="e">
        <f t="shared" si="15"/>
        <v>#N/A</v>
      </c>
      <c r="AE111" s="15" t="e">
        <f>IF($B111="","",VLOOKUP($B111,'HK2 - 22-23 + HKI 23-24(22C2)'!$B$12:$AT$182,30,0))</f>
        <v>#N/A</v>
      </c>
      <c r="AF111" s="15" t="e">
        <f>IF($B111="","",VLOOKUP($B111,'HK2 - 22-23 + HKI 23-24(22C2)'!$B$12:$AT$182,31,0))</f>
        <v>#N/A</v>
      </c>
      <c r="AG111" s="15" t="e">
        <f>IF($B111="","",VLOOKUP($B111,'HK2 - 22-23 + HKI 23-24(22C2)'!$B$12:$AT$182,32,0))</f>
        <v>#N/A</v>
      </c>
      <c r="AH111" s="31" t="e">
        <f t="shared" si="16"/>
        <v>#N/A</v>
      </c>
      <c r="AI111" s="15" t="e">
        <f>IF($B111="","",VLOOKUP($B111,'HK2 - 22-23 + HKI 23-24(22C2)'!$B$12:$AT$182,34,0))</f>
        <v>#N/A</v>
      </c>
      <c r="AJ111" s="15" t="e">
        <f>IF($B111="","",VLOOKUP($B111,'HK2 - 22-23 + HKI 23-24(22C2)'!$B$12:$AT$182,35,0))</f>
        <v>#N/A</v>
      </c>
      <c r="AK111" s="31" t="e">
        <f t="shared" si="17"/>
        <v>#N/A</v>
      </c>
      <c r="AL111" s="15" t="e">
        <f>IF($B111="","",VLOOKUP($B111,'HK2 - 22-23 + HKI 23-24(22C2)'!$B$12:$AT$182,37,0))</f>
        <v>#N/A</v>
      </c>
      <c r="AM111" s="15" t="e">
        <f>IF($B111="","",VLOOKUP($B111,'HK2 - 22-23 + HKI 23-24(22C2)'!$B$12:$AT$182,38,0))</f>
        <v>#N/A</v>
      </c>
      <c r="AN111" s="31" t="e">
        <f t="shared" si="18"/>
        <v>#N/A</v>
      </c>
      <c r="AO111" s="15" t="e">
        <f>IF($B111="","",VLOOKUP($B111,'HK2 - 22-23 + HKI 23-24(22C2)'!$B$12:$AT$182,40,0))</f>
        <v>#N/A</v>
      </c>
      <c r="AP111" s="15" t="e">
        <f>IF($B111="","",VLOOKUP($B111,'HK2 - 22-23 + HKI 23-24(22C2)'!$B$12:$AT$182,41,0))</f>
        <v>#N/A</v>
      </c>
      <c r="AQ111" s="31" t="e">
        <f t="shared" si="19"/>
        <v>#N/A</v>
      </c>
      <c r="AR111" s="31" t="e">
        <f>IF($B111="","",VLOOKUP($B111,'HK2 - 22-23 + HKI 23-24(22C2)'!$B$12:$AT$182,43,0))</f>
        <v>#N/A</v>
      </c>
      <c r="AS111" s="31" t="e">
        <f>IF($B111="","",VLOOKUP($B111,'HK2 - 22-23 + HKI 23-24(22C2)'!$B$12:$AT$182,44,0))</f>
        <v>#N/A</v>
      </c>
      <c r="AT111" s="40" t="e">
        <f t="shared" si="20"/>
        <v>#N/A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IF($B112="","",VLOOKUP($B112,'HK2 - 22-23 + HKI 23-24(22C2)'!$B$12:$AT$182,4,0))</f>
        <v>#N/A</v>
      </c>
      <c r="F112" s="15" t="e">
        <f>IF($B112="","",VLOOKUP($B112,'HK2 - 22-23 + HKI 23-24(22C2)'!$B$12:$AT$182,5,0))</f>
        <v>#N/A</v>
      </c>
      <c r="G112" s="15" t="e">
        <f>IF($B112="","",VLOOKUP($B112,'HK2 - 22-23 + HKI 23-24(22C2)'!$B$12:$AT$182,6,0))</f>
        <v>#N/A</v>
      </c>
      <c r="H112" s="15" t="e">
        <f>IF($B112="","",VLOOKUP($B112,'HK2 - 22-23 + HKI 23-24(22C2)'!$B$12:$AT$182,7,0))</f>
        <v>#N/A</v>
      </c>
      <c r="I112" s="15" t="e">
        <f>IF($B112="","",VLOOKUP($B112,'HK2 - 22-23 + HKI 23-24(22C2)'!$B$12:$AT$182,8,0))</f>
        <v>#N/A</v>
      </c>
      <c r="J112" s="15" t="e">
        <f>IF($B112="","",VLOOKUP($B112,'HK2 - 22-23 + HKI 23-24(22C2)'!$B$12:$AT$182,9,0))</f>
        <v>#N/A</v>
      </c>
      <c r="K112" s="15" t="e">
        <f>IF($B112="","",VLOOKUP($B112,'HK2 - 22-23 + HKI 23-24(22C2)'!$B$12:$AT$182,10,0))</f>
        <v>#N/A</v>
      </c>
      <c r="L112" s="15" t="e">
        <f>IF($B112="","",VLOOKUP($B112,'HK2 - 22-23 + HKI 23-24(22C2)'!$B$12:$AT$182,11,0))</f>
        <v>#N/A</v>
      </c>
      <c r="M112" s="31" t="e">
        <f t="shared" si="11"/>
        <v>#N/A</v>
      </c>
      <c r="N112" s="15" t="e">
        <f>IF($B112="","",VLOOKUP($B112,'HK2 - 22-23 + HKI 23-24(22C2)'!$B$12:$AT$182,13,0))</f>
        <v>#N/A</v>
      </c>
      <c r="O112" s="15" t="e">
        <f>IF($B112="","",VLOOKUP($B112,'HK2 - 22-23 + HKI 23-24(22C2)'!$B$12:$AT$182,14,0))</f>
        <v>#N/A</v>
      </c>
      <c r="P112" s="15" t="e">
        <f>IF($B112="","",VLOOKUP($B112,'HK2 - 22-23 + HKI 23-24(22C2)'!$B$12:$AT$182,15,0))</f>
        <v>#N/A</v>
      </c>
      <c r="Q112" s="15" t="e">
        <f>IF($B112="","",VLOOKUP($B112,'HK2 - 22-23 + HKI 23-24(22C2)'!$B$12:$AT$182,16,0))</f>
        <v>#N/A</v>
      </c>
      <c r="R112" s="31" t="e">
        <f t="shared" si="12"/>
        <v>#N/A</v>
      </c>
      <c r="S112" s="15" t="e">
        <f>IF($B112="","",VLOOKUP($B112,'HK2 - 22-23 + HKI 23-24(22C2)'!$B$12:$AT$182,18,0))</f>
        <v>#N/A</v>
      </c>
      <c r="T112" s="15" t="e">
        <f>IF($B112="","",VLOOKUP($B112,'HK2 - 22-23 + HKI 23-24(22C2)'!$B$12:$AT$182,19,0))</f>
        <v>#N/A</v>
      </c>
      <c r="U112" s="15" t="e">
        <f>IF($B112="","",VLOOKUP($B112,'HK2 - 22-23 + HKI 23-24(22C2)'!$B$12:$AT$182,20,0))</f>
        <v>#N/A</v>
      </c>
      <c r="V112" s="31" t="e">
        <f t="shared" si="13"/>
        <v>#N/A</v>
      </c>
      <c r="W112" s="15" t="e">
        <f>IF($B112="","",VLOOKUP($B112,'HK2 - 22-23 + HKI 23-24(22C2)'!$B$12:$AT$182,22,0))</f>
        <v>#N/A</v>
      </c>
      <c r="X112" s="15" t="e">
        <f>IF($B112="","",VLOOKUP($B112,'HK2 - 22-23 + HKI 23-24(22C2)'!$B$12:$AT$182,23,0))</f>
        <v>#N/A</v>
      </c>
      <c r="Y112" s="15" t="e">
        <f>IF($B112="","",VLOOKUP($B112,'HK2 - 22-23 + HKI 23-24(22C2)'!$B$12:$AT$182,24,0))</f>
        <v>#N/A</v>
      </c>
      <c r="Z112" s="31" t="e">
        <f t="shared" si="14"/>
        <v>#N/A</v>
      </c>
      <c r="AA112" s="15" t="e">
        <f>IF($B112="","",VLOOKUP($B112,'HK2 - 22-23 + HKI 23-24(22C2)'!$B$12:$AT$182,26,0))</f>
        <v>#N/A</v>
      </c>
      <c r="AB112" s="15" t="e">
        <f>IF($B112="","",VLOOKUP($B112,'HK2 - 22-23 + HKI 23-24(22C2)'!$B$12:$AT$182,27,0))</f>
        <v>#N/A</v>
      </c>
      <c r="AC112" s="15" t="e">
        <f>IF($B112="","",VLOOKUP($B112,'HK2 - 22-23 + HKI 23-24(22C2)'!$B$12:$AT$182,28,0))</f>
        <v>#N/A</v>
      </c>
      <c r="AD112" s="31" t="e">
        <f t="shared" si="15"/>
        <v>#N/A</v>
      </c>
      <c r="AE112" s="15" t="e">
        <f>IF($B112="","",VLOOKUP($B112,'HK2 - 22-23 + HKI 23-24(22C2)'!$B$12:$AT$182,30,0))</f>
        <v>#N/A</v>
      </c>
      <c r="AF112" s="15" t="e">
        <f>IF($B112="","",VLOOKUP($B112,'HK2 - 22-23 + HKI 23-24(22C2)'!$B$12:$AT$182,31,0))</f>
        <v>#N/A</v>
      </c>
      <c r="AG112" s="15" t="e">
        <f>IF($B112="","",VLOOKUP($B112,'HK2 - 22-23 + HKI 23-24(22C2)'!$B$12:$AT$182,32,0))</f>
        <v>#N/A</v>
      </c>
      <c r="AH112" s="31" t="e">
        <f t="shared" si="16"/>
        <v>#N/A</v>
      </c>
      <c r="AI112" s="15" t="e">
        <f>IF($B112="","",VLOOKUP($B112,'HK2 - 22-23 + HKI 23-24(22C2)'!$B$12:$AT$182,34,0))</f>
        <v>#N/A</v>
      </c>
      <c r="AJ112" s="15" t="e">
        <f>IF($B112="","",VLOOKUP($B112,'HK2 - 22-23 + HKI 23-24(22C2)'!$B$12:$AT$182,35,0))</f>
        <v>#N/A</v>
      </c>
      <c r="AK112" s="31" t="e">
        <f t="shared" si="17"/>
        <v>#N/A</v>
      </c>
      <c r="AL112" s="15" t="e">
        <f>IF($B112="","",VLOOKUP($B112,'HK2 - 22-23 + HKI 23-24(22C2)'!$B$12:$AT$182,37,0))</f>
        <v>#N/A</v>
      </c>
      <c r="AM112" s="15" t="e">
        <f>IF($B112="","",VLOOKUP($B112,'HK2 - 22-23 + HKI 23-24(22C2)'!$B$12:$AT$182,38,0))</f>
        <v>#N/A</v>
      </c>
      <c r="AN112" s="31" t="e">
        <f t="shared" si="18"/>
        <v>#N/A</v>
      </c>
      <c r="AO112" s="15" t="e">
        <f>IF($B112="","",VLOOKUP($B112,'HK2 - 22-23 + HKI 23-24(22C2)'!$B$12:$AT$182,40,0))</f>
        <v>#N/A</v>
      </c>
      <c r="AP112" s="15" t="e">
        <f>IF($B112="","",VLOOKUP($B112,'HK2 - 22-23 + HKI 23-24(22C2)'!$B$12:$AT$182,41,0))</f>
        <v>#N/A</v>
      </c>
      <c r="AQ112" s="31" t="e">
        <f t="shared" si="19"/>
        <v>#N/A</v>
      </c>
      <c r="AR112" s="31" t="e">
        <f>IF($B112="","",VLOOKUP($B112,'HK2 - 22-23 + HKI 23-24(22C2)'!$B$12:$AT$182,43,0))</f>
        <v>#N/A</v>
      </c>
      <c r="AS112" s="31" t="e">
        <f>IF($B112="","",VLOOKUP($B112,'HK2 - 22-23 + HKI 23-24(22C2)'!$B$12:$AT$182,44,0))</f>
        <v>#N/A</v>
      </c>
      <c r="AT112" s="40" t="e">
        <f t="shared" si="20"/>
        <v>#N/A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IF($B113="","",VLOOKUP($B113,'HK2 - 22-23 + HKI 23-24(22C2)'!$B$12:$AT$182,4,0))</f>
        <v>#N/A</v>
      </c>
      <c r="F113" s="15" t="e">
        <f>IF($B113="","",VLOOKUP($B113,'HK2 - 22-23 + HKI 23-24(22C2)'!$B$12:$AT$182,5,0))</f>
        <v>#N/A</v>
      </c>
      <c r="G113" s="15" t="e">
        <f>IF($B113="","",VLOOKUP($B113,'HK2 - 22-23 + HKI 23-24(22C2)'!$B$12:$AT$182,6,0))</f>
        <v>#N/A</v>
      </c>
      <c r="H113" s="15" t="e">
        <f>IF($B113="","",VLOOKUP($B113,'HK2 - 22-23 + HKI 23-24(22C2)'!$B$12:$AT$182,7,0))</f>
        <v>#N/A</v>
      </c>
      <c r="I113" s="15" t="e">
        <f>IF($B113="","",VLOOKUP($B113,'HK2 - 22-23 + HKI 23-24(22C2)'!$B$12:$AT$182,8,0))</f>
        <v>#N/A</v>
      </c>
      <c r="J113" s="15" t="e">
        <f>IF($B113="","",VLOOKUP($B113,'HK2 - 22-23 + HKI 23-24(22C2)'!$B$12:$AT$182,9,0))</f>
        <v>#N/A</v>
      </c>
      <c r="K113" s="15" t="e">
        <f>IF($B113="","",VLOOKUP($B113,'HK2 - 22-23 + HKI 23-24(22C2)'!$B$12:$AT$182,10,0))</f>
        <v>#N/A</v>
      </c>
      <c r="L113" s="15" t="e">
        <f>IF($B113="","",VLOOKUP($B113,'HK2 - 22-23 + HKI 23-24(22C2)'!$B$12:$AT$182,11,0))</f>
        <v>#N/A</v>
      </c>
      <c r="M113" s="31" t="e">
        <f t="shared" si="11"/>
        <v>#N/A</v>
      </c>
      <c r="N113" s="15" t="e">
        <f>IF($B113="","",VLOOKUP($B113,'HK2 - 22-23 + HKI 23-24(22C2)'!$B$12:$AT$182,13,0))</f>
        <v>#N/A</v>
      </c>
      <c r="O113" s="15" t="e">
        <f>IF($B113="","",VLOOKUP($B113,'HK2 - 22-23 + HKI 23-24(22C2)'!$B$12:$AT$182,14,0))</f>
        <v>#N/A</v>
      </c>
      <c r="P113" s="15" t="e">
        <f>IF($B113="","",VLOOKUP($B113,'HK2 - 22-23 + HKI 23-24(22C2)'!$B$12:$AT$182,15,0))</f>
        <v>#N/A</v>
      </c>
      <c r="Q113" s="15" t="e">
        <f>IF($B113="","",VLOOKUP($B113,'HK2 - 22-23 + HKI 23-24(22C2)'!$B$12:$AT$182,16,0))</f>
        <v>#N/A</v>
      </c>
      <c r="R113" s="31" t="e">
        <f t="shared" si="12"/>
        <v>#N/A</v>
      </c>
      <c r="S113" s="15" t="e">
        <f>IF($B113="","",VLOOKUP($B113,'HK2 - 22-23 + HKI 23-24(22C2)'!$B$12:$AT$182,18,0))</f>
        <v>#N/A</v>
      </c>
      <c r="T113" s="15" t="e">
        <f>IF($B113="","",VLOOKUP($B113,'HK2 - 22-23 + HKI 23-24(22C2)'!$B$12:$AT$182,19,0))</f>
        <v>#N/A</v>
      </c>
      <c r="U113" s="15" t="e">
        <f>IF($B113="","",VLOOKUP($B113,'HK2 - 22-23 + HKI 23-24(22C2)'!$B$12:$AT$182,20,0))</f>
        <v>#N/A</v>
      </c>
      <c r="V113" s="31" t="e">
        <f t="shared" si="13"/>
        <v>#N/A</v>
      </c>
      <c r="W113" s="15" t="e">
        <f>IF($B113="","",VLOOKUP($B113,'HK2 - 22-23 + HKI 23-24(22C2)'!$B$12:$AT$182,22,0))</f>
        <v>#N/A</v>
      </c>
      <c r="X113" s="15" t="e">
        <f>IF($B113="","",VLOOKUP($B113,'HK2 - 22-23 + HKI 23-24(22C2)'!$B$12:$AT$182,23,0))</f>
        <v>#N/A</v>
      </c>
      <c r="Y113" s="15" t="e">
        <f>IF($B113="","",VLOOKUP($B113,'HK2 - 22-23 + HKI 23-24(22C2)'!$B$12:$AT$182,24,0))</f>
        <v>#N/A</v>
      </c>
      <c r="Z113" s="31" t="e">
        <f t="shared" si="14"/>
        <v>#N/A</v>
      </c>
      <c r="AA113" s="15" t="e">
        <f>IF($B113="","",VLOOKUP($B113,'HK2 - 22-23 + HKI 23-24(22C2)'!$B$12:$AT$182,26,0))</f>
        <v>#N/A</v>
      </c>
      <c r="AB113" s="15" t="e">
        <f>IF($B113="","",VLOOKUP($B113,'HK2 - 22-23 + HKI 23-24(22C2)'!$B$12:$AT$182,27,0))</f>
        <v>#N/A</v>
      </c>
      <c r="AC113" s="15" t="e">
        <f>IF($B113="","",VLOOKUP($B113,'HK2 - 22-23 + HKI 23-24(22C2)'!$B$12:$AT$182,28,0))</f>
        <v>#N/A</v>
      </c>
      <c r="AD113" s="31" t="e">
        <f t="shared" si="15"/>
        <v>#N/A</v>
      </c>
      <c r="AE113" s="15" t="e">
        <f>IF($B113="","",VLOOKUP($B113,'HK2 - 22-23 + HKI 23-24(22C2)'!$B$12:$AT$182,30,0))</f>
        <v>#N/A</v>
      </c>
      <c r="AF113" s="15" t="e">
        <f>IF($B113="","",VLOOKUP($B113,'HK2 - 22-23 + HKI 23-24(22C2)'!$B$12:$AT$182,31,0))</f>
        <v>#N/A</v>
      </c>
      <c r="AG113" s="15" t="e">
        <f>IF($B113="","",VLOOKUP($B113,'HK2 - 22-23 + HKI 23-24(22C2)'!$B$12:$AT$182,32,0))</f>
        <v>#N/A</v>
      </c>
      <c r="AH113" s="31" t="e">
        <f t="shared" si="16"/>
        <v>#N/A</v>
      </c>
      <c r="AI113" s="15" t="e">
        <f>IF($B113="","",VLOOKUP($B113,'HK2 - 22-23 + HKI 23-24(22C2)'!$B$12:$AT$182,34,0))</f>
        <v>#N/A</v>
      </c>
      <c r="AJ113" s="15" t="e">
        <f>IF($B113="","",VLOOKUP($B113,'HK2 - 22-23 + HKI 23-24(22C2)'!$B$12:$AT$182,35,0))</f>
        <v>#N/A</v>
      </c>
      <c r="AK113" s="31" t="e">
        <f t="shared" si="17"/>
        <v>#N/A</v>
      </c>
      <c r="AL113" s="15" t="e">
        <f>IF($B113="","",VLOOKUP($B113,'HK2 - 22-23 + HKI 23-24(22C2)'!$B$12:$AT$182,37,0))</f>
        <v>#N/A</v>
      </c>
      <c r="AM113" s="15" t="e">
        <f>IF($B113="","",VLOOKUP($B113,'HK2 - 22-23 + HKI 23-24(22C2)'!$B$12:$AT$182,38,0))</f>
        <v>#N/A</v>
      </c>
      <c r="AN113" s="31" t="e">
        <f t="shared" si="18"/>
        <v>#N/A</v>
      </c>
      <c r="AO113" s="15" t="e">
        <f>IF($B113="","",VLOOKUP($B113,'HK2 - 22-23 + HKI 23-24(22C2)'!$B$12:$AT$182,40,0))</f>
        <v>#N/A</v>
      </c>
      <c r="AP113" s="15" t="e">
        <f>IF($B113="","",VLOOKUP($B113,'HK2 - 22-23 + HKI 23-24(22C2)'!$B$12:$AT$182,41,0))</f>
        <v>#N/A</v>
      </c>
      <c r="AQ113" s="31" t="e">
        <f t="shared" si="19"/>
        <v>#N/A</v>
      </c>
      <c r="AR113" s="31" t="e">
        <f>IF($B113="","",VLOOKUP($B113,'HK2 - 22-23 + HKI 23-24(22C2)'!$B$12:$AT$182,43,0))</f>
        <v>#N/A</v>
      </c>
      <c r="AS113" s="31" t="e">
        <f>IF($B113="","",VLOOKUP($B113,'HK2 - 22-23 + HKI 23-24(22C2)'!$B$12:$AT$182,44,0))</f>
        <v>#N/A</v>
      </c>
      <c r="AT113" s="40" t="e">
        <f t="shared" si="20"/>
        <v>#N/A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IF($B114="","",VLOOKUP($B114,'HK2 - 22-23 + HKI 23-24(22C2)'!$B$12:$AT$182,4,0))</f>
        <v>#N/A</v>
      </c>
      <c r="F114" s="15" t="e">
        <f>IF($B114="","",VLOOKUP($B114,'HK2 - 22-23 + HKI 23-24(22C2)'!$B$12:$AT$182,5,0))</f>
        <v>#N/A</v>
      </c>
      <c r="G114" s="15" t="e">
        <f>IF($B114="","",VLOOKUP($B114,'HK2 - 22-23 + HKI 23-24(22C2)'!$B$12:$AT$182,6,0))</f>
        <v>#N/A</v>
      </c>
      <c r="H114" s="15" t="e">
        <f>IF($B114="","",VLOOKUP($B114,'HK2 - 22-23 + HKI 23-24(22C2)'!$B$12:$AT$182,7,0))</f>
        <v>#N/A</v>
      </c>
      <c r="I114" s="15" t="e">
        <f>IF($B114="","",VLOOKUP($B114,'HK2 - 22-23 + HKI 23-24(22C2)'!$B$12:$AT$182,8,0))</f>
        <v>#N/A</v>
      </c>
      <c r="J114" s="15" t="e">
        <f>IF($B114="","",VLOOKUP($B114,'HK2 - 22-23 + HKI 23-24(22C2)'!$B$12:$AT$182,9,0))</f>
        <v>#N/A</v>
      </c>
      <c r="K114" s="15" t="e">
        <f>IF($B114="","",VLOOKUP($B114,'HK2 - 22-23 + HKI 23-24(22C2)'!$B$12:$AT$182,10,0))</f>
        <v>#N/A</v>
      </c>
      <c r="L114" s="15" t="e">
        <f>IF($B114="","",VLOOKUP($B114,'HK2 - 22-23 + HKI 23-24(22C2)'!$B$12:$AT$182,11,0))</f>
        <v>#N/A</v>
      </c>
      <c r="M114" s="31" t="e">
        <f t="shared" si="11"/>
        <v>#N/A</v>
      </c>
      <c r="N114" s="15" t="e">
        <f>IF($B114="","",VLOOKUP($B114,'HK2 - 22-23 + HKI 23-24(22C2)'!$B$12:$AT$182,13,0))</f>
        <v>#N/A</v>
      </c>
      <c r="O114" s="15" t="e">
        <f>IF($B114="","",VLOOKUP($B114,'HK2 - 22-23 + HKI 23-24(22C2)'!$B$12:$AT$182,14,0))</f>
        <v>#N/A</v>
      </c>
      <c r="P114" s="15" t="e">
        <f>IF($B114="","",VLOOKUP($B114,'HK2 - 22-23 + HKI 23-24(22C2)'!$B$12:$AT$182,15,0))</f>
        <v>#N/A</v>
      </c>
      <c r="Q114" s="15" t="e">
        <f>IF($B114="","",VLOOKUP($B114,'HK2 - 22-23 + HKI 23-24(22C2)'!$B$12:$AT$182,16,0))</f>
        <v>#N/A</v>
      </c>
      <c r="R114" s="31" t="e">
        <f t="shared" si="12"/>
        <v>#N/A</v>
      </c>
      <c r="S114" s="15" t="e">
        <f>IF($B114="","",VLOOKUP($B114,'HK2 - 22-23 + HKI 23-24(22C2)'!$B$12:$AT$182,18,0))</f>
        <v>#N/A</v>
      </c>
      <c r="T114" s="15" t="e">
        <f>IF($B114="","",VLOOKUP($B114,'HK2 - 22-23 + HKI 23-24(22C2)'!$B$12:$AT$182,19,0))</f>
        <v>#N/A</v>
      </c>
      <c r="U114" s="15" t="e">
        <f>IF($B114="","",VLOOKUP($B114,'HK2 - 22-23 + HKI 23-24(22C2)'!$B$12:$AT$182,20,0))</f>
        <v>#N/A</v>
      </c>
      <c r="V114" s="31" t="e">
        <f t="shared" si="13"/>
        <v>#N/A</v>
      </c>
      <c r="W114" s="15" t="e">
        <f>IF($B114="","",VLOOKUP($B114,'HK2 - 22-23 + HKI 23-24(22C2)'!$B$12:$AT$182,22,0))</f>
        <v>#N/A</v>
      </c>
      <c r="X114" s="15" t="e">
        <f>IF($B114="","",VLOOKUP($B114,'HK2 - 22-23 + HKI 23-24(22C2)'!$B$12:$AT$182,23,0))</f>
        <v>#N/A</v>
      </c>
      <c r="Y114" s="15" t="e">
        <f>IF($B114="","",VLOOKUP($B114,'HK2 - 22-23 + HKI 23-24(22C2)'!$B$12:$AT$182,24,0))</f>
        <v>#N/A</v>
      </c>
      <c r="Z114" s="31" t="e">
        <f t="shared" si="14"/>
        <v>#N/A</v>
      </c>
      <c r="AA114" s="15" t="e">
        <f>IF($B114="","",VLOOKUP($B114,'HK2 - 22-23 + HKI 23-24(22C2)'!$B$12:$AT$182,26,0))</f>
        <v>#N/A</v>
      </c>
      <c r="AB114" s="15" t="e">
        <f>IF($B114="","",VLOOKUP($B114,'HK2 - 22-23 + HKI 23-24(22C2)'!$B$12:$AT$182,27,0))</f>
        <v>#N/A</v>
      </c>
      <c r="AC114" s="15" t="e">
        <f>IF($B114="","",VLOOKUP($B114,'HK2 - 22-23 + HKI 23-24(22C2)'!$B$12:$AT$182,28,0))</f>
        <v>#N/A</v>
      </c>
      <c r="AD114" s="31" t="e">
        <f t="shared" si="15"/>
        <v>#N/A</v>
      </c>
      <c r="AE114" s="15" t="e">
        <f>IF($B114="","",VLOOKUP($B114,'HK2 - 22-23 + HKI 23-24(22C2)'!$B$12:$AT$182,30,0))</f>
        <v>#N/A</v>
      </c>
      <c r="AF114" s="15" t="e">
        <f>IF($B114="","",VLOOKUP($B114,'HK2 - 22-23 + HKI 23-24(22C2)'!$B$12:$AT$182,31,0))</f>
        <v>#N/A</v>
      </c>
      <c r="AG114" s="15" t="e">
        <f>IF($B114="","",VLOOKUP($B114,'HK2 - 22-23 + HKI 23-24(22C2)'!$B$12:$AT$182,32,0))</f>
        <v>#N/A</v>
      </c>
      <c r="AH114" s="31" t="e">
        <f t="shared" si="16"/>
        <v>#N/A</v>
      </c>
      <c r="AI114" s="15" t="e">
        <f>IF($B114="","",VLOOKUP($B114,'HK2 - 22-23 + HKI 23-24(22C2)'!$B$12:$AT$182,34,0))</f>
        <v>#N/A</v>
      </c>
      <c r="AJ114" s="15" t="e">
        <f>IF($B114="","",VLOOKUP($B114,'HK2 - 22-23 + HKI 23-24(22C2)'!$B$12:$AT$182,35,0))</f>
        <v>#N/A</v>
      </c>
      <c r="AK114" s="31" t="e">
        <f t="shared" si="17"/>
        <v>#N/A</v>
      </c>
      <c r="AL114" s="15" t="e">
        <f>IF($B114="","",VLOOKUP($B114,'HK2 - 22-23 + HKI 23-24(22C2)'!$B$12:$AT$182,37,0))</f>
        <v>#N/A</v>
      </c>
      <c r="AM114" s="15" t="e">
        <f>IF($B114="","",VLOOKUP($B114,'HK2 - 22-23 + HKI 23-24(22C2)'!$B$12:$AT$182,38,0))</f>
        <v>#N/A</v>
      </c>
      <c r="AN114" s="31" t="e">
        <f t="shared" si="18"/>
        <v>#N/A</v>
      </c>
      <c r="AO114" s="15" t="e">
        <f>IF($B114="","",VLOOKUP($B114,'HK2 - 22-23 + HKI 23-24(22C2)'!$B$12:$AT$182,40,0))</f>
        <v>#N/A</v>
      </c>
      <c r="AP114" s="15" t="e">
        <f>IF($B114="","",VLOOKUP($B114,'HK2 - 22-23 + HKI 23-24(22C2)'!$B$12:$AT$182,41,0))</f>
        <v>#N/A</v>
      </c>
      <c r="AQ114" s="31" t="e">
        <f t="shared" si="19"/>
        <v>#N/A</v>
      </c>
      <c r="AR114" s="31" t="e">
        <f>IF($B114="","",VLOOKUP($B114,'HK2 - 22-23 + HKI 23-24(22C2)'!$B$12:$AT$182,43,0))</f>
        <v>#N/A</v>
      </c>
      <c r="AS114" s="31" t="e">
        <f>IF($B114="","",VLOOKUP($B114,'HK2 - 22-23 + HKI 23-24(22C2)'!$B$12:$AT$182,44,0))</f>
        <v>#N/A</v>
      </c>
      <c r="AT114" s="40" t="e">
        <f t="shared" si="20"/>
        <v>#N/A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IF($B115="","",VLOOKUP($B115,'HK2 - 22-23 + HKI 23-24(22C2)'!$B$12:$AT$182,4,0))</f>
        <v>#N/A</v>
      </c>
      <c r="F115" s="15" t="e">
        <f>IF($B115="","",VLOOKUP($B115,'HK2 - 22-23 + HKI 23-24(22C2)'!$B$12:$AT$182,5,0))</f>
        <v>#N/A</v>
      </c>
      <c r="G115" s="15" t="e">
        <f>IF($B115="","",VLOOKUP($B115,'HK2 - 22-23 + HKI 23-24(22C2)'!$B$12:$AT$182,6,0))</f>
        <v>#N/A</v>
      </c>
      <c r="H115" s="15" t="e">
        <f>IF($B115="","",VLOOKUP($B115,'HK2 - 22-23 + HKI 23-24(22C2)'!$B$12:$AT$182,7,0))</f>
        <v>#N/A</v>
      </c>
      <c r="I115" s="15" t="e">
        <f>IF($B115="","",VLOOKUP($B115,'HK2 - 22-23 + HKI 23-24(22C2)'!$B$12:$AT$182,8,0))</f>
        <v>#N/A</v>
      </c>
      <c r="J115" s="15" t="e">
        <f>IF($B115="","",VLOOKUP($B115,'HK2 - 22-23 + HKI 23-24(22C2)'!$B$12:$AT$182,9,0))</f>
        <v>#N/A</v>
      </c>
      <c r="K115" s="15" t="e">
        <f>IF($B115="","",VLOOKUP($B115,'HK2 - 22-23 + HKI 23-24(22C2)'!$B$12:$AT$182,10,0))</f>
        <v>#N/A</v>
      </c>
      <c r="L115" s="15" t="e">
        <f>IF($B115="","",VLOOKUP($B115,'HK2 - 22-23 + HKI 23-24(22C2)'!$B$12:$AT$182,11,0))</f>
        <v>#N/A</v>
      </c>
      <c r="M115" s="31" t="e">
        <f t="shared" si="11"/>
        <v>#N/A</v>
      </c>
      <c r="N115" s="15" t="e">
        <f>IF($B115="","",VLOOKUP($B115,'HK2 - 22-23 + HKI 23-24(22C2)'!$B$12:$AT$182,13,0))</f>
        <v>#N/A</v>
      </c>
      <c r="O115" s="15" t="e">
        <f>IF($B115="","",VLOOKUP($B115,'HK2 - 22-23 + HKI 23-24(22C2)'!$B$12:$AT$182,14,0))</f>
        <v>#N/A</v>
      </c>
      <c r="P115" s="15" t="e">
        <f>IF($B115="","",VLOOKUP($B115,'HK2 - 22-23 + HKI 23-24(22C2)'!$B$12:$AT$182,15,0))</f>
        <v>#N/A</v>
      </c>
      <c r="Q115" s="15" t="e">
        <f>IF($B115="","",VLOOKUP($B115,'HK2 - 22-23 + HKI 23-24(22C2)'!$B$12:$AT$182,16,0))</f>
        <v>#N/A</v>
      </c>
      <c r="R115" s="31" t="e">
        <f t="shared" si="12"/>
        <v>#N/A</v>
      </c>
      <c r="S115" s="15" t="e">
        <f>IF($B115="","",VLOOKUP($B115,'HK2 - 22-23 + HKI 23-24(22C2)'!$B$12:$AT$182,18,0))</f>
        <v>#N/A</v>
      </c>
      <c r="T115" s="15" t="e">
        <f>IF($B115="","",VLOOKUP($B115,'HK2 - 22-23 + HKI 23-24(22C2)'!$B$12:$AT$182,19,0))</f>
        <v>#N/A</v>
      </c>
      <c r="U115" s="15" t="e">
        <f>IF($B115="","",VLOOKUP($B115,'HK2 - 22-23 + HKI 23-24(22C2)'!$B$12:$AT$182,20,0))</f>
        <v>#N/A</v>
      </c>
      <c r="V115" s="31" t="e">
        <f t="shared" si="13"/>
        <v>#N/A</v>
      </c>
      <c r="W115" s="15" t="e">
        <f>IF($B115="","",VLOOKUP($B115,'HK2 - 22-23 + HKI 23-24(22C2)'!$B$12:$AT$182,22,0))</f>
        <v>#N/A</v>
      </c>
      <c r="X115" s="15" t="e">
        <f>IF($B115="","",VLOOKUP($B115,'HK2 - 22-23 + HKI 23-24(22C2)'!$B$12:$AT$182,23,0))</f>
        <v>#N/A</v>
      </c>
      <c r="Y115" s="15" t="e">
        <f>IF($B115="","",VLOOKUP($B115,'HK2 - 22-23 + HKI 23-24(22C2)'!$B$12:$AT$182,24,0))</f>
        <v>#N/A</v>
      </c>
      <c r="Z115" s="31" t="e">
        <f t="shared" si="14"/>
        <v>#N/A</v>
      </c>
      <c r="AA115" s="15" t="e">
        <f>IF($B115="","",VLOOKUP($B115,'HK2 - 22-23 + HKI 23-24(22C2)'!$B$12:$AT$182,26,0))</f>
        <v>#N/A</v>
      </c>
      <c r="AB115" s="15" t="e">
        <f>IF($B115="","",VLOOKUP($B115,'HK2 - 22-23 + HKI 23-24(22C2)'!$B$12:$AT$182,27,0))</f>
        <v>#N/A</v>
      </c>
      <c r="AC115" s="15" t="e">
        <f>IF($B115="","",VLOOKUP($B115,'HK2 - 22-23 + HKI 23-24(22C2)'!$B$12:$AT$182,28,0))</f>
        <v>#N/A</v>
      </c>
      <c r="AD115" s="31" t="e">
        <f t="shared" si="15"/>
        <v>#N/A</v>
      </c>
      <c r="AE115" s="15" t="e">
        <f>IF($B115="","",VLOOKUP($B115,'HK2 - 22-23 + HKI 23-24(22C2)'!$B$12:$AT$182,30,0))</f>
        <v>#N/A</v>
      </c>
      <c r="AF115" s="15" t="e">
        <f>IF($B115="","",VLOOKUP($B115,'HK2 - 22-23 + HKI 23-24(22C2)'!$B$12:$AT$182,31,0))</f>
        <v>#N/A</v>
      </c>
      <c r="AG115" s="15" t="e">
        <f>IF($B115="","",VLOOKUP($B115,'HK2 - 22-23 + HKI 23-24(22C2)'!$B$12:$AT$182,32,0))</f>
        <v>#N/A</v>
      </c>
      <c r="AH115" s="31" t="e">
        <f t="shared" si="16"/>
        <v>#N/A</v>
      </c>
      <c r="AI115" s="15" t="e">
        <f>IF($B115="","",VLOOKUP($B115,'HK2 - 22-23 + HKI 23-24(22C2)'!$B$12:$AT$182,34,0))</f>
        <v>#N/A</v>
      </c>
      <c r="AJ115" s="15" t="e">
        <f>IF($B115="","",VLOOKUP($B115,'HK2 - 22-23 + HKI 23-24(22C2)'!$B$12:$AT$182,35,0))</f>
        <v>#N/A</v>
      </c>
      <c r="AK115" s="31" t="e">
        <f t="shared" si="17"/>
        <v>#N/A</v>
      </c>
      <c r="AL115" s="15" t="e">
        <f>IF($B115="","",VLOOKUP($B115,'HK2 - 22-23 + HKI 23-24(22C2)'!$B$12:$AT$182,37,0))</f>
        <v>#N/A</v>
      </c>
      <c r="AM115" s="15" t="e">
        <f>IF($B115="","",VLOOKUP($B115,'HK2 - 22-23 + HKI 23-24(22C2)'!$B$12:$AT$182,38,0))</f>
        <v>#N/A</v>
      </c>
      <c r="AN115" s="31" t="e">
        <f t="shared" si="18"/>
        <v>#N/A</v>
      </c>
      <c r="AO115" s="15" t="e">
        <f>IF($B115="","",VLOOKUP($B115,'HK2 - 22-23 + HKI 23-24(22C2)'!$B$12:$AT$182,40,0))</f>
        <v>#N/A</v>
      </c>
      <c r="AP115" s="15" t="e">
        <f>IF($B115="","",VLOOKUP($B115,'HK2 - 22-23 + HKI 23-24(22C2)'!$B$12:$AT$182,41,0))</f>
        <v>#N/A</v>
      </c>
      <c r="AQ115" s="31" t="e">
        <f t="shared" si="19"/>
        <v>#N/A</v>
      </c>
      <c r="AR115" s="31" t="e">
        <f>IF($B115="","",VLOOKUP($B115,'HK2 - 22-23 + HKI 23-24(22C2)'!$B$12:$AT$182,43,0))</f>
        <v>#N/A</v>
      </c>
      <c r="AS115" s="31" t="e">
        <f>IF($B115="","",VLOOKUP($B115,'HK2 - 22-23 + HKI 23-24(22C2)'!$B$12:$AT$182,44,0))</f>
        <v>#N/A</v>
      </c>
      <c r="AT115" s="40" t="e">
        <f t="shared" si="20"/>
        <v>#N/A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IF($B116="","",VLOOKUP($B116,'HK2 - 22-23 + HKI 23-24(22C2)'!$B$12:$AT$182,4,0))</f>
        <v>#N/A</v>
      </c>
      <c r="F116" s="15" t="e">
        <f>IF($B116="","",VLOOKUP($B116,'HK2 - 22-23 + HKI 23-24(22C2)'!$B$12:$AT$182,5,0))</f>
        <v>#N/A</v>
      </c>
      <c r="G116" s="15" t="e">
        <f>IF($B116="","",VLOOKUP($B116,'HK2 - 22-23 + HKI 23-24(22C2)'!$B$12:$AT$182,6,0))</f>
        <v>#N/A</v>
      </c>
      <c r="H116" s="15" t="e">
        <f>IF($B116="","",VLOOKUP($B116,'HK2 - 22-23 + HKI 23-24(22C2)'!$B$12:$AT$182,7,0))</f>
        <v>#N/A</v>
      </c>
      <c r="I116" s="15" t="e">
        <f>IF($B116="","",VLOOKUP($B116,'HK2 - 22-23 + HKI 23-24(22C2)'!$B$12:$AT$182,8,0))</f>
        <v>#N/A</v>
      </c>
      <c r="J116" s="15" t="e">
        <f>IF($B116="","",VLOOKUP($B116,'HK2 - 22-23 + HKI 23-24(22C2)'!$B$12:$AT$182,9,0))</f>
        <v>#N/A</v>
      </c>
      <c r="K116" s="15" t="e">
        <f>IF($B116="","",VLOOKUP($B116,'HK2 - 22-23 + HKI 23-24(22C2)'!$B$12:$AT$182,10,0))</f>
        <v>#N/A</v>
      </c>
      <c r="L116" s="15" t="e">
        <f>IF($B116="","",VLOOKUP($B116,'HK2 - 22-23 + HKI 23-24(22C2)'!$B$12:$AT$182,11,0))</f>
        <v>#N/A</v>
      </c>
      <c r="M116" s="31" t="e">
        <f t="shared" si="11"/>
        <v>#N/A</v>
      </c>
      <c r="N116" s="15" t="e">
        <f>IF($B116="","",VLOOKUP($B116,'HK2 - 22-23 + HKI 23-24(22C2)'!$B$12:$AT$182,13,0))</f>
        <v>#N/A</v>
      </c>
      <c r="O116" s="15" t="e">
        <f>IF($B116="","",VLOOKUP($B116,'HK2 - 22-23 + HKI 23-24(22C2)'!$B$12:$AT$182,14,0))</f>
        <v>#N/A</v>
      </c>
      <c r="P116" s="15" t="e">
        <f>IF($B116="","",VLOOKUP($B116,'HK2 - 22-23 + HKI 23-24(22C2)'!$B$12:$AT$182,15,0))</f>
        <v>#N/A</v>
      </c>
      <c r="Q116" s="15" t="e">
        <f>IF($B116="","",VLOOKUP($B116,'HK2 - 22-23 + HKI 23-24(22C2)'!$B$12:$AT$182,16,0))</f>
        <v>#N/A</v>
      </c>
      <c r="R116" s="31" t="e">
        <f t="shared" si="12"/>
        <v>#N/A</v>
      </c>
      <c r="S116" s="15" t="e">
        <f>IF($B116="","",VLOOKUP($B116,'HK2 - 22-23 + HKI 23-24(22C2)'!$B$12:$AT$182,18,0))</f>
        <v>#N/A</v>
      </c>
      <c r="T116" s="15" t="e">
        <f>IF($B116="","",VLOOKUP($B116,'HK2 - 22-23 + HKI 23-24(22C2)'!$B$12:$AT$182,19,0))</f>
        <v>#N/A</v>
      </c>
      <c r="U116" s="15" t="e">
        <f>IF($B116="","",VLOOKUP($B116,'HK2 - 22-23 + HKI 23-24(22C2)'!$B$12:$AT$182,20,0))</f>
        <v>#N/A</v>
      </c>
      <c r="V116" s="31" t="e">
        <f t="shared" si="13"/>
        <v>#N/A</v>
      </c>
      <c r="W116" s="15" t="e">
        <f>IF($B116="","",VLOOKUP($B116,'HK2 - 22-23 + HKI 23-24(22C2)'!$B$12:$AT$182,22,0))</f>
        <v>#N/A</v>
      </c>
      <c r="X116" s="15" t="e">
        <f>IF($B116="","",VLOOKUP($B116,'HK2 - 22-23 + HKI 23-24(22C2)'!$B$12:$AT$182,23,0))</f>
        <v>#N/A</v>
      </c>
      <c r="Y116" s="15" t="e">
        <f>IF($B116="","",VLOOKUP($B116,'HK2 - 22-23 + HKI 23-24(22C2)'!$B$12:$AT$182,24,0))</f>
        <v>#N/A</v>
      </c>
      <c r="Z116" s="31" t="e">
        <f t="shared" si="14"/>
        <v>#N/A</v>
      </c>
      <c r="AA116" s="15" t="e">
        <f>IF($B116="","",VLOOKUP($B116,'HK2 - 22-23 + HKI 23-24(22C2)'!$B$12:$AT$182,26,0))</f>
        <v>#N/A</v>
      </c>
      <c r="AB116" s="15" t="e">
        <f>IF($B116="","",VLOOKUP($B116,'HK2 - 22-23 + HKI 23-24(22C2)'!$B$12:$AT$182,27,0))</f>
        <v>#N/A</v>
      </c>
      <c r="AC116" s="15" t="e">
        <f>IF($B116="","",VLOOKUP($B116,'HK2 - 22-23 + HKI 23-24(22C2)'!$B$12:$AT$182,28,0))</f>
        <v>#N/A</v>
      </c>
      <c r="AD116" s="31" t="e">
        <f t="shared" si="15"/>
        <v>#N/A</v>
      </c>
      <c r="AE116" s="15" t="e">
        <f>IF($B116="","",VLOOKUP($B116,'HK2 - 22-23 + HKI 23-24(22C2)'!$B$12:$AT$182,30,0))</f>
        <v>#N/A</v>
      </c>
      <c r="AF116" s="15" t="e">
        <f>IF($B116="","",VLOOKUP($B116,'HK2 - 22-23 + HKI 23-24(22C2)'!$B$12:$AT$182,31,0))</f>
        <v>#N/A</v>
      </c>
      <c r="AG116" s="15" t="e">
        <f>IF($B116="","",VLOOKUP($B116,'HK2 - 22-23 + HKI 23-24(22C2)'!$B$12:$AT$182,32,0))</f>
        <v>#N/A</v>
      </c>
      <c r="AH116" s="31" t="e">
        <f t="shared" si="16"/>
        <v>#N/A</v>
      </c>
      <c r="AI116" s="15" t="e">
        <f>IF($B116="","",VLOOKUP($B116,'HK2 - 22-23 + HKI 23-24(22C2)'!$B$12:$AT$182,34,0))</f>
        <v>#N/A</v>
      </c>
      <c r="AJ116" s="15" t="e">
        <f>IF($B116="","",VLOOKUP($B116,'HK2 - 22-23 + HKI 23-24(22C2)'!$B$12:$AT$182,35,0))</f>
        <v>#N/A</v>
      </c>
      <c r="AK116" s="31" t="e">
        <f t="shared" si="17"/>
        <v>#N/A</v>
      </c>
      <c r="AL116" s="15" t="e">
        <f>IF($B116="","",VLOOKUP($B116,'HK2 - 22-23 + HKI 23-24(22C2)'!$B$12:$AT$182,37,0))</f>
        <v>#N/A</v>
      </c>
      <c r="AM116" s="15" t="e">
        <f>IF($B116="","",VLOOKUP($B116,'HK2 - 22-23 + HKI 23-24(22C2)'!$B$12:$AT$182,38,0))</f>
        <v>#N/A</v>
      </c>
      <c r="AN116" s="31" t="e">
        <f t="shared" si="18"/>
        <v>#N/A</v>
      </c>
      <c r="AO116" s="15" t="e">
        <f>IF($B116="","",VLOOKUP($B116,'HK2 - 22-23 + HKI 23-24(22C2)'!$B$12:$AT$182,40,0))</f>
        <v>#N/A</v>
      </c>
      <c r="AP116" s="15" t="e">
        <f>IF($B116="","",VLOOKUP($B116,'HK2 - 22-23 + HKI 23-24(22C2)'!$B$12:$AT$182,41,0))</f>
        <v>#N/A</v>
      </c>
      <c r="AQ116" s="31" t="e">
        <f t="shared" si="19"/>
        <v>#N/A</v>
      </c>
      <c r="AR116" s="31" t="e">
        <f>IF($B116="","",VLOOKUP($B116,'HK2 - 22-23 + HKI 23-24(22C2)'!$B$12:$AT$182,43,0))</f>
        <v>#N/A</v>
      </c>
      <c r="AS116" s="31" t="e">
        <f>IF($B116="","",VLOOKUP($B116,'HK2 - 22-23 + HKI 23-24(22C2)'!$B$12:$AT$182,44,0))</f>
        <v>#N/A</v>
      </c>
      <c r="AT116" s="40" t="e">
        <f t="shared" si="20"/>
        <v>#N/A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IF($B117="","",VLOOKUP($B117,'HK2 - 22-23 + HKI 23-24(22C2)'!$B$12:$AT$182,4,0))</f>
        <v>#N/A</v>
      </c>
      <c r="F117" s="15" t="e">
        <f>IF($B117="","",VLOOKUP($B117,'HK2 - 22-23 + HKI 23-24(22C2)'!$B$12:$AT$182,5,0))</f>
        <v>#N/A</v>
      </c>
      <c r="G117" s="15" t="e">
        <f>IF($B117="","",VLOOKUP($B117,'HK2 - 22-23 + HKI 23-24(22C2)'!$B$12:$AT$182,6,0))</f>
        <v>#N/A</v>
      </c>
      <c r="H117" s="15" t="e">
        <f>IF($B117="","",VLOOKUP($B117,'HK2 - 22-23 + HKI 23-24(22C2)'!$B$12:$AT$182,7,0))</f>
        <v>#N/A</v>
      </c>
      <c r="I117" s="15" t="e">
        <f>IF($B117="","",VLOOKUP($B117,'HK2 - 22-23 + HKI 23-24(22C2)'!$B$12:$AT$182,8,0))</f>
        <v>#N/A</v>
      </c>
      <c r="J117" s="15" t="e">
        <f>IF($B117="","",VLOOKUP($B117,'HK2 - 22-23 + HKI 23-24(22C2)'!$B$12:$AT$182,9,0))</f>
        <v>#N/A</v>
      </c>
      <c r="K117" s="15" t="e">
        <f>IF($B117="","",VLOOKUP($B117,'HK2 - 22-23 + HKI 23-24(22C2)'!$B$12:$AT$182,10,0))</f>
        <v>#N/A</v>
      </c>
      <c r="L117" s="15" t="e">
        <f>IF($B117="","",VLOOKUP($B117,'HK2 - 22-23 + HKI 23-24(22C2)'!$B$12:$AT$182,11,0))</f>
        <v>#N/A</v>
      </c>
      <c r="M117" s="31" t="e">
        <f t="shared" si="11"/>
        <v>#N/A</v>
      </c>
      <c r="N117" s="15" t="e">
        <f>IF($B117="","",VLOOKUP($B117,'HK2 - 22-23 + HKI 23-24(22C2)'!$B$12:$AT$182,13,0))</f>
        <v>#N/A</v>
      </c>
      <c r="O117" s="15" t="e">
        <f>IF($B117="","",VLOOKUP($B117,'HK2 - 22-23 + HKI 23-24(22C2)'!$B$12:$AT$182,14,0))</f>
        <v>#N/A</v>
      </c>
      <c r="P117" s="15" t="e">
        <f>IF($B117="","",VLOOKUP($B117,'HK2 - 22-23 + HKI 23-24(22C2)'!$B$12:$AT$182,15,0))</f>
        <v>#N/A</v>
      </c>
      <c r="Q117" s="15" t="e">
        <f>IF($B117="","",VLOOKUP($B117,'HK2 - 22-23 + HKI 23-24(22C2)'!$B$12:$AT$182,16,0))</f>
        <v>#N/A</v>
      </c>
      <c r="R117" s="31" t="e">
        <f t="shared" si="12"/>
        <v>#N/A</v>
      </c>
      <c r="S117" s="15" t="e">
        <f>IF($B117="","",VLOOKUP($B117,'HK2 - 22-23 + HKI 23-24(22C2)'!$B$12:$AT$182,18,0))</f>
        <v>#N/A</v>
      </c>
      <c r="T117" s="15" t="e">
        <f>IF($B117="","",VLOOKUP($B117,'HK2 - 22-23 + HKI 23-24(22C2)'!$B$12:$AT$182,19,0))</f>
        <v>#N/A</v>
      </c>
      <c r="U117" s="15" t="e">
        <f>IF($B117="","",VLOOKUP($B117,'HK2 - 22-23 + HKI 23-24(22C2)'!$B$12:$AT$182,20,0))</f>
        <v>#N/A</v>
      </c>
      <c r="V117" s="31" t="e">
        <f t="shared" si="13"/>
        <v>#N/A</v>
      </c>
      <c r="W117" s="15" t="e">
        <f>IF($B117="","",VLOOKUP($B117,'HK2 - 22-23 + HKI 23-24(22C2)'!$B$12:$AT$182,22,0))</f>
        <v>#N/A</v>
      </c>
      <c r="X117" s="15" t="e">
        <f>IF($B117="","",VLOOKUP($B117,'HK2 - 22-23 + HKI 23-24(22C2)'!$B$12:$AT$182,23,0))</f>
        <v>#N/A</v>
      </c>
      <c r="Y117" s="15" t="e">
        <f>IF($B117="","",VLOOKUP($B117,'HK2 - 22-23 + HKI 23-24(22C2)'!$B$12:$AT$182,24,0))</f>
        <v>#N/A</v>
      </c>
      <c r="Z117" s="31" t="e">
        <f t="shared" si="14"/>
        <v>#N/A</v>
      </c>
      <c r="AA117" s="15" t="e">
        <f>IF($B117="","",VLOOKUP($B117,'HK2 - 22-23 + HKI 23-24(22C2)'!$B$12:$AT$182,26,0))</f>
        <v>#N/A</v>
      </c>
      <c r="AB117" s="15" t="e">
        <f>IF($B117="","",VLOOKUP($B117,'HK2 - 22-23 + HKI 23-24(22C2)'!$B$12:$AT$182,27,0))</f>
        <v>#N/A</v>
      </c>
      <c r="AC117" s="15" t="e">
        <f>IF($B117="","",VLOOKUP($B117,'HK2 - 22-23 + HKI 23-24(22C2)'!$B$12:$AT$182,28,0))</f>
        <v>#N/A</v>
      </c>
      <c r="AD117" s="31" t="e">
        <f t="shared" si="15"/>
        <v>#N/A</v>
      </c>
      <c r="AE117" s="15" t="e">
        <f>IF($B117="","",VLOOKUP($B117,'HK2 - 22-23 + HKI 23-24(22C2)'!$B$12:$AT$182,30,0))</f>
        <v>#N/A</v>
      </c>
      <c r="AF117" s="15" t="e">
        <f>IF($B117="","",VLOOKUP($B117,'HK2 - 22-23 + HKI 23-24(22C2)'!$B$12:$AT$182,31,0))</f>
        <v>#N/A</v>
      </c>
      <c r="AG117" s="15" t="e">
        <f>IF($B117="","",VLOOKUP($B117,'HK2 - 22-23 + HKI 23-24(22C2)'!$B$12:$AT$182,32,0))</f>
        <v>#N/A</v>
      </c>
      <c r="AH117" s="31" t="e">
        <f t="shared" si="16"/>
        <v>#N/A</v>
      </c>
      <c r="AI117" s="15" t="e">
        <f>IF($B117="","",VLOOKUP($B117,'HK2 - 22-23 + HKI 23-24(22C2)'!$B$12:$AT$182,34,0))</f>
        <v>#N/A</v>
      </c>
      <c r="AJ117" s="15" t="e">
        <f>IF($B117="","",VLOOKUP($B117,'HK2 - 22-23 + HKI 23-24(22C2)'!$B$12:$AT$182,35,0))</f>
        <v>#N/A</v>
      </c>
      <c r="AK117" s="31" t="e">
        <f t="shared" si="17"/>
        <v>#N/A</v>
      </c>
      <c r="AL117" s="15" t="e">
        <f>IF($B117="","",VLOOKUP($B117,'HK2 - 22-23 + HKI 23-24(22C2)'!$B$12:$AT$182,37,0))</f>
        <v>#N/A</v>
      </c>
      <c r="AM117" s="15" t="e">
        <f>IF($B117="","",VLOOKUP($B117,'HK2 - 22-23 + HKI 23-24(22C2)'!$B$12:$AT$182,38,0))</f>
        <v>#N/A</v>
      </c>
      <c r="AN117" s="31" t="e">
        <f t="shared" si="18"/>
        <v>#N/A</v>
      </c>
      <c r="AO117" s="15" t="e">
        <f>IF($B117="","",VLOOKUP($B117,'HK2 - 22-23 + HKI 23-24(22C2)'!$B$12:$AT$182,40,0))</f>
        <v>#N/A</v>
      </c>
      <c r="AP117" s="15" t="e">
        <f>IF($B117="","",VLOOKUP($B117,'HK2 - 22-23 + HKI 23-24(22C2)'!$B$12:$AT$182,41,0))</f>
        <v>#N/A</v>
      </c>
      <c r="AQ117" s="31" t="e">
        <f t="shared" si="19"/>
        <v>#N/A</v>
      </c>
      <c r="AR117" s="31" t="e">
        <f>IF($B117="","",VLOOKUP($B117,'HK2 - 22-23 + HKI 23-24(22C2)'!$B$12:$AT$182,43,0))</f>
        <v>#N/A</v>
      </c>
      <c r="AS117" s="31" t="e">
        <f>IF($B117="","",VLOOKUP($B117,'HK2 - 22-23 + HKI 23-24(22C2)'!$B$12:$AT$182,44,0))</f>
        <v>#N/A</v>
      </c>
      <c r="AT117" s="40" t="e">
        <f t="shared" si="20"/>
        <v>#N/A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IF($B118="","",VLOOKUP($B118,'HK2 - 22-23 + HKI 23-24(22C2)'!$B$12:$AT$182,4,0))</f>
        <v>#N/A</v>
      </c>
      <c r="F118" s="15" t="e">
        <f>IF($B118="","",VLOOKUP($B118,'HK2 - 22-23 + HKI 23-24(22C2)'!$B$12:$AT$182,5,0))</f>
        <v>#N/A</v>
      </c>
      <c r="G118" s="15" t="e">
        <f>IF($B118="","",VLOOKUP($B118,'HK2 - 22-23 + HKI 23-24(22C2)'!$B$12:$AT$182,6,0))</f>
        <v>#N/A</v>
      </c>
      <c r="H118" s="15" t="e">
        <f>IF($B118="","",VLOOKUP($B118,'HK2 - 22-23 + HKI 23-24(22C2)'!$B$12:$AT$182,7,0))</f>
        <v>#N/A</v>
      </c>
      <c r="I118" s="15" t="e">
        <f>IF($B118="","",VLOOKUP($B118,'HK2 - 22-23 + HKI 23-24(22C2)'!$B$12:$AT$182,8,0))</f>
        <v>#N/A</v>
      </c>
      <c r="J118" s="15" t="e">
        <f>IF($B118="","",VLOOKUP($B118,'HK2 - 22-23 + HKI 23-24(22C2)'!$B$12:$AT$182,9,0))</f>
        <v>#N/A</v>
      </c>
      <c r="K118" s="15" t="e">
        <f>IF($B118="","",VLOOKUP($B118,'HK2 - 22-23 + HKI 23-24(22C2)'!$B$12:$AT$182,10,0))</f>
        <v>#N/A</v>
      </c>
      <c r="L118" s="15" t="e">
        <f>IF($B118="","",VLOOKUP($B118,'HK2 - 22-23 + HKI 23-24(22C2)'!$B$12:$AT$182,11,0))</f>
        <v>#N/A</v>
      </c>
      <c r="M118" s="31" t="e">
        <f t="shared" si="11"/>
        <v>#N/A</v>
      </c>
      <c r="N118" s="15" t="e">
        <f>IF($B118="","",VLOOKUP($B118,'HK2 - 22-23 + HKI 23-24(22C2)'!$B$12:$AT$182,13,0))</f>
        <v>#N/A</v>
      </c>
      <c r="O118" s="15" t="e">
        <f>IF($B118="","",VLOOKUP($B118,'HK2 - 22-23 + HKI 23-24(22C2)'!$B$12:$AT$182,14,0))</f>
        <v>#N/A</v>
      </c>
      <c r="P118" s="15" t="e">
        <f>IF($B118="","",VLOOKUP($B118,'HK2 - 22-23 + HKI 23-24(22C2)'!$B$12:$AT$182,15,0))</f>
        <v>#N/A</v>
      </c>
      <c r="Q118" s="15" t="e">
        <f>IF($B118="","",VLOOKUP($B118,'HK2 - 22-23 + HKI 23-24(22C2)'!$B$12:$AT$182,16,0))</f>
        <v>#N/A</v>
      </c>
      <c r="R118" s="31" t="e">
        <f t="shared" si="12"/>
        <v>#N/A</v>
      </c>
      <c r="S118" s="15" t="e">
        <f>IF($B118="","",VLOOKUP($B118,'HK2 - 22-23 + HKI 23-24(22C2)'!$B$12:$AT$182,18,0))</f>
        <v>#N/A</v>
      </c>
      <c r="T118" s="15" t="e">
        <f>IF($B118="","",VLOOKUP($B118,'HK2 - 22-23 + HKI 23-24(22C2)'!$B$12:$AT$182,19,0))</f>
        <v>#N/A</v>
      </c>
      <c r="U118" s="15" t="e">
        <f>IF($B118="","",VLOOKUP($B118,'HK2 - 22-23 + HKI 23-24(22C2)'!$B$12:$AT$182,20,0))</f>
        <v>#N/A</v>
      </c>
      <c r="V118" s="31" t="e">
        <f t="shared" si="13"/>
        <v>#N/A</v>
      </c>
      <c r="W118" s="15" t="e">
        <f>IF($B118="","",VLOOKUP($B118,'HK2 - 22-23 + HKI 23-24(22C2)'!$B$12:$AT$182,22,0))</f>
        <v>#N/A</v>
      </c>
      <c r="X118" s="15" t="e">
        <f>IF($B118="","",VLOOKUP($B118,'HK2 - 22-23 + HKI 23-24(22C2)'!$B$12:$AT$182,23,0))</f>
        <v>#N/A</v>
      </c>
      <c r="Y118" s="15" t="e">
        <f>IF($B118="","",VLOOKUP($B118,'HK2 - 22-23 + HKI 23-24(22C2)'!$B$12:$AT$182,24,0))</f>
        <v>#N/A</v>
      </c>
      <c r="Z118" s="31" t="e">
        <f t="shared" si="14"/>
        <v>#N/A</v>
      </c>
      <c r="AA118" s="15" t="e">
        <f>IF($B118="","",VLOOKUP($B118,'HK2 - 22-23 + HKI 23-24(22C2)'!$B$12:$AT$182,26,0))</f>
        <v>#N/A</v>
      </c>
      <c r="AB118" s="15" t="e">
        <f>IF($B118="","",VLOOKUP($B118,'HK2 - 22-23 + HKI 23-24(22C2)'!$B$12:$AT$182,27,0))</f>
        <v>#N/A</v>
      </c>
      <c r="AC118" s="15" t="e">
        <f>IF($B118="","",VLOOKUP($B118,'HK2 - 22-23 + HKI 23-24(22C2)'!$B$12:$AT$182,28,0))</f>
        <v>#N/A</v>
      </c>
      <c r="AD118" s="31" t="e">
        <f t="shared" si="15"/>
        <v>#N/A</v>
      </c>
      <c r="AE118" s="15" t="e">
        <f>IF($B118="","",VLOOKUP($B118,'HK2 - 22-23 + HKI 23-24(22C2)'!$B$12:$AT$182,30,0))</f>
        <v>#N/A</v>
      </c>
      <c r="AF118" s="15" t="e">
        <f>IF($B118="","",VLOOKUP($B118,'HK2 - 22-23 + HKI 23-24(22C2)'!$B$12:$AT$182,31,0))</f>
        <v>#N/A</v>
      </c>
      <c r="AG118" s="15" t="e">
        <f>IF($B118="","",VLOOKUP($B118,'HK2 - 22-23 + HKI 23-24(22C2)'!$B$12:$AT$182,32,0))</f>
        <v>#N/A</v>
      </c>
      <c r="AH118" s="31" t="e">
        <f t="shared" si="16"/>
        <v>#N/A</v>
      </c>
      <c r="AI118" s="15" t="e">
        <f>IF($B118="","",VLOOKUP($B118,'HK2 - 22-23 + HKI 23-24(22C2)'!$B$12:$AT$182,34,0))</f>
        <v>#N/A</v>
      </c>
      <c r="AJ118" s="15" t="e">
        <f>IF($B118="","",VLOOKUP($B118,'HK2 - 22-23 + HKI 23-24(22C2)'!$B$12:$AT$182,35,0))</f>
        <v>#N/A</v>
      </c>
      <c r="AK118" s="31" t="e">
        <f t="shared" si="17"/>
        <v>#N/A</v>
      </c>
      <c r="AL118" s="15" t="e">
        <f>IF($B118="","",VLOOKUP($B118,'HK2 - 22-23 + HKI 23-24(22C2)'!$B$12:$AT$182,37,0))</f>
        <v>#N/A</v>
      </c>
      <c r="AM118" s="15" t="e">
        <f>IF($B118="","",VLOOKUP($B118,'HK2 - 22-23 + HKI 23-24(22C2)'!$B$12:$AT$182,38,0))</f>
        <v>#N/A</v>
      </c>
      <c r="AN118" s="31" t="e">
        <f t="shared" si="18"/>
        <v>#N/A</v>
      </c>
      <c r="AO118" s="15" t="e">
        <f>IF($B118="","",VLOOKUP($B118,'HK2 - 22-23 + HKI 23-24(22C2)'!$B$12:$AT$182,40,0))</f>
        <v>#N/A</v>
      </c>
      <c r="AP118" s="15" t="e">
        <f>IF($B118="","",VLOOKUP($B118,'HK2 - 22-23 + HKI 23-24(22C2)'!$B$12:$AT$182,41,0))</f>
        <v>#N/A</v>
      </c>
      <c r="AQ118" s="31" t="e">
        <f t="shared" si="19"/>
        <v>#N/A</v>
      </c>
      <c r="AR118" s="31" t="e">
        <f>IF($B118="","",VLOOKUP($B118,'HK2 - 22-23 + HKI 23-24(22C2)'!$B$12:$AT$182,43,0))</f>
        <v>#N/A</v>
      </c>
      <c r="AS118" s="31" t="e">
        <f>IF($B118="","",VLOOKUP($B118,'HK2 - 22-23 + HKI 23-24(22C2)'!$B$12:$AT$182,44,0))</f>
        <v>#N/A</v>
      </c>
      <c r="AT118" s="40" t="e">
        <f t="shared" si="20"/>
        <v>#N/A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IF($B119="","",VLOOKUP($B119,'HK2 - 22-23 + HKI 23-24(22C2)'!$B$12:$AT$182,4,0))</f>
        <v>#N/A</v>
      </c>
      <c r="F119" s="15" t="e">
        <f>IF($B119="","",VLOOKUP($B119,'HK2 - 22-23 + HKI 23-24(22C2)'!$B$12:$AT$182,5,0))</f>
        <v>#N/A</v>
      </c>
      <c r="G119" s="15" t="e">
        <f>IF($B119="","",VLOOKUP($B119,'HK2 - 22-23 + HKI 23-24(22C2)'!$B$12:$AT$182,6,0))</f>
        <v>#N/A</v>
      </c>
      <c r="H119" s="15" t="e">
        <f>IF($B119="","",VLOOKUP($B119,'HK2 - 22-23 + HKI 23-24(22C2)'!$B$12:$AT$182,7,0))</f>
        <v>#N/A</v>
      </c>
      <c r="I119" s="15" t="e">
        <f>IF($B119="","",VLOOKUP($B119,'HK2 - 22-23 + HKI 23-24(22C2)'!$B$12:$AT$182,8,0))</f>
        <v>#N/A</v>
      </c>
      <c r="J119" s="15" t="e">
        <f>IF($B119="","",VLOOKUP($B119,'HK2 - 22-23 + HKI 23-24(22C2)'!$B$12:$AT$182,9,0))</f>
        <v>#N/A</v>
      </c>
      <c r="K119" s="15" t="e">
        <f>IF($B119="","",VLOOKUP($B119,'HK2 - 22-23 + HKI 23-24(22C2)'!$B$12:$AT$182,10,0))</f>
        <v>#N/A</v>
      </c>
      <c r="L119" s="15" t="e">
        <f>IF($B119="","",VLOOKUP($B119,'HK2 - 22-23 + HKI 23-24(22C2)'!$B$12:$AT$182,11,0))</f>
        <v>#N/A</v>
      </c>
      <c r="M119" s="31" t="e">
        <f t="shared" si="11"/>
        <v>#N/A</v>
      </c>
      <c r="N119" s="15" t="e">
        <f>IF($B119="","",VLOOKUP($B119,'HK2 - 22-23 + HKI 23-24(22C2)'!$B$12:$AT$182,13,0))</f>
        <v>#N/A</v>
      </c>
      <c r="O119" s="15" t="e">
        <f>IF($B119="","",VLOOKUP($B119,'HK2 - 22-23 + HKI 23-24(22C2)'!$B$12:$AT$182,14,0))</f>
        <v>#N/A</v>
      </c>
      <c r="P119" s="15" t="e">
        <f>IF($B119="","",VLOOKUP($B119,'HK2 - 22-23 + HKI 23-24(22C2)'!$B$12:$AT$182,15,0))</f>
        <v>#N/A</v>
      </c>
      <c r="Q119" s="15" t="e">
        <f>IF($B119="","",VLOOKUP($B119,'HK2 - 22-23 + HKI 23-24(22C2)'!$B$12:$AT$182,16,0))</f>
        <v>#N/A</v>
      </c>
      <c r="R119" s="31" t="e">
        <f t="shared" si="12"/>
        <v>#N/A</v>
      </c>
      <c r="S119" s="15" t="e">
        <f>IF($B119="","",VLOOKUP($B119,'HK2 - 22-23 + HKI 23-24(22C2)'!$B$12:$AT$182,18,0))</f>
        <v>#N/A</v>
      </c>
      <c r="T119" s="15" t="e">
        <f>IF($B119="","",VLOOKUP($B119,'HK2 - 22-23 + HKI 23-24(22C2)'!$B$12:$AT$182,19,0))</f>
        <v>#N/A</v>
      </c>
      <c r="U119" s="15" t="e">
        <f>IF($B119="","",VLOOKUP($B119,'HK2 - 22-23 + HKI 23-24(22C2)'!$B$12:$AT$182,20,0))</f>
        <v>#N/A</v>
      </c>
      <c r="V119" s="31" t="e">
        <f t="shared" si="13"/>
        <v>#N/A</v>
      </c>
      <c r="W119" s="15" t="e">
        <f>IF($B119="","",VLOOKUP($B119,'HK2 - 22-23 + HKI 23-24(22C2)'!$B$12:$AT$182,22,0))</f>
        <v>#N/A</v>
      </c>
      <c r="X119" s="15" t="e">
        <f>IF($B119="","",VLOOKUP($B119,'HK2 - 22-23 + HKI 23-24(22C2)'!$B$12:$AT$182,23,0))</f>
        <v>#N/A</v>
      </c>
      <c r="Y119" s="15" t="e">
        <f>IF($B119="","",VLOOKUP($B119,'HK2 - 22-23 + HKI 23-24(22C2)'!$B$12:$AT$182,24,0))</f>
        <v>#N/A</v>
      </c>
      <c r="Z119" s="31" t="e">
        <f t="shared" si="14"/>
        <v>#N/A</v>
      </c>
      <c r="AA119" s="15" t="e">
        <f>IF($B119="","",VLOOKUP($B119,'HK2 - 22-23 + HKI 23-24(22C2)'!$B$12:$AT$182,26,0))</f>
        <v>#N/A</v>
      </c>
      <c r="AB119" s="15" t="e">
        <f>IF($B119="","",VLOOKUP($B119,'HK2 - 22-23 + HKI 23-24(22C2)'!$B$12:$AT$182,27,0))</f>
        <v>#N/A</v>
      </c>
      <c r="AC119" s="15" t="e">
        <f>IF($B119="","",VLOOKUP($B119,'HK2 - 22-23 + HKI 23-24(22C2)'!$B$12:$AT$182,28,0))</f>
        <v>#N/A</v>
      </c>
      <c r="AD119" s="31" t="e">
        <f t="shared" si="15"/>
        <v>#N/A</v>
      </c>
      <c r="AE119" s="15" t="e">
        <f>IF($B119="","",VLOOKUP($B119,'HK2 - 22-23 + HKI 23-24(22C2)'!$B$12:$AT$182,30,0))</f>
        <v>#N/A</v>
      </c>
      <c r="AF119" s="15" t="e">
        <f>IF($B119="","",VLOOKUP($B119,'HK2 - 22-23 + HKI 23-24(22C2)'!$B$12:$AT$182,31,0))</f>
        <v>#N/A</v>
      </c>
      <c r="AG119" s="15" t="e">
        <f>IF($B119="","",VLOOKUP($B119,'HK2 - 22-23 + HKI 23-24(22C2)'!$B$12:$AT$182,32,0))</f>
        <v>#N/A</v>
      </c>
      <c r="AH119" s="31" t="e">
        <f t="shared" si="16"/>
        <v>#N/A</v>
      </c>
      <c r="AI119" s="15" t="e">
        <f>IF($B119="","",VLOOKUP($B119,'HK2 - 22-23 + HKI 23-24(22C2)'!$B$12:$AT$182,34,0))</f>
        <v>#N/A</v>
      </c>
      <c r="AJ119" s="15" t="e">
        <f>IF($B119="","",VLOOKUP($B119,'HK2 - 22-23 + HKI 23-24(22C2)'!$B$12:$AT$182,35,0))</f>
        <v>#N/A</v>
      </c>
      <c r="AK119" s="31" t="e">
        <f t="shared" si="17"/>
        <v>#N/A</v>
      </c>
      <c r="AL119" s="15" t="e">
        <f>IF($B119="","",VLOOKUP($B119,'HK2 - 22-23 + HKI 23-24(22C2)'!$B$12:$AT$182,37,0))</f>
        <v>#N/A</v>
      </c>
      <c r="AM119" s="15" t="e">
        <f>IF($B119="","",VLOOKUP($B119,'HK2 - 22-23 + HKI 23-24(22C2)'!$B$12:$AT$182,38,0))</f>
        <v>#N/A</v>
      </c>
      <c r="AN119" s="31" t="e">
        <f t="shared" si="18"/>
        <v>#N/A</v>
      </c>
      <c r="AO119" s="15" t="e">
        <f>IF($B119="","",VLOOKUP($B119,'HK2 - 22-23 + HKI 23-24(22C2)'!$B$12:$AT$182,40,0))</f>
        <v>#N/A</v>
      </c>
      <c r="AP119" s="15" t="e">
        <f>IF($B119="","",VLOOKUP($B119,'HK2 - 22-23 + HKI 23-24(22C2)'!$B$12:$AT$182,41,0))</f>
        <v>#N/A</v>
      </c>
      <c r="AQ119" s="31" t="e">
        <f t="shared" si="19"/>
        <v>#N/A</v>
      </c>
      <c r="AR119" s="31" t="e">
        <f>IF($B119="","",VLOOKUP($B119,'HK2 - 22-23 + HKI 23-24(22C2)'!$B$12:$AT$182,43,0))</f>
        <v>#N/A</v>
      </c>
      <c r="AS119" s="31" t="e">
        <f>IF($B119="","",VLOOKUP($B119,'HK2 - 22-23 + HKI 23-24(22C2)'!$B$12:$AT$182,44,0))</f>
        <v>#N/A</v>
      </c>
      <c r="AT119" s="40" t="e">
        <f t="shared" si="20"/>
        <v>#N/A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IF($B120="","",VLOOKUP($B120,'HK2 - 22-23 + HKI 23-24(22C2)'!$B$12:$AT$182,4,0))</f>
        <v>#N/A</v>
      </c>
      <c r="F120" s="15" t="e">
        <f>IF($B120="","",VLOOKUP($B120,'HK2 - 22-23 + HKI 23-24(22C2)'!$B$12:$AT$182,5,0))</f>
        <v>#N/A</v>
      </c>
      <c r="G120" s="15" t="e">
        <f>IF($B120="","",VLOOKUP($B120,'HK2 - 22-23 + HKI 23-24(22C2)'!$B$12:$AT$182,6,0))</f>
        <v>#N/A</v>
      </c>
      <c r="H120" s="15" t="e">
        <f>IF($B120="","",VLOOKUP($B120,'HK2 - 22-23 + HKI 23-24(22C2)'!$B$12:$AT$182,7,0))</f>
        <v>#N/A</v>
      </c>
      <c r="I120" s="15" t="e">
        <f>IF($B120="","",VLOOKUP($B120,'HK2 - 22-23 + HKI 23-24(22C2)'!$B$12:$AT$182,8,0))</f>
        <v>#N/A</v>
      </c>
      <c r="J120" s="15" t="e">
        <f>IF($B120="","",VLOOKUP($B120,'HK2 - 22-23 + HKI 23-24(22C2)'!$B$12:$AT$182,9,0))</f>
        <v>#N/A</v>
      </c>
      <c r="K120" s="15" t="e">
        <f>IF($B120="","",VLOOKUP($B120,'HK2 - 22-23 + HKI 23-24(22C2)'!$B$12:$AT$182,10,0))</f>
        <v>#N/A</v>
      </c>
      <c r="L120" s="15" t="e">
        <f>IF($B120="","",VLOOKUP($B120,'HK2 - 22-23 + HKI 23-24(22C2)'!$B$12:$AT$182,11,0))</f>
        <v>#N/A</v>
      </c>
      <c r="M120" s="31" t="e">
        <f t="shared" si="11"/>
        <v>#N/A</v>
      </c>
      <c r="N120" s="15" t="e">
        <f>IF($B120="","",VLOOKUP($B120,'HK2 - 22-23 + HKI 23-24(22C2)'!$B$12:$AT$182,13,0))</f>
        <v>#N/A</v>
      </c>
      <c r="O120" s="15" t="e">
        <f>IF($B120="","",VLOOKUP($B120,'HK2 - 22-23 + HKI 23-24(22C2)'!$B$12:$AT$182,14,0))</f>
        <v>#N/A</v>
      </c>
      <c r="P120" s="15" t="e">
        <f>IF($B120="","",VLOOKUP($B120,'HK2 - 22-23 + HKI 23-24(22C2)'!$B$12:$AT$182,15,0))</f>
        <v>#N/A</v>
      </c>
      <c r="Q120" s="15" t="e">
        <f>IF($B120="","",VLOOKUP($B120,'HK2 - 22-23 + HKI 23-24(22C2)'!$B$12:$AT$182,16,0))</f>
        <v>#N/A</v>
      </c>
      <c r="R120" s="31" t="e">
        <f t="shared" si="12"/>
        <v>#N/A</v>
      </c>
      <c r="S120" s="15" t="e">
        <f>IF($B120="","",VLOOKUP($B120,'HK2 - 22-23 + HKI 23-24(22C2)'!$B$12:$AT$182,18,0))</f>
        <v>#N/A</v>
      </c>
      <c r="T120" s="15" t="e">
        <f>IF($B120="","",VLOOKUP($B120,'HK2 - 22-23 + HKI 23-24(22C2)'!$B$12:$AT$182,19,0))</f>
        <v>#N/A</v>
      </c>
      <c r="U120" s="15" t="e">
        <f>IF($B120="","",VLOOKUP($B120,'HK2 - 22-23 + HKI 23-24(22C2)'!$B$12:$AT$182,20,0))</f>
        <v>#N/A</v>
      </c>
      <c r="V120" s="31" t="e">
        <f t="shared" si="13"/>
        <v>#N/A</v>
      </c>
      <c r="W120" s="15" t="e">
        <f>IF($B120="","",VLOOKUP($B120,'HK2 - 22-23 + HKI 23-24(22C2)'!$B$12:$AT$182,22,0))</f>
        <v>#N/A</v>
      </c>
      <c r="X120" s="15" t="e">
        <f>IF($B120="","",VLOOKUP($B120,'HK2 - 22-23 + HKI 23-24(22C2)'!$B$12:$AT$182,23,0))</f>
        <v>#N/A</v>
      </c>
      <c r="Y120" s="15" t="e">
        <f>IF($B120="","",VLOOKUP($B120,'HK2 - 22-23 + HKI 23-24(22C2)'!$B$12:$AT$182,24,0))</f>
        <v>#N/A</v>
      </c>
      <c r="Z120" s="31" t="e">
        <f t="shared" si="14"/>
        <v>#N/A</v>
      </c>
      <c r="AA120" s="15" t="e">
        <f>IF($B120="","",VLOOKUP($B120,'HK2 - 22-23 + HKI 23-24(22C2)'!$B$12:$AT$182,26,0))</f>
        <v>#N/A</v>
      </c>
      <c r="AB120" s="15" t="e">
        <f>IF($B120="","",VLOOKUP($B120,'HK2 - 22-23 + HKI 23-24(22C2)'!$B$12:$AT$182,27,0))</f>
        <v>#N/A</v>
      </c>
      <c r="AC120" s="15" t="e">
        <f>IF($B120="","",VLOOKUP($B120,'HK2 - 22-23 + HKI 23-24(22C2)'!$B$12:$AT$182,28,0))</f>
        <v>#N/A</v>
      </c>
      <c r="AD120" s="31" t="e">
        <f t="shared" si="15"/>
        <v>#N/A</v>
      </c>
      <c r="AE120" s="15" t="e">
        <f>IF($B120="","",VLOOKUP($B120,'HK2 - 22-23 + HKI 23-24(22C2)'!$B$12:$AT$182,30,0))</f>
        <v>#N/A</v>
      </c>
      <c r="AF120" s="15" t="e">
        <f>IF($B120="","",VLOOKUP($B120,'HK2 - 22-23 + HKI 23-24(22C2)'!$B$12:$AT$182,31,0))</f>
        <v>#N/A</v>
      </c>
      <c r="AG120" s="15" t="e">
        <f>IF($B120="","",VLOOKUP($B120,'HK2 - 22-23 + HKI 23-24(22C2)'!$B$12:$AT$182,32,0))</f>
        <v>#N/A</v>
      </c>
      <c r="AH120" s="31" t="e">
        <f t="shared" si="16"/>
        <v>#N/A</v>
      </c>
      <c r="AI120" s="15" t="e">
        <f>IF($B120="","",VLOOKUP($B120,'HK2 - 22-23 + HKI 23-24(22C2)'!$B$12:$AT$182,34,0))</f>
        <v>#N/A</v>
      </c>
      <c r="AJ120" s="15" t="e">
        <f>IF($B120="","",VLOOKUP($B120,'HK2 - 22-23 + HKI 23-24(22C2)'!$B$12:$AT$182,35,0))</f>
        <v>#N/A</v>
      </c>
      <c r="AK120" s="31" t="e">
        <f t="shared" si="17"/>
        <v>#N/A</v>
      </c>
      <c r="AL120" s="15" t="e">
        <f>IF($B120="","",VLOOKUP($B120,'HK2 - 22-23 + HKI 23-24(22C2)'!$B$12:$AT$182,37,0))</f>
        <v>#N/A</v>
      </c>
      <c r="AM120" s="15" t="e">
        <f>IF($B120="","",VLOOKUP($B120,'HK2 - 22-23 + HKI 23-24(22C2)'!$B$12:$AT$182,38,0))</f>
        <v>#N/A</v>
      </c>
      <c r="AN120" s="31" t="e">
        <f t="shared" si="18"/>
        <v>#N/A</v>
      </c>
      <c r="AO120" s="15" t="e">
        <f>IF($B120="","",VLOOKUP($B120,'HK2 - 22-23 + HKI 23-24(22C2)'!$B$12:$AT$182,40,0))</f>
        <v>#N/A</v>
      </c>
      <c r="AP120" s="15" t="e">
        <f>IF($B120="","",VLOOKUP($B120,'HK2 - 22-23 + HKI 23-24(22C2)'!$B$12:$AT$182,41,0))</f>
        <v>#N/A</v>
      </c>
      <c r="AQ120" s="31" t="e">
        <f t="shared" si="19"/>
        <v>#N/A</v>
      </c>
      <c r="AR120" s="31" t="e">
        <f>IF($B120="","",VLOOKUP($B120,'HK2 - 22-23 + HKI 23-24(22C2)'!$B$12:$AT$182,43,0))</f>
        <v>#N/A</v>
      </c>
      <c r="AS120" s="31" t="e">
        <f>IF($B120="","",VLOOKUP($B120,'HK2 - 22-23 + HKI 23-24(22C2)'!$B$12:$AT$182,44,0))</f>
        <v>#N/A</v>
      </c>
      <c r="AT120" s="40" t="e">
        <f t="shared" si="20"/>
        <v>#N/A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IF($B121="","",VLOOKUP($B121,'HK2 - 22-23 + HKI 23-24(22C2)'!$B$12:$AT$182,4,0))</f>
        <v>#N/A</v>
      </c>
      <c r="F121" s="15" t="e">
        <f>IF($B121="","",VLOOKUP($B121,'HK2 - 22-23 + HKI 23-24(22C2)'!$B$12:$AT$182,5,0))</f>
        <v>#N/A</v>
      </c>
      <c r="G121" s="15" t="e">
        <f>IF($B121="","",VLOOKUP($B121,'HK2 - 22-23 + HKI 23-24(22C2)'!$B$12:$AT$182,6,0))</f>
        <v>#N/A</v>
      </c>
      <c r="H121" s="15" t="e">
        <f>IF($B121="","",VLOOKUP($B121,'HK2 - 22-23 + HKI 23-24(22C2)'!$B$12:$AT$182,7,0))</f>
        <v>#N/A</v>
      </c>
      <c r="I121" s="15" t="e">
        <f>IF($B121="","",VLOOKUP($B121,'HK2 - 22-23 + HKI 23-24(22C2)'!$B$12:$AT$182,8,0))</f>
        <v>#N/A</v>
      </c>
      <c r="J121" s="15" t="e">
        <f>IF($B121="","",VLOOKUP($B121,'HK2 - 22-23 + HKI 23-24(22C2)'!$B$12:$AT$182,9,0))</f>
        <v>#N/A</v>
      </c>
      <c r="K121" s="15" t="e">
        <f>IF($B121="","",VLOOKUP($B121,'HK2 - 22-23 + HKI 23-24(22C2)'!$B$12:$AT$182,10,0))</f>
        <v>#N/A</v>
      </c>
      <c r="L121" s="15" t="e">
        <f>IF($B121="","",VLOOKUP($B121,'HK2 - 22-23 + HKI 23-24(22C2)'!$B$12:$AT$182,11,0))</f>
        <v>#N/A</v>
      </c>
      <c r="M121" s="31" t="e">
        <f t="shared" si="11"/>
        <v>#N/A</v>
      </c>
      <c r="N121" s="15" t="e">
        <f>IF($B121="","",VLOOKUP($B121,'HK2 - 22-23 + HKI 23-24(22C2)'!$B$12:$AT$182,13,0))</f>
        <v>#N/A</v>
      </c>
      <c r="O121" s="15" t="e">
        <f>IF($B121="","",VLOOKUP($B121,'HK2 - 22-23 + HKI 23-24(22C2)'!$B$12:$AT$182,14,0))</f>
        <v>#N/A</v>
      </c>
      <c r="P121" s="15" t="e">
        <f>IF($B121="","",VLOOKUP($B121,'HK2 - 22-23 + HKI 23-24(22C2)'!$B$12:$AT$182,15,0))</f>
        <v>#N/A</v>
      </c>
      <c r="Q121" s="15" t="e">
        <f>IF($B121="","",VLOOKUP($B121,'HK2 - 22-23 + HKI 23-24(22C2)'!$B$12:$AT$182,16,0))</f>
        <v>#N/A</v>
      </c>
      <c r="R121" s="31" t="e">
        <f t="shared" si="12"/>
        <v>#N/A</v>
      </c>
      <c r="S121" s="15" t="e">
        <f>IF($B121="","",VLOOKUP($B121,'HK2 - 22-23 + HKI 23-24(22C2)'!$B$12:$AT$182,18,0))</f>
        <v>#N/A</v>
      </c>
      <c r="T121" s="15" t="e">
        <f>IF($B121="","",VLOOKUP($B121,'HK2 - 22-23 + HKI 23-24(22C2)'!$B$12:$AT$182,19,0))</f>
        <v>#N/A</v>
      </c>
      <c r="U121" s="15" t="e">
        <f>IF($B121="","",VLOOKUP($B121,'HK2 - 22-23 + HKI 23-24(22C2)'!$B$12:$AT$182,20,0))</f>
        <v>#N/A</v>
      </c>
      <c r="V121" s="31" t="e">
        <f t="shared" si="13"/>
        <v>#N/A</v>
      </c>
      <c r="W121" s="15" t="e">
        <f>IF($B121="","",VLOOKUP($B121,'HK2 - 22-23 + HKI 23-24(22C2)'!$B$12:$AT$182,22,0))</f>
        <v>#N/A</v>
      </c>
      <c r="X121" s="15" t="e">
        <f>IF($B121="","",VLOOKUP($B121,'HK2 - 22-23 + HKI 23-24(22C2)'!$B$12:$AT$182,23,0))</f>
        <v>#N/A</v>
      </c>
      <c r="Y121" s="15" t="e">
        <f>IF($B121="","",VLOOKUP($B121,'HK2 - 22-23 + HKI 23-24(22C2)'!$B$12:$AT$182,24,0))</f>
        <v>#N/A</v>
      </c>
      <c r="Z121" s="31" t="e">
        <f t="shared" si="14"/>
        <v>#N/A</v>
      </c>
      <c r="AA121" s="15" t="e">
        <f>IF($B121="","",VLOOKUP($B121,'HK2 - 22-23 + HKI 23-24(22C2)'!$B$12:$AT$182,26,0))</f>
        <v>#N/A</v>
      </c>
      <c r="AB121" s="15" t="e">
        <f>IF($B121="","",VLOOKUP($B121,'HK2 - 22-23 + HKI 23-24(22C2)'!$B$12:$AT$182,27,0))</f>
        <v>#N/A</v>
      </c>
      <c r="AC121" s="15" t="e">
        <f>IF($B121="","",VLOOKUP($B121,'HK2 - 22-23 + HKI 23-24(22C2)'!$B$12:$AT$182,28,0))</f>
        <v>#N/A</v>
      </c>
      <c r="AD121" s="31" t="e">
        <f t="shared" si="15"/>
        <v>#N/A</v>
      </c>
      <c r="AE121" s="15" t="e">
        <f>IF($B121="","",VLOOKUP($B121,'HK2 - 22-23 + HKI 23-24(22C2)'!$B$12:$AT$182,30,0))</f>
        <v>#N/A</v>
      </c>
      <c r="AF121" s="15" t="e">
        <f>IF($B121="","",VLOOKUP($B121,'HK2 - 22-23 + HKI 23-24(22C2)'!$B$12:$AT$182,31,0))</f>
        <v>#N/A</v>
      </c>
      <c r="AG121" s="15" t="e">
        <f>IF($B121="","",VLOOKUP($B121,'HK2 - 22-23 + HKI 23-24(22C2)'!$B$12:$AT$182,32,0))</f>
        <v>#N/A</v>
      </c>
      <c r="AH121" s="31" t="e">
        <f t="shared" si="16"/>
        <v>#N/A</v>
      </c>
      <c r="AI121" s="15" t="e">
        <f>IF($B121="","",VLOOKUP($B121,'HK2 - 22-23 + HKI 23-24(22C2)'!$B$12:$AT$182,34,0))</f>
        <v>#N/A</v>
      </c>
      <c r="AJ121" s="15" t="e">
        <f>IF($B121="","",VLOOKUP($B121,'HK2 - 22-23 + HKI 23-24(22C2)'!$B$12:$AT$182,35,0))</f>
        <v>#N/A</v>
      </c>
      <c r="AK121" s="31" t="e">
        <f t="shared" si="17"/>
        <v>#N/A</v>
      </c>
      <c r="AL121" s="15" t="e">
        <f>IF($B121="","",VLOOKUP($B121,'HK2 - 22-23 + HKI 23-24(22C2)'!$B$12:$AT$182,37,0))</f>
        <v>#N/A</v>
      </c>
      <c r="AM121" s="15" t="e">
        <f>IF($B121="","",VLOOKUP($B121,'HK2 - 22-23 + HKI 23-24(22C2)'!$B$12:$AT$182,38,0))</f>
        <v>#N/A</v>
      </c>
      <c r="AN121" s="31" t="e">
        <f t="shared" si="18"/>
        <v>#N/A</v>
      </c>
      <c r="AO121" s="15" t="e">
        <f>IF($B121="","",VLOOKUP($B121,'HK2 - 22-23 + HKI 23-24(22C2)'!$B$12:$AT$182,40,0))</f>
        <v>#N/A</v>
      </c>
      <c r="AP121" s="15" t="e">
        <f>IF($B121="","",VLOOKUP($B121,'HK2 - 22-23 + HKI 23-24(22C2)'!$B$12:$AT$182,41,0))</f>
        <v>#N/A</v>
      </c>
      <c r="AQ121" s="31" t="e">
        <f t="shared" si="19"/>
        <v>#N/A</v>
      </c>
      <c r="AR121" s="31" t="e">
        <f>IF($B121="","",VLOOKUP($B121,'HK2 - 22-23 + HKI 23-24(22C2)'!$B$12:$AT$182,43,0))</f>
        <v>#N/A</v>
      </c>
      <c r="AS121" s="31" t="e">
        <f>IF($B121="","",VLOOKUP($B121,'HK2 - 22-23 + HKI 23-24(22C2)'!$B$12:$AT$182,44,0))</f>
        <v>#N/A</v>
      </c>
      <c r="AT121" s="40" t="e">
        <f t="shared" si="20"/>
        <v>#N/A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IF($B122="","",VLOOKUP($B122,'HK2 - 22-23 + HKI 23-24(22C2)'!$B$12:$AT$182,4,0))</f>
        <v>#N/A</v>
      </c>
      <c r="F122" s="15" t="e">
        <f>IF($B122="","",VLOOKUP($B122,'HK2 - 22-23 + HKI 23-24(22C2)'!$B$12:$AT$182,5,0))</f>
        <v>#N/A</v>
      </c>
      <c r="G122" s="15" t="e">
        <f>IF($B122="","",VLOOKUP($B122,'HK2 - 22-23 + HKI 23-24(22C2)'!$B$12:$AT$182,6,0))</f>
        <v>#N/A</v>
      </c>
      <c r="H122" s="15" t="e">
        <f>IF($B122="","",VLOOKUP($B122,'HK2 - 22-23 + HKI 23-24(22C2)'!$B$12:$AT$182,7,0))</f>
        <v>#N/A</v>
      </c>
      <c r="I122" s="15" t="e">
        <f>IF($B122="","",VLOOKUP($B122,'HK2 - 22-23 + HKI 23-24(22C2)'!$B$12:$AT$182,8,0))</f>
        <v>#N/A</v>
      </c>
      <c r="J122" s="15" t="e">
        <f>IF($B122="","",VLOOKUP($B122,'HK2 - 22-23 + HKI 23-24(22C2)'!$B$12:$AT$182,9,0))</f>
        <v>#N/A</v>
      </c>
      <c r="K122" s="15" t="e">
        <f>IF($B122="","",VLOOKUP($B122,'HK2 - 22-23 + HKI 23-24(22C2)'!$B$12:$AT$182,10,0))</f>
        <v>#N/A</v>
      </c>
      <c r="L122" s="15" t="e">
        <f>IF($B122="","",VLOOKUP($B122,'HK2 - 22-23 + HKI 23-24(22C2)'!$B$12:$AT$182,11,0))</f>
        <v>#N/A</v>
      </c>
      <c r="M122" s="31" t="e">
        <f t="shared" si="11"/>
        <v>#N/A</v>
      </c>
      <c r="N122" s="15" t="e">
        <f>IF($B122="","",VLOOKUP($B122,'HK2 - 22-23 + HKI 23-24(22C2)'!$B$12:$AT$182,13,0))</f>
        <v>#N/A</v>
      </c>
      <c r="O122" s="15" t="e">
        <f>IF($B122="","",VLOOKUP($B122,'HK2 - 22-23 + HKI 23-24(22C2)'!$B$12:$AT$182,14,0))</f>
        <v>#N/A</v>
      </c>
      <c r="P122" s="15" t="e">
        <f>IF($B122="","",VLOOKUP($B122,'HK2 - 22-23 + HKI 23-24(22C2)'!$B$12:$AT$182,15,0))</f>
        <v>#N/A</v>
      </c>
      <c r="Q122" s="15" t="e">
        <f>IF($B122="","",VLOOKUP($B122,'HK2 - 22-23 + HKI 23-24(22C2)'!$B$12:$AT$182,16,0))</f>
        <v>#N/A</v>
      </c>
      <c r="R122" s="31" t="e">
        <f t="shared" si="12"/>
        <v>#N/A</v>
      </c>
      <c r="S122" s="15" t="e">
        <f>IF($B122="","",VLOOKUP($B122,'HK2 - 22-23 + HKI 23-24(22C2)'!$B$12:$AT$182,18,0))</f>
        <v>#N/A</v>
      </c>
      <c r="T122" s="15" t="e">
        <f>IF($B122="","",VLOOKUP($B122,'HK2 - 22-23 + HKI 23-24(22C2)'!$B$12:$AT$182,19,0))</f>
        <v>#N/A</v>
      </c>
      <c r="U122" s="15" t="e">
        <f>IF($B122="","",VLOOKUP($B122,'HK2 - 22-23 + HKI 23-24(22C2)'!$B$12:$AT$182,20,0))</f>
        <v>#N/A</v>
      </c>
      <c r="V122" s="31" t="e">
        <f t="shared" si="13"/>
        <v>#N/A</v>
      </c>
      <c r="W122" s="15" t="e">
        <f>IF($B122="","",VLOOKUP($B122,'HK2 - 22-23 + HKI 23-24(22C2)'!$B$12:$AT$182,22,0))</f>
        <v>#N/A</v>
      </c>
      <c r="X122" s="15" t="e">
        <f>IF($B122="","",VLOOKUP($B122,'HK2 - 22-23 + HKI 23-24(22C2)'!$B$12:$AT$182,23,0))</f>
        <v>#N/A</v>
      </c>
      <c r="Y122" s="15" t="e">
        <f>IF($B122="","",VLOOKUP($B122,'HK2 - 22-23 + HKI 23-24(22C2)'!$B$12:$AT$182,24,0))</f>
        <v>#N/A</v>
      </c>
      <c r="Z122" s="31" t="e">
        <f t="shared" si="14"/>
        <v>#N/A</v>
      </c>
      <c r="AA122" s="15" t="e">
        <f>IF($B122="","",VLOOKUP($B122,'HK2 - 22-23 + HKI 23-24(22C2)'!$B$12:$AT$182,26,0))</f>
        <v>#N/A</v>
      </c>
      <c r="AB122" s="15" t="e">
        <f>IF($B122="","",VLOOKUP($B122,'HK2 - 22-23 + HKI 23-24(22C2)'!$B$12:$AT$182,27,0))</f>
        <v>#N/A</v>
      </c>
      <c r="AC122" s="15" t="e">
        <f>IF($B122="","",VLOOKUP($B122,'HK2 - 22-23 + HKI 23-24(22C2)'!$B$12:$AT$182,28,0))</f>
        <v>#N/A</v>
      </c>
      <c r="AD122" s="31" t="e">
        <f t="shared" si="15"/>
        <v>#N/A</v>
      </c>
      <c r="AE122" s="15" t="e">
        <f>IF($B122="","",VLOOKUP($B122,'HK2 - 22-23 + HKI 23-24(22C2)'!$B$12:$AT$182,30,0))</f>
        <v>#N/A</v>
      </c>
      <c r="AF122" s="15" t="e">
        <f>IF($B122="","",VLOOKUP($B122,'HK2 - 22-23 + HKI 23-24(22C2)'!$B$12:$AT$182,31,0))</f>
        <v>#N/A</v>
      </c>
      <c r="AG122" s="15" t="e">
        <f>IF($B122="","",VLOOKUP($B122,'HK2 - 22-23 + HKI 23-24(22C2)'!$B$12:$AT$182,32,0))</f>
        <v>#N/A</v>
      </c>
      <c r="AH122" s="31" t="e">
        <f t="shared" si="16"/>
        <v>#N/A</v>
      </c>
      <c r="AI122" s="15" t="e">
        <f>IF($B122="","",VLOOKUP($B122,'HK2 - 22-23 + HKI 23-24(22C2)'!$B$12:$AT$182,34,0))</f>
        <v>#N/A</v>
      </c>
      <c r="AJ122" s="15" t="e">
        <f>IF($B122="","",VLOOKUP($B122,'HK2 - 22-23 + HKI 23-24(22C2)'!$B$12:$AT$182,35,0))</f>
        <v>#N/A</v>
      </c>
      <c r="AK122" s="31" t="e">
        <f t="shared" si="17"/>
        <v>#N/A</v>
      </c>
      <c r="AL122" s="15" t="e">
        <f>IF($B122="","",VLOOKUP($B122,'HK2 - 22-23 + HKI 23-24(22C2)'!$B$12:$AT$182,37,0))</f>
        <v>#N/A</v>
      </c>
      <c r="AM122" s="15" t="e">
        <f>IF($B122="","",VLOOKUP($B122,'HK2 - 22-23 + HKI 23-24(22C2)'!$B$12:$AT$182,38,0))</f>
        <v>#N/A</v>
      </c>
      <c r="AN122" s="31" t="e">
        <f t="shared" si="18"/>
        <v>#N/A</v>
      </c>
      <c r="AO122" s="15" t="e">
        <f>IF($B122="","",VLOOKUP($B122,'HK2 - 22-23 + HKI 23-24(22C2)'!$B$12:$AT$182,40,0))</f>
        <v>#N/A</v>
      </c>
      <c r="AP122" s="15" t="e">
        <f>IF($B122="","",VLOOKUP($B122,'HK2 - 22-23 + HKI 23-24(22C2)'!$B$12:$AT$182,41,0))</f>
        <v>#N/A</v>
      </c>
      <c r="AQ122" s="31" t="e">
        <f t="shared" si="19"/>
        <v>#N/A</v>
      </c>
      <c r="AR122" s="31" t="e">
        <f>IF($B122="","",VLOOKUP($B122,'HK2 - 22-23 + HKI 23-24(22C2)'!$B$12:$AT$182,43,0))</f>
        <v>#N/A</v>
      </c>
      <c r="AS122" s="31" t="e">
        <f>IF($B122="","",VLOOKUP($B122,'HK2 - 22-23 + HKI 23-24(22C2)'!$B$12:$AT$182,44,0))</f>
        <v>#N/A</v>
      </c>
      <c r="AT122" s="40" t="e">
        <f t="shared" si="20"/>
        <v>#N/A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IF($B123="","",VLOOKUP($B123,'HK2 - 22-23 + HKI 23-24(22C2)'!$B$12:$AT$182,4,0))</f>
        <v>#N/A</v>
      </c>
      <c r="F123" s="15" t="e">
        <f>IF($B123="","",VLOOKUP($B123,'HK2 - 22-23 + HKI 23-24(22C2)'!$B$12:$AT$182,5,0))</f>
        <v>#N/A</v>
      </c>
      <c r="G123" s="15" t="e">
        <f>IF($B123="","",VLOOKUP($B123,'HK2 - 22-23 + HKI 23-24(22C2)'!$B$12:$AT$182,6,0))</f>
        <v>#N/A</v>
      </c>
      <c r="H123" s="15" t="e">
        <f>IF($B123="","",VLOOKUP($B123,'HK2 - 22-23 + HKI 23-24(22C2)'!$B$12:$AT$182,7,0))</f>
        <v>#N/A</v>
      </c>
      <c r="I123" s="15" t="e">
        <f>IF($B123="","",VLOOKUP($B123,'HK2 - 22-23 + HKI 23-24(22C2)'!$B$12:$AT$182,8,0))</f>
        <v>#N/A</v>
      </c>
      <c r="J123" s="15" t="e">
        <f>IF($B123="","",VLOOKUP($B123,'HK2 - 22-23 + HKI 23-24(22C2)'!$B$12:$AT$182,9,0))</f>
        <v>#N/A</v>
      </c>
      <c r="K123" s="15" t="e">
        <f>IF($B123="","",VLOOKUP($B123,'HK2 - 22-23 + HKI 23-24(22C2)'!$B$12:$AT$182,10,0))</f>
        <v>#N/A</v>
      </c>
      <c r="L123" s="15" t="e">
        <f>IF($B123="","",VLOOKUP($B123,'HK2 - 22-23 + HKI 23-24(22C2)'!$B$12:$AT$182,11,0))</f>
        <v>#N/A</v>
      </c>
      <c r="M123" s="31" t="e">
        <f t="shared" si="11"/>
        <v>#N/A</v>
      </c>
      <c r="N123" s="15" t="e">
        <f>IF($B123="","",VLOOKUP($B123,'HK2 - 22-23 + HKI 23-24(22C2)'!$B$12:$AT$182,13,0))</f>
        <v>#N/A</v>
      </c>
      <c r="O123" s="15" t="e">
        <f>IF($B123="","",VLOOKUP($B123,'HK2 - 22-23 + HKI 23-24(22C2)'!$B$12:$AT$182,14,0))</f>
        <v>#N/A</v>
      </c>
      <c r="P123" s="15" t="e">
        <f>IF($B123="","",VLOOKUP($B123,'HK2 - 22-23 + HKI 23-24(22C2)'!$B$12:$AT$182,15,0))</f>
        <v>#N/A</v>
      </c>
      <c r="Q123" s="15" t="e">
        <f>IF($B123="","",VLOOKUP($B123,'HK2 - 22-23 + HKI 23-24(22C2)'!$B$12:$AT$182,16,0))</f>
        <v>#N/A</v>
      </c>
      <c r="R123" s="31" t="e">
        <f t="shared" si="12"/>
        <v>#N/A</v>
      </c>
      <c r="S123" s="15" t="e">
        <f>IF($B123="","",VLOOKUP($B123,'HK2 - 22-23 + HKI 23-24(22C2)'!$B$12:$AT$182,18,0))</f>
        <v>#N/A</v>
      </c>
      <c r="T123" s="15" t="e">
        <f>IF($B123="","",VLOOKUP($B123,'HK2 - 22-23 + HKI 23-24(22C2)'!$B$12:$AT$182,19,0))</f>
        <v>#N/A</v>
      </c>
      <c r="U123" s="15" t="e">
        <f>IF($B123="","",VLOOKUP($B123,'HK2 - 22-23 + HKI 23-24(22C2)'!$B$12:$AT$182,20,0))</f>
        <v>#N/A</v>
      </c>
      <c r="V123" s="31" t="e">
        <f t="shared" si="13"/>
        <v>#N/A</v>
      </c>
      <c r="W123" s="15" t="e">
        <f>IF($B123="","",VLOOKUP($B123,'HK2 - 22-23 + HKI 23-24(22C2)'!$B$12:$AT$182,22,0))</f>
        <v>#N/A</v>
      </c>
      <c r="X123" s="15" t="e">
        <f>IF($B123="","",VLOOKUP($B123,'HK2 - 22-23 + HKI 23-24(22C2)'!$B$12:$AT$182,23,0))</f>
        <v>#N/A</v>
      </c>
      <c r="Y123" s="15" t="e">
        <f>IF($B123="","",VLOOKUP($B123,'HK2 - 22-23 + HKI 23-24(22C2)'!$B$12:$AT$182,24,0))</f>
        <v>#N/A</v>
      </c>
      <c r="Z123" s="31" t="e">
        <f t="shared" si="14"/>
        <v>#N/A</v>
      </c>
      <c r="AA123" s="15" t="e">
        <f>IF($B123="","",VLOOKUP($B123,'HK2 - 22-23 + HKI 23-24(22C2)'!$B$12:$AT$182,26,0))</f>
        <v>#N/A</v>
      </c>
      <c r="AB123" s="15" t="e">
        <f>IF($B123="","",VLOOKUP($B123,'HK2 - 22-23 + HKI 23-24(22C2)'!$B$12:$AT$182,27,0))</f>
        <v>#N/A</v>
      </c>
      <c r="AC123" s="15" t="e">
        <f>IF($B123="","",VLOOKUP($B123,'HK2 - 22-23 + HKI 23-24(22C2)'!$B$12:$AT$182,28,0))</f>
        <v>#N/A</v>
      </c>
      <c r="AD123" s="31" t="e">
        <f t="shared" si="15"/>
        <v>#N/A</v>
      </c>
      <c r="AE123" s="15" t="e">
        <f>IF($B123="","",VLOOKUP($B123,'HK2 - 22-23 + HKI 23-24(22C2)'!$B$12:$AT$182,30,0))</f>
        <v>#N/A</v>
      </c>
      <c r="AF123" s="15" t="e">
        <f>IF($B123="","",VLOOKUP($B123,'HK2 - 22-23 + HKI 23-24(22C2)'!$B$12:$AT$182,31,0))</f>
        <v>#N/A</v>
      </c>
      <c r="AG123" s="15" t="e">
        <f>IF($B123="","",VLOOKUP($B123,'HK2 - 22-23 + HKI 23-24(22C2)'!$B$12:$AT$182,32,0))</f>
        <v>#N/A</v>
      </c>
      <c r="AH123" s="31" t="e">
        <f t="shared" si="16"/>
        <v>#N/A</v>
      </c>
      <c r="AI123" s="15" t="e">
        <f>IF($B123="","",VLOOKUP($B123,'HK2 - 22-23 + HKI 23-24(22C2)'!$B$12:$AT$182,34,0))</f>
        <v>#N/A</v>
      </c>
      <c r="AJ123" s="15" t="e">
        <f>IF($B123="","",VLOOKUP($B123,'HK2 - 22-23 + HKI 23-24(22C2)'!$B$12:$AT$182,35,0))</f>
        <v>#N/A</v>
      </c>
      <c r="AK123" s="31" t="e">
        <f t="shared" si="17"/>
        <v>#N/A</v>
      </c>
      <c r="AL123" s="15" t="e">
        <f>IF($B123="","",VLOOKUP($B123,'HK2 - 22-23 + HKI 23-24(22C2)'!$B$12:$AT$182,37,0))</f>
        <v>#N/A</v>
      </c>
      <c r="AM123" s="15" t="e">
        <f>IF($B123="","",VLOOKUP($B123,'HK2 - 22-23 + HKI 23-24(22C2)'!$B$12:$AT$182,38,0))</f>
        <v>#N/A</v>
      </c>
      <c r="AN123" s="31" t="e">
        <f t="shared" si="18"/>
        <v>#N/A</v>
      </c>
      <c r="AO123" s="15" t="e">
        <f>IF($B123="","",VLOOKUP($B123,'HK2 - 22-23 + HKI 23-24(22C2)'!$B$12:$AT$182,40,0))</f>
        <v>#N/A</v>
      </c>
      <c r="AP123" s="15" t="e">
        <f>IF($B123="","",VLOOKUP($B123,'HK2 - 22-23 + HKI 23-24(22C2)'!$B$12:$AT$182,41,0))</f>
        <v>#N/A</v>
      </c>
      <c r="AQ123" s="31" t="e">
        <f t="shared" si="19"/>
        <v>#N/A</v>
      </c>
      <c r="AR123" s="31" t="e">
        <f>IF($B123="","",VLOOKUP($B123,'HK2 - 22-23 + HKI 23-24(22C2)'!$B$12:$AT$182,43,0))</f>
        <v>#N/A</v>
      </c>
      <c r="AS123" s="31" t="e">
        <f>IF($B123="","",VLOOKUP($B123,'HK2 - 22-23 + HKI 23-24(22C2)'!$B$12:$AT$182,44,0))</f>
        <v>#N/A</v>
      </c>
      <c r="AT123" s="40" t="e">
        <f t="shared" si="20"/>
        <v>#N/A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IF($B124="","",VLOOKUP($B124,'HK2 - 22-23 + HKI 23-24(22C2)'!$B$12:$AT$182,4,0))</f>
        <v>#N/A</v>
      </c>
      <c r="F124" s="15" t="e">
        <f>IF($B124="","",VLOOKUP($B124,'HK2 - 22-23 + HKI 23-24(22C2)'!$B$12:$AT$182,5,0))</f>
        <v>#N/A</v>
      </c>
      <c r="G124" s="15" t="e">
        <f>IF($B124="","",VLOOKUP($B124,'HK2 - 22-23 + HKI 23-24(22C2)'!$B$12:$AT$182,6,0))</f>
        <v>#N/A</v>
      </c>
      <c r="H124" s="15" t="e">
        <f>IF($B124="","",VLOOKUP($B124,'HK2 - 22-23 + HKI 23-24(22C2)'!$B$12:$AT$182,7,0))</f>
        <v>#N/A</v>
      </c>
      <c r="I124" s="15" t="e">
        <f>IF($B124="","",VLOOKUP($B124,'HK2 - 22-23 + HKI 23-24(22C2)'!$B$12:$AT$182,8,0))</f>
        <v>#N/A</v>
      </c>
      <c r="J124" s="15" t="e">
        <f>IF($B124="","",VLOOKUP($B124,'HK2 - 22-23 + HKI 23-24(22C2)'!$B$12:$AT$182,9,0))</f>
        <v>#N/A</v>
      </c>
      <c r="K124" s="15" t="e">
        <f>IF($B124="","",VLOOKUP($B124,'HK2 - 22-23 + HKI 23-24(22C2)'!$B$12:$AT$182,10,0))</f>
        <v>#N/A</v>
      </c>
      <c r="L124" s="15" t="e">
        <f>IF($B124="","",VLOOKUP($B124,'HK2 - 22-23 + HKI 23-24(22C2)'!$B$12:$AT$182,11,0))</f>
        <v>#N/A</v>
      </c>
      <c r="M124" s="31" t="e">
        <f t="shared" si="11"/>
        <v>#N/A</v>
      </c>
      <c r="N124" s="15" t="e">
        <f>IF($B124="","",VLOOKUP($B124,'HK2 - 22-23 + HKI 23-24(22C2)'!$B$12:$AT$182,13,0))</f>
        <v>#N/A</v>
      </c>
      <c r="O124" s="15" t="e">
        <f>IF($B124="","",VLOOKUP($B124,'HK2 - 22-23 + HKI 23-24(22C2)'!$B$12:$AT$182,14,0))</f>
        <v>#N/A</v>
      </c>
      <c r="P124" s="15" t="e">
        <f>IF($B124="","",VLOOKUP($B124,'HK2 - 22-23 + HKI 23-24(22C2)'!$B$12:$AT$182,15,0))</f>
        <v>#N/A</v>
      </c>
      <c r="Q124" s="15" t="e">
        <f>IF($B124="","",VLOOKUP($B124,'HK2 - 22-23 + HKI 23-24(22C2)'!$B$12:$AT$182,16,0))</f>
        <v>#N/A</v>
      </c>
      <c r="R124" s="31" t="e">
        <f t="shared" si="12"/>
        <v>#N/A</v>
      </c>
      <c r="S124" s="15" t="e">
        <f>IF($B124="","",VLOOKUP($B124,'HK2 - 22-23 + HKI 23-24(22C2)'!$B$12:$AT$182,18,0))</f>
        <v>#N/A</v>
      </c>
      <c r="T124" s="15" t="e">
        <f>IF($B124="","",VLOOKUP($B124,'HK2 - 22-23 + HKI 23-24(22C2)'!$B$12:$AT$182,19,0))</f>
        <v>#N/A</v>
      </c>
      <c r="U124" s="15" t="e">
        <f>IF($B124="","",VLOOKUP($B124,'HK2 - 22-23 + HKI 23-24(22C2)'!$B$12:$AT$182,20,0))</f>
        <v>#N/A</v>
      </c>
      <c r="V124" s="31" t="e">
        <f t="shared" si="13"/>
        <v>#N/A</v>
      </c>
      <c r="W124" s="15" t="e">
        <f>IF($B124="","",VLOOKUP($B124,'HK2 - 22-23 + HKI 23-24(22C2)'!$B$12:$AT$182,22,0))</f>
        <v>#N/A</v>
      </c>
      <c r="X124" s="15" t="e">
        <f>IF($B124="","",VLOOKUP($B124,'HK2 - 22-23 + HKI 23-24(22C2)'!$B$12:$AT$182,23,0))</f>
        <v>#N/A</v>
      </c>
      <c r="Y124" s="15" t="e">
        <f>IF($B124="","",VLOOKUP($B124,'HK2 - 22-23 + HKI 23-24(22C2)'!$B$12:$AT$182,24,0))</f>
        <v>#N/A</v>
      </c>
      <c r="Z124" s="31" t="e">
        <f t="shared" si="14"/>
        <v>#N/A</v>
      </c>
      <c r="AA124" s="15" t="e">
        <f>IF($B124="","",VLOOKUP($B124,'HK2 - 22-23 + HKI 23-24(22C2)'!$B$12:$AT$182,26,0))</f>
        <v>#N/A</v>
      </c>
      <c r="AB124" s="15" t="e">
        <f>IF($B124="","",VLOOKUP($B124,'HK2 - 22-23 + HKI 23-24(22C2)'!$B$12:$AT$182,27,0))</f>
        <v>#N/A</v>
      </c>
      <c r="AC124" s="15" t="e">
        <f>IF($B124="","",VLOOKUP($B124,'HK2 - 22-23 + HKI 23-24(22C2)'!$B$12:$AT$182,28,0))</f>
        <v>#N/A</v>
      </c>
      <c r="AD124" s="31" t="e">
        <f t="shared" si="15"/>
        <v>#N/A</v>
      </c>
      <c r="AE124" s="15" t="e">
        <f>IF($B124="","",VLOOKUP($B124,'HK2 - 22-23 + HKI 23-24(22C2)'!$B$12:$AT$182,30,0))</f>
        <v>#N/A</v>
      </c>
      <c r="AF124" s="15" t="e">
        <f>IF($B124="","",VLOOKUP($B124,'HK2 - 22-23 + HKI 23-24(22C2)'!$B$12:$AT$182,31,0))</f>
        <v>#N/A</v>
      </c>
      <c r="AG124" s="15" t="e">
        <f>IF($B124="","",VLOOKUP($B124,'HK2 - 22-23 + HKI 23-24(22C2)'!$B$12:$AT$182,32,0))</f>
        <v>#N/A</v>
      </c>
      <c r="AH124" s="31" t="e">
        <f t="shared" si="16"/>
        <v>#N/A</v>
      </c>
      <c r="AI124" s="15" t="e">
        <f>IF($B124="","",VLOOKUP($B124,'HK2 - 22-23 + HKI 23-24(22C2)'!$B$12:$AT$182,34,0))</f>
        <v>#N/A</v>
      </c>
      <c r="AJ124" s="15" t="e">
        <f>IF($B124="","",VLOOKUP($B124,'HK2 - 22-23 + HKI 23-24(22C2)'!$B$12:$AT$182,35,0))</f>
        <v>#N/A</v>
      </c>
      <c r="AK124" s="31" t="e">
        <f t="shared" si="17"/>
        <v>#N/A</v>
      </c>
      <c r="AL124" s="15" t="e">
        <f>IF($B124="","",VLOOKUP($B124,'HK2 - 22-23 + HKI 23-24(22C2)'!$B$12:$AT$182,37,0))</f>
        <v>#N/A</v>
      </c>
      <c r="AM124" s="15" t="e">
        <f>IF($B124="","",VLOOKUP($B124,'HK2 - 22-23 + HKI 23-24(22C2)'!$B$12:$AT$182,38,0))</f>
        <v>#N/A</v>
      </c>
      <c r="AN124" s="31" t="e">
        <f t="shared" si="18"/>
        <v>#N/A</v>
      </c>
      <c r="AO124" s="15" t="e">
        <f>IF($B124="","",VLOOKUP($B124,'HK2 - 22-23 + HKI 23-24(22C2)'!$B$12:$AT$182,40,0))</f>
        <v>#N/A</v>
      </c>
      <c r="AP124" s="15" t="e">
        <f>IF($B124="","",VLOOKUP($B124,'HK2 - 22-23 + HKI 23-24(22C2)'!$B$12:$AT$182,41,0))</f>
        <v>#N/A</v>
      </c>
      <c r="AQ124" s="31" t="e">
        <f t="shared" si="19"/>
        <v>#N/A</v>
      </c>
      <c r="AR124" s="31" t="e">
        <f>IF($B124="","",VLOOKUP($B124,'HK2 - 22-23 + HKI 23-24(22C2)'!$B$12:$AT$182,43,0))</f>
        <v>#N/A</v>
      </c>
      <c r="AS124" s="31" t="e">
        <f>IF($B124="","",VLOOKUP($B124,'HK2 - 22-23 + HKI 23-24(22C2)'!$B$12:$AT$182,44,0))</f>
        <v>#N/A</v>
      </c>
      <c r="AT124" s="40" t="e">
        <f t="shared" si="20"/>
        <v>#N/A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IF($B125="","",VLOOKUP($B125,'HK2 - 22-23 + HKI 23-24(22C2)'!$B$12:$AT$182,4,0))</f>
        <v>#N/A</v>
      </c>
      <c r="F125" s="15" t="e">
        <f>IF($B125="","",VLOOKUP($B125,'HK2 - 22-23 + HKI 23-24(22C2)'!$B$12:$AT$182,5,0))</f>
        <v>#N/A</v>
      </c>
      <c r="G125" s="15" t="e">
        <f>IF($B125="","",VLOOKUP($B125,'HK2 - 22-23 + HKI 23-24(22C2)'!$B$12:$AT$182,6,0))</f>
        <v>#N/A</v>
      </c>
      <c r="H125" s="15" t="e">
        <f>IF($B125="","",VLOOKUP($B125,'HK2 - 22-23 + HKI 23-24(22C2)'!$B$12:$AT$182,7,0))</f>
        <v>#N/A</v>
      </c>
      <c r="I125" s="15" t="e">
        <f>IF($B125="","",VLOOKUP($B125,'HK2 - 22-23 + HKI 23-24(22C2)'!$B$12:$AT$182,8,0))</f>
        <v>#N/A</v>
      </c>
      <c r="J125" s="15" t="e">
        <f>IF($B125="","",VLOOKUP($B125,'HK2 - 22-23 + HKI 23-24(22C2)'!$B$12:$AT$182,9,0))</f>
        <v>#N/A</v>
      </c>
      <c r="K125" s="15" t="e">
        <f>IF($B125="","",VLOOKUP($B125,'HK2 - 22-23 + HKI 23-24(22C2)'!$B$12:$AT$182,10,0))</f>
        <v>#N/A</v>
      </c>
      <c r="L125" s="15" t="e">
        <f>IF($B125="","",VLOOKUP($B125,'HK2 - 22-23 + HKI 23-24(22C2)'!$B$12:$AT$182,11,0))</f>
        <v>#N/A</v>
      </c>
      <c r="M125" s="31" t="e">
        <f t="shared" si="11"/>
        <v>#N/A</v>
      </c>
      <c r="N125" s="15" t="e">
        <f>IF($B125="","",VLOOKUP($B125,'HK2 - 22-23 + HKI 23-24(22C2)'!$B$12:$AT$182,13,0))</f>
        <v>#N/A</v>
      </c>
      <c r="O125" s="15" t="e">
        <f>IF($B125="","",VLOOKUP($B125,'HK2 - 22-23 + HKI 23-24(22C2)'!$B$12:$AT$182,14,0))</f>
        <v>#N/A</v>
      </c>
      <c r="P125" s="15" t="e">
        <f>IF($B125="","",VLOOKUP($B125,'HK2 - 22-23 + HKI 23-24(22C2)'!$B$12:$AT$182,15,0))</f>
        <v>#N/A</v>
      </c>
      <c r="Q125" s="15" t="e">
        <f>IF($B125="","",VLOOKUP($B125,'HK2 - 22-23 + HKI 23-24(22C2)'!$B$12:$AT$182,16,0))</f>
        <v>#N/A</v>
      </c>
      <c r="R125" s="31" t="e">
        <f t="shared" si="12"/>
        <v>#N/A</v>
      </c>
      <c r="S125" s="15" t="e">
        <f>IF($B125="","",VLOOKUP($B125,'HK2 - 22-23 + HKI 23-24(22C2)'!$B$12:$AT$182,18,0))</f>
        <v>#N/A</v>
      </c>
      <c r="T125" s="15" t="e">
        <f>IF($B125="","",VLOOKUP($B125,'HK2 - 22-23 + HKI 23-24(22C2)'!$B$12:$AT$182,19,0))</f>
        <v>#N/A</v>
      </c>
      <c r="U125" s="15" t="e">
        <f>IF($B125="","",VLOOKUP($B125,'HK2 - 22-23 + HKI 23-24(22C2)'!$B$12:$AT$182,20,0))</f>
        <v>#N/A</v>
      </c>
      <c r="V125" s="31" t="e">
        <f t="shared" si="13"/>
        <v>#N/A</v>
      </c>
      <c r="W125" s="15" t="e">
        <f>IF($B125="","",VLOOKUP($B125,'HK2 - 22-23 + HKI 23-24(22C2)'!$B$12:$AT$182,22,0))</f>
        <v>#N/A</v>
      </c>
      <c r="X125" s="15" t="e">
        <f>IF($B125="","",VLOOKUP($B125,'HK2 - 22-23 + HKI 23-24(22C2)'!$B$12:$AT$182,23,0))</f>
        <v>#N/A</v>
      </c>
      <c r="Y125" s="15" t="e">
        <f>IF($B125="","",VLOOKUP($B125,'HK2 - 22-23 + HKI 23-24(22C2)'!$B$12:$AT$182,24,0))</f>
        <v>#N/A</v>
      </c>
      <c r="Z125" s="31" t="e">
        <f t="shared" si="14"/>
        <v>#N/A</v>
      </c>
      <c r="AA125" s="15" t="e">
        <f>IF($B125="","",VLOOKUP($B125,'HK2 - 22-23 + HKI 23-24(22C2)'!$B$12:$AT$182,26,0))</f>
        <v>#N/A</v>
      </c>
      <c r="AB125" s="15" t="e">
        <f>IF($B125="","",VLOOKUP($B125,'HK2 - 22-23 + HKI 23-24(22C2)'!$B$12:$AT$182,27,0))</f>
        <v>#N/A</v>
      </c>
      <c r="AC125" s="15" t="e">
        <f>IF($B125="","",VLOOKUP($B125,'HK2 - 22-23 + HKI 23-24(22C2)'!$B$12:$AT$182,28,0))</f>
        <v>#N/A</v>
      </c>
      <c r="AD125" s="31" t="e">
        <f t="shared" si="15"/>
        <v>#N/A</v>
      </c>
      <c r="AE125" s="15" t="e">
        <f>IF($B125="","",VLOOKUP($B125,'HK2 - 22-23 + HKI 23-24(22C2)'!$B$12:$AT$182,30,0))</f>
        <v>#N/A</v>
      </c>
      <c r="AF125" s="15" t="e">
        <f>IF($B125="","",VLOOKUP($B125,'HK2 - 22-23 + HKI 23-24(22C2)'!$B$12:$AT$182,31,0))</f>
        <v>#N/A</v>
      </c>
      <c r="AG125" s="15" t="e">
        <f>IF($B125="","",VLOOKUP($B125,'HK2 - 22-23 + HKI 23-24(22C2)'!$B$12:$AT$182,32,0))</f>
        <v>#N/A</v>
      </c>
      <c r="AH125" s="31" t="e">
        <f t="shared" si="16"/>
        <v>#N/A</v>
      </c>
      <c r="AI125" s="15" t="e">
        <f>IF($B125="","",VLOOKUP($B125,'HK2 - 22-23 + HKI 23-24(22C2)'!$B$12:$AT$182,34,0))</f>
        <v>#N/A</v>
      </c>
      <c r="AJ125" s="15" t="e">
        <f>IF($B125="","",VLOOKUP($B125,'HK2 - 22-23 + HKI 23-24(22C2)'!$B$12:$AT$182,35,0))</f>
        <v>#N/A</v>
      </c>
      <c r="AK125" s="31" t="e">
        <f t="shared" si="17"/>
        <v>#N/A</v>
      </c>
      <c r="AL125" s="15" t="e">
        <f>IF($B125="","",VLOOKUP($B125,'HK2 - 22-23 + HKI 23-24(22C2)'!$B$12:$AT$182,37,0))</f>
        <v>#N/A</v>
      </c>
      <c r="AM125" s="15" t="e">
        <f>IF($B125="","",VLOOKUP($B125,'HK2 - 22-23 + HKI 23-24(22C2)'!$B$12:$AT$182,38,0))</f>
        <v>#N/A</v>
      </c>
      <c r="AN125" s="31" t="e">
        <f t="shared" si="18"/>
        <v>#N/A</v>
      </c>
      <c r="AO125" s="15" t="e">
        <f>IF($B125="","",VLOOKUP($B125,'HK2 - 22-23 + HKI 23-24(22C2)'!$B$12:$AT$182,40,0))</f>
        <v>#N/A</v>
      </c>
      <c r="AP125" s="15" t="e">
        <f>IF($B125="","",VLOOKUP($B125,'HK2 - 22-23 + HKI 23-24(22C2)'!$B$12:$AT$182,41,0))</f>
        <v>#N/A</v>
      </c>
      <c r="AQ125" s="31" t="e">
        <f t="shared" si="19"/>
        <v>#N/A</v>
      </c>
      <c r="AR125" s="31" t="e">
        <f>IF($B125="","",VLOOKUP($B125,'HK2 - 22-23 + HKI 23-24(22C2)'!$B$12:$AT$182,43,0))</f>
        <v>#N/A</v>
      </c>
      <c r="AS125" s="31" t="e">
        <f>IF($B125="","",VLOOKUP($B125,'HK2 - 22-23 + HKI 23-24(22C2)'!$B$12:$AT$182,44,0))</f>
        <v>#N/A</v>
      </c>
      <c r="AT125" s="40" t="e">
        <f t="shared" si="20"/>
        <v>#N/A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IF($B126="","",VLOOKUP($B126,'HK2 - 22-23 + HKI 23-24(22C2)'!$B$12:$AT$182,4,0))</f>
        <v>#N/A</v>
      </c>
      <c r="F126" s="15" t="e">
        <f>IF($B126="","",VLOOKUP($B126,'HK2 - 22-23 + HKI 23-24(22C2)'!$B$12:$AT$182,5,0))</f>
        <v>#N/A</v>
      </c>
      <c r="G126" s="15" t="e">
        <f>IF($B126="","",VLOOKUP($B126,'HK2 - 22-23 + HKI 23-24(22C2)'!$B$12:$AT$182,6,0))</f>
        <v>#N/A</v>
      </c>
      <c r="H126" s="15" t="e">
        <f>IF($B126="","",VLOOKUP($B126,'HK2 - 22-23 + HKI 23-24(22C2)'!$B$12:$AT$182,7,0))</f>
        <v>#N/A</v>
      </c>
      <c r="I126" s="15" t="e">
        <f>IF($B126="","",VLOOKUP($B126,'HK2 - 22-23 + HKI 23-24(22C2)'!$B$12:$AT$182,8,0))</f>
        <v>#N/A</v>
      </c>
      <c r="J126" s="15" t="e">
        <f>IF($B126="","",VLOOKUP($B126,'HK2 - 22-23 + HKI 23-24(22C2)'!$B$12:$AT$182,9,0))</f>
        <v>#N/A</v>
      </c>
      <c r="K126" s="15" t="e">
        <f>IF($B126="","",VLOOKUP($B126,'HK2 - 22-23 + HKI 23-24(22C2)'!$B$12:$AT$182,10,0))</f>
        <v>#N/A</v>
      </c>
      <c r="L126" s="15" t="e">
        <f>IF($B126="","",VLOOKUP($B126,'HK2 - 22-23 + HKI 23-24(22C2)'!$B$12:$AT$182,11,0))</f>
        <v>#N/A</v>
      </c>
      <c r="M126" s="31" t="e">
        <f t="shared" si="11"/>
        <v>#N/A</v>
      </c>
      <c r="N126" s="15" t="e">
        <f>IF($B126="","",VLOOKUP($B126,'HK2 - 22-23 + HKI 23-24(22C2)'!$B$12:$AT$182,13,0))</f>
        <v>#N/A</v>
      </c>
      <c r="O126" s="15" t="e">
        <f>IF($B126="","",VLOOKUP($B126,'HK2 - 22-23 + HKI 23-24(22C2)'!$B$12:$AT$182,14,0))</f>
        <v>#N/A</v>
      </c>
      <c r="P126" s="15" t="e">
        <f>IF($B126="","",VLOOKUP($B126,'HK2 - 22-23 + HKI 23-24(22C2)'!$B$12:$AT$182,15,0))</f>
        <v>#N/A</v>
      </c>
      <c r="Q126" s="15" t="e">
        <f>IF($B126="","",VLOOKUP($B126,'HK2 - 22-23 + HKI 23-24(22C2)'!$B$12:$AT$182,16,0))</f>
        <v>#N/A</v>
      </c>
      <c r="R126" s="31" t="e">
        <f t="shared" si="12"/>
        <v>#N/A</v>
      </c>
      <c r="S126" s="15" t="e">
        <f>IF($B126="","",VLOOKUP($B126,'HK2 - 22-23 + HKI 23-24(22C2)'!$B$12:$AT$182,18,0))</f>
        <v>#N/A</v>
      </c>
      <c r="T126" s="15" t="e">
        <f>IF($B126="","",VLOOKUP($B126,'HK2 - 22-23 + HKI 23-24(22C2)'!$B$12:$AT$182,19,0))</f>
        <v>#N/A</v>
      </c>
      <c r="U126" s="15" t="e">
        <f>IF($B126="","",VLOOKUP($B126,'HK2 - 22-23 + HKI 23-24(22C2)'!$B$12:$AT$182,20,0))</f>
        <v>#N/A</v>
      </c>
      <c r="V126" s="31" t="e">
        <f t="shared" si="13"/>
        <v>#N/A</v>
      </c>
      <c r="W126" s="15" t="e">
        <f>IF($B126="","",VLOOKUP($B126,'HK2 - 22-23 + HKI 23-24(22C2)'!$B$12:$AT$182,22,0))</f>
        <v>#N/A</v>
      </c>
      <c r="X126" s="15" t="e">
        <f>IF($B126="","",VLOOKUP($B126,'HK2 - 22-23 + HKI 23-24(22C2)'!$B$12:$AT$182,23,0))</f>
        <v>#N/A</v>
      </c>
      <c r="Y126" s="15" t="e">
        <f>IF($B126="","",VLOOKUP($B126,'HK2 - 22-23 + HKI 23-24(22C2)'!$B$12:$AT$182,24,0))</f>
        <v>#N/A</v>
      </c>
      <c r="Z126" s="31" t="e">
        <f t="shared" si="14"/>
        <v>#N/A</v>
      </c>
      <c r="AA126" s="15" t="e">
        <f>IF($B126="","",VLOOKUP($B126,'HK2 - 22-23 + HKI 23-24(22C2)'!$B$12:$AT$182,26,0))</f>
        <v>#N/A</v>
      </c>
      <c r="AB126" s="15" t="e">
        <f>IF($B126="","",VLOOKUP($B126,'HK2 - 22-23 + HKI 23-24(22C2)'!$B$12:$AT$182,27,0))</f>
        <v>#N/A</v>
      </c>
      <c r="AC126" s="15" t="e">
        <f>IF($B126="","",VLOOKUP($B126,'HK2 - 22-23 + HKI 23-24(22C2)'!$B$12:$AT$182,28,0))</f>
        <v>#N/A</v>
      </c>
      <c r="AD126" s="31" t="e">
        <f t="shared" si="15"/>
        <v>#N/A</v>
      </c>
      <c r="AE126" s="15" t="e">
        <f>IF($B126="","",VLOOKUP($B126,'HK2 - 22-23 + HKI 23-24(22C2)'!$B$12:$AT$182,30,0))</f>
        <v>#N/A</v>
      </c>
      <c r="AF126" s="15" t="e">
        <f>IF($B126="","",VLOOKUP($B126,'HK2 - 22-23 + HKI 23-24(22C2)'!$B$12:$AT$182,31,0))</f>
        <v>#N/A</v>
      </c>
      <c r="AG126" s="15" t="e">
        <f>IF($B126="","",VLOOKUP($B126,'HK2 - 22-23 + HKI 23-24(22C2)'!$B$12:$AT$182,32,0))</f>
        <v>#N/A</v>
      </c>
      <c r="AH126" s="31" t="e">
        <f t="shared" si="16"/>
        <v>#N/A</v>
      </c>
      <c r="AI126" s="15" t="e">
        <f>IF($B126="","",VLOOKUP($B126,'HK2 - 22-23 + HKI 23-24(22C2)'!$B$12:$AT$182,34,0))</f>
        <v>#N/A</v>
      </c>
      <c r="AJ126" s="15" t="e">
        <f>IF($B126="","",VLOOKUP($B126,'HK2 - 22-23 + HKI 23-24(22C2)'!$B$12:$AT$182,35,0))</f>
        <v>#N/A</v>
      </c>
      <c r="AK126" s="31" t="e">
        <f t="shared" si="17"/>
        <v>#N/A</v>
      </c>
      <c r="AL126" s="15" t="e">
        <f>IF($B126="","",VLOOKUP($B126,'HK2 - 22-23 + HKI 23-24(22C2)'!$B$12:$AT$182,37,0))</f>
        <v>#N/A</v>
      </c>
      <c r="AM126" s="15" t="e">
        <f>IF($B126="","",VLOOKUP($B126,'HK2 - 22-23 + HKI 23-24(22C2)'!$B$12:$AT$182,38,0))</f>
        <v>#N/A</v>
      </c>
      <c r="AN126" s="31" t="e">
        <f t="shared" si="18"/>
        <v>#N/A</v>
      </c>
      <c r="AO126" s="15" t="e">
        <f>IF($B126="","",VLOOKUP($B126,'HK2 - 22-23 + HKI 23-24(22C2)'!$B$12:$AT$182,40,0))</f>
        <v>#N/A</v>
      </c>
      <c r="AP126" s="15" t="e">
        <f>IF($B126="","",VLOOKUP($B126,'HK2 - 22-23 + HKI 23-24(22C2)'!$B$12:$AT$182,41,0))</f>
        <v>#N/A</v>
      </c>
      <c r="AQ126" s="31" t="e">
        <f t="shared" si="19"/>
        <v>#N/A</v>
      </c>
      <c r="AR126" s="31" t="e">
        <f>IF($B126="","",VLOOKUP($B126,'HK2 - 22-23 + HKI 23-24(22C2)'!$B$12:$AT$182,43,0))</f>
        <v>#N/A</v>
      </c>
      <c r="AS126" s="31" t="e">
        <f>IF($B126="","",VLOOKUP($B126,'HK2 - 22-23 + HKI 23-24(22C2)'!$B$12:$AT$182,44,0))</f>
        <v>#N/A</v>
      </c>
      <c r="AT126" s="40" t="e">
        <f t="shared" si="20"/>
        <v>#N/A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IF($B127="","",VLOOKUP($B127,'HK2 - 22-23 + HKI 23-24(22C2)'!$B$12:$AT$182,4,0))</f>
        <v>#N/A</v>
      </c>
      <c r="F127" s="15" t="e">
        <f>IF($B127="","",VLOOKUP($B127,'HK2 - 22-23 + HKI 23-24(22C2)'!$B$12:$AT$182,5,0))</f>
        <v>#N/A</v>
      </c>
      <c r="G127" s="15" t="e">
        <f>IF($B127="","",VLOOKUP($B127,'HK2 - 22-23 + HKI 23-24(22C2)'!$B$12:$AT$182,6,0))</f>
        <v>#N/A</v>
      </c>
      <c r="H127" s="15" t="e">
        <f>IF($B127="","",VLOOKUP($B127,'HK2 - 22-23 + HKI 23-24(22C2)'!$B$12:$AT$182,7,0))</f>
        <v>#N/A</v>
      </c>
      <c r="I127" s="15" t="e">
        <f>IF($B127="","",VLOOKUP($B127,'HK2 - 22-23 + HKI 23-24(22C2)'!$B$12:$AT$182,8,0))</f>
        <v>#N/A</v>
      </c>
      <c r="J127" s="15" t="e">
        <f>IF($B127="","",VLOOKUP($B127,'HK2 - 22-23 + HKI 23-24(22C2)'!$B$12:$AT$182,9,0))</f>
        <v>#N/A</v>
      </c>
      <c r="K127" s="15" t="e">
        <f>IF($B127="","",VLOOKUP($B127,'HK2 - 22-23 + HKI 23-24(22C2)'!$B$12:$AT$182,10,0))</f>
        <v>#N/A</v>
      </c>
      <c r="L127" s="15" t="e">
        <f>IF($B127="","",VLOOKUP($B127,'HK2 - 22-23 + HKI 23-24(22C2)'!$B$12:$AT$182,11,0))</f>
        <v>#N/A</v>
      </c>
      <c r="M127" s="31" t="e">
        <f t="shared" si="11"/>
        <v>#N/A</v>
      </c>
      <c r="N127" s="15" t="e">
        <f>IF($B127="","",VLOOKUP($B127,'HK2 - 22-23 + HKI 23-24(22C2)'!$B$12:$AT$182,13,0))</f>
        <v>#N/A</v>
      </c>
      <c r="O127" s="15" t="e">
        <f>IF($B127="","",VLOOKUP($B127,'HK2 - 22-23 + HKI 23-24(22C2)'!$B$12:$AT$182,14,0))</f>
        <v>#N/A</v>
      </c>
      <c r="P127" s="15" t="e">
        <f>IF($B127="","",VLOOKUP($B127,'HK2 - 22-23 + HKI 23-24(22C2)'!$B$12:$AT$182,15,0))</f>
        <v>#N/A</v>
      </c>
      <c r="Q127" s="15" t="e">
        <f>IF($B127="","",VLOOKUP($B127,'HK2 - 22-23 + HKI 23-24(22C2)'!$B$12:$AT$182,16,0))</f>
        <v>#N/A</v>
      </c>
      <c r="R127" s="31" t="e">
        <f t="shared" si="12"/>
        <v>#N/A</v>
      </c>
      <c r="S127" s="15" t="e">
        <f>IF($B127="","",VLOOKUP($B127,'HK2 - 22-23 + HKI 23-24(22C2)'!$B$12:$AT$182,18,0))</f>
        <v>#N/A</v>
      </c>
      <c r="T127" s="15" t="e">
        <f>IF($B127="","",VLOOKUP($B127,'HK2 - 22-23 + HKI 23-24(22C2)'!$B$12:$AT$182,19,0))</f>
        <v>#N/A</v>
      </c>
      <c r="U127" s="15" t="e">
        <f>IF($B127="","",VLOOKUP($B127,'HK2 - 22-23 + HKI 23-24(22C2)'!$B$12:$AT$182,20,0))</f>
        <v>#N/A</v>
      </c>
      <c r="V127" s="31" t="e">
        <f t="shared" si="13"/>
        <v>#N/A</v>
      </c>
      <c r="W127" s="15" t="e">
        <f>IF($B127="","",VLOOKUP($B127,'HK2 - 22-23 + HKI 23-24(22C2)'!$B$12:$AT$182,22,0))</f>
        <v>#N/A</v>
      </c>
      <c r="X127" s="15" t="e">
        <f>IF($B127="","",VLOOKUP($B127,'HK2 - 22-23 + HKI 23-24(22C2)'!$B$12:$AT$182,23,0))</f>
        <v>#N/A</v>
      </c>
      <c r="Y127" s="15" t="e">
        <f>IF($B127="","",VLOOKUP($B127,'HK2 - 22-23 + HKI 23-24(22C2)'!$B$12:$AT$182,24,0))</f>
        <v>#N/A</v>
      </c>
      <c r="Z127" s="31" t="e">
        <f t="shared" si="14"/>
        <v>#N/A</v>
      </c>
      <c r="AA127" s="15" t="e">
        <f>IF($B127="","",VLOOKUP($B127,'HK2 - 22-23 + HKI 23-24(22C2)'!$B$12:$AT$182,26,0))</f>
        <v>#N/A</v>
      </c>
      <c r="AB127" s="15" t="e">
        <f>IF($B127="","",VLOOKUP($B127,'HK2 - 22-23 + HKI 23-24(22C2)'!$B$12:$AT$182,27,0))</f>
        <v>#N/A</v>
      </c>
      <c r="AC127" s="15" t="e">
        <f>IF($B127="","",VLOOKUP($B127,'HK2 - 22-23 + HKI 23-24(22C2)'!$B$12:$AT$182,28,0))</f>
        <v>#N/A</v>
      </c>
      <c r="AD127" s="31" t="e">
        <f t="shared" si="15"/>
        <v>#N/A</v>
      </c>
      <c r="AE127" s="15" t="e">
        <f>IF($B127="","",VLOOKUP($B127,'HK2 - 22-23 + HKI 23-24(22C2)'!$B$12:$AT$182,30,0))</f>
        <v>#N/A</v>
      </c>
      <c r="AF127" s="15" t="e">
        <f>IF($B127="","",VLOOKUP($B127,'HK2 - 22-23 + HKI 23-24(22C2)'!$B$12:$AT$182,31,0))</f>
        <v>#N/A</v>
      </c>
      <c r="AG127" s="15" t="e">
        <f>IF($B127="","",VLOOKUP($B127,'HK2 - 22-23 + HKI 23-24(22C2)'!$B$12:$AT$182,32,0))</f>
        <v>#N/A</v>
      </c>
      <c r="AH127" s="31" t="e">
        <f t="shared" si="16"/>
        <v>#N/A</v>
      </c>
      <c r="AI127" s="15" t="e">
        <f>IF($B127="","",VLOOKUP($B127,'HK2 - 22-23 + HKI 23-24(22C2)'!$B$12:$AT$182,34,0))</f>
        <v>#N/A</v>
      </c>
      <c r="AJ127" s="15" t="e">
        <f>IF($B127="","",VLOOKUP($B127,'HK2 - 22-23 + HKI 23-24(22C2)'!$B$12:$AT$182,35,0))</f>
        <v>#N/A</v>
      </c>
      <c r="AK127" s="31" t="e">
        <f t="shared" si="17"/>
        <v>#N/A</v>
      </c>
      <c r="AL127" s="15" t="e">
        <f>IF($B127="","",VLOOKUP($B127,'HK2 - 22-23 + HKI 23-24(22C2)'!$B$12:$AT$182,37,0))</f>
        <v>#N/A</v>
      </c>
      <c r="AM127" s="15" t="e">
        <f>IF($B127="","",VLOOKUP($B127,'HK2 - 22-23 + HKI 23-24(22C2)'!$B$12:$AT$182,38,0))</f>
        <v>#N/A</v>
      </c>
      <c r="AN127" s="31" t="e">
        <f t="shared" si="18"/>
        <v>#N/A</v>
      </c>
      <c r="AO127" s="15" t="e">
        <f>IF($B127="","",VLOOKUP($B127,'HK2 - 22-23 + HKI 23-24(22C2)'!$B$12:$AT$182,40,0))</f>
        <v>#N/A</v>
      </c>
      <c r="AP127" s="15" t="e">
        <f>IF($B127="","",VLOOKUP($B127,'HK2 - 22-23 + HKI 23-24(22C2)'!$B$12:$AT$182,41,0))</f>
        <v>#N/A</v>
      </c>
      <c r="AQ127" s="31" t="e">
        <f t="shared" si="19"/>
        <v>#N/A</v>
      </c>
      <c r="AR127" s="31" t="e">
        <f>IF($B127="","",VLOOKUP($B127,'HK2 - 22-23 + HKI 23-24(22C2)'!$B$12:$AT$182,43,0))</f>
        <v>#N/A</v>
      </c>
      <c r="AS127" s="31" t="e">
        <f>IF($B127="","",VLOOKUP($B127,'HK2 - 22-23 + HKI 23-24(22C2)'!$B$12:$AT$182,44,0))</f>
        <v>#N/A</v>
      </c>
      <c r="AT127" s="40" t="e">
        <f t="shared" si="20"/>
        <v>#N/A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IF($B128="","",VLOOKUP($B128,'HK2 - 22-23 + HKI 23-24(22C2)'!$B$12:$AT$182,4,0))</f>
        <v>#N/A</v>
      </c>
      <c r="F128" s="15" t="e">
        <f>IF($B128="","",VLOOKUP($B128,'HK2 - 22-23 + HKI 23-24(22C2)'!$B$12:$AT$182,5,0))</f>
        <v>#N/A</v>
      </c>
      <c r="G128" s="15" t="e">
        <f>IF($B128="","",VLOOKUP($B128,'HK2 - 22-23 + HKI 23-24(22C2)'!$B$12:$AT$182,6,0))</f>
        <v>#N/A</v>
      </c>
      <c r="H128" s="15" t="e">
        <f>IF($B128="","",VLOOKUP($B128,'HK2 - 22-23 + HKI 23-24(22C2)'!$B$12:$AT$182,7,0))</f>
        <v>#N/A</v>
      </c>
      <c r="I128" s="15" t="e">
        <f>IF($B128="","",VLOOKUP($B128,'HK2 - 22-23 + HKI 23-24(22C2)'!$B$12:$AT$182,8,0))</f>
        <v>#N/A</v>
      </c>
      <c r="J128" s="15" t="e">
        <f>IF($B128="","",VLOOKUP($B128,'HK2 - 22-23 + HKI 23-24(22C2)'!$B$12:$AT$182,9,0))</f>
        <v>#N/A</v>
      </c>
      <c r="K128" s="15" t="e">
        <f>IF($B128="","",VLOOKUP($B128,'HK2 - 22-23 + HKI 23-24(22C2)'!$B$12:$AT$182,10,0))</f>
        <v>#N/A</v>
      </c>
      <c r="L128" s="15" t="e">
        <f>IF($B128="","",VLOOKUP($B128,'HK2 - 22-23 + HKI 23-24(22C2)'!$B$12:$AT$182,11,0))</f>
        <v>#N/A</v>
      </c>
      <c r="M128" s="31" t="e">
        <f t="shared" si="11"/>
        <v>#N/A</v>
      </c>
      <c r="N128" s="15" t="e">
        <f>IF($B128="","",VLOOKUP($B128,'HK2 - 22-23 + HKI 23-24(22C2)'!$B$12:$AT$182,13,0))</f>
        <v>#N/A</v>
      </c>
      <c r="O128" s="15" t="e">
        <f>IF($B128="","",VLOOKUP($B128,'HK2 - 22-23 + HKI 23-24(22C2)'!$B$12:$AT$182,14,0))</f>
        <v>#N/A</v>
      </c>
      <c r="P128" s="15" t="e">
        <f>IF($B128="","",VLOOKUP($B128,'HK2 - 22-23 + HKI 23-24(22C2)'!$B$12:$AT$182,15,0))</f>
        <v>#N/A</v>
      </c>
      <c r="Q128" s="15" t="e">
        <f>IF($B128="","",VLOOKUP($B128,'HK2 - 22-23 + HKI 23-24(22C2)'!$B$12:$AT$182,16,0))</f>
        <v>#N/A</v>
      </c>
      <c r="R128" s="31" t="e">
        <f t="shared" si="12"/>
        <v>#N/A</v>
      </c>
      <c r="S128" s="15" t="e">
        <f>IF($B128="","",VLOOKUP($B128,'HK2 - 22-23 + HKI 23-24(22C2)'!$B$12:$AT$182,18,0))</f>
        <v>#N/A</v>
      </c>
      <c r="T128" s="15" t="e">
        <f>IF($B128="","",VLOOKUP($B128,'HK2 - 22-23 + HKI 23-24(22C2)'!$B$12:$AT$182,19,0))</f>
        <v>#N/A</v>
      </c>
      <c r="U128" s="15" t="e">
        <f>IF($B128="","",VLOOKUP($B128,'HK2 - 22-23 + HKI 23-24(22C2)'!$B$12:$AT$182,20,0))</f>
        <v>#N/A</v>
      </c>
      <c r="V128" s="31" t="e">
        <f t="shared" si="13"/>
        <v>#N/A</v>
      </c>
      <c r="W128" s="15" t="e">
        <f>IF($B128="","",VLOOKUP($B128,'HK2 - 22-23 + HKI 23-24(22C2)'!$B$12:$AT$182,22,0))</f>
        <v>#N/A</v>
      </c>
      <c r="X128" s="15" t="e">
        <f>IF($B128="","",VLOOKUP($B128,'HK2 - 22-23 + HKI 23-24(22C2)'!$B$12:$AT$182,23,0))</f>
        <v>#N/A</v>
      </c>
      <c r="Y128" s="15" t="e">
        <f>IF($B128="","",VLOOKUP($B128,'HK2 - 22-23 + HKI 23-24(22C2)'!$B$12:$AT$182,24,0))</f>
        <v>#N/A</v>
      </c>
      <c r="Z128" s="31" t="e">
        <f t="shared" si="14"/>
        <v>#N/A</v>
      </c>
      <c r="AA128" s="15" t="e">
        <f>IF($B128="","",VLOOKUP($B128,'HK2 - 22-23 + HKI 23-24(22C2)'!$B$12:$AT$182,26,0))</f>
        <v>#N/A</v>
      </c>
      <c r="AB128" s="15" t="e">
        <f>IF($B128="","",VLOOKUP($B128,'HK2 - 22-23 + HKI 23-24(22C2)'!$B$12:$AT$182,27,0))</f>
        <v>#N/A</v>
      </c>
      <c r="AC128" s="15" t="e">
        <f>IF($B128="","",VLOOKUP($B128,'HK2 - 22-23 + HKI 23-24(22C2)'!$B$12:$AT$182,28,0))</f>
        <v>#N/A</v>
      </c>
      <c r="AD128" s="31" t="e">
        <f t="shared" si="15"/>
        <v>#N/A</v>
      </c>
      <c r="AE128" s="15" t="e">
        <f>IF($B128="","",VLOOKUP($B128,'HK2 - 22-23 + HKI 23-24(22C2)'!$B$12:$AT$182,30,0))</f>
        <v>#N/A</v>
      </c>
      <c r="AF128" s="15" t="e">
        <f>IF($B128="","",VLOOKUP($B128,'HK2 - 22-23 + HKI 23-24(22C2)'!$B$12:$AT$182,31,0))</f>
        <v>#N/A</v>
      </c>
      <c r="AG128" s="15" t="e">
        <f>IF($B128="","",VLOOKUP($B128,'HK2 - 22-23 + HKI 23-24(22C2)'!$B$12:$AT$182,32,0))</f>
        <v>#N/A</v>
      </c>
      <c r="AH128" s="31" t="e">
        <f t="shared" si="16"/>
        <v>#N/A</v>
      </c>
      <c r="AI128" s="15" t="e">
        <f>IF($B128="","",VLOOKUP($B128,'HK2 - 22-23 + HKI 23-24(22C2)'!$B$12:$AT$182,34,0))</f>
        <v>#N/A</v>
      </c>
      <c r="AJ128" s="15" t="e">
        <f>IF($B128="","",VLOOKUP($B128,'HK2 - 22-23 + HKI 23-24(22C2)'!$B$12:$AT$182,35,0))</f>
        <v>#N/A</v>
      </c>
      <c r="AK128" s="31" t="e">
        <f t="shared" si="17"/>
        <v>#N/A</v>
      </c>
      <c r="AL128" s="15" t="e">
        <f>IF($B128="","",VLOOKUP($B128,'HK2 - 22-23 + HKI 23-24(22C2)'!$B$12:$AT$182,37,0))</f>
        <v>#N/A</v>
      </c>
      <c r="AM128" s="15" t="e">
        <f>IF($B128="","",VLOOKUP($B128,'HK2 - 22-23 + HKI 23-24(22C2)'!$B$12:$AT$182,38,0))</f>
        <v>#N/A</v>
      </c>
      <c r="AN128" s="31" t="e">
        <f t="shared" si="18"/>
        <v>#N/A</v>
      </c>
      <c r="AO128" s="15" t="e">
        <f>IF($B128="","",VLOOKUP($B128,'HK2 - 22-23 + HKI 23-24(22C2)'!$B$12:$AT$182,40,0))</f>
        <v>#N/A</v>
      </c>
      <c r="AP128" s="15" t="e">
        <f>IF($B128="","",VLOOKUP($B128,'HK2 - 22-23 + HKI 23-24(22C2)'!$B$12:$AT$182,41,0))</f>
        <v>#N/A</v>
      </c>
      <c r="AQ128" s="31" t="e">
        <f t="shared" si="19"/>
        <v>#N/A</v>
      </c>
      <c r="AR128" s="31" t="e">
        <f>IF($B128="","",VLOOKUP($B128,'HK2 - 22-23 + HKI 23-24(22C2)'!$B$12:$AT$182,43,0))</f>
        <v>#N/A</v>
      </c>
      <c r="AS128" s="31" t="e">
        <f>IF($B128="","",VLOOKUP($B128,'HK2 - 22-23 + HKI 23-24(22C2)'!$B$12:$AT$182,44,0))</f>
        <v>#N/A</v>
      </c>
      <c r="AT128" s="40" t="e">
        <f t="shared" si="20"/>
        <v>#N/A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IF($B129="","",VLOOKUP($B129,'HK2 - 22-23 + HKI 23-24(22C2)'!$B$12:$AT$182,4,0))</f>
        <v>#N/A</v>
      </c>
      <c r="F129" s="15" t="e">
        <f>IF($B129="","",VLOOKUP($B129,'HK2 - 22-23 + HKI 23-24(22C2)'!$B$12:$AT$182,5,0))</f>
        <v>#N/A</v>
      </c>
      <c r="G129" s="15" t="e">
        <f>IF($B129="","",VLOOKUP($B129,'HK2 - 22-23 + HKI 23-24(22C2)'!$B$12:$AT$182,6,0))</f>
        <v>#N/A</v>
      </c>
      <c r="H129" s="15" t="e">
        <f>IF($B129="","",VLOOKUP($B129,'HK2 - 22-23 + HKI 23-24(22C2)'!$B$12:$AT$182,7,0))</f>
        <v>#N/A</v>
      </c>
      <c r="I129" s="15" t="e">
        <f>IF($B129="","",VLOOKUP($B129,'HK2 - 22-23 + HKI 23-24(22C2)'!$B$12:$AT$182,8,0))</f>
        <v>#N/A</v>
      </c>
      <c r="J129" s="15" t="e">
        <f>IF($B129="","",VLOOKUP($B129,'HK2 - 22-23 + HKI 23-24(22C2)'!$B$12:$AT$182,9,0))</f>
        <v>#N/A</v>
      </c>
      <c r="K129" s="15" t="e">
        <f>IF($B129="","",VLOOKUP($B129,'HK2 - 22-23 + HKI 23-24(22C2)'!$B$12:$AT$182,10,0))</f>
        <v>#N/A</v>
      </c>
      <c r="L129" s="15" t="e">
        <f>IF($B129="","",VLOOKUP($B129,'HK2 - 22-23 + HKI 23-24(22C2)'!$B$12:$AT$182,11,0))</f>
        <v>#N/A</v>
      </c>
      <c r="M129" s="31" t="e">
        <f t="shared" si="11"/>
        <v>#N/A</v>
      </c>
      <c r="N129" s="15" t="e">
        <f>IF($B129="","",VLOOKUP($B129,'HK2 - 22-23 + HKI 23-24(22C2)'!$B$12:$AT$182,13,0))</f>
        <v>#N/A</v>
      </c>
      <c r="O129" s="15" t="e">
        <f>IF($B129="","",VLOOKUP($B129,'HK2 - 22-23 + HKI 23-24(22C2)'!$B$12:$AT$182,14,0))</f>
        <v>#N/A</v>
      </c>
      <c r="P129" s="15" t="e">
        <f>IF($B129="","",VLOOKUP($B129,'HK2 - 22-23 + HKI 23-24(22C2)'!$B$12:$AT$182,15,0))</f>
        <v>#N/A</v>
      </c>
      <c r="Q129" s="15" t="e">
        <f>IF($B129="","",VLOOKUP($B129,'HK2 - 22-23 + HKI 23-24(22C2)'!$B$12:$AT$182,16,0))</f>
        <v>#N/A</v>
      </c>
      <c r="R129" s="31" t="e">
        <f t="shared" si="12"/>
        <v>#N/A</v>
      </c>
      <c r="S129" s="15" t="e">
        <f>IF($B129="","",VLOOKUP($B129,'HK2 - 22-23 + HKI 23-24(22C2)'!$B$12:$AT$182,18,0))</f>
        <v>#N/A</v>
      </c>
      <c r="T129" s="15" t="e">
        <f>IF($B129="","",VLOOKUP($B129,'HK2 - 22-23 + HKI 23-24(22C2)'!$B$12:$AT$182,19,0))</f>
        <v>#N/A</v>
      </c>
      <c r="U129" s="15" t="e">
        <f>IF($B129="","",VLOOKUP($B129,'HK2 - 22-23 + HKI 23-24(22C2)'!$B$12:$AT$182,20,0))</f>
        <v>#N/A</v>
      </c>
      <c r="V129" s="31" t="e">
        <f t="shared" si="13"/>
        <v>#N/A</v>
      </c>
      <c r="W129" s="15" t="e">
        <f>IF($B129="","",VLOOKUP($B129,'HK2 - 22-23 + HKI 23-24(22C2)'!$B$12:$AT$182,22,0))</f>
        <v>#N/A</v>
      </c>
      <c r="X129" s="15" t="e">
        <f>IF($B129="","",VLOOKUP($B129,'HK2 - 22-23 + HKI 23-24(22C2)'!$B$12:$AT$182,23,0))</f>
        <v>#N/A</v>
      </c>
      <c r="Y129" s="15" t="e">
        <f>IF($B129="","",VLOOKUP($B129,'HK2 - 22-23 + HKI 23-24(22C2)'!$B$12:$AT$182,24,0))</f>
        <v>#N/A</v>
      </c>
      <c r="Z129" s="31" t="e">
        <f t="shared" si="14"/>
        <v>#N/A</v>
      </c>
      <c r="AA129" s="15" t="e">
        <f>IF($B129="","",VLOOKUP($B129,'HK2 - 22-23 + HKI 23-24(22C2)'!$B$12:$AT$182,26,0))</f>
        <v>#N/A</v>
      </c>
      <c r="AB129" s="15" t="e">
        <f>IF($B129="","",VLOOKUP($B129,'HK2 - 22-23 + HKI 23-24(22C2)'!$B$12:$AT$182,27,0))</f>
        <v>#N/A</v>
      </c>
      <c r="AC129" s="15" t="e">
        <f>IF($B129="","",VLOOKUP($B129,'HK2 - 22-23 + HKI 23-24(22C2)'!$B$12:$AT$182,28,0))</f>
        <v>#N/A</v>
      </c>
      <c r="AD129" s="31" t="e">
        <f t="shared" si="15"/>
        <v>#N/A</v>
      </c>
      <c r="AE129" s="15" t="e">
        <f>IF($B129="","",VLOOKUP($B129,'HK2 - 22-23 + HKI 23-24(22C2)'!$B$12:$AT$182,30,0))</f>
        <v>#N/A</v>
      </c>
      <c r="AF129" s="15" t="e">
        <f>IF($B129="","",VLOOKUP($B129,'HK2 - 22-23 + HKI 23-24(22C2)'!$B$12:$AT$182,31,0))</f>
        <v>#N/A</v>
      </c>
      <c r="AG129" s="15" t="e">
        <f>IF($B129="","",VLOOKUP($B129,'HK2 - 22-23 + HKI 23-24(22C2)'!$B$12:$AT$182,32,0))</f>
        <v>#N/A</v>
      </c>
      <c r="AH129" s="31" t="e">
        <f t="shared" si="16"/>
        <v>#N/A</v>
      </c>
      <c r="AI129" s="15" t="e">
        <f>IF($B129="","",VLOOKUP($B129,'HK2 - 22-23 + HKI 23-24(22C2)'!$B$12:$AT$182,34,0))</f>
        <v>#N/A</v>
      </c>
      <c r="AJ129" s="15" t="e">
        <f>IF($B129="","",VLOOKUP($B129,'HK2 - 22-23 + HKI 23-24(22C2)'!$B$12:$AT$182,35,0))</f>
        <v>#N/A</v>
      </c>
      <c r="AK129" s="31" t="e">
        <f t="shared" si="17"/>
        <v>#N/A</v>
      </c>
      <c r="AL129" s="15" t="e">
        <f>IF($B129="","",VLOOKUP($B129,'HK2 - 22-23 + HKI 23-24(22C2)'!$B$12:$AT$182,37,0))</f>
        <v>#N/A</v>
      </c>
      <c r="AM129" s="15" t="e">
        <f>IF($B129="","",VLOOKUP($B129,'HK2 - 22-23 + HKI 23-24(22C2)'!$B$12:$AT$182,38,0))</f>
        <v>#N/A</v>
      </c>
      <c r="AN129" s="31" t="e">
        <f t="shared" si="18"/>
        <v>#N/A</v>
      </c>
      <c r="AO129" s="15" t="e">
        <f>IF($B129="","",VLOOKUP($B129,'HK2 - 22-23 + HKI 23-24(22C2)'!$B$12:$AT$182,40,0))</f>
        <v>#N/A</v>
      </c>
      <c r="AP129" s="15" t="e">
        <f>IF($B129="","",VLOOKUP($B129,'HK2 - 22-23 + HKI 23-24(22C2)'!$B$12:$AT$182,41,0))</f>
        <v>#N/A</v>
      </c>
      <c r="AQ129" s="31" t="e">
        <f t="shared" si="19"/>
        <v>#N/A</v>
      </c>
      <c r="AR129" s="31" t="e">
        <f>IF($B129="","",VLOOKUP($B129,'HK2 - 22-23 + HKI 23-24(22C2)'!$B$12:$AT$182,43,0))</f>
        <v>#N/A</v>
      </c>
      <c r="AS129" s="31" t="e">
        <f>IF($B129="","",VLOOKUP($B129,'HK2 - 22-23 + HKI 23-24(22C2)'!$B$12:$AT$182,44,0))</f>
        <v>#N/A</v>
      </c>
      <c r="AT129" s="40" t="e">
        <f t="shared" si="20"/>
        <v>#N/A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IF($B130="","",VLOOKUP($B130,'HK2 - 22-23 + HKI 23-24(22C2)'!$B$12:$AT$182,4,0))</f>
        <v>#N/A</v>
      </c>
      <c r="F130" s="15" t="e">
        <f>IF($B130="","",VLOOKUP($B130,'HK2 - 22-23 + HKI 23-24(22C2)'!$B$12:$AT$182,5,0))</f>
        <v>#N/A</v>
      </c>
      <c r="G130" s="15" t="e">
        <f>IF($B130="","",VLOOKUP($B130,'HK2 - 22-23 + HKI 23-24(22C2)'!$B$12:$AT$182,6,0))</f>
        <v>#N/A</v>
      </c>
      <c r="H130" s="15" t="e">
        <f>IF($B130="","",VLOOKUP($B130,'HK2 - 22-23 + HKI 23-24(22C2)'!$B$12:$AT$182,7,0))</f>
        <v>#N/A</v>
      </c>
      <c r="I130" s="15" t="e">
        <f>IF($B130="","",VLOOKUP($B130,'HK2 - 22-23 + HKI 23-24(22C2)'!$B$12:$AT$182,8,0))</f>
        <v>#N/A</v>
      </c>
      <c r="J130" s="15" t="e">
        <f>IF($B130="","",VLOOKUP($B130,'HK2 - 22-23 + HKI 23-24(22C2)'!$B$12:$AT$182,9,0))</f>
        <v>#N/A</v>
      </c>
      <c r="K130" s="15" t="e">
        <f>IF($B130="","",VLOOKUP($B130,'HK2 - 22-23 + HKI 23-24(22C2)'!$B$12:$AT$182,10,0))</f>
        <v>#N/A</v>
      </c>
      <c r="L130" s="15" t="e">
        <f>IF($B130="","",VLOOKUP($B130,'HK2 - 22-23 + HKI 23-24(22C2)'!$B$12:$AT$182,11,0))</f>
        <v>#N/A</v>
      </c>
      <c r="M130" s="31" t="e">
        <f t="shared" si="11"/>
        <v>#N/A</v>
      </c>
      <c r="N130" s="15" t="e">
        <f>IF($B130="","",VLOOKUP($B130,'HK2 - 22-23 + HKI 23-24(22C2)'!$B$12:$AT$182,13,0))</f>
        <v>#N/A</v>
      </c>
      <c r="O130" s="15" t="e">
        <f>IF($B130="","",VLOOKUP($B130,'HK2 - 22-23 + HKI 23-24(22C2)'!$B$12:$AT$182,14,0))</f>
        <v>#N/A</v>
      </c>
      <c r="P130" s="15" t="e">
        <f>IF($B130="","",VLOOKUP($B130,'HK2 - 22-23 + HKI 23-24(22C2)'!$B$12:$AT$182,15,0))</f>
        <v>#N/A</v>
      </c>
      <c r="Q130" s="15" t="e">
        <f>IF($B130="","",VLOOKUP($B130,'HK2 - 22-23 + HKI 23-24(22C2)'!$B$12:$AT$182,16,0))</f>
        <v>#N/A</v>
      </c>
      <c r="R130" s="31" t="e">
        <f t="shared" si="12"/>
        <v>#N/A</v>
      </c>
      <c r="S130" s="15" t="e">
        <f>IF($B130="","",VLOOKUP($B130,'HK2 - 22-23 + HKI 23-24(22C2)'!$B$12:$AT$182,18,0))</f>
        <v>#N/A</v>
      </c>
      <c r="T130" s="15" t="e">
        <f>IF($B130="","",VLOOKUP($B130,'HK2 - 22-23 + HKI 23-24(22C2)'!$B$12:$AT$182,19,0))</f>
        <v>#N/A</v>
      </c>
      <c r="U130" s="15" t="e">
        <f>IF($B130="","",VLOOKUP($B130,'HK2 - 22-23 + HKI 23-24(22C2)'!$B$12:$AT$182,20,0))</f>
        <v>#N/A</v>
      </c>
      <c r="V130" s="31" t="e">
        <f t="shared" si="13"/>
        <v>#N/A</v>
      </c>
      <c r="W130" s="15" t="e">
        <f>IF($B130="","",VLOOKUP($B130,'HK2 - 22-23 + HKI 23-24(22C2)'!$B$12:$AT$182,22,0))</f>
        <v>#N/A</v>
      </c>
      <c r="X130" s="15" t="e">
        <f>IF($B130="","",VLOOKUP($B130,'HK2 - 22-23 + HKI 23-24(22C2)'!$B$12:$AT$182,23,0))</f>
        <v>#N/A</v>
      </c>
      <c r="Y130" s="15" t="e">
        <f>IF($B130="","",VLOOKUP($B130,'HK2 - 22-23 + HKI 23-24(22C2)'!$B$12:$AT$182,24,0))</f>
        <v>#N/A</v>
      </c>
      <c r="Z130" s="31" t="e">
        <f t="shared" si="14"/>
        <v>#N/A</v>
      </c>
      <c r="AA130" s="15" t="e">
        <f>IF($B130="","",VLOOKUP($B130,'HK2 - 22-23 + HKI 23-24(22C2)'!$B$12:$AT$182,26,0))</f>
        <v>#N/A</v>
      </c>
      <c r="AB130" s="15" t="e">
        <f>IF($B130="","",VLOOKUP($B130,'HK2 - 22-23 + HKI 23-24(22C2)'!$B$12:$AT$182,27,0))</f>
        <v>#N/A</v>
      </c>
      <c r="AC130" s="15" t="e">
        <f>IF($B130="","",VLOOKUP($B130,'HK2 - 22-23 + HKI 23-24(22C2)'!$B$12:$AT$182,28,0))</f>
        <v>#N/A</v>
      </c>
      <c r="AD130" s="31" t="e">
        <f t="shared" si="15"/>
        <v>#N/A</v>
      </c>
      <c r="AE130" s="15" t="e">
        <f>IF($B130="","",VLOOKUP($B130,'HK2 - 22-23 + HKI 23-24(22C2)'!$B$12:$AT$182,30,0))</f>
        <v>#N/A</v>
      </c>
      <c r="AF130" s="15" t="e">
        <f>IF($B130="","",VLOOKUP($B130,'HK2 - 22-23 + HKI 23-24(22C2)'!$B$12:$AT$182,31,0))</f>
        <v>#N/A</v>
      </c>
      <c r="AG130" s="15" t="e">
        <f>IF($B130="","",VLOOKUP($B130,'HK2 - 22-23 + HKI 23-24(22C2)'!$B$12:$AT$182,32,0))</f>
        <v>#N/A</v>
      </c>
      <c r="AH130" s="31" t="e">
        <f t="shared" si="16"/>
        <v>#N/A</v>
      </c>
      <c r="AI130" s="15" t="e">
        <f>IF($B130="","",VLOOKUP($B130,'HK2 - 22-23 + HKI 23-24(22C2)'!$B$12:$AT$182,34,0))</f>
        <v>#N/A</v>
      </c>
      <c r="AJ130" s="15" t="e">
        <f>IF($B130="","",VLOOKUP($B130,'HK2 - 22-23 + HKI 23-24(22C2)'!$B$12:$AT$182,35,0))</f>
        <v>#N/A</v>
      </c>
      <c r="AK130" s="31" t="e">
        <f t="shared" si="17"/>
        <v>#N/A</v>
      </c>
      <c r="AL130" s="15" t="e">
        <f>IF($B130="","",VLOOKUP($B130,'HK2 - 22-23 + HKI 23-24(22C2)'!$B$12:$AT$182,37,0))</f>
        <v>#N/A</v>
      </c>
      <c r="AM130" s="15" t="e">
        <f>IF($B130="","",VLOOKUP($B130,'HK2 - 22-23 + HKI 23-24(22C2)'!$B$12:$AT$182,38,0))</f>
        <v>#N/A</v>
      </c>
      <c r="AN130" s="31" t="e">
        <f t="shared" si="18"/>
        <v>#N/A</v>
      </c>
      <c r="AO130" s="15" t="e">
        <f>IF($B130="","",VLOOKUP($B130,'HK2 - 22-23 + HKI 23-24(22C2)'!$B$12:$AT$182,40,0))</f>
        <v>#N/A</v>
      </c>
      <c r="AP130" s="15" t="e">
        <f>IF($B130="","",VLOOKUP($B130,'HK2 - 22-23 + HKI 23-24(22C2)'!$B$12:$AT$182,41,0))</f>
        <v>#N/A</v>
      </c>
      <c r="AQ130" s="31" t="e">
        <f t="shared" si="19"/>
        <v>#N/A</v>
      </c>
      <c r="AR130" s="31" t="e">
        <f>IF($B130="","",VLOOKUP($B130,'HK2 - 22-23 + HKI 23-24(22C2)'!$B$12:$AT$182,43,0))</f>
        <v>#N/A</v>
      </c>
      <c r="AS130" s="31" t="e">
        <f>IF($B130="","",VLOOKUP($B130,'HK2 - 22-23 + HKI 23-24(22C2)'!$B$12:$AT$182,44,0))</f>
        <v>#N/A</v>
      </c>
      <c r="AT130" s="40" t="e">
        <f t="shared" si="20"/>
        <v>#N/A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IF($B131="","",VLOOKUP($B131,'HK2 - 22-23 + HKI 23-24(22C2)'!$B$12:$AT$182,4,0))</f>
        <v>#N/A</v>
      </c>
      <c r="F131" s="15" t="e">
        <f>IF($B131="","",VLOOKUP($B131,'HK2 - 22-23 + HKI 23-24(22C2)'!$B$12:$AT$182,5,0))</f>
        <v>#N/A</v>
      </c>
      <c r="G131" s="15" t="e">
        <f>IF($B131="","",VLOOKUP($B131,'HK2 - 22-23 + HKI 23-24(22C2)'!$B$12:$AT$182,6,0))</f>
        <v>#N/A</v>
      </c>
      <c r="H131" s="15" t="e">
        <f>IF($B131="","",VLOOKUP($B131,'HK2 - 22-23 + HKI 23-24(22C2)'!$B$12:$AT$182,7,0))</f>
        <v>#N/A</v>
      </c>
      <c r="I131" s="15" t="e">
        <f>IF($B131="","",VLOOKUP($B131,'HK2 - 22-23 + HKI 23-24(22C2)'!$B$12:$AT$182,8,0))</f>
        <v>#N/A</v>
      </c>
      <c r="J131" s="15" t="e">
        <f>IF($B131="","",VLOOKUP($B131,'HK2 - 22-23 + HKI 23-24(22C2)'!$B$12:$AT$182,9,0))</f>
        <v>#N/A</v>
      </c>
      <c r="K131" s="15" t="e">
        <f>IF($B131="","",VLOOKUP($B131,'HK2 - 22-23 + HKI 23-24(22C2)'!$B$12:$AT$182,10,0))</f>
        <v>#N/A</v>
      </c>
      <c r="L131" s="15" t="e">
        <f>IF($B131="","",VLOOKUP($B131,'HK2 - 22-23 + HKI 23-24(22C2)'!$B$12:$AT$182,11,0))</f>
        <v>#N/A</v>
      </c>
      <c r="M131" s="31" t="e">
        <f t="shared" si="11"/>
        <v>#N/A</v>
      </c>
      <c r="N131" s="15" t="e">
        <f>IF($B131="","",VLOOKUP($B131,'HK2 - 22-23 + HKI 23-24(22C2)'!$B$12:$AT$182,13,0))</f>
        <v>#N/A</v>
      </c>
      <c r="O131" s="15" t="e">
        <f>IF($B131="","",VLOOKUP($B131,'HK2 - 22-23 + HKI 23-24(22C2)'!$B$12:$AT$182,14,0))</f>
        <v>#N/A</v>
      </c>
      <c r="P131" s="15" t="e">
        <f>IF($B131="","",VLOOKUP($B131,'HK2 - 22-23 + HKI 23-24(22C2)'!$B$12:$AT$182,15,0))</f>
        <v>#N/A</v>
      </c>
      <c r="Q131" s="15" t="e">
        <f>IF($B131="","",VLOOKUP($B131,'HK2 - 22-23 + HKI 23-24(22C2)'!$B$12:$AT$182,16,0))</f>
        <v>#N/A</v>
      </c>
      <c r="R131" s="31" t="e">
        <f t="shared" si="12"/>
        <v>#N/A</v>
      </c>
      <c r="S131" s="15" t="e">
        <f>IF($B131="","",VLOOKUP($B131,'HK2 - 22-23 + HKI 23-24(22C2)'!$B$12:$AT$182,18,0))</f>
        <v>#N/A</v>
      </c>
      <c r="T131" s="15" t="e">
        <f>IF($B131="","",VLOOKUP($B131,'HK2 - 22-23 + HKI 23-24(22C2)'!$B$12:$AT$182,19,0))</f>
        <v>#N/A</v>
      </c>
      <c r="U131" s="15" t="e">
        <f>IF($B131="","",VLOOKUP($B131,'HK2 - 22-23 + HKI 23-24(22C2)'!$B$12:$AT$182,20,0))</f>
        <v>#N/A</v>
      </c>
      <c r="V131" s="31" t="e">
        <f t="shared" si="13"/>
        <v>#N/A</v>
      </c>
      <c r="W131" s="15" t="e">
        <f>IF($B131="","",VLOOKUP($B131,'HK2 - 22-23 + HKI 23-24(22C2)'!$B$12:$AT$182,22,0))</f>
        <v>#N/A</v>
      </c>
      <c r="X131" s="15" t="e">
        <f>IF($B131="","",VLOOKUP($B131,'HK2 - 22-23 + HKI 23-24(22C2)'!$B$12:$AT$182,23,0))</f>
        <v>#N/A</v>
      </c>
      <c r="Y131" s="15" t="e">
        <f>IF($B131="","",VLOOKUP($B131,'HK2 - 22-23 + HKI 23-24(22C2)'!$B$12:$AT$182,24,0))</f>
        <v>#N/A</v>
      </c>
      <c r="Z131" s="31" t="e">
        <f t="shared" si="14"/>
        <v>#N/A</v>
      </c>
      <c r="AA131" s="15" t="e">
        <f>IF($B131="","",VLOOKUP($B131,'HK2 - 22-23 + HKI 23-24(22C2)'!$B$12:$AT$182,26,0))</f>
        <v>#N/A</v>
      </c>
      <c r="AB131" s="15" t="e">
        <f>IF($B131="","",VLOOKUP($B131,'HK2 - 22-23 + HKI 23-24(22C2)'!$B$12:$AT$182,27,0))</f>
        <v>#N/A</v>
      </c>
      <c r="AC131" s="15" t="e">
        <f>IF($B131="","",VLOOKUP($B131,'HK2 - 22-23 + HKI 23-24(22C2)'!$B$12:$AT$182,28,0))</f>
        <v>#N/A</v>
      </c>
      <c r="AD131" s="31" t="e">
        <f t="shared" si="15"/>
        <v>#N/A</v>
      </c>
      <c r="AE131" s="15" t="e">
        <f>IF($B131="","",VLOOKUP($B131,'HK2 - 22-23 + HKI 23-24(22C2)'!$B$12:$AT$182,30,0))</f>
        <v>#N/A</v>
      </c>
      <c r="AF131" s="15" t="e">
        <f>IF($B131="","",VLOOKUP($B131,'HK2 - 22-23 + HKI 23-24(22C2)'!$B$12:$AT$182,31,0))</f>
        <v>#N/A</v>
      </c>
      <c r="AG131" s="15" t="e">
        <f>IF($B131="","",VLOOKUP($B131,'HK2 - 22-23 + HKI 23-24(22C2)'!$B$12:$AT$182,32,0))</f>
        <v>#N/A</v>
      </c>
      <c r="AH131" s="31" t="e">
        <f t="shared" si="16"/>
        <v>#N/A</v>
      </c>
      <c r="AI131" s="15" t="e">
        <f>IF($B131="","",VLOOKUP($B131,'HK2 - 22-23 + HKI 23-24(22C2)'!$B$12:$AT$182,34,0))</f>
        <v>#N/A</v>
      </c>
      <c r="AJ131" s="15" t="e">
        <f>IF($B131="","",VLOOKUP($B131,'HK2 - 22-23 + HKI 23-24(22C2)'!$B$12:$AT$182,35,0))</f>
        <v>#N/A</v>
      </c>
      <c r="AK131" s="31" t="e">
        <f t="shared" si="17"/>
        <v>#N/A</v>
      </c>
      <c r="AL131" s="15" t="e">
        <f>IF($B131="","",VLOOKUP($B131,'HK2 - 22-23 + HKI 23-24(22C2)'!$B$12:$AT$182,37,0))</f>
        <v>#N/A</v>
      </c>
      <c r="AM131" s="15" t="e">
        <f>IF($B131="","",VLOOKUP($B131,'HK2 - 22-23 + HKI 23-24(22C2)'!$B$12:$AT$182,38,0))</f>
        <v>#N/A</v>
      </c>
      <c r="AN131" s="31" t="e">
        <f t="shared" si="18"/>
        <v>#N/A</v>
      </c>
      <c r="AO131" s="15" t="e">
        <f>IF($B131="","",VLOOKUP($B131,'HK2 - 22-23 + HKI 23-24(22C2)'!$B$12:$AT$182,40,0))</f>
        <v>#N/A</v>
      </c>
      <c r="AP131" s="15" t="e">
        <f>IF($B131="","",VLOOKUP($B131,'HK2 - 22-23 + HKI 23-24(22C2)'!$B$12:$AT$182,41,0))</f>
        <v>#N/A</v>
      </c>
      <c r="AQ131" s="31" t="e">
        <f t="shared" si="19"/>
        <v>#N/A</v>
      </c>
      <c r="AR131" s="31" t="e">
        <f>IF($B131="","",VLOOKUP($B131,'HK2 - 22-23 + HKI 23-24(22C2)'!$B$12:$AT$182,43,0))</f>
        <v>#N/A</v>
      </c>
      <c r="AS131" s="31" t="e">
        <f>IF($B131="","",VLOOKUP($B131,'HK2 - 22-23 + HKI 23-24(22C2)'!$B$12:$AT$182,44,0))</f>
        <v>#N/A</v>
      </c>
      <c r="AT131" s="40" t="e">
        <f t="shared" si="20"/>
        <v>#N/A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IF($B132="","",VLOOKUP($B132,'HK2 - 22-23 + HKI 23-24(22C2)'!$B$12:$AT$182,4,0))</f>
        <v>#N/A</v>
      </c>
      <c r="F132" s="15" t="e">
        <f>IF($B132="","",VLOOKUP($B132,'HK2 - 22-23 + HKI 23-24(22C2)'!$B$12:$AT$182,5,0))</f>
        <v>#N/A</v>
      </c>
      <c r="G132" s="15" t="e">
        <f>IF($B132="","",VLOOKUP($B132,'HK2 - 22-23 + HKI 23-24(22C2)'!$B$12:$AT$182,6,0))</f>
        <v>#N/A</v>
      </c>
      <c r="H132" s="15" t="e">
        <f>IF($B132="","",VLOOKUP($B132,'HK2 - 22-23 + HKI 23-24(22C2)'!$B$12:$AT$182,7,0))</f>
        <v>#N/A</v>
      </c>
      <c r="I132" s="15" t="e">
        <f>IF($B132="","",VLOOKUP($B132,'HK2 - 22-23 + HKI 23-24(22C2)'!$B$12:$AT$182,8,0))</f>
        <v>#N/A</v>
      </c>
      <c r="J132" s="15" t="e">
        <f>IF($B132="","",VLOOKUP($B132,'HK2 - 22-23 + HKI 23-24(22C2)'!$B$12:$AT$182,9,0))</f>
        <v>#N/A</v>
      </c>
      <c r="K132" s="15" t="e">
        <f>IF($B132="","",VLOOKUP($B132,'HK2 - 22-23 + HKI 23-24(22C2)'!$B$12:$AT$182,10,0))</f>
        <v>#N/A</v>
      </c>
      <c r="L132" s="15" t="e">
        <f>IF($B132="","",VLOOKUP($B132,'HK2 - 22-23 + HKI 23-24(22C2)'!$B$12:$AT$182,11,0))</f>
        <v>#N/A</v>
      </c>
      <c r="M132" s="31" t="e">
        <f t="shared" si="11"/>
        <v>#N/A</v>
      </c>
      <c r="N132" s="15" t="e">
        <f>IF($B132="","",VLOOKUP($B132,'HK2 - 22-23 + HKI 23-24(22C2)'!$B$12:$AT$182,13,0))</f>
        <v>#N/A</v>
      </c>
      <c r="O132" s="15" t="e">
        <f>IF($B132="","",VLOOKUP($B132,'HK2 - 22-23 + HKI 23-24(22C2)'!$B$12:$AT$182,14,0))</f>
        <v>#N/A</v>
      </c>
      <c r="P132" s="15" t="e">
        <f>IF($B132="","",VLOOKUP($B132,'HK2 - 22-23 + HKI 23-24(22C2)'!$B$12:$AT$182,15,0))</f>
        <v>#N/A</v>
      </c>
      <c r="Q132" s="15" t="e">
        <f>IF($B132="","",VLOOKUP($B132,'HK2 - 22-23 + HKI 23-24(22C2)'!$B$12:$AT$182,16,0))</f>
        <v>#N/A</v>
      </c>
      <c r="R132" s="31" t="e">
        <f t="shared" si="12"/>
        <v>#N/A</v>
      </c>
      <c r="S132" s="15" t="e">
        <f>IF($B132="","",VLOOKUP($B132,'HK2 - 22-23 + HKI 23-24(22C2)'!$B$12:$AT$182,18,0))</f>
        <v>#N/A</v>
      </c>
      <c r="T132" s="15" t="e">
        <f>IF($B132="","",VLOOKUP($B132,'HK2 - 22-23 + HKI 23-24(22C2)'!$B$12:$AT$182,19,0))</f>
        <v>#N/A</v>
      </c>
      <c r="U132" s="15" t="e">
        <f>IF($B132="","",VLOOKUP($B132,'HK2 - 22-23 + HKI 23-24(22C2)'!$B$12:$AT$182,20,0))</f>
        <v>#N/A</v>
      </c>
      <c r="V132" s="31" t="e">
        <f t="shared" si="13"/>
        <v>#N/A</v>
      </c>
      <c r="W132" s="15" t="e">
        <f>IF($B132="","",VLOOKUP($B132,'HK2 - 22-23 + HKI 23-24(22C2)'!$B$12:$AT$182,22,0))</f>
        <v>#N/A</v>
      </c>
      <c r="X132" s="15" t="e">
        <f>IF($B132="","",VLOOKUP($B132,'HK2 - 22-23 + HKI 23-24(22C2)'!$B$12:$AT$182,23,0))</f>
        <v>#N/A</v>
      </c>
      <c r="Y132" s="15" t="e">
        <f>IF($B132="","",VLOOKUP($B132,'HK2 - 22-23 + HKI 23-24(22C2)'!$B$12:$AT$182,24,0))</f>
        <v>#N/A</v>
      </c>
      <c r="Z132" s="31" t="e">
        <f t="shared" si="14"/>
        <v>#N/A</v>
      </c>
      <c r="AA132" s="15" t="e">
        <f>IF($B132="","",VLOOKUP($B132,'HK2 - 22-23 + HKI 23-24(22C2)'!$B$12:$AT$182,26,0))</f>
        <v>#N/A</v>
      </c>
      <c r="AB132" s="15" t="e">
        <f>IF($B132="","",VLOOKUP($B132,'HK2 - 22-23 + HKI 23-24(22C2)'!$B$12:$AT$182,27,0))</f>
        <v>#N/A</v>
      </c>
      <c r="AC132" s="15" t="e">
        <f>IF($B132="","",VLOOKUP($B132,'HK2 - 22-23 + HKI 23-24(22C2)'!$B$12:$AT$182,28,0))</f>
        <v>#N/A</v>
      </c>
      <c r="AD132" s="31" t="e">
        <f t="shared" si="15"/>
        <v>#N/A</v>
      </c>
      <c r="AE132" s="15" t="e">
        <f>IF($B132="","",VLOOKUP($B132,'HK2 - 22-23 + HKI 23-24(22C2)'!$B$12:$AT$182,30,0))</f>
        <v>#N/A</v>
      </c>
      <c r="AF132" s="15" t="e">
        <f>IF($B132="","",VLOOKUP($B132,'HK2 - 22-23 + HKI 23-24(22C2)'!$B$12:$AT$182,31,0))</f>
        <v>#N/A</v>
      </c>
      <c r="AG132" s="15" t="e">
        <f>IF($B132="","",VLOOKUP($B132,'HK2 - 22-23 + HKI 23-24(22C2)'!$B$12:$AT$182,32,0))</f>
        <v>#N/A</v>
      </c>
      <c r="AH132" s="31" t="e">
        <f t="shared" si="16"/>
        <v>#N/A</v>
      </c>
      <c r="AI132" s="15" t="e">
        <f>IF($B132="","",VLOOKUP($B132,'HK2 - 22-23 + HKI 23-24(22C2)'!$B$12:$AT$182,34,0))</f>
        <v>#N/A</v>
      </c>
      <c r="AJ132" s="15" t="e">
        <f>IF($B132="","",VLOOKUP($B132,'HK2 - 22-23 + HKI 23-24(22C2)'!$B$12:$AT$182,35,0))</f>
        <v>#N/A</v>
      </c>
      <c r="AK132" s="31" t="e">
        <f t="shared" si="17"/>
        <v>#N/A</v>
      </c>
      <c r="AL132" s="15" t="e">
        <f>IF($B132="","",VLOOKUP($B132,'HK2 - 22-23 + HKI 23-24(22C2)'!$B$12:$AT$182,37,0))</f>
        <v>#N/A</v>
      </c>
      <c r="AM132" s="15" t="e">
        <f>IF($B132="","",VLOOKUP($B132,'HK2 - 22-23 + HKI 23-24(22C2)'!$B$12:$AT$182,38,0))</f>
        <v>#N/A</v>
      </c>
      <c r="AN132" s="31" t="e">
        <f t="shared" si="18"/>
        <v>#N/A</v>
      </c>
      <c r="AO132" s="15" t="e">
        <f>IF($B132="","",VLOOKUP($B132,'HK2 - 22-23 + HKI 23-24(22C2)'!$B$12:$AT$182,40,0))</f>
        <v>#N/A</v>
      </c>
      <c r="AP132" s="15" t="e">
        <f>IF($B132="","",VLOOKUP($B132,'HK2 - 22-23 + HKI 23-24(22C2)'!$B$12:$AT$182,41,0))</f>
        <v>#N/A</v>
      </c>
      <c r="AQ132" s="31" t="e">
        <f t="shared" si="19"/>
        <v>#N/A</v>
      </c>
      <c r="AR132" s="31" t="e">
        <f>IF($B132="","",VLOOKUP($B132,'HK2 - 22-23 + HKI 23-24(22C2)'!$B$12:$AT$182,43,0))</f>
        <v>#N/A</v>
      </c>
      <c r="AS132" s="31" t="e">
        <f>IF($B132="","",VLOOKUP($B132,'HK2 - 22-23 + HKI 23-24(22C2)'!$B$12:$AT$182,44,0))</f>
        <v>#N/A</v>
      </c>
      <c r="AT132" s="40" t="e">
        <f t="shared" si="20"/>
        <v>#N/A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IF($B133="","",VLOOKUP($B133,'HK2 - 22-23 + HKI 23-24(22C2)'!$B$12:$AT$182,4,0))</f>
        <v>#N/A</v>
      </c>
      <c r="F133" s="15" t="e">
        <f>IF($B133="","",VLOOKUP($B133,'HK2 - 22-23 + HKI 23-24(22C2)'!$B$12:$AT$182,5,0))</f>
        <v>#N/A</v>
      </c>
      <c r="G133" s="15" t="e">
        <f>IF($B133="","",VLOOKUP($B133,'HK2 - 22-23 + HKI 23-24(22C2)'!$B$12:$AT$182,6,0))</f>
        <v>#N/A</v>
      </c>
      <c r="H133" s="15" t="e">
        <f>IF($B133="","",VLOOKUP($B133,'HK2 - 22-23 + HKI 23-24(22C2)'!$B$12:$AT$182,7,0))</f>
        <v>#N/A</v>
      </c>
      <c r="I133" s="15" t="e">
        <f>IF($B133="","",VLOOKUP($B133,'HK2 - 22-23 + HKI 23-24(22C2)'!$B$12:$AT$182,8,0))</f>
        <v>#N/A</v>
      </c>
      <c r="J133" s="15" t="e">
        <f>IF($B133="","",VLOOKUP($B133,'HK2 - 22-23 + HKI 23-24(22C2)'!$B$12:$AT$182,9,0))</f>
        <v>#N/A</v>
      </c>
      <c r="K133" s="15" t="e">
        <f>IF($B133="","",VLOOKUP($B133,'HK2 - 22-23 + HKI 23-24(22C2)'!$B$12:$AT$182,10,0))</f>
        <v>#N/A</v>
      </c>
      <c r="L133" s="15" t="e">
        <f>IF($B133="","",VLOOKUP($B133,'HK2 - 22-23 + HKI 23-24(22C2)'!$B$12:$AT$182,11,0))</f>
        <v>#N/A</v>
      </c>
      <c r="M133" s="31" t="e">
        <f t="shared" si="11"/>
        <v>#N/A</v>
      </c>
      <c r="N133" s="15" t="e">
        <f>IF($B133="","",VLOOKUP($B133,'HK2 - 22-23 + HKI 23-24(22C2)'!$B$12:$AT$182,13,0))</f>
        <v>#N/A</v>
      </c>
      <c r="O133" s="15" t="e">
        <f>IF($B133="","",VLOOKUP($B133,'HK2 - 22-23 + HKI 23-24(22C2)'!$B$12:$AT$182,14,0))</f>
        <v>#N/A</v>
      </c>
      <c r="P133" s="15" t="e">
        <f>IF($B133="","",VLOOKUP($B133,'HK2 - 22-23 + HKI 23-24(22C2)'!$B$12:$AT$182,15,0))</f>
        <v>#N/A</v>
      </c>
      <c r="Q133" s="15" t="e">
        <f>IF($B133="","",VLOOKUP($B133,'HK2 - 22-23 + HKI 23-24(22C2)'!$B$12:$AT$182,16,0))</f>
        <v>#N/A</v>
      </c>
      <c r="R133" s="31" t="e">
        <f t="shared" si="12"/>
        <v>#N/A</v>
      </c>
      <c r="S133" s="15" t="e">
        <f>IF($B133="","",VLOOKUP($B133,'HK2 - 22-23 + HKI 23-24(22C2)'!$B$12:$AT$182,18,0))</f>
        <v>#N/A</v>
      </c>
      <c r="T133" s="15" t="e">
        <f>IF($B133="","",VLOOKUP($B133,'HK2 - 22-23 + HKI 23-24(22C2)'!$B$12:$AT$182,19,0))</f>
        <v>#N/A</v>
      </c>
      <c r="U133" s="15" t="e">
        <f>IF($B133="","",VLOOKUP($B133,'HK2 - 22-23 + HKI 23-24(22C2)'!$B$12:$AT$182,20,0))</f>
        <v>#N/A</v>
      </c>
      <c r="V133" s="31" t="e">
        <f t="shared" si="13"/>
        <v>#N/A</v>
      </c>
      <c r="W133" s="15" t="e">
        <f>IF($B133="","",VLOOKUP($B133,'HK2 - 22-23 + HKI 23-24(22C2)'!$B$12:$AT$182,22,0))</f>
        <v>#N/A</v>
      </c>
      <c r="X133" s="15" t="e">
        <f>IF($B133="","",VLOOKUP($B133,'HK2 - 22-23 + HKI 23-24(22C2)'!$B$12:$AT$182,23,0))</f>
        <v>#N/A</v>
      </c>
      <c r="Y133" s="15" t="e">
        <f>IF($B133="","",VLOOKUP($B133,'HK2 - 22-23 + HKI 23-24(22C2)'!$B$12:$AT$182,24,0))</f>
        <v>#N/A</v>
      </c>
      <c r="Z133" s="31" t="e">
        <f t="shared" si="14"/>
        <v>#N/A</v>
      </c>
      <c r="AA133" s="15" t="e">
        <f>IF($B133="","",VLOOKUP($B133,'HK2 - 22-23 + HKI 23-24(22C2)'!$B$12:$AT$182,26,0))</f>
        <v>#N/A</v>
      </c>
      <c r="AB133" s="15" t="e">
        <f>IF($B133="","",VLOOKUP($B133,'HK2 - 22-23 + HKI 23-24(22C2)'!$B$12:$AT$182,27,0))</f>
        <v>#N/A</v>
      </c>
      <c r="AC133" s="15" t="e">
        <f>IF($B133="","",VLOOKUP($B133,'HK2 - 22-23 + HKI 23-24(22C2)'!$B$12:$AT$182,28,0))</f>
        <v>#N/A</v>
      </c>
      <c r="AD133" s="31" t="e">
        <f t="shared" si="15"/>
        <v>#N/A</v>
      </c>
      <c r="AE133" s="15" t="e">
        <f>IF($B133="","",VLOOKUP($B133,'HK2 - 22-23 + HKI 23-24(22C2)'!$B$12:$AT$182,30,0))</f>
        <v>#N/A</v>
      </c>
      <c r="AF133" s="15" t="e">
        <f>IF($B133="","",VLOOKUP($B133,'HK2 - 22-23 + HKI 23-24(22C2)'!$B$12:$AT$182,31,0))</f>
        <v>#N/A</v>
      </c>
      <c r="AG133" s="15" t="e">
        <f>IF($B133="","",VLOOKUP($B133,'HK2 - 22-23 + HKI 23-24(22C2)'!$B$12:$AT$182,32,0))</f>
        <v>#N/A</v>
      </c>
      <c r="AH133" s="31" t="e">
        <f t="shared" si="16"/>
        <v>#N/A</v>
      </c>
      <c r="AI133" s="15" t="e">
        <f>IF($B133="","",VLOOKUP($B133,'HK2 - 22-23 + HKI 23-24(22C2)'!$B$12:$AT$182,34,0))</f>
        <v>#N/A</v>
      </c>
      <c r="AJ133" s="15" t="e">
        <f>IF($B133="","",VLOOKUP($B133,'HK2 - 22-23 + HKI 23-24(22C2)'!$B$12:$AT$182,35,0))</f>
        <v>#N/A</v>
      </c>
      <c r="AK133" s="31" t="e">
        <f t="shared" si="17"/>
        <v>#N/A</v>
      </c>
      <c r="AL133" s="15" t="e">
        <f>IF($B133="","",VLOOKUP($B133,'HK2 - 22-23 + HKI 23-24(22C2)'!$B$12:$AT$182,37,0))</f>
        <v>#N/A</v>
      </c>
      <c r="AM133" s="15" t="e">
        <f>IF($B133="","",VLOOKUP($B133,'HK2 - 22-23 + HKI 23-24(22C2)'!$B$12:$AT$182,38,0))</f>
        <v>#N/A</v>
      </c>
      <c r="AN133" s="31" t="e">
        <f t="shared" si="18"/>
        <v>#N/A</v>
      </c>
      <c r="AO133" s="15" t="e">
        <f>IF($B133="","",VLOOKUP($B133,'HK2 - 22-23 + HKI 23-24(22C2)'!$B$12:$AT$182,40,0))</f>
        <v>#N/A</v>
      </c>
      <c r="AP133" s="15" t="e">
        <f>IF($B133="","",VLOOKUP($B133,'HK2 - 22-23 + HKI 23-24(22C2)'!$B$12:$AT$182,41,0))</f>
        <v>#N/A</v>
      </c>
      <c r="AQ133" s="31" t="e">
        <f t="shared" si="19"/>
        <v>#N/A</v>
      </c>
      <c r="AR133" s="31" t="e">
        <f>IF($B133="","",VLOOKUP($B133,'HK2 - 22-23 + HKI 23-24(22C2)'!$B$12:$AT$182,43,0))</f>
        <v>#N/A</v>
      </c>
      <c r="AS133" s="31" t="e">
        <f>IF($B133="","",VLOOKUP($B133,'HK2 - 22-23 + HKI 23-24(22C2)'!$B$12:$AT$182,44,0))</f>
        <v>#N/A</v>
      </c>
      <c r="AT133" s="40" t="e">
        <f t="shared" si="20"/>
        <v>#N/A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IF($B134="","",VLOOKUP($B134,'HK2 - 22-23 + HKI 23-24(22C2)'!$B$12:$AT$182,4,0))</f>
        <v>#N/A</v>
      </c>
      <c r="F134" s="15" t="e">
        <f>IF($B134="","",VLOOKUP($B134,'HK2 - 22-23 + HKI 23-24(22C2)'!$B$12:$AT$182,5,0))</f>
        <v>#N/A</v>
      </c>
      <c r="G134" s="15" t="e">
        <f>IF($B134="","",VLOOKUP($B134,'HK2 - 22-23 + HKI 23-24(22C2)'!$B$12:$AT$182,6,0))</f>
        <v>#N/A</v>
      </c>
      <c r="H134" s="15" t="e">
        <f>IF($B134="","",VLOOKUP($B134,'HK2 - 22-23 + HKI 23-24(22C2)'!$B$12:$AT$182,7,0))</f>
        <v>#N/A</v>
      </c>
      <c r="I134" s="15" t="e">
        <f>IF($B134="","",VLOOKUP($B134,'HK2 - 22-23 + HKI 23-24(22C2)'!$B$12:$AT$182,8,0))</f>
        <v>#N/A</v>
      </c>
      <c r="J134" s="15" t="e">
        <f>IF($B134="","",VLOOKUP($B134,'HK2 - 22-23 + HKI 23-24(22C2)'!$B$12:$AT$182,9,0))</f>
        <v>#N/A</v>
      </c>
      <c r="K134" s="15" t="e">
        <f>IF($B134="","",VLOOKUP($B134,'HK2 - 22-23 + HKI 23-24(22C2)'!$B$12:$AT$182,10,0))</f>
        <v>#N/A</v>
      </c>
      <c r="L134" s="15" t="e">
        <f>IF($B134="","",VLOOKUP($B134,'HK2 - 22-23 + HKI 23-24(22C2)'!$B$12:$AT$182,11,0))</f>
        <v>#N/A</v>
      </c>
      <c r="M134" s="31" t="e">
        <f t="shared" ref="M134:M197" si="21">IF($D134="","",($E134+$F134*1.5+$G134*0.25+$H134*0.5+$I134*2+$J134*2.5+$K134*0.5+$L134*1.5))</f>
        <v>#N/A</v>
      </c>
      <c r="N134" s="15" t="e">
        <f>IF($B134="","",VLOOKUP($B134,'HK2 - 22-23 + HKI 23-24(22C2)'!$B$12:$AT$182,13,0))</f>
        <v>#N/A</v>
      </c>
      <c r="O134" s="15" t="e">
        <f>IF($B134="","",VLOOKUP($B134,'HK2 - 22-23 + HKI 23-24(22C2)'!$B$12:$AT$182,14,0))</f>
        <v>#N/A</v>
      </c>
      <c r="P134" s="15" t="e">
        <f>IF($B134="","",VLOOKUP($B134,'HK2 - 22-23 + HKI 23-24(22C2)'!$B$12:$AT$182,15,0))</f>
        <v>#N/A</v>
      </c>
      <c r="Q134" s="15" t="e">
        <f>IF($B134="","",VLOOKUP($B134,'HK2 - 22-23 + HKI 23-24(22C2)'!$B$12:$AT$182,16,0))</f>
        <v>#N/A</v>
      </c>
      <c r="R134" s="31" t="e">
        <f t="shared" ref="R134:R197" si="22">IF($D134="","",SUM($N134:$Q134))</f>
        <v>#N/A</v>
      </c>
      <c r="S134" s="15" t="e">
        <f>IF($B134="","",VLOOKUP($B134,'HK2 - 22-23 + HKI 23-24(22C2)'!$B$12:$AT$182,18,0))</f>
        <v>#N/A</v>
      </c>
      <c r="T134" s="15" t="e">
        <f>IF($B134="","",VLOOKUP($B134,'HK2 - 22-23 + HKI 23-24(22C2)'!$B$12:$AT$182,19,0))</f>
        <v>#N/A</v>
      </c>
      <c r="U134" s="15" t="e">
        <f>IF($B134="","",VLOOKUP($B134,'HK2 - 22-23 + HKI 23-24(22C2)'!$B$12:$AT$182,20,0))</f>
        <v>#N/A</v>
      </c>
      <c r="V134" s="31" t="e">
        <f t="shared" ref="V134:V197" si="23">IF($D134="","",((SUM($S134:$T134))-U134)*0.1)</f>
        <v>#N/A</v>
      </c>
      <c r="W134" s="15" t="e">
        <f>IF($B134="","",VLOOKUP($B134,'HK2 - 22-23 + HKI 23-24(22C2)'!$B$12:$AT$182,22,0))</f>
        <v>#N/A</v>
      </c>
      <c r="X134" s="15" t="e">
        <f>IF($B134="","",VLOOKUP($B134,'HK2 - 22-23 + HKI 23-24(22C2)'!$B$12:$AT$182,23,0))</f>
        <v>#N/A</v>
      </c>
      <c r="Y134" s="15" t="e">
        <f>IF($B134="","",VLOOKUP($B134,'HK2 - 22-23 + HKI 23-24(22C2)'!$B$12:$AT$182,24,0))</f>
        <v>#N/A</v>
      </c>
      <c r="Z134" s="31" t="e">
        <f t="shared" ref="Z134:Z197" si="24">IF($D134="","",((SUM($W134:$X134))-Y134)*0.2)</f>
        <v>#N/A</v>
      </c>
      <c r="AA134" s="15" t="e">
        <f>IF($B134="","",VLOOKUP($B134,'HK2 - 22-23 + HKI 23-24(22C2)'!$B$12:$AT$182,26,0))</f>
        <v>#N/A</v>
      </c>
      <c r="AB134" s="15" t="e">
        <f>IF($B134="","",VLOOKUP($B134,'HK2 - 22-23 + HKI 23-24(22C2)'!$B$12:$AT$182,27,0))</f>
        <v>#N/A</v>
      </c>
      <c r="AC134" s="15" t="e">
        <f>IF($B134="","",VLOOKUP($B134,'HK2 - 22-23 + HKI 23-24(22C2)'!$B$12:$AT$182,28,0))</f>
        <v>#N/A</v>
      </c>
      <c r="AD134" s="31" t="e">
        <f t="shared" ref="AD134:AD197" si="25">IF($D134="","",((SUM($AA134:$AB134))-AC134)*0.1)</f>
        <v>#N/A</v>
      </c>
      <c r="AE134" s="15" t="e">
        <f>IF($B134="","",VLOOKUP($B134,'HK2 - 22-23 + HKI 23-24(22C2)'!$B$12:$AT$182,30,0))</f>
        <v>#N/A</v>
      </c>
      <c r="AF134" s="15" t="e">
        <f>IF($B134="","",VLOOKUP($B134,'HK2 - 22-23 + HKI 23-24(22C2)'!$B$12:$AT$182,31,0))</f>
        <v>#N/A</v>
      </c>
      <c r="AG134" s="15" t="e">
        <f>IF($B134="","",VLOOKUP($B134,'HK2 - 22-23 + HKI 23-24(22C2)'!$B$12:$AT$182,32,0))</f>
        <v>#N/A</v>
      </c>
      <c r="AH134" s="31" t="e">
        <f t="shared" ref="AH134:AH197" si="26">IF($D134="","",((SUM($AE134:$AF134))-AG134)*0.2)</f>
        <v>#N/A</v>
      </c>
      <c r="AI134" s="15" t="e">
        <f>IF($B134="","",VLOOKUP($B134,'HK2 - 22-23 + HKI 23-24(22C2)'!$B$12:$AT$182,34,0))</f>
        <v>#N/A</v>
      </c>
      <c r="AJ134" s="15" t="e">
        <f>IF($B134="","",VLOOKUP($B134,'HK2 - 22-23 + HKI 23-24(22C2)'!$B$12:$AT$182,35,0))</f>
        <v>#N/A</v>
      </c>
      <c r="AK134" s="31" t="e">
        <f t="shared" ref="AK134:AK197" si="27">IF($D134="","",(SUM($AI134:$AJ134))*0.2)</f>
        <v>#N/A</v>
      </c>
      <c r="AL134" s="15" t="e">
        <f>IF($B134="","",VLOOKUP($B134,'HK2 - 22-23 + HKI 23-24(22C2)'!$B$12:$AT$182,37,0))</f>
        <v>#N/A</v>
      </c>
      <c r="AM134" s="15" t="e">
        <f>IF($B134="","",VLOOKUP($B134,'HK2 - 22-23 + HKI 23-24(22C2)'!$B$12:$AT$182,38,0))</f>
        <v>#N/A</v>
      </c>
      <c r="AN134" s="31" t="e">
        <f t="shared" ref="AN134:AN197" si="28">IF($D134="","",(SUM(AL134:AM134))*0.4)</f>
        <v>#N/A</v>
      </c>
      <c r="AO134" s="15" t="e">
        <f>IF($B134="","",VLOOKUP($B134,'HK2 - 22-23 + HKI 23-24(22C2)'!$B$12:$AT$182,40,0))</f>
        <v>#N/A</v>
      </c>
      <c r="AP134" s="15" t="e">
        <f>IF($B134="","",VLOOKUP($B134,'HK2 - 22-23 + HKI 23-24(22C2)'!$B$12:$AT$182,41,0))</f>
        <v>#N/A</v>
      </c>
      <c r="AQ134" s="31" t="e">
        <f t="shared" ref="AQ134:AQ197" si="29">IF(D134="","",SUM(AO134:AP134)*0.4)</f>
        <v>#N/A</v>
      </c>
      <c r="AR134" s="31" t="e">
        <f>IF($B134="","",VLOOKUP($B134,'HK2 - 22-23 + HKI 23-24(22C2)'!$B$12:$AT$182,43,0))</f>
        <v>#N/A</v>
      </c>
      <c r="AS134" s="31" t="e">
        <f>IF($B134="","",VLOOKUP($B134,'HK2 - 22-23 + HKI 23-24(22C2)'!$B$12:$AT$182,44,0))</f>
        <v>#N/A</v>
      </c>
      <c r="AT134" s="40" t="e">
        <f t="shared" ref="AT134:AT197" si="30">IF(D134="","",ROUND(M134+R134+V134+Z134+AD134+AH134+AK134+AN134+AQ134+SUM(AR134:AS134),1))</f>
        <v>#N/A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IF($B135="","",VLOOKUP($B135,'HK2 - 22-23 + HKI 23-24(22C2)'!$B$12:$AT$182,4,0))</f>
        <v>#N/A</v>
      </c>
      <c r="F135" s="15" t="e">
        <f>IF($B135="","",VLOOKUP($B135,'HK2 - 22-23 + HKI 23-24(22C2)'!$B$12:$AT$182,5,0))</f>
        <v>#N/A</v>
      </c>
      <c r="G135" s="15" t="e">
        <f>IF($B135="","",VLOOKUP($B135,'HK2 - 22-23 + HKI 23-24(22C2)'!$B$12:$AT$182,6,0))</f>
        <v>#N/A</v>
      </c>
      <c r="H135" s="15" t="e">
        <f>IF($B135="","",VLOOKUP($B135,'HK2 - 22-23 + HKI 23-24(22C2)'!$B$12:$AT$182,7,0))</f>
        <v>#N/A</v>
      </c>
      <c r="I135" s="15" t="e">
        <f>IF($B135="","",VLOOKUP($B135,'HK2 - 22-23 + HKI 23-24(22C2)'!$B$12:$AT$182,8,0))</f>
        <v>#N/A</v>
      </c>
      <c r="J135" s="15" t="e">
        <f>IF($B135="","",VLOOKUP($B135,'HK2 - 22-23 + HKI 23-24(22C2)'!$B$12:$AT$182,9,0))</f>
        <v>#N/A</v>
      </c>
      <c r="K135" s="15" t="e">
        <f>IF($B135="","",VLOOKUP($B135,'HK2 - 22-23 + HKI 23-24(22C2)'!$B$12:$AT$182,10,0))</f>
        <v>#N/A</v>
      </c>
      <c r="L135" s="15" t="e">
        <f>IF($B135="","",VLOOKUP($B135,'HK2 - 22-23 + HKI 23-24(22C2)'!$B$12:$AT$182,11,0))</f>
        <v>#N/A</v>
      </c>
      <c r="M135" s="31" t="e">
        <f t="shared" si="21"/>
        <v>#N/A</v>
      </c>
      <c r="N135" s="15" t="e">
        <f>IF($B135="","",VLOOKUP($B135,'HK2 - 22-23 + HKI 23-24(22C2)'!$B$12:$AT$182,13,0))</f>
        <v>#N/A</v>
      </c>
      <c r="O135" s="15" t="e">
        <f>IF($B135="","",VLOOKUP($B135,'HK2 - 22-23 + HKI 23-24(22C2)'!$B$12:$AT$182,14,0))</f>
        <v>#N/A</v>
      </c>
      <c r="P135" s="15" t="e">
        <f>IF($B135="","",VLOOKUP($B135,'HK2 - 22-23 + HKI 23-24(22C2)'!$B$12:$AT$182,15,0))</f>
        <v>#N/A</v>
      </c>
      <c r="Q135" s="15" t="e">
        <f>IF($B135="","",VLOOKUP($B135,'HK2 - 22-23 + HKI 23-24(22C2)'!$B$12:$AT$182,16,0))</f>
        <v>#N/A</v>
      </c>
      <c r="R135" s="31" t="e">
        <f t="shared" si="22"/>
        <v>#N/A</v>
      </c>
      <c r="S135" s="15" t="e">
        <f>IF($B135="","",VLOOKUP($B135,'HK2 - 22-23 + HKI 23-24(22C2)'!$B$12:$AT$182,18,0))</f>
        <v>#N/A</v>
      </c>
      <c r="T135" s="15" t="e">
        <f>IF($B135="","",VLOOKUP($B135,'HK2 - 22-23 + HKI 23-24(22C2)'!$B$12:$AT$182,19,0))</f>
        <v>#N/A</v>
      </c>
      <c r="U135" s="15" t="e">
        <f>IF($B135="","",VLOOKUP($B135,'HK2 - 22-23 + HKI 23-24(22C2)'!$B$12:$AT$182,20,0))</f>
        <v>#N/A</v>
      </c>
      <c r="V135" s="31" t="e">
        <f t="shared" si="23"/>
        <v>#N/A</v>
      </c>
      <c r="W135" s="15" t="e">
        <f>IF($B135="","",VLOOKUP($B135,'HK2 - 22-23 + HKI 23-24(22C2)'!$B$12:$AT$182,22,0))</f>
        <v>#N/A</v>
      </c>
      <c r="X135" s="15" t="e">
        <f>IF($B135="","",VLOOKUP($B135,'HK2 - 22-23 + HKI 23-24(22C2)'!$B$12:$AT$182,23,0))</f>
        <v>#N/A</v>
      </c>
      <c r="Y135" s="15" t="e">
        <f>IF($B135="","",VLOOKUP($B135,'HK2 - 22-23 + HKI 23-24(22C2)'!$B$12:$AT$182,24,0))</f>
        <v>#N/A</v>
      </c>
      <c r="Z135" s="31" t="e">
        <f t="shared" si="24"/>
        <v>#N/A</v>
      </c>
      <c r="AA135" s="15" t="e">
        <f>IF($B135="","",VLOOKUP($B135,'HK2 - 22-23 + HKI 23-24(22C2)'!$B$12:$AT$182,26,0))</f>
        <v>#N/A</v>
      </c>
      <c r="AB135" s="15" t="e">
        <f>IF($B135="","",VLOOKUP($B135,'HK2 - 22-23 + HKI 23-24(22C2)'!$B$12:$AT$182,27,0))</f>
        <v>#N/A</v>
      </c>
      <c r="AC135" s="15" t="e">
        <f>IF($B135="","",VLOOKUP($B135,'HK2 - 22-23 + HKI 23-24(22C2)'!$B$12:$AT$182,28,0))</f>
        <v>#N/A</v>
      </c>
      <c r="AD135" s="31" t="e">
        <f t="shared" si="25"/>
        <v>#N/A</v>
      </c>
      <c r="AE135" s="15" t="e">
        <f>IF($B135="","",VLOOKUP($B135,'HK2 - 22-23 + HKI 23-24(22C2)'!$B$12:$AT$182,30,0))</f>
        <v>#N/A</v>
      </c>
      <c r="AF135" s="15" t="e">
        <f>IF($B135="","",VLOOKUP($B135,'HK2 - 22-23 + HKI 23-24(22C2)'!$B$12:$AT$182,31,0))</f>
        <v>#N/A</v>
      </c>
      <c r="AG135" s="15" t="e">
        <f>IF($B135="","",VLOOKUP($B135,'HK2 - 22-23 + HKI 23-24(22C2)'!$B$12:$AT$182,32,0))</f>
        <v>#N/A</v>
      </c>
      <c r="AH135" s="31" t="e">
        <f t="shared" si="26"/>
        <v>#N/A</v>
      </c>
      <c r="AI135" s="15" t="e">
        <f>IF($B135="","",VLOOKUP($B135,'HK2 - 22-23 + HKI 23-24(22C2)'!$B$12:$AT$182,34,0))</f>
        <v>#N/A</v>
      </c>
      <c r="AJ135" s="15" t="e">
        <f>IF($B135="","",VLOOKUP($B135,'HK2 - 22-23 + HKI 23-24(22C2)'!$B$12:$AT$182,35,0))</f>
        <v>#N/A</v>
      </c>
      <c r="AK135" s="31" t="e">
        <f t="shared" si="27"/>
        <v>#N/A</v>
      </c>
      <c r="AL135" s="15" t="e">
        <f>IF($B135="","",VLOOKUP($B135,'HK2 - 22-23 + HKI 23-24(22C2)'!$B$12:$AT$182,37,0))</f>
        <v>#N/A</v>
      </c>
      <c r="AM135" s="15" t="e">
        <f>IF($B135="","",VLOOKUP($B135,'HK2 - 22-23 + HKI 23-24(22C2)'!$B$12:$AT$182,38,0))</f>
        <v>#N/A</v>
      </c>
      <c r="AN135" s="31" t="e">
        <f t="shared" si="28"/>
        <v>#N/A</v>
      </c>
      <c r="AO135" s="15" t="e">
        <f>IF($B135="","",VLOOKUP($B135,'HK2 - 22-23 + HKI 23-24(22C2)'!$B$12:$AT$182,40,0))</f>
        <v>#N/A</v>
      </c>
      <c r="AP135" s="15" t="e">
        <f>IF($B135="","",VLOOKUP($B135,'HK2 - 22-23 + HKI 23-24(22C2)'!$B$12:$AT$182,41,0))</f>
        <v>#N/A</v>
      </c>
      <c r="AQ135" s="31" t="e">
        <f t="shared" si="29"/>
        <v>#N/A</v>
      </c>
      <c r="AR135" s="31" t="e">
        <f>IF($B135="","",VLOOKUP($B135,'HK2 - 22-23 + HKI 23-24(22C2)'!$B$12:$AT$182,43,0))</f>
        <v>#N/A</v>
      </c>
      <c r="AS135" s="31" t="e">
        <f>IF($B135="","",VLOOKUP($B135,'HK2 - 22-23 + HKI 23-24(22C2)'!$B$12:$AT$182,44,0))</f>
        <v>#N/A</v>
      </c>
      <c r="AT135" s="40" t="e">
        <f t="shared" si="30"/>
        <v>#N/A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IF($B136="","",VLOOKUP($B136,'HK2 - 22-23 + HKI 23-24(22C2)'!$B$12:$AT$182,4,0))</f>
        <v>#N/A</v>
      </c>
      <c r="F136" s="15" t="e">
        <f>IF($B136="","",VLOOKUP($B136,'HK2 - 22-23 + HKI 23-24(22C2)'!$B$12:$AT$182,5,0))</f>
        <v>#N/A</v>
      </c>
      <c r="G136" s="15" t="e">
        <f>IF($B136="","",VLOOKUP($B136,'HK2 - 22-23 + HKI 23-24(22C2)'!$B$12:$AT$182,6,0))</f>
        <v>#N/A</v>
      </c>
      <c r="H136" s="15" t="e">
        <f>IF($B136="","",VLOOKUP($B136,'HK2 - 22-23 + HKI 23-24(22C2)'!$B$12:$AT$182,7,0))</f>
        <v>#N/A</v>
      </c>
      <c r="I136" s="15" t="e">
        <f>IF($B136="","",VLOOKUP($B136,'HK2 - 22-23 + HKI 23-24(22C2)'!$B$12:$AT$182,8,0))</f>
        <v>#N/A</v>
      </c>
      <c r="J136" s="15" t="e">
        <f>IF($B136="","",VLOOKUP($B136,'HK2 - 22-23 + HKI 23-24(22C2)'!$B$12:$AT$182,9,0))</f>
        <v>#N/A</v>
      </c>
      <c r="K136" s="15" t="e">
        <f>IF($B136="","",VLOOKUP($B136,'HK2 - 22-23 + HKI 23-24(22C2)'!$B$12:$AT$182,10,0))</f>
        <v>#N/A</v>
      </c>
      <c r="L136" s="15" t="e">
        <f>IF($B136="","",VLOOKUP($B136,'HK2 - 22-23 + HKI 23-24(22C2)'!$B$12:$AT$182,11,0))</f>
        <v>#N/A</v>
      </c>
      <c r="M136" s="31" t="e">
        <f t="shared" si="21"/>
        <v>#N/A</v>
      </c>
      <c r="N136" s="15" t="e">
        <f>IF($B136="","",VLOOKUP($B136,'HK2 - 22-23 + HKI 23-24(22C2)'!$B$12:$AT$182,13,0))</f>
        <v>#N/A</v>
      </c>
      <c r="O136" s="15" t="e">
        <f>IF($B136="","",VLOOKUP($B136,'HK2 - 22-23 + HKI 23-24(22C2)'!$B$12:$AT$182,14,0))</f>
        <v>#N/A</v>
      </c>
      <c r="P136" s="15" t="e">
        <f>IF($B136="","",VLOOKUP($B136,'HK2 - 22-23 + HKI 23-24(22C2)'!$B$12:$AT$182,15,0))</f>
        <v>#N/A</v>
      </c>
      <c r="Q136" s="15" t="e">
        <f>IF($B136="","",VLOOKUP($B136,'HK2 - 22-23 + HKI 23-24(22C2)'!$B$12:$AT$182,16,0))</f>
        <v>#N/A</v>
      </c>
      <c r="R136" s="31" t="e">
        <f t="shared" si="22"/>
        <v>#N/A</v>
      </c>
      <c r="S136" s="15" t="e">
        <f>IF($B136="","",VLOOKUP($B136,'HK2 - 22-23 + HKI 23-24(22C2)'!$B$12:$AT$182,18,0))</f>
        <v>#N/A</v>
      </c>
      <c r="T136" s="15" t="e">
        <f>IF($B136="","",VLOOKUP($B136,'HK2 - 22-23 + HKI 23-24(22C2)'!$B$12:$AT$182,19,0))</f>
        <v>#N/A</v>
      </c>
      <c r="U136" s="15" t="e">
        <f>IF($B136="","",VLOOKUP($B136,'HK2 - 22-23 + HKI 23-24(22C2)'!$B$12:$AT$182,20,0))</f>
        <v>#N/A</v>
      </c>
      <c r="V136" s="31" t="e">
        <f t="shared" si="23"/>
        <v>#N/A</v>
      </c>
      <c r="W136" s="15" t="e">
        <f>IF($B136="","",VLOOKUP($B136,'HK2 - 22-23 + HKI 23-24(22C2)'!$B$12:$AT$182,22,0))</f>
        <v>#N/A</v>
      </c>
      <c r="X136" s="15" t="e">
        <f>IF($B136="","",VLOOKUP($B136,'HK2 - 22-23 + HKI 23-24(22C2)'!$B$12:$AT$182,23,0))</f>
        <v>#N/A</v>
      </c>
      <c r="Y136" s="15" t="e">
        <f>IF($B136="","",VLOOKUP($B136,'HK2 - 22-23 + HKI 23-24(22C2)'!$B$12:$AT$182,24,0))</f>
        <v>#N/A</v>
      </c>
      <c r="Z136" s="31" t="e">
        <f t="shared" si="24"/>
        <v>#N/A</v>
      </c>
      <c r="AA136" s="15" t="e">
        <f>IF($B136="","",VLOOKUP($B136,'HK2 - 22-23 + HKI 23-24(22C2)'!$B$12:$AT$182,26,0))</f>
        <v>#N/A</v>
      </c>
      <c r="AB136" s="15" t="e">
        <f>IF($B136="","",VLOOKUP($B136,'HK2 - 22-23 + HKI 23-24(22C2)'!$B$12:$AT$182,27,0))</f>
        <v>#N/A</v>
      </c>
      <c r="AC136" s="15" t="e">
        <f>IF($B136="","",VLOOKUP($B136,'HK2 - 22-23 + HKI 23-24(22C2)'!$B$12:$AT$182,28,0))</f>
        <v>#N/A</v>
      </c>
      <c r="AD136" s="31" t="e">
        <f t="shared" si="25"/>
        <v>#N/A</v>
      </c>
      <c r="AE136" s="15" t="e">
        <f>IF($B136="","",VLOOKUP($B136,'HK2 - 22-23 + HKI 23-24(22C2)'!$B$12:$AT$182,30,0))</f>
        <v>#N/A</v>
      </c>
      <c r="AF136" s="15" t="e">
        <f>IF($B136="","",VLOOKUP($B136,'HK2 - 22-23 + HKI 23-24(22C2)'!$B$12:$AT$182,31,0))</f>
        <v>#N/A</v>
      </c>
      <c r="AG136" s="15" t="e">
        <f>IF($B136="","",VLOOKUP($B136,'HK2 - 22-23 + HKI 23-24(22C2)'!$B$12:$AT$182,32,0))</f>
        <v>#N/A</v>
      </c>
      <c r="AH136" s="31" t="e">
        <f t="shared" si="26"/>
        <v>#N/A</v>
      </c>
      <c r="AI136" s="15" t="e">
        <f>IF($B136="","",VLOOKUP($B136,'HK2 - 22-23 + HKI 23-24(22C2)'!$B$12:$AT$182,34,0))</f>
        <v>#N/A</v>
      </c>
      <c r="AJ136" s="15" t="e">
        <f>IF($B136="","",VLOOKUP($B136,'HK2 - 22-23 + HKI 23-24(22C2)'!$B$12:$AT$182,35,0))</f>
        <v>#N/A</v>
      </c>
      <c r="AK136" s="31" t="e">
        <f t="shared" si="27"/>
        <v>#N/A</v>
      </c>
      <c r="AL136" s="15" t="e">
        <f>IF($B136="","",VLOOKUP($B136,'HK2 - 22-23 + HKI 23-24(22C2)'!$B$12:$AT$182,37,0))</f>
        <v>#N/A</v>
      </c>
      <c r="AM136" s="15" t="e">
        <f>IF($B136="","",VLOOKUP($B136,'HK2 - 22-23 + HKI 23-24(22C2)'!$B$12:$AT$182,38,0))</f>
        <v>#N/A</v>
      </c>
      <c r="AN136" s="31" t="e">
        <f t="shared" si="28"/>
        <v>#N/A</v>
      </c>
      <c r="AO136" s="15" t="e">
        <f>IF($B136="","",VLOOKUP($B136,'HK2 - 22-23 + HKI 23-24(22C2)'!$B$12:$AT$182,40,0))</f>
        <v>#N/A</v>
      </c>
      <c r="AP136" s="15" t="e">
        <f>IF($B136="","",VLOOKUP($B136,'HK2 - 22-23 + HKI 23-24(22C2)'!$B$12:$AT$182,41,0))</f>
        <v>#N/A</v>
      </c>
      <c r="AQ136" s="31" t="e">
        <f t="shared" si="29"/>
        <v>#N/A</v>
      </c>
      <c r="AR136" s="31" t="e">
        <f>IF($B136="","",VLOOKUP($B136,'HK2 - 22-23 + HKI 23-24(22C2)'!$B$12:$AT$182,43,0))</f>
        <v>#N/A</v>
      </c>
      <c r="AS136" s="31" t="e">
        <f>IF($B136="","",VLOOKUP($B136,'HK2 - 22-23 + HKI 23-24(22C2)'!$B$12:$AT$182,44,0))</f>
        <v>#N/A</v>
      </c>
      <c r="AT136" s="40" t="e">
        <f t="shared" si="30"/>
        <v>#N/A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IF($B137="","",VLOOKUP($B137,'HK2 - 22-23 + HKI 23-24(22C2)'!$B$12:$AT$182,4,0))</f>
        <v>#N/A</v>
      </c>
      <c r="F137" s="15" t="e">
        <f>IF($B137="","",VLOOKUP($B137,'HK2 - 22-23 + HKI 23-24(22C2)'!$B$12:$AT$182,5,0))</f>
        <v>#N/A</v>
      </c>
      <c r="G137" s="15" t="e">
        <f>IF($B137="","",VLOOKUP($B137,'HK2 - 22-23 + HKI 23-24(22C2)'!$B$12:$AT$182,6,0))</f>
        <v>#N/A</v>
      </c>
      <c r="H137" s="15" t="e">
        <f>IF($B137="","",VLOOKUP($B137,'HK2 - 22-23 + HKI 23-24(22C2)'!$B$12:$AT$182,7,0))</f>
        <v>#N/A</v>
      </c>
      <c r="I137" s="15" t="e">
        <f>IF($B137="","",VLOOKUP($B137,'HK2 - 22-23 + HKI 23-24(22C2)'!$B$12:$AT$182,8,0))</f>
        <v>#N/A</v>
      </c>
      <c r="J137" s="15" t="e">
        <f>IF($B137="","",VLOOKUP($B137,'HK2 - 22-23 + HKI 23-24(22C2)'!$B$12:$AT$182,9,0))</f>
        <v>#N/A</v>
      </c>
      <c r="K137" s="15" t="e">
        <f>IF($B137="","",VLOOKUP($B137,'HK2 - 22-23 + HKI 23-24(22C2)'!$B$12:$AT$182,10,0))</f>
        <v>#N/A</v>
      </c>
      <c r="L137" s="15" t="e">
        <f>IF($B137="","",VLOOKUP($B137,'HK2 - 22-23 + HKI 23-24(22C2)'!$B$12:$AT$182,11,0))</f>
        <v>#N/A</v>
      </c>
      <c r="M137" s="31" t="e">
        <f t="shared" si="21"/>
        <v>#N/A</v>
      </c>
      <c r="N137" s="15" t="e">
        <f>IF($B137="","",VLOOKUP($B137,'HK2 - 22-23 + HKI 23-24(22C2)'!$B$12:$AT$182,13,0))</f>
        <v>#N/A</v>
      </c>
      <c r="O137" s="15" t="e">
        <f>IF($B137="","",VLOOKUP($B137,'HK2 - 22-23 + HKI 23-24(22C2)'!$B$12:$AT$182,14,0))</f>
        <v>#N/A</v>
      </c>
      <c r="P137" s="15" t="e">
        <f>IF($B137="","",VLOOKUP($B137,'HK2 - 22-23 + HKI 23-24(22C2)'!$B$12:$AT$182,15,0))</f>
        <v>#N/A</v>
      </c>
      <c r="Q137" s="15" t="e">
        <f>IF($B137="","",VLOOKUP($B137,'HK2 - 22-23 + HKI 23-24(22C2)'!$B$12:$AT$182,16,0))</f>
        <v>#N/A</v>
      </c>
      <c r="R137" s="31" t="e">
        <f t="shared" si="22"/>
        <v>#N/A</v>
      </c>
      <c r="S137" s="15" t="e">
        <f>IF($B137="","",VLOOKUP($B137,'HK2 - 22-23 + HKI 23-24(22C2)'!$B$12:$AT$182,18,0))</f>
        <v>#N/A</v>
      </c>
      <c r="T137" s="15" t="e">
        <f>IF($B137="","",VLOOKUP($B137,'HK2 - 22-23 + HKI 23-24(22C2)'!$B$12:$AT$182,19,0))</f>
        <v>#N/A</v>
      </c>
      <c r="U137" s="15" t="e">
        <f>IF($B137="","",VLOOKUP($B137,'HK2 - 22-23 + HKI 23-24(22C2)'!$B$12:$AT$182,20,0))</f>
        <v>#N/A</v>
      </c>
      <c r="V137" s="31" t="e">
        <f t="shared" si="23"/>
        <v>#N/A</v>
      </c>
      <c r="W137" s="15" t="e">
        <f>IF($B137="","",VLOOKUP($B137,'HK2 - 22-23 + HKI 23-24(22C2)'!$B$12:$AT$182,22,0))</f>
        <v>#N/A</v>
      </c>
      <c r="X137" s="15" t="e">
        <f>IF($B137="","",VLOOKUP($B137,'HK2 - 22-23 + HKI 23-24(22C2)'!$B$12:$AT$182,23,0))</f>
        <v>#N/A</v>
      </c>
      <c r="Y137" s="15" t="e">
        <f>IF($B137="","",VLOOKUP($B137,'HK2 - 22-23 + HKI 23-24(22C2)'!$B$12:$AT$182,24,0))</f>
        <v>#N/A</v>
      </c>
      <c r="Z137" s="31" t="e">
        <f t="shared" si="24"/>
        <v>#N/A</v>
      </c>
      <c r="AA137" s="15" t="e">
        <f>IF($B137="","",VLOOKUP($B137,'HK2 - 22-23 + HKI 23-24(22C2)'!$B$12:$AT$182,26,0))</f>
        <v>#N/A</v>
      </c>
      <c r="AB137" s="15" t="e">
        <f>IF($B137="","",VLOOKUP($B137,'HK2 - 22-23 + HKI 23-24(22C2)'!$B$12:$AT$182,27,0))</f>
        <v>#N/A</v>
      </c>
      <c r="AC137" s="15" t="e">
        <f>IF($B137="","",VLOOKUP($B137,'HK2 - 22-23 + HKI 23-24(22C2)'!$B$12:$AT$182,28,0))</f>
        <v>#N/A</v>
      </c>
      <c r="AD137" s="31" t="e">
        <f t="shared" si="25"/>
        <v>#N/A</v>
      </c>
      <c r="AE137" s="15" t="e">
        <f>IF($B137="","",VLOOKUP($B137,'HK2 - 22-23 + HKI 23-24(22C2)'!$B$12:$AT$182,30,0))</f>
        <v>#N/A</v>
      </c>
      <c r="AF137" s="15" t="e">
        <f>IF($B137="","",VLOOKUP($B137,'HK2 - 22-23 + HKI 23-24(22C2)'!$B$12:$AT$182,31,0))</f>
        <v>#N/A</v>
      </c>
      <c r="AG137" s="15" t="e">
        <f>IF($B137="","",VLOOKUP($B137,'HK2 - 22-23 + HKI 23-24(22C2)'!$B$12:$AT$182,32,0))</f>
        <v>#N/A</v>
      </c>
      <c r="AH137" s="31" t="e">
        <f t="shared" si="26"/>
        <v>#N/A</v>
      </c>
      <c r="AI137" s="15" t="e">
        <f>IF($B137="","",VLOOKUP($B137,'HK2 - 22-23 + HKI 23-24(22C2)'!$B$12:$AT$182,34,0))</f>
        <v>#N/A</v>
      </c>
      <c r="AJ137" s="15" t="e">
        <f>IF($B137="","",VLOOKUP($B137,'HK2 - 22-23 + HKI 23-24(22C2)'!$B$12:$AT$182,35,0))</f>
        <v>#N/A</v>
      </c>
      <c r="AK137" s="31" t="e">
        <f t="shared" si="27"/>
        <v>#N/A</v>
      </c>
      <c r="AL137" s="15" t="e">
        <f>IF($B137="","",VLOOKUP($B137,'HK2 - 22-23 + HKI 23-24(22C2)'!$B$12:$AT$182,37,0))</f>
        <v>#N/A</v>
      </c>
      <c r="AM137" s="15" t="e">
        <f>IF($B137="","",VLOOKUP($B137,'HK2 - 22-23 + HKI 23-24(22C2)'!$B$12:$AT$182,38,0))</f>
        <v>#N/A</v>
      </c>
      <c r="AN137" s="31" t="e">
        <f t="shared" si="28"/>
        <v>#N/A</v>
      </c>
      <c r="AO137" s="15" t="e">
        <f>IF($B137="","",VLOOKUP($B137,'HK2 - 22-23 + HKI 23-24(22C2)'!$B$12:$AT$182,40,0))</f>
        <v>#N/A</v>
      </c>
      <c r="AP137" s="15" t="e">
        <f>IF($B137="","",VLOOKUP($B137,'HK2 - 22-23 + HKI 23-24(22C2)'!$B$12:$AT$182,41,0))</f>
        <v>#N/A</v>
      </c>
      <c r="AQ137" s="31" t="e">
        <f t="shared" si="29"/>
        <v>#N/A</v>
      </c>
      <c r="AR137" s="31" t="e">
        <f>IF($B137="","",VLOOKUP($B137,'HK2 - 22-23 + HKI 23-24(22C2)'!$B$12:$AT$182,43,0))</f>
        <v>#N/A</v>
      </c>
      <c r="AS137" s="31" t="e">
        <f>IF($B137="","",VLOOKUP($B137,'HK2 - 22-23 + HKI 23-24(22C2)'!$B$12:$AT$182,44,0))</f>
        <v>#N/A</v>
      </c>
      <c r="AT137" s="40" t="e">
        <f t="shared" si="30"/>
        <v>#N/A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IF($B138="","",VLOOKUP($B138,'HK2 - 22-23 + HKI 23-24(22C2)'!$B$12:$AT$182,4,0))</f>
        <v>#N/A</v>
      </c>
      <c r="F138" s="15" t="e">
        <f>IF($B138="","",VLOOKUP($B138,'HK2 - 22-23 + HKI 23-24(22C2)'!$B$12:$AT$182,5,0))</f>
        <v>#N/A</v>
      </c>
      <c r="G138" s="15" t="e">
        <f>IF($B138="","",VLOOKUP($B138,'HK2 - 22-23 + HKI 23-24(22C2)'!$B$12:$AT$182,6,0))</f>
        <v>#N/A</v>
      </c>
      <c r="H138" s="15" t="e">
        <f>IF($B138="","",VLOOKUP($B138,'HK2 - 22-23 + HKI 23-24(22C2)'!$B$12:$AT$182,7,0))</f>
        <v>#N/A</v>
      </c>
      <c r="I138" s="15" t="e">
        <f>IF($B138="","",VLOOKUP($B138,'HK2 - 22-23 + HKI 23-24(22C2)'!$B$12:$AT$182,8,0))</f>
        <v>#N/A</v>
      </c>
      <c r="J138" s="15" t="e">
        <f>IF($B138="","",VLOOKUP($B138,'HK2 - 22-23 + HKI 23-24(22C2)'!$B$12:$AT$182,9,0))</f>
        <v>#N/A</v>
      </c>
      <c r="K138" s="15" t="e">
        <f>IF($B138="","",VLOOKUP($B138,'HK2 - 22-23 + HKI 23-24(22C2)'!$B$12:$AT$182,10,0))</f>
        <v>#N/A</v>
      </c>
      <c r="L138" s="15" t="e">
        <f>IF($B138="","",VLOOKUP($B138,'HK2 - 22-23 + HKI 23-24(22C2)'!$B$12:$AT$182,11,0))</f>
        <v>#N/A</v>
      </c>
      <c r="M138" s="31" t="e">
        <f t="shared" si="21"/>
        <v>#N/A</v>
      </c>
      <c r="N138" s="15" t="e">
        <f>IF($B138="","",VLOOKUP($B138,'HK2 - 22-23 + HKI 23-24(22C2)'!$B$12:$AT$182,13,0))</f>
        <v>#N/A</v>
      </c>
      <c r="O138" s="15" t="e">
        <f>IF($B138="","",VLOOKUP($B138,'HK2 - 22-23 + HKI 23-24(22C2)'!$B$12:$AT$182,14,0))</f>
        <v>#N/A</v>
      </c>
      <c r="P138" s="15" t="e">
        <f>IF($B138="","",VLOOKUP($B138,'HK2 - 22-23 + HKI 23-24(22C2)'!$B$12:$AT$182,15,0))</f>
        <v>#N/A</v>
      </c>
      <c r="Q138" s="15" t="e">
        <f>IF($B138="","",VLOOKUP($B138,'HK2 - 22-23 + HKI 23-24(22C2)'!$B$12:$AT$182,16,0))</f>
        <v>#N/A</v>
      </c>
      <c r="R138" s="31" t="e">
        <f t="shared" si="22"/>
        <v>#N/A</v>
      </c>
      <c r="S138" s="15" t="e">
        <f>IF($B138="","",VLOOKUP($B138,'HK2 - 22-23 + HKI 23-24(22C2)'!$B$12:$AT$182,18,0))</f>
        <v>#N/A</v>
      </c>
      <c r="T138" s="15" t="e">
        <f>IF($B138="","",VLOOKUP($B138,'HK2 - 22-23 + HKI 23-24(22C2)'!$B$12:$AT$182,19,0))</f>
        <v>#N/A</v>
      </c>
      <c r="U138" s="15" t="e">
        <f>IF($B138="","",VLOOKUP($B138,'HK2 - 22-23 + HKI 23-24(22C2)'!$B$12:$AT$182,20,0))</f>
        <v>#N/A</v>
      </c>
      <c r="V138" s="31" t="e">
        <f t="shared" si="23"/>
        <v>#N/A</v>
      </c>
      <c r="W138" s="15" t="e">
        <f>IF($B138="","",VLOOKUP($B138,'HK2 - 22-23 + HKI 23-24(22C2)'!$B$12:$AT$182,22,0))</f>
        <v>#N/A</v>
      </c>
      <c r="X138" s="15" t="e">
        <f>IF($B138="","",VLOOKUP($B138,'HK2 - 22-23 + HKI 23-24(22C2)'!$B$12:$AT$182,23,0))</f>
        <v>#N/A</v>
      </c>
      <c r="Y138" s="15" t="e">
        <f>IF($B138="","",VLOOKUP($B138,'HK2 - 22-23 + HKI 23-24(22C2)'!$B$12:$AT$182,24,0))</f>
        <v>#N/A</v>
      </c>
      <c r="Z138" s="31" t="e">
        <f t="shared" si="24"/>
        <v>#N/A</v>
      </c>
      <c r="AA138" s="15" t="e">
        <f>IF($B138="","",VLOOKUP($B138,'HK2 - 22-23 + HKI 23-24(22C2)'!$B$12:$AT$182,26,0))</f>
        <v>#N/A</v>
      </c>
      <c r="AB138" s="15" t="e">
        <f>IF($B138="","",VLOOKUP($B138,'HK2 - 22-23 + HKI 23-24(22C2)'!$B$12:$AT$182,27,0))</f>
        <v>#N/A</v>
      </c>
      <c r="AC138" s="15" t="e">
        <f>IF($B138="","",VLOOKUP($B138,'HK2 - 22-23 + HKI 23-24(22C2)'!$B$12:$AT$182,28,0))</f>
        <v>#N/A</v>
      </c>
      <c r="AD138" s="31" t="e">
        <f t="shared" si="25"/>
        <v>#N/A</v>
      </c>
      <c r="AE138" s="15" t="e">
        <f>IF($B138="","",VLOOKUP($B138,'HK2 - 22-23 + HKI 23-24(22C2)'!$B$12:$AT$182,30,0))</f>
        <v>#N/A</v>
      </c>
      <c r="AF138" s="15" t="e">
        <f>IF($B138="","",VLOOKUP($B138,'HK2 - 22-23 + HKI 23-24(22C2)'!$B$12:$AT$182,31,0))</f>
        <v>#N/A</v>
      </c>
      <c r="AG138" s="15" t="e">
        <f>IF($B138="","",VLOOKUP($B138,'HK2 - 22-23 + HKI 23-24(22C2)'!$B$12:$AT$182,32,0))</f>
        <v>#N/A</v>
      </c>
      <c r="AH138" s="31" t="e">
        <f t="shared" si="26"/>
        <v>#N/A</v>
      </c>
      <c r="AI138" s="15" t="e">
        <f>IF($B138="","",VLOOKUP($B138,'HK2 - 22-23 + HKI 23-24(22C2)'!$B$12:$AT$182,34,0))</f>
        <v>#N/A</v>
      </c>
      <c r="AJ138" s="15" t="e">
        <f>IF($B138="","",VLOOKUP($B138,'HK2 - 22-23 + HKI 23-24(22C2)'!$B$12:$AT$182,35,0))</f>
        <v>#N/A</v>
      </c>
      <c r="AK138" s="31" t="e">
        <f t="shared" si="27"/>
        <v>#N/A</v>
      </c>
      <c r="AL138" s="15" t="e">
        <f>IF($B138="","",VLOOKUP($B138,'HK2 - 22-23 + HKI 23-24(22C2)'!$B$12:$AT$182,37,0))</f>
        <v>#N/A</v>
      </c>
      <c r="AM138" s="15" t="e">
        <f>IF($B138="","",VLOOKUP($B138,'HK2 - 22-23 + HKI 23-24(22C2)'!$B$12:$AT$182,38,0))</f>
        <v>#N/A</v>
      </c>
      <c r="AN138" s="31" t="e">
        <f t="shared" si="28"/>
        <v>#N/A</v>
      </c>
      <c r="AO138" s="15" t="e">
        <f>IF($B138="","",VLOOKUP($B138,'HK2 - 22-23 + HKI 23-24(22C2)'!$B$12:$AT$182,40,0))</f>
        <v>#N/A</v>
      </c>
      <c r="AP138" s="15" t="e">
        <f>IF($B138="","",VLOOKUP($B138,'HK2 - 22-23 + HKI 23-24(22C2)'!$B$12:$AT$182,41,0))</f>
        <v>#N/A</v>
      </c>
      <c r="AQ138" s="31" t="e">
        <f t="shared" si="29"/>
        <v>#N/A</v>
      </c>
      <c r="AR138" s="31" t="e">
        <f>IF($B138="","",VLOOKUP($B138,'HK2 - 22-23 + HKI 23-24(22C2)'!$B$12:$AT$182,43,0))</f>
        <v>#N/A</v>
      </c>
      <c r="AS138" s="31" t="e">
        <f>IF($B138="","",VLOOKUP($B138,'HK2 - 22-23 + HKI 23-24(22C2)'!$B$12:$AT$182,44,0))</f>
        <v>#N/A</v>
      </c>
      <c r="AT138" s="40" t="e">
        <f t="shared" si="30"/>
        <v>#N/A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IF($B139="","",VLOOKUP($B139,'HK2 - 22-23 + HKI 23-24(22C2)'!$B$12:$AT$182,4,0))</f>
        <v>#N/A</v>
      </c>
      <c r="F139" s="15" t="e">
        <f>IF($B139="","",VLOOKUP($B139,'HK2 - 22-23 + HKI 23-24(22C2)'!$B$12:$AT$182,5,0))</f>
        <v>#N/A</v>
      </c>
      <c r="G139" s="15" t="e">
        <f>IF($B139="","",VLOOKUP($B139,'HK2 - 22-23 + HKI 23-24(22C2)'!$B$12:$AT$182,6,0))</f>
        <v>#N/A</v>
      </c>
      <c r="H139" s="15" t="e">
        <f>IF($B139="","",VLOOKUP($B139,'HK2 - 22-23 + HKI 23-24(22C2)'!$B$12:$AT$182,7,0))</f>
        <v>#N/A</v>
      </c>
      <c r="I139" s="15" t="e">
        <f>IF($B139="","",VLOOKUP($B139,'HK2 - 22-23 + HKI 23-24(22C2)'!$B$12:$AT$182,8,0))</f>
        <v>#N/A</v>
      </c>
      <c r="J139" s="15" t="e">
        <f>IF($B139="","",VLOOKUP($B139,'HK2 - 22-23 + HKI 23-24(22C2)'!$B$12:$AT$182,9,0))</f>
        <v>#N/A</v>
      </c>
      <c r="K139" s="15" t="e">
        <f>IF($B139="","",VLOOKUP($B139,'HK2 - 22-23 + HKI 23-24(22C2)'!$B$12:$AT$182,10,0))</f>
        <v>#N/A</v>
      </c>
      <c r="L139" s="15" t="e">
        <f>IF($B139="","",VLOOKUP($B139,'HK2 - 22-23 + HKI 23-24(22C2)'!$B$12:$AT$182,11,0))</f>
        <v>#N/A</v>
      </c>
      <c r="M139" s="31" t="e">
        <f t="shared" si="21"/>
        <v>#N/A</v>
      </c>
      <c r="N139" s="15" t="e">
        <f>IF($B139="","",VLOOKUP($B139,'HK2 - 22-23 + HKI 23-24(22C2)'!$B$12:$AT$182,13,0))</f>
        <v>#N/A</v>
      </c>
      <c r="O139" s="15" t="e">
        <f>IF($B139="","",VLOOKUP($B139,'HK2 - 22-23 + HKI 23-24(22C2)'!$B$12:$AT$182,14,0))</f>
        <v>#N/A</v>
      </c>
      <c r="P139" s="15" t="e">
        <f>IF($B139="","",VLOOKUP($B139,'HK2 - 22-23 + HKI 23-24(22C2)'!$B$12:$AT$182,15,0))</f>
        <v>#N/A</v>
      </c>
      <c r="Q139" s="15" t="e">
        <f>IF($B139="","",VLOOKUP($B139,'HK2 - 22-23 + HKI 23-24(22C2)'!$B$12:$AT$182,16,0))</f>
        <v>#N/A</v>
      </c>
      <c r="R139" s="31" t="e">
        <f t="shared" si="22"/>
        <v>#N/A</v>
      </c>
      <c r="S139" s="15" t="e">
        <f>IF($B139="","",VLOOKUP($B139,'HK2 - 22-23 + HKI 23-24(22C2)'!$B$12:$AT$182,18,0))</f>
        <v>#N/A</v>
      </c>
      <c r="T139" s="15" t="e">
        <f>IF($B139="","",VLOOKUP($B139,'HK2 - 22-23 + HKI 23-24(22C2)'!$B$12:$AT$182,19,0))</f>
        <v>#N/A</v>
      </c>
      <c r="U139" s="15" t="e">
        <f>IF($B139="","",VLOOKUP($B139,'HK2 - 22-23 + HKI 23-24(22C2)'!$B$12:$AT$182,20,0))</f>
        <v>#N/A</v>
      </c>
      <c r="V139" s="31" t="e">
        <f t="shared" si="23"/>
        <v>#N/A</v>
      </c>
      <c r="W139" s="15" t="e">
        <f>IF($B139="","",VLOOKUP($B139,'HK2 - 22-23 + HKI 23-24(22C2)'!$B$12:$AT$182,22,0))</f>
        <v>#N/A</v>
      </c>
      <c r="X139" s="15" t="e">
        <f>IF($B139="","",VLOOKUP($B139,'HK2 - 22-23 + HKI 23-24(22C2)'!$B$12:$AT$182,23,0))</f>
        <v>#N/A</v>
      </c>
      <c r="Y139" s="15" t="e">
        <f>IF($B139="","",VLOOKUP($B139,'HK2 - 22-23 + HKI 23-24(22C2)'!$B$12:$AT$182,24,0))</f>
        <v>#N/A</v>
      </c>
      <c r="Z139" s="31" t="e">
        <f t="shared" si="24"/>
        <v>#N/A</v>
      </c>
      <c r="AA139" s="15" t="e">
        <f>IF($B139="","",VLOOKUP($B139,'HK2 - 22-23 + HKI 23-24(22C2)'!$B$12:$AT$182,26,0))</f>
        <v>#N/A</v>
      </c>
      <c r="AB139" s="15" t="e">
        <f>IF($B139="","",VLOOKUP($B139,'HK2 - 22-23 + HKI 23-24(22C2)'!$B$12:$AT$182,27,0))</f>
        <v>#N/A</v>
      </c>
      <c r="AC139" s="15" t="e">
        <f>IF($B139="","",VLOOKUP($B139,'HK2 - 22-23 + HKI 23-24(22C2)'!$B$12:$AT$182,28,0))</f>
        <v>#N/A</v>
      </c>
      <c r="AD139" s="31" t="e">
        <f t="shared" si="25"/>
        <v>#N/A</v>
      </c>
      <c r="AE139" s="15" t="e">
        <f>IF($B139="","",VLOOKUP($B139,'HK2 - 22-23 + HKI 23-24(22C2)'!$B$12:$AT$182,30,0))</f>
        <v>#N/A</v>
      </c>
      <c r="AF139" s="15" t="e">
        <f>IF($B139="","",VLOOKUP($B139,'HK2 - 22-23 + HKI 23-24(22C2)'!$B$12:$AT$182,31,0))</f>
        <v>#N/A</v>
      </c>
      <c r="AG139" s="15" t="e">
        <f>IF($B139="","",VLOOKUP($B139,'HK2 - 22-23 + HKI 23-24(22C2)'!$B$12:$AT$182,32,0))</f>
        <v>#N/A</v>
      </c>
      <c r="AH139" s="31" t="e">
        <f t="shared" si="26"/>
        <v>#N/A</v>
      </c>
      <c r="AI139" s="15" t="e">
        <f>IF($B139="","",VLOOKUP($B139,'HK2 - 22-23 + HKI 23-24(22C2)'!$B$12:$AT$182,34,0))</f>
        <v>#N/A</v>
      </c>
      <c r="AJ139" s="15" t="e">
        <f>IF($B139="","",VLOOKUP($B139,'HK2 - 22-23 + HKI 23-24(22C2)'!$B$12:$AT$182,35,0))</f>
        <v>#N/A</v>
      </c>
      <c r="AK139" s="31" t="e">
        <f t="shared" si="27"/>
        <v>#N/A</v>
      </c>
      <c r="AL139" s="15" t="e">
        <f>IF($B139="","",VLOOKUP($B139,'HK2 - 22-23 + HKI 23-24(22C2)'!$B$12:$AT$182,37,0))</f>
        <v>#N/A</v>
      </c>
      <c r="AM139" s="15" t="e">
        <f>IF($B139="","",VLOOKUP($B139,'HK2 - 22-23 + HKI 23-24(22C2)'!$B$12:$AT$182,38,0))</f>
        <v>#N/A</v>
      </c>
      <c r="AN139" s="31" t="e">
        <f t="shared" si="28"/>
        <v>#N/A</v>
      </c>
      <c r="AO139" s="15" t="e">
        <f>IF($B139="","",VLOOKUP($B139,'HK2 - 22-23 + HKI 23-24(22C2)'!$B$12:$AT$182,40,0))</f>
        <v>#N/A</v>
      </c>
      <c r="AP139" s="15" t="e">
        <f>IF($B139="","",VLOOKUP($B139,'HK2 - 22-23 + HKI 23-24(22C2)'!$B$12:$AT$182,41,0))</f>
        <v>#N/A</v>
      </c>
      <c r="AQ139" s="31" t="e">
        <f t="shared" si="29"/>
        <v>#N/A</v>
      </c>
      <c r="AR139" s="31" t="e">
        <f>IF($B139="","",VLOOKUP($B139,'HK2 - 22-23 + HKI 23-24(22C2)'!$B$12:$AT$182,43,0))</f>
        <v>#N/A</v>
      </c>
      <c r="AS139" s="31" t="e">
        <f>IF($B139="","",VLOOKUP($B139,'HK2 - 22-23 + HKI 23-24(22C2)'!$B$12:$AT$182,44,0))</f>
        <v>#N/A</v>
      </c>
      <c r="AT139" s="40" t="e">
        <f t="shared" si="30"/>
        <v>#N/A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IF($B140="","",VLOOKUP($B140,'HK2 - 22-23 + HKI 23-24(22C2)'!$B$12:$AT$182,4,0))</f>
        <v>#N/A</v>
      </c>
      <c r="F140" s="15" t="e">
        <f>IF($B140="","",VLOOKUP($B140,'HK2 - 22-23 + HKI 23-24(22C2)'!$B$12:$AT$182,5,0))</f>
        <v>#N/A</v>
      </c>
      <c r="G140" s="15" t="e">
        <f>IF($B140="","",VLOOKUP($B140,'HK2 - 22-23 + HKI 23-24(22C2)'!$B$12:$AT$182,6,0))</f>
        <v>#N/A</v>
      </c>
      <c r="H140" s="15" t="e">
        <f>IF($B140="","",VLOOKUP($B140,'HK2 - 22-23 + HKI 23-24(22C2)'!$B$12:$AT$182,7,0))</f>
        <v>#N/A</v>
      </c>
      <c r="I140" s="15" t="e">
        <f>IF($B140="","",VLOOKUP($B140,'HK2 - 22-23 + HKI 23-24(22C2)'!$B$12:$AT$182,8,0))</f>
        <v>#N/A</v>
      </c>
      <c r="J140" s="15" t="e">
        <f>IF($B140="","",VLOOKUP($B140,'HK2 - 22-23 + HKI 23-24(22C2)'!$B$12:$AT$182,9,0))</f>
        <v>#N/A</v>
      </c>
      <c r="K140" s="15" t="e">
        <f>IF($B140="","",VLOOKUP($B140,'HK2 - 22-23 + HKI 23-24(22C2)'!$B$12:$AT$182,10,0))</f>
        <v>#N/A</v>
      </c>
      <c r="L140" s="15" t="e">
        <f>IF($B140="","",VLOOKUP($B140,'HK2 - 22-23 + HKI 23-24(22C2)'!$B$12:$AT$182,11,0))</f>
        <v>#N/A</v>
      </c>
      <c r="M140" s="31" t="e">
        <f t="shared" si="21"/>
        <v>#N/A</v>
      </c>
      <c r="N140" s="15" t="e">
        <f>IF($B140="","",VLOOKUP($B140,'HK2 - 22-23 + HKI 23-24(22C2)'!$B$12:$AT$182,13,0))</f>
        <v>#N/A</v>
      </c>
      <c r="O140" s="15" t="e">
        <f>IF($B140="","",VLOOKUP($B140,'HK2 - 22-23 + HKI 23-24(22C2)'!$B$12:$AT$182,14,0))</f>
        <v>#N/A</v>
      </c>
      <c r="P140" s="15" t="e">
        <f>IF($B140="","",VLOOKUP($B140,'HK2 - 22-23 + HKI 23-24(22C2)'!$B$12:$AT$182,15,0))</f>
        <v>#N/A</v>
      </c>
      <c r="Q140" s="15" t="e">
        <f>IF($B140="","",VLOOKUP($B140,'HK2 - 22-23 + HKI 23-24(22C2)'!$B$12:$AT$182,16,0))</f>
        <v>#N/A</v>
      </c>
      <c r="R140" s="31" t="e">
        <f t="shared" si="22"/>
        <v>#N/A</v>
      </c>
      <c r="S140" s="15" t="e">
        <f>IF($B140="","",VLOOKUP($B140,'HK2 - 22-23 + HKI 23-24(22C2)'!$B$12:$AT$182,18,0))</f>
        <v>#N/A</v>
      </c>
      <c r="T140" s="15" t="e">
        <f>IF($B140="","",VLOOKUP($B140,'HK2 - 22-23 + HKI 23-24(22C2)'!$B$12:$AT$182,19,0))</f>
        <v>#N/A</v>
      </c>
      <c r="U140" s="15" t="e">
        <f>IF($B140="","",VLOOKUP($B140,'HK2 - 22-23 + HKI 23-24(22C2)'!$B$12:$AT$182,20,0))</f>
        <v>#N/A</v>
      </c>
      <c r="V140" s="31" t="e">
        <f t="shared" si="23"/>
        <v>#N/A</v>
      </c>
      <c r="W140" s="15" t="e">
        <f>IF($B140="","",VLOOKUP($B140,'HK2 - 22-23 + HKI 23-24(22C2)'!$B$12:$AT$182,22,0))</f>
        <v>#N/A</v>
      </c>
      <c r="X140" s="15" t="e">
        <f>IF($B140="","",VLOOKUP($B140,'HK2 - 22-23 + HKI 23-24(22C2)'!$B$12:$AT$182,23,0))</f>
        <v>#N/A</v>
      </c>
      <c r="Y140" s="15" t="e">
        <f>IF($B140="","",VLOOKUP($B140,'HK2 - 22-23 + HKI 23-24(22C2)'!$B$12:$AT$182,24,0))</f>
        <v>#N/A</v>
      </c>
      <c r="Z140" s="31" t="e">
        <f t="shared" si="24"/>
        <v>#N/A</v>
      </c>
      <c r="AA140" s="15" t="e">
        <f>IF($B140="","",VLOOKUP($B140,'HK2 - 22-23 + HKI 23-24(22C2)'!$B$12:$AT$182,26,0))</f>
        <v>#N/A</v>
      </c>
      <c r="AB140" s="15" t="e">
        <f>IF($B140="","",VLOOKUP($B140,'HK2 - 22-23 + HKI 23-24(22C2)'!$B$12:$AT$182,27,0))</f>
        <v>#N/A</v>
      </c>
      <c r="AC140" s="15" t="e">
        <f>IF($B140="","",VLOOKUP($B140,'HK2 - 22-23 + HKI 23-24(22C2)'!$B$12:$AT$182,28,0))</f>
        <v>#N/A</v>
      </c>
      <c r="AD140" s="31" t="e">
        <f t="shared" si="25"/>
        <v>#N/A</v>
      </c>
      <c r="AE140" s="15" t="e">
        <f>IF($B140="","",VLOOKUP($B140,'HK2 - 22-23 + HKI 23-24(22C2)'!$B$12:$AT$182,30,0))</f>
        <v>#N/A</v>
      </c>
      <c r="AF140" s="15" t="e">
        <f>IF($B140="","",VLOOKUP($B140,'HK2 - 22-23 + HKI 23-24(22C2)'!$B$12:$AT$182,31,0))</f>
        <v>#N/A</v>
      </c>
      <c r="AG140" s="15" t="e">
        <f>IF($B140="","",VLOOKUP($B140,'HK2 - 22-23 + HKI 23-24(22C2)'!$B$12:$AT$182,32,0))</f>
        <v>#N/A</v>
      </c>
      <c r="AH140" s="31" t="e">
        <f t="shared" si="26"/>
        <v>#N/A</v>
      </c>
      <c r="AI140" s="15" t="e">
        <f>IF($B140="","",VLOOKUP($B140,'HK2 - 22-23 + HKI 23-24(22C2)'!$B$12:$AT$182,34,0))</f>
        <v>#N/A</v>
      </c>
      <c r="AJ140" s="15" t="e">
        <f>IF($B140="","",VLOOKUP($B140,'HK2 - 22-23 + HKI 23-24(22C2)'!$B$12:$AT$182,35,0))</f>
        <v>#N/A</v>
      </c>
      <c r="AK140" s="31" t="e">
        <f t="shared" si="27"/>
        <v>#N/A</v>
      </c>
      <c r="AL140" s="15" t="e">
        <f>IF($B140="","",VLOOKUP($B140,'HK2 - 22-23 + HKI 23-24(22C2)'!$B$12:$AT$182,37,0))</f>
        <v>#N/A</v>
      </c>
      <c r="AM140" s="15" t="e">
        <f>IF($B140="","",VLOOKUP($B140,'HK2 - 22-23 + HKI 23-24(22C2)'!$B$12:$AT$182,38,0))</f>
        <v>#N/A</v>
      </c>
      <c r="AN140" s="31" t="e">
        <f t="shared" si="28"/>
        <v>#N/A</v>
      </c>
      <c r="AO140" s="15" t="e">
        <f>IF($B140="","",VLOOKUP($B140,'HK2 - 22-23 + HKI 23-24(22C2)'!$B$12:$AT$182,40,0))</f>
        <v>#N/A</v>
      </c>
      <c r="AP140" s="15" t="e">
        <f>IF($B140="","",VLOOKUP($B140,'HK2 - 22-23 + HKI 23-24(22C2)'!$B$12:$AT$182,41,0))</f>
        <v>#N/A</v>
      </c>
      <c r="AQ140" s="31" t="e">
        <f t="shared" si="29"/>
        <v>#N/A</v>
      </c>
      <c r="AR140" s="31" t="e">
        <f>IF($B140="","",VLOOKUP($B140,'HK2 - 22-23 + HKI 23-24(22C2)'!$B$12:$AT$182,43,0))</f>
        <v>#N/A</v>
      </c>
      <c r="AS140" s="31" t="e">
        <f>IF($B140="","",VLOOKUP($B140,'HK2 - 22-23 + HKI 23-24(22C2)'!$B$12:$AT$182,44,0))</f>
        <v>#N/A</v>
      </c>
      <c r="AT140" s="40" t="e">
        <f t="shared" si="30"/>
        <v>#N/A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IF($B141="","",VLOOKUP($B141,'HK2 - 22-23 + HKI 23-24(22C2)'!$B$12:$AT$182,4,0))</f>
        <v>#N/A</v>
      </c>
      <c r="F141" s="15" t="e">
        <f>IF($B141="","",VLOOKUP($B141,'HK2 - 22-23 + HKI 23-24(22C2)'!$B$12:$AT$182,5,0))</f>
        <v>#N/A</v>
      </c>
      <c r="G141" s="15" t="e">
        <f>IF($B141="","",VLOOKUP($B141,'HK2 - 22-23 + HKI 23-24(22C2)'!$B$12:$AT$182,6,0))</f>
        <v>#N/A</v>
      </c>
      <c r="H141" s="15" t="e">
        <f>IF($B141="","",VLOOKUP($B141,'HK2 - 22-23 + HKI 23-24(22C2)'!$B$12:$AT$182,7,0))</f>
        <v>#N/A</v>
      </c>
      <c r="I141" s="15" t="e">
        <f>IF($B141="","",VLOOKUP($B141,'HK2 - 22-23 + HKI 23-24(22C2)'!$B$12:$AT$182,8,0))</f>
        <v>#N/A</v>
      </c>
      <c r="J141" s="15" t="e">
        <f>IF($B141="","",VLOOKUP($B141,'HK2 - 22-23 + HKI 23-24(22C2)'!$B$12:$AT$182,9,0))</f>
        <v>#N/A</v>
      </c>
      <c r="K141" s="15" t="e">
        <f>IF($B141="","",VLOOKUP($B141,'HK2 - 22-23 + HKI 23-24(22C2)'!$B$12:$AT$182,10,0))</f>
        <v>#N/A</v>
      </c>
      <c r="L141" s="15" t="e">
        <f>IF($B141="","",VLOOKUP($B141,'HK2 - 22-23 + HKI 23-24(22C2)'!$B$12:$AT$182,11,0))</f>
        <v>#N/A</v>
      </c>
      <c r="M141" s="31" t="e">
        <f t="shared" si="21"/>
        <v>#N/A</v>
      </c>
      <c r="N141" s="15" t="e">
        <f>IF($B141="","",VLOOKUP($B141,'HK2 - 22-23 + HKI 23-24(22C2)'!$B$12:$AT$182,13,0))</f>
        <v>#N/A</v>
      </c>
      <c r="O141" s="15" t="e">
        <f>IF($B141="","",VLOOKUP($B141,'HK2 - 22-23 + HKI 23-24(22C2)'!$B$12:$AT$182,14,0))</f>
        <v>#N/A</v>
      </c>
      <c r="P141" s="15" t="e">
        <f>IF($B141="","",VLOOKUP($B141,'HK2 - 22-23 + HKI 23-24(22C2)'!$B$12:$AT$182,15,0))</f>
        <v>#N/A</v>
      </c>
      <c r="Q141" s="15" t="e">
        <f>IF($B141="","",VLOOKUP($B141,'HK2 - 22-23 + HKI 23-24(22C2)'!$B$12:$AT$182,16,0))</f>
        <v>#N/A</v>
      </c>
      <c r="R141" s="31" t="e">
        <f t="shared" si="22"/>
        <v>#N/A</v>
      </c>
      <c r="S141" s="15" t="e">
        <f>IF($B141="","",VLOOKUP($B141,'HK2 - 22-23 + HKI 23-24(22C2)'!$B$12:$AT$182,18,0))</f>
        <v>#N/A</v>
      </c>
      <c r="T141" s="15" t="e">
        <f>IF($B141="","",VLOOKUP($B141,'HK2 - 22-23 + HKI 23-24(22C2)'!$B$12:$AT$182,19,0))</f>
        <v>#N/A</v>
      </c>
      <c r="U141" s="15" t="e">
        <f>IF($B141="","",VLOOKUP($B141,'HK2 - 22-23 + HKI 23-24(22C2)'!$B$12:$AT$182,20,0))</f>
        <v>#N/A</v>
      </c>
      <c r="V141" s="31" t="e">
        <f t="shared" si="23"/>
        <v>#N/A</v>
      </c>
      <c r="W141" s="15" t="e">
        <f>IF($B141="","",VLOOKUP($B141,'HK2 - 22-23 + HKI 23-24(22C2)'!$B$12:$AT$182,22,0))</f>
        <v>#N/A</v>
      </c>
      <c r="X141" s="15" t="e">
        <f>IF($B141="","",VLOOKUP($B141,'HK2 - 22-23 + HKI 23-24(22C2)'!$B$12:$AT$182,23,0))</f>
        <v>#N/A</v>
      </c>
      <c r="Y141" s="15" t="e">
        <f>IF($B141="","",VLOOKUP($B141,'HK2 - 22-23 + HKI 23-24(22C2)'!$B$12:$AT$182,24,0))</f>
        <v>#N/A</v>
      </c>
      <c r="Z141" s="31" t="e">
        <f t="shared" si="24"/>
        <v>#N/A</v>
      </c>
      <c r="AA141" s="15" t="e">
        <f>IF($B141="","",VLOOKUP($B141,'HK2 - 22-23 + HKI 23-24(22C2)'!$B$12:$AT$182,26,0))</f>
        <v>#N/A</v>
      </c>
      <c r="AB141" s="15" t="e">
        <f>IF($B141="","",VLOOKUP($B141,'HK2 - 22-23 + HKI 23-24(22C2)'!$B$12:$AT$182,27,0))</f>
        <v>#N/A</v>
      </c>
      <c r="AC141" s="15" t="e">
        <f>IF($B141="","",VLOOKUP($B141,'HK2 - 22-23 + HKI 23-24(22C2)'!$B$12:$AT$182,28,0))</f>
        <v>#N/A</v>
      </c>
      <c r="AD141" s="31" t="e">
        <f t="shared" si="25"/>
        <v>#N/A</v>
      </c>
      <c r="AE141" s="15" t="e">
        <f>IF($B141="","",VLOOKUP($B141,'HK2 - 22-23 + HKI 23-24(22C2)'!$B$12:$AT$182,30,0))</f>
        <v>#N/A</v>
      </c>
      <c r="AF141" s="15" t="e">
        <f>IF($B141="","",VLOOKUP($B141,'HK2 - 22-23 + HKI 23-24(22C2)'!$B$12:$AT$182,31,0))</f>
        <v>#N/A</v>
      </c>
      <c r="AG141" s="15" t="e">
        <f>IF($B141="","",VLOOKUP($B141,'HK2 - 22-23 + HKI 23-24(22C2)'!$B$12:$AT$182,32,0))</f>
        <v>#N/A</v>
      </c>
      <c r="AH141" s="31" t="e">
        <f t="shared" si="26"/>
        <v>#N/A</v>
      </c>
      <c r="AI141" s="15" t="e">
        <f>IF($B141="","",VLOOKUP($B141,'HK2 - 22-23 + HKI 23-24(22C2)'!$B$12:$AT$182,34,0))</f>
        <v>#N/A</v>
      </c>
      <c r="AJ141" s="15" t="e">
        <f>IF($B141="","",VLOOKUP($B141,'HK2 - 22-23 + HKI 23-24(22C2)'!$B$12:$AT$182,35,0))</f>
        <v>#N/A</v>
      </c>
      <c r="AK141" s="31" t="e">
        <f t="shared" si="27"/>
        <v>#N/A</v>
      </c>
      <c r="AL141" s="15" t="e">
        <f>IF($B141="","",VLOOKUP($B141,'HK2 - 22-23 + HKI 23-24(22C2)'!$B$12:$AT$182,37,0))</f>
        <v>#N/A</v>
      </c>
      <c r="AM141" s="15" t="e">
        <f>IF($B141="","",VLOOKUP($B141,'HK2 - 22-23 + HKI 23-24(22C2)'!$B$12:$AT$182,38,0))</f>
        <v>#N/A</v>
      </c>
      <c r="AN141" s="31" t="e">
        <f t="shared" si="28"/>
        <v>#N/A</v>
      </c>
      <c r="AO141" s="15" t="e">
        <f>IF($B141="","",VLOOKUP($B141,'HK2 - 22-23 + HKI 23-24(22C2)'!$B$12:$AT$182,40,0))</f>
        <v>#N/A</v>
      </c>
      <c r="AP141" s="15" t="e">
        <f>IF($B141="","",VLOOKUP($B141,'HK2 - 22-23 + HKI 23-24(22C2)'!$B$12:$AT$182,41,0))</f>
        <v>#N/A</v>
      </c>
      <c r="AQ141" s="31" t="e">
        <f t="shared" si="29"/>
        <v>#N/A</v>
      </c>
      <c r="AR141" s="31" t="e">
        <f>IF($B141="","",VLOOKUP($B141,'HK2 - 22-23 + HKI 23-24(22C2)'!$B$12:$AT$182,43,0))</f>
        <v>#N/A</v>
      </c>
      <c r="AS141" s="31" t="e">
        <f>IF($B141="","",VLOOKUP($B141,'HK2 - 22-23 + HKI 23-24(22C2)'!$B$12:$AT$182,44,0))</f>
        <v>#N/A</v>
      </c>
      <c r="AT141" s="40" t="e">
        <f t="shared" si="30"/>
        <v>#N/A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IF($B142="","",VLOOKUP($B142,'HK2 - 22-23 + HKI 23-24(22C2)'!$B$12:$AT$182,4,0))</f>
        <v>#N/A</v>
      </c>
      <c r="F142" s="15" t="e">
        <f>IF($B142="","",VLOOKUP($B142,'HK2 - 22-23 + HKI 23-24(22C2)'!$B$12:$AT$182,5,0))</f>
        <v>#N/A</v>
      </c>
      <c r="G142" s="15" t="e">
        <f>IF($B142="","",VLOOKUP($B142,'HK2 - 22-23 + HKI 23-24(22C2)'!$B$12:$AT$182,6,0))</f>
        <v>#N/A</v>
      </c>
      <c r="H142" s="15" t="e">
        <f>IF($B142="","",VLOOKUP($B142,'HK2 - 22-23 + HKI 23-24(22C2)'!$B$12:$AT$182,7,0))</f>
        <v>#N/A</v>
      </c>
      <c r="I142" s="15" t="e">
        <f>IF($B142="","",VLOOKUP($B142,'HK2 - 22-23 + HKI 23-24(22C2)'!$B$12:$AT$182,8,0))</f>
        <v>#N/A</v>
      </c>
      <c r="J142" s="15" t="e">
        <f>IF($B142="","",VLOOKUP($B142,'HK2 - 22-23 + HKI 23-24(22C2)'!$B$12:$AT$182,9,0))</f>
        <v>#N/A</v>
      </c>
      <c r="K142" s="15" t="e">
        <f>IF($B142="","",VLOOKUP($B142,'HK2 - 22-23 + HKI 23-24(22C2)'!$B$12:$AT$182,10,0))</f>
        <v>#N/A</v>
      </c>
      <c r="L142" s="15" t="e">
        <f>IF($B142="","",VLOOKUP($B142,'HK2 - 22-23 + HKI 23-24(22C2)'!$B$12:$AT$182,11,0))</f>
        <v>#N/A</v>
      </c>
      <c r="M142" s="31" t="e">
        <f t="shared" si="21"/>
        <v>#N/A</v>
      </c>
      <c r="N142" s="15" t="e">
        <f>IF($B142="","",VLOOKUP($B142,'HK2 - 22-23 + HKI 23-24(22C2)'!$B$12:$AT$182,13,0))</f>
        <v>#N/A</v>
      </c>
      <c r="O142" s="15" t="e">
        <f>IF($B142="","",VLOOKUP($B142,'HK2 - 22-23 + HKI 23-24(22C2)'!$B$12:$AT$182,14,0))</f>
        <v>#N/A</v>
      </c>
      <c r="P142" s="15" t="e">
        <f>IF($B142="","",VLOOKUP($B142,'HK2 - 22-23 + HKI 23-24(22C2)'!$B$12:$AT$182,15,0))</f>
        <v>#N/A</v>
      </c>
      <c r="Q142" s="15" t="e">
        <f>IF($B142="","",VLOOKUP($B142,'HK2 - 22-23 + HKI 23-24(22C2)'!$B$12:$AT$182,16,0))</f>
        <v>#N/A</v>
      </c>
      <c r="R142" s="31" t="e">
        <f t="shared" si="22"/>
        <v>#N/A</v>
      </c>
      <c r="S142" s="15" t="e">
        <f>IF($B142="","",VLOOKUP($B142,'HK2 - 22-23 + HKI 23-24(22C2)'!$B$12:$AT$182,18,0))</f>
        <v>#N/A</v>
      </c>
      <c r="T142" s="15" t="e">
        <f>IF($B142="","",VLOOKUP($B142,'HK2 - 22-23 + HKI 23-24(22C2)'!$B$12:$AT$182,19,0))</f>
        <v>#N/A</v>
      </c>
      <c r="U142" s="15" t="e">
        <f>IF($B142="","",VLOOKUP($B142,'HK2 - 22-23 + HKI 23-24(22C2)'!$B$12:$AT$182,20,0))</f>
        <v>#N/A</v>
      </c>
      <c r="V142" s="31" t="e">
        <f t="shared" si="23"/>
        <v>#N/A</v>
      </c>
      <c r="W142" s="15" t="e">
        <f>IF($B142="","",VLOOKUP($B142,'HK2 - 22-23 + HKI 23-24(22C2)'!$B$12:$AT$182,22,0))</f>
        <v>#N/A</v>
      </c>
      <c r="X142" s="15" t="e">
        <f>IF($B142="","",VLOOKUP($B142,'HK2 - 22-23 + HKI 23-24(22C2)'!$B$12:$AT$182,23,0))</f>
        <v>#N/A</v>
      </c>
      <c r="Y142" s="15" t="e">
        <f>IF($B142="","",VLOOKUP($B142,'HK2 - 22-23 + HKI 23-24(22C2)'!$B$12:$AT$182,24,0))</f>
        <v>#N/A</v>
      </c>
      <c r="Z142" s="31" t="e">
        <f t="shared" si="24"/>
        <v>#N/A</v>
      </c>
      <c r="AA142" s="15" t="e">
        <f>IF($B142="","",VLOOKUP($B142,'HK2 - 22-23 + HKI 23-24(22C2)'!$B$12:$AT$182,26,0))</f>
        <v>#N/A</v>
      </c>
      <c r="AB142" s="15" t="e">
        <f>IF($B142="","",VLOOKUP($B142,'HK2 - 22-23 + HKI 23-24(22C2)'!$B$12:$AT$182,27,0))</f>
        <v>#N/A</v>
      </c>
      <c r="AC142" s="15" t="e">
        <f>IF($B142="","",VLOOKUP($B142,'HK2 - 22-23 + HKI 23-24(22C2)'!$B$12:$AT$182,28,0))</f>
        <v>#N/A</v>
      </c>
      <c r="AD142" s="31" t="e">
        <f t="shared" si="25"/>
        <v>#N/A</v>
      </c>
      <c r="AE142" s="15" t="e">
        <f>IF($B142="","",VLOOKUP($B142,'HK2 - 22-23 + HKI 23-24(22C2)'!$B$12:$AT$182,30,0))</f>
        <v>#N/A</v>
      </c>
      <c r="AF142" s="15" t="e">
        <f>IF($B142="","",VLOOKUP($B142,'HK2 - 22-23 + HKI 23-24(22C2)'!$B$12:$AT$182,31,0))</f>
        <v>#N/A</v>
      </c>
      <c r="AG142" s="15" t="e">
        <f>IF($B142="","",VLOOKUP($B142,'HK2 - 22-23 + HKI 23-24(22C2)'!$B$12:$AT$182,32,0))</f>
        <v>#N/A</v>
      </c>
      <c r="AH142" s="31" t="e">
        <f t="shared" si="26"/>
        <v>#N/A</v>
      </c>
      <c r="AI142" s="15" t="e">
        <f>IF($B142="","",VLOOKUP($B142,'HK2 - 22-23 + HKI 23-24(22C2)'!$B$12:$AT$182,34,0))</f>
        <v>#N/A</v>
      </c>
      <c r="AJ142" s="15" t="e">
        <f>IF($B142="","",VLOOKUP($B142,'HK2 - 22-23 + HKI 23-24(22C2)'!$B$12:$AT$182,35,0))</f>
        <v>#N/A</v>
      </c>
      <c r="AK142" s="31" t="e">
        <f t="shared" si="27"/>
        <v>#N/A</v>
      </c>
      <c r="AL142" s="15" t="e">
        <f>IF($B142="","",VLOOKUP($B142,'HK2 - 22-23 + HKI 23-24(22C2)'!$B$12:$AT$182,37,0))</f>
        <v>#N/A</v>
      </c>
      <c r="AM142" s="15" t="e">
        <f>IF($B142="","",VLOOKUP($B142,'HK2 - 22-23 + HKI 23-24(22C2)'!$B$12:$AT$182,38,0))</f>
        <v>#N/A</v>
      </c>
      <c r="AN142" s="31" t="e">
        <f t="shared" si="28"/>
        <v>#N/A</v>
      </c>
      <c r="AO142" s="15" t="e">
        <f>IF($B142="","",VLOOKUP($B142,'HK2 - 22-23 + HKI 23-24(22C2)'!$B$12:$AT$182,40,0))</f>
        <v>#N/A</v>
      </c>
      <c r="AP142" s="15" t="e">
        <f>IF($B142="","",VLOOKUP($B142,'HK2 - 22-23 + HKI 23-24(22C2)'!$B$12:$AT$182,41,0))</f>
        <v>#N/A</v>
      </c>
      <c r="AQ142" s="31" t="e">
        <f t="shared" si="29"/>
        <v>#N/A</v>
      </c>
      <c r="AR142" s="31" t="e">
        <f>IF($B142="","",VLOOKUP($B142,'HK2 - 22-23 + HKI 23-24(22C2)'!$B$12:$AT$182,43,0))</f>
        <v>#N/A</v>
      </c>
      <c r="AS142" s="31" t="e">
        <f>IF($B142="","",VLOOKUP($B142,'HK2 - 22-23 + HKI 23-24(22C2)'!$B$12:$AT$182,44,0))</f>
        <v>#N/A</v>
      </c>
      <c r="AT142" s="40" t="e">
        <f t="shared" si="30"/>
        <v>#N/A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IF($B143="","",VLOOKUP($B143,'HK2 - 22-23 + HKI 23-24(22C2)'!$B$12:$AT$182,4,0))</f>
        <v>#N/A</v>
      </c>
      <c r="F143" s="15" t="e">
        <f>IF($B143="","",VLOOKUP($B143,'HK2 - 22-23 + HKI 23-24(22C2)'!$B$12:$AT$182,5,0))</f>
        <v>#N/A</v>
      </c>
      <c r="G143" s="15" t="e">
        <f>IF($B143="","",VLOOKUP($B143,'HK2 - 22-23 + HKI 23-24(22C2)'!$B$12:$AT$182,6,0))</f>
        <v>#N/A</v>
      </c>
      <c r="H143" s="15" t="e">
        <f>IF($B143="","",VLOOKUP($B143,'HK2 - 22-23 + HKI 23-24(22C2)'!$B$12:$AT$182,7,0))</f>
        <v>#N/A</v>
      </c>
      <c r="I143" s="15" t="e">
        <f>IF($B143="","",VLOOKUP($B143,'HK2 - 22-23 + HKI 23-24(22C2)'!$B$12:$AT$182,8,0))</f>
        <v>#N/A</v>
      </c>
      <c r="J143" s="15" t="e">
        <f>IF($B143="","",VLOOKUP($B143,'HK2 - 22-23 + HKI 23-24(22C2)'!$B$12:$AT$182,9,0))</f>
        <v>#N/A</v>
      </c>
      <c r="K143" s="15" t="e">
        <f>IF($B143="","",VLOOKUP($B143,'HK2 - 22-23 + HKI 23-24(22C2)'!$B$12:$AT$182,10,0))</f>
        <v>#N/A</v>
      </c>
      <c r="L143" s="15" t="e">
        <f>IF($B143="","",VLOOKUP($B143,'HK2 - 22-23 + HKI 23-24(22C2)'!$B$12:$AT$182,11,0))</f>
        <v>#N/A</v>
      </c>
      <c r="M143" s="31" t="e">
        <f t="shared" si="21"/>
        <v>#N/A</v>
      </c>
      <c r="N143" s="15" t="e">
        <f>IF($B143="","",VLOOKUP($B143,'HK2 - 22-23 + HKI 23-24(22C2)'!$B$12:$AT$182,13,0))</f>
        <v>#N/A</v>
      </c>
      <c r="O143" s="15" t="e">
        <f>IF($B143="","",VLOOKUP($B143,'HK2 - 22-23 + HKI 23-24(22C2)'!$B$12:$AT$182,14,0))</f>
        <v>#N/A</v>
      </c>
      <c r="P143" s="15" t="e">
        <f>IF($B143="","",VLOOKUP($B143,'HK2 - 22-23 + HKI 23-24(22C2)'!$B$12:$AT$182,15,0))</f>
        <v>#N/A</v>
      </c>
      <c r="Q143" s="15" t="e">
        <f>IF($B143="","",VLOOKUP($B143,'HK2 - 22-23 + HKI 23-24(22C2)'!$B$12:$AT$182,16,0))</f>
        <v>#N/A</v>
      </c>
      <c r="R143" s="31" t="e">
        <f t="shared" si="22"/>
        <v>#N/A</v>
      </c>
      <c r="S143" s="15" t="e">
        <f>IF($B143="","",VLOOKUP($B143,'HK2 - 22-23 + HKI 23-24(22C2)'!$B$12:$AT$182,18,0))</f>
        <v>#N/A</v>
      </c>
      <c r="T143" s="15" t="e">
        <f>IF($B143="","",VLOOKUP($B143,'HK2 - 22-23 + HKI 23-24(22C2)'!$B$12:$AT$182,19,0))</f>
        <v>#N/A</v>
      </c>
      <c r="U143" s="15" t="e">
        <f>IF($B143="","",VLOOKUP($B143,'HK2 - 22-23 + HKI 23-24(22C2)'!$B$12:$AT$182,20,0))</f>
        <v>#N/A</v>
      </c>
      <c r="V143" s="31" t="e">
        <f t="shared" si="23"/>
        <v>#N/A</v>
      </c>
      <c r="W143" s="15" t="e">
        <f>IF($B143="","",VLOOKUP($B143,'HK2 - 22-23 + HKI 23-24(22C2)'!$B$12:$AT$182,22,0))</f>
        <v>#N/A</v>
      </c>
      <c r="X143" s="15" t="e">
        <f>IF($B143="","",VLOOKUP($B143,'HK2 - 22-23 + HKI 23-24(22C2)'!$B$12:$AT$182,23,0))</f>
        <v>#N/A</v>
      </c>
      <c r="Y143" s="15" t="e">
        <f>IF($B143="","",VLOOKUP($B143,'HK2 - 22-23 + HKI 23-24(22C2)'!$B$12:$AT$182,24,0))</f>
        <v>#N/A</v>
      </c>
      <c r="Z143" s="31" t="e">
        <f t="shared" si="24"/>
        <v>#N/A</v>
      </c>
      <c r="AA143" s="15" t="e">
        <f>IF($B143="","",VLOOKUP($B143,'HK2 - 22-23 + HKI 23-24(22C2)'!$B$12:$AT$182,26,0))</f>
        <v>#N/A</v>
      </c>
      <c r="AB143" s="15" t="e">
        <f>IF($B143="","",VLOOKUP($B143,'HK2 - 22-23 + HKI 23-24(22C2)'!$B$12:$AT$182,27,0))</f>
        <v>#N/A</v>
      </c>
      <c r="AC143" s="15" t="e">
        <f>IF($B143="","",VLOOKUP($B143,'HK2 - 22-23 + HKI 23-24(22C2)'!$B$12:$AT$182,28,0))</f>
        <v>#N/A</v>
      </c>
      <c r="AD143" s="31" t="e">
        <f t="shared" si="25"/>
        <v>#N/A</v>
      </c>
      <c r="AE143" s="15" t="e">
        <f>IF($B143="","",VLOOKUP($B143,'HK2 - 22-23 + HKI 23-24(22C2)'!$B$12:$AT$182,30,0))</f>
        <v>#N/A</v>
      </c>
      <c r="AF143" s="15" t="e">
        <f>IF($B143="","",VLOOKUP($B143,'HK2 - 22-23 + HKI 23-24(22C2)'!$B$12:$AT$182,31,0))</f>
        <v>#N/A</v>
      </c>
      <c r="AG143" s="15" t="e">
        <f>IF($B143="","",VLOOKUP($B143,'HK2 - 22-23 + HKI 23-24(22C2)'!$B$12:$AT$182,32,0))</f>
        <v>#N/A</v>
      </c>
      <c r="AH143" s="31" t="e">
        <f t="shared" si="26"/>
        <v>#N/A</v>
      </c>
      <c r="AI143" s="15" t="e">
        <f>IF($B143="","",VLOOKUP($B143,'HK2 - 22-23 + HKI 23-24(22C2)'!$B$12:$AT$182,34,0))</f>
        <v>#N/A</v>
      </c>
      <c r="AJ143" s="15" t="e">
        <f>IF($B143="","",VLOOKUP($B143,'HK2 - 22-23 + HKI 23-24(22C2)'!$B$12:$AT$182,35,0))</f>
        <v>#N/A</v>
      </c>
      <c r="AK143" s="31" t="e">
        <f t="shared" si="27"/>
        <v>#N/A</v>
      </c>
      <c r="AL143" s="15" t="e">
        <f>IF($B143="","",VLOOKUP($B143,'HK2 - 22-23 + HKI 23-24(22C2)'!$B$12:$AT$182,37,0))</f>
        <v>#N/A</v>
      </c>
      <c r="AM143" s="15" t="e">
        <f>IF($B143="","",VLOOKUP($B143,'HK2 - 22-23 + HKI 23-24(22C2)'!$B$12:$AT$182,38,0))</f>
        <v>#N/A</v>
      </c>
      <c r="AN143" s="31" t="e">
        <f t="shared" si="28"/>
        <v>#N/A</v>
      </c>
      <c r="AO143" s="15" t="e">
        <f>IF($B143="","",VLOOKUP($B143,'HK2 - 22-23 + HKI 23-24(22C2)'!$B$12:$AT$182,40,0))</f>
        <v>#N/A</v>
      </c>
      <c r="AP143" s="15" t="e">
        <f>IF($B143="","",VLOOKUP($B143,'HK2 - 22-23 + HKI 23-24(22C2)'!$B$12:$AT$182,41,0))</f>
        <v>#N/A</v>
      </c>
      <c r="AQ143" s="31" t="e">
        <f t="shared" si="29"/>
        <v>#N/A</v>
      </c>
      <c r="AR143" s="31" t="e">
        <f>IF($B143="","",VLOOKUP($B143,'HK2 - 22-23 + HKI 23-24(22C2)'!$B$12:$AT$182,43,0))</f>
        <v>#N/A</v>
      </c>
      <c r="AS143" s="31" t="e">
        <f>IF($B143="","",VLOOKUP($B143,'HK2 - 22-23 + HKI 23-24(22C2)'!$B$12:$AT$182,44,0))</f>
        <v>#N/A</v>
      </c>
      <c r="AT143" s="40" t="e">
        <f t="shared" si="30"/>
        <v>#N/A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IF($B144="","",VLOOKUP($B144,'HK2 - 22-23 + HKI 23-24(22C2)'!$B$12:$AT$182,4,0))</f>
        <v>#N/A</v>
      </c>
      <c r="F144" s="15" t="e">
        <f>IF($B144="","",VLOOKUP($B144,'HK2 - 22-23 + HKI 23-24(22C2)'!$B$12:$AT$182,5,0))</f>
        <v>#N/A</v>
      </c>
      <c r="G144" s="15" t="e">
        <f>IF($B144="","",VLOOKUP($B144,'HK2 - 22-23 + HKI 23-24(22C2)'!$B$12:$AT$182,6,0))</f>
        <v>#N/A</v>
      </c>
      <c r="H144" s="15" t="e">
        <f>IF($B144="","",VLOOKUP($B144,'HK2 - 22-23 + HKI 23-24(22C2)'!$B$12:$AT$182,7,0))</f>
        <v>#N/A</v>
      </c>
      <c r="I144" s="15" t="e">
        <f>IF($B144="","",VLOOKUP($B144,'HK2 - 22-23 + HKI 23-24(22C2)'!$B$12:$AT$182,8,0))</f>
        <v>#N/A</v>
      </c>
      <c r="J144" s="15" t="e">
        <f>IF($B144="","",VLOOKUP($B144,'HK2 - 22-23 + HKI 23-24(22C2)'!$B$12:$AT$182,9,0))</f>
        <v>#N/A</v>
      </c>
      <c r="K144" s="15" t="e">
        <f>IF($B144="","",VLOOKUP($B144,'HK2 - 22-23 + HKI 23-24(22C2)'!$B$12:$AT$182,10,0))</f>
        <v>#N/A</v>
      </c>
      <c r="L144" s="15" t="e">
        <f>IF($B144="","",VLOOKUP($B144,'HK2 - 22-23 + HKI 23-24(22C2)'!$B$12:$AT$182,11,0))</f>
        <v>#N/A</v>
      </c>
      <c r="M144" s="31" t="e">
        <f t="shared" si="21"/>
        <v>#N/A</v>
      </c>
      <c r="N144" s="15" t="e">
        <f>IF($B144="","",VLOOKUP($B144,'HK2 - 22-23 + HKI 23-24(22C2)'!$B$12:$AT$182,13,0))</f>
        <v>#N/A</v>
      </c>
      <c r="O144" s="15" t="e">
        <f>IF($B144="","",VLOOKUP($B144,'HK2 - 22-23 + HKI 23-24(22C2)'!$B$12:$AT$182,14,0))</f>
        <v>#N/A</v>
      </c>
      <c r="P144" s="15" t="e">
        <f>IF($B144="","",VLOOKUP($B144,'HK2 - 22-23 + HKI 23-24(22C2)'!$B$12:$AT$182,15,0))</f>
        <v>#N/A</v>
      </c>
      <c r="Q144" s="15" t="e">
        <f>IF($B144="","",VLOOKUP($B144,'HK2 - 22-23 + HKI 23-24(22C2)'!$B$12:$AT$182,16,0))</f>
        <v>#N/A</v>
      </c>
      <c r="R144" s="31" t="e">
        <f t="shared" si="22"/>
        <v>#N/A</v>
      </c>
      <c r="S144" s="15" t="e">
        <f>IF($B144="","",VLOOKUP($B144,'HK2 - 22-23 + HKI 23-24(22C2)'!$B$12:$AT$182,18,0))</f>
        <v>#N/A</v>
      </c>
      <c r="T144" s="15" t="e">
        <f>IF($B144="","",VLOOKUP($B144,'HK2 - 22-23 + HKI 23-24(22C2)'!$B$12:$AT$182,19,0))</f>
        <v>#N/A</v>
      </c>
      <c r="U144" s="15" t="e">
        <f>IF($B144="","",VLOOKUP($B144,'HK2 - 22-23 + HKI 23-24(22C2)'!$B$12:$AT$182,20,0))</f>
        <v>#N/A</v>
      </c>
      <c r="V144" s="31" t="e">
        <f t="shared" si="23"/>
        <v>#N/A</v>
      </c>
      <c r="W144" s="15" t="e">
        <f>IF($B144="","",VLOOKUP($B144,'HK2 - 22-23 + HKI 23-24(22C2)'!$B$12:$AT$182,22,0))</f>
        <v>#N/A</v>
      </c>
      <c r="X144" s="15" t="e">
        <f>IF($B144="","",VLOOKUP($B144,'HK2 - 22-23 + HKI 23-24(22C2)'!$B$12:$AT$182,23,0))</f>
        <v>#N/A</v>
      </c>
      <c r="Y144" s="15" t="e">
        <f>IF($B144="","",VLOOKUP($B144,'HK2 - 22-23 + HKI 23-24(22C2)'!$B$12:$AT$182,24,0))</f>
        <v>#N/A</v>
      </c>
      <c r="Z144" s="31" t="e">
        <f t="shared" si="24"/>
        <v>#N/A</v>
      </c>
      <c r="AA144" s="15" t="e">
        <f>IF($B144="","",VLOOKUP($B144,'HK2 - 22-23 + HKI 23-24(22C2)'!$B$12:$AT$182,26,0))</f>
        <v>#N/A</v>
      </c>
      <c r="AB144" s="15" t="e">
        <f>IF($B144="","",VLOOKUP($B144,'HK2 - 22-23 + HKI 23-24(22C2)'!$B$12:$AT$182,27,0))</f>
        <v>#N/A</v>
      </c>
      <c r="AC144" s="15" t="e">
        <f>IF($B144="","",VLOOKUP($B144,'HK2 - 22-23 + HKI 23-24(22C2)'!$B$12:$AT$182,28,0))</f>
        <v>#N/A</v>
      </c>
      <c r="AD144" s="31" t="e">
        <f t="shared" si="25"/>
        <v>#N/A</v>
      </c>
      <c r="AE144" s="15" t="e">
        <f>IF($B144="","",VLOOKUP($B144,'HK2 - 22-23 + HKI 23-24(22C2)'!$B$12:$AT$182,30,0))</f>
        <v>#N/A</v>
      </c>
      <c r="AF144" s="15" t="e">
        <f>IF($B144="","",VLOOKUP($B144,'HK2 - 22-23 + HKI 23-24(22C2)'!$B$12:$AT$182,31,0))</f>
        <v>#N/A</v>
      </c>
      <c r="AG144" s="15" t="e">
        <f>IF($B144="","",VLOOKUP($B144,'HK2 - 22-23 + HKI 23-24(22C2)'!$B$12:$AT$182,32,0))</f>
        <v>#N/A</v>
      </c>
      <c r="AH144" s="31" t="e">
        <f t="shared" si="26"/>
        <v>#N/A</v>
      </c>
      <c r="AI144" s="15" t="e">
        <f>IF($B144="","",VLOOKUP($B144,'HK2 - 22-23 + HKI 23-24(22C2)'!$B$12:$AT$182,34,0))</f>
        <v>#N/A</v>
      </c>
      <c r="AJ144" s="15" t="e">
        <f>IF($B144="","",VLOOKUP($B144,'HK2 - 22-23 + HKI 23-24(22C2)'!$B$12:$AT$182,35,0))</f>
        <v>#N/A</v>
      </c>
      <c r="AK144" s="31" t="e">
        <f t="shared" si="27"/>
        <v>#N/A</v>
      </c>
      <c r="AL144" s="15" t="e">
        <f>IF($B144="","",VLOOKUP($B144,'HK2 - 22-23 + HKI 23-24(22C2)'!$B$12:$AT$182,37,0))</f>
        <v>#N/A</v>
      </c>
      <c r="AM144" s="15" t="e">
        <f>IF($B144="","",VLOOKUP($B144,'HK2 - 22-23 + HKI 23-24(22C2)'!$B$12:$AT$182,38,0))</f>
        <v>#N/A</v>
      </c>
      <c r="AN144" s="31" t="e">
        <f t="shared" si="28"/>
        <v>#N/A</v>
      </c>
      <c r="AO144" s="15" t="e">
        <f>IF($B144="","",VLOOKUP($B144,'HK2 - 22-23 + HKI 23-24(22C2)'!$B$12:$AT$182,40,0))</f>
        <v>#N/A</v>
      </c>
      <c r="AP144" s="15" t="e">
        <f>IF($B144="","",VLOOKUP($B144,'HK2 - 22-23 + HKI 23-24(22C2)'!$B$12:$AT$182,41,0))</f>
        <v>#N/A</v>
      </c>
      <c r="AQ144" s="31" t="e">
        <f t="shared" si="29"/>
        <v>#N/A</v>
      </c>
      <c r="AR144" s="31" t="e">
        <f>IF($B144="","",VLOOKUP($B144,'HK2 - 22-23 + HKI 23-24(22C2)'!$B$12:$AT$182,43,0))</f>
        <v>#N/A</v>
      </c>
      <c r="AS144" s="31" t="e">
        <f>IF($B144="","",VLOOKUP($B144,'HK2 - 22-23 + HKI 23-24(22C2)'!$B$12:$AT$182,44,0))</f>
        <v>#N/A</v>
      </c>
      <c r="AT144" s="40" t="e">
        <f t="shared" si="30"/>
        <v>#N/A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IF($B145="","",VLOOKUP($B145,'HK2 - 22-23 + HKI 23-24(22C2)'!$B$12:$AT$182,4,0))</f>
        <v>#N/A</v>
      </c>
      <c r="F145" s="15" t="e">
        <f>IF($B145="","",VLOOKUP($B145,'HK2 - 22-23 + HKI 23-24(22C2)'!$B$12:$AT$182,5,0))</f>
        <v>#N/A</v>
      </c>
      <c r="G145" s="15" t="e">
        <f>IF($B145="","",VLOOKUP($B145,'HK2 - 22-23 + HKI 23-24(22C2)'!$B$12:$AT$182,6,0))</f>
        <v>#N/A</v>
      </c>
      <c r="H145" s="15" t="e">
        <f>IF($B145="","",VLOOKUP($B145,'HK2 - 22-23 + HKI 23-24(22C2)'!$B$12:$AT$182,7,0))</f>
        <v>#N/A</v>
      </c>
      <c r="I145" s="15" t="e">
        <f>IF($B145="","",VLOOKUP($B145,'HK2 - 22-23 + HKI 23-24(22C2)'!$B$12:$AT$182,8,0))</f>
        <v>#N/A</v>
      </c>
      <c r="J145" s="15" t="e">
        <f>IF($B145="","",VLOOKUP($B145,'HK2 - 22-23 + HKI 23-24(22C2)'!$B$12:$AT$182,9,0))</f>
        <v>#N/A</v>
      </c>
      <c r="K145" s="15" t="e">
        <f>IF($B145="","",VLOOKUP($B145,'HK2 - 22-23 + HKI 23-24(22C2)'!$B$12:$AT$182,10,0))</f>
        <v>#N/A</v>
      </c>
      <c r="L145" s="15" t="e">
        <f>IF($B145="","",VLOOKUP($B145,'HK2 - 22-23 + HKI 23-24(22C2)'!$B$12:$AT$182,11,0))</f>
        <v>#N/A</v>
      </c>
      <c r="M145" s="31" t="e">
        <f t="shared" si="21"/>
        <v>#N/A</v>
      </c>
      <c r="N145" s="15" t="e">
        <f>IF($B145="","",VLOOKUP($B145,'HK2 - 22-23 + HKI 23-24(22C2)'!$B$12:$AT$182,13,0))</f>
        <v>#N/A</v>
      </c>
      <c r="O145" s="15" t="e">
        <f>IF($B145="","",VLOOKUP($B145,'HK2 - 22-23 + HKI 23-24(22C2)'!$B$12:$AT$182,14,0))</f>
        <v>#N/A</v>
      </c>
      <c r="P145" s="15" t="e">
        <f>IF($B145="","",VLOOKUP($B145,'HK2 - 22-23 + HKI 23-24(22C2)'!$B$12:$AT$182,15,0))</f>
        <v>#N/A</v>
      </c>
      <c r="Q145" s="15" t="e">
        <f>IF($B145="","",VLOOKUP($B145,'HK2 - 22-23 + HKI 23-24(22C2)'!$B$12:$AT$182,16,0))</f>
        <v>#N/A</v>
      </c>
      <c r="R145" s="31" t="e">
        <f t="shared" si="22"/>
        <v>#N/A</v>
      </c>
      <c r="S145" s="15" t="e">
        <f>IF($B145="","",VLOOKUP($B145,'HK2 - 22-23 + HKI 23-24(22C2)'!$B$12:$AT$182,18,0))</f>
        <v>#N/A</v>
      </c>
      <c r="T145" s="15" t="e">
        <f>IF($B145="","",VLOOKUP($B145,'HK2 - 22-23 + HKI 23-24(22C2)'!$B$12:$AT$182,19,0))</f>
        <v>#N/A</v>
      </c>
      <c r="U145" s="15" t="e">
        <f>IF($B145="","",VLOOKUP($B145,'HK2 - 22-23 + HKI 23-24(22C2)'!$B$12:$AT$182,20,0))</f>
        <v>#N/A</v>
      </c>
      <c r="V145" s="31" t="e">
        <f t="shared" si="23"/>
        <v>#N/A</v>
      </c>
      <c r="W145" s="15" t="e">
        <f>IF($B145="","",VLOOKUP($B145,'HK2 - 22-23 + HKI 23-24(22C2)'!$B$12:$AT$182,22,0))</f>
        <v>#N/A</v>
      </c>
      <c r="X145" s="15" t="e">
        <f>IF($B145="","",VLOOKUP($B145,'HK2 - 22-23 + HKI 23-24(22C2)'!$B$12:$AT$182,23,0))</f>
        <v>#N/A</v>
      </c>
      <c r="Y145" s="15" t="e">
        <f>IF($B145="","",VLOOKUP($B145,'HK2 - 22-23 + HKI 23-24(22C2)'!$B$12:$AT$182,24,0))</f>
        <v>#N/A</v>
      </c>
      <c r="Z145" s="31" t="e">
        <f t="shared" si="24"/>
        <v>#N/A</v>
      </c>
      <c r="AA145" s="15" t="e">
        <f>IF($B145="","",VLOOKUP($B145,'HK2 - 22-23 + HKI 23-24(22C2)'!$B$12:$AT$182,26,0))</f>
        <v>#N/A</v>
      </c>
      <c r="AB145" s="15" t="e">
        <f>IF($B145="","",VLOOKUP($B145,'HK2 - 22-23 + HKI 23-24(22C2)'!$B$12:$AT$182,27,0))</f>
        <v>#N/A</v>
      </c>
      <c r="AC145" s="15" t="e">
        <f>IF($B145="","",VLOOKUP($B145,'HK2 - 22-23 + HKI 23-24(22C2)'!$B$12:$AT$182,28,0))</f>
        <v>#N/A</v>
      </c>
      <c r="AD145" s="31" t="e">
        <f t="shared" si="25"/>
        <v>#N/A</v>
      </c>
      <c r="AE145" s="15" t="e">
        <f>IF($B145="","",VLOOKUP($B145,'HK2 - 22-23 + HKI 23-24(22C2)'!$B$12:$AT$182,30,0))</f>
        <v>#N/A</v>
      </c>
      <c r="AF145" s="15" t="e">
        <f>IF($B145="","",VLOOKUP($B145,'HK2 - 22-23 + HKI 23-24(22C2)'!$B$12:$AT$182,31,0))</f>
        <v>#N/A</v>
      </c>
      <c r="AG145" s="15" t="e">
        <f>IF($B145="","",VLOOKUP($B145,'HK2 - 22-23 + HKI 23-24(22C2)'!$B$12:$AT$182,32,0))</f>
        <v>#N/A</v>
      </c>
      <c r="AH145" s="31" t="e">
        <f t="shared" si="26"/>
        <v>#N/A</v>
      </c>
      <c r="AI145" s="15" t="e">
        <f>IF($B145="","",VLOOKUP($B145,'HK2 - 22-23 + HKI 23-24(22C2)'!$B$12:$AT$182,34,0))</f>
        <v>#N/A</v>
      </c>
      <c r="AJ145" s="15" t="e">
        <f>IF($B145="","",VLOOKUP($B145,'HK2 - 22-23 + HKI 23-24(22C2)'!$B$12:$AT$182,35,0))</f>
        <v>#N/A</v>
      </c>
      <c r="AK145" s="31" t="e">
        <f t="shared" si="27"/>
        <v>#N/A</v>
      </c>
      <c r="AL145" s="15" t="e">
        <f>IF($B145="","",VLOOKUP($B145,'HK2 - 22-23 + HKI 23-24(22C2)'!$B$12:$AT$182,37,0))</f>
        <v>#N/A</v>
      </c>
      <c r="AM145" s="15" t="e">
        <f>IF($B145="","",VLOOKUP($B145,'HK2 - 22-23 + HKI 23-24(22C2)'!$B$12:$AT$182,38,0))</f>
        <v>#N/A</v>
      </c>
      <c r="AN145" s="31" t="e">
        <f t="shared" si="28"/>
        <v>#N/A</v>
      </c>
      <c r="AO145" s="15" t="e">
        <f>IF($B145="","",VLOOKUP($B145,'HK2 - 22-23 + HKI 23-24(22C2)'!$B$12:$AT$182,40,0))</f>
        <v>#N/A</v>
      </c>
      <c r="AP145" s="15" t="e">
        <f>IF($B145="","",VLOOKUP($B145,'HK2 - 22-23 + HKI 23-24(22C2)'!$B$12:$AT$182,41,0))</f>
        <v>#N/A</v>
      </c>
      <c r="AQ145" s="31" t="e">
        <f t="shared" si="29"/>
        <v>#N/A</v>
      </c>
      <c r="AR145" s="31" t="e">
        <f>IF($B145="","",VLOOKUP($B145,'HK2 - 22-23 + HKI 23-24(22C2)'!$B$12:$AT$182,43,0))</f>
        <v>#N/A</v>
      </c>
      <c r="AS145" s="31" t="e">
        <f>IF($B145="","",VLOOKUP($B145,'HK2 - 22-23 + HKI 23-24(22C2)'!$B$12:$AT$182,44,0))</f>
        <v>#N/A</v>
      </c>
      <c r="AT145" s="40" t="e">
        <f t="shared" si="30"/>
        <v>#N/A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IF($B146="","",VLOOKUP($B146,'HK2 - 22-23 + HKI 23-24(22C2)'!$B$12:$AT$182,4,0))</f>
        <v>#N/A</v>
      </c>
      <c r="F146" s="15" t="e">
        <f>IF($B146="","",VLOOKUP($B146,'HK2 - 22-23 + HKI 23-24(22C2)'!$B$12:$AT$182,5,0))</f>
        <v>#N/A</v>
      </c>
      <c r="G146" s="15" t="e">
        <f>IF($B146="","",VLOOKUP($B146,'HK2 - 22-23 + HKI 23-24(22C2)'!$B$12:$AT$182,6,0))</f>
        <v>#N/A</v>
      </c>
      <c r="H146" s="15" t="e">
        <f>IF($B146="","",VLOOKUP($B146,'HK2 - 22-23 + HKI 23-24(22C2)'!$B$12:$AT$182,7,0))</f>
        <v>#N/A</v>
      </c>
      <c r="I146" s="15" t="e">
        <f>IF($B146="","",VLOOKUP($B146,'HK2 - 22-23 + HKI 23-24(22C2)'!$B$12:$AT$182,8,0))</f>
        <v>#N/A</v>
      </c>
      <c r="J146" s="15" t="e">
        <f>IF($B146="","",VLOOKUP($B146,'HK2 - 22-23 + HKI 23-24(22C2)'!$B$12:$AT$182,9,0))</f>
        <v>#N/A</v>
      </c>
      <c r="K146" s="15" t="e">
        <f>IF($B146="","",VLOOKUP($B146,'HK2 - 22-23 + HKI 23-24(22C2)'!$B$12:$AT$182,10,0))</f>
        <v>#N/A</v>
      </c>
      <c r="L146" s="15" t="e">
        <f>IF($B146="","",VLOOKUP($B146,'HK2 - 22-23 + HKI 23-24(22C2)'!$B$12:$AT$182,11,0))</f>
        <v>#N/A</v>
      </c>
      <c r="M146" s="31" t="e">
        <f t="shared" si="21"/>
        <v>#N/A</v>
      </c>
      <c r="N146" s="15" t="e">
        <f>IF($B146="","",VLOOKUP($B146,'HK2 - 22-23 + HKI 23-24(22C2)'!$B$12:$AT$182,13,0))</f>
        <v>#N/A</v>
      </c>
      <c r="O146" s="15" t="e">
        <f>IF($B146="","",VLOOKUP($B146,'HK2 - 22-23 + HKI 23-24(22C2)'!$B$12:$AT$182,14,0))</f>
        <v>#N/A</v>
      </c>
      <c r="P146" s="15" t="e">
        <f>IF($B146="","",VLOOKUP($B146,'HK2 - 22-23 + HKI 23-24(22C2)'!$B$12:$AT$182,15,0))</f>
        <v>#N/A</v>
      </c>
      <c r="Q146" s="15" t="e">
        <f>IF($B146="","",VLOOKUP($B146,'HK2 - 22-23 + HKI 23-24(22C2)'!$B$12:$AT$182,16,0))</f>
        <v>#N/A</v>
      </c>
      <c r="R146" s="31" t="e">
        <f t="shared" si="22"/>
        <v>#N/A</v>
      </c>
      <c r="S146" s="15" t="e">
        <f>IF($B146="","",VLOOKUP($B146,'HK2 - 22-23 + HKI 23-24(22C2)'!$B$12:$AT$182,18,0))</f>
        <v>#N/A</v>
      </c>
      <c r="T146" s="15" t="e">
        <f>IF($B146="","",VLOOKUP($B146,'HK2 - 22-23 + HKI 23-24(22C2)'!$B$12:$AT$182,19,0))</f>
        <v>#N/A</v>
      </c>
      <c r="U146" s="15" t="e">
        <f>IF($B146="","",VLOOKUP($B146,'HK2 - 22-23 + HKI 23-24(22C2)'!$B$12:$AT$182,20,0))</f>
        <v>#N/A</v>
      </c>
      <c r="V146" s="31" t="e">
        <f t="shared" si="23"/>
        <v>#N/A</v>
      </c>
      <c r="W146" s="15" t="e">
        <f>IF($B146="","",VLOOKUP($B146,'HK2 - 22-23 + HKI 23-24(22C2)'!$B$12:$AT$182,22,0))</f>
        <v>#N/A</v>
      </c>
      <c r="X146" s="15" t="e">
        <f>IF($B146="","",VLOOKUP($B146,'HK2 - 22-23 + HKI 23-24(22C2)'!$B$12:$AT$182,23,0))</f>
        <v>#N/A</v>
      </c>
      <c r="Y146" s="15" t="e">
        <f>IF($B146="","",VLOOKUP($B146,'HK2 - 22-23 + HKI 23-24(22C2)'!$B$12:$AT$182,24,0))</f>
        <v>#N/A</v>
      </c>
      <c r="Z146" s="31" t="e">
        <f t="shared" si="24"/>
        <v>#N/A</v>
      </c>
      <c r="AA146" s="15" t="e">
        <f>IF($B146="","",VLOOKUP($B146,'HK2 - 22-23 + HKI 23-24(22C2)'!$B$12:$AT$182,26,0))</f>
        <v>#N/A</v>
      </c>
      <c r="AB146" s="15" t="e">
        <f>IF($B146="","",VLOOKUP($B146,'HK2 - 22-23 + HKI 23-24(22C2)'!$B$12:$AT$182,27,0))</f>
        <v>#N/A</v>
      </c>
      <c r="AC146" s="15" t="e">
        <f>IF($B146="","",VLOOKUP($B146,'HK2 - 22-23 + HKI 23-24(22C2)'!$B$12:$AT$182,28,0))</f>
        <v>#N/A</v>
      </c>
      <c r="AD146" s="31" t="e">
        <f t="shared" si="25"/>
        <v>#N/A</v>
      </c>
      <c r="AE146" s="15" t="e">
        <f>IF($B146="","",VLOOKUP($B146,'HK2 - 22-23 + HKI 23-24(22C2)'!$B$12:$AT$182,30,0))</f>
        <v>#N/A</v>
      </c>
      <c r="AF146" s="15" t="e">
        <f>IF($B146="","",VLOOKUP($B146,'HK2 - 22-23 + HKI 23-24(22C2)'!$B$12:$AT$182,31,0))</f>
        <v>#N/A</v>
      </c>
      <c r="AG146" s="15" t="e">
        <f>IF($B146="","",VLOOKUP($B146,'HK2 - 22-23 + HKI 23-24(22C2)'!$B$12:$AT$182,32,0))</f>
        <v>#N/A</v>
      </c>
      <c r="AH146" s="31" t="e">
        <f t="shared" si="26"/>
        <v>#N/A</v>
      </c>
      <c r="AI146" s="15" t="e">
        <f>IF($B146="","",VLOOKUP($B146,'HK2 - 22-23 + HKI 23-24(22C2)'!$B$12:$AT$182,34,0))</f>
        <v>#N/A</v>
      </c>
      <c r="AJ146" s="15" t="e">
        <f>IF($B146="","",VLOOKUP($B146,'HK2 - 22-23 + HKI 23-24(22C2)'!$B$12:$AT$182,35,0))</f>
        <v>#N/A</v>
      </c>
      <c r="AK146" s="31" t="e">
        <f t="shared" si="27"/>
        <v>#N/A</v>
      </c>
      <c r="AL146" s="15" t="e">
        <f>IF($B146="","",VLOOKUP($B146,'HK2 - 22-23 + HKI 23-24(22C2)'!$B$12:$AT$182,37,0))</f>
        <v>#N/A</v>
      </c>
      <c r="AM146" s="15" t="e">
        <f>IF($B146="","",VLOOKUP($B146,'HK2 - 22-23 + HKI 23-24(22C2)'!$B$12:$AT$182,38,0))</f>
        <v>#N/A</v>
      </c>
      <c r="AN146" s="31" t="e">
        <f t="shared" si="28"/>
        <v>#N/A</v>
      </c>
      <c r="AO146" s="15" t="e">
        <f>IF($B146="","",VLOOKUP($B146,'HK2 - 22-23 + HKI 23-24(22C2)'!$B$12:$AT$182,40,0))</f>
        <v>#N/A</v>
      </c>
      <c r="AP146" s="15" t="e">
        <f>IF($B146="","",VLOOKUP($B146,'HK2 - 22-23 + HKI 23-24(22C2)'!$B$12:$AT$182,41,0))</f>
        <v>#N/A</v>
      </c>
      <c r="AQ146" s="31" t="e">
        <f t="shared" si="29"/>
        <v>#N/A</v>
      </c>
      <c r="AR146" s="31" t="e">
        <f>IF($B146="","",VLOOKUP($B146,'HK2 - 22-23 + HKI 23-24(22C2)'!$B$12:$AT$182,43,0))</f>
        <v>#N/A</v>
      </c>
      <c r="AS146" s="31" t="e">
        <f>IF($B146="","",VLOOKUP($B146,'HK2 - 22-23 + HKI 23-24(22C2)'!$B$12:$AT$182,44,0))</f>
        <v>#N/A</v>
      </c>
      <c r="AT146" s="40" t="e">
        <f t="shared" si="30"/>
        <v>#N/A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IF($B147="","",VLOOKUP($B147,'HK2 - 22-23 + HKI 23-24(22C2)'!$B$12:$AT$182,4,0))</f>
        <v>#N/A</v>
      </c>
      <c r="F147" s="15" t="e">
        <f>IF($B147="","",VLOOKUP($B147,'HK2 - 22-23 + HKI 23-24(22C2)'!$B$12:$AT$182,5,0))</f>
        <v>#N/A</v>
      </c>
      <c r="G147" s="15" t="e">
        <f>IF($B147="","",VLOOKUP($B147,'HK2 - 22-23 + HKI 23-24(22C2)'!$B$12:$AT$182,6,0))</f>
        <v>#N/A</v>
      </c>
      <c r="H147" s="15" t="e">
        <f>IF($B147="","",VLOOKUP($B147,'HK2 - 22-23 + HKI 23-24(22C2)'!$B$12:$AT$182,7,0))</f>
        <v>#N/A</v>
      </c>
      <c r="I147" s="15" t="e">
        <f>IF($B147="","",VLOOKUP($B147,'HK2 - 22-23 + HKI 23-24(22C2)'!$B$12:$AT$182,8,0))</f>
        <v>#N/A</v>
      </c>
      <c r="J147" s="15" t="e">
        <f>IF($B147="","",VLOOKUP($B147,'HK2 - 22-23 + HKI 23-24(22C2)'!$B$12:$AT$182,9,0))</f>
        <v>#N/A</v>
      </c>
      <c r="K147" s="15" t="e">
        <f>IF($B147="","",VLOOKUP($B147,'HK2 - 22-23 + HKI 23-24(22C2)'!$B$12:$AT$182,10,0))</f>
        <v>#N/A</v>
      </c>
      <c r="L147" s="15" t="e">
        <f>IF($B147="","",VLOOKUP($B147,'HK2 - 22-23 + HKI 23-24(22C2)'!$B$12:$AT$182,11,0))</f>
        <v>#N/A</v>
      </c>
      <c r="M147" s="31" t="e">
        <f t="shared" si="21"/>
        <v>#N/A</v>
      </c>
      <c r="N147" s="15" t="e">
        <f>IF($B147="","",VLOOKUP($B147,'HK2 - 22-23 + HKI 23-24(22C2)'!$B$12:$AT$182,13,0))</f>
        <v>#N/A</v>
      </c>
      <c r="O147" s="15" t="e">
        <f>IF($B147="","",VLOOKUP($B147,'HK2 - 22-23 + HKI 23-24(22C2)'!$B$12:$AT$182,14,0))</f>
        <v>#N/A</v>
      </c>
      <c r="P147" s="15" t="e">
        <f>IF($B147="","",VLOOKUP($B147,'HK2 - 22-23 + HKI 23-24(22C2)'!$B$12:$AT$182,15,0))</f>
        <v>#N/A</v>
      </c>
      <c r="Q147" s="15" t="e">
        <f>IF($B147="","",VLOOKUP($B147,'HK2 - 22-23 + HKI 23-24(22C2)'!$B$12:$AT$182,16,0))</f>
        <v>#N/A</v>
      </c>
      <c r="R147" s="31" t="e">
        <f t="shared" si="22"/>
        <v>#N/A</v>
      </c>
      <c r="S147" s="15" t="e">
        <f>IF($B147="","",VLOOKUP($B147,'HK2 - 22-23 + HKI 23-24(22C2)'!$B$12:$AT$182,18,0))</f>
        <v>#N/A</v>
      </c>
      <c r="T147" s="15" t="e">
        <f>IF($B147="","",VLOOKUP($B147,'HK2 - 22-23 + HKI 23-24(22C2)'!$B$12:$AT$182,19,0))</f>
        <v>#N/A</v>
      </c>
      <c r="U147" s="15" t="e">
        <f>IF($B147="","",VLOOKUP($B147,'HK2 - 22-23 + HKI 23-24(22C2)'!$B$12:$AT$182,20,0))</f>
        <v>#N/A</v>
      </c>
      <c r="V147" s="31" t="e">
        <f t="shared" si="23"/>
        <v>#N/A</v>
      </c>
      <c r="W147" s="15" t="e">
        <f>IF($B147="","",VLOOKUP($B147,'HK2 - 22-23 + HKI 23-24(22C2)'!$B$12:$AT$182,22,0))</f>
        <v>#N/A</v>
      </c>
      <c r="X147" s="15" t="e">
        <f>IF($B147="","",VLOOKUP($B147,'HK2 - 22-23 + HKI 23-24(22C2)'!$B$12:$AT$182,23,0))</f>
        <v>#N/A</v>
      </c>
      <c r="Y147" s="15" t="e">
        <f>IF($B147="","",VLOOKUP($B147,'HK2 - 22-23 + HKI 23-24(22C2)'!$B$12:$AT$182,24,0))</f>
        <v>#N/A</v>
      </c>
      <c r="Z147" s="31" t="e">
        <f t="shared" si="24"/>
        <v>#N/A</v>
      </c>
      <c r="AA147" s="15" t="e">
        <f>IF($B147="","",VLOOKUP($B147,'HK2 - 22-23 + HKI 23-24(22C2)'!$B$12:$AT$182,26,0))</f>
        <v>#N/A</v>
      </c>
      <c r="AB147" s="15" t="e">
        <f>IF($B147="","",VLOOKUP($B147,'HK2 - 22-23 + HKI 23-24(22C2)'!$B$12:$AT$182,27,0))</f>
        <v>#N/A</v>
      </c>
      <c r="AC147" s="15" t="e">
        <f>IF($B147="","",VLOOKUP($B147,'HK2 - 22-23 + HKI 23-24(22C2)'!$B$12:$AT$182,28,0))</f>
        <v>#N/A</v>
      </c>
      <c r="AD147" s="31" t="e">
        <f t="shared" si="25"/>
        <v>#N/A</v>
      </c>
      <c r="AE147" s="15" t="e">
        <f>IF($B147="","",VLOOKUP($B147,'HK2 - 22-23 + HKI 23-24(22C2)'!$B$12:$AT$182,30,0))</f>
        <v>#N/A</v>
      </c>
      <c r="AF147" s="15" t="e">
        <f>IF($B147="","",VLOOKUP($B147,'HK2 - 22-23 + HKI 23-24(22C2)'!$B$12:$AT$182,31,0))</f>
        <v>#N/A</v>
      </c>
      <c r="AG147" s="15" t="e">
        <f>IF($B147="","",VLOOKUP($B147,'HK2 - 22-23 + HKI 23-24(22C2)'!$B$12:$AT$182,32,0))</f>
        <v>#N/A</v>
      </c>
      <c r="AH147" s="31" t="e">
        <f t="shared" si="26"/>
        <v>#N/A</v>
      </c>
      <c r="AI147" s="15" t="e">
        <f>IF($B147="","",VLOOKUP($B147,'HK2 - 22-23 + HKI 23-24(22C2)'!$B$12:$AT$182,34,0))</f>
        <v>#N/A</v>
      </c>
      <c r="AJ147" s="15" t="e">
        <f>IF($B147="","",VLOOKUP($B147,'HK2 - 22-23 + HKI 23-24(22C2)'!$B$12:$AT$182,35,0))</f>
        <v>#N/A</v>
      </c>
      <c r="AK147" s="31" t="e">
        <f t="shared" si="27"/>
        <v>#N/A</v>
      </c>
      <c r="AL147" s="15" t="e">
        <f>IF($B147="","",VLOOKUP($B147,'HK2 - 22-23 + HKI 23-24(22C2)'!$B$12:$AT$182,37,0))</f>
        <v>#N/A</v>
      </c>
      <c r="AM147" s="15" t="e">
        <f>IF($B147="","",VLOOKUP($B147,'HK2 - 22-23 + HKI 23-24(22C2)'!$B$12:$AT$182,38,0))</f>
        <v>#N/A</v>
      </c>
      <c r="AN147" s="31" t="e">
        <f t="shared" si="28"/>
        <v>#N/A</v>
      </c>
      <c r="AO147" s="15" t="e">
        <f>IF($B147="","",VLOOKUP($B147,'HK2 - 22-23 + HKI 23-24(22C2)'!$B$12:$AT$182,40,0))</f>
        <v>#N/A</v>
      </c>
      <c r="AP147" s="15" t="e">
        <f>IF($B147="","",VLOOKUP($B147,'HK2 - 22-23 + HKI 23-24(22C2)'!$B$12:$AT$182,41,0))</f>
        <v>#N/A</v>
      </c>
      <c r="AQ147" s="31" t="e">
        <f t="shared" si="29"/>
        <v>#N/A</v>
      </c>
      <c r="AR147" s="31" t="e">
        <f>IF($B147="","",VLOOKUP($B147,'HK2 - 22-23 + HKI 23-24(22C2)'!$B$12:$AT$182,43,0))</f>
        <v>#N/A</v>
      </c>
      <c r="AS147" s="31" t="e">
        <f>IF($B147="","",VLOOKUP($B147,'HK2 - 22-23 + HKI 23-24(22C2)'!$B$12:$AT$182,44,0))</f>
        <v>#N/A</v>
      </c>
      <c r="AT147" s="40" t="e">
        <f t="shared" si="30"/>
        <v>#N/A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IF($B148="","",VLOOKUP($B148,'HK2 - 22-23 + HKI 23-24(22C2)'!$B$12:$AT$182,4,0))</f>
        <v>#N/A</v>
      </c>
      <c r="F148" s="15" t="e">
        <f>IF($B148="","",VLOOKUP($B148,'HK2 - 22-23 + HKI 23-24(22C2)'!$B$12:$AT$182,5,0))</f>
        <v>#N/A</v>
      </c>
      <c r="G148" s="15" t="e">
        <f>IF($B148="","",VLOOKUP($B148,'HK2 - 22-23 + HKI 23-24(22C2)'!$B$12:$AT$182,6,0))</f>
        <v>#N/A</v>
      </c>
      <c r="H148" s="15" t="e">
        <f>IF($B148="","",VLOOKUP($B148,'HK2 - 22-23 + HKI 23-24(22C2)'!$B$12:$AT$182,7,0))</f>
        <v>#N/A</v>
      </c>
      <c r="I148" s="15" t="e">
        <f>IF($B148="","",VLOOKUP($B148,'HK2 - 22-23 + HKI 23-24(22C2)'!$B$12:$AT$182,8,0))</f>
        <v>#N/A</v>
      </c>
      <c r="J148" s="15" t="e">
        <f>IF($B148="","",VLOOKUP($B148,'HK2 - 22-23 + HKI 23-24(22C2)'!$B$12:$AT$182,9,0))</f>
        <v>#N/A</v>
      </c>
      <c r="K148" s="15" t="e">
        <f>IF($B148="","",VLOOKUP($B148,'HK2 - 22-23 + HKI 23-24(22C2)'!$B$12:$AT$182,10,0))</f>
        <v>#N/A</v>
      </c>
      <c r="L148" s="15" t="e">
        <f>IF($B148="","",VLOOKUP($B148,'HK2 - 22-23 + HKI 23-24(22C2)'!$B$12:$AT$182,11,0))</f>
        <v>#N/A</v>
      </c>
      <c r="M148" s="31" t="e">
        <f t="shared" si="21"/>
        <v>#N/A</v>
      </c>
      <c r="N148" s="15" t="e">
        <f>IF($B148="","",VLOOKUP($B148,'HK2 - 22-23 + HKI 23-24(22C2)'!$B$12:$AT$182,13,0))</f>
        <v>#N/A</v>
      </c>
      <c r="O148" s="15" t="e">
        <f>IF($B148="","",VLOOKUP($B148,'HK2 - 22-23 + HKI 23-24(22C2)'!$B$12:$AT$182,14,0))</f>
        <v>#N/A</v>
      </c>
      <c r="P148" s="15" t="e">
        <f>IF($B148="","",VLOOKUP($B148,'HK2 - 22-23 + HKI 23-24(22C2)'!$B$12:$AT$182,15,0))</f>
        <v>#N/A</v>
      </c>
      <c r="Q148" s="15" t="e">
        <f>IF($B148="","",VLOOKUP($B148,'HK2 - 22-23 + HKI 23-24(22C2)'!$B$12:$AT$182,16,0))</f>
        <v>#N/A</v>
      </c>
      <c r="R148" s="31" t="e">
        <f t="shared" si="22"/>
        <v>#N/A</v>
      </c>
      <c r="S148" s="15" t="e">
        <f>IF($B148="","",VLOOKUP($B148,'HK2 - 22-23 + HKI 23-24(22C2)'!$B$12:$AT$182,18,0))</f>
        <v>#N/A</v>
      </c>
      <c r="T148" s="15" t="e">
        <f>IF($B148="","",VLOOKUP($B148,'HK2 - 22-23 + HKI 23-24(22C2)'!$B$12:$AT$182,19,0))</f>
        <v>#N/A</v>
      </c>
      <c r="U148" s="15" t="e">
        <f>IF($B148="","",VLOOKUP($B148,'HK2 - 22-23 + HKI 23-24(22C2)'!$B$12:$AT$182,20,0))</f>
        <v>#N/A</v>
      </c>
      <c r="V148" s="31" t="e">
        <f t="shared" si="23"/>
        <v>#N/A</v>
      </c>
      <c r="W148" s="15" t="e">
        <f>IF($B148="","",VLOOKUP($B148,'HK2 - 22-23 + HKI 23-24(22C2)'!$B$12:$AT$182,22,0))</f>
        <v>#N/A</v>
      </c>
      <c r="X148" s="15" t="e">
        <f>IF($B148="","",VLOOKUP($B148,'HK2 - 22-23 + HKI 23-24(22C2)'!$B$12:$AT$182,23,0))</f>
        <v>#N/A</v>
      </c>
      <c r="Y148" s="15" t="e">
        <f>IF($B148="","",VLOOKUP($B148,'HK2 - 22-23 + HKI 23-24(22C2)'!$B$12:$AT$182,24,0))</f>
        <v>#N/A</v>
      </c>
      <c r="Z148" s="31" t="e">
        <f t="shared" si="24"/>
        <v>#N/A</v>
      </c>
      <c r="AA148" s="15" t="e">
        <f>IF($B148="","",VLOOKUP($B148,'HK2 - 22-23 + HKI 23-24(22C2)'!$B$12:$AT$182,26,0))</f>
        <v>#N/A</v>
      </c>
      <c r="AB148" s="15" t="e">
        <f>IF($B148="","",VLOOKUP($B148,'HK2 - 22-23 + HKI 23-24(22C2)'!$B$12:$AT$182,27,0))</f>
        <v>#N/A</v>
      </c>
      <c r="AC148" s="15" t="e">
        <f>IF($B148="","",VLOOKUP($B148,'HK2 - 22-23 + HKI 23-24(22C2)'!$B$12:$AT$182,28,0))</f>
        <v>#N/A</v>
      </c>
      <c r="AD148" s="31" t="e">
        <f t="shared" si="25"/>
        <v>#N/A</v>
      </c>
      <c r="AE148" s="15" t="e">
        <f>IF($B148="","",VLOOKUP($B148,'HK2 - 22-23 + HKI 23-24(22C2)'!$B$12:$AT$182,30,0))</f>
        <v>#N/A</v>
      </c>
      <c r="AF148" s="15" t="e">
        <f>IF($B148="","",VLOOKUP($B148,'HK2 - 22-23 + HKI 23-24(22C2)'!$B$12:$AT$182,31,0))</f>
        <v>#N/A</v>
      </c>
      <c r="AG148" s="15" t="e">
        <f>IF($B148="","",VLOOKUP($B148,'HK2 - 22-23 + HKI 23-24(22C2)'!$B$12:$AT$182,32,0))</f>
        <v>#N/A</v>
      </c>
      <c r="AH148" s="31" t="e">
        <f t="shared" si="26"/>
        <v>#N/A</v>
      </c>
      <c r="AI148" s="15" t="e">
        <f>IF($B148="","",VLOOKUP($B148,'HK2 - 22-23 + HKI 23-24(22C2)'!$B$12:$AT$182,34,0))</f>
        <v>#N/A</v>
      </c>
      <c r="AJ148" s="15" t="e">
        <f>IF($B148="","",VLOOKUP($B148,'HK2 - 22-23 + HKI 23-24(22C2)'!$B$12:$AT$182,35,0))</f>
        <v>#N/A</v>
      </c>
      <c r="AK148" s="31" t="e">
        <f t="shared" si="27"/>
        <v>#N/A</v>
      </c>
      <c r="AL148" s="15" t="e">
        <f>IF($B148="","",VLOOKUP($B148,'HK2 - 22-23 + HKI 23-24(22C2)'!$B$12:$AT$182,37,0))</f>
        <v>#N/A</v>
      </c>
      <c r="AM148" s="15" t="e">
        <f>IF($B148="","",VLOOKUP($B148,'HK2 - 22-23 + HKI 23-24(22C2)'!$B$12:$AT$182,38,0))</f>
        <v>#N/A</v>
      </c>
      <c r="AN148" s="31" t="e">
        <f t="shared" si="28"/>
        <v>#N/A</v>
      </c>
      <c r="AO148" s="15" t="e">
        <f>IF($B148="","",VLOOKUP($B148,'HK2 - 22-23 + HKI 23-24(22C2)'!$B$12:$AT$182,40,0))</f>
        <v>#N/A</v>
      </c>
      <c r="AP148" s="15" t="e">
        <f>IF($B148="","",VLOOKUP($B148,'HK2 - 22-23 + HKI 23-24(22C2)'!$B$12:$AT$182,41,0))</f>
        <v>#N/A</v>
      </c>
      <c r="AQ148" s="31" t="e">
        <f t="shared" si="29"/>
        <v>#N/A</v>
      </c>
      <c r="AR148" s="31" t="e">
        <f>IF($B148="","",VLOOKUP($B148,'HK2 - 22-23 + HKI 23-24(22C2)'!$B$12:$AT$182,43,0))</f>
        <v>#N/A</v>
      </c>
      <c r="AS148" s="31" t="e">
        <f>IF($B148="","",VLOOKUP($B148,'HK2 - 22-23 + HKI 23-24(22C2)'!$B$12:$AT$182,44,0))</f>
        <v>#N/A</v>
      </c>
      <c r="AT148" s="40" t="e">
        <f t="shared" si="30"/>
        <v>#N/A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IF($B149="","",VLOOKUP($B149,'HK2 - 22-23 + HKI 23-24(22C2)'!$B$12:$AT$182,4,0))</f>
        <v>#N/A</v>
      </c>
      <c r="F149" s="15" t="e">
        <f>IF($B149="","",VLOOKUP($B149,'HK2 - 22-23 + HKI 23-24(22C2)'!$B$12:$AT$182,5,0))</f>
        <v>#N/A</v>
      </c>
      <c r="G149" s="15" t="e">
        <f>IF($B149="","",VLOOKUP($B149,'HK2 - 22-23 + HKI 23-24(22C2)'!$B$12:$AT$182,6,0))</f>
        <v>#N/A</v>
      </c>
      <c r="H149" s="15" t="e">
        <f>IF($B149="","",VLOOKUP($B149,'HK2 - 22-23 + HKI 23-24(22C2)'!$B$12:$AT$182,7,0))</f>
        <v>#N/A</v>
      </c>
      <c r="I149" s="15" t="e">
        <f>IF($B149="","",VLOOKUP($B149,'HK2 - 22-23 + HKI 23-24(22C2)'!$B$12:$AT$182,8,0))</f>
        <v>#N/A</v>
      </c>
      <c r="J149" s="15" t="e">
        <f>IF($B149="","",VLOOKUP($B149,'HK2 - 22-23 + HKI 23-24(22C2)'!$B$12:$AT$182,9,0))</f>
        <v>#N/A</v>
      </c>
      <c r="K149" s="15" t="e">
        <f>IF($B149="","",VLOOKUP($B149,'HK2 - 22-23 + HKI 23-24(22C2)'!$B$12:$AT$182,10,0))</f>
        <v>#N/A</v>
      </c>
      <c r="L149" s="15" t="e">
        <f>IF($B149="","",VLOOKUP($B149,'HK2 - 22-23 + HKI 23-24(22C2)'!$B$12:$AT$182,11,0))</f>
        <v>#N/A</v>
      </c>
      <c r="M149" s="31" t="e">
        <f t="shared" si="21"/>
        <v>#N/A</v>
      </c>
      <c r="N149" s="15" t="e">
        <f>IF($B149="","",VLOOKUP($B149,'HK2 - 22-23 + HKI 23-24(22C2)'!$B$12:$AT$182,13,0))</f>
        <v>#N/A</v>
      </c>
      <c r="O149" s="15" t="e">
        <f>IF($B149="","",VLOOKUP($B149,'HK2 - 22-23 + HKI 23-24(22C2)'!$B$12:$AT$182,14,0))</f>
        <v>#N/A</v>
      </c>
      <c r="P149" s="15" t="e">
        <f>IF($B149="","",VLOOKUP($B149,'HK2 - 22-23 + HKI 23-24(22C2)'!$B$12:$AT$182,15,0))</f>
        <v>#N/A</v>
      </c>
      <c r="Q149" s="15" t="e">
        <f>IF($B149="","",VLOOKUP($B149,'HK2 - 22-23 + HKI 23-24(22C2)'!$B$12:$AT$182,16,0))</f>
        <v>#N/A</v>
      </c>
      <c r="R149" s="31" t="e">
        <f t="shared" si="22"/>
        <v>#N/A</v>
      </c>
      <c r="S149" s="15" t="e">
        <f>IF($B149="","",VLOOKUP($B149,'HK2 - 22-23 + HKI 23-24(22C2)'!$B$12:$AT$182,18,0))</f>
        <v>#N/A</v>
      </c>
      <c r="T149" s="15" t="e">
        <f>IF($B149="","",VLOOKUP($B149,'HK2 - 22-23 + HKI 23-24(22C2)'!$B$12:$AT$182,19,0))</f>
        <v>#N/A</v>
      </c>
      <c r="U149" s="15" t="e">
        <f>IF($B149="","",VLOOKUP($B149,'HK2 - 22-23 + HKI 23-24(22C2)'!$B$12:$AT$182,20,0))</f>
        <v>#N/A</v>
      </c>
      <c r="V149" s="31" t="e">
        <f t="shared" si="23"/>
        <v>#N/A</v>
      </c>
      <c r="W149" s="15" t="e">
        <f>IF($B149="","",VLOOKUP($B149,'HK2 - 22-23 + HKI 23-24(22C2)'!$B$12:$AT$182,22,0))</f>
        <v>#N/A</v>
      </c>
      <c r="X149" s="15" t="e">
        <f>IF($B149="","",VLOOKUP($B149,'HK2 - 22-23 + HKI 23-24(22C2)'!$B$12:$AT$182,23,0))</f>
        <v>#N/A</v>
      </c>
      <c r="Y149" s="15" t="e">
        <f>IF($B149="","",VLOOKUP($B149,'HK2 - 22-23 + HKI 23-24(22C2)'!$B$12:$AT$182,24,0))</f>
        <v>#N/A</v>
      </c>
      <c r="Z149" s="31" t="e">
        <f t="shared" si="24"/>
        <v>#N/A</v>
      </c>
      <c r="AA149" s="15" t="e">
        <f>IF($B149="","",VLOOKUP($B149,'HK2 - 22-23 + HKI 23-24(22C2)'!$B$12:$AT$182,26,0))</f>
        <v>#N/A</v>
      </c>
      <c r="AB149" s="15" t="e">
        <f>IF($B149="","",VLOOKUP($B149,'HK2 - 22-23 + HKI 23-24(22C2)'!$B$12:$AT$182,27,0))</f>
        <v>#N/A</v>
      </c>
      <c r="AC149" s="15" t="e">
        <f>IF($B149="","",VLOOKUP($B149,'HK2 - 22-23 + HKI 23-24(22C2)'!$B$12:$AT$182,28,0))</f>
        <v>#N/A</v>
      </c>
      <c r="AD149" s="31" t="e">
        <f t="shared" si="25"/>
        <v>#N/A</v>
      </c>
      <c r="AE149" s="15" t="e">
        <f>IF($B149="","",VLOOKUP($B149,'HK2 - 22-23 + HKI 23-24(22C2)'!$B$12:$AT$182,30,0))</f>
        <v>#N/A</v>
      </c>
      <c r="AF149" s="15" t="e">
        <f>IF($B149="","",VLOOKUP($B149,'HK2 - 22-23 + HKI 23-24(22C2)'!$B$12:$AT$182,31,0))</f>
        <v>#N/A</v>
      </c>
      <c r="AG149" s="15" t="e">
        <f>IF($B149="","",VLOOKUP($B149,'HK2 - 22-23 + HKI 23-24(22C2)'!$B$12:$AT$182,32,0))</f>
        <v>#N/A</v>
      </c>
      <c r="AH149" s="31" t="e">
        <f t="shared" si="26"/>
        <v>#N/A</v>
      </c>
      <c r="AI149" s="15" t="e">
        <f>IF($B149="","",VLOOKUP($B149,'HK2 - 22-23 + HKI 23-24(22C2)'!$B$12:$AT$182,34,0))</f>
        <v>#N/A</v>
      </c>
      <c r="AJ149" s="15" t="e">
        <f>IF($B149="","",VLOOKUP($B149,'HK2 - 22-23 + HKI 23-24(22C2)'!$B$12:$AT$182,35,0))</f>
        <v>#N/A</v>
      </c>
      <c r="AK149" s="31" t="e">
        <f t="shared" si="27"/>
        <v>#N/A</v>
      </c>
      <c r="AL149" s="15" t="e">
        <f>IF($B149="","",VLOOKUP($B149,'HK2 - 22-23 + HKI 23-24(22C2)'!$B$12:$AT$182,37,0))</f>
        <v>#N/A</v>
      </c>
      <c r="AM149" s="15" t="e">
        <f>IF($B149="","",VLOOKUP($B149,'HK2 - 22-23 + HKI 23-24(22C2)'!$B$12:$AT$182,38,0))</f>
        <v>#N/A</v>
      </c>
      <c r="AN149" s="31" t="e">
        <f t="shared" si="28"/>
        <v>#N/A</v>
      </c>
      <c r="AO149" s="15" t="e">
        <f>IF($B149="","",VLOOKUP($B149,'HK2 - 22-23 + HKI 23-24(22C2)'!$B$12:$AT$182,40,0))</f>
        <v>#N/A</v>
      </c>
      <c r="AP149" s="15" t="e">
        <f>IF($B149="","",VLOOKUP($B149,'HK2 - 22-23 + HKI 23-24(22C2)'!$B$12:$AT$182,41,0))</f>
        <v>#N/A</v>
      </c>
      <c r="AQ149" s="31" t="e">
        <f t="shared" si="29"/>
        <v>#N/A</v>
      </c>
      <c r="AR149" s="31" t="e">
        <f>IF($B149="","",VLOOKUP($B149,'HK2 - 22-23 + HKI 23-24(22C2)'!$B$12:$AT$182,43,0))</f>
        <v>#N/A</v>
      </c>
      <c r="AS149" s="31" t="e">
        <f>IF($B149="","",VLOOKUP($B149,'HK2 - 22-23 + HKI 23-24(22C2)'!$B$12:$AT$182,44,0))</f>
        <v>#N/A</v>
      </c>
      <c r="AT149" s="40" t="e">
        <f t="shared" si="30"/>
        <v>#N/A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IF($B150="","",VLOOKUP($B150,'HK2 - 22-23 + HKI 23-24(22C2)'!$B$12:$AT$182,4,0))</f>
        <v>#N/A</v>
      </c>
      <c r="F150" s="15" t="e">
        <f>IF($B150="","",VLOOKUP($B150,'HK2 - 22-23 + HKI 23-24(22C2)'!$B$12:$AT$182,5,0))</f>
        <v>#N/A</v>
      </c>
      <c r="G150" s="15" t="e">
        <f>IF($B150="","",VLOOKUP($B150,'HK2 - 22-23 + HKI 23-24(22C2)'!$B$12:$AT$182,6,0))</f>
        <v>#N/A</v>
      </c>
      <c r="H150" s="15" t="e">
        <f>IF($B150="","",VLOOKUP($B150,'HK2 - 22-23 + HKI 23-24(22C2)'!$B$12:$AT$182,7,0))</f>
        <v>#N/A</v>
      </c>
      <c r="I150" s="15" t="e">
        <f>IF($B150="","",VLOOKUP($B150,'HK2 - 22-23 + HKI 23-24(22C2)'!$B$12:$AT$182,8,0))</f>
        <v>#N/A</v>
      </c>
      <c r="J150" s="15" t="e">
        <f>IF($B150="","",VLOOKUP($B150,'HK2 - 22-23 + HKI 23-24(22C2)'!$B$12:$AT$182,9,0))</f>
        <v>#N/A</v>
      </c>
      <c r="K150" s="15" t="e">
        <f>IF($B150="","",VLOOKUP($B150,'HK2 - 22-23 + HKI 23-24(22C2)'!$B$12:$AT$182,10,0))</f>
        <v>#N/A</v>
      </c>
      <c r="L150" s="15" t="e">
        <f>IF($B150="","",VLOOKUP($B150,'HK2 - 22-23 + HKI 23-24(22C2)'!$B$12:$AT$182,11,0))</f>
        <v>#N/A</v>
      </c>
      <c r="M150" s="31" t="e">
        <f t="shared" si="21"/>
        <v>#N/A</v>
      </c>
      <c r="N150" s="15" t="e">
        <f>IF($B150="","",VLOOKUP($B150,'HK2 - 22-23 + HKI 23-24(22C2)'!$B$12:$AT$182,13,0))</f>
        <v>#N/A</v>
      </c>
      <c r="O150" s="15" t="e">
        <f>IF($B150="","",VLOOKUP($B150,'HK2 - 22-23 + HKI 23-24(22C2)'!$B$12:$AT$182,14,0))</f>
        <v>#N/A</v>
      </c>
      <c r="P150" s="15" t="e">
        <f>IF($B150="","",VLOOKUP($B150,'HK2 - 22-23 + HKI 23-24(22C2)'!$B$12:$AT$182,15,0))</f>
        <v>#N/A</v>
      </c>
      <c r="Q150" s="15" t="e">
        <f>IF($B150="","",VLOOKUP($B150,'HK2 - 22-23 + HKI 23-24(22C2)'!$B$12:$AT$182,16,0))</f>
        <v>#N/A</v>
      </c>
      <c r="R150" s="31" t="e">
        <f t="shared" si="22"/>
        <v>#N/A</v>
      </c>
      <c r="S150" s="15" t="e">
        <f>IF($B150="","",VLOOKUP($B150,'HK2 - 22-23 + HKI 23-24(22C2)'!$B$12:$AT$182,18,0))</f>
        <v>#N/A</v>
      </c>
      <c r="T150" s="15" t="e">
        <f>IF($B150="","",VLOOKUP($B150,'HK2 - 22-23 + HKI 23-24(22C2)'!$B$12:$AT$182,19,0))</f>
        <v>#N/A</v>
      </c>
      <c r="U150" s="15" t="e">
        <f>IF($B150="","",VLOOKUP($B150,'HK2 - 22-23 + HKI 23-24(22C2)'!$B$12:$AT$182,20,0))</f>
        <v>#N/A</v>
      </c>
      <c r="V150" s="31" t="e">
        <f t="shared" si="23"/>
        <v>#N/A</v>
      </c>
      <c r="W150" s="15" t="e">
        <f>IF($B150="","",VLOOKUP($B150,'HK2 - 22-23 + HKI 23-24(22C2)'!$B$12:$AT$182,22,0))</f>
        <v>#N/A</v>
      </c>
      <c r="X150" s="15" t="e">
        <f>IF($B150="","",VLOOKUP($B150,'HK2 - 22-23 + HKI 23-24(22C2)'!$B$12:$AT$182,23,0))</f>
        <v>#N/A</v>
      </c>
      <c r="Y150" s="15" t="e">
        <f>IF($B150="","",VLOOKUP($B150,'HK2 - 22-23 + HKI 23-24(22C2)'!$B$12:$AT$182,24,0))</f>
        <v>#N/A</v>
      </c>
      <c r="Z150" s="31" t="e">
        <f t="shared" si="24"/>
        <v>#N/A</v>
      </c>
      <c r="AA150" s="15" t="e">
        <f>IF($B150="","",VLOOKUP($B150,'HK2 - 22-23 + HKI 23-24(22C2)'!$B$12:$AT$182,26,0))</f>
        <v>#N/A</v>
      </c>
      <c r="AB150" s="15" t="e">
        <f>IF($B150="","",VLOOKUP($B150,'HK2 - 22-23 + HKI 23-24(22C2)'!$B$12:$AT$182,27,0))</f>
        <v>#N/A</v>
      </c>
      <c r="AC150" s="15" t="e">
        <f>IF($B150="","",VLOOKUP($B150,'HK2 - 22-23 + HKI 23-24(22C2)'!$B$12:$AT$182,28,0))</f>
        <v>#N/A</v>
      </c>
      <c r="AD150" s="31" t="e">
        <f t="shared" si="25"/>
        <v>#N/A</v>
      </c>
      <c r="AE150" s="15" t="e">
        <f>IF($B150="","",VLOOKUP($B150,'HK2 - 22-23 + HKI 23-24(22C2)'!$B$12:$AT$182,30,0))</f>
        <v>#N/A</v>
      </c>
      <c r="AF150" s="15" t="e">
        <f>IF($B150="","",VLOOKUP($B150,'HK2 - 22-23 + HKI 23-24(22C2)'!$B$12:$AT$182,31,0))</f>
        <v>#N/A</v>
      </c>
      <c r="AG150" s="15" t="e">
        <f>IF($B150="","",VLOOKUP($B150,'HK2 - 22-23 + HKI 23-24(22C2)'!$B$12:$AT$182,32,0))</f>
        <v>#N/A</v>
      </c>
      <c r="AH150" s="31" t="e">
        <f t="shared" si="26"/>
        <v>#N/A</v>
      </c>
      <c r="AI150" s="15" t="e">
        <f>IF($B150="","",VLOOKUP($B150,'HK2 - 22-23 + HKI 23-24(22C2)'!$B$12:$AT$182,34,0))</f>
        <v>#N/A</v>
      </c>
      <c r="AJ150" s="15" t="e">
        <f>IF($B150="","",VLOOKUP($B150,'HK2 - 22-23 + HKI 23-24(22C2)'!$B$12:$AT$182,35,0))</f>
        <v>#N/A</v>
      </c>
      <c r="AK150" s="31" t="e">
        <f t="shared" si="27"/>
        <v>#N/A</v>
      </c>
      <c r="AL150" s="15" t="e">
        <f>IF($B150="","",VLOOKUP($B150,'HK2 - 22-23 + HKI 23-24(22C2)'!$B$12:$AT$182,37,0))</f>
        <v>#N/A</v>
      </c>
      <c r="AM150" s="15" t="e">
        <f>IF($B150="","",VLOOKUP($B150,'HK2 - 22-23 + HKI 23-24(22C2)'!$B$12:$AT$182,38,0))</f>
        <v>#N/A</v>
      </c>
      <c r="AN150" s="31" t="e">
        <f t="shared" si="28"/>
        <v>#N/A</v>
      </c>
      <c r="AO150" s="15" t="e">
        <f>IF($B150="","",VLOOKUP($B150,'HK2 - 22-23 + HKI 23-24(22C2)'!$B$12:$AT$182,40,0))</f>
        <v>#N/A</v>
      </c>
      <c r="AP150" s="15" t="e">
        <f>IF($B150="","",VLOOKUP($B150,'HK2 - 22-23 + HKI 23-24(22C2)'!$B$12:$AT$182,41,0))</f>
        <v>#N/A</v>
      </c>
      <c r="AQ150" s="31" t="e">
        <f t="shared" si="29"/>
        <v>#N/A</v>
      </c>
      <c r="AR150" s="31" t="e">
        <f>IF($B150="","",VLOOKUP($B150,'HK2 - 22-23 + HKI 23-24(22C2)'!$B$12:$AT$182,43,0))</f>
        <v>#N/A</v>
      </c>
      <c r="AS150" s="31" t="e">
        <f>IF($B150="","",VLOOKUP($B150,'HK2 - 22-23 + HKI 23-24(22C2)'!$B$12:$AT$182,44,0))</f>
        <v>#N/A</v>
      </c>
      <c r="AT150" s="40" t="e">
        <f t="shared" si="30"/>
        <v>#N/A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IF($B151="","",VLOOKUP($B151,'HK2 - 22-23 + HKI 23-24(22C2)'!$B$12:$AT$182,4,0))</f>
        <v>#N/A</v>
      </c>
      <c r="F151" s="15" t="e">
        <f>IF($B151="","",VLOOKUP($B151,'HK2 - 22-23 + HKI 23-24(22C2)'!$B$12:$AT$182,5,0))</f>
        <v>#N/A</v>
      </c>
      <c r="G151" s="15" t="e">
        <f>IF($B151="","",VLOOKUP($B151,'HK2 - 22-23 + HKI 23-24(22C2)'!$B$12:$AT$182,6,0))</f>
        <v>#N/A</v>
      </c>
      <c r="H151" s="15" t="e">
        <f>IF($B151="","",VLOOKUP($B151,'HK2 - 22-23 + HKI 23-24(22C2)'!$B$12:$AT$182,7,0))</f>
        <v>#N/A</v>
      </c>
      <c r="I151" s="15" t="e">
        <f>IF($B151="","",VLOOKUP($B151,'HK2 - 22-23 + HKI 23-24(22C2)'!$B$12:$AT$182,8,0))</f>
        <v>#N/A</v>
      </c>
      <c r="J151" s="15" t="e">
        <f>IF($B151="","",VLOOKUP($B151,'HK2 - 22-23 + HKI 23-24(22C2)'!$B$12:$AT$182,9,0))</f>
        <v>#N/A</v>
      </c>
      <c r="K151" s="15" t="e">
        <f>IF($B151="","",VLOOKUP($B151,'HK2 - 22-23 + HKI 23-24(22C2)'!$B$12:$AT$182,10,0))</f>
        <v>#N/A</v>
      </c>
      <c r="L151" s="15" t="e">
        <f>IF($B151="","",VLOOKUP($B151,'HK2 - 22-23 + HKI 23-24(22C2)'!$B$12:$AT$182,11,0))</f>
        <v>#N/A</v>
      </c>
      <c r="M151" s="31" t="e">
        <f t="shared" si="21"/>
        <v>#N/A</v>
      </c>
      <c r="N151" s="15" t="e">
        <f>IF($B151="","",VLOOKUP($B151,'HK2 - 22-23 + HKI 23-24(22C2)'!$B$12:$AT$182,13,0))</f>
        <v>#N/A</v>
      </c>
      <c r="O151" s="15" t="e">
        <f>IF($B151="","",VLOOKUP($B151,'HK2 - 22-23 + HKI 23-24(22C2)'!$B$12:$AT$182,14,0))</f>
        <v>#N/A</v>
      </c>
      <c r="P151" s="15" t="e">
        <f>IF($B151="","",VLOOKUP($B151,'HK2 - 22-23 + HKI 23-24(22C2)'!$B$12:$AT$182,15,0))</f>
        <v>#N/A</v>
      </c>
      <c r="Q151" s="15" t="e">
        <f>IF($B151="","",VLOOKUP($B151,'HK2 - 22-23 + HKI 23-24(22C2)'!$B$12:$AT$182,16,0))</f>
        <v>#N/A</v>
      </c>
      <c r="R151" s="31" t="e">
        <f t="shared" si="22"/>
        <v>#N/A</v>
      </c>
      <c r="S151" s="15" t="e">
        <f>IF($B151="","",VLOOKUP($B151,'HK2 - 22-23 + HKI 23-24(22C2)'!$B$12:$AT$182,18,0))</f>
        <v>#N/A</v>
      </c>
      <c r="T151" s="15" t="e">
        <f>IF($B151="","",VLOOKUP($B151,'HK2 - 22-23 + HKI 23-24(22C2)'!$B$12:$AT$182,19,0))</f>
        <v>#N/A</v>
      </c>
      <c r="U151" s="15" t="e">
        <f>IF($B151="","",VLOOKUP($B151,'HK2 - 22-23 + HKI 23-24(22C2)'!$B$12:$AT$182,20,0))</f>
        <v>#N/A</v>
      </c>
      <c r="V151" s="31" t="e">
        <f t="shared" si="23"/>
        <v>#N/A</v>
      </c>
      <c r="W151" s="15" t="e">
        <f>IF($B151="","",VLOOKUP($B151,'HK2 - 22-23 + HKI 23-24(22C2)'!$B$12:$AT$182,22,0))</f>
        <v>#N/A</v>
      </c>
      <c r="X151" s="15" t="e">
        <f>IF($B151="","",VLOOKUP($B151,'HK2 - 22-23 + HKI 23-24(22C2)'!$B$12:$AT$182,23,0))</f>
        <v>#N/A</v>
      </c>
      <c r="Y151" s="15" t="e">
        <f>IF($B151="","",VLOOKUP($B151,'HK2 - 22-23 + HKI 23-24(22C2)'!$B$12:$AT$182,24,0))</f>
        <v>#N/A</v>
      </c>
      <c r="Z151" s="31" t="e">
        <f t="shared" si="24"/>
        <v>#N/A</v>
      </c>
      <c r="AA151" s="15" t="e">
        <f>IF($B151="","",VLOOKUP($B151,'HK2 - 22-23 + HKI 23-24(22C2)'!$B$12:$AT$182,26,0))</f>
        <v>#N/A</v>
      </c>
      <c r="AB151" s="15" t="e">
        <f>IF($B151="","",VLOOKUP($B151,'HK2 - 22-23 + HKI 23-24(22C2)'!$B$12:$AT$182,27,0))</f>
        <v>#N/A</v>
      </c>
      <c r="AC151" s="15" t="e">
        <f>IF($B151="","",VLOOKUP($B151,'HK2 - 22-23 + HKI 23-24(22C2)'!$B$12:$AT$182,28,0))</f>
        <v>#N/A</v>
      </c>
      <c r="AD151" s="31" t="e">
        <f t="shared" si="25"/>
        <v>#N/A</v>
      </c>
      <c r="AE151" s="15" t="e">
        <f>IF($B151="","",VLOOKUP($B151,'HK2 - 22-23 + HKI 23-24(22C2)'!$B$12:$AT$182,30,0))</f>
        <v>#N/A</v>
      </c>
      <c r="AF151" s="15" t="e">
        <f>IF($B151="","",VLOOKUP($B151,'HK2 - 22-23 + HKI 23-24(22C2)'!$B$12:$AT$182,31,0))</f>
        <v>#N/A</v>
      </c>
      <c r="AG151" s="15" t="e">
        <f>IF($B151="","",VLOOKUP($B151,'HK2 - 22-23 + HKI 23-24(22C2)'!$B$12:$AT$182,32,0))</f>
        <v>#N/A</v>
      </c>
      <c r="AH151" s="31" t="e">
        <f t="shared" si="26"/>
        <v>#N/A</v>
      </c>
      <c r="AI151" s="15" t="e">
        <f>IF($B151="","",VLOOKUP($B151,'HK2 - 22-23 + HKI 23-24(22C2)'!$B$12:$AT$182,34,0))</f>
        <v>#N/A</v>
      </c>
      <c r="AJ151" s="15" t="e">
        <f>IF($B151="","",VLOOKUP($B151,'HK2 - 22-23 + HKI 23-24(22C2)'!$B$12:$AT$182,35,0))</f>
        <v>#N/A</v>
      </c>
      <c r="AK151" s="31" t="e">
        <f t="shared" si="27"/>
        <v>#N/A</v>
      </c>
      <c r="AL151" s="15" t="e">
        <f>IF($B151="","",VLOOKUP($B151,'HK2 - 22-23 + HKI 23-24(22C2)'!$B$12:$AT$182,37,0))</f>
        <v>#N/A</v>
      </c>
      <c r="AM151" s="15" t="e">
        <f>IF($B151="","",VLOOKUP($B151,'HK2 - 22-23 + HKI 23-24(22C2)'!$B$12:$AT$182,38,0))</f>
        <v>#N/A</v>
      </c>
      <c r="AN151" s="31" t="e">
        <f t="shared" si="28"/>
        <v>#N/A</v>
      </c>
      <c r="AO151" s="15" t="e">
        <f>IF($B151="","",VLOOKUP($B151,'HK2 - 22-23 + HKI 23-24(22C2)'!$B$12:$AT$182,40,0))</f>
        <v>#N/A</v>
      </c>
      <c r="AP151" s="15" t="e">
        <f>IF($B151="","",VLOOKUP($B151,'HK2 - 22-23 + HKI 23-24(22C2)'!$B$12:$AT$182,41,0))</f>
        <v>#N/A</v>
      </c>
      <c r="AQ151" s="31" t="e">
        <f t="shared" si="29"/>
        <v>#N/A</v>
      </c>
      <c r="AR151" s="31" t="e">
        <f>IF($B151="","",VLOOKUP($B151,'HK2 - 22-23 + HKI 23-24(22C2)'!$B$12:$AT$182,43,0))</f>
        <v>#N/A</v>
      </c>
      <c r="AS151" s="31" t="e">
        <f>IF($B151="","",VLOOKUP($B151,'HK2 - 22-23 + HKI 23-24(22C2)'!$B$12:$AT$182,44,0))</f>
        <v>#N/A</v>
      </c>
      <c r="AT151" s="40" t="e">
        <f t="shared" si="30"/>
        <v>#N/A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IF($B152="","",VLOOKUP($B152,'HK2 - 22-23 + HKI 23-24(22C2)'!$B$12:$AT$182,4,0))</f>
        <v>#N/A</v>
      </c>
      <c r="F152" s="15" t="e">
        <f>IF($B152="","",VLOOKUP($B152,'HK2 - 22-23 + HKI 23-24(22C2)'!$B$12:$AT$182,5,0))</f>
        <v>#N/A</v>
      </c>
      <c r="G152" s="15" t="e">
        <f>IF($B152="","",VLOOKUP($B152,'HK2 - 22-23 + HKI 23-24(22C2)'!$B$12:$AT$182,6,0))</f>
        <v>#N/A</v>
      </c>
      <c r="H152" s="15" t="e">
        <f>IF($B152="","",VLOOKUP($B152,'HK2 - 22-23 + HKI 23-24(22C2)'!$B$12:$AT$182,7,0))</f>
        <v>#N/A</v>
      </c>
      <c r="I152" s="15" t="e">
        <f>IF($B152="","",VLOOKUP($B152,'HK2 - 22-23 + HKI 23-24(22C2)'!$B$12:$AT$182,8,0))</f>
        <v>#N/A</v>
      </c>
      <c r="J152" s="15" t="e">
        <f>IF($B152="","",VLOOKUP($B152,'HK2 - 22-23 + HKI 23-24(22C2)'!$B$12:$AT$182,9,0))</f>
        <v>#N/A</v>
      </c>
      <c r="K152" s="15" t="e">
        <f>IF($B152="","",VLOOKUP($B152,'HK2 - 22-23 + HKI 23-24(22C2)'!$B$12:$AT$182,10,0))</f>
        <v>#N/A</v>
      </c>
      <c r="L152" s="15" t="e">
        <f>IF($B152="","",VLOOKUP($B152,'HK2 - 22-23 + HKI 23-24(22C2)'!$B$12:$AT$182,11,0))</f>
        <v>#N/A</v>
      </c>
      <c r="M152" s="31" t="e">
        <f t="shared" si="21"/>
        <v>#N/A</v>
      </c>
      <c r="N152" s="15" t="e">
        <f>IF($B152="","",VLOOKUP($B152,'HK2 - 22-23 + HKI 23-24(22C2)'!$B$12:$AT$182,13,0))</f>
        <v>#N/A</v>
      </c>
      <c r="O152" s="15" t="e">
        <f>IF($B152="","",VLOOKUP($B152,'HK2 - 22-23 + HKI 23-24(22C2)'!$B$12:$AT$182,14,0))</f>
        <v>#N/A</v>
      </c>
      <c r="P152" s="15" t="e">
        <f>IF($B152="","",VLOOKUP($B152,'HK2 - 22-23 + HKI 23-24(22C2)'!$B$12:$AT$182,15,0))</f>
        <v>#N/A</v>
      </c>
      <c r="Q152" s="15" t="e">
        <f>IF($B152="","",VLOOKUP($B152,'HK2 - 22-23 + HKI 23-24(22C2)'!$B$12:$AT$182,16,0))</f>
        <v>#N/A</v>
      </c>
      <c r="R152" s="31" t="e">
        <f t="shared" si="22"/>
        <v>#N/A</v>
      </c>
      <c r="S152" s="15" t="e">
        <f>IF($B152="","",VLOOKUP($B152,'HK2 - 22-23 + HKI 23-24(22C2)'!$B$12:$AT$182,18,0))</f>
        <v>#N/A</v>
      </c>
      <c r="T152" s="15" t="e">
        <f>IF($B152="","",VLOOKUP($B152,'HK2 - 22-23 + HKI 23-24(22C2)'!$B$12:$AT$182,19,0))</f>
        <v>#N/A</v>
      </c>
      <c r="U152" s="15" t="e">
        <f>IF($B152="","",VLOOKUP($B152,'HK2 - 22-23 + HKI 23-24(22C2)'!$B$12:$AT$182,20,0))</f>
        <v>#N/A</v>
      </c>
      <c r="V152" s="31" t="e">
        <f t="shared" si="23"/>
        <v>#N/A</v>
      </c>
      <c r="W152" s="15" t="e">
        <f>IF($B152="","",VLOOKUP($B152,'HK2 - 22-23 + HKI 23-24(22C2)'!$B$12:$AT$182,22,0))</f>
        <v>#N/A</v>
      </c>
      <c r="X152" s="15" t="e">
        <f>IF($B152="","",VLOOKUP($B152,'HK2 - 22-23 + HKI 23-24(22C2)'!$B$12:$AT$182,23,0))</f>
        <v>#N/A</v>
      </c>
      <c r="Y152" s="15" t="e">
        <f>IF($B152="","",VLOOKUP($B152,'HK2 - 22-23 + HKI 23-24(22C2)'!$B$12:$AT$182,24,0))</f>
        <v>#N/A</v>
      </c>
      <c r="Z152" s="31" t="e">
        <f t="shared" si="24"/>
        <v>#N/A</v>
      </c>
      <c r="AA152" s="15" t="e">
        <f>IF($B152="","",VLOOKUP($B152,'HK2 - 22-23 + HKI 23-24(22C2)'!$B$12:$AT$182,26,0))</f>
        <v>#N/A</v>
      </c>
      <c r="AB152" s="15" t="e">
        <f>IF($B152="","",VLOOKUP($B152,'HK2 - 22-23 + HKI 23-24(22C2)'!$B$12:$AT$182,27,0))</f>
        <v>#N/A</v>
      </c>
      <c r="AC152" s="15" t="e">
        <f>IF($B152="","",VLOOKUP($B152,'HK2 - 22-23 + HKI 23-24(22C2)'!$B$12:$AT$182,28,0))</f>
        <v>#N/A</v>
      </c>
      <c r="AD152" s="31" t="e">
        <f t="shared" si="25"/>
        <v>#N/A</v>
      </c>
      <c r="AE152" s="15" t="e">
        <f>IF($B152="","",VLOOKUP($B152,'HK2 - 22-23 + HKI 23-24(22C2)'!$B$12:$AT$182,30,0))</f>
        <v>#N/A</v>
      </c>
      <c r="AF152" s="15" t="e">
        <f>IF($B152="","",VLOOKUP($B152,'HK2 - 22-23 + HKI 23-24(22C2)'!$B$12:$AT$182,31,0))</f>
        <v>#N/A</v>
      </c>
      <c r="AG152" s="15" t="e">
        <f>IF($B152="","",VLOOKUP($B152,'HK2 - 22-23 + HKI 23-24(22C2)'!$B$12:$AT$182,32,0))</f>
        <v>#N/A</v>
      </c>
      <c r="AH152" s="31" t="e">
        <f t="shared" si="26"/>
        <v>#N/A</v>
      </c>
      <c r="AI152" s="15" t="e">
        <f>IF($B152="","",VLOOKUP($B152,'HK2 - 22-23 + HKI 23-24(22C2)'!$B$12:$AT$182,34,0))</f>
        <v>#N/A</v>
      </c>
      <c r="AJ152" s="15" t="e">
        <f>IF($B152="","",VLOOKUP($B152,'HK2 - 22-23 + HKI 23-24(22C2)'!$B$12:$AT$182,35,0))</f>
        <v>#N/A</v>
      </c>
      <c r="AK152" s="31" t="e">
        <f t="shared" si="27"/>
        <v>#N/A</v>
      </c>
      <c r="AL152" s="15" t="e">
        <f>IF($B152="","",VLOOKUP($B152,'HK2 - 22-23 + HKI 23-24(22C2)'!$B$12:$AT$182,37,0))</f>
        <v>#N/A</v>
      </c>
      <c r="AM152" s="15" t="e">
        <f>IF($B152="","",VLOOKUP($B152,'HK2 - 22-23 + HKI 23-24(22C2)'!$B$12:$AT$182,38,0))</f>
        <v>#N/A</v>
      </c>
      <c r="AN152" s="31" t="e">
        <f t="shared" si="28"/>
        <v>#N/A</v>
      </c>
      <c r="AO152" s="15" t="e">
        <f>IF($B152="","",VLOOKUP($B152,'HK2 - 22-23 + HKI 23-24(22C2)'!$B$12:$AT$182,40,0))</f>
        <v>#N/A</v>
      </c>
      <c r="AP152" s="15" t="e">
        <f>IF($B152="","",VLOOKUP($B152,'HK2 - 22-23 + HKI 23-24(22C2)'!$B$12:$AT$182,41,0))</f>
        <v>#N/A</v>
      </c>
      <c r="AQ152" s="31" t="e">
        <f t="shared" si="29"/>
        <v>#N/A</v>
      </c>
      <c r="AR152" s="31" t="e">
        <f>IF($B152="","",VLOOKUP($B152,'HK2 - 22-23 + HKI 23-24(22C2)'!$B$12:$AT$182,43,0))</f>
        <v>#N/A</v>
      </c>
      <c r="AS152" s="31" t="e">
        <f>IF($B152="","",VLOOKUP($B152,'HK2 - 22-23 + HKI 23-24(22C2)'!$B$12:$AT$182,44,0))</f>
        <v>#N/A</v>
      </c>
      <c r="AT152" s="40" t="e">
        <f t="shared" si="30"/>
        <v>#N/A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IF($B153="","",VLOOKUP($B153,'HK2 - 22-23 + HKI 23-24(22C2)'!$B$12:$AT$182,4,0))</f>
        <v>#N/A</v>
      </c>
      <c r="F153" s="15" t="e">
        <f>IF($B153="","",VLOOKUP($B153,'HK2 - 22-23 + HKI 23-24(22C2)'!$B$12:$AT$182,5,0))</f>
        <v>#N/A</v>
      </c>
      <c r="G153" s="15" t="e">
        <f>IF($B153="","",VLOOKUP($B153,'HK2 - 22-23 + HKI 23-24(22C2)'!$B$12:$AT$182,6,0))</f>
        <v>#N/A</v>
      </c>
      <c r="H153" s="15" t="e">
        <f>IF($B153="","",VLOOKUP($B153,'HK2 - 22-23 + HKI 23-24(22C2)'!$B$12:$AT$182,7,0))</f>
        <v>#N/A</v>
      </c>
      <c r="I153" s="15" t="e">
        <f>IF($B153="","",VLOOKUP($B153,'HK2 - 22-23 + HKI 23-24(22C2)'!$B$12:$AT$182,8,0))</f>
        <v>#N/A</v>
      </c>
      <c r="J153" s="15" t="e">
        <f>IF($B153="","",VLOOKUP($B153,'HK2 - 22-23 + HKI 23-24(22C2)'!$B$12:$AT$182,9,0))</f>
        <v>#N/A</v>
      </c>
      <c r="K153" s="15" t="e">
        <f>IF($B153="","",VLOOKUP($B153,'HK2 - 22-23 + HKI 23-24(22C2)'!$B$12:$AT$182,10,0))</f>
        <v>#N/A</v>
      </c>
      <c r="L153" s="15" t="e">
        <f>IF($B153="","",VLOOKUP($B153,'HK2 - 22-23 + HKI 23-24(22C2)'!$B$12:$AT$182,11,0))</f>
        <v>#N/A</v>
      </c>
      <c r="M153" s="31" t="e">
        <f t="shared" si="21"/>
        <v>#N/A</v>
      </c>
      <c r="N153" s="15" t="e">
        <f>IF($B153="","",VLOOKUP($B153,'HK2 - 22-23 + HKI 23-24(22C2)'!$B$12:$AT$182,13,0))</f>
        <v>#N/A</v>
      </c>
      <c r="O153" s="15" t="e">
        <f>IF($B153="","",VLOOKUP($B153,'HK2 - 22-23 + HKI 23-24(22C2)'!$B$12:$AT$182,14,0))</f>
        <v>#N/A</v>
      </c>
      <c r="P153" s="15" t="e">
        <f>IF($B153="","",VLOOKUP($B153,'HK2 - 22-23 + HKI 23-24(22C2)'!$B$12:$AT$182,15,0))</f>
        <v>#N/A</v>
      </c>
      <c r="Q153" s="15" t="e">
        <f>IF($B153="","",VLOOKUP($B153,'HK2 - 22-23 + HKI 23-24(22C2)'!$B$12:$AT$182,16,0))</f>
        <v>#N/A</v>
      </c>
      <c r="R153" s="31" t="e">
        <f t="shared" si="22"/>
        <v>#N/A</v>
      </c>
      <c r="S153" s="15" t="e">
        <f>IF($B153="","",VLOOKUP($B153,'HK2 - 22-23 + HKI 23-24(22C2)'!$B$12:$AT$182,18,0))</f>
        <v>#N/A</v>
      </c>
      <c r="T153" s="15" t="e">
        <f>IF($B153="","",VLOOKUP($B153,'HK2 - 22-23 + HKI 23-24(22C2)'!$B$12:$AT$182,19,0))</f>
        <v>#N/A</v>
      </c>
      <c r="U153" s="15" t="e">
        <f>IF($B153="","",VLOOKUP($B153,'HK2 - 22-23 + HKI 23-24(22C2)'!$B$12:$AT$182,20,0))</f>
        <v>#N/A</v>
      </c>
      <c r="V153" s="31" t="e">
        <f t="shared" si="23"/>
        <v>#N/A</v>
      </c>
      <c r="W153" s="15" t="e">
        <f>IF($B153="","",VLOOKUP($B153,'HK2 - 22-23 + HKI 23-24(22C2)'!$B$12:$AT$182,22,0))</f>
        <v>#N/A</v>
      </c>
      <c r="X153" s="15" t="e">
        <f>IF($B153="","",VLOOKUP($B153,'HK2 - 22-23 + HKI 23-24(22C2)'!$B$12:$AT$182,23,0))</f>
        <v>#N/A</v>
      </c>
      <c r="Y153" s="15" t="e">
        <f>IF($B153="","",VLOOKUP($B153,'HK2 - 22-23 + HKI 23-24(22C2)'!$B$12:$AT$182,24,0))</f>
        <v>#N/A</v>
      </c>
      <c r="Z153" s="31" t="e">
        <f t="shared" si="24"/>
        <v>#N/A</v>
      </c>
      <c r="AA153" s="15" t="e">
        <f>IF($B153="","",VLOOKUP($B153,'HK2 - 22-23 + HKI 23-24(22C2)'!$B$12:$AT$182,26,0))</f>
        <v>#N/A</v>
      </c>
      <c r="AB153" s="15" t="e">
        <f>IF($B153="","",VLOOKUP($B153,'HK2 - 22-23 + HKI 23-24(22C2)'!$B$12:$AT$182,27,0))</f>
        <v>#N/A</v>
      </c>
      <c r="AC153" s="15" t="e">
        <f>IF($B153="","",VLOOKUP($B153,'HK2 - 22-23 + HKI 23-24(22C2)'!$B$12:$AT$182,28,0))</f>
        <v>#N/A</v>
      </c>
      <c r="AD153" s="31" t="e">
        <f t="shared" si="25"/>
        <v>#N/A</v>
      </c>
      <c r="AE153" s="15" t="e">
        <f>IF($B153="","",VLOOKUP($B153,'HK2 - 22-23 + HKI 23-24(22C2)'!$B$12:$AT$182,30,0))</f>
        <v>#N/A</v>
      </c>
      <c r="AF153" s="15" t="e">
        <f>IF($B153="","",VLOOKUP($B153,'HK2 - 22-23 + HKI 23-24(22C2)'!$B$12:$AT$182,31,0))</f>
        <v>#N/A</v>
      </c>
      <c r="AG153" s="15" t="e">
        <f>IF($B153="","",VLOOKUP($B153,'HK2 - 22-23 + HKI 23-24(22C2)'!$B$12:$AT$182,32,0))</f>
        <v>#N/A</v>
      </c>
      <c r="AH153" s="31" t="e">
        <f t="shared" si="26"/>
        <v>#N/A</v>
      </c>
      <c r="AI153" s="15" t="e">
        <f>IF($B153="","",VLOOKUP($B153,'HK2 - 22-23 + HKI 23-24(22C2)'!$B$12:$AT$182,34,0))</f>
        <v>#N/A</v>
      </c>
      <c r="AJ153" s="15" t="e">
        <f>IF($B153="","",VLOOKUP($B153,'HK2 - 22-23 + HKI 23-24(22C2)'!$B$12:$AT$182,35,0))</f>
        <v>#N/A</v>
      </c>
      <c r="AK153" s="31" t="e">
        <f t="shared" si="27"/>
        <v>#N/A</v>
      </c>
      <c r="AL153" s="15" t="e">
        <f>IF($B153="","",VLOOKUP($B153,'HK2 - 22-23 + HKI 23-24(22C2)'!$B$12:$AT$182,37,0))</f>
        <v>#N/A</v>
      </c>
      <c r="AM153" s="15" t="e">
        <f>IF($B153="","",VLOOKUP($B153,'HK2 - 22-23 + HKI 23-24(22C2)'!$B$12:$AT$182,38,0))</f>
        <v>#N/A</v>
      </c>
      <c r="AN153" s="31" t="e">
        <f t="shared" si="28"/>
        <v>#N/A</v>
      </c>
      <c r="AO153" s="15" t="e">
        <f>IF($B153="","",VLOOKUP($B153,'HK2 - 22-23 + HKI 23-24(22C2)'!$B$12:$AT$182,40,0))</f>
        <v>#N/A</v>
      </c>
      <c r="AP153" s="15" t="e">
        <f>IF($B153="","",VLOOKUP($B153,'HK2 - 22-23 + HKI 23-24(22C2)'!$B$12:$AT$182,41,0))</f>
        <v>#N/A</v>
      </c>
      <c r="AQ153" s="31" t="e">
        <f t="shared" si="29"/>
        <v>#N/A</v>
      </c>
      <c r="AR153" s="31" t="e">
        <f>IF($B153="","",VLOOKUP($B153,'HK2 - 22-23 + HKI 23-24(22C2)'!$B$12:$AT$182,43,0))</f>
        <v>#N/A</v>
      </c>
      <c r="AS153" s="31" t="e">
        <f>IF($B153="","",VLOOKUP($B153,'HK2 - 22-23 + HKI 23-24(22C2)'!$B$12:$AT$182,44,0))</f>
        <v>#N/A</v>
      </c>
      <c r="AT153" s="40" t="e">
        <f t="shared" si="30"/>
        <v>#N/A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IF($B154="","",VLOOKUP($B154,'HK2 - 22-23 + HKI 23-24(22C2)'!$B$12:$AT$182,4,0))</f>
        <v>#N/A</v>
      </c>
      <c r="F154" s="15" t="e">
        <f>IF($B154="","",VLOOKUP($B154,'HK2 - 22-23 + HKI 23-24(22C2)'!$B$12:$AT$182,5,0))</f>
        <v>#N/A</v>
      </c>
      <c r="G154" s="15" t="e">
        <f>IF($B154="","",VLOOKUP($B154,'HK2 - 22-23 + HKI 23-24(22C2)'!$B$12:$AT$182,6,0))</f>
        <v>#N/A</v>
      </c>
      <c r="H154" s="15" t="e">
        <f>IF($B154="","",VLOOKUP($B154,'HK2 - 22-23 + HKI 23-24(22C2)'!$B$12:$AT$182,7,0))</f>
        <v>#N/A</v>
      </c>
      <c r="I154" s="15" t="e">
        <f>IF($B154="","",VLOOKUP($B154,'HK2 - 22-23 + HKI 23-24(22C2)'!$B$12:$AT$182,8,0))</f>
        <v>#N/A</v>
      </c>
      <c r="J154" s="15" t="e">
        <f>IF($B154="","",VLOOKUP($B154,'HK2 - 22-23 + HKI 23-24(22C2)'!$B$12:$AT$182,9,0))</f>
        <v>#N/A</v>
      </c>
      <c r="K154" s="15" t="e">
        <f>IF($B154="","",VLOOKUP($B154,'HK2 - 22-23 + HKI 23-24(22C2)'!$B$12:$AT$182,10,0))</f>
        <v>#N/A</v>
      </c>
      <c r="L154" s="15" t="e">
        <f>IF($B154="","",VLOOKUP($B154,'HK2 - 22-23 + HKI 23-24(22C2)'!$B$12:$AT$182,11,0))</f>
        <v>#N/A</v>
      </c>
      <c r="M154" s="31" t="e">
        <f t="shared" si="21"/>
        <v>#N/A</v>
      </c>
      <c r="N154" s="15" t="e">
        <f>IF($B154="","",VLOOKUP($B154,'HK2 - 22-23 + HKI 23-24(22C2)'!$B$12:$AT$182,13,0))</f>
        <v>#N/A</v>
      </c>
      <c r="O154" s="15" t="e">
        <f>IF($B154="","",VLOOKUP($B154,'HK2 - 22-23 + HKI 23-24(22C2)'!$B$12:$AT$182,14,0))</f>
        <v>#N/A</v>
      </c>
      <c r="P154" s="15" t="e">
        <f>IF($B154="","",VLOOKUP($B154,'HK2 - 22-23 + HKI 23-24(22C2)'!$B$12:$AT$182,15,0))</f>
        <v>#N/A</v>
      </c>
      <c r="Q154" s="15" t="e">
        <f>IF($B154="","",VLOOKUP($B154,'HK2 - 22-23 + HKI 23-24(22C2)'!$B$12:$AT$182,16,0))</f>
        <v>#N/A</v>
      </c>
      <c r="R154" s="31" t="e">
        <f t="shared" si="22"/>
        <v>#N/A</v>
      </c>
      <c r="S154" s="15" t="e">
        <f>IF($B154="","",VLOOKUP($B154,'HK2 - 22-23 + HKI 23-24(22C2)'!$B$12:$AT$182,18,0))</f>
        <v>#N/A</v>
      </c>
      <c r="T154" s="15" t="e">
        <f>IF($B154="","",VLOOKUP($B154,'HK2 - 22-23 + HKI 23-24(22C2)'!$B$12:$AT$182,19,0))</f>
        <v>#N/A</v>
      </c>
      <c r="U154" s="15" t="e">
        <f>IF($B154="","",VLOOKUP($B154,'HK2 - 22-23 + HKI 23-24(22C2)'!$B$12:$AT$182,20,0))</f>
        <v>#N/A</v>
      </c>
      <c r="V154" s="31" t="e">
        <f t="shared" si="23"/>
        <v>#N/A</v>
      </c>
      <c r="W154" s="15" t="e">
        <f>IF($B154="","",VLOOKUP($B154,'HK2 - 22-23 + HKI 23-24(22C2)'!$B$12:$AT$182,22,0))</f>
        <v>#N/A</v>
      </c>
      <c r="X154" s="15" t="e">
        <f>IF($B154="","",VLOOKUP($B154,'HK2 - 22-23 + HKI 23-24(22C2)'!$B$12:$AT$182,23,0))</f>
        <v>#N/A</v>
      </c>
      <c r="Y154" s="15" t="e">
        <f>IF($B154="","",VLOOKUP($B154,'HK2 - 22-23 + HKI 23-24(22C2)'!$B$12:$AT$182,24,0))</f>
        <v>#N/A</v>
      </c>
      <c r="Z154" s="31" t="e">
        <f t="shared" si="24"/>
        <v>#N/A</v>
      </c>
      <c r="AA154" s="15" t="e">
        <f>IF($B154="","",VLOOKUP($B154,'HK2 - 22-23 + HKI 23-24(22C2)'!$B$12:$AT$182,26,0))</f>
        <v>#N/A</v>
      </c>
      <c r="AB154" s="15" t="e">
        <f>IF($B154="","",VLOOKUP($B154,'HK2 - 22-23 + HKI 23-24(22C2)'!$B$12:$AT$182,27,0))</f>
        <v>#N/A</v>
      </c>
      <c r="AC154" s="15" t="e">
        <f>IF($B154="","",VLOOKUP($B154,'HK2 - 22-23 + HKI 23-24(22C2)'!$B$12:$AT$182,28,0))</f>
        <v>#N/A</v>
      </c>
      <c r="AD154" s="31" t="e">
        <f t="shared" si="25"/>
        <v>#N/A</v>
      </c>
      <c r="AE154" s="15" t="e">
        <f>IF($B154="","",VLOOKUP($B154,'HK2 - 22-23 + HKI 23-24(22C2)'!$B$12:$AT$182,30,0))</f>
        <v>#N/A</v>
      </c>
      <c r="AF154" s="15" t="e">
        <f>IF($B154="","",VLOOKUP($B154,'HK2 - 22-23 + HKI 23-24(22C2)'!$B$12:$AT$182,31,0))</f>
        <v>#N/A</v>
      </c>
      <c r="AG154" s="15" t="e">
        <f>IF($B154="","",VLOOKUP($B154,'HK2 - 22-23 + HKI 23-24(22C2)'!$B$12:$AT$182,32,0))</f>
        <v>#N/A</v>
      </c>
      <c r="AH154" s="31" t="e">
        <f t="shared" si="26"/>
        <v>#N/A</v>
      </c>
      <c r="AI154" s="15" t="e">
        <f>IF($B154="","",VLOOKUP($B154,'HK2 - 22-23 + HKI 23-24(22C2)'!$B$12:$AT$182,34,0))</f>
        <v>#N/A</v>
      </c>
      <c r="AJ154" s="15" t="e">
        <f>IF($B154="","",VLOOKUP($B154,'HK2 - 22-23 + HKI 23-24(22C2)'!$B$12:$AT$182,35,0))</f>
        <v>#N/A</v>
      </c>
      <c r="AK154" s="31" t="e">
        <f t="shared" si="27"/>
        <v>#N/A</v>
      </c>
      <c r="AL154" s="15" t="e">
        <f>IF($B154="","",VLOOKUP($B154,'HK2 - 22-23 + HKI 23-24(22C2)'!$B$12:$AT$182,37,0))</f>
        <v>#N/A</v>
      </c>
      <c r="AM154" s="15" t="e">
        <f>IF($B154="","",VLOOKUP($B154,'HK2 - 22-23 + HKI 23-24(22C2)'!$B$12:$AT$182,38,0))</f>
        <v>#N/A</v>
      </c>
      <c r="AN154" s="31" t="e">
        <f t="shared" si="28"/>
        <v>#N/A</v>
      </c>
      <c r="AO154" s="15" t="e">
        <f>IF($B154="","",VLOOKUP($B154,'HK2 - 22-23 + HKI 23-24(22C2)'!$B$12:$AT$182,40,0))</f>
        <v>#N/A</v>
      </c>
      <c r="AP154" s="15" t="e">
        <f>IF($B154="","",VLOOKUP($B154,'HK2 - 22-23 + HKI 23-24(22C2)'!$B$12:$AT$182,41,0))</f>
        <v>#N/A</v>
      </c>
      <c r="AQ154" s="31" t="e">
        <f t="shared" si="29"/>
        <v>#N/A</v>
      </c>
      <c r="AR154" s="31" t="e">
        <f>IF($B154="","",VLOOKUP($B154,'HK2 - 22-23 + HKI 23-24(22C2)'!$B$12:$AT$182,43,0))</f>
        <v>#N/A</v>
      </c>
      <c r="AS154" s="31" t="e">
        <f>IF($B154="","",VLOOKUP($B154,'HK2 - 22-23 + HKI 23-24(22C2)'!$B$12:$AT$182,44,0))</f>
        <v>#N/A</v>
      </c>
      <c r="AT154" s="40" t="e">
        <f t="shared" si="30"/>
        <v>#N/A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IF($B155="","",VLOOKUP($B155,'HK2 - 22-23 + HKI 23-24(22C2)'!$B$12:$AT$182,4,0))</f>
        <v>#N/A</v>
      </c>
      <c r="F155" s="15" t="e">
        <f>IF($B155="","",VLOOKUP($B155,'HK2 - 22-23 + HKI 23-24(22C2)'!$B$12:$AT$182,5,0))</f>
        <v>#N/A</v>
      </c>
      <c r="G155" s="15" t="e">
        <f>IF($B155="","",VLOOKUP($B155,'HK2 - 22-23 + HKI 23-24(22C2)'!$B$12:$AT$182,6,0))</f>
        <v>#N/A</v>
      </c>
      <c r="H155" s="15" t="e">
        <f>IF($B155="","",VLOOKUP($B155,'HK2 - 22-23 + HKI 23-24(22C2)'!$B$12:$AT$182,7,0))</f>
        <v>#N/A</v>
      </c>
      <c r="I155" s="15" t="e">
        <f>IF($B155="","",VLOOKUP($B155,'HK2 - 22-23 + HKI 23-24(22C2)'!$B$12:$AT$182,8,0))</f>
        <v>#N/A</v>
      </c>
      <c r="J155" s="15" t="e">
        <f>IF($B155="","",VLOOKUP($B155,'HK2 - 22-23 + HKI 23-24(22C2)'!$B$12:$AT$182,9,0))</f>
        <v>#N/A</v>
      </c>
      <c r="K155" s="15" t="e">
        <f>IF($B155="","",VLOOKUP($B155,'HK2 - 22-23 + HKI 23-24(22C2)'!$B$12:$AT$182,10,0))</f>
        <v>#N/A</v>
      </c>
      <c r="L155" s="15" t="e">
        <f>IF($B155="","",VLOOKUP($B155,'HK2 - 22-23 + HKI 23-24(22C2)'!$B$12:$AT$182,11,0))</f>
        <v>#N/A</v>
      </c>
      <c r="M155" s="31" t="e">
        <f t="shared" si="21"/>
        <v>#N/A</v>
      </c>
      <c r="N155" s="15" t="e">
        <f>IF($B155="","",VLOOKUP($B155,'HK2 - 22-23 + HKI 23-24(22C2)'!$B$12:$AT$182,13,0))</f>
        <v>#N/A</v>
      </c>
      <c r="O155" s="15" t="e">
        <f>IF($B155="","",VLOOKUP($B155,'HK2 - 22-23 + HKI 23-24(22C2)'!$B$12:$AT$182,14,0))</f>
        <v>#N/A</v>
      </c>
      <c r="P155" s="15" t="e">
        <f>IF($B155="","",VLOOKUP($B155,'HK2 - 22-23 + HKI 23-24(22C2)'!$B$12:$AT$182,15,0))</f>
        <v>#N/A</v>
      </c>
      <c r="Q155" s="15" t="e">
        <f>IF($B155="","",VLOOKUP($B155,'HK2 - 22-23 + HKI 23-24(22C2)'!$B$12:$AT$182,16,0))</f>
        <v>#N/A</v>
      </c>
      <c r="R155" s="31" t="e">
        <f t="shared" si="22"/>
        <v>#N/A</v>
      </c>
      <c r="S155" s="15" t="e">
        <f>IF($B155="","",VLOOKUP($B155,'HK2 - 22-23 + HKI 23-24(22C2)'!$B$12:$AT$182,18,0))</f>
        <v>#N/A</v>
      </c>
      <c r="T155" s="15" t="e">
        <f>IF($B155="","",VLOOKUP($B155,'HK2 - 22-23 + HKI 23-24(22C2)'!$B$12:$AT$182,19,0))</f>
        <v>#N/A</v>
      </c>
      <c r="U155" s="15" t="e">
        <f>IF($B155="","",VLOOKUP($B155,'HK2 - 22-23 + HKI 23-24(22C2)'!$B$12:$AT$182,20,0))</f>
        <v>#N/A</v>
      </c>
      <c r="V155" s="31" t="e">
        <f t="shared" si="23"/>
        <v>#N/A</v>
      </c>
      <c r="W155" s="15" t="e">
        <f>IF($B155="","",VLOOKUP($B155,'HK2 - 22-23 + HKI 23-24(22C2)'!$B$12:$AT$182,22,0))</f>
        <v>#N/A</v>
      </c>
      <c r="X155" s="15" t="e">
        <f>IF($B155="","",VLOOKUP($B155,'HK2 - 22-23 + HKI 23-24(22C2)'!$B$12:$AT$182,23,0))</f>
        <v>#N/A</v>
      </c>
      <c r="Y155" s="15" t="e">
        <f>IF($B155="","",VLOOKUP($B155,'HK2 - 22-23 + HKI 23-24(22C2)'!$B$12:$AT$182,24,0))</f>
        <v>#N/A</v>
      </c>
      <c r="Z155" s="31" t="e">
        <f t="shared" si="24"/>
        <v>#N/A</v>
      </c>
      <c r="AA155" s="15" t="e">
        <f>IF($B155="","",VLOOKUP($B155,'HK2 - 22-23 + HKI 23-24(22C2)'!$B$12:$AT$182,26,0))</f>
        <v>#N/A</v>
      </c>
      <c r="AB155" s="15" t="e">
        <f>IF($B155="","",VLOOKUP($B155,'HK2 - 22-23 + HKI 23-24(22C2)'!$B$12:$AT$182,27,0))</f>
        <v>#N/A</v>
      </c>
      <c r="AC155" s="15" t="e">
        <f>IF($B155="","",VLOOKUP($B155,'HK2 - 22-23 + HKI 23-24(22C2)'!$B$12:$AT$182,28,0))</f>
        <v>#N/A</v>
      </c>
      <c r="AD155" s="31" t="e">
        <f t="shared" si="25"/>
        <v>#N/A</v>
      </c>
      <c r="AE155" s="15" t="e">
        <f>IF($B155="","",VLOOKUP($B155,'HK2 - 22-23 + HKI 23-24(22C2)'!$B$12:$AT$182,30,0))</f>
        <v>#N/A</v>
      </c>
      <c r="AF155" s="15" t="e">
        <f>IF($B155="","",VLOOKUP($B155,'HK2 - 22-23 + HKI 23-24(22C2)'!$B$12:$AT$182,31,0))</f>
        <v>#N/A</v>
      </c>
      <c r="AG155" s="15" t="e">
        <f>IF($B155="","",VLOOKUP($B155,'HK2 - 22-23 + HKI 23-24(22C2)'!$B$12:$AT$182,32,0))</f>
        <v>#N/A</v>
      </c>
      <c r="AH155" s="31" t="e">
        <f t="shared" si="26"/>
        <v>#N/A</v>
      </c>
      <c r="AI155" s="15" t="e">
        <f>IF($B155="","",VLOOKUP($B155,'HK2 - 22-23 + HKI 23-24(22C2)'!$B$12:$AT$182,34,0))</f>
        <v>#N/A</v>
      </c>
      <c r="AJ155" s="15" t="e">
        <f>IF($B155="","",VLOOKUP($B155,'HK2 - 22-23 + HKI 23-24(22C2)'!$B$12:$AT$182,35,0))</f>
        <v>#N/A</v>
      </c>
      <c r="AK155" s="31" t="e">
        <f t="shared" si="27"/>
        <v>#N/A</v>
      </c>
      <c r="AL155" s="15" t="e">
        <f>IF($B155="","",VLOOKUP($B155,'HK2 - 22-23 + HKI 23-24(22C2)'!$B$12:$AT$182,37,0))</f>
        <v>#N/A</v>
      </c>
      <c r="AM155" s="15" t="e">
        <f>IF($B155="","",VLOOKUP($B155,'HK2 - 22-23 + HKI 23-24(22C2)'!$B$12:$AT$182,38,0))</f>
        <v>#N/A</v>
      </c>
      <c r="AN155" s="31" t="e">
        <f t="shared" si="28"/>
        <v>#N/A</v>
      </c>
      <c r="AO155" s="15" t="e">
        <f>IF($B155="","",VLOOKUP($B155,'HK2 - 22-23 + HKI 23-24(22C2)'!$B$12:$AT$182,40,0))</f>
        <v>#N/A</v>
      </c>
      <c r="AP155" s="15" t="e">
        <f>IF($B155="","",VLOOKUP($B155,'HK2 - 22-23 + HKI 23-24(22C2)'!$B$12:$AT$182,41,0))</f>
        <v>#N/A</v>
      </c>
      <c r="AQ155" s="31" t="e">
        <f t="shared" si="29"/>
        <v>#N/A</v>
      </c>
      <c r="AR155" s="31" t="e">
        <f>IF($B155="","",VLOOKUP($B155,'HK2 - 22-23 + HKI 23-24(22C2)'!$B$12:$AT$182,43,0))</f>
        <v>#N/A</v>
      </c>
      <c r="AS155" s="31" t="e">
        <f>IF($B155="","",VLOOKUP($B155,'HK2 - 22-23 + HKI 23-24(22C2)'!$B$12:$AT$182,44,0))</f>
        <v>#N/A</v>
      </c>
      <c r="AT155" s="40" t="e">
        <f t="shared" si="30"/>
        <v>#N/A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IF($B156="","",VLOOKUP($B156,'HK2 - 22-23 + HKI 23-24(22C2)'!$B$12:$AT$182,4,0))</f>
        <v>#N/A</v>
      </c>
      <c r="F156" s="15" t="e">
        <f>IF($B156="","",VLOOKUP($B156,'HK2 - 22-23 + HKI 23-24(22C2)'!$B$12:$AT$182,5,0))</f>
        <v>#N/A</v>
      </c>
      <c r="G156" s="15" t="e">
        <f>IF($B156="","",VLOOKUP($B156,'HK2 - 22-23 + HKI 23-24(22C2)'!$B$12:$AT$182,6,0))</f>
        <v>#N/A</v>
      </c>
      <c r="H156" s="15" t="e">
        <f>IF($B156="","",VLOOKUP($B156,'HK2 - 22-23 + HKI 23-24(22C2)'!$B$12:$AT$182,7,0))</f>
        <v>#N/A</v>
      </c>
      <c r="I156" s="15" t="e">
        <f>IF($B156="","",VLOOKUP($B156,'HK2 - 22-23 + HKI 23-24(22C2)'!$B$12:$AT$182,8,0))</f>
        <v>#N/A</v>
      </c>
      <c r="J156" s="15" t="e">
        <f>IF($B156="","",VLOOKUP($B156,'HK2 - 22-23 + HKI 23-24(22C2)'!$B$12:$AT$182,9,0))</f>
        <v>#N/A</v>
      </c>
      <c r="K156" s="15" t="e">
        <f>IF($B156="","",VLOOKUP($B156,'HK2 - 22-23 + HKI 23-24(22C2)'!$B$12:$AT$182,10,0))</f>
        <v>#N/A</v>
      </c>
      <c r="L156" s="15" t="e">
        <f>IF($B156="","",VLOOKUP($B156,'HK2 - 22-23 + HKI 23-24(22C2)'!$B$12:$AT$182,11,0))</f>
        <v>#N/A</v>
      </c>
      <c r="M156" s="31" t="e">
        <f t="shared" si="21"/>
        <v>#N/A</v>
      </c>
      <c r="N156" s="15" t="e">
        <f>IF($B156="","",VLOOKUP($B156,'HK2 - 22-23 + HKI 23-24(22C2)'!$B$12:$AT$182,13,0))</f>
        <v>#N/A</v>
      </c>
      <c r="O156" s="15" t="e">
        <f>IF($B156="","",VLOOKUP($B156,'HK2 - 22-23 + HKI 23-24(22C2)'!$B$12:$AT$182,14,0))</f>
        <v>#N/A</v>
      </c>
      <c r="P156" s="15" t="e">
        <f>IF($B156="","",VLOOKUP($B156,'HK2 - 22-23 + HKI 23-24(22C2)'!$B$12:$AT$182,15,0))</f>
        <v>#N/A</v>
      </c>
      <c r="Q156" s="15" t="e">
        <f>IF($B156="","",VLOOKUP($B156,'HK2 - 22-23 + HKI 23-24(22C2)'!$B$12:$AT$182,16,0))</f>
        <v>#N/A</v>
      </c>
      <c r="R156" s="31" t="e">
        <f t="shared" si="22"/>
        <v>#N/A</v>
      </c>
      <c r="S156" s="15" t="e">
        <f>IF($B156="","",VLOOKUP($B156,'HK2 - 22-23 + HKI 23-24(22C2)'!$B$12:$AT$182,18,0))</f>
        <v>#N/A</v>
      </c>
      <c r="T156" s="15" t="e">
        <f>IF($B156="","",VLOOKUP($B156,'HK2 - 22-23 + HKI 23-24(22C2)'!$B$12:$AT$182,19,0))</f>
        <v>#N/A</v>
      </c>
      <c r="U156" s="15" t="e">
        <f>IF($B156="","",VLOOKUP($B156,'HK2 - 22-23 + HKI 23-24(22C2)'!$B$12:$AT$182,20,0))</f>
        <v>#N/A</v>
      </c>
      <c r="V156" s="31" t="e">
        <f t="shared" si="23"/>
        <v>#N/A</v>
      </c>
      <c r="W156" s="15" t="e">
        <f>IF($B156="","",VLOOKUP($B156,'HK2 - 22-23 + HKI 23-24(22C2)'!$B$12:$AT$182,22,0))</f>
        <v>#N/A</v>
      </c>
      <c r="X156" s="15" t="e">
        <f>IF($B156="","",VLOOKUP($B156,'HK2 - 22-23 + HKI 23-24(22C2)'!$B$12:$AT$182,23,0))</f>
        <v>#N/A</v>
      </c>
      <c r="Y156" s="15" t="e">
        <f>IF($B156="","",VLOOKUP($B156,'HK2 - 22-23 + HKI 23-24(22C2)'!$B$12:$AT$182,24,0))</f>
        <v>#N/A</v>
      </c>
      <c r="Z156" s="31" t="e">
        <f t="shared" si="24"/>
        <v>#N/A</v>
      </c>
      <c r="AA156" s="15" t="e">
        <f>IF($B156="","",VLOOKUP($B156,'HK2 - 22-23 + HKI 23-24(22C2)'!$B$12:$AT$182,26,0))</f>
        <v>#N/A</v>
      </c>
      <c r="AB156" s="15" t="e">
        <f>IF($B156="","",VLOOKUP($B156,'HK2 - 22-23 + HKI 23-24(22C2)'!$B$12:$AT$182,27,0))</f>
        <v>#N/A</v>
      </c>
      <c r="AC156" s="15" t="e">
        <f>IF($B156="","",VLOOKUP($B156,'HK2 - 22-23 + HKI 23-24(22C2)'!$B$12:$AT$182,28,0))</f>
        <v>#N/A</v>
      </c>
      <c r="AD156" s="31" t="e">
        <f t="shared" si="25"/>
        <v>#N/A</v>
      </c>
      <c r="AE156" s="15" t="e">
        <f>IF($B156="","",VLOOKUP($B156,'HK2 - 22-23 + HKI 23-24(22C2)'!$B$12:$AT$182,30,0))</f>
        <v>#N/A</v>
      </c>
      <c r="AF156" s="15" t="e">
        <f>IF($B156="","",VLOOKUP($B156,'HK2 - 22-23 + HKI 23-24(22C2)'!$B$12:$AT$182,31,0))</f>
        <v>#N/A</v>
      </c>
      <c r="AG156" s="15" t="e">
        <f>IF($B156="","",VLOOKUP($B156,'HK2 - 22-23 + HKI 23-24(22C2)'!$B$12:$AT$182,32,0))</f>
        <v>#N/A</v>
      </c>
      <c r="AH156" s="31" t="e">
        <f t="shared" si="26"/>
        <v>#N/A</v>
      </c>
      <c r="AI156" s="15" t="e">
        <f>IF($B156="","",VLOOKUP($B156,'HK2 - 22-23 + HKI 23-24(22C2)'!$B$12:$AT$182,34,0))</f>
        <v>#N/A</v>
      </c>
      <c r="AJ156" s="15" t="e">
        <f>IF($B156="","",VLOOKUP($B156,'HK2 - 22-23 + HKI 23-24(22C2)'!$B$12:$AT$182,35,0))</f>
        <v>#N/A</v>
      </c>
      <c r="AK156" s="31" t="e">
        <f t="shared" si="27"/>
        <v>#N/A</v>
      </c>
      <c r="AL156" s="15" t="e">
        <f>IF($B156="","",VLOOKUP($B156,'HK2 - 22-23 + HKI 23-24(22C2)'!$B$12:$AT$182,37,0))</f>
        <v>#N/A</v>
      </c>
      <c r="AM156" s="15" t="e">
        <f>IF($B156="","",VLOOKUP($B156,'HK2 - 22-23 + HKI 23-24(22C2)'!$B$12:$AT$182,38,0))</f>
        <v>#N/A</v>
      </c>
      <c r="AN156" s="31" t="e">
        <f t="shared" si="28"/>
        <v>#N/A</v>
      </c>
      <c r="AO156" s="15" t="e">
        <f>IF($B156="","",VLOOKUP($B156,'HK2 - 22-23 + HKI 23-24(22C2)'!$B$12:$AT$182,40,0))</f>
        <v>#N/A</v>
      </c>
      <c r="AP156" s="15" t="e">
        <f>IF($B156="","",VLOOKUP($B156,'HK2 - 22-23 + HKI 23-24(22C2)'!$B$12:$AT$182,41,0))</f>
        <v>#N/A</v>
      </c>
      <c r="AQ156" s="31" t="e">
        <f t="shared" si="29"/>
        <v>#N/A</v>
      </c>
      <c r="AR156" s="31" t="e">
        <f>IF($B156="","",VLOOKUP($B156,'HK2 - 22-23 + HKI 23-24(22C2)'!$B$12:$AT$182,43,0))</f>
        <v>#N/A</v>
      </c>
      <c r="AS156" s="31" t="e">
        <f>IF($B156="","",VLOOKUP($B156,'HK2 - 22-23 + HKI 23-24(22C2)'!$B$12:$AT$182,44,0))</f>
        <v>#N/A</v>
      </c>
      <c r="AT156" s="40" t="e">
        <f t="shared" si="30"/>
        <v>#N/A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IF($B157="","",VLOOKUP($B157,'HK2 - 22-23 + HKI 23-24(22C2)'!$B$12:$AT$182,4,0))</f>
        <v>#N/A</v>
      </c>
      <c r="F157" s="15" t="e">
        <f>IF($B157="","",VLOOKUP($B157,'HK2 - 22-23 + HKI 23-24(22C2)'!$B$12:$AT$182,5,0))</f>
        <v>#N/A</v>
      </c>
      <c r="G157" s="15" t="e">
        <f>IF($B157="","",VLOOKUP($B157,'HK2 - 22-23 + HKI 23-24(22C2)'!$B$12:$AT$182,6,0))</f>
        <v>#N/A</v>
      </c>
      <c r="H157" s="15" t="e">
        <f>IF($B157="","",VLOOKUP($B157,'HK2 - 22-23 + HKI 23-24(22C2)'!$B$12:$AT$182,7,0))</f>
        <v>#N/A</v>
      </c>
      <c r="I157" s="15" t="e">
        <f>IF($B157="","",VLOOKUP($B157,'HK2 - 22-23 + HKI 23-24(22C2)'!$B$12:$AT$182,8,0))</f>
        <v>#N/A</v>
      </c>
      <c r="J157" s="15" t="e">
        <f>IF($B157="","",VLOOKUP($B157,'HK2 - 22-23 + HKI 23-24(22C2)'!$B$12:$AT$182,9,0))</f>
        <v>#N/A</v>
      </c>
      <c r="K157" s="15" t="e">
        <f>IF($B157="","",VLOOKUP($B157,'HK2 - 22-23 + HKI 23-24(22C2)'!$B$12:$AT$182,10,0))</f>
        <v>#N/A</v>
      </c>
      <c r="L157" s="15" t="e">
        <f>IF($B157="","",VLOOKUP($B157,'HK2 - 22-23 + HKI 23-24(22C2)'!$B$12:$AT$182,11,0))</f>
        <v>#N/A</v>
      </c>
      <c r="M157" s="31" t="e">
        <f t="shared" si="21"/>
        <v>#N/A</v>
      </c>
      <c r="N157" s="15" t="e">
        <f>IF($B157="","",VLOOKUP($B157,'HK2 - 22-23 + HKI 23-24(22C2)'!$B$12:$AT$182,13,0))</f>
        <v>#N/A</v>
      </c>
      <c r="O157" s="15" t="e">
        <f>IF($B157="","",VLOOKUP($B157,'HK2 - 22-23 + HKI 23-24(22C2)'!$B$12:$AT$182,14,0))</f>
        <v>#N/A</v>
      </c>
      <c r="P157" s="15" t="e">
        <f>IF($B157="","",VLOOKUP($B157,'HK2 - 22-23 + HKI 23-24(22C2)'!$B$12:$AT$182,15,0))</f>
        <v>#N/A</v>
      </c>
      <c r="Q157" s="15" t="e">
        <f>IF($B157="","",VLOOKUP($B157,'HK2 - 22-23 + HKI 23-24(22C2)'!$B$12:$AT$182,16,0))</f>
        <v>#N/A</v>
      </c>
      <c r="R157" s="31" t="e">
        <f t="shared" si="22"/>
        <v>#N/A</v>
      </c>
      <c r="S157" s="15" t="e">
        <f>IF($B157="","",VLOOKUP($B157,'HK2 - 22-23 + HKI 23-24(22C2)'!$B$12:$AT$182,18,0))</f>
        <v>#N/A</v>
      </c>
      <c r="T157" s="15" t="e">
        <f>IF($B157="","",VLOOKUP($B157,'HK2 - 22-23 + HKI 23-24(22C2)'!$B$12:$AT$182,19,0))</f>
        <v>#N/A</v>
      </c>
      <c r="U157" s="15" t="e">
        <f>IF($B157="","",VLOOKUP($B157,'HK2 - 22-23 + HKI 23-24(22C2)'!$B$12:$AT$182,20,0))</f>
        <v>#N/A</v>
      </c>
      <c r="V157" s="31" t="e">
        <f t="shared" si="23"/>
        <v>#N/A</v>
      </c>
      <c r="W157" s="15" t="e">
        <f>IF($B157="","",VLOOKUP($B157,'HK2 - 22-23 + HKI 23-24(22C2)'!$B$12:$AT$182,22,0))</f>
        <v>#N/A</v>
      </c>
      <c r="X157" s="15" t="e">
        <f>IF($B157="","",VLOOKUP($B157,'HK2 - 22-23 + HKI 23-24(22C2)'!$B$12:$AT$182,23,0))</f>
        <v>#N/A</v>
      </c>
      <c r="Y157" s="15" t="e">
        <f>IF($B157="","",VLOOKUP($B157,'HK2 - 22-23 + HKI 23-24(22C2)'!$B$12:$AT$182,24,0))</f>
        <v>#N/A</v>
      </c>
      <c r="Z157" s="31" t="e">
        <f t="shared" si="24"/>
        <v>#N/A</v>
      </c>
      <c r="AA157" s="15" t="e">
        <f>IF($B157="","",VLOOKUP($B157,'HK2 - 22-23 + HKI 23-24(22C2)'!$B$12:$AT$182,26,0))</f>
        <v>#N/A</v>
      </c>
      <c r="AB157" s="15" t="e">
        <f>IF($B157="","",VLOOKUP($B157,'HK2 - 22-23 + HKI 23-24(22C2)'!$B$12:$AT$182,27,0))</f>
        <v>#N/A</v>
      </c>
      <c r="AC157" s="15" t="e">
        <f>IF($B157="","",VLOOKUP($B157,'HK2 - 22-23 + HKI 23-24(22C2)'!$B$12:$AT$182,28,0))</f>
        <v>#N/A</v>
      </c>
      <c r="AD157" s="31" t="e">
        <f t="shared" si="25"/>
        <v>#N/A</v>
      </c>
      <c r="AE157" s="15" t="e">
        <f>IF($B157="","",VLOOKUP($B157,'HK2 - 22-23 + HKI 23-24(22C2)'!$B$12:$AT$182,30,0))</f>
        <v>#N/A</v>
      </c>
      <c r="AF157" s="15" t="e">
        <f>IF($B157="","",VLOOKUP($B157,'HK2 - 22-23 + HKI 23-24(22C2)'!$B$12:$AT$182,31,0))</f>
        <v>#N/A</v>
      </c>
      <c r="AG157" s="15" t="e">
        <f>IF($B157="","",VLOOKUP($B157,'HK2 - 22-23 + HKI 23-24(22C2)'!$B$12:$AT$182,32,0))</f>
        <v>#N/A</v>
      </c>
      <c r="AH157" s="31" t="e">
        <f t="shared" si="26"/>
        <v>#N/A</v>
      </c>
      <c r="AI157" s="15" t="e">
        <f>IF($B157="","",VLOOKUP($B157,'HK2 - 22-23 + HKI 23-24(22C2)'!$B$12:$AT$182,34,0))</f>
        <v>#N/A</v>
      </c>
      <c r="AJ157" s="15" t="e">
        <f>IF($B157="","",VLOOKUP($B157,'HK2 - 22-23 + HKI 23-24(22C2)'!$B$12:$AT$182,35,0))</f>
        <v>#N/A</v>
      </c>
      <c r="AK157" s="31" t="e">
        <f t="shared" si="27"/>
        <v>#N/A</v>
      </c>
      <c r="AL157" s="15" t="e">
        <f>IF($B157="","",VLOOKUP($B157,'HK2 - 22-23 + HKI 23-24(22C2)'!$B$12:$AT$182,37,0))</f>
        <v>#N/A</v>
      </c>
      <c r="AM157" s="15" t="e">
        <f>IF($B157="","",VLOOKUP($B157,'HK2 - 22-23 + HKI 23-24(22C2)'!$B$12:$AT$182,38,0))</f>
        <v>#N/A</v>
      </c>
      <c r="AN157" s="31" t="e">
        <f t="shared" si="28"/>
        <v>#N/A</v>
      </c>
      <c r="AO157" s="15" t="e">
        <f>IF($B157="","",VLOOKUP($B157,'HK2 - 22-23 + HKI 23-24(22C2)'!$B$12:$AT$182,40,0))</f>
        <v>#N/A</v>
      </c>
      <c r="AP157" s="15" t="e">
        <f>IF($B157="","",VLOOKUP($B157,'HK2 - 22-23 + HKI 23-24(22C2)'!$B$12:$AT$182,41,0))</f>
        <v>#N/A</v>
      </c>
      <c r="AQ157" s="31" t="e">
        <f t="shared" si="29"/>
        <v>#N/A</v>
      </c>
      <c r="AR157" s="31" t="e">
        <f>IF($B157="","",VLOOKUP($B157,'HK2 - 22-23 + HKI 23-24(22C2)'!$B$12:$AT$182,43,0))</f>
        <v>#N/A</v>
      </c>
      <c r="AS157" s="31" t="e">
        <f>IF($B157="","",VLOOKUP($B157,'HK2 - 22-23 + HKI 23-24(22C2)'!$B$12:$AT$182,44,0))</f>
        <v>#N/A</v>
      </c>
      <c r="AT157" s="40" t="e">
        <f t="shared" si="30"/>
        <v>#N/A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IF($B158="","",VLOOKUP($B158,'HK2 - 22-23 + HKI 23-24(22C2)'!$B$12:$AT$182,4,0))</f>
        <v>#N/A</v>
      </c>
      <c r="F158" s="15" t="e">
        <f>IF($B158="","",VLOOKUP($B158,'HK2 - 22-23 + HKI 23-24(22C2)'!$B$12:$AT$182,5,0))</f>
        <v>#N/A</v>
      </c>
      <c r="G158" s="15" t="e">
        <f>IF($B158="","",VLOOKUP($B158,'HK2 - 22-23 + HKI 23-24(22C2)'!$B$12:$AT$182,6,0))</f>
        <v>#N/A</v>
      </c>
      <c r="H158" s="15" t="e">
        <f>IF($B158="","",VLOOKUP($B158,'HK2 - 22-23 + HKI 23-24(22C2)'!$B$12:$AT$182,7,0))</f>
        <v>#N/A</v>
      </c>
      <c r="I158" s="15" t="e">
        <f>IF($B158="","",VLOOKUP($B158,'HK2 - 22-23 + HKI 23-24(22C2)'!$B$12:$AT$182,8,0))</f>
        <v>#N/A</v>
      </c>
      <c r="J158" s="15" t="e">
        <f>IF($B158="","",VLOOKUP($B158,'HK2 - 22-23 + HKI 23-24(22C2)'!$B$12:$AT$182,9,0))</f>
        <v>#N/A</v>
      </c>
      <c r="K158" s="15" t="e">
        <f>IF($B158="","",VLOOKUP($B158,'HK2 - 22-23 + HKI 23-24(22C2)'!$B$12:$AT$182,10,0))</f>
        <v>#N/A</v>
      </c>
      <c r="L158" s="15" t="e">
        <f>IF($B158="","",VLOOKUP($B158,'HK2 - 22-23 + HKI 23-24(22C2)'!$B$12:$AT$182,11,0))</f>
        <v>#N/A</v>
      </c>
      <c r="M158" s="31" t="e">
        <f t="shared" si="21"/>
        <v>#N/A</v>
      </c>
      <c r="N158" s="15" t="e">
        <f>IF($B158="","",VLOOKUP($B158,'HK2 - 22-23 + HKI 23-24(22C2)'!$B$12:$AT$182,13,0))</f>
        <v>#N/A</v>
      </c>
      <c r="O158" s="15" t="e">
        <f>IF($B158="","",VLOOKUP($B158,'HK2 - 22-23 + HKI 23-24(22C2)'!$B$12:$AT$182,14,0))</f>
        <v>#N/A</v>
      </c>
      <c r="P158" s="15" t="e">
        <f>IF($B158="","",VLOOKUP($B158,'HK2 - 22-23 + HKI 23-24(22C2)'!$B$12:$AT$182,15,0))</f>
        <v>#N/A</v>
      </c>
      <c r="Q158" s="15" t="e">
        <f>IF($B158="","",VLOOKUP($B158,'HK2 - 22-23 + HKI 23-24(22C2)'!$B$12:$AT$182,16,0))</f>
        <v>#N/A</v>
      </c>
      <c r="R158" s="31" t="e">
        <f t="shared" si="22"/>
        <v>#N/A</v>
      </c>
      <c r="S158" s="15" t="e">
        <f>IF($B158="","",VLOOKUP($B158,'HK2 - 22-23 + HKI 23-24(22C2)'!$B$12:$AT$182,18,0))</f>
        <v>#N/A</v>
      </c>
      <c r="T158" s="15" t="e">
        <f>IF($B158="","",VLOOKUP($B158,'HK2 - 22-23 + HKI 23-24(22C2)'!$B$12:$AT$182,19,0))</f>
        <v>#N/A</v>
      </c>
      <c r="U158" s="15" t="e">
        <f>IF($B158="","",VLOOKUP($B158,'HK2 - 22-23 + HKI 23-24(22C2)'!$B$12:$AT$182,20,0))</f>
        <v>#N/A</v>
      </c>
      <c r="V158" s="31" t="e">
        <f t="shared" si="23"/>
        <v>#N/A</v>
      </c>
      <c r="W158" s="15" t="e">
        <f>IF($B158="","",VLOOKUP($B158,'HK2 - 22-23 + HKI 23-24(22C2)'!$B$12:$AT$182,22,0))</f>
        <v>#N/A</v>
      </c>
      <c r="X158" s="15" t="e">
        <f>IF($B158="","",VLOOKUP($B158,'HK2 - 22-23 + HKI 23-24(22C2)'!$B$12:$AT$182,23,0))</f>
        <v>#N/A</v>
      </c>
      <c r="Y158" s="15" t="e">
        <f>IF($B158="","",VLOOKUP($B158,'HK2 - 22-23 + HKI 23-24(22C2)'!$B$12:$AT$182,24,0))</f>
        <v>#N/A</v>
      </c>
      <c r="Z158" s="31" t="e">
        <f t="shared" si="24"/>
        <v>#N/A</v>
      </c>
      <c r="AA158" s="15" t="e">
        <f>IF($B158="","",VLOOKUP($B158,'HK2 - 22-23 + HKI 23-24(22C2)'!$B$12:$AT$182,26,0))</f>
        <v>#N/A</v>
      </c>
      <c r="AB158" s="15" t="e">
        <f>IF($B158="","",VLOOKUP($B158,'HK2 - 22-23 + HKI 23-24(22C2)'!$B$12:$AT$182,27,0))</f>
        <v>#N/A</v>
      </c>
      <c r="AC158" s="15" t="e">
        <f>IF($B158="","",VLOOKUP($B158,'HK2 - 22-23 + HKI 23-24(22C2)'!$B$12:$AT$182,28,0))</f>
        <v>#N/A</v>
      </c>
      <c r="AD158" s="31" t="e">
        <f t="shared" si="25"/>
        <v>#N/A</v>
      </c>
      <c r="AE158" s="15" t="e">
        <f>IF($B158="","",VLOOKUP($B158,'HK2 - 22-23 + HKI 23-24(22C2)'!$B$12:$AT$182,30,0))</f>
        <v>#N/A</v>
      </c>
      <c r="AF158" s="15" t="e">
        <f>IF($B158="","",VLOOKUP($B158,'HK2 - 22-23 + HKI 23-24(22C2)'!$B$12:$AT$182,31,0))</f>
        <v>#N/A</v>
      </c>
      <c r="AG158" s="15" t="e">
        <f>IF($B158="","",VLOOKUP($B158,'HK2 - 22-23 + HKI 23-24(22C2)'!$B$12:$AT$182,32,0))</f>
        <v>#N/A</v>
      </c>
      <c r="AH158" s="31" t="e">
        <f t="shared" si="26"/>
        <v>#N/A</v>
      </c>
      <c r="AI158" s="15" t="e">
        <f>IF($B158="","",VLOOKUP($B158,'HK2 - 22-23 + HKI 23-24(22C2)'!$B$12:$AT$182,34,0))</f>
        <v>#N/A</v>
      </c>
      <c r="AJ158" s="15" t="e">
        <f>IF($B158="","",VLOOKUP($B158,'HK2 - 22-23 + HKI 23-24(22C2)'!$B$12:$AT$182,35,0))</f>
        <v>#N/A</v>
      </c>
      <c r="AK158" s="31" t="e">
        <f t="shared" si="27"/>
        <v>#N/A</v>
      </c>
      <c r="AL158" s="15" t="e">
        <f>IF($B158="","",VLOOKUP($B158,'HK2 - 22-23 + HKI 23-24(22C2)'!$B$12:$AT$182,37,0))</f>
        <v>#N/A</v>
      </c>
      <c r="AM158" s="15" t="e">
        <f>IF($B158="","",VLOOKUP($B158,'HK2 - 22-23 + HKI 23-24(22C2)'!$B$12:$AT$182,38,0))</f>
        <v>#N/A</v>
      </c>
      <c r="AN158" s="31" t="e">
        <f t="shared" si="28"/>
        <v>#N/A</v>
      </c>
      <c r="AO158" s="15" t="e">
        <f>IF($B158="","",VLOOKUP($B158,'HK2 - 22-23 + HKI 23-24(22C2)'!$B$12:$AT$182,40,0))</f>
        <v>#N/A</v>
      </c>
      <c r="AP158" s="15" t="e">
        <f>IF($B158="","",VLOOKUP($B158,'HK2 - 22-23 + HKI 23-24(22C2)'!$B$12:$AT$182,41,0))</f>
        <v>#N/A</v>
      </c>
      <c r="AQ158" s="31" t="e">
        <f t="shared" si="29"/>
        <v>#N/A</v>
      </c>
      <c r="AR158" s="31" t="e">
        <f>IF($B158="","",VLOOKUP($B158,'HK2 - 22-23 + HKI 23-24(22C2)'!$B$12:$AT$182,43,0))</f>
        <v>#N/A</v>
      </c>
      <c r="AS158" s="31" t="e">
        <f>IF($B158="","",VLOOKUP($B158,'HK2 - 22-23 + HKI 23-24(22C2)'!$B$12:$AT$182,44,0))</f>
        <v>#N/A</v>
      </c>
      <c r="AT158" s="40" t="e">
        <f t="shared" si="30"/>
        <v>#N/A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IF($B159="","",VLOOKUP($B159,'HK2 - 22-23 + HKI 23-24(22C2)'!$B$12:$AT$182,4,0))</f>
        <v>#N/A</v>
      </c>
      <c r="F159" s="15" t="e">
        <f>IF($B159="","",VLOOKUP($B159,'HK2 - 22-23 + HKI 23-24(22C2)'!$B$12:$AT$182,5,0))</f>
        <v>#N/A</v>
      </c>
      <c r="G159" s="15" t="e">
        <f>IF($B159="","",VLOOKUP($B159,'HK2 - 22-23 + HKI 23-24(22C2)'!$B$12:$AT$182,6,0))</f>
        <v>#N/A</v>
      </c>
      <c r="H159" s="15" t="e">
        <f>IF($B159="","",VLOOKUP($B159,'HK2 - 22-23 + HKI 23-24(22C2)'!$B$12:$AT$182,7,0))</f>
        <v>#N/A</v>
      </c>
      <c r="I159" s="15" t="e">
        <f>IF($B159="","",VLOOKUP($B159,'HK2 - 22-23 + HKI 23-24(22C2)'!$B$12:$AT$182,8,0))</f>
        <v>#N/A</v>
      </c>
      <c r="J159" s="15" t="e">
        <f>IF($B159="","",VLOOKUP($B159,'HK2 - 22-23 + HKI 23-24(22C2)'!$B$12:$AT$182,9,0))</f>
        <v>#N/A</v>
      </c>
      <c r="K159" s="15" t="e">
        <f>IF($B159="","",VLOOKUP($B159,'HK2 - 22-23 + HKI 23-24(22C2)'!$B$12:$AT$182,10,0))</f>
        <v>#N/A</v>
      </c>
      <c r="L159" s="15" t="e">
        <f>IF($B159="","",VLOOKUP($B159,'HK2 - 22-23 + HKI 23-24(22C2)'!$B$12:$AT$182,11,0))</f>
        <v>#N/A</v>
      </c>
      <c r="M159" s="31" t="e">
        <f t="shared" si="21"/>
        <v>#N/A</v>
      </c>
      <c r="N159" s="15" t="e">
        <f>IF($B159="","",VLOOKUP($B159,'HK2 - 22-23 + HKI 23-24(22C2)'!$B$12:$AT$182,13,0))</f>
        <v>#N/A</v>
      </c>
      <c r="O159" s="15" t="e">
        <f>IF($B159="","",VLOOKUP($B159,'HK2 - 22-23 + HKI 23-24(22C2)'!$B$12:$AT$182,14,0))</f>
        <v>#N/A</v>
      </c>
      <c r="P159" s="15" t="e">
        <f>IF($B159="","",VLOOKUP($B159,'HK2 - 22-23 + HKI 23-24(22C2)'!$B$12:$AT$182,15,0))</f>
        <v>#N/A</v>
      </c>
      <c r="Q159" s="15" t="e">
        <f>IF($B159="","",VLOOKUP($B159,'HK2 - 22-23 + HKI 23-24(22C2)'!$B$12:$AT$182,16,0))</f>
        <v>#N/A</v>
      </c>
      <c r="R159" s="31" t="e">
        <f t="shared" si="22"/>
        <v>#N/A</v>
      </c>
      <c r="S159" s="15" t="e">
        <f>IF($B159="","",VLOOKUP($B159,'HK2 - 22-23 + HKI 23-24(22C2)'!$B$12:$AT$182,18,0))</f>
        <v>#N/A</v>
      </c>
      <c r="T159" s="15" t="e">
        <f>IF($B159="","",VLOOKUP($B159,'HK2 - 22-23 + HKI 23-24(22C2)'!$B$12:$AT$182,19,0))</f>
        <v>#N/A</v>
      </c>
      <c r="U159" s="15" t="e">
        <f>IF($B159="","",VLOOKUP($B159,'HK2 - 22-23 + HKI 23-24(22C2)'!$B$12:$AT$182,20,0))</f>
        <v>#N/A</v>
      </c>
      <c r="V159" s="31" t="e">
        <f t="shared" si="23"/>
        <v>#N/A</v>
      </c>
      <c r="W159" s="15" t="e">
        <f>IF($B159="","",VLOOKUP($B159,'HK2 - 22-23 + HKI 23-24(22C2)'!$B$12:$AT$182,22,0))</f>
        <v>#N/A</v>
      </c>
      <c r="X159" s="15" t="e">
        <f>IF($B159="","",VLOOKUP($B159,'HK2 - 22-23 + HKI 23-24(22C2)'!$B$12:$AT$182,23,0))</f>
        <v>#N/A</v>
      </c>
      <c r="Y159" s="15" t="e">
        <f>IF($B159="","",VLOOKUP($B159,'HK2 - 22-23 + HKI 23-24(22C2)'!$B$12:$AT$182,24,0))</f>
        <v>#N/A</v>
      </c>
      <c r="Z159" s="31" t="e">
        <f t="shared" si="24"/>
        <v>#N/A</v>
      </c>
      <c r="AA159" s="15" t="e">
        <f>IF($B159="","",VLOOKUP($B159,'HK2 - 22-23 + HKI 23-24(22C2)'!$B$12:$AT$182,26,0))</f>
        <v>#N/A</v>
      </c>
      <c r="AB159" s="15" t="e">
        <f>IF($B159="","",VLOOKUP($B159,'HK2 - 22-23 + HKI 23-24(22C2)'!$B$12:$AT$182,27,0))</f>
        <v>#N/A</v>
      </c>
      <c r="AC159" s="15" t="e">
        <f>IF($B159="","",VLOOKUP($B159,'HK2 - 22-23 + HKI 23-24(22C2)'!$B$12:$AT$182,28,0))</f>
        <v>#N/A</v>
      </c>
      <c r="AD159" s="31" t="e">
        <f t="shared" si="25"/>
        <v>#N/A</v>
      </c>
      <c r="AE159" s="15" t="e">
        <f>IF($B159="","",VLOOKUP($B159,'HK2 - 22-23 + HKI 23-24(22C2)'!$B$12:$AT$182,30,0))</f>
        <v>#N/A</v>
      </c>
      <c r="AF159" s="15" t="e">
        <f>IF($B159="","",VLOOKUP($B159,'HK2 - 22-23 + HKI 23-24(22C2)'!$B$12:$AT$182,31,0))</f>
        <v>#N/A</v>
      </c>
      <c r="AG159" s="15" t="e">
        <f>IF($B159="","",VLOOKUP($B159,'HK2 - 22-23 + HKI 23-24(22C2)'!$B$12:$AT$182,32,0))</f>
        <v>#N/A</v>
      </c>
      <c r="AH159" s="31" t="e">
        <f t="shared" si="26"/>
        <v>#N/A</v>
      </c>
      <c r="AI159" s="15" t="e">
        <f>IF($B159="","",VLOOKUP($B159,'HK2 - 22-23 + HKI 23-24(22C2)'!$B$12:$AT$182,34,0))</f>
        <v>#N/A</v>
      </c>
      <c r="AJ159" s="15" t="e">
        <f>IF($B159="","",VLOOKUP($B159,'HK2 - 22-23 + HKI 23-24(22C2)'!$B$12:$AT$182,35,0))</f>
        <v>#N/A</v>
      </c>
      <c r="AK159" s="31" t="e">
        <f t="shared" si="27"/>
        <v>#N/A</v>
      </c>
      <c r="AL159" s="15" t="e">
        <f>IF($B159="","",VLOOKUP($B159,'HK2 - 22-23 + HKI 23-24(22C2)'!$B$12:$AT$182,37,0))</f>
        <v>#N/A</v>
      </c>
      <c r="AM159" s="15" t="e">
        <f>IF($B159="","",VLOOKUP($B159,'HK2 - 22-23 + HKI 23-24(22C2)'!$B$12:$AT$182,38,0))</f>
        <v>#N/A</v>
      </c>
      <c r="AN159" s="31" t="e">
        <f t="shared" si="28"/>
        <v>#N/A</v>
      </c>
      <c r="AO159" s="15" t="e">
        <f>IF($B159="","",VLOOKUP($B159,'HK2 - 22-23 + HKI 23-24(22C2)'!$B$12:$AT$182,40,0))</f>
        <v>#N/A</v>
      </c>
      <c r="AP159" s="15" t="e">
        <f>IF($B159="","",VLOOKUP($B159,'HK2 - 22-23 + HKI 23-24(22C2)'!$B$12:$AT$182,41,0))</f>
        <v>#N/A</v>
      </c>
      <c r="AQ159" s="31" t="e">
        <f t="shared" si="29"/>
        <v>#N/A</v>
      </c>
      <c r="AR159" s="31" t="e">
        <f>IF($B159="","",VLOOKUP($B159,'HK2 - 22-23 + HKI 23-24(22C2)'!$B$12:$AT$182,43,0))</f>
        <v>#N/A</v>
      </c>
      <c r="AS159" s="31" t="e">
        <f>IF($B159="","",VLOOKUP($B159,'HK2 - 22-23 + HKI 23-24(22C2)'!$B$12:$AT$182,44,0))</f>
        <v>#N/A</v>
      </c>
      <c r="AT159" s="40" t="e">
        <f t="shared" si="30"/>
        <v>#N/A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IF($B160="","",VLOOKUP($B160,'HK2 - 22-23 + HKI 23-24(22C2)'!$B$12:$AT$182,4,0))</f>
        <v>#N/A</v>
      </c>
      <c r="F160" s="15" t="e">
        <f>IF($B160="","",VLOOKUP($B160,'HK2 - 22-23 + HKI 23-24(22C2)'!$B$12:$AT$182,5,0))</f>
        <v>#N/A</v>
      </c>
      <c r="G160" s="15" t="e">
        <f>IF($B160="","",VLOOKUP($B160,'HK2 - 22-23 + HKI 23-24(22C2)'!$B$12:$AT$182,6,0))</f>
        <v>#N/A</v>
      </c>
      <c r="H160" s="15" t="e">
        <f>IF($B160="","",VLOOKUP($B160,'HK2 - 22-23 + HKI 23-24(22C2)'!$B$12:$AT$182,7,0))</f>
        <v>#N/A</v>
      </c>
      <c r="I160" s="15" t="e">
        <f>IF($B160="","",VLOOKUP($B160,'HK2 - 22-23 + HKI 23-24(22C2)'!$B$12:$AT$182,8,0))</f>
        <v>#N/A</v>
      </c>
      <c r="J160" s="15" t="e">
        <f>IF($B160="","",VLOOKUP($B160,'HK2 - 22-23 + HKI 23-24(22C2)'!$B$12:$AT$182,9,0))</f>
        <v>#N/A</v>
      </c>
      <c r="K160" s="15" t="e">
        <f>IF($B160="","",VLOOKUP($B160,'HK2 - 22-23 + HKI 23-24(22C2)'!$B$12:$AT$182,10,0))</f>
        <v>#N/A</v>
      </c>
      <c r="L160" s="15" t="e">
        <f>IF($B160="","",VLOOKUP($B160,'HK2 - 22-23 + HKI 23-24(22C2)'!$B$12:$AT$182,11,0))</f>
        <v>#N/A</v>
      </c>
      <c r="M160" s="31" t="e">
        <f t="shared" si="21"/>
        <v>#N/A</v>
      </c>
      <c r="N160" s="15" t="e">
        <f>IF($B160="","",VLOOKUP($B160,'HK2 - 22-23 + HKI 23-24(22C2)'!$B$12:$AT$182,13,0))</f>
        <v>#N/A</v>
      </c>
      <c r="O160" s="15" t="e">
        <f>IF($B160="","",VLOOKUP($B160,'HK2 - 22-23 + HKI 23-24(22C2)'!$B$12:$AT$182,14,0))</f>
        <v>#N/A</v>
      </c>
      <c r="P160" s="15" t="e">
        <f>IF($B160="","",VLOOKUP($B160,'HK2 - 22-23 + HKI 23-24(22C2)'!$B$12:$AT$182,15,0))</f>
        <v>#N/A</v>
      </c>
      <c r="Q160" s="15" t="e">
        <f>IF($B160="","",VLOOKUP($B160,'HK2 - 22-23 + HKI 23-24(22C2)'!$B$12:$AT$182,16,0))</f>
        <v>#N/A</v>
      </c>
      <c r="R160" s="31" t="e">
        <f t="shared" si="22"/>
        <v>#N/A</v>
      </c>
      <c r="S160" s="15" t="e">
        <f>IF($B160="","",VLOOKUP($B160,'HK2 - 22-23 + HKI 23-24(22C2)'!$B$12:$AT$182,18,0))</f>
        <v>#N/A</v>
      </c>
      <c r="T160" s="15" t="e">
        <f>IF($B160="","",VLOOKUP($B160,'HK2 - 22-23 + HKI 23-24(22C2)'!$B$12:$AT$182,19,0))</f>
        <v>#N/A</v>
      </c>
      <c r="U160" s="15" t="e">
        <f>IF($B160="","",VLOOKUP($B160,'HK2 - 22-23 + HKI 23-24(22C2)'!$B$12:$AT$182,20,0))</f>
        <v>#N/A</v>
      </c>
      <c r="V160" s="31" t="e">
        <f t="shared" si="23"/>
        <v>#N/A</v>
      </c>
      <c r="W160" s="15" t="e">
        <f>IF($B160="","",VLOOKUP($B160,'HK2 - 22-23 + HKI 23-24(22C2)'!$B$12:$AT$182,22,0))</f>
        <v>#N/A</v>
      </c>
      <c r="X160" s="15" t="e">
        <f>IF($B160="","",VLOOKUP($B160,'HK2 - 22-23 + HKI 23-24(22C2)'!$B$12:$AT$182,23,0))</f>
        <v>#N/A</v>
      </c>
      <c r="Y160" s="15" t="e">
        <f>IF($B160="","",VLOOKUP($B160,'HK2 - 22-23 + HKI 23-24(22C2)'!$B$12:$AT$182,24,0))</f>
        <v>#N/A</v>
      </c>
      <c r="Z160" s="31" t="e">
        <f t="shared" si="24"/>
        <v>#N/A</v>
      </c>
      <c r="AA160" s="15" t="e">
        <f>IF($B160="","",VLOOKUP($B160,'HK2 - 22-23 + HKI 23-24(22C2)'!$B$12:$AT$182,26,0))</f>
        <v>#N/A</v>
      </c>
      <c r="AB160" s="15" t="e">
        <f>IF($B160="","",VLOOKUP($B160,'HK2 - 22-23 + HKI 23-24(22C2)'!$B$12:$AT$182,27,0))</f>
        <v>#N/A</v>
      </c>
      <c r="AC160" s="15" t="e">
        <f>IF($B160="","",VLOOKUP($B160,'HK2 - 22-23 + HKI 23-24(22C2)'!$B$12:$AT$182,28,0))</f>
        <v>#N/A</v>
      </c>
      <c r="AD160" s="31" t="e">
        <f t="shared" si="25"/>
        <v>#N/A</v>
      </c>
      <c r="AE160" s="15" t="e">
        <f>IF($B160="","",VLOOKUP($B160,'HK2 - 22-23 + HKI 23-24(22C2)'!$B$12:$AT$182,30,0))</f>
        <v>#N/A</v>
      </c>
      <c r="AF160" s="15" t="e">
        <f>IF($B160="","",VLOOKUP($B160,'HK2 - 22-23 + HKI 23-24(22C2)'!$B$12:$AT$182,31,0))</f>
        <v>#N/A</v>
      </c>
      <c r="AG160" s="15" t="e">
        <f>IF($B160="","",VLOOKUP($B160,'HK2 - 22-23 + HKI 23-24(22C2)'!$B$12:$AT$182,32,0))</f>
        <v>#N/A</v>
      </c>
      <c r="AH160" s="31" t="e">
        <f t="shared" si="26"/>
        <v>#N/A</v>
      </c>
      <c r="AI160" s="15" t="e">
        <f>IF($B160="","",VLOOKUP($B160,'HK2 - 22-23 + HKI 23-24(22C2)'!$B$12:$AT$182,34,0))</f>
        <v>#N/A</v>
      </c>
      <c r="AJ160" s="15" t="e">
        <f>IF($B160="","",VLOOKUP($B160,'HK2 - 22-23 + HKI 23-24(22C2)'!$B$12:$AT$182,35,0))</f>
        <v>#N/A</v>
      </c>
      <c r="AK160" s="31" t="e">
        <f t="shared" si="27"/>
        <v>#N/A</v>
      </c>
      <c r="AL160" s="15" t="e">
        <f>IF($B160="","",VLOOKUP($B160,'HK2 - 22-23 + HKI 23-24(22C2)'!$B$12:$AT$182,37,0))</f>
        <v>#N/A</v>
      </c>
      <c r="AM160" s="15" t="e">
        <f>IF($B160="","",VLOOKUP($B160,'HK2 - 22-23 + HKI 23-24(22C2)'!$B$12:$AT$182,38,0))</f>
        <v>#N/A</v>
      </c>
      <c r="AN160" s="31" t="e">
        <f t="shared" si="28"/>
        <v>#N/A</v>
      </c>
      <c r="AO160" s="15" t="e">
        <f>IF($B160="","",VLOOKUP($B160,'HK2 - 22-23 + HKI 23-24(22C2)'!$B$12:$AT$182,40,0))</f>
        <v>#N/A</v>
      </c>
      <c r="AP160" s="15" t="e">
        <f>IF($B160="","",VLOOKUP($B160,'HK2 - 22-23 + HKI 23-24(22C2)'!$B$12:$AT$182,41,0))</f>
        <v>#N/A</v>
      </c>
      <c r="AQ160" s="31" t="e">
        <f t="shared" si="29"/>
        <v>#N/A</v>
      </c>
      <c r="AR160" s="31" t="e">
        <f>IF($B160="","",VLOOKUP($B160,'HK2 - 22-23 + HKI 23-24(22C2)'!$B$12:$AT$182,43,0))</f>
        <v>#N/A</v>
      </c>
      <c r="AS160" s="31" t="e">
        <f>IF($B160="","",VLOOKUP($B160,'HK2 - 22-23 + HKI 23-24(22C2)'!$B$12:$AT$182,44,0))</f>
        <v>#N/A</v>
      </c>
      <c r="AT160" s="40" t="e">
        <f t="shared" si="30"/>
        <v>#N/A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IF($B161="","",VLOOKUP($B161,'HK2 - 22-23 + HKI 23-24(22C2)'!$B$12:$AT$182,4,0))</f>
        <v>#N/A</v>
      </c>
      <c r="F161" s="15" t="e">
        <f>IF($B161="","",VLOOKUP($B161,'HK2 - 22-23 + HKI 23-24(22C2)'!$B$12:$AT$182,5,0))</f>
        <v>#N/A</v>
      </c>
      <c r="G161" s="15" t="e">
        <f>IF($B161="","",VLOOKUP($B161,'HK2 - 22-23 + HKI 23-24(22C2)'!$B$12:$AT$182,6,0))</f>
        <v>#N/A</v>
      </c>
      <c r="H161" s="15" t="e">
        <f>IF($B161="","",VLOOKUP($B161,'HK2 - 22-23 + HKI 23-24(22C2)'!$B$12:$AT$182,7,0))</f>
        <v>#N/A</v>
      </c>
      <c r="I161" s="15" t="e">
        <f>IF($B161="","",VLOOKUP($B161,'HK2 - 22-23 + HKI 23-24(22C2)'!$B$12:$AT$182,8,0))</f>
        <v>#N/A</v>
      </c>
      <c r="J161" s="15" t="e">
        <f>IF($B161="","",VLOOKUP($B161,'HK2 - 22-23 + HKI 23-24(22C2)'!$B$12:$AT$182,9,0))</f>
        <v>#N/A</v>
      </c>
      <c r="K161" s="15" t="e">
        <f>IF($B161="","",VLOOKUP($B161,'HK2 - 22-23 + HKI 23-24(22C2)'!$B$12:$AT$182,10,0))</f>
        <v>#N/A</v>
      </c>
      <c r="L161" s="15" t="e">
        <f>IF($B161="","",VLOOKUP($B161,'HK2 - 22-23 + HKI 23-24(22C2)'!$B$12:$AT$182,11,0))</f>
        <v>#N/A</v>
      </c>
      <c r="M161" s="31" t="e">
        <f t="shared" si="21"/>
        <v>#N/A</v>
      </c>
      <c r="N161" s="15" t="e">
        <f>IF($B161="","",VLOOKUP($B161,'HK2 - 22-23 + HKI 23-24(22C2)'!$B$12:$AT$182,13,0))</f>
        <v>#N/A</v>
      </c>
      <c r="O161" s="15" t="e">
        <f>IF($B161="","",VLOOKUP($B161,'HK2 - 22-23 + HKI 23-24(22C2)'!$B$12:$AT$182,14,0))</f>
        <v>#N/A</v>
      </c>
      <c r="P161" s="15" t="e">
        <f>IF($B161="","",VLOOKUP($B161,'HK2 - 22-23 + HKI 23-24(22C2)'!$B$12:$AT$182,15,0))</f>
        <v>#N/A</v>
      </c>
      <c r="Q161" s="15" t="e">
        <f>IF($B161="","",VLOOKUP($B161,'HK2 - 22-23 + HKI 23-24(22C2)'!$B$12:$AT$182,16,0))</f>
        <v>#N/A</v>
      </c>
      <c r="R161" s="31" t="e">
        <f t="shared" si="22"/>
        <v>#N/A</v>
      </c>
      <c r="S161" s="15" t="e">
        <f>IF($B161="","",VLOOKUP($B161,'HK2 - 22-23 + HKI 23-24(22C2)'!$B$12:$AT$182,18,0))</f>
        <v>#N/A</v>
      </c>
      <c r="T161" s="15" t="e">
        <f>IF($B161="","",VLOOKUP($B161,'HK2 - 22-23 + HKI 23-24(22C2)'!$B$12:$AT$182,19,0))</f>
        <v>#N/A</v>
      </c>
      <c r="U161" s="15" t="e">
        <f>IF($B161="","",VLOOKUP($B161,'HK2 - 22-23 + HKI 23-24(22C2)'!$B$12:$AT$182,20,0))</f>
        <v>#N/A</v>
      </c>
      <c r="V161" s="31" t="e">
        <f t="shared" si="23"/>
        <v>#N/A</v>
      </c>
      <c r="W161" s="15" t="e">
        <f>IF($B161="","",VLOOKUP($B161,'HK2 - 22-23 + HKI 23-24(22C2)'!$B$12:$AT$182,22,0))</f>
        <v>#N/A</v>
      </c>
      <c r="X161" s="15" t="e">
        <f>IF($B161="","",VLOOKUP($B161,'HK2 - 22-23 + HKI 23-24(22C2)'!$B$12:$AT$182,23,0))</f>
        <v>#N/A</v>
      </c>
      <c r="Y161" s="15" t="e">
        <f>IF($B161="","",VLOOKUP($B161,'HK2 - 22-23 + HKI 23-24(22C2)'!$B$12:$AT$182,24,0))</f>
        <v>#N/A</v>
      </c>
      <c r="Z161" s="31" t="e">
        <f t="shared" si="24"/>
        <v>#N/A</v>
      </c>
      <c r="AA161" s="15" t="e">
        <f>IF($B161="","",VLOOKUP($B161,'HK2 - 22-23 + HKI 23-24(22C2)'!$B$12:$AT$182,26,0))</f>
        <v>#N/A</v>
      </c>
      <c r="AB161" s="15" t="e">
        <f>IF($B161="","",VLOOKUP($B161,'HK2 - 22-23 + HKI 23-24(22C2)'!$B$12:$AT$182,27,0))</f>
        <v>#N/A</v>
      </c>
      <c r="AC161" s="15" t="e">
        <f>IF($B161="","",VLOOKUP($B161,'HK2 - 22-23 + HKI 23-24(22C2)'!$B$12:$AT$182,28,0))</f>
        <v>#N/A</v>
      </c>
      <c r="AD161" s="31" t="e">
        <f t="shared" si="25"/>
        <v>#N/A</v>
      </c>
      <c r="AE161" s="15" t="e">
        <f>IF($B161="","",VLOOKUP($B161,'HK2 - 22-23 + HKI 23-24(22C2)'!$B$12:$AT$182,30,0))</f>
        <v>#N/A</v>
      </c>
      <c r="AF161" s="15" t="e">
        <f>IF($B161="","",VLOOKUP($B161,'HK2 - 22-23 + HKI 23-24(22C2)'!$B$12:$AT$182,31,0))</f>
        <v>#N/A</v>
      </c>
      <c r="AG161" s="15" t="e">
        <f>IF($B161="","",VLOOKUP($B161,'HK2 - 22-23 + HKI 23-24(22C2)'!$B$12:$AT$182,32,0))</f>
        <v>#N/A</v>
      </c>
      <c r="AH161" s="31" t="e">
        <f t="shared" si="26"/>
        <v>#N/A</v>
      </c>
      <c r="AI161" s="15" t="e">
        <f>IF($B161="","",VLOOKUP($B161,'HK2 - 22-23 + HKI 23-24(22C2)'!$B$12:$AT$182,34,0))</f>
        <v>#N/A</v>
      </c>
      <c r="AJ161" s="15" t="e">
        <f>IF($B161="","",VLOOKUP($B161,'HK2 - 22-23 + HKI 23-24(22C2)'!$B$12:$AT$182,35,0))</f>
        <v>#N/A</v>
      </c>
      <c r="AK161" s="31" t="e">
        <f t="shared" si="27"/>
        <v>#N/A</v>
      </c>
      <c r="AL161" s="15" t="e">
        <f>IF($B161="","",VLOOKUP($B161,'HK2 - 22-23 + HKI 23-24(22C2)'!$B$12:$AT$182,37,0))</f>
        <v>#N/A</v>
      </c>
      <c r="AM161" s="15" t="e">
        <f>IF($B161="","",VLOOKUP($B161,'HK2 - 22-23 + HKI 23-24(22C2)'!$B$12:$AT$182,38,0))</f>
        <v>#N/A</v>
      </c>
      <c r="AN161" s="31" t="e">
        <f t="shared" si="28"/>
        <v>#N/A</v>
      </c>
      <c r="AO161" s="15" t="e">
        <f>IF($B161="","",VLOOKUP($B161,'HK2 - 22-23 + HKI 23-24(22C2)'!$B$12:$AT$182,40,0))</f>
        <v>#N/A</v>
      </c>
      <c r="AP161" s="15" t="e">
        <f>IF($B161="","",VLOOKUP($B161,'HK2 - 22-23 + HKI 23-24(22C2)'!$B$12:$AT$182,41,0))</f>
        <v>#N/A</v>
      </c>
      <c r="AQ161" s="31" t="e">
        <f t="shared" si="29"/>
        <v>#N/A</v>
      </c>
      <c r="AR161" s="31" t="e">
        <f>IF($B161="","",VLOOKUP($B161,'HK2 - 22-23 + HKI 23-24(22C2)'!$B$12:$AT$182,43,0))</f>
        <v>#N/A</v>
      </c>
      <c r="AS161" s="31" t="e">
        <f>IF($B161="","",VLOOKUP($B161,'HK2 - 22-23 + HKI 23-24(22C2)'!$B$12:$AT$182,44,0))</f>
        <v>#N/A</v>
      </c>
      <c r="AT161" s="40" t="e">
        <f t="shared" si="30"/>
        <v>#N/A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IF($B162="","",VLOOKUP($B162,'HK2 - 22-23 + HKI 23-24(22C2)'!$B$12:$AT$182,4,0))</f>
        <v>#N/A</v>
      </c>
      <c r="F162" s="15" t="e">
        <f>IF($B162="","",VLOOKUP($B162,'HK2 - 22-23 + HKI 23-24(22C2)'!$B$12:$AT$182,5,0))</f>
        <v>#N/A</v>
      </c>
      <c r="G162" s="15" t="e">
        <f>IF($B162="","",VLOOKUP($B162,'HK2 - 22-23 + HKI 23-24(22C2)'!$B$12:$AT$182,6,0))</f>
        <v>#N/A</v>
      </c>
      <c r="H162" s="15" t="e">
        <f>IF($B162="","",VLOOKUP($B162,'HK2 - 22-23 + HKI 23-24(22C2)'!$B$12:$AT$182,7,0))</f>
        <v>#N/A</v>
      </c>
      <c r="I162" s="15" t="e">
        <f>IF($B162="","",VLOOKUP($B162,'HK2 - 22-23 + HKI 23-24(22C2)'!$B$12:$AT$182,8,0))</f>
        <v>#N/A</v>
      </c>
      <c r="J162" s="15" t="e">
        <f>IF($B162="","",VLOOKUP($B162,'HK2 - 22-23 + HKI 23-24(22C2)'!$B$12:$AT$182,9,0))</f>
        <v>#N/A</v>
      </c>
      <c r="K162" s="15" t="e">
        <f>IF($B162="","",VLOOKUP($B162,'HK2 - 22-23 + HKI 23-24(22C2)'!$B$12:$AT$182,10,0))</f>
        <v>#N/A</v>
      </c>
      <c r="L162" s="15" t="e">
        <f>IF($B162="","",VLOOKUP($B162,'HK2 - 22-23 + HKI 23-24(22C2)'!$B$12:$AT$182,11,0))</f>
        <v>#N/A</v>
      </c>
      <c r="M162" s="31" t="e">
        <f t="shared" si="21"/>
        <v>#N/A</v>
      </c>
      <c r="N162" s="15" t="e">
        <f>IF($B162="","",VLOOKUP($B162,'HK2 - 22-23 + HKI 23-24(22C2)'!$B$12:$AT$182,13,0))</f>
        <v>#N/A</v>
      </c>
      <c r="O162" s="15" t="e">
        <f>IF($B162="","",VLOOKUP($B162,'HK2 - 22-23 + HKI 23-24(22C2)'!$B$12:$AT$182,14,0))</f>
        <v>#N/A</v>
      </c>
      <c r="P162" s="15" t="e">
        <f>IF($B162="","",VLOOKUP($B162,'HK2 - 22-23 + HKI 23-24(22C2)'!$B$12:$AT$182,15,0))</f>
        <v>#N/A</v>
      </c>
      <c r="Q162" s="15" t="e">
        <f>IF($B162="","",VLOOKUP($B162,'HK2 - 22-23 + HKI 23-24(22C2)'!$B$12:$AT$182,16,0))</f>
        <v>#N/A</v>
      </c>
      <c r="R162" s="31" t="e">
        <f t="shared" si="22"/>
        <v>#N/A</v>
      </c>
      <c r="S162" s="15" t="e">
        <f>IF($B162="","",VLOOKUP($B162,'HK2 - 22-23 + HKI 23-24(22C2)'!$B$12:$AT$182,18,0))</f>
        <v>#N/A</v>
      </c>
      <c r="T162" s="15" t="e">
        <f>IF($B162="","",VLOOKUP($B162,'HK2 - 22-23 + HKI 23-24(22C2)'!$B$12:$AT$182,19,0))</f>
        <v>#N/A</v>
      </c>
      <c r="U162" s="15" t="e">
        <f>IF($B162="","",VLOOKUP($B162,'HK2 - 22-23 + HKI 23-24(22C2)'!$B$12:$AT$182,20,0))</f>
        <v>#N/A</v>
      </c>
      <c r="V162" s="31" t="e">
        <f t="shared" si="23"/>
        <v>#N/A</v>
      </c>
      <c r="W162" s="15" t="e">
        <f>IF($B162="","",VLOOKUP($B162,'HK2 - 22-23 + HKI 23-24(22C2)'!$B$12:$AT$182,22,0))</f>
        <v>#N/A</v>
      </c>
      <c r="X162" s="15" t="e">
        <f>IF($B162="","",VLOOKUP($B162,'HK2 - 22-23 + HKI 23-24(22C2)'!$B$12:$AT$182,23,0))</f>
        <v>#N/A</v>
      </c>
      <c r="Y162" s="15" t="e">
        <f>IF($B162="","",VLOOKUP($B162,'HK2 - 22-23 + HKI 23-24(22C2)'!$B$12:$AT$182,24,0))</f>
        <v>#N/A</v>
      </c>
      <c r="Z162" s="31" t="e">
        <f t="shared" si="24"/>
        <v>#N/A</v>
      </c>
      <c r="AA162" s="15" t="e">
        <f>IF($B162="","",VLOOKUP($B162,'HK2 - 22-23 + HKI 23-24(22C2)'!$B$12:$AT$182,26,0))</f>
        <v>#N/A</v>
      </c>
      <c r="AB162" s="15" t="e">
        <f>IF($B162="","",VLOOKUP($B162,'HK2 - 22-23 + HKI 23-24(22C2)'!$B$12:$AT$182,27,0))</f>
        <v>#N/A</v>
      </c>
      <c r="AC162" s="15" t="e">
        <f>IF($B162="","",VLOOKUP($B162,'HK2 - 22-23 + HKI 23-24(22C2)'!$B$12:$AT$182,28,0))</f>
        <v>#N/A</v>
      </c>
      <c r="AD162" s="31" t="e">
        <f t="shared" si="25"/>
        <v>#N/A</v>
      </c>
      <c r="AE162" s="15" t="e">
        <f>IF($B162="","",VLOOKUP($B162,'HK2 - 22-23 + HKI 23-24(22C2)'!$B$12:$AT$182,30,0))</f>
        <v>#N/A</v>
      </c>
      <c r="AF162" s="15" t="e">
        <f>IF($B162="","",VLOOKUP($B162,'HK2 - 22-23 + HKI 23-24(22C2)'!$B$12:$AT$182,31,0))</f>
        <v>#N/A</v>
      </c>
      <c r="AG162" s="15" t="e">
        <f>IF($B162="","",VLOOKUP($B162,'HK2 - 22-23 + HKI 23-24(22C2)'!$B$12:$AT$182,32,0))</f>
        <v>#N/A</v>
      </c>
      <c r="AH162" s="31" t="e">
        <f t="shared" si="26"/>
        <v>#N/A</v>
      </c>
      <c r="AI162" s="15" t="e">
        <f>IF($B162="","",VLOOKUP($B162,'HK2 - 22-23 + HKI 23-24(22C2)'!$B$12:$AT$182,34,0))</f>
        <v>#N/A</v>
      </c>
      <c r="AJ162" s="15" t="e">
        <f>IF($B162="","",VLOOKUP($B162,'HK2 - 22-23 + HKI 23-24(22C2)'!$B$12:$AT$182,35,0))</f>
        <v>#N/A</v>
      </c>
      <c r="AK162" s="31" t="e">
        <f t="shared" si="27"/>
        <v>#N/A</v>
      </c>
      <c r="AL162" s="15" t="e">
        <f>IF($B162="","",VLOOKUP($B162,'HK2 - 22-23 + HKI 23-24(22C2)'!$B$12:$AT$182,37,0))</f>
        <v>#N/A</v>
      </c>
      <c r="AM162" s="15" t="e">
        <f>IF($B162="","",VLOOKUP($B162,'HK2 - 22-23 + HKI 23-24(22C2)'!$B$12:$AT$182,38,0))</f>
        <v>#N/A</v>
      </c>
      <c r="AN162" s="31" t="e">
        <f t="shared" si="28"/>
        <v>#N/A</v>
      </c>
      <c r="AO162" s="15" t="e">
        <f>IF($B162="","",VLOOKUP($B162,'HK2 - 22-23 + HKI 23-24(22C2)'!$B$12:$AT$182,40,0))</f>
        <v>#N/A</v>
      </c>
      <c r="AP162" s="15" t="e">
        <f>IF($B162="","",VLOOKUP($B162,'HK2 - 22-23 + HKI 23-24(22C2)'!$B$12:$AT$182,41,0))</f>
        <v>#N/A</v>
      </c>
      <c r="AQ162" s="31" t="e">
        <f t="shared" si="29"/>
        <v>#N/A</v>
      </c>
      <c r="AR162" s="31" t="e">
        <f>IF($B162="","",VLOOKUP($B162,'HK2 - 22-23 + HKI 23-24(22C2)'!$B$12:$AT$182,43,0))</f>
        <v>#N/A</v>
      </c>
      <c r="AS162" s="31" t="e">
        <f>IF($B162="","",VLOOKUP($B162,'HK2 - 22-23 + HKI 23-24(22C2)'!$B$12:$AT$182,44,0))</f>
        <v>#N/A</v>
      </c>
      <c r="AT162" s="40" t="e">
        <f t="shared" si="30"/>
        <v>#N/A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IF($B163="","",VLOOKUP($B163,'HK2 - 22-23 + HKI 23-24(22C2)'!$B$12:$AT$182,4,0))</f>
        <v>#N/A</v>
      </c>
      <c r="F163" s="15" t="e">
        <f>IF($B163="","",VLOOKUP($B163,'HK2 - 22-23 + HKI 23-24(22C2)'!$B$12:$AT$182,5,0))</f>
        <v>#N/A</v>
      </c>
      <c r="G163" s="15" t="e">
        <f>IF($B163="","",VLOOKUP($B163,'HK2 - 22-23 + HKI 23-24(22C2)'!$B$12:$AT$182,6,0))</f>
        <v>#N/A</v>
      </c>
      <c r="H163" s="15" t="e">
        <f>IF($B163="","",VLOOKUP($B163,'HK2 - 22-23 + HKI 23-24(22C2)'!$B$12:$AT$182,7,0))</f>
        <v>#N/A</v>
      </c>
      <c r="I163" s="15" t="e">
        <f>IF($B163="","",VLOOKUP($B163,'HK2 - 22-23 + HKI 23-24(22C2)'!$B$12:$AT$182,8,0))</f>
        <v>#N/A</v>
      </c>
      <c r="J163" s="15" t="e">
        <f>IF($B163="","",VLOOKUP($B163,'HK2 - 22-23 + HKI 23-24(22C2)'!$B$12:$AT$182,9,0))</f>
        <v>#N/A</v>
      </c>
      <c r="K163" s="15" t="e">
        <f>IF($B163="","",VLOOKUP($B163,'HK2 - 22-23 + HKI 23-24(22C2)'!$B$12:$AT$182,10,0))</f>
        <v>#N/A</v>
      </c>
      <c r="L163" s="15" t="e">
        <f>IF($B163="","",VLOOKUP($B163,'HK2 - 22-23 + HKI 23-24(22C2)'!$B$12:$AT$182,11,0))</f>
        <v>#N/A</v>
      </c>
      <c r="M163" s="31" t="e">
        <f t="shared" si="21"/>
        <v>#N/A</v>
      </c>
      <c r="N163" s="15" t="e">
        <f>IF($B163="","",VLOOKUP($B163,'HK2 - 22-23 + HKI 23-24(22C2)'!$B$12:$AT$182,13,0))</f>
        <v>#N/A</v>
      </c>
      <c r="O163" s="15" t="e">
        <f>IF($B163="","",VLOOKUP($B163,'HK2 - 22-23 + HKI 23-24(22C2)'!$B$12:$AT$182,14,0))</f>
        <v>#N/A</v>
      </c>
      <c r="P163" s="15" t="e">
        <f>IF($B163="","",VLOOKUP($B163,'HK2 - 22-23 + HKI 23-24(22C2)'!$B$12:$AT$182,15,0))</f>
        <v>#N/A</v>
      </c>
      <c r="Q163" s="15" t="e">
        <f>IF($B163="","",VLOOKUP($B163,'HK2 - 22-23 + HKI 23-24(22C2)'!$B$12:$AT$182,16,0))</f>
        <v>#N/A</v>
      </c>
      <c r="R163" s="31" t="e">
        <f t="shared" si="22"/>
        <v>#N/A</v>
      </c>
      <c r="S163" s="15" t="e">
        <f>IF($B163="","",VLOOKUP($B163,'HK2 - 22-23 + HKI 23-24(22C2)'!$B$12:$AT$182,18,0))</f>
        <v>#N/A</v>
      </c>
      <c r="T163" s="15" t="e">
        <f>IF($B163="","",VLOOKUP($B163,'HK2 - 22-23 + HKI 23-24(22C2)'!$B$12:$AT$182,19,0))</f>
        <v>#N/A</v>
      </c>
      <c r="U163" s="15" t="e">
        <f>IF($B163="","",VLOOKUP($B163,'HK2 - 22-23 + HKI 23-24(22C2)'!$B$12:$AT$182,20,0))</f>
        <v>#N/A</v>
      </c>
      <c r="V163" s="31" t="e">
        <f t="shared" si="23"/>
        <v>#N/A</v>
      </c>
      <c r="W163" s="15" t="e">
        <f>IF($B163="","",VLOOKUP($B163,'HK2 - 22-23 + HKI 23-24(22C2)'!$B$12:$AT$182,22,0))</f>
        <v>#N/A</v>
      </c>
      <c r="X163" s="15" t="e">
        <f>IF($B163="","",VLOOKUP($B163,'HK2 - 22-23 + HKI 23-24(22C2)'!$B$12:$AT$182,23,0))</f>
        <v>#N/A</v>
      </c>
      <c r="Y163" s="15" t="e">
        <f>IF($B163="","",VLOOKUP($B163,'HK2 - 22-23 + HKI 23-24(22C2)'!$B$12:$AT$182,24,0))</f>
        <v>#N/A</v>
      </c>
      <c r="Z163" s="31" t="e">
        <f t="shared" si="24"/>
        <v>#N/A</v>
      </c>
      <c r="AA163" s="15" t="e">
        <f>IF($B163="","",VLOOKUP($B163,'HK2 - 22-23 + HKI 23-24(22C2)'!$B$12:$AT$182,26,0))</f>
        <v>#N/A</v>
      </c>
      <c r="AB163" s="15" t="e">
        <f>IF($B163="","",VLOOKUP($B163,'HK2 - 22-23 + HKI 23-24(22C2)'!$B$12:$AT$182,27,0))</f>
        <v>#N/A</v>
      </c>
      <c r="AC163" s="15" t="e">
        <f>IF($B163="","",VLOOKUP($B163,'HK2 - 22-23 + HKI 23-24(22C2)'!$B$12:$AT$182,28,0))</f>
        <v>#N/A</v>
      </c>
      <c r="AD163" s="31" t="e">
        <f t="shared" si="25"/>
        <v>#N/A</v>
      </c>
      <c r="AE163" s="15" t="e">
        <f>IF($B163="","",VLOOKUP($B163,'HK2 - 22-23 + HKI 23-24(22C2)'!$B$12:$AT$182,30,0))</f>
        <v>#N/A</v>
      </c>
      <c r="AF163" s="15" t="e">
        <f>IF($B163="","",VLOOKUP($B163,'HK2 - 22-23 + HKI 23-24(22C2)'!$B$12:$AT$182,31,0))</f>
        <v>#N/A</v>
      </c>
      <c r="AG163" s="15" t="e">
        <f>IF($B163="","",VLOOKUP($B163,'HK2 - 22-23 + HKI 23-24(22C2)'!$B$12:$AT$182,32,0))</f>
        <v>#N/A</v>
      </c>
      <c r="AH163" s="31" t="e">
        <f t="shared" si="26"/>
        <v>#N/A</v>
      </c>
      <c r="AI163" s="15" t="e">
        <f>IF($B163="","",VLOOKUP($B163,'HK2 - 22-23 + HKI 23-24(22C2)'!$B$12:$AT$182,34,0))</f>
        <v>#N/A</v>
      </c>
      <c r="AJ163" s="15" t="e">
        <f>IF($B163="","",VLOOKUP($B163,'HK2 - 22-23 + HKI 23-24(22C2)'!$B$12:$AT$182,35,0))</f>
        <v>#N/A</v>
      </c>
      <c r="AK163" s="31" t="e">
        <f t="shared" si="27"/>
        <v>#N/A</v>
      </c>
      <c r="AL163" s="15" t="e">
        <f>IF($B163="","",VLOOKUP($B163,'HK2 - 22-23 + HKI 23-24(22C2)'!$B$12:$AT$182,37,0))</f>
        <v>#N/A</v>
      </c>
      <c r="AM163" s="15" t="e">
        <f>IF($B163="","",VLOOKUP($B163,'HK2 - 22-23 + HKI 23-24(22C2)'!$B$12:$AT$182,38,0))</f>
        <v>#N/A</v>
      </c>
      <c r="AN163" s="31" t="e">
        <f t="shared" si="28"/>
        <v>#N/A</v>
      </c>
      <c r="AO163" s="15" t="e">
        <f>IF($B163="","",VLOOKUP($B163,'HK2 - 22-23 + HKI 23-24(22C2)'!$B$12:$AT$182,40,0))</f>
        <v>#N/A</v>
      </c>
      <c r="AP163" s="15" t="e">
        <f>IF($B163="","",VLOOKUP($B163,'HK2 - 22-23 + HKI 23-24(22C2)'!$B$12:$AT$182,41,0))</f>
        <v>#N/A</v>
      </c>
      <c r="AQ163" s="31" t="e">
        <f t="shared" si="29"/>
        <v>#N/A</v>
      </c>
      <c r="AR163" s="31" t="e">
        <f>IF($B163="","",VLOOKUP($B163,'HK2 - 22-23 + HKI 23-24(22C2)'!$B$12:$AT$182,43,0))</f>
        <v>#N/A</v>
      </c>
      <c r="AS163" s="31" t="e">
        <f>IF($B163="","",VLOOKUP($B163,'HK2 - 22-23 + HKI 23-24(22C2)'!$B$12:$AT$182,44,0))</f>
        <v>#N/A</v>
      </c>
      <c r="AT163" s="40" t="e">
        <f t="shared" si="30"/>
        <v>#N/A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IF($B164="","",VLOOKUP($B164,'HK2 - 22-23 + HKI 23-24(22C2)'!$B$12:$AT$182,4,0))</f>
        <v>#N/A</v>
      </c>
      <c r="F164" s="15" t="e">
        <f>IF($B164="","",VLOOKUP($B164,'HK2 - 22-23 + HKI 23-24(22C2)'!$B$12:$AT$182,5,0))</f>
        <v>#N/A</v>
      </c>
      <c r="G164" s="15" t="e">
        <f>IF($B164="","",VLOOKUP($B164,'HK2 - 22-23 + HKI 23-24(22C2)'!$B$12:$AT$182,6,0))</f>
        <v>#N/A</v>
      </c>
      <c r="H164" s="15" t="e">
        <f>IF($B164="","",VLOOKUP($B164,'HK2 - 22-23 + HKI 23-24(22C2)'!$B$12:$AT$182,7,0))</f>
        <v>#N/A</v>
      </c>
      <c r="I164" s="15" t="e">
        <f>IF($B164="","",VLOOKUP($B164,'HK2 - 22-23 + HKI 23-24(22C2)'!$B$12:$AT$182,8,0))</f>
        <v>#N/A</v>
      </c>
      <c r="J164" s="15" t="e">
        <f>IF($B164="","",VLOOKUP($B164,'HK2 - 22-23 + HKI 23-24(22C2)'!$B$12:$AT$182,9,0))</f>
        <v>#N/A</v>
      </c>
      <c r="K164" s="15" t="e">
        <f>IF($B164="","",VLOOKUP($B164,'HK2 - 22-23 + HKI 23-24(22C2)'!$B$12:$AT$182,10,0))</f>
        <v>#N/A</v>
      </c>
      <c r="L164" s="15" t="e">
        <f>IF($B164="","",VLOOKUP($B164,'HK2 - 22-23 + HKI 23-24(22C2)'!$B$12:$AT$182,11,0))</f>
        <v>#N/A</v>
      </c>
      <c r="M164" s="31" t="e">
        <f t="shared" si="21"/>
        <v>#N/A</v>
      </c>
      <c r="N164" s="15" t="e">
        <f>IF($B164="","",VLOOKUP($B164,'HK2 - 22-23 + HKI 23-24(22C2)'!$B$12:$AT$182,13,0))</f>
        <v>#N/A</v>
      </c>
      <c r="O164" s="15" t="e">
        <f>IF($B164="","",VLOOKUP($B164,'HK2 - 22-23 + HKI 23-24(22C2)'!$B$12:$AT$182,14,0))</f>
        <v>#N/A</v>
      </c>
      <c r="P164" s="15" t="e">
        <f>IF($B164="","",VLOOKUP($B164,'HK2 - 22-23 + HKI 23-24(22C2)'!$B$12:$AT$182,15,0))</f>
        <v>#N/A</v>
      </c>
      <c r="Q164" s="15" t="e">
        <f>IF($B164="","",VLOOKUP($B164,'HK2 - 22-23 + HKI 23-24(22C2)'!$B$12:$AT$182,16,0))</f>
        <v>#N/A</v>
      </c>
      <c r="R164" s="31" t="e">
        <f t="shared" si="22"/>
        <v>#N/A</v>
      </c>
      <c r="S164" s="15" t="e">
        <f>IF($B164="","",VLOOKUP($B164,'HK2 - 22-23 + HKI 23-24(22C2)'!$B$12:$AT$182,18,0))</f>
        <v>#N/A</v>
      </c>
      <c r="T164" s="15" t="e">
        <f>IF($B164="","",VLOOKUP($B164,'HK2 - 22-23 + HKI 23-24(22C2)'!$B$12:$AT$182,19,0))</f>
        <v>#N/A</v>
      </c>
      <c r="U164" s="15" t="e">
        <f>IF($B164="","",VLOOKUP($B164,'HK2 - 22-23 + HKI 23-24(22C2)'!$B$12:$AT$182,20,0))</f>
        <v>#N/A</v>
      </c>
      <c r="V164" s="31" t="e">
        <f t="shared" si="23"/>
        <v>#N/A</v>
      </c>
      <c r="W164" s="15" t="e">
        <f>IF($B164="","",VLOOKUP($B164,'HK2 - 22-23 + HKI 23-24(22C2)'!$B$12:$AT$182,22,0))</f>
        <v>#N/A</v>
      </c>
      <c r="X164" s="15" t="e">
        <f>IF($B164="","",VLOOKUP($B164,'HK2 - 22-23 + HKI 23-24(22C2)'!$B$12:$AT$182,23,0))</f>
        <v>#N/A</v>
      </c>
      <c r="Y164" s="15" t="e">
        <f>IF($B164="","",VLOOKUP($B164,'HK2 - 22-23 + HKI 23-24(22C2)'!$B$12:$AT$182,24,0))</f>
        <v>#N/A</v>
      </c>
      <c r="Z164" s="31" t="e">
        <f t="shared" si="24"/>
        <v>#N/A</v>
      </c>
      <c r="AA164" s="15" t="e">
        <f>IF($B164="","",VLOOKUP($B164,'HK2 - 22-23 + HKI 23-24(22C2)'!$B$12:$AT$182,26,0))</f>
        <v>#N/A</v>
      </c>
      <c r="AB164" s="15" t="e">
        <f>IF($B164="","",VLOOKUP($B164,'HK2 - 22-23 + HKI 23-24(22C2)'!$B$12:$AT$182,27,0))</f>
        <v>#N/A</v>
      </c>
      <c r="AC164" s="15" t="e">
        <f>IF($B164="","",VLOOKUP($B164,'HK2 - 22-23 + HKI 23-24(22C2)'!$B$12:$AT$182,28,0))</f>
        <v>#N/A</v>
      </c>
      <c r="AD164" s="31" t="e">
        <f t="shared" si="25"/>
        <v>#N/A</v>
      </c>
      <c r="AE164" s="15" t="e">
        <f>IF($B164="","",VLOOKUP($B164,'HK2 - 22-23 + HKI 23-24(22C2)'!$B$12:$AT$182,30,0))</f>
        <v>#N/A</v>
      </c>
      <c r="AF164" s="15" t="e">
        <f>IF($B164="","",VLOOKUP($B164,'HK2 - 22-23 + HKI 23-24(22C2)'!$B$12:$AT$182,31,0))</f>
        <v>#N/A</v>
      </c>
      <c r="AG164" s="15" t="e">
        <f>IF($B164="","",VLOOKUP($B164,'HK2 - 22-23 + HKI 23-24(22C2)'!$B$12:$AT$182,32,0))</f>
        <v>#N/A</v>
      </c>
      <c r="AH164" s="31" t="e">
        <f t="shared" si="26"/>
        <v>#N/A</v>
      </c>
      <c r="AI164" s="15" t="e">
        <f>IF($B164="","",VLOOKUP($B164,'HK2 - 22-23 + HKI 23-24(22C2)'!$B$12:$AT$182,34,0))</f>
        <v>#N/A</v>
      </c>
      <c r="AJ164" s="15" t="e">
        <f>IF($B164="","",VLOOKUP($B164,'HK2 - 22-23 + HKI 23-24(22C2)'!$B$12:$AT$182,35,0))</f>
        <v>#N/A</v>
      </c>
      <c r="AK164" s="31" t="e">
        <f t="shared" si="27"/>
        <v>#N/A</v>
      </c>
      <c r="AL164" s="15" t="e">
        <f>IF($B164="","",VLOOKUP($B164,'HK2 - 22-23 + HKI 23-24(22C2)'!$B$12:$AT$182,37,0))</f>
        <v>#N/A</v>
      </c>
      <c r="AM164" s="15" t="e">
        <f>IF($B164="","",VLOOKUP($B164,'HK2 - 22-23 + HKI 23-24(22C2)'!$B$12:$AT$182,38,0))</f>
        <v>#N/A</v>
      </c>
      <c r="AN164" s="31" t="e">
        <f t="shared" si="28"/>
        <v>#N/A</v>
      </c>
      <c r="AO164" s="15" t="e">
        <f>IF($B164="","",VLOOKUP($B164,'HK2 - 22-23 + HKI 23-24(22C2)'!$B$12:$AT$182,40,0))</f>
        <v>#N/A</v>
      </c>
      <c r="AP164" s="15" t="e">
        <f>IF($B164="","",VLOOKUP($B164,'HK2 - 22-23 + HKI 23-24(22C2)'!$B$12:$AT$182,41,0))</f>
        <v>#N/A</v>
      </c>
      <c r="AQ164" s="31" t="e">
        <f t="shared" si="29"/>
        <v>#N/A</v>
      </c>
      <c r="AR164" s="31" t="e">
        <f>IF($B164="","",VLOOKUP($B164,'HK2 - 22-23 + HKI 23-24(22C2)'!$B$12:$AT$182,43,0))</f>
        <v>#N/A</v>
      </c>
      <c r="AS164" s="31" t="e">
        <f>IF($B164="","",VLOOKUP($B164,'HK2 - 22-23 + HKI 23-24(22C2)'!$B$12:$AT$182,44,0))</f>
        <v>#N/A</v>
      </c>
      <c r="AT164" s="40" t="e">
        <f t="shared" si="30"/>
        <v>#N/A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IF($B165="","",VLOOKUP($B165,'HK2 - 22-23 + HKI 23-24(22C2)'!$B$12:$AT$182,4,0))</f>
        <v>#N/A</v>
      </c>
      <c r="F165" s="15" t="e">
        <f>IF($B165="","",VLOOKUP($B165,'HK2 - 22-23 + HKI 23-24(22C2)'!$B$12:$AT$182,5,0))</f>
        <v>#N/A</v>
      </c>
      <c r="G165" s="15" t="e">
        <f>IF($B165="","",VLOOKUP($B165,'HK2 - 22-23 + HKI 23-24(22C2)'!$B$12:$AT$182,6,0))</f>
        <v>#N/A</v>
      </c>
      <c r="H165" s="15" t="e">
        <f>IF($B165="","",VLOOKUP($B165,'HK2 - 22-23 + HKI 23-24(22C2)'!$B$12:$AT$182,7,0))</f>
        <v>#N/A</v>
      </c>
      <c r="I165" s="15" t="e">
        <f>IF($B165="","",VLOOKUP($B165,'HK2 - 22-23 + HKI 23-24(22C2)'!$B$12:$AT$182,8,0))</f>
        <v>#N/A</v>
      </c>
      <c r="J165" s="15" t="e">
        <f>IF($B165="","",VLOOKUP($B165,'HK2 - 22-23 + HKI 23-24(22C2)'!$B$12:$AT$182,9,0))</f>
        <v>#N/A</v>
      </c>
      <c r="K165" s="15" t="e">
        <f>IF($B165="","",VLOOKUP($B165,'HK2 - 22-23 + HKI 23-24(22C2)'!$B$12:$AT$182,10,0))</f>
        <v>#N/A</v>
      </c>
      <c r="L165" s="15" t="e">
        <f>IF($B165="","",VLOOKUP($B165,'HK2 - 22-23 + HKI 23-24(22C2)'!$B$12:$AT$182,11,0))</f>
        <v>#N/A</v>
      </c>
      <c r="M165" s="31" t="e">
        <f t="shared" si="21"/>
        <v>#N/A</v>
      </c>
      <c r="N165" s="15" t="e">
        <f>IF($B165="","",VLOOKUP($B165,'HK2 - 22-23 + HKI 23-24(22C2)'!$B$12:$AT$182,13,0))</f>
        <v>#N/A</v>
      </c>
      <c r="O165" s="15" t="e">
        <f>IF($B165="","",VLOOKUP($B165,'HK2 - 22-23 + HKI 23-24(22C2)'!$B$12:$AT$182,14,0))</f>
        <v>#N/A</v>
      </c>
      <c r="P165" s="15" t="e">
        <f>IF($B165="","",VLOOKUP($B165,'HK2 - 22-23 + HKI 23-24(22C2)'!$B$12:$AT$182,15,0))</f>
        <v>#N/A</v>
      </c>
      <c r="Q165" s="15" t="e">
        <f>IF($B165="","",VLOOKUP($B165,'HK2 - 22-23 + HKI 23-24(22C2)'!$B$12:$AT$182,16,0))</f>
        <v>#N/A</v>
      </c>
      <c r="R165" s="31" t="e">
        <f t="shared" si="22"/>
        <v>#N/A</v>
      </c>
      <c r="S165" s="15" t="e">
        <f>IF($B165="","",VLOOKUP($B165,'HK2 - 22-23 + HKI 23-24(22C2)'!$B$12:$AT$182,18,0))</f>
        <v>#N/A</v>
      </c>
      <c r="T165" s="15" t="e">
        <f>IF($B165="","",VLOOKUP($B165,'HK2 - 22-23 + HKI 23-24(22C2)'!$B$12:$AT$182,19,0))</f>
        <v>#N/A</v>
      </c>
      <c r="U165" s="15" t="e">
        <f>IF($B165="","",VLOOKUP($B165,'HK2 - 22-23 + HKI 23-24(22C2)'!$B$12:$AT$182,20,0))</f>
        <v>#N/A</v>
      </c>
      <c r="V165" s="31" t="e">
        <f t="shared" si="23"/>
        <v>#N/A</v>
      </c>
      <c r="W165" s="15" t="e">
        <f>IF($B165="","",VLOOKUP($B165,'HK2 - 22-23 + HKI 23-24(22C2)'!$B$12:$AT$182,22,0))</f>
        <v>#N/A</v>
      </c>
      <c r="X165" s="15" t="e">
        <f>IF($B165="","",VLOOKUP($B165,'HK2 - 22-23 + HKI 23-24(22C2)'!$B$12:$AT$182,23,0))</f>
        <v>#N/A</v>
      </c>
      <c r="Y165" s="15" t="e">
        <f>IF($B165="","",VLOOKUP($B165,'HK2 - 22-23 + HKI 23-24(22C2)'!$B$12:$AT$182,24,0))</f>
        <v>#N/A</v>
      </c>
      <c r="Z165" s="31" t="e">
        <f t="shared" si="24"/>
        <v>#N/A</v>
      </c>
      <c r="AA165" s="15" t="e">
        <f>IF($B165="","",VLOOKUP($B165,'HK2 - 22-23 + HKI 23-24(22C2)'!$B$12:$AT$182,26,0))</f>
        <v>#N/A</v>
      </c>
      <c r="AB165" s="15" t="e">
        <f>IF($B165="","",VLOOKUP($B165,'HK2 - 22-23 + HKI 23-24(22C2)'!$B$12:$AT$182,27,0))</f>
        <v>#N/A</v>
      </c>
      <c r="AC165" s="15" t="e">
        <f>IF($B165="","",VLOOKUP($B165,'HK2 - 22-23 + HKI 23-24(22C2)'!$B$12:$AT$182,28,0))</f>
        <v>#N/A</v>
      </c>
      <c r="AD165" s="31" t="e">
        <f t="shared" si="25"/>
        <v>#N/A</v>
      </c>
      <c r="AE165" s="15" t="e">
        <f>IF($B165="","",VLOOKUP($B165,'HK2 - 22-23 + HKI 23-24(22C2)'!$B$12:$AT$182,30,0))</f>
        <v>#N/A</v>
      </c>
      <c r="AF165" s="15" t="e">
        <f>IF($B165="","",VLOOKUP($B165,'HK2 - 22-23 + HKI 23-24(22C2)'!$B$12:$AT$182,31,0))</f>
        <v>#N/A</v>
      </c>
      <c r="AG165" s="15" t="e">
        <f>IF($B165="","",VLOOKUP($B165,'HK2 - 22-23 + HKI 23-24(22C2)'!$B$12:$AT$182,32,0))</f>
        <v>#N/A</v>
      </c>
      <c r="AH165" s="31" t="e">
        <f t="shared" si="26"/>
        <v>#N/A</v>
      </c>
      <c r="AI165" s="15" t="e">
        <f>IF($B165="","",VLOOKUP($B165,'HK2 - 22-23 + HKI 23-24(22C2)'!$B$12:$AT$182,34,0))</f>
        <v>#N/A</v>
      </c>
      <c r="AJ165" s="15" t="e">
        <f>IF($B165="","",VLOOKUP($B165,'HK2 - 22-23 + HKI 23-24(22C2)'!$B$12:$AT$182,35,0))</f>
        <v>#N/A</v>
      </c>
      <c r="AK165" s="31" t="e">
        <f t="shared" si="27"/>
        <v>#N/A</v>
      </c>
      <c r="AL165" s="15" t="e">
        <f>IF($B165="","",VLOOKUP($B165,'HK2 - 22-23 + HKI 23-24(22C2)'!$B$12:$AT$182,37,0))</f>
        <v>#N/A</v>
      </c>
      <c r="AM165" s="15" t="e">
        <f>IF($B165="","",VLOOKUP($B165,'HK2 - 22-23 + HKI 23-24(22C2)'!$B$12:$AT$182,38,0))</f>
        <v>#N/A</v>
      </c>
      <c r="AN165" s="31" t="e">
        <f t="shared" si="28"/>
        <v>#N/A</v>
      </c>
      <c r="AO165" s="15" t="e">
        <f>IF($B165="","",VLOOKUP($B165,'HK2 - 22-23 + HKI 23-24(22C2)'!$B$12:$AT$182,40,0))</f>
        <v>#N/A</v>
      </c>
      <c r="AP165" s="15" t="e">
        <f>IF($B165="","",VLOOKUP($B165,'HK2 - 22-23 + HKI 23-24(22C2)'!$B$12:$AT$182,41,0))</f>
        <v>#N/A</v>
      </c>
      <c r="AQ165" s="31" t="e">
        <f t="shared" si="29"/>
        <v>#N/A</v>
      </c>
      <c r="AR165" s="31" t="e">
        <f>IF($B165="","",VLOOKUP($B165,'HK2 - 22-23 + HKI 23-24(22C2)'!$B$12:$AT$182,43,0))</f>
        <v>#N/A</v>
      </c>
      <c r="AS165" s="31" t="e">
        <f>IF($B165="","",VLOOKUP($B165,'HK2 - 22-23 + HKI 23-24(22C2)'!$B$12:$AT$182,44,0))</f>
        <v>#N/A</v>
      </c>
      <c r="AT165" s="40" t="e">
        <f t="shared" si="30"/>
        <v>#N/A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IF($B166="","",VLOOKUP($B166,'HK2 - 22-23 + HKI 23-24(22C2)'!$B$12:$AT$182,4,0))</f>
        <v>#N/A</v>
      </c>
      <c r="F166" s="15" t="e">
        <f>IF($B166="","",VLOOKUP($B166,'HK2 - 22-23 + HKI 23-24(22C2)'!$B$12:$AT$182,5,0))</f>
        <v>#N/A</v>
      </c>
      <c r="G166" s="15" t="e">
        <f>IF($B166="","",VLOOKUP($B166,'HK2 - 22-23 + HKI 23-24(22C2)'!$B$12:$AT$182,6,0))</f>
        <v>#N/A</v>
      </c>
      <c r="H166" s="15" t="e">
        <f>IF($B166="","",VLOOKUP($B166,'HK2 - 22-23 + HKI 23-24(22C2)'!$B$12:$AT$182,7,0))</f>
        <v>#N/A</v>
      </c>
      <c r="I166" s="15" t="e">
        <f>IF($B166="","",VLOOKUP($B166,'HK2 - 22-23 + HKI 23-24(22C2)'!$B$12:$AT$182,8,0))</f>
        <v>#N/A</v>
      </c>
      <c r="J166" s="15" t="e">
        <f>IF($B166="","",VLOOKUP($B166,'HK2 - 22-23 + HKI 23-24(22C2)'!$B$12:$AT$182,9,0))</f>
        <v>#N/A</v>
      </c>
      <c r="K166" s="15" t="e">
        <f>IF($B166="","",VLOOKUP($B166,'HK2 - 22-23 + HKI 23-24(22C2)'!$B$12:$AT$182,10,0))</f>
        <v>#N/A</v>
      </c>
      <c r="L166" s="15" t="e">
        <f>IF($B166="","",VLOOKUP($B166,'HK2 - 22-23 + HKI 23-24(22C2)'!$B$12:$AT$182,11,0))</f>
        <v>#N/A</v>
      </c>
      <c r="M166" s="31" t="e">
        <f t="shared" si="21"/>
        <v>#N/A</v>
      </c>
      <c r="N166" s="15" t="e">
        <f>IF($B166="","",VLOOKUP($B166,'HK2 - 22-23 + HKI 23-24(22C2)'!$B$12:$AT$182,13,0))</f>
        <v>#N/A</v>
      </c>
      <c r="O166" s="15" t="e">
        <f>IF($B166="","",VLOOKUP($B166,'HK2 - 22-23 + HKI 23-24(22C2)'!$B$12:$AT$182,14,0))</f>
        <v>#N/A</v>
      </c>
      <c r="P166" s="15" t="e">
        <f>IF($B166="","",VLOOKUP($B166,'HK2 - 22-23 + HKI 23-24(22C2)'!$B$12:$AT$182,15,0))</f>
        <v>#N/A</v>
      </c>
      <c r="Q166" s="15" t="e">
        <f>IF($B166="","",VLOOKUP($B166,'HK2 - 22-23 + HKI 23-24(22C2)'!$B$12:$AT$182,16,0))</f>
        <v>#N/A</v>
      </c>
      <c r="R166" s="31" t="e">
        <f t="shared" si="22"/>
        <v>#N/A</v>
      </c>
      <c r="S166" s="15" t="e">
        <f>IF($B166="","",VLOOKUP($B166,'HK2 - 22-23 + HKI 23-24(22C2)'!$B$12:$AT$182,18,0))</f>
        <v>#N/A</v>
      </c>
      <c r="T166" s="15" t="e">
        <f>IF($B166="","",VLOOKUP($B166,'HK2 - 22-23 + HKI 23-24(22C2)'!$B$12:$AT$182,19,0))</f>
        <v>#N/A</v>
      </c>
      <c r="U166" s="15" t="e">
        <f>IF($B166="","",VLOOKUP($B166,'HK2 - 22-23 + HKI 23-24(22C2)'!$B$12:$AT$182,20,0))</f>
        <v>#N/A</v>
      </c>
      <c r="V166" s="31" t="e">
        <f t="shared" si="23"/>
        <v>#N/A</v>
      </c>
      <c r="W166" s="15" t="e">
        <f>IF($B166="","",VLOOKUP($B166,'HK2 - 22-23 + HKI 23-24(22C2)'!$B$12:$AT$182,22,0))</f>
        <v>#N/A</v>
      </c>
      <c r="X166" s="15" t="e">
        <f>IF($B166="","",VLOOKUP($B166,'HK2 - 22-23 + HKI 23-24(22C2)'!$B$12:$AT$182,23,0))</f>
        <v>#N/A</v>
      </c>
      <c r="Y166" s="15" t="e">
        <f>IF($B166="","",VLOOKUP($B166,'HK2 - 22-23 + HKI 23-24(22C2)'!$B$12:$AT$182,24,0))</f>
        <v>#N/A</v>
      </c>
      <c r="Z166" s="31" t="e">
        <f t="shared" si="24"/>
        <v>#N/A</v>
      </c>
      <c r="AA166" s="15" t="e">
        <f>IF($B166="","",VLOOKUP($B166,'HK2 - 22-23 + HKI 23-24(22C2)'!$B$12:$AT$182,26,0))</f>
        <v>#N/A</v>
      </c>
      <c r="AB166" s="15" t="e">
        <f>IF($B166="","",VLOOKUP($B166,'HK2 - 22-23 + HKI 23-24(22C2)'!$B$12:$AT$182,27,0))</f>
        <v>#N/A</v>
      </c>
      <c r="AC166" s="15" t="e">
        <f>IF($B166="","",VLOOKUP($B166,'HK2 - 22-23 + HKI 23-24(22C2)'!$B$12:$AT$182,28,0))</f>
        <v>#N/A</v>
      </c>
      <c r="AD166" s="31" t="e">
        <f t="shared" si="25"/>
        <v>#N/A</v>
      </c>
      <c r="AE166" s="15" t="e">
        <f>IF($B166="","",VLOOKUP($B166,'HK2 - 22-23 + HKI 23-24(22C2)'!$B$12:$AT$182,30,0))</f>
        <v>#N/A</v>
      </c>
      <c r="AF166" s="15" t="e">
        <f>IF($B166="","",VLOOKUP($B166,'HK2 - 22-23 + HKI 23-24(22C2)'!$B$12:$AT$182,31,0))</f>
        <v>#N/A</v>
      </c>
      <c r="AG166" s="15" t="e">
        <f>IF($B166="","",VLOOKUP($B166,'HK2 - 22-23 + HKI 23-24(22C2)'!$B$12:$AT$182,32,0))</f>
        <v>#N/A</v>
      </c>
      <c r="AH166" s="31" t="e">
        <f t="shared" si="26"/>
        <v>#N/A</v>
      </c>
      <c r="AI166" s="15" t="e">
        <f>IF($B166="","",VLOOKUP($B166,'HK2 - 22-23 + HKI 23-24(22C2)'!$B$12:$AT$182,34,0))</f>
        <v>#N/A</v>
      </c>
      <c r="AJ166" s="15" t="e">
        <f>IF($B166="","",VLOOKUP($B166,'HK2 - 22-23 + HKI 23-24(22C2)'!$B$12:$AT$182,35,0))</f>
        <v>#N/A</v>
      </c>
      <c r="AK166" s="31" t="e">
        <f t="shared" si="27"/>
        <v>#N/A</v>
      </c>
      <c r="AL166" s="15" t="e">
        <f>IF($B166="","",VLOOKUP($B166,'HK2 - 22-23 + HKI 23-24(22C2)'!$B$12:$AT$182,37,0))</f>
        <v>#N/A</v>
      </c>
      <c r="AM166" s="15" t="e">
        <f>IF($B166="","",VLOOKUP($B166,'HK2 - 22-23 + HKI 23-24(22C2)'!$B$12:$AT$182,38,0))</f>
        <v>#N/A</v>
      </c>
      <c r="AN166" s="31" t="e">
        <f t="shared" si="28"/>
        <v>#N/A</v>
      </c>
      <c r="AO166" s="15" t="e">
        <f>IF($B166="","",VLOOKUP($B166,'HK2 - 22-23 + HKI 23-24(22C2)'!$B$12:$AT$182,40,0))</f>
        <v>#N/A</v>
      </c>
      <c r="AP166" s="15" t="e">
        <f>IF($B166="","",VLOOKUP($B166,'HK2 - 22-23 + HKI 23-24(22C2)'!$B$12:$AT$182,41,0))</f>
        <v>#N/A</v>
      </c>
      <c r="AQ166" s="31" t="e">
        <f t="shared" si="29"/>
        <v>#N/A</v>
      </c>
      <c r="AR166" s="31" t="e">
        <f>IF($B166="","",VLOOKUP($B166,'HK2 - 22-23 + HKI 23-24(22C2)'!$B$12:$AT$182,43,0))</f>
        <v>#N/A</v>
      </c>
      <c r="AS166" s="31" t="e">
        <f>IF($B166="","",VLOOKUP($B166,'HK2 - 22-23 + HKI 23-24(22C2)'!$B$12:$AT$182,44,0))</f>
        <v>#N/A</v>
      </c>
      <c r="AT166" s="40" t="e">
        <f t="shared" si="30"/>
        <v>#N/A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IF($B167="","",VLOOKUP($B167,'HK2 - 22-23 + HKI 23-24(22C2)'!$B$12:$AT$182,4,0))</f>
        <v>#N/A</v>
      </c>
      <c r="F167" s="15" t="e">
        <f>IF($B167="","",VLOOKUP($B167,'HK2 - 22-23 + HKI 23-24(22C2)'!$B$12:$AT$182,5,0))</f>
        <v>#N/A</v>
      </c>
      <c r="G167" s="15" t="e">
        <f>IF($B167="","",VLOOKUP($B167,'HK2 - 22-23 + HKI 23-24(22C2)'!$B$12:$AT$182,6,0))</f>
        <v>#N/A</v>
      </c>
      <c r="H167" s="15" t="e">
        <f>IF($B167="","",VLOOKUP($B167,'HK2 - 22-23 + HKI 23-24(22C2)'!$B$12:$AT$182,7,0))</f>
        <v>#N/A</v>
      </c>
      <c r="I167" s="15" t="e">
        <f>IF($B167="","",VLOOKUP($B167,'HK2 - 22-23 + HKI 23-24(22C2)'!$B$12:$AT$182,8,0))</f>
        <v>#N/A</v>
      </c>
      <c r="J167" s="15" t="e">
        <f>IF($B167="","",VLOOKUP($B167,'HK2 - 22-23 + HKI 23-24(22C2)'!$B$12:$AT$182,9,0))</f>
        <v>#N/A</v>
      </c>
      <c r="K167" s="15" t="e">
        <f>IF($B167="","",VLOOKUP($B167,'HK2 - 22-23 + HKI 23-24(22C2)'!$B$12:$AT$182,10,0))</f>
        <v>#N/A</v>
      </c>
      <c r="L167" s="15" t="e">
        <f>IF($B167="","",VLOOKUP($B167,'HK2 - 22-23 + HKI 23-24(22C2)'!$B$12:$AT$182,11,0))</f>
        <v>#N/A</v>
      </c>
      <c r="M167" s="31" t="e">
        <f t="shared" si="21"/>
        <v>#N/A</v>
      </c>
      <c r="N167" s="15" t="e">
        <f>IF($B167="","",VLOOKUP($B167,'HK2 - 22-23 + HKI 23-24(22C2)'!$B$12:$AT$182,13,0))</f>
        <v>#N/A</v>
      </c>
      <c r="O167" s="15" t="e">
        <f>IF($B167="","",VLOOKUP($B167,'HK2 - 22-23 + HKI 23-24(22C2)'!$B$12:$AT$182,14,0))</f>
        <v>#N/A</v>
      </c>
      <c r="P167" s="15" t="e">
        <f>IF($B167="","",VLOOKUP($B167,'HK2 - 22-23 + HKI 23-24(22C2)'!$B$12:$AT$182,15,0))</f>
        <v>#N/A</v>
      </c>
      <c r="Q167" s="15" t="e">
        <f>IF($B167="","",VLOOKUP($B167,'HK2 - 22-23 + HKI 23-24(22C2)'!$B$12:$AT$182,16,0))</f>
        <v>#N/A</v>
      </c>
      <c r="R167" s="31" t="e">
        <f t="shared" si="22"/>
        <v>#N/A</v>
      </c>
      <c r="S167" s="15" t="e">
        <f>IF($B167="","",VLOOKUP($B167,'HK2 - 22-23 + HKI 23-24(22C2)'!$B$12:$AT$182,18,0))</f>
        <v>#N/A</v>
      </c>
      <c r="T167" s="15" t="e">
        <f>IF($B167="","",VLOOKUP($B167,'HK2 - 22-23 + HKI 23-24(22C2)'!$B$12:$AT$182,19,0))</f>
        <v>#N/A</v>
      </c>
      <c r="U167" s="15" t="e">
        <f>IF($B167="","",VLOOKUP($B167,'HK2 - 22-23 + HKI 23-24(22C2)'!$B$12:$AT$182,20,0))</f>
        <v>#N/A</v>
      </c>
      <c r="V167" s="31" t="e">
        <f t="shared" si="23"/>
        <v>#N/A</v>
      </c>
      <c r="W167" s="15" t="e">
        <f>IF($B167="","",VLOOKUP($B167,'HK2 - 22-23 + HKI 23-24(22C2)'!$B$12:$AT$182,22,0))</f>
        <v>#N/A</v>
      </c>
      <c r="X167" s="15" t="e">
        <f>IF($B167="","",VLOOKUP($B167,'HK2 - 22-23 + HKI 23-24(22C2)'!$B$12:$AT$182,23,0))</f>
        <v>#N/A</v>
      </c>
      <c r="Y167" s="15" t="e">
        <f>IF($B167="","",VLOOKUP($B167,'HK2 - 22-23 + HKI 23-24(22C2)'!$B$12:$AT$182,24,0))</f>
        <v>#N/A</v>
      </c>
      <c r="Z167" s="31" t="e">
        <f t="shared" si="24"/>
        <v>#N/A</v>
      </c>
      <c r="AA167" s="15" t="e">
        <f>IF($B167="","",VLOOKUP($B167,'HK2 - 22-23 + HKI 23-24(22C2)'!$B$12:$AT$182,26,0))</f>
        <v>#N/A</v>
      </c>
      <c r="AB167" s="15" t="e">
        <f>IF($B167="","",VLOOKUP($B167,'HK2 - 22-23 + HKI 23-24(22C2)'!$B$12:$AT$182,27,0))</f>
        <v>#N/A</v>
      </c>
      <c r="AC167" s="15" t="e">
        <f>IF($B167="","",VLOOKUP($B167,'HK2 - 22-23 + HKI 23-24(22C2)'!$B$12:$AT$182,28,0))</f>
        <v>#N/A</v>
      </c>
      <c r="AD167" s="31" t="e">
        <f t="shared" si="25"/>
        <v>#N/A</v>
      </c>
      <c r="AE167" s="15" t="e">
        <f>IF($B167="","",VLOOKUP($B167,'HK2 - 22-23 + HKI 23-24(22C2)'!$B$12:$AT$182,30,0))</f>
        <v>#N/A</v>
      </c>
      <c r="AF167" s="15" t="e">
        <f>IF($B167="","",VLOOKUP($B167,'HK2 - 22-23 + HKI 23-24(22C2)'!$B$12:$AT$182,31,0))</f>
        <v>#N/A</v>
      </c>
      <c r="AG167" s="15" t="e">
        <f>IF($B167="","",VLOOKUP($B167,'HK2 - 22-23 + HKI 23-24(22C2)'!$B$12:$AT$182,32,0))</f>
        <v>#N/A</v>
      </c>
      <c r="AH167" s="31" t="e">
        <f t="shared" si="26"/>
        <v>#N/A</v>
      </c>
      <c r="AI167" s="15" t="e">
        <f>IF($B167="","",VLOOKUP($B167,'HK2 - 22-23 + HKI 23-24(22C2)'!$B$12:$AT$182,34,0))</f>
        <v>#N/A</v>
      </c>
      <c r="AJ167" s="15" t="e">
        <f>IF($B167="","",VLOOKUP($B167,'HK2 - 22-23 + HKI 23-24(22C2)'!$B$12:$AT$182,35,0))</f>
        <v>#N/A</v>
      </c>
      <c r="AK167" s="31" t="e">
        <f t="shared" si="27"/>
        <v>#N/A</v>
      </c>
      <c r="AL167" s="15" t="e">
        <f>IF($B167="","",VLOOKUP($B167,'HK2 - 22-23 + HKI 23-24(22C2)'!$B$12:$AT$182,37,0))</f>
        <v>#N/A</v>
      </c>
      <c r="AM167" s="15" t="e">
        <f>IF($B167="","",VLOOKUP($B167,'HK2 - 22-23 + HKI 23-24(22C2)'!$B$12:$AT$182,38,0))</f>
        <v>#N/A</v>
      </c>
      <c r="AN167" s="31" t="e">
        <f t="shared" si="28"/>
        <v>#N/A</v>
      </c>
      <c r="AO167" s="15" t="e">
        <f>IF($B167="","",VLOOKUP($B167,'HK2 - 22-23 + HKI 23-24(22C2)'!$B$12:$AT$182,40,0))</f>
        <v>#N/A</v>
      </c>
      <c r="AP167" s="15" t="e">
        <f>IF($B167="","",VLOOKUP($B167,'HK2 - 22-23 + HKI 23-24(22C2)'!$B$12:$AT$182,41,0))</f>
        <v>#N/A</v>
      </c>
      <c r="AQ167" s="31" t="e">
        <f t="shared" si="29"/>
        <v>#N/A</v>
      </c>
      <c r="AR167" s="31" t="e">
        <f>IF($B167="","",VLOOKUP($B167,'HK2 - 22-23 + HKI 23-24(22C2)'!$B$12:$AT$182,43,0))</f>
        <v>#N/A</v>
      </c>
      <c r="AS167" s="31" t="e">
        <f>IF($B167="","",VLOOKUP($B167,'HK2 - 22-23 + HKI 23-24(22C2)'!$B$12:$AT$182,44,0))</f>
        <v>#N/A</v>
      </c>
      <c r="AT167" s="40" t="e">
        <f t="shared" si="30"/>
        <v>#N/A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IF($B168="","",VLOOKUP($B168,'HK2 - 22-23 + HKI 23-24(22C2)'!$B$12:$AT$182,4,0))</f>
        <v>#N/A</v>
      </c>
      <c r="F168" s="15" t="e">
        <f>IF($B168="","",VLOOKUP($B168,'HK2 - 22-23 + HKI 23-24(22C2)'!$B$12:$AT$182,5,0))</f>
        <v>#N/A</v>
      </c>
      <c r="G168" s="15" t="e">
        <f>IF($B168="","",VLOOKUP($B168,'HK2 - 22-23 + HKI 23-24(22C2)'!$B$12:$AT$182,6,0))</f>
        <v>#N/A</v>
      </c>
      <c r="H168" s="15" t="e">
        <f>IF($B168="","",VLOOKUP($B168,'HK2 - 22-23 + HKI 23-24(22C2)'!$B$12:$AT$182,7,0))</f>
        <v>#N/A</v>
      </c>
      <c r="I168" s="15" t="e">
        <f>IF($B168="","",VLOOKUP($B168,'HK2 - 22-23 + HKI 23-24(22C2)'!$B$12:$AT$182,8,0))</f>
        <v>#N/A</v>
      </c>
      <c r="J168" s="15" t="e">
        <f>IF($B168="","",VLOOKUP($B168,'HK2 - 22-23 + HKI 23-24(22C2)'!$B$12:$AT$182,9,0))</f>
        <v>#N/A</v>
      </c>
      <c r="K168" s="15" t="e">
        <f>IF($B168="","",VLOOKUP($B168,'HK2 - 22-23 + HKI 23-24(22C2)'!$B$12:$AT$182,10,0))</f>
        <v>#N/A</v>
      </c>
      <c r="L168" s="15" t="e">
        <f>IF($B168="","",VLOOKUP($B168,'HK2 - 22-23 + HKI 23-24(22C2)'!$B$12:$AT$182,11,0))</f>
        <v>#N/A</v>
      </c>
      <c r="M168" s="31" t="e">
        <f t="shared" si="21"/>
        <v>#N/A</v>
      </c>
      <c r="N168" s="15" t="e">
        <f>IF($B168="","",VLOOKUP($B168,'HK2 - 22-23 + HKI 23-24(22C2)'!$B$12:$AT$182,13,0))</f>
        <v>#N/A</v>
      </c>
      <c r="O168" s="15" t="e">
        <f>IF($B168="","",VLOOKUP($B168,'HK2 - 22-23 + HKI 23-24(22C2)'!$B$12:$AT$182,14,0))</f>
        <v>#N/A</v>
      </c>
      <c r="P168" s="15" t="e">
        <f>IF($B168="","",VLOOKUP($B168,'HK2 - 22-23 + HKI 23-24(22C2)'!$B$12:$AT$182,15,0))</f>
        <v>#N/A</v>
      </c>
      <c r="Q168" s="15" t="e">
        <f>IF($B168="","",VLOOKUP($B168,'HK2 - 22-23 + HKI 23-24(22C2)'!$B$12:$AT$182,16,0))</f>
        <v>#N/A</v>
      </c>
      <c r="R168" s="31" t="e">
        <f t="shared" si="22"/>
        <v>#N/A</v>
      </c>
      <c r="S168" s="15" t="e">
        <f>IF($B168="","",VLOOKUP($B168,'HK2 - 22-23 + HKI 23-24(22C2)'!$B$12:$AT$182,18,0))</f>
        <v>#N/A</v>
      </c>
      <c r="T168" s="15" t="e">
        <f>IF($B168="","",VLOOKUP($B168,'HK2 - 22-23 + HKI 23-24(22C2)'!$B$12:$AT$182,19,0))</f>
        <v>#N/A</v>
      </c>
      <c r="U168" s="15" t="e">
        <f>IF($B168="","",VLOOKUP($B168,'HK2 - 22-23 + HKI 23-24(22C2)'!$B$12:$AT$182,20,0))</f>
        <v>#N/A</v>
      </c>
      <c r="V168" s="31" t="e">
        <f t="shared" si="23"/>
        <v>#N/A</v>
      </c>
      <c r="W168" s="15" t="e">
        <f>IF($B168="","",VLOOKUP($B168,'HK2 - 22-23 + HKI 23-24(22C2)'!$B$12:$AT$182,22,0))</f>
        <v>#N/A</v>
      </c>
      <c r="X168" s="15" t="e">
        <f>IF($B168="","",VLOOKUP($B168,'HK2 - 22-23 + HKI 23-24(22C2)'!$B$12:$AT$182,23,0))</f>
        <v>#N/A</v>
      </c>
      <c r="Y168" s="15" t="e">
        <f>IF($B168="","",VLOOKUP($B168,'HK2 - 22-23 + HKI 23-24(22C2)'!$B$12:$AT$182,24,0))</f>
        <v>#N/A</v>
      </c>
      <c r="Z168" s="31" t="e">
        <f t="shared" si="24"/>
        <v>#N/A</v>
      </c>
      <c r="AA168" s="15" t="e">
        <f>IF($B168="","",VLOOKUP($B168,'HK2 - 22-23 + HKI 23-24(22C2)'!$B$12:$AT$182,26,0))</f>
        <v>#N/A</v>
      </c>
      <c r="AB168" s="15" t="e">
        <f>IF($B168="","",VLOOKUP($B168,'HK2 - 22-23 + HKI 23-24(22C2)'!$B$12:$AT$182,27,0))</f>
        <v>#N/A</v>
      </c>
      <c r="AC168" s="15" t="e">
        <f>IF($B168="","",VLOOKUP($B168,'HK2 - 22-23 + HKI 23-24(22C2)'!$B$12:$AT$182,28,0))</f>
        <v>#N/A</v>
      </c>
      <c r="AD168" s="31" t="e">
        <f t="shared" si="25"/>
        <v>#N/A</v>
      </c>
      <c r="AE168" s="15" t="e">
        <f>IF($B168="","",VLOOKUP($B168,'HK2 - 22-23 + HKI 23-24(22C2)'!$B$12:$AT$182,30,0))</f>
        <v>#N/A</v>
      </c>
      <c r="AF168" s="15" t="e">
        <f>IF($B168="","",VLOOKUP($B168,'HK2 - 22-23 + HKI 23-24(22C2)'!$B$12:$AT$182,31,0))</f>
        <v>#N/A</v>
      </c>
      <c r="AG168" s="15" t="e">
        <f>IF($B168="","",VLOOKUP($B168,'HK2 - 22-23 + HKI 23-24(22C2)'!$B$12:$AT$182,32,0))</f>
        <v>#N/A</v>
      </c>
      <c r="AH168" s="31" t="e">
        <f t="shared" si="26"/>
        <v>#N/A</v>
      </c>
      <c r="AI168" s="15" t="e">
        <f>IF($B168="","",VLOOKUP($B168,'HK2 - 22-23 + HKI 23-24(22C2)'!$B$12:$AT$182,34,0))</f>
        <v>#N/A</v>
      </c>
      <c r="AJ168" s="15" t="e">
        <f>IF($B168="","",VLOOKUP($B168,'HK2 - 22-23 + HKI 23-24(22C2)'!$B$12:$AT$182,35,0))</f>
        <v>#N/A</v>
      </c>
      <c r="AK168" s="31" t="e">
        <f t="shared" si="27"/>
        <v>#N/A</v>
      </c>
      <c r="AL168" s="15" t="e">
        <f>IF($B168="","",VLOOKUP($B168,'HK2 - 22-23 + HKI 23-24(22C2)'!$B$12:$AT$182,37,0))</f>
        <v>#N/A</v>
      </c>
      <c r="AM168" s="15" t="e">
        <f>IF($B168="","",VLOOKUP($B168,'HK2 - 22-23 + HKI 23-24(22C2)'!$B$12:$AT$182,38,0))</f>
        <v>#N/A</v>
      </c>
      <c r="AN168" s="31" t="e">
        <f t="shared" si="28"/>
        <v>#N/A</v>
      </c>
      <c r="AO168" s="15" t="e">
        <f>IF($B168="","",VLOOKUP($B168,'HK2 - 22-23 + HKI 23-24(22C2)'!$B$12:$AT$182,40,0))</f>
        <v>#N/A</v>
      </c>
      <c r="AP168" s="15" t="e">
        <f>IF($B168="","",VLOOKUP($B168,'HK2 - 22-23 + HKI 23-24(22C2)'!$B$12:$AT$182,41,0))</f>
        <v>#N/A</v>
      </c>
      <c r="AQ168" s="31" t="e">
        <f t="shared" si="29"/>
        <v>#N/A</v>
      </c>
      <c r="AR168" s="31" t="e">
        <f>IF($B168="","",VLOOKUP($B168,'HK2 - 22-23 + HKI 23-24(22C2)'!$B$12:$AT$182,43,0))</f>
        <v>#N/A</v>
      </c>
      <c r="AS168" s="31" t="e">
        <f>IF($B168="","",VLOOKUP($B168,'HK2 - 22-23 + HKI 23-24(22C2)'!$B$12:$AT$182,44,0))</f>
        <v>#N/A</v>
      </c>
      <c r="AT168" s="40" t="e">
        <f t="shared" si="30"/>
        <v>#N/A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IF($B169="","",VLOOKUP($B169,'HK2 - 22-23 + HKI 23-24(22C2)'!$B$12:$AT$182,4,0))</f>
        <v>#N/A</v>
      </c>
      <c r="F169" s="15" t="e">
        <f>IF($B169="","",VLOOKUP($B169,'HK2 - 22-23 + HKI 23-24(22C2)'!$B$12:$AT$182,5,0))</f>
        <v>#N/A</v>
      </c>
      <c r="G169" s="15" t="e">
        <f>IF($B169="","",VLOOKUP($B169,'HK2 - 22-23 + HKI 23-24(22C2)'!$B$12:$AT$182,6,0))</f>
        <v>#N/A</v>
      </c>
      <c r="H169" s="15" t="e">
        <f>IF($B169="","",VLOOKUP($B169,'HK2 - 22-23 + HKI 23-24(22C2)'!$B$12:$AT$182,7,0))</f>
        <v>#N/A</v>
      </c>
      <c r="I169" s="15" t="e">
        <f>IF($B169="","",VLOOKUP($B169,'HK2 - 22-23 + HKI 23-24(22C2)'!$B$12:$AT$182,8,0))</f>
        <v>#N/A</v>
      </c>
      <c r="J169" s="15" t="e">
        <f>IF($B169="","",VLOOKUP($B169,'HK2 - 22-23 + HKI 23-24(22C2)'!$B$12:$AT$182,9,0))</f>
        <v>#N/A</v>
      </c>
      <c r="K169" s="15" t="e">
        <f>IF($B169="","",VLOOKUP($B169,'HK2 - 22-23 + HKI 23-24(22C2)'!$B$12:$AT$182,10,0))</f>
        <v>#N/A</v>
      </c>
      <c r="L169" s="15" t="e">
        <f>IF($B169="","",VLOOKUP($B169,'HK2 - 22-23 + HKI 23-24(22C2)'!$B$12:$AT$182,11,0))</f>
        <v>#N/A</v>
      </c>
      <c r="M169" s="31" t="e">
        <f t="shared" si="21"/>
        <v>#N/A</v>
      </c>
      <c r="N169" s="15" t="e">
        <f>IF($B169="","",VLOOKUP($B169,'HK2 - 22-23 + HKI 23-24(22C2)'!$B$12:$AT$182,13,0))</f>
        <v>#N/A</v>
      </c>
      <c r="O169" s="15" t="e">
        <f>IF($B169="","",VLOOKUP($B169,'HK2 - 22-23 + HKI 23-24(22C2)'!$B$12:$AT$182,14,0))</f>
        <v>#N/A</v>
      </c>
      <c r="P169" s="15" t="e">
        <f>IF($B169="","",VLOOKUP($B169,'HK2 - 22-23 + HKI 23-24(22C2)'!$B$12:$AT$182,15,0))</f>
        <v>#N/A</v>
      </c>
      <c r="Q169" s="15" t="e">
        <f>IF($B169="","",VLOOKUP($B169,'HK2 - 22-23 + HKI 23-24(22C2)'!$B$12:$AT$182,16,0))</f>
        <v>#N/A</v>
      </c>
      <c r="R169" s="31" t="e">
        <f t="shared" si="22"/>
        <v>#N/A</v>
      </c>
      <c r="S169" s="15" t="e">
        <f>IF($B169="","",VLOOKUP($B169,'HK2 - 22-23 + HKI 23-24(22C2)'!$B$12:$AT$182,18,0))</f>
        <v>#N/A</v>
      </c>
      <c r="T169" s="15" t="e">
        <f>IF($B169="","",VLOOKUP($B169,'HK2 - 22-23 + HKI 23-24(22C2)'!$B$12:$AT$182,19,0))</f>
        <v>#N/A</v>
      </c>
      <c r="U169" s="15" t="e">
        <f>IF($B169="","",VLOOKUP($B169,'HK2 - 22-23 + HKI 23-24(22C2)'!$B$12:$AT$182,20,0))</f>
        <v>#N/A</v>
      </c>
      <c r="V169" s="31" t="e">
        <f t="shared" si="23"/>
        <v>#N/A</v>
      </c>
      <c r="W169" s="15" t="e">
        <f>IF($B169="","",VLOOKUP($B169,'HK2 - 22-23 + HKI 23-24(22C2)'!$B$12:$AT$182,22,0))</f>
        <v>#N/A</v>
      </c>
      <c r="X169" s="15" t="e">
        <f>IF($B169="","",VLOOKUP($B169,'HK2 - 22-23 + HKI 23-24(22C2)'!$B$12:$AT$182,23,0))</f>
        <v>#N/A</v>
      </c>
      <c r="Y169" s="15" t="e">
        <f>IF($B169="","",VLOOKUP($B169,'HK2 - 22-23 + HKI 23-24(22C2)'!$B$12:$AT$182,24,0))</f>
        <v>#N/A</v>
      </c>
      <c r="Z169" s="31" t="e">
        <f t="shared" si="24"/>
        <v>#N/A</v>
      </c>
      <c r="AA169" s="15" t="e">
        <f>IF($B169="","",VLOOKUP($B169,'HK2 - 22-23 + HKI 23-24(22C2)'!$B$12:$AT$182,26,0))</f>
        <v>#N/A</v>
      </c>
      <c r="AB169" s="15" t="e">
        <f>IF($B169="","",VLOOKUP($B169,'HK2 - 22-23 + HKI 23-24(22C2)'!$B$12:$AT$182,27,0))</f>
        <v>#N/A</v>
      </c>
      <c r="AC169" s="15" t="e">
        <f>IF($B169="","",VLOOKUP($B169,'HK2 - 22-23 + HKI 23-24(22C2)'!$B$12:$AT$182,28,0))</f>
        <v>#N/A</v>
      </c>
      <c r="AD169" s="31" t="e">
        <f t="shared" si="25"/>
        <v>#N/A</v>
      </c>
      <c r="AE169" s="15" t="e">
        <f>IF($B169="","",VLOOKUP($B169,'HK2 - 22-23 + HKI 23-24(22C2)'!$B$12:$AT$182,30,0))</f>
        <v>#N/A</v>
      </c>
      <c r="AF169" s="15" t="e">
        <f>IF($B169="","",VLOOKUP($B169,'HK2 - 22-23 + HKI 23-24(22C2)'!$B$12:$AT$182,31,0))</f>
        <v>#N/A</v>
      </c>
      <c r="AG169" s="15" t="e">
        <f>IF($B169="","",VLOOKUP($B169,'HK2 - 22-23 + HKI 23-24(22C2)'!$B$12:$AT$182,32,0))</f>
        <v>#N/A</v>
      </c>
      <c r="AH169" s="31" t="e">
        <f t="shared" si="26"/>
        <v>#N/A</v>
      </c>
      <c r="AI169" s="15" t="e">
        <f>IF($B169="","",VLOOKUP($B169,'HK2 - 22-23 + HKI 23-24(22C2)'!$B$12:$AT$182,34,0))</f>
        <v>#N/A</v>
      </c>
      <c r="AJ169" s="15" t="e">
        <f>IF($B169="","",VLOOKUP($B169,'HK2 - 22-23 + HKI 23-24(22C2)'!$B$12:$AT$182,35,0))</f>
        <v>#N/A</v>
      </c>
      <c r="AK169" s="31" t="e">
        <f t="shared" si="27"/>
        <v>#N/A</v>
      </c>
      <c r="AL169" s="15" t="e">
        <f>IF($B169="","",VLOOKUP($B169,'HK2 - 22-23 + HKI 23-24(22C2)'!$B$12:$AT$182,37,0))</f>
        <v>#N/A</v>
      </c>
      <c r="AM169" s="15" t="e">
        <f>IF($B169="","",VLOOKUP($B169,'HK2 - 22-23 + HKI 23-24(22C2)'!$B$12:$AT$182,38,0))</f>
        <v>#N/A</v>
      </c>
      <c r="AN169" s="31" t="e">
        <f t="shared" si="28"/>
        <v>#N/A</v>
      </c>
      <c r="AO169" s="15" t="e">
        <f>IF($B169="","",VLOOKUP($B169,'HK2 - 22-23 + HKI 23-24(22C2)'!$B$12:$AT$182,40,0))</f>
        <v>#N/A</v>
      </c>
      <c r="AP169" s="15" t="e">
        <f>IF($B169="","",VLOOKUP($B169,'HK2 - 22-23 + HKI 23-24(22C2)'!$B$12:$AT$182,41,0))</f>
        <v>#N/A</v>
      </c>
      <c r="AQ169" s="31" t="e">
        <f t="shared" si="29"/>
        <v>#N/A</v>
      </c>
      <c r="AR169" s="31" t="e">
        <f>IF($B169="","",VLOOKUP($B169,'HK2 - 22-23 + HKI 23-24(22C2)'!$B$12:$AT$182,43,0))</f>
        <v>#N/A</v>
      </c>
      <c r="AS169" s="31" t="e">
        <f>IF($B169="","",VLOOKUP($B169,'HK2 - 22-23 + HKI 23-24(22C2)'!$B$12:$AT$182,44,0))</f>
        <v>#N/A</v>
      </c>
      <c r="AT169" s="40" t="e">
        <f t="shared" si="30"/>
        <v>#N/A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IF($B170="","",VLOOKUP($B170,'HK2 - 22-23 + HKI 23-24(22C2)'!$B$12:$AT$182,4,0))</f>
        <v>#N/A</v>
      </c>
      <c r="F170" s="15" t="e">
        <f>IF($B170="","",VLOOKUP($B170,'HK2 - 22-23 + HKI 23-24(22C2)'!$B$12:$AT$182,5,0))</f>
        <v>#N/A</v>
      </c>
      <c r="G170" s="15" t="e">
        <f>IF($B170="","",VLOOKUP($B170,'HK2 - 22-23 + HKI 23-24(22C2)'!$B$12:$AT$182,6,0))</f>
        <v>#N/A</v>
      </c>
      <c r="H170" s="15" t="e">
        <f>IF($B170="","",VLOOKUP($B170,'HK2 - 22-23 + HKI 23-24(22C2)'!$B$12:$AT$182,7,0))</f>
        <v>#N/A</v>
      </c>
      <c r="I170" s="15" t="e">
        <f>IF($B170="","",VLOOKUP($B170,'HK2 - 22-23 + HKI 23-24(22C2)'!$B$12:$AT$182,8,0))</f>
        <v>#N/A</v>
      </c>
      <c r="J170" s="15" t="e">
        <f>IF($B170="","",VLOOKUP($B170,'HK2 - 22-23 + HKI 23-24(22C2)'!$B$12:$AT$182,9,0))</f>
        <v>#N/A</v>
      </c>
      <c r="K170" s="15" t="e">
        <f>IF($B170="","",VLOOKUP($B170,'HK2 - 22-23 + HKI 23-24(22C2)'!$B$12:$AT$182,10,0))</f>
        <v>#N/A</v>
      </c>
      <c r="L170" s="15" t="e">
        <f>IF($B170="","",VLOOKUP($B170,'HK2 - 22-23 + HKI 23-24(22C2)'!$B$12:$AT$182,11,0))</f>
        <v>#N/A</v>
      </c>
      <c r="M170" s="31" t="e">
        <f t="shared" si="21"/>
        <v>#N/A</v>
      </c>
      <c r="N170" s="15" t="e">
        <f>IF($B170="","",VLOOKUP($B170,'HK2 - 22-23 + HKI 23-24(22C2)'!$B$12:$AT$182,13,0))</f>
        <v>#N/A</v>
      </c>
      <c r="O170" s="15" t="e">
        <f>IF($B170="","",VLOOKUP($B170,'HK2 - 22-23 + HKI 23-24(22C2)'!$B$12:$AT$182,14,0))</f>
        <v>#N/A</v>
      </c>
      <c r="P170" s="15" t="e">
        <f>IF($B170="","",VLOOKUP($B170,'HK2 - 22-23 + HKI 23-24(22C2)'!$B$12:$AT$182,15,0))</f>
        <v>#N/A</v>
      </c>
      <c r="Q170" s="15" t="e">
        <f>IF($B170="","",VLOOKUP($B170,'HK2 - 22-23 + HKI 23-24(22C2)'!$B$12:$AT$182,16,0))</f>
        <v>#N/A</v>
      </c>
      <c r="R170" s="31" t="e">
        <f t="shared" si="22"/>
        <v>#N/A</v>
      </c>
      <c r="S170" s="15" t="e">
        <f>IF($B170="","",VLOOKUP($B170,'HK2 - 22-23 + HKI 23-24(22C2)'!$B$12:$AT$182,18,0))</f>
        <v>#N/A</v>
      </c>
      <c r="T170" s="15" t="e">
        <f>IF($B170="","",VLOOKUP($B170,'HK2 - 22-23 + HKI 23-24(22C2)'!$B$12:$AT$182,19,0))</f>
        <v>#N/A</v>
      </c>
      <c r="U170" s="15" t="e">
        <f>IF($B170="","",VLOOKUP($B170,'HK2 - 22-23 + HKI 23-24(22C2)'!$B$12:$AT$182,20,0))</f>
        <v>#N/A</v>
      </c>
      <c r="V170" s="31" t="e">
        <f t="shared" si="23"/>
        <v>#N/A</v>
      </c>
      <c r="W170" s="15" t="e">
        <f>IF($B170="","",VLOOKUP($B170,'HK2 - 22-23 + HKI 23-24(22C2)'!$B$12:$AT$182,22,0))</f>
        <v>#N/A</v>
      </c>
      <c r="X170" s="15" t="e">
        <f>IF($B170="","",VLOOKUP($B170,'HK2 - 22-23 + HKI 23-24(22C2)'!$B$12:$AT$182,23,0))</f>
        <v>#N/A</v>
      </c>
      <c r="Y170" s="15" t="e">
        <f>IF($B170="","",VLOOKUP($B170,'HK2 - 22-23 + HKI 23-24(22C2)'!$B$12:$AT$182,24,0))</f>
        <v>#N/A</v>
      </c>
      <c r="Z170" s="31" t="e">
        <f t="shared" si="24"/>
        <v>#N/A</v>
      </c>
      <c r="AA170" s="15" t="e">
        <f>IF($B170="","",VLOOKUP($B170,'HK2 - 22-23 + HKI 23-24(22C2)'!$B$12:$AT$182,26,0))</f>
        <v>#N/A</v>
      </c>
      <c r="AB170" s="15" t="e">
        <f>IF($B170="","",VLOOKUP($B170,'HK2 - 22-23 + HKI 23-24(22C2)'!$B$12:$AT$182,27,0))</f>
        <v>#N/A</v>
      </c>
      <c r="AC170" s="15" t="e">
        <f>IF($B170="","",VLOOKUP($B170,'HK2 - 22-23 + HKI 23-24(22C2)'!$B$12:$AT$182,28,0))</f>
        <v>#N/A</v>
      </c>
      <c r="AD170" s="31" t="e">
        <f t="shared" si="25"/>
        <v>#N/A</v>
      </c>
      <c r="AE170" s="15" t="e">
        <f>IF($B170="","",VLOOKUP($B170,'HK2 - 22-23 + HKI 23-24(22C2)'!$B$12:$AT$182,30,0))</f>
        <v>#N/A</v>
      </c>
      <c r="AF170" s="15" t="e">
        <f>IF($B170="","",VLOOKUP($B170,'HK2 - 22-23 + HKI 23-24(22C2)'!$B$12:$AT$182,31,0))</f>
        <v>#N/A</v>
      </c>
      <c r="AG170" s="15" t="e">
        <f>IF($B170="","",VLOOKUP($B170,'HK2 - 22-23 + HKI 23-24(22C2)'!$B$12:$AT$182,32,0))</f>
        <v>#N/A</v>
      </c>
      <c r="AH170" s="31" t="e">
        <f t="shared" si="26"/>
        <v>#N/A</v>
      </c>
      <c r="AI170" s="15" t="e">
        <f>IF($B170="","",VLOOKUP($B170,'HK2 - 22-23 + HKI 23-24(22C2)'!$B$12:$AT$182,34,0))</f>
        <v>#N/A</v>
      </c>
      <c r="AJ170" s="15" t="e">
        <f>IF($B170="","",VLOOKUP($B170,'HK2 - 22-23 + HKI 23-24(22C2)'!$B$12:$AT$182,35,0))</f>
        <v>#N/A</v>
      </c>
      <c r="AK170" s="31" t="e">
        <f t="shared" si="27"/>
        <v>#N/A</v>
      </c>
      <c r="AL170" s="15" t="e">
        <f>IF($B170="","",VLOOKUP($B170,'HK2 - 22-23 + HKI 23-24(22C2)'!$B$12:$AT$182,37,0))</f>
        <v>#N/A</v>
      </c>
      <c r="AM170" s="15" t="e">
        <f>IF($B170="","",VLOOKUP($B170,'HK2 - 22-23 + HKI 23-24(22C2)'!$B$12:$AT$182,38,0))</f>
        <v>#N/A</v>
      </c>
      <c r="AN170" s="31" t="e">
        <f t="shared" si="28"/>
        <v>#N/A</v>
      </c>
      <c r="AO170" s="15" t="e">
        <f>IF($B170="","",VLOOKUP($B170,'HK2 - 22-23 + HKI 23-24(22C2)'!$B$12:$AT$182,40,0))</f>
        <v>#N/A</v>
      </c>
      <c r="AP170" s="15" t="e">
        <f>IF($B170="","",VLOOKUP($B170,'HK2 - 22-23 + HKI 23-24(22C2)'!$B$12:$AT$182,41,0))</f>
        <v>#N/A</v>
      </c>
      <c r="AQ170" s="31" t="e">
        <f t="shared" si="29"/>
        <v>#N/A</v>
      </c>
      <c r="AR170" s="31" t="e">
        <f>IF($B170="","",VLOOKUP($B170,'HK2 - 22-23 + HKI 23-24(22C2)'!$B$12:$AT$182,43,0))</f>
        <v>#N/A</v>
      </c>
      <c r="AS170" s="31" t="e">
        <f>IF($B170="","",VLOOKUP($B170,'HK2 - 22-23 + HKI 23-24(22C2)'!$B$12:$AT$182,44,0))</f>
        <v>#N/A</v>
      </c>
      <c r="AT170" s="40" t="e">
        <f t="shared" si="30"/>
        <v>#N/A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IF($B171="","",VLOOKUP($B171,'HK2 - 22-23 + HKI 23-24(22C2)'!$B$12:$AT$182,4,0))</f>
        <v>#N/A</v>
      </c>
      <c r="F171" s="15" t="e">
        <f>IF($B171="","",VLOOKUP($B171,'HK2 - 22-23 + HKI 23-24(22C2)'!$B$12:$AT$182,5,0))</f>
        <v>#N/A</v>
      </c>
      <c r="G171" s="15" t="e">
        <f>IF($B171="","",VLOOKUP($B171,'HK2 - 22-23 + HKI 23-24(22C2)'!$B$12:$AT$182,6,0))</f>
        <v>#N/A</v>
      </c>
      <c r="H171" s="15" t="e">
        <f>IF($B171="","",VLOOKUP($B171,'HK2 - 22-23 + HKI 23-24(22C2)'!$B$12:$AT$182,7,0))</f>
        <v>#N/A</v>
      </c>
      <c r="I171" s="15" t="e">
        <f>IF($B171="","",VLOOKUP($B171,'HK2 - 22-23 + HKI 23-24(22C2)'!$B$12:$AT$182,8,0))</f>
        <v>#N/A</v>
      </c>
      <c r="J171" s="15" t="e">
        <f>IF($B171="","",VLOOKUP($B171,'HK2 - 22-23 + HKI 23-24(22C2)'!$B$12:$AT$182,9,0))</f>
        <v>#N/A</v>
      </c>
      <c r="K171" s="15" t="e">
        <f>IF($B171="","",VLOOKUP($B171,'HK2 - 22-23 + HKI 23-24(22C2)'!$B$12:$AT$182,10,0))</f>
        <v>#N/A</v>
      </c>
      <c r="L171" s="15" t="e">
        <f>IF($B171="","",VLOOKUP($B171,'HK2 - 22-23 + HKI 23-24(22C2)'!$B$12:$AT$182,11,0))</f>
        <v>#N/A</v>
      </c>
      <c r="M171" s="31" t="e">
        <f t="shared" si="21"/>
        <v>#N/A</v>
      </c>
      <c r="N171" s="15" t="e">
        <f>IF($B171="","",VLOOKUP($B171,'HK2 - 22-23 + HKI 23-24(22C2)'!$B$12:$AT$182,13,0))</f>
        <v>#N/A</v>
      </c>
      <c r="O171" s="15" t="e">
        <f>IF($B171="","",VLOOKUP($B171,'HK2 - 22-23 + HKI 23-24(22C2)'!$B$12:$AT$182,14,0))</f>
        <v>#N/A</v>
      </c>
      <c r="P171" s="15" t="e">
        <f>IF($B171="","",VLOOKUP($B171,'HK2 - 22-23 + HKI 23-24(22C2)'!$B$12:$AT$182,15,0))</f>
        <v>#N/A</v>
      </c>
      <c r="Q171" s="15" t="e">
        <f>IF($B171="","",VLOOKUP($B171,'HK2 - 22-23 + HKI 23-24(22C2)'!$B$12:$AT$182,16,0))</f>
        <v>#N/A</v>
      </c>
      <c r="R171" s="31" t="e">
        <f t="shared" si="22"/>
        <v>#N/A</v>
      </c>
      <c r="S171" s="15" t="e">
        <f>IF($B171="","",VLOOKUP($B171,'HK2 - 22-23 + HKI 23-24(22C2)'!$B$12:$AT$182,18,0))</f>
        <v>#N/A</v>
      </c>
      <c r="T171" s="15" t="e">
        <f>IF($B171="","",VLOOKUP($B171,'HK2 - 22-23 + HKI 23-24(22C2)'!$B$12:$AT$182,19,0))</f>
        <v>#N/A</v>
      </c>
      <c r="U171" s="15" t="e">
        <f>IF($B171="","",VLOOKUP($B171,'HK2 - 22-23 + HKI 23-24(22C2)'!$B$12:$AT$182,20,0))</f>
        <v>#N/A</v>
      </c>
      <c r="V171" s="31" t="e">
        <f t="shared" si="23"/>
        <v>#N/A</v>
      </c>
      <c r="W171" s="15" t="e">
        <f>IF($B171="","",VLOOKUP($B171,'HK2 - 22-23 + HKI 23-24(22C2)'!$B$12:$AT$182,22,0))</f>
        <v>#N/A</v>
      </c>
      <c r="X171" s="15" t="e">
        <f>IF($B171="","",VLOOKUP($B171,'HK2 - 22-23 + HKI 23-24(22C2)'!$B$12:$AT$182,23,0))</f>
        <v>#N/A</v>
      </c>
      <c r="Y171" s="15" t="e">
        <f>IF($B171="","",VLOOKUP($B171,'HK2 - 22-23 + HKI 23-24(22C2)'!$B$12:$AT$182,24,0))</f>
        <v>#N/A</v>
      </c>
      <c r="Z171" s="31" t="e">
        <f t="shared" si="24"/>
        <v>#N/A</v>
      </c>
      <c r="AA171" s="15" t="e">
        <f>IF($B171="","",VLOOKUP($B171,'HK2 - 22-23 + HKI 23-24(22C2)'!$B$12:$AT$182,26,0))</f>
        <v>#N/A</v>
      </c>
      <c r="AB171" s="15" t="e">
        <f>IF($B171="","",VLOOKUP($B171,'HK2 - 22-23 + HKI 23-24(22C2)'!$B$12:$AT$182,27,0))</f>
        <v>#N/A</v>
      </c>
      <c r="AC171" s="15" t="e">
        <f>IF($B171="","",VLOOKUP($B171,'HK2 - 22-23 + HKI 23-24(22C2)'!$B$12:$AT$182,28,0))</f>
        <v>#N/A</v>
      </c>
      <c r="AD171" s="31" t="e">
        <f t="shared" si="25"/>
        <v>#N/A</v>
      </c>
      <c r="AE171" s="15" t="e">
        <f>IF($B171="","",VLOOKUP($B171,'HK2 - 22-23 + HKI 23-24(22C2)'!$B$12:$AT$182,30,0))</f>
        <v>#N/A</v>
      </c>
      <c r="AF171" s="15" t="e">
        <f>IF($B171="","",VLOOKUP($B171,'HK2 - 22-23 + HKI 23-24(22C2)'!$B$12:$AT$182,31,0))</f>
        <v>#N/A</v>
      </c>
      <c r="AG171" s="15" t="e">
        <f>IF($B171="","",VLOOKUP($B171,'HK2 - 22-23 + HKI 23-24(22C2)'!$B$12:$AT$182,32,0))</f>
        <v>#N/A</v>
      </c>
      <c r="AH171" s="31" t="e">
        <f t="shared" si="26"/>
        <v>#N/A</v>
      </c>
      <c r="AI171" s="15" t="e">
        <f>IF($B171="","",VLOOKUP($B171,'HK2 - 22-23 + HKI 23-24(22C2)'!$B$12:$AT$182,34,0))</f>
        <v>#N/A</v>
      </c>
      <c r="AJ171" s="15" t="e">
        <f>IF($B171="","",VLOOKUP($B171,'HK2 - 22-23 + HKI 23-24(22C2)'!$B$12:$AT$182,35,0))</f>
        <v>#N/A</v>
      </c>
      <c r="AK171" s="31" t="e">
        <f t="shared" si="27"/>
        <v>#N/A</v>
      </c>
      <c r="AL171" s="15" t="e">
        <f>IF($B171="","",VLOOKUP($B171,'HK2 - 22-23 + HKI 23-24(22C2)'!$B$12:$AT$182,37,0))</f>
        <v>#N/A</v>
      </c>
      <c r="AM171" s="15" t="e">
        <f>IF($B171="","",VLOOKUP($B171,'HK2 - 22-23 + HKI 23-24(22C2)'!$B$12:$AT$182,38,0))</f>
        <v>#N/A</v>
      </c>
      <c r="AN171" s="31" t="e">
        <f t="shared" si="28"/>
        <v>#N/A</v>
      </c>
      <c r="AO171" s="15" t="e">
        <f>IF($B171="","",VLOOKUP($B171,'HK2 - 22-23 + HKI 23-24(22C2)'!$B$12:$AT$182,40,0))</f>
        <v>#N/A</v>
      </c>
      <c r="AP171" s="15" t="e">
        <f>IF($B171="","",VLOOKUP($B171,'HK2 - 22-23 + HKI 23-24(22C2)'!$B$12:$AT$182,41,0))</f>
        <v>#N/A</v>
      </c>
      <c r="AQ171" s="31" t="e">
        <f t="shared" si="29"/>
        <v>#N/A</v>
      </c>
      <c r="AR171" s="31" t="e">
        <f>IF($B171="","",VLOOKUP($B171,'HK2 - 22-23 + HKI 23-24(22C2)'!$B$12:$AT$182,43,0))</f>
        <v>#N/A</v>
      </c>
      <c r="AS171" s="31" t="e">
        <f>IF($B171="","",VLOOKUP($B171,'HK2 - 22-23 + HKI 23-24(22C2)'!$B$12:$AT$182,44,0))</f>
        <v>#N/A</v>
      </c>
      <c r="AT171" s="40" t="e">
        <f t="shared" si="30"/>
        <v>#N/A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IF($B172="","",VLOOKUP($B172,'HK2 - 22-23 + HKI 23-24(22C2)'!$B$12:$AT$182,4,0))</f>
        <v>#N/A</v>
      </c>
      <c r="F172" s="15" t="e">
        <f>IF($B172="","",VLOOKUP($B172,'HK2 - 22-23 + HKI 23-24(22C2)'!$B$12:$AT$182,5,0))</f>
        <v>#N/A</v>
      </c>
      <c r="G172" s="15" t="e">
        <f>IF($B172="","",VLOOKUP($B172,'HK2 - 22-23 + HKI 23-24(22C2)'!$B$12:$AT$182,6,0))</f>
        <v>#N/A</v>
      </c>
      <c r="H172" s="15" t="e">
        <f>IF($B172="","",VLOOKUP($B172,'HK2 - 22-23 + HKI 23-24(22C2)'!$B$12:$AT$182,7,0))</f>
        <v>#N/A</v>
      </c>
      <c r="I172" s="15" t="e">
        <f>IF($B172="","",VLOOKUP($B172,'HK2 - 22-23 + HKI 23-24(22C2)'!$B$12:$AT$182,8,0))</f>
        <v>#N/A</v>
      </c>
      <c r="J172" s="15" t="e">
        <f>IF($B172="","",VLOOKUP($B172,'HK2 - 22-23 + HKI 23-24(22C2)'!$B$12:$AT$182,9,0))</f>
        <v>#N/A</v>
      </c>
      <c r="K172" s="15" t="e">
        <f>IF($B172="","",VLOOKUP($B172,'HK2 - 22-23 + HKI 23-24(22C2)'!$B$12:$AT$182,10,0))</f>
        <v>#N/A</v>
      </c>
      <c r="L172" s="15" t="e">
        <f>IF($B172="","",VLOOKUP($B172,'HK2 - 22-23 + HKI 23-24(22C2)'!$B$12:$AT$182,11,0))</f>
        <v>#N/A</v>
      </c>
      <c r="M172" s="31" t="e">
        <f t="shared" si="21"/>
        <v>#N/A</v>
      </c>
      <c r="N172" s="15" t="e">
        <f>IF($B172="","",VLOOKUP($B172,'HK2 - 22-23 + HKI 23-24(22C2)'!$B$12:$AT$182,13,0))</f>
        <v>#N/A</v>
      </c>
      <c r="O172" s="15" t="e">
        <f>IF($B172="","",VLOOKUP($B172,'HK2 - 22-23 + HKI 23-24(22C2)'!$B$12:$AT$182,14,0))</f>
        <v>#N/A</v>
      </c>
      <c r="P172" s="15" t="e">
        <f>IF($B172="","",VLOOKUP($B172,'HK2 - 22-23 + HKI 23-24(22C2)'!$B$12:$AT$182,15,0))</f>
        <v>#N/A</v>
      </c>
      <c r="Q172" s="15" t="e">
        <f>IF($B172="","",VLOOKUP($B172,'HK2 - 22-23 + HKI 23-24(22C2)'!$B$12:$AT$182,16,0))</f>
        <v>#N/A</v>
      </c>
      <c r="R172" s="31" t="e">
        <f t="shared" si="22"/>
        <v>#N/A</v>
      </c>
      <c r="S172" s="15" t="e">
        <f>IF($B172="","",VLOOKUP($B172,'HK2 - 22-23 + HKI 23-24(22C2)'!$B$12:$AT$182,18,0))</f>
        <v>#N/A</v>
      </c>
      <c r="T172" s="15" t="e">
        <f>IF($B172="","",VLOOKUP($B172,'HK2 - 22-23 + HKI 23-24(22C2)'!$B$12:$AT$182,19,0))</f>
        <v>#N/A</v>
      </c>
      <c r="U172" s="15" t="e">
        <f>IF($B172="","",VLOOKUP($B172,'HK2 - 22-23 + HKI 23-24(22C2)'!$B$12:$AT$182,20,0))</f>
        <v>#N/A</v>
      </c>
      <c r="V172" s="31" t="e">
        <f t="shared" si="23"/>
        <v>#N/A</v>
      </c>
      <c r="W172" s="15" t="e">
        <f>IF($B172="","",VLOOKUP($B172,'HK2 - 22-23 + HKI 23-24(22C2)'!$B$12:$AT$182,22,0))</f>
        <v>#N/A</v>
      </c>
      <c r="X172" s="15" t="e">
        <f>IF($B172="","",VLOOKUP($B172,'HK2 - 22-23 + HKI 23-24(22C2)'!$B$12:$AT$182,23,0))</f>
        <v>#N/A</v>
      </c>
      <c r="Y172" s="15" t="e">
        <f>IF($B172="","",VLOOKUP($B172,'HK2 - 22-23 + HKI 23-24(22C2)'!$B$12:$AT$182,24,0))</f>
        <v>#N/A</v>
      </c>
      <c r="Z172" s="31" t="e">
        <f t="shared" si="24"/>
        <v>#N/A</v>
      </c>
      <c r="AA172" s="15" t="e">
        <f>IF($B172="","",VLOOKUP($B172,'HK2 - 22-23 + HKI 23-24(22C2)'!$B$12:$AT$182,26,0))</f>
        <v>#N/A</v>
      </c>
      <c r="AB172" s="15" t="e">
        <f>IF($B172="","",VLOOKUP($B172,'HK2 - 22-23 + HKI 23-24(22C2)'!$B$12:$AT$182,27,0))</f>
        <v>#N/A</v>
      </c>
      <c r="AC172" s="15" t="e">
        <f>IF($B172="","",VLOOKUP($B172,'HK2 - 22-23 + HKI 23-24(22C2)'!$B$12:$AT$182,28,0))</f>
        <v>#N/A</v>
      </c>
      <c r="AD172" s="31" t="e">
        <f t="shared" si="25"/>
        <v>#N/A</v>
      </c>
      <c r="AE172" s="15" t="e">
        <f>IF($B172="","",VLOOKUP($B172,'HK2 - 22-23 + HKI 23-24(22C2)'!$B$12:$AT$182,30,0))</f>
        <v>#N/A</v>
      </c>
      <c r="AF172" s="15" t="e">
        <f>IF($B172="","",VLOOKUP($B172,'HK2 - 22-23 + HKI 23-24(22C2)'!$B$12:$AT$182,31,0))</f>
        <v>#N/A</v>
      </c>
      <c r="AG172" s="15" t="e">
        <f>IF($B172="","",VLOOKUP($B172,'HK2 - 22-23 + HKI 23-24(22C2)'!$B$12:$AT$182,32,0))</f>
        <v>#N/A</v>
      </c>
      <c r="AH172" s="31" t="e">
        <f t="shared" si="26"/>
        <v>#N/A</v>
      </c>
      <c r="AI172" s="15" t="e">
        <f>IF($B172="","",VLOOKUP($B172,'HK2 - 22-23 + HKI 23-24(22C2)'!$B$12:$AT$182,34,0))</f>
        <v>#N/A</v>
      </c>
      <c r="AJ172" s="15" t="e">
        <f>IF($B172="","",VLOOKUP($B172,'HK2 - 22-23 + HKI 23-24(22C2)'!$B$12:$AT$182,35,0))</f>
        <v>#N/A</v>
      </c>
      <c r="AK172" s="31" t="e">
        <f t="shared" si="27"/>
        <v>#N/A</v>
      </c>
      <c r="AL172" s="15" t="e">
        <f>IF($B172="","",VLOOKUP($B172,'HK2 - 22-23 + HKI 23-24(22C2)'!$B$12:$AT$182,37,0))</f>
        <v>#N/A</v>
      </c>
      <c r="AM172" s="15" t="e">
        <f>IF($B172="","",VLOOKUP($B172,'HK2 - 22-23 + HKI 23-24(22C2)'!$B$12:$AT$182,38,0))</f>
        <v>#N/A</v>
      </c>
      <c r="AN172" s="31" t="e">
        <f t="shared" si="28"/>
        <v>#N/A</v>
      </c>
      <c r="AO172" s="15" t="e">
        <f>IF($B172="","",VLOOKUP($B172,'HK2 - 22-23 + HKI 23-24(22C2)'!$B$12:$AT$182,40,0))</f>
        <v>#N/A</v>
      </c>
      <c r="AP172" s="15" t="e">
        <f>IF($B172="","",VLOOKUP($B172,'HK2 - 22-23 + HKI 23-24(22C2)'!$B$12:$AT$182,41,0))</f>
        <v>#N/A</v>
      </c>
      <c r="AQ172" s="31" t="e">
        <f t="shared" si="29"/>
        <v>#N/A</v>
      </c>
      <c r="AR172" s="31" t="e">
        <f>IF($B172="","",VLOOKUP($B172,'HK2 - 22-23 + HKI 23-24(22C2)'!$B$12:$AT$182,43,0))</f>
        <v>#N/A</v>
      </c>
      <c r="AS172" s="31" t="e">
        <f>IF($B172="","",VLOOKUP($B172,'HK2 - 22-23 + HKI 23-24(22C2)'!$B$12:$AT$182,44,0))</f>
        <v>#N/A</v>
      </c>
      <c r="AT172" s="40" t="e">
        <f t="shared" si="30"/>
        <v>#N/A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IF($B173="","",VLOOKUP($B173,'HK2 - 22-23 + HKI 23-24(22C2)'!$B$12:$AT$182,4,0))</f>
        <v>#N/A</v>
      </c>
      <c r="F173" s="15" t="e">
        <f>IF($B173="","",VLOOKUP($B173,'HK2 - 22-23 + HKI 23-24(22C2)'!$B$12:$AT$182,5,0))</f>
        <v>#N/A</v>
      </c>
      <c r="G173" s="15" t="e">
        <f>IF($B173="","",VLOOKUP($B173,'HK2 - 22-23 + HKI 23-24(22C2)'!$B$12:$AT$182,6,0))</f>
        <v>#N/A</v>
      </c>
      <c r="H173" s="15" t="e">
        <f>IF($B173="","",VLOOKUP($B173,'HK2 - 22-23 + HKI 23-24(22C2)'!$B$12:$AT$182,7,0))</f>
        <v>#N/A</v>
      </c>
      <c r="I173" s="15" t="e">
        <f>IF($B173="","",VLOOKUP($B173,'HK2 - 22-23 + HKI 23-24(22C2)'!$B$12:$AT$182,8,0))</f>
        <v>#N/A</v>
      </c>
      <c r="J173" s="15" t="e">
        <f>IF($B173="","",VLOOKUP($B173,'HK2 - 22-23 + HKI 23-24(22C2)'!$B$12:$AT$182,9,0))</f>
        <v>#N/A</v>
      </c>
      <c r="K173" s="15" t="e">
        <f>IF($B173="","",VLOOKUP($B173,'HK2 - 22-23 + HKI 23-24(22C2)'!$B$12:$AT$182,10,0))</f>
        <v>#N/A</v>
      </c>
      <c r="L173" s="15" t="e">
        <f>IF($B173="","",VLOOKUP($B173,'HK2 - 22-23 + HKI 23-24(22C2)'!$B$12:$AT$182,11,0))</f>
        <v>#N/A</v>
      </c>
      <c r="M173" s="31" t="e">
        <f t="shared" si="21"/>
        <v>#N/A</v>
      </c>
      <c r="N173" s="15" t="e">
        <f>IF($B173="","",VLOOKUP($B173,'HK2 - 22-23 + HKI 23-24(22C2)'!$B$12:$AT$182,13,0))</f>
        <v>#N/A</v>
      </c>
      <c r="O173" s="15" t="e">
        <f>IF($B173="","",VLOOKUP($B173,'HK2 - 22-23 + HKI 23-24(22C2)'!$B$12:$AT$182,14,0))</f>
        <v>#N/A</v>
      </c>
      <c r="P173" s="15" t="e">
        <f>IF($B173="","",VLOOKUP($B173,'HK2 - 22-23 + HKI 23-24(22C2)'!$B$12:$AT$182,15,0))</f>
        <v>#N/A</v>
      </c>
      <c r="Q173" s="15" t="e">
        <f>IF($B173="","",VLOOKUP($B173,'HK2 - 22-23 + HKI 23-24(22C2)'!$B$12:$AT$182,16,0))</f>
        <v>#N/A</v>
      </c>
      <c r="R173" s="31" t="e">
        <f t="shared" si="22"/>
        <v>#N/A</v>
      </c>
      <c r="S173" s="15" t="e">
        <f>IF($B173="","",VLOOKUP($B173,'HK2 - 22-23 + HKI 23-24(22C2)'!$B$12:$AT$182,18,0))</f>
        <v>#N/A</v>
      </c>
      <c r="T173" s="15" t="e">
        <f>IF($B173="","",VLOOKUP($B173,'HK2 - 22-23 + HKI 23-24(22C2)'!$B$12:$AT$182,19,0))</f>
        <v>#N/A</v>
      </c>
      <c r="U173" s="15" t="e">
        <f>IF($B173="","",VLOOKUP($B173,'HK2 - 22-23 + HKI 23-24(22C2)'!$B$12:$AT$182,20,0))</f>
        <v>#N/A</v>
      </c>
      <c r="V173" s="31" t="e">
        <f t="shared" si="23"/>
        <v>#N/A</v>
      </c>
      <c r="W173" s="15" t="e">
        <f>IF($B173="","",VLOOKUP($B173,'HK2 - 22-23 + HKI 23-24(22C2)'!$B$12:$AT$182,22,0))</f>
        <v>#N/A</v>
      </c>
      <c r="X173" s="15" t="e">
        <f>IF($B173="","",VLOOKUP($B173,'HK2 - 22-23 + HKI 23-24(22C2)'!$B$12:$AT$182,23,0))</f>
        <v>#N/A</v>
      </c>
      <c r="Y173" s="15" t="e">
        <f>IF($B173="","",VLOOKUP($B173,'HK2 - 22-23 + HKI 23-24(22C2)'!$B$12:$AT$182,24,0))</f>
        <v>#N/A</v>
      </c>
      <c r="Z173" s="31" t="e">
        <f t="shared" si="24"/>
        <v>#N/A</v>
      </c>
      <c r="AA173" s="15" t="e">
        <f>IF($B173="","",VLOOKUP($B173,'HK2 - 22-23 + HKI 23-24(22C2)'!$B$12:$AT$182,26,0))</f>
        <v>#N/A</v>
      </c>
      <c r="AB173" s="15" t="e">
        <f>IF($B173="","",VLOOKUP($B173,'HK2 - 22-23 + HKI 23-24(22C2)'!$B$12:$AT$182,27,0))</f>
        <v>#N/A</v>
      </c>
      <c r="AC173" s="15" t="e">
        <f>IF($B173="","",VLOOKUP($B173,'HK2 - 22-23 + HKI 23-24(22C2)'!$B$12:$AT$182,28,0))</f>
        <v>#N/A</v>
      </c>
      <c r="AD173" s="31" t="e">
        <f t="shared" si="25"/>
        <v>#N/A</v>
      </c>
      <c r="AE173" s="15" t="e">
        <f>IF($B173="","",VLOOKUP($B173,'HK2 - 22-23 + HKI 23-24(22C2)'!$B$12:$AT$182,30,0))</f>
        <v>#N/A</v>
      </c>
      <c r="AF173" s="15" t="e">
        <f>IF($B173="","",VLOOKUP($B173,'HK2 - 22-23 + HKI 23-24(22C2)'!$B$12:$AT$182,31,0))</f>
        <v>#N/A</v>
      </c>
      <c r="AG173" s="15" t="e">
        <f>IF($B173="","",VLOOKUP($B173,'HK2 - 22-23 + HKI 23-24(22C2)'!$B$12:$AT$182,32,0))</f>
        <v>#N/A</v>
      </c>
      <c r="AH173" s="31" t="e">
        <f t="shared" si="26"/>
        <v>#N/A</v>
      </c>
      <c r="AI173" s="15" t="e">
        <f>IF($B173="","",VLOOKUP($B173,'HK2 - 22-23 + HKI 23-24(22C2)'!$B$12:$AT$182,34,0))</f>
        <v>#N/A</v>
      </c>
      <c r="AJ173" s="15" t="e">
        <f>IF($B173="","",VLOOKUP($B173,'HK2 - 22-23 + HKI 23-24(22C2)'!$B$12:$AT$182,35,0))</f>
        <v>#N/A</v>
      </c>
      <c r="AK173" s="31" t="e">
        <f t="shared" si="27"/>
        <v>#N/A</v>
      </c>
      <c r="AL173" s="15" t="e">
        <f>IF($B173="","",VLOOKUP($B173,'HK2 - 22-23 + HKI 23-24(22C2)'!$B$12:$AT$182,37,0))</f>
        <v>#N/A</v>
      </c>
      <c r="AM173" s="15" t="e">
        <f>IF($B173="","",VLOOKUP($B173,'HK2 - 22-23 + HKI 23-24(22C2)'!$B$12:$AT$182,38,0))</f>
        <v>#N/A</v>
      </c>
      <c r="AN173" s="31" t="e">
        <f t="shared" si="28"/>
        <v>#N/A</v>
      </c>
      <c r="AO173" s="15" t="e">
        <f>IF($B173="","",VLOOKUP($B173,'HK2 - 22-23 + HKI 23-24(22C2)'!$B$12:$AT$182,40,0))</f>
        <v>#N/A</v>
      </c>
      <c r="AP173" s="15" t="e">
        <f>IF($B173="","",VLOOKUP($B173,'HK2 - 22-23 + HKI 23-24(22C2)'!$B$12:$AT$182,41,0))</f>
        <v>#N/A</v>
      </c>
      <c r="AQ173" s="31" t="e">
        <f t="shared" si="29"/>
        <v>#N/A</v>
      </c>
      <c r="AR173" s="31" t="e">
        <f>IF($B173="","",VLOOKUP($B173,'HK2 - 22-23 + HKI 23-24(22C2)'!$B$12:$AT$182,43,0))</f>
        <v>#N/A</v>
      </c>
      <c r="AS173" s="31" t="e">
        <f>IF($B173="","",VLOOKUP($B173,'HK2 - 22-23 + HKI 23-24(22C2)'!$B$12:$AT$182,44,0))</f>
        <v>#N/A</v>
      </c>
      <c r="AT173" s="40" t="e">
        <f t="shared" si="30"/>
        <v>#N/A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IF($B174="","",VLOOKUP($B174,'HK2 - 22-23 + HKI 23-24(22C2)'!$B$12:$AT$182,4,0))</f>
        <v>#N/A</v>
      </c>
      <c r="F174" s="15" t="e">
        <f>IF($B174="","",VLOOKUP($B174,'HK2 - 22-23 + HKI 23-24(22C2)'!$B$12:$AT$182,5,0))</f>
        <v>#N/A</v>
      </c>
      <c r="G174" s="15" t="e">
        <f>IF($B174="","",VLOOKUP($B174,'HK2 - 22-23 + HKI 23-24(22C2)'!$B$12:$AT$182,6,0))</f>
        <v>#N/A</v>
      </c>
      <c r="H174" s="15" t="e">
        <f>IF($B174="","",VLOOKUP($B174,'HK2 - 22-23 + HKI 23-24(22C2)'!$B$12:$AT$182,7,0))</f>
        <v>#N/A</v>
      </c>
      <c r="I174" s="15" t="e">
        <f>IF($B174="","",VLOOKUP($B174,'HK2 - 22-23 + HKI 23-24(22C2)'!$B$12:$AT$182,8,0))</f>
        <v>#N/A</v>
      </c>
      <c r="J174" s="15" t="e">
        <f>IF($B174="","",VLOOKUP($B174,'HK2 - 22-23 + HKI 23-24(22C2)'!$B$12:$AT$182,9,0))</f>
        <v>#N/A</v>
      </c>
      <c r="K174" s="15" t="e">
        <f>IF($B174="","",VLOOKUP($B174,'HK2 - 22-23 + HKI 23-24(22C2)'!$B$12:$AT$182,10,0))</f>
        <v>#N/A</v>
      </c>
      <c r="L174" s="15" t="e">
        <f>IF($B174="","",VLOOKUP($B174,'HK2 - 22-23 + HKI 23-24(22C2)'!$B$12:$AT$182,11,0))</f>
        <v>#N/A</v>
      </c>
      <c r="M174" s="31" t="e">
        <f t="shared" si="21"/>
        <v>#N/A</v>
      </c>
      <c r="N174" s="15" t="e">
        <f>IF($B174="","",VLOOKUP($B174,'HK2 - 22-23 + HKI 23-24(22C2)'!$B$12:$AT$182,13,0))</f>
        <v>#N/A</v>
      </c>
      <c r="O174" s="15" t="e">
        <f>IF($B174="","",VLOOKUP($B174,'HK2 - 22-23 + HKI 23-24(22C2)'!$B$12:$AT$182,14,0))</f>
        <v>#N/A</v>
      </c>
      <c r="P174" s="15" t="e">
        <f>IF($B174="","",VLOOKUP($B174,'HK2 - 22-23 + HKI 23-24(22C2)'!$B$12:$AT$182,15,0))</f>
        <v>#N/A</v>
      </c>
      <c r="Q174" s="15" t="e">
        <f>IF($B174="","",VLOOKUP($B174,'HK2 - 22-23 + HKI 23-24(22C2)'!$B$12:$AT$182,16,0))</f>
        <v>#N/A</v>
      </c>
      <c r="R174" s="31" t="e">
        <f t="shared" si="22"/>
        <v>#N/A</v>
      </c>
      <c r="S174" s="15" t="e">
        <f>IF($B174="","",VLOOKUP($B174,'HK2 - 22-23 + HKI 23-24(22C2)'!$B$12:$AT$182,18,0))</f>
        <v>#N/A</v>
      </c>
      <c r="T174" s="15" t="e">
        <f>IF($B174="","",VLOOKUP($B174,'HK2 - 22-23 + HKI 23-24(22C2)'!$B$12:$AT$182,19,0))</f>
        <v>#N/A</v>
      </c>
      <c r="U174" s="15" t="e">
        <f>IF($B174="","",VLOOKUP($B174,'HK2 - 22-23 + HKI 23-24(22C2)'!$B$12:$AT$182,20,0))</f>
        <v>#N/A</v>
      </c>
      <c r="V174" s="31" t="e">
        <f t="shared" si="23"/>
        <v>#N/A</v>
      </c>
      <c r="W174" s="15" t="e">
        <f>IF($B174="","",VLOOKUP($B174,'HK2 - 22-23 + HKI 23-24(22C2)'!$B$12:$AT$182,22,0))</f>
        <v>#N/A</v>
      </c>
      <c r="X174" s="15" t="e">
        <f>IF($B174="","",VLOOKUP($B174,'HK2 - 22-23 + HKI 23-24(22C2)'!$B$12:$AT$182,23,0))</f>
        <v>#N/A</v>
      </c>
      <c r="Y174" s="15" t="e">
        <f>IF($B174="","",VLOOKUP($B174,'HK2 - 22-23 + HKI 23-24(22C2)'!$B$12:$AT$182,24,0))</f>
        <v>#N/A</v>
      </c>
      <c r="Z174" s="31" t="e">
        <f t="shared" si="24"/>
        <v>#N/A</v>
      </c>
      <c r="AA174" s="15" t="e">
        <f>IF($B174="","",VLOOKUP($B174,'HK2 - 22-23 + HKI 23-24(22C2)'!$B$12:$AT$182,26,0))</f>
        <v>#N/A</v>
      </c>
      <c r="AB174" s="15" t="e">
        <f>IF($B174="","",VLOOKUP($B174,'HK2 - 22-23 + HKI 23-24(22C2)'!$B$12:$AT$182,27,0))</f>
        <v>#N/A</v>
      </c>
      <c r="AC174" s="15" t="e">
        <f>IF($B174="","",VLOOKUP($B174,'HK2 - 22-23 + HKI 23-24(22C2)'!$B$12:$AT$182,28,0))</f>
        <v>#N/A</v>
      </c>
      <c r="AD174" s="31" t="e">
        <f t="shared" si="25"/>
        <v>#N/A</v>
      </c>
      <c r="AE174" s="15" t="e">
        <f>IF($B174="","",VLOOKUP($B174,'HK2 - 22-23 + HKI 23-24(22C2)'!$B$12:$AT$182,30,0))</f>
        <v>#N/A</v>
      </c>
      <c r="AF174" s="15" t="e">
        <f>IF($B174="","",VLOOKUP($B174,'HK2 - 22-23 + HKI 23-24(22C2)'!$B$12:$AT$182,31,0))</f>
        <v>#N/A</v>
      </c>
      <c r="AG174" s="15" t="e">
        <f>IF($B174="","",VLOOKUP($B174,'HK2 - 22-23 + HKI 23-24(22C2)'!$B$12:$AT$182,32,0))</f>
        <v>#N/A</v>
      </c>
      <c r="AH174" s="31" t="e">
        <f t="shared" si="26"/>
        <v>#N/A</v>
      </c>
      <c r="AI174" s="15" t="e">
        <f>IF($B174="","",VLOOKUP($B174,'HK2 - 22-23 + HKI 23-24(22C2)'!$B$12:$AT$182,34,0))</f>
        <v>#N/A</v>
      </c>
      <c r="AJ174" s="15" t="e">
        <f>IF($B174="","",VLOOKUP($B174,'HK2 - 22-23 + HKI 23-24(22C2)'!$B$12:$AT$182,35,0))</f>
        <v>#N/A</v>
      </c>
      <c r="AK174" s="31" t="e">
        <f t="shared" si="27"/>
        <v>#N/A</v>
      </c>
      <c r="AL174" s="15" t="e">
        <f>IF($B174="","",VLOOKUP($B174,'HK2 - 22-23 + HKI 23-24(22C2)'!$B$12:$AT$182,37,0))</f>
        <v>#N/A</v>
      </c>
      <c r="AM174" s="15" t="e">
        <f>IF($B174="","",VLOOKUP($B174,'HK2 - 22-23 + HKI 23-24(22C2)'!$B$12:$AT$182,38,0))</f>
        <v>#N/A</v>
      </c>
      <c r="AN174" s="31" t="e">
        <f t="shared" si="28"/>
        <v>#N/A</v>
      </c>
      <c r="AO174" s="15" t="e">
        <f>IF($B174="","",VLOOKUP($B174,'HK2 - 22-23 + HKI 23-24(22C2)'!$B$12:$AT$182,40,0))</f>
        <v>#N/A</v>
      </c>
      <c r="AP174" s="15" t="e">
        <f>IF($B174="","",VLOOKUP($B174,'HK2 - 22-23 + HKI 23-24(22C2)'!$B$12:$AT$182,41,0))</f>
        <v>#N/A</v>
      </c>
      <c r="AQ174" s="31" t="e">
        <f t="shared" si="29"/>
        <v>#N/A</v>
      </c>
      <c r="AR174" s="31" t="e">
        <f>IF($B174="","",VLOOKUP($B174,'HK2 - 22-23 + HKI 23-24(22C2)'!$B$12:$AT$182,43,0))</f>
        <v>#N/A</v>
      </c>
      <c r="AS174" s="31" t="e">
        <f>IF($B174="","",VLOOKUP($B174,'HK2 - 22-23 + HKI 23-24(22C2)'!$B$12:$AT$182,44,0))</f>
        <v>#N/A</v>
      </c>
      <c r="AT174" s="40" t="e">
        <f t="shared" si="30"/>
        <v>#N/A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IF($B175="","",VLOOKUP($B175,'HK2 - 22-23 + HKI 23-24(22C2)'!$B$12:$AT$182,4,0))</f>
        <v>#N/A</v>
      </c>
      <c r="F175" s="15" t="e">
        <f>IF($B175="","",VLOOKUP($B175,'HK2 - 22-23 + HKI 23-24(22C2)'!$B$12:$AT$182,5,0))</f>
        <v>#N/A</v>
      </c>
      <c r="G175" s="15" t="e">
        <f>IF($B175="","",VLOOKUP($B175,'HK2 - 22-23 + HKI 23-24(22C2)'!$B$12:$AT$182,6,0))</f>
        <v>#N/A</v>
      </c>
      <c r="H175" s="15" t="e">
        <f>IF($B175="","",VLOOKUP($B175,'HK2 - 22-23 + HKI 23-24(22C2)'!$B$12:$AT$182,7,0))</f>
        <v>#N/A</v>
      </c>
      <c r="I175" s="15" t="e">
        <f>IF($B175="","",VLOOKUP($B175,'HK2 - 22-23 + HKI 23-24(22C2)'!$B$12:$AT$182,8,0))</f>
        <v>#N/A</v>
      </c>
      <c r="J175" s="15" t="e">
        <f>IF($B175="","",VLOOKUP($B175,'HK2 - 22-23 + HKI 23-24(22C2)'!$B$12:$AT$182,9,0))</f>
        <v>#N/A</v>
      </c>
      <c r="K175" s="15" t="e">
        <f>IF($B175="","",VLOOKUP($B175,'HK2 - 22-23 + HKI 23-24(22C2)'!$B$12:$AT$182,10,0))</f>
        <v>#N/A</v>
      </c>
      <c r="L175" s="15" t="e">
        <f>IF($B175="","",VLOOKUP($B175,'HK2 - 22-23 + HKI 23-24(22C2)'!$B$12:$AT$182,11,0))</f>
        <v>#N/A</v>
      </c>
      <c r="M175" s="31" t="e">
        <f t="shared" si="21"/>
        <v>#N/A</v>
      </c>
      <c r="N175" s="15" t="e">
        <f>IF($B175="","",VLOOKUP($B175,'HK2 - 22-23 + HKI 23-24(22C2)'!$B$12:$AT$182,13,0))</f>
        <v>#N/A</v>
      </c>
      <c r="O175" s="15" t="e">
        <f>IF($B175="","",VLOOKUP($B175,'HK2 - 22-23 + HKI 23-24(22C2)'!$B$12:$AT$182,14,0))</f>
        <v>#N/A</v>
      </c>
      <c r="P175" s="15" t="e">
        <f>IF($B175="","",VLOOKUP($B175,'HK2 - 22-23 + HKI 23-24(22C2)'!$B$12:$AT$182,15,0))</f>
        <v>#N/A</v>
      </c>
      <c r="Q175" s="15" t="e">
        <f>IF($B175="","",VLOOKUP($B175,'HK2 - 22-23 + HKI 23-24(22C2)'!$B$12:$AT$182,16,0))</f>
        <v>#N/A</v>
      </c>
      <c r="R175" s="31" t="e">
        <f t="shared" si="22"/>
        <v>#N/A</v>
      </c>
      <c r="S175" s="15" t="e">
        <f>IF($B175="","",VLOOKUP($B175,'HK2 - 22-23 + HKI 23-24(22C2)'!$B$12:$AT$182,18,0))</f>
        <v>#N/A</v>
      </c>
      <c r="T175" s="15" t="e">
        <f>IF($B175="","",VLOOKUP($B175,'HK2 - 22-23 + HKI 23-24(22C2)'!$B$12:$AT$182,19,0))</f>
        <v>#N/A</v>
      </c>
      <c r="U175" s="15" t="e">
        <f>IF($B175="","",VLOOKUP($B175,'HK2 - 22-23 + HKI 23-24(22C2)'!$B$12:$AT$182,20,0))</f>
        <v>#N/A</v>
      </c>
      <c r="V175" s="31" t="e">
        <f t="shared" si="23"/>
        <v>#N/A</v>
      </c>
      <c r="W175" s="15" t="e">
        <f>IF($B175="","",VLOOKUP($B175,'HK2 - 22-23 + HKI 23-24(22C2)'!$B$12:$AT$182,22,0))</f>
        <v>#N/A</v>
      </c>
      <c r="X175" s="15" t="e">
        <f>IF($B175="","",VLOOKUP($B175,'HK2 - 22-23 + HKI 23-24(22C2)'!$B$12:$AT$182,23,0))</f>
        <v>#N/A</v>
      </c>
      <c r="Y175" s="15" t="e">
        <f>IF($B175="","",VLOOKUP($B175,'HK2 - 22-23 + HKI 23-24(22C2)'!$B$12:$AT$182,24,0))</f>
        <v>#N/A</v>
      </c>
      <c r="Z175" s="31" t="e">
        <f t="shared" si="24"/>
        <v>#N/A</v>
      </c>
      <c r="AA175" s="15" t="e">
        <f>IF($B175="","",VLOOKUP($B175,'HK2 - 22-23 + HKI 23-24(22C2)'!$B$12:$AT$182,26,0))</f>
        <v>#N/A</v>
      </c>
      <c r="AB175" s="15" t="e">
        <f>IF($B175="","",VLOOKUP($B175,'HK2 - 22-23 + HKI 23-24(22C2)'!$B$12:$AT$182,27,0))</f>
        <v>#N/A</v>
      </c>
      <c r="AC175" s="15" t="e">
        <f>IF($B175="","",VLOOKUP($B175,'HK2 - 22-23 + HKI 23-24(22C2)'!$B$12:$AT$182,28,0))</f>
        <v>#N/A</v>
      </c>
      <c r="AD175" s="31" t="e">
        <f t="shared" si="25"/>
        <v>#N/A</v>
      </c>
      <c r="AE175" s="15" t="e">
        <f>IF($B175="","",VLOOKUP($B175,'HK2 - 22-23 + HKI 23-24(22C2)'!$B$12:$AT$182,30,0))</f>
        <v>#N/A</v>
      </c>
      <c r="AF175" s="15" t="e">
        <f>IF($B175="","",VLOOKUP($B175,'HK2 - 22-23 + HKI 23-24(22C2)'!$B$12:$AT$182,31,0))</f>
        <v>#N/A</v>
      </c>
      <c r="AG175" s="15" t="e">
        <f>IF($B175="","",VLOOKUP($B175,'HK2 - 22-23 + HKI 23-24(22C2)'!$B$12:$AT$182,32,0))</f>
        <v>#N/A</v>
      </c>
      <c r="AH175" s="31" t="e">
        <f t="shared" si="26"/>
        <v>#N/A</v>
      </c>
      <c r="AI175" s="15" t="e">
        <f>IF($B175="","",VLOOKUP($B175,'HK2 - 22-23 + HKI 23-24(22C2)'!$B$12:$AT$182,34,0))</f>
        <v>#N/A</v>
      </c>
      <c r="AJ175" s="15" t="e">
        <f>IF($B175="","",VLOOKUP($B175,'HK2 - 22-23 + HKI 23-24(22C2)'!$B$12:$AT$182,35,0))</f>
        <v>#N/A</v>
      </c>
      <c r="AK175" s="31" t="e">
        <f t="shared" si="27"/>
        <v>#N/A</v>
      </c>
      <c r="AL175" s="15" t="e">
        <f>IF($B175="","",VLOOKUP($B175,'HK2 - 22-23 + HKI 23-24(22C2)'!$B$12:$AT$182,37,0))</f>
        <v>#N/A</v>
      </c>
      <c r="AM175" s="15" t="e">
        <f>IF($B175="","",VLOOKUP($B175,'HK2 - 22-23 + HKI 23-24(22C2)'!$B$12:$AT$182,38,0))</f>
        <v>#N/A</v>
      </c>
      <c r="AN175" s="31" t="e">
        <f t="shared" si="28"/>
        <v>#N/A</v>
      </c>
      <c r="AO175" s="15" t="e">
        <f>IF($B175="","",VLOOKUP($B175,'HK2 - 22-23 + HKI 23-24(22C2)'!$B$12:$AT$182,40,0))</f>
        <v>#N/A</v>
      </c>
      <c r="AP175" s="15" t="e">
        <f>IF($B175="","",VLOOKUP($B175,'HK2 - 22-23 + HKI 23-24(22C2)'!$B$12:$AT$182,41,0))</f>
        <v>#N/A</v>
      </c>
      <c r="AQ175" s="31" t="e">
        <f t="shared" si="29"/>
        <v>#N/A</v>
      </c>
      <c r="AR175" s="31" t="e">
        <f>IF($B175="","",VLOOKUP($B175,'HK2 - 22-23 + HKI 23-24(22C2)'!$B$12:$AT$182,43,0))</f>
        <v>#N/A</v>
      </c>
      <c r="AS175" s="31" t="e">
        <f>IF($B175="","",VLOOKUP($B175,'HK2 - 22-23 + HKI 23-24(22C2)'!$B$12:$AT$182,44,0))</f>
        <v>#N/A</v>
      </c>
      <c r="AT175" s="40" t="e">
        <f t="shared" si="30"/>
        <v>#N/A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IF($B176="","",VLOOKUP($B176,'HK2 - 22-23 + HKI 23-24(22C2)'!$B$12:$AT$182,4,0))</f>
        <v>#N/A</v>
      </c>
      <c r="F176" s="15" t="e">
        <f>IF($B176="","",VLOOKUP($B176,'HK2 - 22-23 + HKI 23-24(22C2)'!$B$12:$AT$182,5,0))</f>
        <v>#N/A</v>
      </c>
      <c r="G176" s="15" t="e">
        <f>IF($B176="","",VLOOKUP($B176,'HK2 - 22-23 + HKI 23-24(22C2)'!$B$12:$AT$182,6,0))</f>
        <v>#N/A</v>
      </c>
      <c r="H176" s="15" t="e">
        <f>IF($B176="","",VLOOKUP($B176,'HK2 - 22-23 + HKI 23-24(22C2)'!$B$12:$AT$182,7,0))</f>
        <v>#N/A</v>
      </c>
      <c r="I176" s="15" t="e">
        <f>IF($B176="","",VLOOKUP($B176,'HK2 - 22-23 + HKI 23-24(22C2)'!$B$12:$AT$182,8,0))</f>
        <v>#N/A</v>
      </c>
      <c r="J176" s="15" t="e">
        <f>IF($B176="","",VLOOKUP($B176,'HK2 - 22-23 + HKI 23-24(22C2)'!$B$12:$AT$182,9,0))</f>
        <v>#N/A</v>
      </c>
      <c r="K176" s="15" t="e">
        <f>IF($B176="","",VLOOKUP($B176,'HK2 - 22-23 + HKI 23-24(22C2)'!$B$12:$AT$182,10,0))</f>
        <v>#N/A</v>
      </c>
      <c r="L176" s="15" t="e">
        <f>IF($B176="","",VLOOKUP($B176,'HK2 - 22-23 + HKI 23-24(22C2)'!$B$12:$AT$182,11,0))</f>
        <v>#N/A</v>
      </c>
      <c r="M176" s="31" t="e">
        <f t="shared" si="21"/>
        <v>#N/A</v>
      </c>
      <c r="N176" s="15" t="e">
        <f>IF($B176="","",VLOOKUP($B176,'HK2 - 22-23 + HKI 23-24(22C2)'!$B$12:$AT$182,13,0))</f>
        <v>#N/A</v>
      </c>
      <c r="O176" s="15" t="e">
        <f>IF($B176="","",VLOOKUP($B176,'HK2 - 22-23 + HKI 23-24(22C2)'!$B$12:$AT$182,14,0))</f>
        <v>#N/A</v>
      </c>
      <c r="P176" s="15" t="e">
        <f>IF($B176="","",VLOOKUP($B176,'HK2 - 22-23 + HKI 23-24(22C2)'!$B$12:$AT$182,15,0))</f>
        <v>#N/A</v>
      </c>
      <c r="Q176" s="15" t="e">
        <f>IF($B176="","",VLOOKUP($B176,'HK2 - 22-23 + HKI 23-24(22C2)'!$B$12:$AT$182,16,0))</f>
        <v>#N/A</v>
      </c>
      <c r="R176" s="31" t="e">
        <f t="shared" si="22"/>
        <v>#N/A</v>
      </c>
      <c r="S176" s="15" t="e">
        <f>IF($B176="","",VLOOKUP($B176,'HK2 - 22-23 + HKI 23-24(22C2)'!$B$12:$AT$182,18,0))</f>
        <v>#N/A</v>
      </c>
      <c r="T176" s="15" t="e">
        <f>IF($B176="","",VLOOKUP($B176,'HK2 - 22-23 + HKI 23-24(22C2)'!$B$12:$AT$182,19,0))</f>
        <v>#N/A</v>
      </c>
      <c r="U176" s="15" t="e">
        <f>IF($B176="","",VLOOKUP($B176,'HK2 - 22-23 + HKI 23-24(22C2)'!$B$12:$AT$182,20,0))</f>
        <v>#N/A</v>
      </c>
      <c r="V176" s="31" t="e">
        <f t="shared" si="23"/>
        <v>#N/A</v>
      </c>
      <c r="W176" s="15" t="e">
        <f>IF($B176="","",VLOOKUP($B176,'HK2 - 22-23 + HKI 23-24(22C2)'!$B$12:$AT$182,22,0))</f>
        <v>#N/A</v>
      </c>
      <c r="X176" s="15" t="e">
        <f>IF($B176="","",VLOOKUP($B176,'HK2 - 22-23 + HKI 23-24(22C2)'!$B$12:$AT$182,23,0))</f>
        <v>#N/A</v>
      </c>
      <c r="Y176" s="15" t="e">
        <f>IF($B176="","",VLOOKUP($B176,'HK2 - 22-23 + HKI 23-24(22C2)'!$B$12:$AT$182,24,0))</f>
        <v>#N/A</v>
      </c>
      <c r="Z176" s="31" t="e">
        <f t="shared" si="24"/>
        <v>#N/A</v>
      </c>
      <c r="AA176" s="15" t="e">
        <f>IF($B176="","",VLOOKUP($B176,'HK2 - 22-23 + HKI 23-24(22C2)'!$B$12:$AT$182,26,0))</f>
        <v>#N/A</v>
      </c>
      <c r="AB176" s="15" t="e">
        <f>IF($B176="","",VLOOKUP($B176,'HK2 - 22-23 + HKI 23-24(22C2)'!$B$12:$AT$182,27,0))</f>
        <v>#N/A</v>
      </c>
      <c r="AC176" s="15" t="e">
        <f>IF($B176="","",VLOOKUP($B176,'HK2 - 22-23 + HKI 23-24(22C2)'!$B$12:$AT$182,28,0))</f>
        <v>#N/A</v>
      </c>
      <c r="AD176" s="31" t="e">
        <f t="shared" si="25"/>
        <v>#N/A</v>
      </c>
      <c r="AE176" s="15" t="e">
        <f>IF($B176="","",VLOOKUP($B176,'HK2 - 22-23 + HKI 23-24(22C2)'!$B$12:$AT$182,30,0))</f>
        <v>#N/A</v>
      </c>
      <c r="AF176" s="15" t="e">
        <f>IF($B176="","",VLOOKUP($B176,'HK2 - 22-23 + HKI 23-24(22C2)'!$B$12:$AT$182,31,0))</f>
        <v>#N/A</v>
      </c>
      <c r="AG176" s="15" t="e">
        <f>IF($B176="","",VLOOKUP($B176,'HK2 - 22-23 + HKI 23-24(22C2)'!$B$12:$AT$182,32,0))</f>
        <v>#N/A</v>
      </c>
      <c r="AH176" s="31" t="e">
        <f t="shared" si="26"/>
        <v>#N/A</v>
      </c>
      <c r="AI176" s="15" t="e">
        <f>IF($B176="","",VLOOKUP($B176,'HK2 - 22-23 + HKI 23-24(22C2)'!$B$12:$AT$182,34,0))</f>
        <v>#N/A</v>
      </c>
      <c r="AJ176" s="15" t="e">
        <f>IF($B176="","",VLOOKUP($B176,'HK2 - 22-23 + HKI 23-24(22C2)'!$B$12:$AT$182,35,0))</f>
        <v>#N/A</v>
      </c>
      <c r="AK176" s="31" t="e">
        <f t="shared" si="27"/>
        <v>#N/A</v>
      </c>
      <c r="AL176" s="15" t="e">
        <f>IF($B176="","",VLOOKUP($B176,'HK2 - 22-23 + HKI 23-24(22C2)'!$B$12:$AT$182,37,0))</f>
        <v>#N/A</v>
      </c>
      <c r="AM176" s="15" t="e">
        <f>IF($B176="","",VLOOKUP($B176,'HK2 - 22-23 + HKI 23-24(22C2)'!$B$12:$AT$182,38,0))</f>
        <v>#N/A</v>
      </c>
      <c r="AN176" s="31" t="e">
        <f t="shared" si="28"/>
        <v>#N/A</v>
      </c>
      <c r="AO176" s="15" t="e">
        <f>IF($B176="","",VLOOKUP($B176,'HK2 - 22-23 + HKI 23-24(22C2)'!$B$12:$AT$182,40,0))</f>
        <v>#N/A</v>
      </c>
      <c r="AP176" s="15" t="e">
        <f>IF($B176="","",VLOOKUP($B176,'HK2 - 22-23 + HKI 23-24(22C2)'!$B$12:$AT$182,41,0))</f>
        <v>#N/A</v>
      </c>
      <c r="AQ176" s="31" t="e">
        <f t="shared" si="29"/>
        <v>#N/A</v>
      </c>
      <c r="AR176" s="31" t="e">
        <f>IF($B176="","",VLOOKUP($B176,'HK2 - 22-23 + HKI 23-24(22C2)'!$B$12:$AT$182,43,0))</f>
        <v>#N/A</v>
      </c>
      <c r="AS176" s="31" t="e">
        <f>IF($B176="","",VLOOKUP($B176,'HK2 - 22-23 + HKI 23-24(22C2)'!$B$12:$AT$182,44,0))</f>
        <v>#N/A</v>
      </c>
      <c r="AT176" s="40" t="e">
        <f t="shared" si="30"/>
        <v>#N/A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IF($B177="","",VLOOKUP($B177,'HK2 - 22-23 + HKI 23-24(22C2)'!$B$12:$AT$182,4,0))</f>
        <v>#N/A</v>
      </c>
      <c r="F177" s="15" t="e">
        <f>IF($B177="","",VLOOKUP($B177,'HK2 - 22-23 + HKI 23-24(22C2)'!$B$12:$AT$182,5,0))</f>
        <v>#N/A</v>
      </c>
      <c r="G177" s="15" t="e">
        <f>IF($B177="","",VLOOKUP($B177,'HK2 - 22-23 + HKI 23-24(22C2)'!$B$12:$AT$182,6,0))</f>
        <v>#N/A</v>
      </c>
      <c r="H177" s="15" t="e">
        <f>IF($B177="","",VLOOKUP($B177,'HK2 - 22-23 + HKI 23-24(22C2)'!$B$12:$AT$182,7,0))</f>
        <v>#N/A</v>
      </c>
      <c r="I177" s="15" t="e">
        <f>IF($B177="","",VLOOKUP($B177,'HK2 - 22-23 + HKI 23-24(22C2)'!$B$12:$AT$182,8,0))</f>
        <v>#N/A</v>
      </c>
      <c r="J177" s="15" t="e">
        <f>IF($B177="","",VLOOKUP($B177,'HK2 - 22-23 + HKI 23-24(22C2)'!$B$12:$AT$182,9,0))</f>
        <v>#N/A</v>
      </c>
      <c r="K177" s="15" t="e">
        <f>IF($B177="","",VLOOKUP($B177,'HK2 - 22-23 + HKI 23-24(22C2)'!$B$12:$AT$182,10,0))</f>
        <v>#N/A</v>
      </c>
      <c r="L177" s="15" t="e">
        <f>IF($B177="","",VLOOKUP($B177,'HK2 - 22-23 + HKI 23-24(22C2)'!$B$12:$AT$182,11,0))</f>
        <v>#N/A</v>
      </c>
      <c r="M177" s="31" t="e">
        <f t="shared" si="21"/>
        <v>#N/A</v>
      </c>
      <c r="N177" s="15" t="e">
        <f>IF($B177="","",VLOOKUP($B177,'HK2 - 22-23 + HKI 23-24(22C2)'!$B$12:$AT$182,13,0))</f>
        <v>#N/A</v>
      </c>
      <c r="O177" s="15" t="e">
        <f>IF($B177="","",VLOOKUP($B177,'HK2 - 22-23 + HKI 23-24(22C2)'!$B$12:$AT$182,14,0))</f>
        <v>#N/A</v>
      </c>
      <c r="P177" s="15" t="e">
        <f>IF($B177="","",VLOOKUP($B177,'HK2 - 22-23 + HKI 23-24(22C2)'!$B$12:$AT$182,15,0))</f>
        <v>#N/A</v>
      </c>
      <c r="Q177" s="15" t="e">
        <f>IF($B177="","",VLOOKUP($B177,'HK2 - 22-23 + HKI 23-24(22C2)'!$B$12:$AT$182,16,0))</f>
        <v>#N/A</v>
      </c>
      <c r="R177" s="31" t="e">
        <f t="shared" si="22"/>
        <v>#N/A</v>
      </c>
      <c r="S177" s="15" t="e">
        <f>IF($B177="","",VLOOKUP($B177,'HK2 - 22-23 + HKI 23-24(22C2)'!$B$12:$AT$182,18,0))</f>
        <v>#N/A</v>
      </c>
      <c r="T177" s="15" t="e">
        <f>IF($B177="","",VLOOKUP($B177,'HK2 - 22-23 + HKI 23-24(22C2)'!$B$12:$AT$182,19,0))</f>
        <v>#N/A</v>
      </c>
      <c r="U177" s="15" t="e">
        <f>IF($B177="","",VLOOKUP($B177,'HK2 - 22-23 + HKI 23-24(22C2)'!$B$12:$AT$182,20,0))</f>
        <v>#N/A</v>
      </c>
      <c r="V177" s="31" t="e">
        <f t="shared" si="23"/>
        <v>#N/A</v>
      </c>
      <c r="W177" s="15" t="e">
        <f>IF($B177="","",VLOOKUP($B177,'HK2 - 22-23 + HKI 23-24(22C2)'!$B$12:$AT$182,22,0))</f>
        <v>#N/A</v>
      </c>
      <c r="X177" s="15" t="e">
        <f>IF($B177="","",VLOOKUP($B177,'HK2 - 22-23 + HKI 23-24(22C2)'!$B$12:$AT$182,23,0))</f>
        <v>#N/A</v>
      </c>
      <c r="Y177" s="15" t="e">
        <f>IF($B177="","",VLOOKUP($B177,'HK2 - 22-23 + HKI 23-24(22C2)'!$B$12:$AT$182,24,0))</f>
        <v>#N/A</v>
      </c>
      <c r="Z177" s="31" t="e">
        <f t="shared" si="24"/>
        <v>#N/A</v>
      </c>
      <c r="AA177" s="15" t="e">
        <f>IF($B177="","",VLOOKUP($B177,'HK2 - 22-23 + HKI 23-24(22C2)'!$B$12:$AT$182,26,0))</f>
        <v>#N/A</v>
      </c>
      <c r="AB177" s="15" t="e">
        <f>IF($B177="","",VLOOKUP($B177,'HK2 - 22-23 + HKI 23-24(22C2)'!$B$12:$AT$182,27,0))</f>
        <v>#N/A</v>
      </c>
      <c r="AC177" s="15" t="e">
        <f>IF($B177="","",VLOOKUP($B177,'HK2 - 22-23 + HKI 23-24(22C2)'!$B$12:$AT$182,28,0))</f>
        <v>#N/A</v>
      </c>
      <c r="AD177" s="31" t="e">
        <f t="shared" si="25"/>
        <v>#N/A</v>
      </c>
      <c r="AE177" s="15" t="e">
        <f>IF($B177="","",VLOOKUP($B177,'HK2 - 22-23 + HKI 23-24(22C2)'!$B$12:$AT$182,30,0))</f>
        <v>#N/A</v>
      </c>
      <c r="AF177" s="15" t="e">
        <f>IF($B177="","",VLOOKUP($B177,'HK2 - 22-23 + HKI 23-24(22C2)'!$B$12:$AT$182,31,0))</f>
        <v>#N/A</v>
      </c>
      <c r="AG177" s="15" t="e">
        <f>IF($B177="","",VLOOKUP($B177,'HK2 - 22-23 + HKI 23-24(22C2)'!$B$12:$AT$182,32,0))</f>
        <v>#N/A</v>
      </c>
      <c r="AH177" s="31" t="e">
        <f t="shared" si="26"/>
        <v>#N/A</v>
      </c>
      <c r="AI177" s="15" t="e">
        <f>IF($B177="","",VLOOKUP($B177,'HK2 - 22-23 + HKI 23-24(22C2)'!$B$12:$AT$182,34,0))</f>
        <v>#N/A</v>
      </c>
      <c r="AJ177" s="15" t="e">
        <f>IF($B177="","",VLOOKUP($B177,'HK2 - 22-23 + HKI 23-24(22C2)'!$B$12:$AT$182,35,0))</f>
        <v>#N/A</v>
      </c>
      <c r="AK177" s="31" t="e">
        <f t="shared" si="27"/>
        <v>#N/A</v>
      </c>
      <c r="AL177" s="15" t="e">
        <f>IF($B177="","",VLOOKUP($B177,'HK2 - 22-23 + HKI 23-24(22C2)'!$B$12:$AT$182,37,0))</f>
        <v>#N/A</v>
      </c>
      <c r="AM177" s="15" t="e">
        <f>IF($B177="","",VLOOKUP($B177,'HK2 - 22-23 + HKI 23-24(22C2)'!$B$12:$AT$182,38,0))</f>
        <v>#N/A</v>
      </c>
      <c r="AN177" s="31" t="e">
        <f t="shared" si="28"/>
        <v>#N/A</v>
      </c>
      <c r="AO177" s="15" t="e">
        <f>IF($B177="","",VLOOKUP($B177,'HK2 - 22-23 + HKI 23-24(22C2)'!$B$12:$AT$182,40,0))</f>
        <v>#N/A</v>
      </c>
      <c r="AP177" s="15" t="e">
        <f>IF($B177="","",VLOOKUP($B177,'HK2 - 22-23 + HKI 23-24(22C2)'!$B$12:$AT$182,41,0))</f>
        <v>#N/A</v>
      </c>
      <c r="AQ177" s="31" t="e">
        <f t="shared" si="29"/>
        <v>#N/A</v>
      </c>
      <c r="AR177" s="31" t="e">
        <f>IF($B177="","",VLOOKUP($B177,'HK2 - 22-23 + HKI 23-24(22C2)'!$B$12:$AT$182,43,0))</f>
        <v>#N/A</v>
      </c>
      <c r="AS177" s="31" t="e">
        <f>IF($B177="","",VLOOKUP($B177,'HK2 - 22-23 + HKI 23-24(22C2)'!$B$12:$AT$182,44,0))</f>
        <v>#N/A</v>
      </c>
      <c r="AT177" s="40" t="e">
        <f t="shared" si="30"/>
        <v>#N/A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IF($B178="","",VLOOKUP($B178,'HK2 - 22-23 + HKI 23-24(22C2)'!$B$12:$AT$182,4,0))</f>
        <v>#N/A</v>
      </c>
      <c r="F178" s="15" t="e">
        <f>IF($B178="","",VLOOKUP($B178,'HK2 - 22-23 + HKI 23-24(22C2)'!$B$12:$AT$182,5,0))</f>
        <v>#N/A</v>
      </c>
      <c r="G178" s="15" t="e">
        <f>IF($B178="","",VLOOKUP($B178,'HK2 - 22-23 + HKI 23-24(22C2)'!$B$12:$AT$182,6,0))</f>
        <v>#N/A</v>
      </c>
      <c r="H178" s="15" t="e">
        <f>IF($B178="","",VLOOKUP($B178,'HK2 - 22-23 + HKI 23-24(22C2)'!$B$12:$AT$182,7,0))</f>
        <v>#N/A</v>
      </c>
      <c r="I178" s="15" t="e">
        <f>IF($B178="","",VLOOKUP($B178,'HK2 - 22-23 + HKI 23-24(22C2)'!$B$12:$AT$182,8,0))</f>
        <v>#N/A</v>
      </c>
      <c r="J178" s="15" t="e">
        <f>IF($B178="","",VLOOKUP($B178,'HK2 - 22-23 + HKI 23-24(22C2)'!$B$12:$AT$182,9,0))</f>
        <v>#N/A</v>
      </c>
      <c r="K178" s="15" t="e">
        <f>IF($B178="","",VLOOKUP($B178,'HK2 - 22-23 + HKI 23-24(22C2)'!$B$12:$AT$182,10,0))</f>
        <v>#N/A</v>
      </c>
      <c r="L178" s="15" t="e">
        <f>IF($B178="","",VLOOKUP($B178,'HK2 - 22-23 + HKI 23-24(22C2)'!$B$12:$AT$182,11,0))</f>
        <v>#N/A</v>
      </c>
      <c r="M178" s="31" t="e">
        <f t="shared" si="21"/>
        <v>#N/A</v>
      </c>
      <c r="N178" s="15" t="e">
        <f>IF($B178="","",VLOOKUP($B178,'HK2 - 22-23 + HKI 23-24(22C2)'!$B$12:$AT$182,13,0))</f>
        <v>#N/A</v>
      </c>
      <c r="O178" s="15" t="e">
        <f>IF($B178="","",VLOOKUP($B178,'HK2 - 22-23 + HKI 23-24(22C2)'!$B$12:$AT$182,14,0))</f>
        <v>#N/A</v>
      </c>
      <c r="P178" s="15" t="e">
        <f>IF($B178="","",VLOOKUP($B178,'HK2 - 22-23 + HKI 23-24(22C2)'!$B$12:$AT$182,15,0))</f>
        <v>#N/A</v>
      </c>
      <c r="Q178" s="15" t="e">
        <f>IF($B178="","",VLOOKUP($B178,'HK2 - 22-23 + HKI 23-24(22C2)'!$B$12:$AT$182,16,0))</f>
        <v>#N/A</v>
      </c>
      <c r="R178" s="31" t="e">
        <f t="shared" si="22"/>
        <v>#N/A</v>
      </c>
      <c r="S178" s="15" t="e">
        <f>IF($B178="","",VLOOKUP($B178,'HK2 - 22-23 + HKI 23-24(22C2)'!$B$12:$AT$182,18,0))</f>
        <v>#N/A</v>
      </c>
      <c r="T178" s="15" t="e">
        <f>IF($B178="","",VLOOKUP($B178,'HK2 - 22-23 + HKI 23-24(22C2)'!$B$12:$AT$182,19,0))</f>
        <v>#N/A</v>
      </c>
      <c r="U178" s="15" t="e">
        <f>IF($B178="","",VLOOKUP($B178,'HK2 - 22-23 + HKI 23-24(22C2)'!$B$12:$AT$182,20,0))</f>
        <v>#N/A</v>
      </c>
      <c r="V178" s="31" t="e">
        <f t="shared" si="23"/>
        <v>#N/A</v>
      </c>
      <c r="W178" s="15" t="e">
        <f>IF($B178="","",VLOOKUP($B178,'HK2 - 22-23 + HKI 23-24(22C2)'!$B$12:$AT$182,22,0))</f>
        <v>#N/A</v>
      </c>
      <c r="X178" s="15" t="e">
        <f>IF($B178="","",VLOOKUP($B178,'HK2 - 22-23 + HKI 23-24(22C2)'!$B$12:$AT$182,23,0))</f>
        <v>#N/A</v>
      </c>
      <c r="Y178" s="15" t="e">
        <f>IF($B178="","",VLOOKUP($B178,'HK2 - 22-23 + HKI 23-24(22C2)'!$B$12:$AT$182,24,0))</f>
        <v>#N/A</v>
      </c>
      <c r="Z178" s="31" t="e">
        <f t="shared" si="24"/>
        <v>#N/A</v>
      </c>
      <c r="AA178" s="15" t="e">
        <f>IF($B178="","",VLOOKUP($B178,'HK2 - 22-23 + HKI 23-24(22C2)'!$B$12:$AT$182,26,0))</f>
        <v>#N/A</v>
      </c>
      <c r="AB178" s="15" t="e">
        <f>IF($B178="","",VLOOKUP($B178,'HK2 - 22-23 + HKI 23-24(22C2)'!$B$12:$AT$182,27,0))</f>
        <v>#N/A</v>
      </c>
      <c r="AC178" s="15" t="e">
        <f>IF($B178="","",VLOOKUP($B178,'HK2 - 22-23 + HKI 23-24(22C2)'!$B$12:$AT$182,28,0))</f>
        <v>#N/A</v>
      </c>
      <c r="AD178" s="31" t="e">
        <f t="shared" si="25"/>
        <v>#N/A</v>
      </c>
      <c r="AE178" s="15" t="e">
        <f>IF($B178="","",VLOOKUP($B178,'HK2 - 22-23 + HKI 23-24(22C2)'!$B$12:$AT$182,30,0))</f>
        <v>#N/A</v>
      </c>
      <c r="AF178" s="15" t="e">
        <f>IF($B178="","",VLOOKUP($B178,'HK2 - 22-23 + HKI 23-24(22C2)'!$B$12:$AT$182,31,0))</f>
        <v>#N/A</v>
      </c>
      <c r="AG178" s="15" t="e">
        <f>IF($B178="","",VLOOKUP($B178,'HK2 - 22-23 + HKI 23-24(22C2)'!$B$12:$AT$182,32,0))</f>
        <v>#N/A</v>
      </c>
      <c r="AH178" s="31" t="e">
        <f t="shared" si="26"/>
        <v>#N/A</v>
      </c>
      <c r="AI178" s="15" t="e">
        <f>IF($B178="","",VLOOKUP($B178,'HK2 - 22-23 + HKI 23-24(22C2)'!$B$12:$AT$182,34,0))</f>
        <v>#N/A</v>
      </c>
      <c r="AJ178" s="15" t="e">
        <f>IF($B178="","",VLOOKUP($B178,'HK2 - 22-23 + HKI 23-24(22C2)'!$B$12:$AT$182,35,0))</f>
        <v>#N/A</v>
      </c>
      <c r="AK178" s="31" t="e">
        <f t="shared" si="27"/>
        <v>#N/A</v>
      </c>
      <c r="AL178" s="15" t="e">
        <f>IF($B178="","",VLOOKUP($B178,'HK2 - 22-23 + HKI 23-24(22C2)'!$B$12:$AT$182,37,0))</f>
        <v>#N/A</v>
      </c>
      <c r="AM178" s="15" t="e">
        <f>IF($B178="","",VLOOKUP($B178,'HK2 - 22-23 + HKI 23-24(22C2)'!$B$12:$AT$182,38,0))</f>
        <v>#N/A</v>
      </c>
      <c r="AN178" s="31" t="e">
        <f t="shared" si="28"/>
        <v>#N/A</v>
      </c>
      <c r="AO178" s="15" t="e">
        <f>IF($B178="","",VLOOKUP($B178,'HK2 - 22-23 + HKI 23-24(22C2)'!$B$12:$AT$182,40,0))</f>
        <v>#N/A</v>
      </c>
      <c r="AP178" s="15" t="e">
        <f>IF($B178="","",VLOOKUP($B178,'HK2 - 22-23 + HKI 23-24(22C2)'!$B$12:$AT$182,41,0))</f>
        <v>#N/A</v>
      </c>
      <c r="AQ178" s="31" t="e">
        <f t="shared" si="29"/>
        <v>#N/A</v>
      </c>
      <c r="AR178" s="31" t="e">
        <f>IF($B178="","",VLOOKUP($B178,'HK2 - 22-23 + HKI 23-24(22C2)'!$B$12:$AT$182,43,0))</f>
        <v>#N/A</v>
      </c>
      <c r="AS178" s="31" t="e">
        <f>IF($B178="","",VLOOKUP($B178,'HK2 - 22-23 + HKI 23-24(22C2)'!$B$12:$AT$182,44,0))</f>
        <v>#N/A</v>
      </c>
      <c r="AT178" s="40" t="e">
        <f t="shared" si="30"/>
        <v>#N/A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IF($B179="","",VLOOKUP($B179,'HK2 - 22-23 + HKI 23-24(22C2)'!$B$12:$AT$182,4,0))</f>
        <v>#N/A</v>
      </c>
      <c r="F179" s="15" t="e">
        <f>IF($B179="","",VLOOKUP($B179,'HK2 - 22-23 + HKI 23-24(22C2)'!$B$12:$AT$182,5,0))</f>
        <v>#N/A</v>
      </c>
      <c r="G179" s="15" t="e">
        <f>IF($B179="","",VLOOKUP($B179,'HK2 - 22-23 + HKI 23-24(22C2)'!$B$12:$AT$182,6,0))</f>
        <v>#N/A</v>
      </c>
      <c r="H179" s="15" t="e">
        <f>IF($B179="","",VLOOKUP($B179,'HK2 - 22-23 + HKI 23-24(22C2)'!$B$12:$AT$182,7,0))</f>
        <v>#N/A</v>
      </c>
      <c r="I179" s="15" t="e">
        <f>IF($B179="","",VLOOKUP($B179,'HK2 - 22-23 + HKI 23-24(22C2)'!$B$12:$AT$182,8,0))</f>
        <v>#N/A</v>
      </c>
      <c r="J179" s="15" t="e">
        <f>IF($B179="","",VLOOKUP($B179,'HK2 - 22-23 + HKI 23-24(22C2)'!$B$12:$AT$182,9,0))</f>
        <v>#N/A</v>
      </c>
      <c r="K179" s="15" t="e">
        <f>IF($B179="","",VLOOKUP($B179,'HK2 - 22-23 + HKI 23-24(22C2)'!$B$12:$AT$182,10,0))</f>
        <v>#N/A</v>
      </c>
      <c r="L179" s="15" t="e">
        <f>IF($B179="","",VLOOKUP($B179,'HK2 - 22-23 + HKI 23-24(22C2)'!$B$12:$AT$182,11,0))</f>
        <v>#N/A</v>
      </c>
      <c r="M179" s="31" t="e">
        <f t="shared" si="21"/>
        <v>#N/A</v>
      </c>
      <c r="N179" s="15" t="e">
        <f>IF($B179="","",VLOOKUP($B179,'HK2 - 22-23 + HKI 23-24(22C2)'!$B$12:$AT$182,13,0))</f>
        <v>#N/A</v>
      </c>
      <c r="O179" s="15" t="e">
        <f>IF($B179="","",VLOOKUP($B179,'HK2 - 22-23 + HKI 23-24(22C2)'!$B$12:$AT$182,14,0))</f>
        <v>#N/A</v>
      </c>
      <c r="P179" s="15" t="e">
        <f>IF($B179="","",VLOOKUP($B179,'HK2 - 22-23 + HKI 23-24(22C2)'!$B$12:$AT$182,15,0))</f>
        <v>#N/A</v>
      </c>
      <c r="Q179" s="15" t="e">
        <f>IF($B179="","",VLOOKUP($B179,'HK2 - 22-23 + HKI 23-24(22C2)'!$B$12:$AT$182,16,0))</f>
        <v>#N/A</v>
      </c>
      <c r="R179" s="31" t="e">
        <f t="shared" si="22"/>
        <v>#N/A</v>
      </c>
      <c r="S179" s="15" t="e">
        <f>IF($B179="","",VLOOKUP($B179,'HK2 - 22-23 + HKI 23-24(22C2)'!$B$12:$AT$182,18,0))</f>
        <v>#N/A</v>
      </c>
      <c r="T179" s="15" t="e">
        <f>IF($B179="","",VLOOKUP($B179,'HK2 - 22-23 + HKI 23-24(22C2)'!$B$12:$AT$182,19,0))</f>
        <v>#N/A</v>
      </c>
      <c r="U179" s="15" t="e">
        <f>IF($B179="","",VLOOKUP($B179,'HK2 - 22-23 + HKI 23-24(22C2)'!$B$12:$AT$182,20,0))</f>
        <v>#N/A</v>
      </c>
      <c r="V179" s="31" t="e">
        <f t="shared" si="23"/>
        <v>#N/A</v>
      </c>
      <c r="W179" s="15" t="e">
        <f>IF($B179="","",VLOOKUP($B179,'HK2 - 22-23 + HKI 23-24(22C2)'!$B$12:$AT$182,22,0))</f>
        <v>#N/A</v>
      </c>
      <c r="X179" s="15" t="e">
        <f>IF($B179="","",VLOOKUP($B179,'HK2 - 22-23 + HKI 23-24(22C2)'!$B$12:$AT$182,23,0))</f>
        <v>#N/A</v>
      </c>
      <c r="Y179" s="15" t="e">
        <f>IF($B179="","",VLOOKUP($B179,'HK2 - 22-23 + HKI 23-24(22C2)'!$B$12:$AT$182,24,0))</f>
        <v>#N/A</v>
      </c>
      <c r="Z179" s="31" t="e">
        <f t="shared" si="24"/>
        <v>#N/A</v>
      </c>
      <c r="AA179" s="15" t="e">
        <f>IF($B179="","",VLOOKUP($B179,'HK2 - 22-23 + HKI 23-24(22C2)'!$B$12:$AT$182,26,0))</f>
        <v>#N/A</v>
      </c>
      <c r="AB179" s="15" t="e">
        <f>IF($B179="","",VLOOKUP($B179,'HK2 - 22-23 + HKI 23-24(22C2)'!$B$12:$AT$182,27,0))</f>
        <v>#N/A</v>
      </c>
      <c r="AC179" s="15" t="e">
        <f>IF($B179="","",VLOOKUP($B179,'HK2 - 22-23 + HKI 23-24(22C2)'!$B$12:$AT$182,28,0))</f>
        <v>#N/A</v>
      </c>
      <c r="AD179" s="31" t="e">
        <f t="shared" si="25"/>
        <v>#N/A</v>
      </c>
      <c r="AE179" s="15" t="e">
        <f>IF($B179="","",VLOOKUP($B179,'HK2 - 22-23 + HKI 23-24(22C2)'!$B$12:$AT$182,30,0))</f>
        <v>#N/A</v>
      </c>
      <c r="AF179" s="15" t="e">
        <f>IF($B179="","",VLOOKUP($B179,'HK2 - 22-23 + HKI 23-24(22C2)'!$B$12:$AT$182,31,0))</f>
        <v>#N/A</v>
      </c>
      <c r="AG179" s="15" t="e">
        <f>IF($B179="","",VLOOKUP($B179,'HK2 - 22-23 + HKI 23-24(22C2)'!$B$12:$AT$182,32,0))</f>
        <v>#N/A</v>
      </c>
      <c r="AH179" s="31" t="e">
        <f t="shared" si="26"/>
        <v>#N/A</v>
      </c>
      <c r="AI179" s="15" t="e">
        <f>IF($B179="","",VLOOKUP($B179,'HK2 - 22-23 + HKI 23-24(22C2)'!$B$12:$AT$182,34,0))</f>
        <v>#N/A</v>
      </c>
      <c r="AJ179" s="15" t="e">
        <f>IF($B179="","",VLOOKUP($B179,'HK2 - 22-23 + HKI 23-24(22C2)'!$B$12:$AT$182,35,0))</f>
        <v>#N/A</v>
      </c>
      <c r="AK179" s="31" t="e">
        <f t="shared" si="27"/>
        <v>#N/A</v>
      </c>
      <c r="AL179" s="15" t="e">
        <f>IF($B179="","",VLOOKUP($B179,'HK2 - 22-23 + HKI 23-24(22C2)'!$B$12:$AT$182,37,0))</f>
        <v>#N/A</v>
      </c>
      <c r="AM179" s="15" t="e">
        <f>IF($B179="","",VLOOKUP($B179,'HK2 - 22-23 + HKI 23-24(22C2)'!$B$12:$AT$182,38,0))</f>
        <v>#N/A</v>
      </c>
      <c r="AN179" s="31" t="e">
        <f t="shared" si="28"/>
        <v>#N/A</v>
      </c>
      <c r="AO179" s="15" t="e">
        <f>IF($B179="","",VLOOKUP($B179,'HK2 - 22-23 + HKI 23-24(22C2)'!$B$12:$AT$182,40,0))</f>
        <v>#N/A</v>
      </c>
      <c r="AP179" s="15" t="e">
        <f>IF($B179="","",VLOOKUP($B179,'HK2 - 22-23 + HKI 23-24(22C2)'!$B$12:$AT$182,41,0))</f>
        <v>#N/A</v>
      </c>
      <c r="AQ179" s="31" t="e">
        <f t="shared" si="29"/>
        <v>#N/A</v>
      </c>
      <c r="AR179" s="31" t="e">
        <f>IF($B179="","",VLOOKUP($B179,'HK2 - 22-23 + HKI 23-24(22C2)'!$B$12:$AT$182,43,0))</f>
        <v>#N/A</v>
      </c>
      <c r="AS179" s="31" t="e">
        <f>IF($B179="","",VLOOKUP($B179,'HK2 - 22-23 + HKI 23-24(22C2)'!$B$12:$AT$182,44,0))</f>
        <v>#N/A</v>
      </c>
      <c r="AT179" s="40" t="e">
        <f t="shared" si="30"/>
        <v>#N/A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IF($B180="","",VLOOKUP($B180,'HK2 - 22-23 + HKI 23-24(22C2)'!$B$12:$AT$182,4,0))</f>
        <v>#N/A</v>
      </c>
      <c r="F180" s="15" t="e">
        <f>IF($B180="","",VLOOKUP($B180,'HK2 - 22-23 + HKI 23-24(22C2)'!$B$12:$AT$182,5,0))</f>
        <v>#N/A</v>
      </c>
      <c r="G180" s="15" t="e">
        <f>IF($B180="","",VLOOKUP($B180,'HK2 - 22-23 + HKI 23-24(22C2)'!$B$12:$AT$182,6,0))</f>
        <v>#N/A</v>
      </c>
      <c r="H180" s="15" t="e">
        <f>IF($B180="","",VLOOKUP($B180,'HK2 - 22-23 + HKI 23-24(22C2)'!$B$12:$AT$182,7,0))</f>
        <v>#N/A</v>
      </c>
      <c r="I180" s="15" t="e">
        <f>IF($B180="","",VLOOKUP($B180,'HK2 - 22-23 + HKI 23-24(22C2)'!$B$12:$AT$182,8,0))</f>
        <v>#N/A</v>
      </c>
      <c r="J180" s="15" t="e">
        <f>IF($B180="","",VLOOKUP($B180,'HK2 - 22-23 + HKI 23-24(22C2)'!$B$12:$AT$182,9,0))</f>
        <v>#N/A</v>
      </c>
      <c r="K180" s="15" t="e">
        <f>IF($B180="","",VLOOKUP($B180,'HK2 - 22-23 + HKI 23-24(22C2)'!$B$12:$AT$182,10,0))</f>
        <v>#N/A</v>
      </c>
      <c r="L180" s="15" t="e">
        <f>IF($B180="","",VLOOKUP($B180,'HK2 - 22-23 + HKI 23-24(22C2)'!$B$12:$AT$182,11,0))</f>
        <v>#N/A</v>
      </c>
      <c r="M180" s="31" t="e">
        <f t="shared" si="21"/>
        <v>#N/A</v>
      </c>
      <c r="N180" s="15" t="e">
        <f>IF($B180="","",VLOOKUP($B180,'HK2 - 22-23 + HKI 23-24(22C2)'!$B$12:$AT$182,13,0))</f>
        <v>#N/A</v>
      </c>
      <c r="O180" s="15" t="e">
        <f>IF($B180="","",VLOOKUP($B180,'HK2 - 22-23 + HKI 23-24(22C2)'!$B$12:$AT$182,14,0))</f>
        <v>#N/A</v>
      </c>
      <c r="P180" s="15" t="e">
        <f>IF($B180="","",VLOOKUP($B180,'HK2 - 22-23 + HKI 23-24(22C2)'!$B$12:$AT$182,15,0))</f>
        <v>#N/A</v>
      </c>
      <c r="Q180" s="15" t="e">
        <f>IF($B180="","",VLOOKUP($B180,'HK2 - 22-23 + HKI 23-24(22C2)'!$B$12:$AT$182,16,0))</f>
        <v>#N/A</v>
      </c>
      <c r="R180" s="31" t="e">
        <f t="shared" si="22"/>
        <v>#N/A</v>
      </c>
      <c r="S180" s="15" t="e">
        <f>IF($B180="","",VLOOKUP($B180,'HK2 - 22-23 + HKI 23-24(22C2)'!$B$12:$AT$182,18,0))</f>
        <v>#N/A</v>
      </c>
      <c r="T180" s="15" t="e">
        <f>IF($B180="","",VLOOKUP($B180,'HK2 - 22-23 + HKI 23-24(22C2)'!$B$12:$AT$182,19,0))</f>
        <v>#N/A</v>
      </c>
      <c r="U180" s="15" t="e">
        <f>IF($B180="","",VLOOKUP($B180,'HK2 - 22-23 + HKI 23-24(22C2)'!$B$12:$AT$182,20,0))</f>
        <v>#N/A</v>
      </c>
      <c r="V180" s="31" t="e">
        <f t="shared" si="23"/>
        <v>#N/A</v>
      </c>
      <c r="W180" s="15" t="e">
        <f>IF($B180="","",VLOOKUP($B180,'HK2 - 22-23 + HKI 23-24(22C2)'!$B$12:$AT$182,22,0))</f>
        <v>#N/A</v>
      </c>
      <c r="X180" s="15" t="e">
        <f>IF($B180="","",VLOOKUP($B180,'HK2 - 22-23 + HKI 23-24(22C2)'!$B$12:$AT$182,23,0))</f>
        <v>#N/A</v>
      </c>
      <c r="Y180" s="15" t="e">
        <f>IF($B180="","",VLOOKUP($B180,'HK2 - 22-23 + HKI 23-24(22C2)'!$B$12:$AT$182,24,0))</f>
        <v>#N/A</v>
      </c>
      <c r="Z180" s="31" t="e">
        <f t="shared" si="24"/>
        <v>#N/A</v>
      </c>
      <c r="AA180" s="15" t="e">
        <f>IF($B180="","",VLOOKUP($B180,'HK2 - 22-23 + HKI 23-24(22C2)'!$B$12:$AT$182,26,0))</f>
        <v>#N/A</v>
      </c>
      <c r="AB180" s="15" t="e">
        <f>IF($B180="","",VLOOKUP($B180,'HK2 - 22-23 + HKI 23-24(22C2)'!$B$12:$AT$182,27,0))</f>
        <v>#N/A</v>
      </c>
      <c r="AC180" s="15" t="e">
        <f>IF($B180="","",VLOOKUP($B180,'HK2 - 22-23 + HKI 23-24(22C2)'!$B$12:$AT$182,28,0))</f>
        <v>#N/A</v>
      </c>
      <c r="AD180" s="31" t="e">
        <f t="shared" si="25"/>
        <v>#N/A</v>
      </c>
      <c r="AE180" s="15" t="e">
        <f>IF($B180="","",VLOOKUP($B180,'HK2 - 22-23 + HKI 23-24(22C2)'!$B$12:$AT$182,30,0))</f>
        <v>#N/A</v>
      </c>
      <c r="AF180" s="15" t="e">
        <f>IF($B180="","",VLOOKUP($B180,'HK2 - 22-23 + HKI 23-24(22C2)'!$B$12:$AT$182,31,0))</f>
        <v>#N/A</v>
      </c>
      <c r="AG180" s="15" t="e">
        <f>IF($B180="","",VLOOKUP($B180,'HK2 - 22-23 + HKI 23-24(22C2)'!$B$12:$AT$182,32,0))</f>
        <v>#N/A</v>
      </c>
      <c r="AH180" s="31" t="e">
        <f t="shared" si="26"/>
        <v>#N/A</v>
      </c>
      <c r="AI180" s="15" t="e">
        <f>IF($B180="","",VLOOKUP($B180,'HK2 - 22-23 + HKI 23-24(22C2)'!$B$12:$AT$182,34,0))</f>
        <v>#N/A</v>
      </c>
      <c r="AJ180" s="15" t="e">
        <f>IF($B180="","",VLOOKUP($B180,'HK2 - 22-23 + HKI 23-24(22C2)'!$B$12:$AT$182,35,0))</f>
        <v>#N/A</v>
      </c>
      <c r="AK180" s="31" t="e">
        <f t="shared" si="27"/>
        <v>#N/A</v>
      </c>
      <c r="AL180" s="15" t="e">
        <f>IF($B180="","",VLOOKUP($B180,'HK2 - 22-23 + HKI 23-24(22C2)'!$B$12:$AT$182,37,0))</f>
        <v>#N/A</v>
      </c>
      <c r="AM180" s="15" t="e">
        <f>IF($B180="","",VLOOKUP($B180,'HK2 - 22-23 + HKI 23-24(22C2)'!$B$12:$AT$182,38,0))</f>
        <v>#N/A</v>
      </c>
      <c r="AN180" s="31" t="e">
        <f t="shared" si="28"/>
        <v>#N/A</v>
      </c>
      <c r="AO180" s="15" t="e">
        <f>IF($B180="","",VLOOKUP($B180,'HK2 - 22-23 + HKI 23-24(22C2)'!$B$12:$AT$182,40,0))</f>
        <v>#N/A</v>
      </c>
      <c r="AP180" s="15" t="e">
        <f>IF($B180="","",VLOOKUP($B180,'HK2 - 22-23 + HKI 23-24(22C2)'!$B$12:$AT$182,41,0))</f>
        <v>#N/A</v>
      </c>
      <c r="AQ180" s="31" t="e">
        <f t="shared" si="29"/>
        <v>#N/A</v>
      </c>
      <c r="AR180" s="31" t="e">
        <f>IF($B180="","",VLOOKUP($B180,'HK2 - 22-23 + HKI 23-24(22C2)'!$B$12:$AT$182,43,0))</f>
        <v>#N/A</v>
      </c>
      <c r="AS180" s="31" t="e">
        <f>IF($B180="","",VLOOKUP($B180,'HK2 - 22-23 + HKI 23-24(22C2)'!$B$12:$AT$182,44,0))</f>
        <v>#N/A</v>
      </c>
      <c r="AT180" s="40" t="e">
        <f t="shared" si="30"/>
        <v>#N/A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IF($B181="","",VLOOKUP($B181,'HK2 - 22-23 + HKI 23-24(22C2)'!$B$12:$AT$182,4,0))</f>
        <v>#N/A</v>
      </c>
      <c r="F181" s="15" t="e">
        <f>IF($B181="","",VLOOKUP($B181,'HK2 - 22-23 + HKI 23-24(22C2)'!$B$12:$AT$182,5,0))</f>
        <v>#N/A</v>
      </c>
      <c r="G181" s="15" t="e">
        <f>IF($B181="","",VLOOKUP($B181,'HK2 - 22-23 + HKI 23-24(22C2)'!$B$12:$AT$182,6,0))</f>
        <v>#N/A</v>
      </c>
      <c r="H181" s="15" t="e">
        <f>IF($B181="","",VLOOKUP($B181,'HK2 - 22-23 + HKI 23-24(22C2)'!$B$12:$AT$182,7,0))</f>
        <v>#N/A</v>
      </c>
      <c r="I181" s="15" t="e">
        <f>IF($B181="","",VLOOKUP($B181,'HK2 - 22-23 + HKI 23-24(22C2)'!$B$12:$AT$182,8,0))</f>
        <v>#N/A</v>
      </c>
      <c r="J181" s="15" t="e">
        <f>IF($B181="","",VLOOKUP($B181,'HK2 - 22-23 + HKI 23-24(22C2)'!$B$12:$AT$182,9,0))</f>
        <v>#N/A</v>
      </c>
      <c r="K181" s="15" t="e">
        <f>IF($B181="","",VLOOKUP($B181,'HK2 - 22-23 + HKI 23-24(22C2)'!$B$12:$AT$182,10,0))</f>
        <v>#N/A</v>
      </c>
      <c r="L181" s="15" t="e">
        <f>IF($B181="","",VLOOKUP($B181,'HK2 - 22-23 + HKI 23-24(22C2)'!$B$12:$AT$182,11,0))</f>
        <v>#N/A</v>
      </c>
      <c r="M181" s="31" t="e">
        <f t="shared" si="21"/>
        <v>#N/A</v>
      </c>
      <c r="N181" s="15" t="e">
        <f>IF($B181="","",VLOOKUP($B181,'HK2 - 22-23 + HKI 23-24(22C2)'!$B$12:$AT$182,13,0))</f>
        <v>#N/A</v>
      </c>
      <c r="O181" s="15" t="e">
        <f>IF($B181="","",VLOOKUP($B181,'HK2 - 22-23 + HKI 23-24(22C2)'!$B$12:$AT$182,14,0))</f>
        <v>#N/A</v>
      </c>
      <c r="P181" s="15" t="e">
        <f>IF($B181="","",VLOOKUP($B181,'HK2 - 22-23 + HKI 23-24(22C2)'!$B$12:$AT$182,15,0))</f>
        <v>#N/A</v>
      </c>
      <c r="Q181" s="15" t="e">
        <f>IF($B181="","",VLOOKUP($B181,'HK2 - 22-23 + HKI 23-24(22C2)'!$B$12:$AT$182,16,0))</f>
        <v>#N/A</v>
      </c>
      <c r="R181" s="31" t="e">
        <f t="shared" si="22"/>
        <v>#N/A</v>
      </c>
      <c r="S181" s="15" t="e">
        <f>IF($B181="","",VLOOKUP($B181,'HK2 - 22-23 + HKI 23-24(22C2)'!$B$12:$AT$182,18,0))</f>
        <v>#N/A</v>
      </c>
      <c r="T181" s="15" t="e">
        <f>IF($B181="","",VLOOKUP($B181,'HK2 - 22-23 + HKI 23-24(22C2)'!$B$12:$AT$182,19,0))</f>
        <v>#N/A</v>
      </c>
      <c r="U181" s="15" t="e">
        <f>IF($B181="","",VLOOKUP($B181,'HK2 - 22-23 + HKI 23-24(22C2)'!$B$12:$AT$182,20,0))</f>
        <v>#N/A</v>
      </c>
      <c r="V181" s="31" t="e">
        <f t="shared" si="23"/>
        <v>#N/A</v>
      </c>
      <c r="W181" s="15" t="e">
        <f>IF($B181="","",VLOOKUP($B181,'HK2 - 22-23 + HKI 23-24(22C2)'!$B$12:$AT$182,22,0))</f>
        <v>#N/A</v>
      </c>
      <c r="X181" s="15" t="e">
        <f>IF($B181="","",VLOOKUP($B181,'HK2 - 22-23 + HKI 23-24(22C2)'!$B$12:$AT$182,23,0))</f>
        <v>#N/A</v>
      </c>
      <c r="Y181" s="15" t="e">
        <f>IF($B181="","",VLOOKUP($B181,'HK2 - 22-23 + HKI 23-24(22C2)'!$B$12:$AT$182,24,0))</f>
        <v>#N/A</v>
      </c>
      <c r="Z181" s="31" t="e">
        <f t="shared" si="24"/>
        <v>#N/A</v>
      </c>
      <c r="AA181" s="15" t="e">
        <f>IF($B181="","",VLOOKUP($B181,'HK2 - 22-23 + HKI 23-24(22C2)'!$B$12:$AT$182,26,0))</f>
        <v>#N/A</v>
      </c>
      <c r="AB181" s="15" t="e">
        <f>IF($B181="","",VLOOKUP($B181,'HK2 - 22-23 + HKI 23-24(22C2)'!$B$12:$AT$182,27,0))</f>
        <v>#N/A</v>
      </c>
      <c r="AC181" s="15" t="e">
        <f>IF($B181="","",VLOOKUP($B181,'HK2 - 22-23 + HKI 23-24(22C2)'!$B$12:$AT$182,28,0))</f>
        <v>#N/A</v>
      </c>
      <c r="AD181" s="31" t="e">
        <f t="shared" si="25"/>
        <v>#N/A</v>
      </c>
      <c r="AE181" s="15" t="e">
        <f>IF($B181="","",VLOOKUP($B181,'HK2 - 22-23 + HKI 23-24(22C2)'!$B$12:$AT$182,30,0))</f>
        <v>#N/A</v>
      </c>
      <c r="AF181" s="15" t="e">
        <f>IF($B181="","",VLOOKUP($B181,'HK2 - 22-23 + HKI 23-24(22C2)'!$B$12:$AT$182,31,0))</f>
        <v>#N/A</v>
      </c>
      <c r="AG181" s="15" t="e">
        <f>IF($B181="","",VLOOKUP($B181,'HK2 - 22-23 + HKI 23-24(22C2)'!$B$12:$AT$182,32,0))</f>
        <v>#N/A</v>
      </c>
      <c r="AH181" s="31" t="e">
        <f t="shared" si="26"/>
        <v>#N/A</v>
      </c>
      <c r="AI181" s="15" t="e">
        <f>IF($B181="","",VLOOKUP($B181,'HK2 - 22-23 + HKI 23-24(22C2)'!$B$12:$AT$182,34,0))</f>
        <v>#N/A</v>
      </c>
      <c r="AJ181" s="15" t="e">
        <f>IF($B181="","",VLOOKUP($B181,'HK2 - 22-23 + HKI 23-24(22C2)'!$B$12:$AT$182,35,0))</f>
        <v>#N/A</v>
      </c>
      <c r="AK181" s="31" t="e">
        <f t="shared" si="27"/>
        <v>#N/A</v>
      </c>
      <c r="AL181" s="15" t="e">
        <f>IF($B181="","",VLOOKUP($B181,'HK2 - 22-23 + HKI 23-24(22C2)'!$B$12:$AT$182,37,0))</f>
        <v>#N/A</v>
      </c>
      <c r="AM181" s="15" t="e">
        <f>IF($B181="","",VLOOKUP($B181,'HK2 - 22-23 + HKI 23-24(22C2)'!$B$12:$AT$182,38,0))</f>
        <v>#N/A</v>
      </c>
      <c r="AN181" s="31" t="e">
        <f t="shared" si="28"/>
        <v>#N/A</v>
      </c>
      <c r="AO181" s="15" t="e">
        <f>IF($B181="","",VLOOKUP($B181,'HK2 - 22-23 + HKI 23-24(22C2)'!$B$12:$AT$182,40,0))</f>
        <v>#N/A</v>
      </c>
      <c r="AP181" s="15" t="e">
        <f>IF($B181="","",VLOOKUP($B181,'HK2 - 22-23 + HKI 23-24(22C2)'!$B$12:$AT$182,41,0))</f>
        <v>#N/A</v>
      </c>
      <c r="AQ181" s="31" t="e">
        <f t="shared" si="29"/>
        <v>#N/A</v>
      </c>
      <c r="AR181" s="31" t="e">
        <f>IF($B181="","",VLOOKUP($B181,'HK2 - 22-23 + HKI 23-24(22C2)'!$B$12:$AT$182,43,0))</f>
        <v>#N/A</v>
      </c>
      <c r="AS181" s="31" t="e">
        <f>IF($B181="","",VLOOKUP($B181,'HK2 - 22-23 + HKI 23-24(22C2)'!$B$12:$AT$182,44,0))</f>
        <v>#N/A</v>
      </c>
      <c r="AT181" s="40" t="e">
        <f t="shared" si="30"/>
        <v>#N/A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IF($B182="","",VLOOKUP($B182,'HK2 - 22-23 + HKI 23-24(22C2)'!$B$12:$AT$182,4,0))</f>
        <v>#N/A</v>
      </c>
      <c r="F182" s="15" t="e">
        <f>IF($B182="","",VLOOKUP($B182,'HK2 - 22-23 + HKI 23-24(22C2)'!$B$12:$AT$182,5,0))</f>
        <v>#N/A</v>
      </c>
      <c r="G182" s="15" t="e">
        <f>IF($B182="","",VLOOKUP($B182,'HK2 - 22-23 + HKI 23-24(22C2)'!$B$12:$AT$182,6,0))</f>
        <v>#N/A</v>
      </c>
      <c r="H182" s="15" t="e">
        <f>IF($B182="","",VLOOKUP($B182,'HK2 - 22-23 + HKI 23-24(22C2)'!$B$12:$AT$182,7,0))</f>
        <v>#N/A</v>
      </c>
      <c r="I182" s="15" t="e">
        <f>IF($B182="","",VLOOKUP($B182,'HK2 - 22-23 + HKI 23-24(22C2)'!$B$12:$AT$182,8,0))</f>
        <v>#N/A</v>
      </c>
      <c r="J182" s="15" t="e">
        <f>IF($B182="","",VLOOKUP($B182,'HK2 - 22-23 + HKI 23-24(22C2)'!$B$12:$AT$182,9,0))</f>
        <v>#N/A</v>
      </c>
      <c r="K182" s="15" t="e">
        <f>IF($B182="","",VLOOKUP($B182,'HK2 - 22-23 + HKI 23-24(22C2)'!$B$12:$AT$182,10,0))</f>
        <v>#N/A</v>
      </c>
      <c r="L182" s="15" t="e">
        <f>IF($B182="","",VLOOKUP($B182,'HK2 - 22-23 + HKI 23-24(22C2)'!$B$12:$AT$182,11,0))</f>
        <v>#N/A</v>
      </c>
      <c r="M182" s="31" t="e">
        <f t="shared" si="21"/>
        <v>#N/A</v>
      </c>
      <c r="N182" s="15" t="e">
        <f>IF($B182="","",VLOOKUP($B182,'HK2 - 22-23 + HKI 23-24(22C2)'!$B$12:$AT$182,13,0))</f>
        <v>#N/A</v>
      </c>
      <c r="O182" s="15" t="e">
        <f>IF($B182="","",VLOOKUP($B182,'HK2 - 22-23 + HKI 23-24(22C2)'!$B$12:$AT$182,14,0))</f>
        <v>#N/A</v>
      </c>
      <c r="P182" s="15" t="e">
        <f>IF($B182="","",VLOOKUP($B182,'HK2 - 22-23 + HKI 23-24(22C2)'!$B$12:$AT$182,15,0))</f>
        <v>#N/A</v>
      </c>
      <c r="Q182" s="15" t="e">
        <f>IF($B182="","",VLOOKUP($B182,'HK2 - 22-23 + HKI 23-24(22C2)'!$B$12:$AT$182,16,0))</f>
        <v>#N/A</v>
      </c>
      <c r="R182" s="31" t="e">
        <f t="shared" si="22"/>
        <v>#N/A</v>
      </c>
      <c r="S182" s="15" t="e">
        <f>IF($B182="","",VLOOKUP($B182,'HK2 - 22-23 + HKI 23-24(22C2)'!$B$12:$AT$182,18,0))</f>
        <v>#N/A</v>
      </c>
      <c r="T182" s="15" t="e">
        <f>IF($B182="","",VLOOKUP($B182,'HK2 - 22-23 + HKI 23-24(22C2)'!$B$12:$AT$182,19,0))</f>
        <v>#N/A</v>
      </c>
      <c r="U182" s="15" t="e">
        <f>IF($B182="","",VLOOKUP($B182,'HK2 - 22-23 + HKI 23-24(22C2)'!$B$12:$AT$182,20,0))</f>
        <v>#N/A</v>
      </c>
      <c r="V182" s="31" t="e">
        <f t="shared" si="23"/>
        <v>#N/A</v>
      </c>
      <c r="W182" s="15" t="e">
        <f>IF($B182="","",VLOOKUP($B182,'HK2 - 22-23 + HKI 23-24(22C2)'!$B$12:$AT$182,22,0))</f>
        <v>#N/A</v>
      </c>
      <c r="X182" s="15" t="e">
        <f>IF($B182="","",VLOOKUP($B182,'HK2 - 22-23 + HKI 23-24(22C2)'!$B$12:$AT$182,23,0))</f>
        <v>#N/A</v>
      </c>
      <c r="Y182" s="15" t="e">
        <f>IF($B182="","",VLOOKUP($B182,'HK2 - 22-23 + HKI 23-24(22C2)'!$B$12:$AT$182,24,0))</f>
        <v>#N/A</v>
      </c>
      <c r="Z182" s="31" t="e">
        <f t="shared" si="24"/>
        <v>#N/A</v>
      </c>
      <c r="AA182" s="15" t="e">
        <f>IF($B182="","",VLOOKUP($B182,'HK2 - 22-23 + HKI 23-24(22C2)'!$B$12:$AT$182,26,0))</f>
        <v>#N/A</v>
      </c>
      <c r="AB182" s="15" t="e">
        <f>IF($B182="","",VLOOKUP($B182,'HK2 - 22-23 + HKI 23-24(22C2)'!$B$12:$AT$182,27,0))</f>
        <v>#N/A</v>
      </c>
      <c r="AC182" s="15" t="e">
        <f>IF($B182="","",VLOOKUP($B182,'HK2 - 22-23 + HKI 23-24(22C2)'!$B$12:$AT$182,28,0))</f>
        <v>#N/A</v>
      </c>
      <c r="AD182" s="31" t="e">
        <f t="shared" si="25"/>
        <v>#N/A</v>
      </c>
      <c r="AE182" s="15" t="e">
        <f>IF($B182="","",VLOOKUP($B182,'HK2 - 22-23 + HKI 23-24(22C2)'!$B$12:$AT$182,30,0))</f>
        <v>#N/A</v>
      </c>
      <c r="AF182" s="15" t="e">
        <f>IF($B182="","",VLOOKUP($B182,'HK2 - 22-23 + HKI 23-24(22C2)'!$B$12:$AT$182,31,0))</f>
        <v>#N/A</v>
      </c>
      <c r="AG182" s="15" t="e">
        <f>IF($B182="","",VLOOKUP($B182,'HK2 - 22-23 + HKI 23-24(22C2)'!$B$12:$AT$182,32,0))</f>
        <v>#N/A</v>
      </c>
      <c r="AH182" s="31" t="e">
        <f t="shared" si="26"/>
        <v>#N/A</v>
      </c>
      <c r="AI182" s="15" t="e">
        <f>IF($B182="","",VLOOKUP($B182,'HK2 - 22-23 + HKI 23-24(22C2)'!$B$12:$AT$182,34,0))</f>
        <v>#N/A</v>
      </c>
      <c r="AJ182" s="15" t="e">
        <f>IF($B182="","",VLOOKUP($B182,'HK2 - 22-23 + HKI 23-24(22C2)'!$B$12:$AT$182,35,0))</f>
        <v>#N/A</v>
      </c>
      <c r="AK182" s="31" t="e">
        <f t="shared" si="27"/>
        <v>#N/A</v>
      </c>
      <c r="AL182" s="15" t="e">
        <f>IF($B182="","",VLOOKUP($B182,'HK2 - 22-23 + HKI 23-24(22C2)'!$B$12:$AT$182,37,0))</f>
        <v>#N/A</v>
      </c>
      <c r="AM182" s="15" t="e">
        <f>IF($B182="","",VLOOKUP($B182,'HK2 - 22-23 + HKI 23-24(22C2)'!$B$12:$AT$182,38,0))</f>
        <v>#N/A</v>
      </c>
      <c r="AN182" s="31" t="e">
        <f t="shared" si="28"/>
        <v>#N/A</v>
      </c>
      <c r="AO182" s="15" t="e">
        <f>IF($B182="","",VLOOKUP($B182,'HK2 - 22-23 + HKI 23-24(22C2)'!$B$12:$AT$182,40,0))</f>
        <v>#N/A</v>
      </c>
      <c r="AP182" s="15" t="e">
        <f>IF($B182="","",VLOOKUP($B182,'HK2 - 22-23 + HKI 23-24(22C2)'!$B$12:$AT$182,41,0))</f>
        <v>#N/A</v>
      </c>
      <c r="AQ182" s="31" t="e">
        <f t="shared" si="29"/>
        <v>#N/A</v>
      </c>
      <c r="AR182" s="31" t="e">
        <f>IF($B182="","",VLOOKUP($B182,'HK2 - 22-23 + HKI 23-24(22C2)'!$B$12:$AT$182,43,0))</f>
        <v>#N/A</v>
      </c>
      <c r="AS182" s="31" t="e">
        <f>IF($B182="","",VLOOKUP($B182,'HK2 - 22-23 + HKI 23-24(22C2)'!$B$12:$AT$182,44,0))</f>
        <v>#N/A</v>
      </c>
      <c r="AT182" s="40" t="e">
        <f t="shared" si="30"/>
        <v>#N/A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IF($B183="","",VLOOKUP($B183,'HK2 - 22-23 + HKI 23-24(22C2)'!$B$12:$AT$182,4,0))</f>
        <v>#N/A</v>
      </c>
      <c r="F183" s="15" t="e">
        <f>IF($B183="","",VLOOKUP($B183,'HK2 - 22-23 + HKI 23-24(22C2)'!$B$12:$AT$182,5,0))</f>
        <v>#N/A</v>
      </c>
      <c r="G183" s="15" t="e">
        <f>IF($B183="","",VLOOKUP($B183,'HK2 - 22-23 + HKI 23-24(22C2)'!$B$12:$AT$182,6,0))</f>
        <v>#N/A</v>
      </c>
      <c r="H183" s="15" t="e">
        <f>IF($B183="","",VLOOKUP($B183,'HK2 - 22-23 + HKI 23-24(22C2)'!$B$12:$AT$182,7,0))</f>
        <v>#N/A</v>
      </c>
      <c r="I183" s="15" t="e">
        <f>IF($B183="","",VLOOKUP($B183,'HK2 - 22-23 + HKI 23-24(22C2)'!$B$12:$AT$182,8,0))</f>
        <v>#N/A</v>
      </c>
      <c r="J183" s="15" t="e">
        <f>IF($B183="","",VLOOKUP($B183,'HK2 - 22-23 + HKI 23-24(22C2)'!$B$12:$AT$182,9,0))</f>
        <v>#N/A</v>
      </c>
      <c r="K183" s="15" t="e">
        <f>IF($B183="","",VLOOKUP($B183,'HK2 - 22-23 + HKI 23-24(22C2)'!$B$12:$AT$182,10,0))</f>
        <v>#N/A</v>
      </c>
      <c r="L183" s="15" t="e">
        <f>IF($B183="","",VLOOKUP($B183,'HK2 - 22-23 + HKI 23-24(22C2)'!$B$12:$AT$182,11,0))</f>
        <v>#N/A</v>
      </c>
      <c r="M183" s="31" t="e">
        <f t="shared" si="21"/>
        <v>#N/A</v>
      </c>
      <c r="N183" s="15" t="e">
        <f>IF($B183="","",VLOOKUP($B183,'HK2 - 22-23 + HKI 23-24(22C2)'!$B$12:$AT$182,13,0))</f>
        <v>#N/A</v>
      </c>
      <c r="O183" s="15" t="e">
        <f>IF($B183="","",VLOOKUP($B183,'HK2 - 22-23 + HKI 23-24(22C2)'!$B$12:$AT$182,14,0))</f>
        <v>#N/A</v>
      </c>
      <c r="P183" s="15" t="e">
        <f>IF($B183="","",VLOOKUP($B183,'HK2 - 22-23 + HKI 23-24(22C2)'!$B$12:$AT$182,15,0))</f>
        <v>#N/A</v>
      </c>
      <c r="Q183" s="15" t="e">
        <f>IF($B183="","",VLOOKUP($B183,'HK2 - 22-23 + HKI 23-24(22C2)'!$B$12:$AT$182,16,0))</f>
        <v>#N/A</v>
      </c>
      <c r="R183" s="31" t="e">
        <f t="shared" si="22"/>
        <v>#N/A</v>
      </c>
      <c r="S183" s="15" t="e">
        <f>IF($B183="","",VLOOKUP($B183,'HK2 - 22-23 + HKI 23-24(22C2)'!$B$12:$AT$182,18,0))</f>
        <v>#N/A</v>
      </c>
      <c r="T183" s="15" t="e">
        <f>IF($B183="","",VLOOKUP($B183,'HK2 - 22-23 + HKI 23-24(22C2)'!$B$12:$AT$182,19,0))</f>
        <v>#N/A</v>
      </c>
      <c r="U183" s="15" t="e">
        <f>IF($B183="","",VLOOKUP($B183,'HK2 - 22-23 + HKI 23-24(22C2)'!$B$12:$AT$182,20,0))</f>
        <v>#N/A</v>
      </c>
      <c r="V183" s="31" t="e">
        <f t="shared" si="23"/>
        <v>#N/A</v>
      </c>
      <c r="W183" s="15" t="e">
        <f>IF($B183="","",VLOOKUP($B183,'HK2 - 22-23 + HKI 23-24(22C2)'!$B$12:$AT$182,22,0))</f>
        <v>#N/A</v>
      </c>
      <c r="X183" s="15" t="e">
        <f>IF($B183="","",VLOOKUP($B183,'HK2 - 22-23 + HKI 23-24(22C2)'!$B$12:$AT$182,23,0))</f>
        <v>#N/A</v>
      </c>
      <c r="Y183" s="15" t="e">
        <f>IF($B183="","",VLOOKUP($B183,'HK2 - 22-23 + HKI 23-24(22C2)'!$B$12:$AT$182,24,0))</f>
        <v>#N/A</v>
      </c>
      <c r="Z183" s="31" t="e">
        <f t="shared" si="24"/>
        <v>#N/A</v>
      </c>
      <c r="AA183" s="15" t="e">
        <f>IF($B183="","",VLOOKUP($B183,'HK2 - 22-23 + HKI 23-24(22C2)'!$B$12:$AT$182,26,0))</f>
        <v>#N/A</v>
      </c>
      <c r="AB183" s="15" t="e">
        <f>IF($B183="","",VLOOKUP($B183,'HK2 - 22-23 + HKI 23-24(22C2)'!$B$12:$AT$182,27,0))</f>
        <v>#N/A</v>
      </c>
      <c r="AC183" s="15" t="e">
        <f>IF($B183="","",VLOOKUP($B183,'HK2 - 22-23 + HKI 23-24(22C2)'!$B$12:$AT$182,28,0))</f>
        <v>#N/A</v>
      </c>
      <c r="AD183" s="31" t="e">
        <f t="shared" si="25"/>
        <v>#N/A</v>
      </c>
      <c r="AE183" s="15" t="e">
        <f>IF($B183="","",VLOOKUP($B183,'HK2 - 22-23 + HKI 23-24(22C2)'!$B$12:$AT$182,30,0))</f>
        <v>#N/A</v>
      </c>
      <c r="AF183" s="15" t="e">
        <f>IF($B183="","",VLOOKUP($B183,'HK2 - 22-23 + HKI 23-24(22C2)'!$B$12:$AT$182,31,0))</f>
        <v>#N/A</v>
      </c>
      <c r="AG183" s="15" t="e">
        <f>IF($B183="","",VLOOKUP($B183,'HK2 - 22-23 + HKI 23-24(22C2)'!$B$12:$AT$182,32,0))</f>
        <v>#N/A</v>
      </c>
      <c r="AH183" s="31" t="e">
        <f t="shared" si="26"/>
        <v>#N/A</v>
      </c>
      <c r="AI183" s="15" t="e">
        <f>IF($B183="","",VLOOKUP($B183,'HK2 - 22-23 + HKI 23-24(22C2)'!$B$12:$AT$182,34,0))</f>
        <v>#N/A</v>
      </c>
      <c r="AJ183" s="15" t="e">
        <f>IF($B183="","",VLOOKUP($B183,'HK2 - 22-23 + HKI 23-24(22C2)'!$B$12:$AT$182,35,0))</f>
        <v>#N/A</v>
      </c>
      <c r="AK183" s="31" t="e">
        <f t="shared" si="27"/>
        <v>#N/A</v>
      </c>
      <c r="AL183" s="15" t="e">
        <f>IF($B183="","",VLOOKUP($B183,'HK2 - 22-23 + HKI 23-24(22C2)'!$B$12:$AT$182,37,0))</f>
        <v>#N/A</v>
      </c>
      <c r="AM183" s="15" t="e">
        <f>IF($B183="","",VLOOKUP($B183,'HK2 - 22-23 + HKI 23-24(22C2)'!$B$12:$AT$182,38,0))</f>
        <v>#N/A</v>
      </c>
      <c r="AN183" s="31" t="e">
        <f t="shared" si="28"/>
        <v>#N/A</v>
      </c>
      <c r="AO183" s="15" t="e">
        <f>IF($B183="","",VLOOKUP($B183,'HK2 - 22-23 + HKI 23-24(22C2)'!$B$12:$AT$182,40,0))</f>
        <v>#N/A</v>
      </c>
      <c r="AP183" s="15" t="e">
        <f>IF($B183="","",VLOOKUP($B183,'HK2 - 22-23 + HKI 23-24(22C2)'!$B$12:$AT$182,41,0))</f>
        <v>#N/A</v>
      </c>
      <c r="AQ183" s="31" t="e">
        <f t="shared" si="29"/>
        <v>#N/A</v>
      </c>
      <c r="AR183" s="31" t="e">
        <f>IF($B183="","",VLOOKUP($B183,'HK2 - 22-23 + HKI 23-24(22C2)'!$B$12:$AT$182,43,0))</f>
        <v>#N/A</v>
      </c>
      <c r="AS183" s="31" t="e">
        <f>IF($B183="","",VLOOKUP($B183,'HK2 - 22-23 + HKI 23-24(22C2)'!$B$12:$AT$182,44,0))</f>
        <v>#N/A</v>
      </c>
      <c r="AT183" s="40" t="e">
        <f t="shared" si="30"/>
        <v>#N/A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IF($B184="","",VLOOKUP($B184,'HK2 - 22-23 + HKI 23-24(22C2)'!$B$12:$AT$182,4,0))</f>
        <v>#N/A</v>
      </c>
      <c r="F184" s="15" t="e">
        <f>IF($B184="","",VLOOKUP($B184,'HK2 - 22-23 + HKI 23-24(22C2)'!$B$12:$AT$182,5,0))</f>
        <v>#N/A</v>
      </c>
      <c r="G184" s="15" t="e">
        <f>IF($B184="","",VLOOKUP($B184,'HK2 - 22-23 + HKI 23-24(22C2)'!$B$12:$AT$182,6,0))</f>
        <v>#N/A</v>
      </c>
      <c r="H184" s="15" t="e">
        <f>IF($B184="","",VLOOKUP($B184,'HK2 - 22-23 + HKI 23-24(22C2)'!$B$12:$AT$182,7,0))</f>
        <v>#N/A</v>
      </c>
      <c r="I184" s="15" t="e">
        <f>IF($B184="","",VLOOKUP($B184,'HK2 - 22-23 + HKI 23-24(22C2)'!$B$12:$AT$182,8,0))</f>
        <v>#N/A</v>
      </c>
      <c r="J184" s="15" t="e">
        <f>IF($B184="","",VLOOKUP($B184,'HK2 - 22-23 + HKI 23-24(22C2)'!$B$12:$AT$182,9,0))</f>
        <v>#N/A</v>
      </c>
      <c r="K184" s="15" t="e">
        <f>IF($B184="","",VLOOKUP($B184,'HK2 - 22-23 + HKI 23-24(22C2)'!$B$12:$AT$182,10,0))</f>
        <v>#N/A</v>
      </c>
      <c r="L184" s="15" t="e">
        <f>IF($B184="","",VLOOKUP($B184,'HK2 - 22-23 + HKI 23-24(22C2)'!$B$12:$AT$182,11,0))</f>
        <v>#N/A</v>
      </c>
      <c r="M184" s="31" t="e">
        <f t="shared" si="21"/>
        <v>#N/A</v>
      </c>
      <c r="N184" s="15" t="e">
        <f>IF($B184="","",VLOOKUP($B184,'HK2 - 22-23 + HKI 23-24(22C2)'!$B$12:$AT$182,13,0))</f>
        <v>#N/A</v>
      </c>
      <c r="O184" s="15" t="e">
        <f>IF($B184="","",VLOOKUP($B184,'HK2 - 22-23 + HKI 23-24(22C2)'!$B$12:$AT$182,14,0))</f>
        <v>#N/A</v>
      </c>
      <c r="P184" s="15" t="e">
        <f>IF($B184="","",VLOOKUP($B184,'HK2 - 22-23 + HKI 23-24(22C2)'!$B$12:$AT$182,15,0))</f>
        <v>#N/A</v>
      </c>
      <c r="Q184" s="15" t="e">
        <f>IF($B184="","",VLOOKUP($B184,'HK2 - 22-23 + HKI 23-24(22C2)'!$B$12:$AT$182,16,0))</f>
        <v>#N/A</v>
      </c>
      <c r="R184" s="31" t="e">
        <f t="shared" si="22"/>
        <v>#N/A</v>
      </c>
      <c r="S184" s="15" t="e">
        <f>IF($B184="","",VLOOKUP($B184,'HK2 - 22-23 + HKI 23-24(22C2)'!$B$12:$AT$182,18,0))</f>
        <v>#N/A</v>
      </c>
      <c r="T184" s="15" t="e">
        <f>IF($B184="","",VLOOKUP($B184,'HK2 - 22-23 + HKI 23-24(22C2)'!$B$12:$AT$182,19,0))</f>
        <v>#N/A</v>
      </c>
      <c r="U184" s="15" t="e">
        <f>IF($B184="","",VLOOKUP($B184,'HK2 - 22-23 + HKI 23-24(22C2)'!$B$12:$AT$182,20,0))</f>
        <v>#N/A</v>
      </c>
      <c r="V184" s="31" t="e">
        <f t="shared" si="23"/>
        <v>#N/A</v>
      </c>
      <c r="W184" s="15" t="e">
        <f>IF($B184="","",VLOOKUP($B184,'HK2 - 22-23 + HKI 23-24(22C2)'!$B$12:$AT$182,22,0))</f>
        <v>#N/A</v>
      </c>
      <c r="X184" s="15" t="e">
        <f>IF($B184="","",VLOOKUP($B184,'HK2 - 22-23 + HKI 23-24(22C2)'!$B$12:$AT$182,23,0))</f>
        <v>#N/A</v>
      </c>
      <c r="Y184" s="15" t="e">
        <f>IF($B184="","",VLOOKUP($B184,'HK2 - 22-23 + HKI 23-24(22C2)'!$B$12:$AT$182,24,0))</f>
        <v>#N/A</v>
      </c>
      <c r="Z184" s="31" t="e">
        <f t="shared" si="24"/>
        <v>#N/A</v>
      </c>
      <c r="AA184" s="15" t="e">
        <f>IF($B184="","",VLOOKUP($B184,'HK2 - 22-23 + HKI 23-24(22C2)'!$B$12:$AT$182,26,0))</f>
        <v>#N/A</v>
      </c>
      <c r="AB184" s="15" t="e">
        <f>IF($B184="","",VLOOKUP($B184,'HK2 - 22-23 + HKI 23-24(22C2)'!$B$12:$AT$182,27,0))</f>
        <v>#N/A</v>
      </c>
      <c r="AC184" s="15" t="e">
        <f>IF($B184="","",VLOOKUP($B184,'HK2 - 22-23 + HKI 23-24(22C2)'!$B$12:$AT$182,28,0))</f>
        <v>#N/A</v>
      </c>
      <c r="AD184" s="31" t="e">
        <f t="shared" si="25"/>
        <v>#N/A</v>
      </c>
      <c r="AE184" s="15" t="e">
        <f>IF($B184="","",VLOOKUP($B184,'HK2 - 22-23 + HKI 23-24(22C2)'!$B$12:$AT$182,30,0))</f>
        <v>#N/A</v>
      </c>
      <c r="AF184" s="15" t="e">
        <f>IF($B184="","",VLOOKUP($B184,'HK2 - 22-23 + HKI 23-24(22C2)'!$B$12:$AT$182,31,0))</f>
        <v>#N/A</v>
      </c>
      <c r="AG184" s="15" t="e">
        <f>IF($B184="","",VLOOKUP($B184,'HK2 - 22-23 + HKI 23-24(22C2)'!$B$12:$AT$182,32,0))</f>
        <v>#N/A</v>
      </c>
      <c r="AH184" s="31" t="e">
        <f t="shared" si="26"/>
        <v>#N/A</v>
      </c>
      <c r="AI184" s="15" t="e">
        <f>IF($B184="","",VLOOKUP($B184,'HK2 - 22-23 + HKI 23-24(22C2)'!$B$12:$AT$182,34,0))</f>
        <v>#N/A</v>
      </c>
      <c r="AJ184" s="15" t="e">
        <f>IF($B184="","",VLOOKUP($B184,'HK2 - 22-23 + HKI 23-24(22C2)'!$B$12:$AT$182,35,0))</f>
        <v>#N/A</v>
      </c>
      <c r="AK184" s="31" t="e">
        <f t="shared" si="27"/>
        <v>#N/A</v>
      </c>
      <c r="AL184" s="15" t="e">
        <f>IF($B184="","",VLOOKUP($B184,'HK2 - 22-23 + HKI 23-24(22C2)'!$B$12:$AT$182,37,0))</f>
        <v>#N/A</v>
      </c>
      <c r="AM184" s="15" t="e">
        <f>IF($B184="","",VLOOKUP($B184,'HK2 - 22-23 + HKI 23-24(22C2)'!$B$12:$AT$182,38,0))</f>
        <v>#N/A</v>
      </c>
      <c r="AN184" s="31" t="e">
        <f t="shared" si="28"/>
        <v>#N/A</v>
      </c>
      <c r="AO184" s="15" t="e">
        <f>IF($B184="","",VLOOKUP($B184,'HK2 - 22-23 + HKI 23-24(22C2)'!$B$12:$AT$182,40,0))</f>
        <v>#N/A</v>
      </c>
      <c r="AP184" s="15" t="e">
        <f>IF($B184="","",VLOOKUP($B184,'HK2 - 22-23 + HKI 23-24(22C2)'!$B$12:$AT$182,41,0))</f>
        <v>#N/A</v>
      </c>
      <c r="AQ184" s="31" t="e">
        <f t="shared" si="29"/>
        <v>#N/A</v>
      </c>
      <c r="AR184" s="31" t="e">
        <f>IF($B184="","",VLOOKUP($B184,'HK2 - 22-23 + HKI 23-24(22C2)'!$B$12:$AT$182,43,0))</f>
        <v>#N/A</v>
      </c>
      <c r="AS184" s="31" t="e">
        <f>IF($B184="","",VLOOKUP($B184,'HK2 - 22-23 + HKI 23-24(22C2)'!$B$12:$AT$182,44,0))</f>
        <v>#N/A</v>
      </c>
      <c r="AT184" s="40" t="e">
        <f t="shared" si="30"/>
        <v>#N/A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IF($B185="","",VLOOKUP($B185,'HK2 - 22-23 + HKI 23-24(22C2)'!$B$12:$AT$182,4,0))</f>
        <v>#N/A</v>
      </c>
      <c r="F185" s="15" t="e">
        <f>IF($B185="","",VLOOKUP($B185,'HK2 - 22-23 + HKI 23-24(22C2)'!$B$12:$AT$182,5,0))</f>
        <v>#N/A</v>
      </c>
      <c r="G185" s="15" t="e">
        <f>IF($B185="","",VLOOKUP($B185,'HK2 - 22-23 + HKI 23-24(22C2)'!$B$12:$AT$182,6,0))</f>
        <v>#N/A</v>
      </c>
      <c r="H185" s="15" t="e">
        <f>IF($B185="","",VLOOKUP($B185,'HK2 - 22-23 + HKI 23-24(22C2)'!$B$12:$AT$182,7,0))</f>
        <v>#N/A</v>
      </c>
      <c r="I185" s="15" t="e">
        <f>IF($B185="","",VLOOKUP($B185,'HK2 - 22-23 + HKI 23-24(22C2)'!$B$12:$AT$182,8,0))</f>
        <v>#N/A</v>
      </c>
      <c r="J185" s="15" t="e">
        <f>IF($B185="","",VLOOKUP($B185,'HK2 - 22-23 + HKI 23-24(22C2)'!$B$12:$AT$182,9,0))</f>
        <v>#N/A</v>
      </c>
      <c r="K185" s="15" t="e">
        <f>IF($B185="","",VLOOKUP($B185,'HK2 - 22-23 + HKI 23-24(22C2)'!$B$12:$AT$182,10,0))</f>
        <v>#N/A</v>
      </c>
      <c r="L185" s="15" t="e">
        <f>IF($B185="","",VLOOKUP($B185,'HK2 - 22-23 + HKI 23-24(22C2)'!$B$12:$AT$182,11,0))</f>
        <v>#N/A</v>
      </c>
      <c r="M185" s="31" t="e">
        <f t="shared" si="21"/>
        <v>#N/A</v>
      </c>
      <c r="N185" s="15" t="e">
        <f>IF($B185="","",VLOOKUP($B185,'HK2 - 22-23 + HKI 23-24(22C2)'!$B$12:$AT$182,13,0))</f>
        <v>#N/A</v>
      </c>
      <c r="O185" s="15" t="e">
        <f>IF($B185="","",VLOOKUP($B185,'HK2 - 22-23 + HKI 23-24(22C2)'!$B$12:$AT$182,14,0))</f>
        <v>#N/A</v>
      </c>
      <c r="P185" s="15" t="e">
        <f>IF($B185="","",VLOOKUP($B185,'HK2 - 22-23 + HKI 23-24(22C2)'!$B$12:$AT$182,15,0))</f>
        <v>#N/A</v>
      </c>
      <c r="Q185" s="15" t="e">
        <f>IF($B185="","",VLOOKUP($B185,'HK2 - 22-23 + HKI 23-24(22C2)'!$B$12:$AT$182,16,0))</f>
        <v>#N/A</v>
      </c>
      <c r="R185" s="31" t="e">
        <f t="shared" si="22"/>
        <v>#N/A</v>
      </c>
      <c r="S185" s="15" t="e">
        <f>IF($B185="","",VLOOKUP($B185,'HK2 - 22-23 + HKI 23-24(22C2)'!$B$12:$AT$182,18,0))</f>
        <v>#N/A</v>
      </c>
      <c r="T185" s="15" t="e">
        <f>IF($B185="","",VLOOKUP($B185,'HK2 - 22-23 + HKI 23-24(22C2)'!$B$12:$AT$182,19,0))</f>
        <v>#N/A</v>
      </c>
      <c r="U185" s="15" t="e">
        <f>IF($B185="","",VLOOKUP($B185,'HK2 - 22-23 + HKI 23-24(22C2)'!$B$12:$AT$182,20,0))</f>
        <v>#N/A</v>
      </c>
      <c r="V185" s="31" t="e">
        <f t="shared" si="23"/>
        <v>#N/A</v>
      </c>
      <c r="W185" s="15" t="e">
        <f>IF($B185="","",VLOOKUP($B185,'HK2 - 22-23 + HKI 23-24(22C2)'!$B$12:$AT$182,22,0))</f>
        <v>#N/A</v>
      </c>
      <c r="X185" s="15" t="e">
        <f>IF($B185="","",VLOOKUP($B185,'HK2 - 22-23 + HKI 23-24(22C2)'!$B$12:$AT$182,23,0))</f>
        <v>#N/A</v>
      </c>
      <c r="Y185" s="15" t="e">
        <f>IF($B185="","",VLOOKUP($B185,'HK2 - 22-23 + HKI 23-24(22C2)'!$B$12:$AT$182,24,0))</f>
        <v>#N/A</v>
      </c>
      <c r="Z185" s="31" t="e">
        <f t="shared" si="24"/>
        <v>#N/A</v>
      </c>
      <c r="AA185" s="15" t="e">
        <f>IF($B185="","",VLOOKUP($B185,'HK2 - 22-23 + HKI 23-24(22C2)'!$B$12:$AT$182,26,0))</f>
        <v>#N/A</v>
      </c>
      <c r="AB185" s="15" t="e">
        <f>IF($B185="","",VLOOKUP($B185,'HK2 - 22-23 + HKI 23-24(22C2)'!$B$12:$AT$182,27,0))</f>
        <v>#N/A</v>
      </c>
      <c r="AC185" s="15" t="e">
        <f>IF($B185="","",VLOOKUP($B185,'HK2 - 22-23 + HKI 23-24(22C2)'!$B$12:$AT$182,28,0))</f>
        <v>#N/A</v>
      </c>
      <c r="AD185" s="31" t="e">
        <f t="shared" si="25"/>
        <v>#N/A</v>
      </c>
      <c r="AE185" s="15" t="e">
        <f>IF($B185="","",VLOOKUP($B185,'HK2 - 22-23 + HKI 23-24(22C2)'!$B$12:$AT$182,30,0))</f>
        <v>#N/A</v>
      </c>
      <c r="AF185" s="15" t="e">
        <f>IF($B185="","",VLOOKUP($B185,'HK2 - 22-23 + HKI 23-24(22C2)'!$B$12:$AT$182,31,0))</f>
        <v>#N/A</v>
      </c>
      <c r="AG185" s="15" t="e">
        <f>IF($B185="","",VLOOKUP($B185,'HK2 - 22-23 + HKI 23-24(22C2)'!$B$12:$AT$182,32,0))</f>
        <v>#N/A</v>
      </c>
      <c r="AH185" s="31" t="e">
        <f t="shared" si="26"/>
        <v>#N/A</v>
      </c>
      <c r="AI185" s="15" t="e">
        <f>IF($B185="","",VLOOKUP($B185,'HK2 - 22-23 + HKI 23-24(22C2)'!$B$12:$AT$182,34,0))</f>
        <v>#N/A</v>
      </c>
      <c r="AJ185" s="15" t="e">
        <f>IF($B185="","",VLOOKUP($B185,'HK2 - 22-23 + HKI 23-24(22C2)'!$B$12:$AT$182,35,0))</f>
        <v>#N/A</v>
      </c>
      <c r="AK185" s="31" t="e">
        <f t="shared" si="27"/>
        <v>#N/A</v>
      </c>
      <c r="AL185" s="15" t="e">
        <f>IF($B185="","",VLOOKUP($B185,'HK2 - 22-23 + HKI 23-24(22C2)'!$B$12:$AT$182,37,0))</f>
        <v>#N/A</v>
      </c>
      <c r="AM185" s="15" t="e">
        <f>IF($B185="","",VLOOKUP($B185,'HK2 - 22-23 + HKI 23-24(22C2)'!$B$12:$AT$182,38,0))</f>
        <v>#N/A</v>
      </c>
      <c r="AN185" s="31" t="e">
        <f t="shared" si="28"/>
        <v>#N/A</v>
      </c>
      <c r="AO185" s="15" t="e">
        <f>IF($B185="","",VLOOKUP($B185,'HK2 - 22-23 + HKI 23-24(22C2)'!$B$12:$AT$182,40,0))</f>
        <v>#N/A</v>
      </c>
      <c r="AP185" s="15" t="e">
        <f>IF($B185="","",VLOOKUP($B185,'HK2 - 22-23 + HKI 23-24(22C2)'!$B$12:$AT$182,41,0))</f>
        <v>#N/A</v>
      </c>
      <c r="AQ185" s="31" t="e">
        <f t="shared" si="29"/>
        <v>#N/A</v>
      </c>
      <c r="AR185" s="31" t="e">
        <f>IF($B185="","",VLOOKUP($B185,'HK2 - 22-23 + HKI 23-24(22C2)'!$B$12:$AT$182,43,0))</f>
        <v>#N/A</v>
      </c>
      <c r="AS185" s="31" t="e">
        <f>IF($B185="","",VLOOKUP($B185,'HK2 - 22-23 + HKI 23-24(22C2)'!$B$12:$AT$182,44,0))</f>
        <v>#N/A</v>
      </c>
      <c r="AT185" s="40" t="e">
        <f t="shared" si="30"/>
        <v>#N/A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IF($B186="","",VLOOKUP($B186,'HK2 - 22-23 + HKI 23-24(22C2)'!$B$12:$AT$182,4,0))</f>
        <v>#N/A</v>
      </c>
      <c r="F186" s="15" t="e">
        <f>IF($B186="","",VLOOKUP($B186,'HK2 - 22-23 + HKI 23-24(22C2)'!$B$12:$AT$182,5,0))</f>
        <v>#N/A</v>
      </c>
      <c r="G186" s="15" t="e">
        <f>IF($B186="","",VLOOKUP($B186,'HK2 - 22-23 + HKI 23-24(22C2)'!$B$12:$AT$182,6,0))</f>
        <v>#N/A</v>
      </c>
      <c r="H186" s="15" t="e">
        <f>IF($B186="","",VLOOKUP($B186,'HK2 - 22-23 + HKI 23-24(22C2)'!$B$12:$AT$182,7,0))</f>
        <v>#N/A</v>
      </c>
      <c r="I186" s="15" t="e">
        <f>IF($B186="","",VLOOKUP($B186,'HK2 - 22-23 + HKI 23-24(22C2)'!$B$12:$AT$182,8,0))</f>
        <v>#N/A</v>
      </c>
      <c r="J186" s="15" t="e">
        <f>IF($B186="","",VLOOKUP($B186,'HK2 - 22-23 + HKI 23-24(22C2)'!$B$12:$AT$182,9,0))</f>
        <v>#N/A</v>
      </c>
      <c r="K186" s="15" t="e">
        <f>IF($B186="","",VLOOKUP($B186,'HK2 - 22-23 + HKI 23-24(22C2)'!$B$12:$AT$182,10,0))</f>
        <v>#N/A</v>
      </c>
      <c r="L186" s="15" t="e">
        <f>IF($B186="","",VLOOKUP($B186,'HK2 - 22-23 + HKI 23-24(22C2)'!$B$12:$AT$182,11,0))</f>
        <v>#N/A</v>
      </c>
      <c r="M186" s="31" t="e">
        <f t="shared" si="21"/>
        <v>#N/A</v>
      </c>
      <c r="N186" s="15" t="e">
        <f>IF($B186="","",VLOOKUP($B186,'HK2 - 22-23 + HKI 23-24(22C2)'!$B$12:$AT$182,13,0))</f>
        <v>#N/A</v>
      </c>
      <c r="O186" s="15" t="e">
        <f>IF($B186="","",VLOOKUP($B186,'HK2 - 22-23 + HKI 23-24(22C2)'!$B$12:$AT$182,14,0))</f>
        <v>#N/A</v>
      </c>
      <c r="P186" s="15" t="e">
        <f>IF($B186="","",VLOOKUP($B186,'HK2 - 22-23 + HKI 23-24(22C2)'!$B$12:$AT$182,15,0))</f>
        <v>#N/A</v>
      </c>
      <c r="Q186" s="15" t="e">
        <f>IF($B186="","",VLOOKUP($B186,'HK2 - 22-23 + HKI 23-24(22C2)'!$B$12:$AT$182,16,0))</f>
        <v>#N/A</v>
      </c>
      <c r="R186" s="31" t="e">
        <f t="shared" si="22"/>
        <v>#N/A</v>
      </c>
      <c r="S186" s="15" t="e">
        <f>IF($B186="","",VLOOKUP($B186,'HK2 - 22-23 + HKI 23-24(22C2)'!$B$12:$AT$182,18,0))</f>
        <v>#N/A</v>
      </c>
      <c r="T186" s="15" t="e">
        <f>IF($B186="","",VLOOKUP($B186,'HK2 - 22-23 + HKI 23-24(22C2)'!$B$12:$AT$182,19,0))</f>
        <v>#N/A</v>
      </c>
      <c r="U186" s="15" t="e">
        <f>IF($B186="","",VLOOKUP($B186,'HK2 - 22-23 + HKI 23-24(22C2)'!$B$12:$AT$182,20,0))</f>
        <v>#N/A</v>
      </c>
      <c r="V186" s="31" t="e">
        <f t="shared" si="23"/>
        <v>#N/A</v>
      </c>
      <c r="W186" s="15" t="e">
        <f>IF($B186="","",VLOOKUP($B186,'HK2 - 22-23 + HKI 23-24(22C2)'!$B$12:$AT$182,22,0))</f>
        <v>#N/A</v>
      </c>
      <c r="X186" s="15" t="e">
        <f>IF($B186="","",VLOOKUP($B186,'HK2 - 22-23 + HKI 23-24(22C2)'!$B$12:$AT$182,23,0))</f>
        <v>#N/A</v>
      </c>
      <c r="Y186" s="15" t="e">
        <f>IF($B186="","",VLOOKUP($B186,'HK2 - 22-23 + HKI 23-24(22C2)'!$B$12:$AT$182,24,0))</f>
        <v>#N/A</v>
      </c>
      <c r="Z186" s="31" t="e">
        <f t="shared" si="24"/>
        <v>#N/A</v>
      </c>
      <c r="AA186" s="15" t="e">
        <f>IF($B186="","",VLOOKUP($B186,'HK2 - 22-23 + HKI 23-24(22C2)'!$B$12:$AT$182,26,0))</f>
        <v>#N/A</v>
      </c>
      <c r="AB186" s="15" t="e">
        <f>IF($B186="","",VLOOKUP($B186,'HK2 - 22-23 + HKI 23-24(22C2)'!$B$12:$AT$182,27,0))</f>
        <v>#N/A</v>
      </c>
      <c r="AC186" s="15" t="e">
        <f>IF($B186="","",VLOOKUP($B186,'HK2 - 22-23 + HKI 23-24(22C2)'!$B$12:$AT$182,28,0))</f>
        <v>#N/A</v>
      </c>
      <c r="AD186" s="31" t="e">
        <f t="shared" si="25"/>
        <v>#N/A</v>
      </c>
      <c r="AE186" s="15" t="e">
        <f>IF($B186="","",VLOOKUP($B186,'HK2 - 22-23 + HKI 23-24(22C2)'!$B$12:$AT$182,30,0))</f>
        <v>#N/A</v>
      </c>
      <c r="AF186" s="15" t="e">
        <f>IF($B186="","",VLOOKUP($B186,'HK2 - 22-23 + HKI 23-24(22C2)'!$B$12:$AT$182,31,0))</f>
        <v>#N/A</v>
      </c>
      <c r="AG186" s="15" t="e">
        <f>IF($B186="","",VLOOKUP($B186,'HK2 - 22-23 + HKI 23-24(22C2)'!$B$12:$AT$182,32,0))</f>
        <v>#N/A</v>
      </c>
      <c r="AH186" s="31" t="e">
        <f t="shared" si="26"/>
        <v>#N/A</v>
      </c>
      <c r="AI186" s="15" t="e">
        <f>IF($B186="","",VLOOKUP($B186,'HK2 - 22-23 + HKI 23-24(22C2)'!$B$12:$AT$182,34,0))</f>
        <v>#N/A</v>
      </c>
      <c r="AJ186" s="15" t="e">
        <f>IF($B186="","",VLOOKUP($B186,'HK2 - 22-23 + HKI 23-24(22C2)'!$B$12:$AT$182,35,0))</f>
        <v>#N/A</v>
      </c>
      <c r="AK186" s="31" t="e">
        <f t="shared" si="27"/>
        <v>#N/A</v>
      </c>
      <c r="AL186" s="15" t="e">
        <f>IF($B186="","",VLOOKUP($B186,'HK2 - 22-23 + HKI 23-24(22C2)'!$B$12:$AT$182,37,0))</f>
        <v>#N/A</v>
      </c>
      <c r="AM186" s="15" t="e">
        <f>IF($B186="","",VLOOKUP($B186,'HK2 - 22-23 + HKI 23-24(22C2)'!$B$12:$AT$182,38,0))</f>
        <v>#N/A</v>
      </c>
      <c r="AN186" s="31" t="e">
        <f t="shared" si="28"/>
        <v>#N/A</v>
      </c>
      <c r="AO186" s="15" t="e">
        <f>IF($B186="","",VLOOKUP($B186,'HK2 - 22-23 + HKI 23-24(22C2)'!$B$12:$AT$182,40,0))</f>
        <v>#N/A</v>
      </c>
      <c r="AP186" s="15" t="e">
        <f>IF($B186="","",VLOOKUP($B186,'HK2 - 22-23 + HKI 23-24(22C2)'!$B$12:$AT$182,41,0))</f>
        <v>#N/A</v>
      </c>
      <c r="AQ186" s="31" t="e">
        <f t="shared" si="29"/>
        <v>#N/A</v>
      </c>
      <c r="AR186" s="31" t="e">
        <f>IF($B186="","",VLOOKUP($B186,'HK2 - 22-23 + HKI 23-24(22C2)'!$B$12:$AT$182,43,0))</f>
        <v>#N/A</v>
      </c>
      <c r="AS186" s="31" t="e">
        <f>IF($B186="","",VLOOKUP($B186,'HK2 - 22-23 + HKI 23-24(22C2)'!$B$12:$AT$182,44,0))</f>
        <v>#N/A</v>
      </c>
      <c r="AT186" s="40" t="e">
        <f t="shared" si="30"/>
        <v>#N/A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IF($B187="","",VLOOKUP($B187,'HK2 - 22-23 + HKI 23-24(22C2)'!$B$12:$AT$182,4,0))</f>
        <v>#N/A</v>
      </c>
      <c r="F187" s="15" t="e">
        <f>IF($B187="","",VLOOKUP($B187,'HK2 - 22-23 + HKI 23-24(22C2)'!$B$12:$AT$182,5,0))</f>
        <v>#N/A</v>
      </c>
      <c r="G187" s="15" t="e">
        <f>IF($B187="","",VLOOKUP($B187,'HK2 - 22-23 + HKI 23-24(22C2)'!$B$12:$AT$182,6,0))</f>
        <v>#N/A</v>
      </c>
      <c r="H187" s="15" t="e">
        <f>IF($B187="","",VLOOKUP($B187,'HK2 - 22-23 + HKI 23-24(22C2)'!$B$12:$AT$182,7,0))</f>
        <v>#N/A</v>
      </c>
      <c r="I187" s="15" t="e">
        <f>IF($B187="","",VLOOKUP($B187,'HK2 - 22-23 + HKI 23-24(22C2)'!$B$12:$AT$182,8,0))</f>
        <v>#N/A</v>
      </c>
      <c r="J187" s="15" t="e">
        <f>IF($B187="","",VLOOKUP($B187,'HK2 - 22-23 + HKI 23-24(22C2)'!$B$12:$AT$182,9,0))</f>
        <v>#N/A</v>
      </c>
      <c r="K187" s="15" t="e">
        <f>IF($B187="","",VLOOKUP($B187,'HK2 - 22-23 + HKI 23-24(22C2)'!$B$12:$AT$182,10,0))</f>
        <v>#N/A</v>
      </c>
      <c r="L187" s="15" t="e">
        <f>IF($B187="","",VLOOKUP($B187,'HK2 - 22-23 + HKI 23-24(22C2)'!$B$12:$AT$182,11,0))</f>
        <v>#N/A</v>
      </c>
      <c r="M187" s="31" t="e">
        <f t="shared" si="21"/>
        <v>#N/A</v>
      </c>
      <c r="N187" s="15" t="e">
        <f>IF($B187="","",VLOOKUP($B187,'HK2 - 22-23 + HKI 23-24(22C2)'!$B$12:$AT$182,13,0))</f>
        <v>#N/A</v>
      </c>
      <c r="O187" s="15" t="e">
        <f>IF($B187="","",VLOOKUP($B187,'HK2 - 22-23 + HKI 23-24(22C2)'!$B$12:$AT$182,14,0))</f>
        <v>#N/A</v>
      </c>
      <c r="P187" s="15" t="e">
        <f>IF($B187="","",VLOOKUP($B187,'HK2 - 22-23 + HKI 23-24(22C2)'!$B$12:$AT$182,15,0))</f>
        <v>#N/A</v>
      </c>
      <c r="Q187" s="15" t="e">
        <f>IF($B187="","",VLOOKUP($B187,'HK2 - 22-23 + HKI 23-24(22C2)'!$B$12:$AT$182,16,0))</f>
        <v>#N/A</v>
      </c>
      <c r="R187" s="31" t="e">
        <f t="shared" si="22"/>
        <v>#N/A</v>
      </c>
      <c r="S187" s="15" t="e">
        <f>IF($B187="","",VLOOKUP($B187,'HK2 - 22-23 + HKI 23-24(22C2)'!$B$12:$AT$182,18,0))</f>
        <v>#N/A</v>
      </c>
      <c r="T187" s="15" t="e">
        <f>IF($B187="","",VLOOKUP($B187,'HK2 - 22-23 + HKI 23-24(22C2)'!$B$12:$AT$182,19,0))</f>
        <v>#N/A</v>
      </c>
      <c r="U187" s="15" t="e">
        <f>IF($B187="","",VLOOKUP($B187,'HK2 - 22-23 + HKI 23-24(22C2)'!$B$12:$AT$182,20,0))</f>
        <v>#N/A</v>
      </c>
      <c r="V187" s="31" t="e">
        <f t="shared" si="23"/>
        <v>#N/A</v>
      </c>
      <c r="W187" s="15" t="e">
        <f>IF($B187="","",VLOOKUP($B187,'HK2 - 22-23 + HKI 23-24(22C2)'!$B$12:$AT$182,22,0))</f>
        <v>#N/A</v>
      </c>
      <c r="X187" s="15" t="e">
        <f>IF($B187="","",VLOOKUP($B187,'HK2 - 22-23 + HKI 23-24(22C2)'!$B$12:$AT$182,23,0))</f>
        <v>#N/A</v>
      </c>
      <c r="Y187" s="15" t="e">
        <f>IF($B187="","",VLOOKUP($B187,'HK2 - 22-23 + HKI 23-24(22C2)'!$B$12:$AT$182,24,0))</f>
        <v>#N/A</v>
      </c>
      <c r="Z187" s="31" t="e">
        <f t="shared" si="24"/>
        <v>#N/A</v>
      </c>
      <c r="AA187" s="15" t="e">
        <f>IF($B187="","",VLOOKUP($B187,'HK2 - 22-23 + HKI 23-24(22C2)'!$B$12:$AT$182,26,0))</f>
        <v>#N/A</v>
      </c>
      <c r="AB187" s="15" t="e">
        <f>IF($B187="","",VLOOKUP($B187,'HK2 - 22-23 + HKI 23-24(22C2)'!$B$12:$AT$182,27,0))</f>
        <v>#N/A</v>
      </c>
      <c r="AC187" s="15" t="e">
        <f>IF($B187="","",VLOOKUP($B187,'HK2 - 22-23 + HKI 23-24(22C2)'!$B$12:$AT$182,28,0))</f>
        <v>#N/A</v>
      </c>
      <c r="AD187" s="31" t="e">
        <f t="shared" si="25"/>
        <v>#N/A</v>
      </c>
      <c r="AE187" s="15" t="e">
        <f>IF($B187="","",VLOOKUP($B187,'HK2 - 22-23 + HKI 23-24(22C2)'!$B$12:$AT$182,30,0))</f>
        <v>#N/A</v>
      </c>
      <c r="AF187" s="15" t="e">
        <f>IF($B187="","",VLOOKUP($B187,'HK2 - 22-23 + HKI 23-24(22C2)'!$B$12:$AT$182,31,0))</f>
        <v>#N/A</v>
      </c>
      <c r="AG187" s="15" t="e">
        <f>IF($B187="","",VLOOKUP($B187,'HK2 - 22-23 + HKI 23-24(22C2)'!$B$12:$AT$182,32,0))</f>
        <v>#N/A</v>
      </c>
      <c r="AH187" s="31" t="e">
        <f t="shared" si="26"/>
        <v>#N/A</v>
      </c>
      <c r="AI187" s="15" t="e">
        <f>IF($B187="","",VLOOKUP($B187,'HK2 - 22-23 + HKI 23-24(22C2)'!$B$12:$AT$182,34,0))</f>
        <v>#N/A</v>
      </c>
      <c r="AJ187" s="15" t="e">
        <f>IF($B187="","",VLOOKUP($B187,'HK2 - 22-23 + HKI 23-24(22C2)'!$B$12:$AT$182,35,0))</f>
        <v>#N/A</v>
      </c>
      <c r="AK187" s="31" t="e">
        <f t="shared" si="27"/>
        <v>#N/A</v>
      </c>
      <c r="AL187" s="15" t="e">
        <f>IF($B187="","",VLOOKUP($B187,'HK2 - 22-23 + HKI 23-24(22C2)'!$B$12:$AT$182,37,0))</f>
        <v>#N/A</v>
      </c>
      <c r="AM187" s="15" t="e">
        <f>IF($B187="","",VLOOKUP($B187,'HK2 - 22-23 + HKI 23-24(22C2)'!$B$12:$AT$182,38,0))</f>
        <v>#N/A</v>
      </c>
      <c r="AN187" s="31" t="e">
        <f t="shared" si="28"/>
        <v>#N/A</v>
      </c>
      <c r="AO187" s="15" t="e">
        <f>IF($B187="","",VLOOKUP($B187,'HK2 - 22-23 + HKI 23-24(22C2)'!$B$12:$AT$182,40,0))</f>
        <v>#N/A</v>
      </c>
      <c r="AP187" s="15" t="e">
        <f>IF($B187="","",VLOOKUP($B187,'HK2 - 22-23 + HKI 23-24(22C2)'!$B$12:$AT$182,41,0))</f>
        <v>#N/A</v>
      </c>
      <c r="AQ187" s="31" t="e">
        <f t="shared" si="29"/>
        <v>#N/A</v>
      </c>
      <c r="AR187" s="31" t="e">
        <f>IF($B187="","",VLOOKUP($B187,'HK2 - 22-23 + HKI 23-24(22C2)'!$B$12:$AT$182,43,0))</f>
        <v>#N/A</v>
      </c>
      <c r="AS187" s="31" t="e">
        <f>IF($B187="","",VLOOKUP($B187,'HK2 - 22-23 + HKI 23-24(22C2)'!$B$12:$AT$182,44,0))</f>
        <v>#N/A</v>
      </c>
      <c r="AT187" s="40" t="e">
        <f t="shared" si="30"/>
        <v>#N/A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IF($B188="","",VLOOKUP($B188,'HK2 - 22-23 + HKI 23-24(22C2)'!$B$12:$AT$182,4,0))</f>
        <v>#N/A</v>
      </c>
      <c r="F188" s="15" t="e">
        <f>IF($B188="","",VLOOKUP($B188,'HK2 - 22-23 + HKI 23-24(22C2)'!$B$12:$AT$182,5,0))</f>
        <v>#N/A</v>
      </c>
      <c r="G188" s="15" t="e">
        <f>IF($B188="","",VLOOKUP($B188,'HK2 - 22-23 + HKI 23-24(22C2)'!$B$12:$AT$182,6,0))</f>
        <v>#N/A</v>
      </c>
      <c r="H188" s="15" t="e">
        <f>IF($B188="","",VLOOKUP($B188,'HK2 - 22-23 + HKI 23-24(22C2)'!$B$12:$AT$182,7,0))</f>
        <v>#N/A</v>
      </c>
      <c r="I188" s="15" t="e">
        <f>IF($B188="","",VLOOKUP($B188,'HK2 - 22-23 + HKI 23-24(22C2)'!$B$12:$AT$182,8,0))</f>
        <v>#N/A</v>
      </c>
      <c r="J188" s="15" t="e">
        <f>IF($B188="","",VLOOKUP($B188,'HK2 - 22-23 + HKI 23-24(22C2)'!$B$12:$AT$182,9,0))</f>
        <v>#N/A</v>
      </c>
      <c r="K188" s="15" t="e">
        <f>IF($B188="","",VLOOKUP($B188,'HK2 - 22-23 + HKI 23-24(22C2)'!$B$12:$AT$182,10,0))</f>
        <v>#N/A</v>
      </c>
      <c r="L188" s="15" t="e">
        <f>IF($B188="","",VLOOKUP($B188,'HK2 - 22-23 + HKI 23-24(22C2)'!$B$12:$AT$182,11,0))</f>
        <v>#N/A</v>
      </c>
      <c r="M188" s="31" t="e">
        <f t="shared" si="21"/>
        <v>#N/A</v>
      </c>
      <c r="N188" s="15" t="e">
        <f>IF($B188="","",VLOOKUP($B188,'HK2 - 22-23 + HKI 23-24(22C2)'!$B$12:$AT$182,13,0))</f>
        <v>#N/A</v>
      </c>
      <c r="O188" s="15" t="e">
        <f>IF($B188="","",VLOOKUP($B188,'HK2 - 22-23 + HKI 23-24(22C2)'!$B$12:$AT$182,14,0))</f>
        <v>#N/A</v>
      </c>
      <c r="P188" s="15" t="e">
        <f>IF($B188="","",VLOOKUP($B188,'HK2 - 22-23 + HKI 23-24(22C2)'!$B$12:$AT$182,15,0))</f>
        <v>#N/A</v>
      </c>
      <c r="Q188" s="15" t="e">
        <f>IF($B188="","",VLOOKUP($B188,'HK2 - 22-23 + HKI 23-24(22C2)'!$B$12:$AT$182,16,0))</f>
        <v>#N/A</v>
      </c>
      <c r="R188" s="31" t="e">
        <f t="shared" si="22"/>
        <v>#N/A</v>
      </c>
      <c r="S188" s="15" t="e">
        <f>IF($B188="","",VLOOKUP($B188,'HK2 - 22-23 + HKI 23-24(22C2)'!$B$12:$AT$182,18,0))</f>
        <v>#N/A</v>
      </c>
      <c r="T188" s="15" t="e">
        <f>IF($B188="","",VLOOKUP($B188,'HK2 - 22-23 + HKI 23-24(22C2)'!$B$12:$AT$182,19,0))</f>
        <v>#N/A</v>
      </c>
      <c r="U188" s="15" t="e">
        <f>IF($B188="","",VLOOKUP($B188,'HK2 - 22-23 + HKI 23-24(22C2)'!$B$12:$AT$182,20,0))</f>
        <v>#N/A</v>
      </c>
      <c r="V188" s="31" t="e">
        <f t="shared" si="23"/>
        <v>#N/A</v>
      </c>
      <c r="W188" s="15" t="e">
        <f>IF($B188="","",VLOOKUP($B188,'HK2 - 22-23 + HKI 23-24(22C2)'!$B$12:$AT$182,22,0))</f>
        <v>#N/A</v>
      </c>
      <c r="X188" s="15" t="e">
        <f>IF($B188="","",VLOOKUP($B188,'HK2 - 22-23 + HKI 23-24(22C2)'!$B$12:$AT$182,23,0))</f>
        <v>#N/A</v>
      </c>
      <c r="Y188" s="15" t="e">
        <f>IF($B188="","",VLOOKUP($B188,'HK2 - 22-23 + HKI 23-24(22C2)'!$B$12:$AT$182,24,0))</f>
        <v>#N/A</v>
      </c>
      <c r="Z188" s="31" t="e">
        <f t="shared" si="24"/>
        <v>#N/A</v>
      </c>
      <c r="AA188" s="15" t="e">
        <f>IF($B188="","",VLOOKUP($B188,'HK2 - 22-23 + HKI 23-24(22C2)'!$B$12:$AT$182,26,0))</f>
        <v>#N/A</v>
      </c>
      <c r="AB188" s="15" t="e">
        <f>IF($B188="","",VLOOKUP($B188,'HK2 - 22-23 + HKI 23-24(22C2)'!$B$12:$AT$182,27,0))</f>
        <v>#N/A</v>
      </c>
      <c r="AC188" s="15" t="e">
        <f>IF($B188="","",VLOOKUP($B188,'HK2 - 22-23 + HKI 23-24(22C2)'!$B$12:$AT$182,28,0))</f>
        <v>#N/A</v>
      </c>
      <c r="AD188" s="31" t="e">
        <f t="shared" si="25"/>
        <v>#N/A</v>
      </c>
      <c r="AE188" s="15" t="e">
        <f>IF($B188="","",VLOOKUP($B188,'HK2 - 22-23 + HKI 23-24(22C2)'!$B$12:$AT$182,30,0))</f>
        <v>#N/A</v>
      </c>
      <c r="AF188" s="15" t="e">
        <f>IF($B188="","",VLOOKUP($B188,'HK2 - 22-23 + HKI 23-24(22C2)'!$B$12:$AT$182,31,0))</f>
        <v>#N/A</v>
      </c>
      <c r="AG188" s="15" t="e">
        <f>IF($B188="","",VLOOKUP($B188,'HK2 - 22-23 + HKI 23-24(22C2)'!$B$12:$AT$182,32,0))</f>
        <v>#N/A</v>
      </c>
      <c r="AH188" s="31" t="e">
        <f t="shared" si="26"/>
        <v>#N/A</v>
      </c>
      <c r="AI188" s="15" t="e">
        <f>IF($B188="","",VLOOKUP($B188,'HK2 - 22-23 + HKI 23-24(22C2)'!$B$12:$AT$182,34,0))</f>
        <v>#N/A</v>
      </c>
      <c r="AJ188" s="15" t="e">
        <f>IF($B188="","",VLOOKUP($B188,'HK2 - 22-23 + HKI 23-24(22C2)'!$B$12:$AT$182,35,0))</f>
        <v>#N/A</v>
      </c>
      <c r="AK188" s="31" t="e">
        <f t="shared" si="27"/>
        <v>#N/A</v>
      </c>
      <c r="AL188" s="15" t="e">
        <f>IF($B188="","",VLOOKUP($B188,'HK2 - 22-23 + HKI 23-24(22C2)'!$B$12:$AT$182,37,0))</f>
        <v>#N/A</v>
      </c>
      <c r="AM188" s="15" t="e">
        <f>IF($B188="","",VLOOKUP($B188,'HK2 - 22-23 + HKI 23-24(22C2)'!$B$12:$AT$182,38,0))</f>
        <v>#N/A</v>
      </c>
      <c r="AN188" s="31" t="e">
        <f t="shared" si="28"/>
        <v>#N/A</v>
      </c>
      <c r="AO188" s="15" t="e">
        <f>IF($B188="","",VLOOKUP($B188,'HK2 - 22-23 + HKI 23-24(22C2)'!$B$12:$AT$182,40,0))</f>
        <v>#N/A</v>
      </c>
      <c r="AP188" s="15" t="e">
        <f>IF($B188="","",VLOOKUP($B188,'HK2 - 22-23 + HKI 23-24(22C2)'!$B$12:$AT$182,41,0))</f>
        <v>#N/A</v>
      </c>
      <c r="AQ188" s="31" t="e">
        <f t="shared" si="29"/>
        <v>#N/A</v>
      </c>
      <c r="AR188" s="31" t="e">
        <f>IF($B188="","",VLOOKUP($B188,'HK2 - 22-23 + HKI 23-24(22C2)'!$B$12:$AT$182,43,0))</f>
        <v>#N/A</v>
      </c>
      <c r="AS188" s="31" t="e">
        <f>IF($B188="","",VLOOKUP($B188,'HK2 - 22-23 + HKI 23-24(22C2)'!$B$12:$AT$182,44,0))</f>
        <v>#N/A</v>
      </c>
      <c r="AT188" s="40" t="e">
        <f t="shared" si="30"/>
        <v>#N/A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IF($B189="","",VLOOKUP($B189,'HK2 - 22-23 + HKI 23-24(22C2)'!$B$12:$AT$182,4,0))</f>
        <v>#N/A</v>
      </c>
      <c r="F189" s="15" t="e">
        <f>IF($B189="","",VLOOKUP($B189,'HK2 - 22-23 + HKI 23-24(22C2)'!$B$12:$AT$182,5,0))</f>
        <v>#N/A</v>
      </c>
      <c r="G189" s="15" t="e">
        <f>IF($B189="","",VLOOKUP($B189,'HK2 - 22-23 + HKI 23-24(22C2)'!$B$12:$AT$182,6,0))</f>
        <v>#N/A</v>
      </c>
      <c r="H189" s="15" t="e">
        <f>IF($B189="","",VLOOKUP($B189,'HK2 - 22-23 + HKI 23-24(22C2)'!$B$12:$AT$182,7,0))</f>
        <v>#N/A</v>
      </c>
      <c r="I189" s="15" t="e">
        <f>IF($B189="","",VLOOKUP($B189,'HK2 - 22-23 + HKI 23-24(22C2)'!$B$12:$AT$182,8,0))</f>
        <v>#N/A</v>
      </c>
      <c r="J189" s="15" t="e">
        <f>IF($B189="","",VLOOKUP($B189,'HK2 - 22-23 + HKI 23-24(22C2)'!$B$12:$AT$182,9,0))</f>
        <v>#N/A</v>
      </c>
      <c r="K189" s="15" t="e">
        <f>IF($B189="","",VLOOKUP($B189,'HK2 - 22-23 + HKI 23-24(22C2)'!$B$12:$AT$182,10,0))</f>
        <v>#N/A</v>
      </c>
      <c r="L189" s="15" t="e">
        <f>IF($B189="","",VLOOKUP($B189,'HK2 - 22-23 + HKI 23-24(22C2)'!$B$12:$AT$182,11,0))</f>
        <v>#N/A</v>
      </c>
      <c r="M189" s="31" t="e">
        <f t="shared" si="21"/>
        <v>#N/A</v>
      </c>
      <c r="N189" s="15" t="e">
        <f>IF($B189="","",VLOOKUP($B189,'HK2 - 22-23 + HKI 23-24(22C2)'!$B$12:$AT$182,13,0))</f>
        <v>#N/A</v>
      </c>
      <c r="O189" s="15" t="e">
        <f>IF($B189="","",VLOOKUP($B189,'HK2 - 22-23 + HKI 23-24(22C2)'!$B$12:$AT$182,14,0))</f>
        <v>#N/A</v>
      </c>
      <c r="P189" s="15" t="e">
        <f>IF($B189="","",VLOOKUP($B189,'HK2 - 22-23 + HKI 23-24(22C2)'!$B$12:$AT$182,15,0))</f>
        <v>#N/A</v>
      </c>
      <c r="Q189" s="15" t="e">
        <f>IF($B189="","",VLOOKUP($B189,'HK2 - 22-23 + HKI 23-24(22C2)'!$B$12:$AT$182,16,0))</f>
        <v>#N/A</v>
      </c>
      <c r="R189" s="31" t="e">
        <f t="shared" si="22"/>
        <v>#N/A</v>
      </c>
      <c r="S189" s="15" t="e">
        <f>IF($B189="","",VLOOKUP($B189,'HK2 - 22-23 + HKI 23-24(22C2)'!$B$12:$AT$182,18,0))</f>
        <v>#N/A</v>
      </c>
      <c r="T189" s="15" t="e">
        <f>IF($B189="","",VLOOKUP($B189,'HK2 - 22-23 + HKI 23-24(22C2)'!$B$12:$AT$182,19,0))</f>
        <v>#N/A</v>
      </c>
      <c r="U189" s="15" t="e">
        <f>IF($B189="","",VLOOKUP($B189,'HK2 - 22-23 + HKI 23-24(22C2)'!$B$12:$AT$182,20,0))</f>
        <v>#N/A</v>
      </c>
      <c r="V189" s="31" t="e">
        <f t="shared" si="23"/>
        <v>#N/A</v>
      </c>
      <c r="W189" s="15" t="e">
        <f>IF($B189="","",VLOOKUP($B189,'HK2 - 22-23 + HKI 23-24(22C2)'!$B$12:$AT$182,22,0))</f>
        <v>#N/A</v>
      </c>
      <c r="X189" s="15" t="e">
        <f>IF($B189="","",VLOOKUP($B189,'HK2 - 22-23 + HKI 23-24(22C2)'!$B$12:$AT$182,23,0))</f>
        <v>#N/A</v>
      </c>
      <c r="Y189" s="15" t="e">
        <f>IF($B189="","",VLOOKUP($B189,'HK2 - 22-23 + HKI 23-24(22C2)'!$B$12:$AT$182,24,0))</f>
        <v>#N/A</v>
      </c>
      <c r="Z189" s="31" t="e">
        <f t="shared" si="24"/>
        <v>#N/A</v>
      </c>
      <c r="AA189" s="15" t="e">
        <f>IF($B189="","",VLOOKUP($B189,'HK2 - 22-23 + HKI 23-24(22C2)'!$B$12:$AT$182,26,0))</f>
        <v>#N/A</v>
      </c>
      <c r="AB189" s="15" t="e">
        <f>IF($B189="","",VLOOKUP($B189,'HK2 - 22-23 + HKI 23-24(22C2)'!$B$12:$AT$182,27,0))</f>
        <v>#N/A</v>
      </c>
      <c r="AC189" s="15" t="e">
        <f>IF($B189="","",VLOOKUP($B189,'HK2 - 22-23 + HKI 23-24(22C2)'!$B$12:$AT$182,28,0))</f>
        <v>#N/A</v>
      </c>
      <c r="AD189" s="31" t="e">
        <f t="shared" si="25"/>
        <v>#N/A</v>
      </c>
      <c r="AE189" s="15" t="e">
        <f>IF($B189="","",VLOOKUP($B189,'HK2 - 22-23 + HKI 23-24(22C2)'!$B$12:$AT$182,30,0))</f>
        <v>#N/A</v>
      </c>
      <c r="AF189" s="15" t="e">
        <f>IF($B189="","",VLOOKUP($B189,'HK2 - 22-23 + HKI 23-24(22C2)'!$B$12:$AT$182,31,0))</f>
        <v>#N/A</v>
      </c>
      <c r="AG189" s="15" t="e">
        <f>IF($B189="","",VLOOKUP($B189,'HK2 - 22-23 + HKI 23-24(22C2)'!$B$12:$AT$182,32,0))</f>
        <v>#N/A</v>
      </c>
      <c r="AH189" s="31" t="e">
        <f t="shared" si="26"/>
        <v>#N/A</v>
      </c>
      <c r="AI189" s="15" t="e">
        <f>IF($B189="","",VLOOKUP($B189,'HK2 - 22-23 + HKI 23-24(22C2)'!$B$12:$AT$182,34,0))</f>
        <v>#N/A</v>
      </c>
      <c r="AJ189" s="15" t="e">
        <f>IF($B189="","",VLOOKUP($B189,'HK2 - 22-23 + HKI 23-24(22C2)'!$B$12:$AT$182,35,0))</f>
        <v>#N/A</v>
      </c>
      <c r="AK189" s="31" t="e">
        <f t="shared" si="27"/>
        <v>#N/A</v>
      </c>
      <c r="AL189" s="15" t="e">
        <f>IF($B189="","",VLOOKUP($B189,'HK2 - 22-23 + HKI 23-24(22C2)'!$B$12:$AT$182,37,0))</f>
        <v>#N/A</v>
      </c>
      <c r="AM189" s="15" t="e">
        <f>IF($B189="","",VLOOKUP($B189,'HK2 - 22-23 + HKI 23-24(22C2)'!$B$12:$AT$182,38,0))</f>
        <v>#N/A</v>
      </c>
      <c r="AN189" s="31" t="e">
        <f t="shared" si="28"/>
        <v>#N/A</v>
      </c>
      <c r="AO189" s="15" t="e">
        <f>IF($B189="","",VLOOKUP($B189,'HK2 - 22-23 + HKI 23-24(22C2)'!$B$12:$AT$182,40,0))</f>
        <v>#N/A</v>
      </c>
      <c r="AP189" s="15" t="e">
        <f>IF($B189="","",VLOOKUP($B189,'HK2 - 22-23 + HKI 23-24(22C2)'!$B$12:$AT$182,41,0))</f>
        <v>#N/A</v>
      </c>
      <c r="AQ189" s="31" t="e">
        <f t="shared" si="29"/>
        <v>#N/A</v>
      </c>
      <c r="AR189" s="31" t="e">
        <f>IF($B189="","",VLOOKUP($B189,'HK2 - 22-23 + HKI 23-24(22C2)'!$B$12:$AT$182,43,0))</f>
        <v>#N/A</v>
      </c>
      <c r="AS189" s="31" t="e">
        <f>IF($B189="","",VLOOKUP($B189,'HK2 - 22-23 + HKI 23-24(22C2)'!$B$12:$AT$182,44,0))</f>
        <v>#N/A</v>
      </c>
      <c r="AT189" s="40" t="e">
        <f t="shared" si="30"/>
        <v>#N/A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IF($B190="","",VLOOKUP($B190,'HK2 - 22-23 + HKI 23-24(22C2)'!$B$12:$AT$182,4,0))</f>
        <v>#N/A</v>
      </c>
      <c r="F190" s="15" t="e">
        <f>IF($B190="","",VLOOKUP($B190,'HK2 - 22-23 + HKI 23-24(22C2)'!$B$12:$AT$182,5,0))</f>
        <v>#N/A</v>
      </c>
      <c r="G190" s="15" t="e">
        <f>IF($B190="","",VLOOKUP($B190,'HK2 - 22-23 + HKI 23-24(22C2)'!$B$12:$AT$182,6,0))</f>
        <v>#N/A</v>
      </c>
      <c r="H190" s="15" t="e">
        <f>IF($B190="","",VLOOKUP($B190,'HK2 - 22-23 + HKI 23-24(22C2)'!$B$12:$AT$182,7,0))</f>
        <v>#N/A</v>
      </c>
      <c r="I190" s="15" t="e">
        <f>IF($B190="","",VLOOKUP($B190,'HK2 - 22-23 + HKI 23-24(22C2)'!$B$12:$AT$182,8,0))</f>
        <v>#N/A</v>
      </c>
      <c r="J190" s="15" t="e">
        <f>IF($B190="","",VLOOKUP($B190,'HK2 - 22-23 + HKI 23-24(22C2)'!$B$12:$AT$182,9,0))</f>
        <v>#N/A</v>
      </c>
      <c r="K190" s="15" t="e">
        <f>IF($B190="","",VLOOKUP($B190,'HK2 - 22-23 + HKI 23-24(22C2)'!$B$12:$AT$182,10,0))</f>
        <v>#N/A</v>
      </c>
      <c r="L190" s="15" t="e">
        <f>IF($B190="","",VLOOKUP($B190,'HK2 - 22-23 + HKI 23-24(22C2)'!$B$12:$AT$182,11,0))</f>
        <v>#N/A</v>
      </c>
      <c r="M190" s="31" t="e">
        <f t="shared" si="21"/>
        <v>#N/A</v>
      </c>
      <c r="N190" s="15" t="e">
        <f>IF($B190="","",VLOOKUP($B190,'HK2 - 22-23 + HKI 23-24(22C2)'!$B$12:$AT$182,13,0))</f>
        <v>#N/A</v>
      </c>
      <c r="O190" s="15" t="e">
        <f>IF($B190="","",VLOOKUP($B190,'HK2 - 22-23 + HKI 23-24(22C2)'!$B$12:$AT$182,14,0))</f>
        <v>#N/A</v>
      </c>
      <c r="P190" s="15" t="e">
        <f>IF($B190="","",VLOOKUP($B190,'HK2 - 22-23 + HKI 23-24(22C2)'!$B$12:$AT$182,15,0))</f>
        <v>#N/A</v>
      </c>
      <c r="Q190" s="15" t="e">
        <f>IF($B190="","",VLOOKUP($B190,'HK2 - 22-23 + HKI 23-24(22C2)'!$B$12:$AT$182,16,0))</f>
        <v>#N/A</v>
      </c>
      <c r="R190" s="31" t="e">
        <f t="shared" si="22"/>
        <v>#N/A</v>
      </c>
      <c r="S190" s="15" t="e">
        <f>IF($B190="","",VLOOKUP($B190,'HK2 - 22-23 + HKI 23-24(22C2)'!$B$12:$AT$182,18,0))</f>
        <v>#N/A</v>
      </c>
      <c r="T190" s="15" t="e">
        <f>IF($B190="","",VLOOKUP($B190,'HK2 - 22-23 + HKI 23-24(22C2)'!$B$12:$AT$182,19,0))</f>
        <v>#N/A</v>
      </c>
      <c r="U190" s="15" t="e">
        <f>IF($B190="","",VLOOKUP($B190,'HK2 - 22-23 + HKI 23-24(22C2)'!$B$12:$AT$182,20,0))</f>
        <v>#N/A</v>
      </c>
      <c r="V190" s="31" t="e">
        <f t="shared" si="23"/>
        <v>#N/A</v>
      </c>
      <c r="W190" s="15" t="e">
        <f>IF($B190="","",VLOOKUP($B190,'HK2 - 22-23 + HKI 23-24(22C2)'!$B$12:$AT$182,22,0))</f>
        <v>#N/A</v>
      </c>
      <c r="X190" s="15" t="e">
        <f>IF($B190="","",VLOOKUP($B190,'HK2 - 22-23 + HKI 23-24(22C2)'!$B$12:$AT$182,23,0))</f>
        <v>#N/A</v>
      </c>
      <c r="Y190" s="15" t="e">
        <f>IF($B190="","",VLOOKUP($B190,'HK2 - 22-23 + HKI 23-24(22C2)'!$B$12:$AT$182,24,0))</f>
        <v>#N/A</v>
      </c>
      <c r="Z190" s="31" t="e">
        <f t="shared" si="24"/>
        <v>#N/A</v>
      </c>
      <c r="AA190" s="15" t="e">
        <f>IF($B190="","",VLOOKUP($B190,'HK2 - 22-23 + HKI 23-24(22C2)'!$B$12:$AT$182,26,0))</f>
        <v>#N/A</v>
      </c>
      <c r="AB190" s="15" t="e">
        <f>IF($B190="","",VLOOKUP($B190,'HK2 - 22-23 + HKI 23-24(22C2)'!$B$12:$AT$182,27,0))</f>
        <v>#N/A</v>
      </c>
      <c r="AC190" s="15" t="e">
        <f>IF($B190="","",VLOOKUP($B190,'HK2 - 22-23 + HKI 23-24(22C2)'!$B$12:$AT$182,28,0))</f>
        <v>#N/A</v>
      </c>
      <c r="AD190" s="31" t="e">
        <f t="shared" si="25"/>
        <v>#N/A</v>
      </c>
      <c r="AE190" s="15" t="e">
        <f>IF($B190="","",VLOOKUP($B190,'HK2 - 22-23 + HKI 23-24(22C2)'!$B$12:$AT$182,30,0))</f>
        <v>#N/A</v>
      </c>
      <c r="AF190" s="15" t="e">
        <f>IF($B190="","",VLOOKUP($B190,'HK2 - 22-23 + HKI 23-24(22C2)'!$B$12:$AT$182,31,0))</f>
        <v>#N/A</v>
      </c>
      <c r="AG190" s="15" t="e">
        <f>IF($B190="","",VLOOKUP($B190,'HK2 - 22-23 + HKI 23-24(22C2)'!$B$12:$AT$182,32,0))</f>
        <v>#N/A</v>
      </c>
      <c r="AH190" s="31" t="e">
        <f t="shared" si="26"/>
        <v>#N/A</v>
      </c>
      <c r="AI190" s="15" t="e">
        <f>IF($B190="","",VLOOKUP($B190,'HK2 - 22-23 + HKI 23-24(22C2)'!$B$12:$AT$182,34,0))</f>
        <v>#N/A</v>
      </c>
      <c r="AJ190" s="15" t="e">
        <f>IF($B190="","",VLOOKUP($B190,'HK2 - 22-23 + HKI 23-24(22C2)'!$B$12:$AT$182,35,0))</f>
        <v>#N/A</v>
      </c>
      <c r="AK190" s="31" t="e">
        <f t="shared" si="27"/>
        <v>#N/A</v>
      </c>
      <c r="AL190" s="15" t="e">
        <f>IF($B190="","",VLOOKUP($B190,'HK2 - 22-23 + HKI 23-24(22C2)'!$B$12:$AT$182,37,0))</f>
        <v>#N/A</v>
      </c>
      <c r="AM190" s="15" t="e">
        <f>IF($B190="","",VLOOKUP($B190,'HK2 - 22-23 + HKI 23-24(22C2)'!$B$12:$AT$182,38,0))</f>
        <v>#N/A</v>
      </c>
      <c r="AN190" s="31" t="e">
        <f t="shared" si="28"/>
        <v>#N/A</v>
      </c>
      <c r="AO190" s="15" t="e">
        <f>IF($B190="","",VLOOKUP($B190,'HK2 - 22-23 + HKI 23-24(22C2)'!$B$12:$AT$182,40,0))</f>
        <v>#N/A</v>
      </c>
      <c r="AP190" s="15" t="e">
        <f>IF($B190="","",VLOOKUP($B190,'HK2 - 22-23 + HKI 23-24(22C2)'!$B$12:$AT$182,41,0))</f>
        <v>#N/A</v>
      </c>
      <c r="AQ190" s="31" t="e">
        <f t="shared" si="29"/>
        <v>#N/A</v>
      </c>
      <c r="AR190" s="31" t="e">
        <f>IF($B190="","",VLOOKUP($B190,'HK2 - 22-23 + HKI 23-24(22C2)'!$B$12:$AT$182,43,0))</f>
        <v>#N/A</v>
      </c>
      <c r="AS190" s="31" t="e">
        <f>IF($B190="","",VLOOKUP($B190,'HK2 - 22-23 + HKI 23-24(22C2)'!$B$12:$AT$182,44,0))</f>
        <v>#N/A</v>
      </c>
      <c r="AT190" s="40" t="e">
        <f t="shared" si="30"/>
        <v>#N/A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IF($B191="","",VLOOKUP($B191,'HK2 - 22-23 + HKI 23-24(22C2)'!$B$12:$AT$182,4,0))</f>
        <v>#N/A</v>
      </c>
      <c r="F191" s="15" t="e">
        <f>IF($B191="","",VLOOKUP($B191,'HK2 - 22-23 + HKI 23-24(22C2)'!$B$12:$AT$182,5,0))</f>
        <v>#N/A</v>
      </c>
      <c r="G191" s="15" t="e">
        <f>IF($B191="","",VLOOKUP($B191,'HK2 - 22-23 + HKI 23-24(22C2)'!$B$12:$AT$182,6,0))</f>
        <v>#N/A</v>
      </c>
      <c r="H191" s="15" t="e">
        <f>IF($B191="","",VLOOKUP($B191,'HK2 - 22-23 + HKI 23-24(22C2)'!$B$12:$AT$182,7,0))</f>
        <v>#N/A</v>
      </c>
      <c r="I191" s="15" t="e">
        <f>IF($B191="","",VLOOKUP($B191,'HK2 - 22-23 + HKI 23-24(22C2)'!$B$12:$AT$182,8,0))</f>
        <v>#N/A</v>
      </c>
      <c r="J191" s="15" t="e">
        <f>IF($B191="","",VLOOKUP($B191,'HK2 - 22-23 + HKI 23-24(22C2)'!$B$12:$AT$182,9,0))</f>
        <v>#N/A</v>
      </c>
      <c r="K191" s="15" t="e">
        <f>IF($B191="","",VLOOKUP($B191,'HK2 - 22-23 + HKI 23-24(22C2)'!$B$12:$AT$182,10,0))</f>
        <v>#N/A</v>
      </c>
      <c r="L191" s="15" t="e">
        <f>IF($B191="","",VLOOKUP($B191,'HK2 - 22-23 + HKI 23-24(22C2)'!$B$12:$AT$182,11,0))</f>
        <v>#N/A</v>
      </c>
      <c r="M191" s="31" t="e">
        <f t="shared" si="21"/>
        <v>#N/A</v>
      </c>
      <c r="N191" s="15" t="e">
        <f>IF($B191="","",VLOOKUP($B191,'HK2 - 22-23 + HKI 23-24(22C2)'!$B$12:$AT$182,13,0))</f>
        <v>#N/A</v>
      </c>
      <c r="O191" s="15" t="e">
        <f>IF($B191="","",VLOOKUP($B191,'HK2 - 22-23 + HKI 23-24(22C2)'!$B$12:$AT$182,14,0))</f>
        <v>#N/A</v>
      </c>
      <c r="P191" s="15" t="e">
        <f>IF($B191="","",VLOOKUP($B191,'HK2 - 22-23 + HKI 23-24(22C2)'!$B$12:$AT$182,15,0))</f>
        <v>#N/A</v>
      </c>
      <c r="Q191" s="15" t="e">
        <f>IF($B191="","",VLOOKUP($B191,'HK2 - 22-23 + HKI 23-24(22C2)'!$B$12:$AT$182,16,0))</f>
        <v>#N/A</v>
      </c>
      <c r="R191" s="31" t="e">
        <f t="shared" si="22"/>
        <v>#N/A</v>
      </c>
      <c r="S191" s="15" t="e">
        <f>IF($B191="","",VLOOKUP($B191,'HK2 - 22-23 + HKI 23-24(22C2)'!$B$12:$AT$182,18,0))</f>
        <v>#N/A</v>
      </c>
      <c r="T191" s="15" t="e">
        <f>IF($B191="","",VLOOKUP($B191,'HK2 - 22-23 + HKI 23-24(22C2)'!$B$12:$AT$182,19,0))</f>
        <v>#N/A</v>
      </c>
      <c r="U191" s="15" t="e">
        <f>IF($B191="","",VLOOKUP($B191,'HK2 - 22-23 + HKI 23-24(22C2)'!$B$12:$AT$182,20,0))</f>
        <v>#N/A</v>
      </c>
      <c r="V191" s="31" t="e">
        <f t="shared" si="23"/>
        <v>#N/A</v>
      </c>
      <c r="W191" s="15" t="e">
        <f>IF($B191="","",VLOOKUP($B191,'HK2 - 22-23 + HKI 23-24(22C2)'!$B$12:$AT$182,22,0))</f>
        <v>#N/A</v>
      </c>
      <c r="X191" s="15" t="e">
        <f>IF($B191="","",VLOOKUP($B191,'HK2 - 22-23 + HKI 23-24(22C2)'!$B$12:$AT$182,23,0))</f>
        <v>#N/A</v>
      </c>
      <c r="Y191" s="15" t="e">
        <f>IF($B191="","",VLOOKUP($B191,'HK2 - 22-23 + HKI 23-24(22C2)'!$B$12:$AT$182,24,0))</f>
        <v>#N/A</v>
      </c>
      <c r="Z191" s="31" t="e">
        <f t="shared" si="24"/>
        <v>#N/A</v>
      </c>
      <c r="AA191" s="15" t="e">
        <f>IF($B191="","",VLOOKUP($B191,'HK2 - 22-23 + HKI 23-24(22C2)'!$B$12:$AT$182,26,0))</f>
        <v>#N/A</v>
      </c>
      <c r="AB191" s="15" t="e">
        <f>IF($B191="","",VLOOKUP($B191,'HK2 - 22-23 + HKI 23-24(22C2)'!$B$12:$AT$182,27,0))</f>
        <v>#N/A</v>
      </c>
      <c r="AC191" s="15" t="e">
        <f>IF($B191="","",VLOOKUP($B191,'HK2 - 22-23 + HKI 23-24(22C2)'!$B$12:$AT$182,28,0))</f>
        <v>#N/A</v>
      </c>
      <c r="AD191" s="31" t="e">
        <f t="shared" si="25"/>
        <v>#N/A</v>
      </c>
      <c r="AE191" s="15" t="e">
        <f>IF($B191="","",VLOOKUP($B191,'HK2 - 22-23 + HKI 23-24(22C2)'!$B$12:$AT$182,30,0))</f>
        <v>#N/A</v>
      </c>
      <c r="AF191" s="15" t="e">
        <f>IF($B191="","",VLOOKUP($B191,'HK2 - 22-23 + HKI 23-24(22C2)'!$B$12:$AT$182,31,0))</f>
        <v>#N/A</v>
      </c>
      <c r="AG191" s="15" t="e">
        <f>IF($B191="","",VLOOKUP($B191,'HK2 - 22-23 + HKI 23-24(22C2)'!$B$12:$AT$182,32,0))</f>
        <v>#N/A</v>
      </c>
      <c r="AH191" s="31" t="e">
        <f t="shared" si="26"/>
        <v>#N/A</v>
      </c>
      <c r="AI191" s="15" t="e">
        <f>IF($B191="","",VLOOKUP($B191,'HK2 - 22-23 + HKI 23-24(22C2)'!$B$12:$AT$182,34,0))</f>
        <v>#N/A</v>
      </c>
      <c r="AJ191" s="15" t="e">
        <f>IF($B191="","",VLOOKUP($B191,'HK2 - 22-23 + HKI 23-24(22C2)'!$B$12:$AT$182,35,0))</f>
        <v>#N/A</v>
      </c>
      <c r="AK191" s="31" t="e">
        <f t="shared" si="27"/>
        <v>#N/A</v>
      </c>
      <c r="AL191" s="15" t="e">
        <f>IF($B191="","",VLOOKUP($B191,'HK2 - 22-23 + HKI 23-24(22C2)'!$B$12:$AT$182,37,0))</f>
        <v>#N/A</v>
      </c>
      <c r="AM191" s="15" t="e">
        <f>IF($B191="","",VLOOKUP($B191,'HK2 - 22-23 + HKI 23-24(22C2)'!$B$12:$AT$182,38,0))</f>
        <v>#N/A</v>
      </c>
      <c r="AN191" s="31" t="e">
        <f t="shared" si="28"/>
        <v>#N/A</v>
      </c>
      <c r="AO191" s="15" t="e">
        <f>IF($B191="","",VLOOKUP($B191,'HK2 - 22-23 + HKI 23-24(22C2)'!$B$12:$AT$182,40,0))</f>
        <v>#N/A</v>
      </c>
      <c r="AP191" s="15" t="e">
        <f>IF($B191="","",VLOOKUP($B191,'HK2 - 22-23 + HKI 23-24(22C2)'!$B$12:$AT$182,41,0))</f>
        <v>#N/A</v>
      </c>
      <c r="AQ191" s="31" t="e">
        <f t="shared" si="29"/>
        <v>#N/A</v>
      </c>
      <c r="AR191" s="31" t="e">
        <f>IF($B191="","",VLOOKUP($B191,'HK2 - 22-23 + HKI 23-24(22C2)'!$B$12:$AT$182,43,0))</f>
        <v>#N/A</v>
      </c>
      <c r="AS191" s="31" t="e">
        <f>IF($B191="","",VLOOKUP($B191,'HK2 - 22-23 + HKI 23-24(22C2)'!$B$12:$AT$182,44,0))</f>
        <v>#N/A</v>
      </c>
      <c r="AT191" s="40" t="e">
        <f t="shared" si="30"/>
        <v>#N/A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IF($B192="","",VLOOKUP($B192,'HK2 - 22-23 + HKI 23-24(22C2)'!$B$12:$AT$182,4,0))</f>
        <v>#N/A</v>
      </c>
      <c r="F192" s="15" t="e">
        <f>IF($B192="","",VLOOKUP($B192,'HK2 - 22-23 + HKI 23-24(22C2)'!$B$12:$AT$182,5,0))</f>
        <v>#N/A</v>
      </c>
      <c r="G192" s="15" t="e">
        <f>IF($B192="","",VLOOKUP($B192,'HK2 - 22-23 + HKI 23-24(22C2)'!$B$12:$AT$182,6,0))</f>
        <v>#N/A</v>
      </c>
      <c r="H192" s="15" t="e">
        <f>IF($B192="","",VLOOKUP($B192,'HK2 - 22-23 + HKI 23-24(22C2)'!$B$12:$AT$182,7,0))</f>
        <v>#N/A</v>
      </c>
      <c r="I192" s="15" t="e">
        <f>IF($B192="","",VLOOKUP($B192,'HK2 - 22-23 + HKI 23-24(22C2)'!$B$12:$AT$182,8,0))</f>
        <v>#N/A</v>
      </c>
      <c r="J192" s="15" t="e">
        <f>IF($B192="","",VLOOKUP($B192,'HK2 - 22-23 + HKI 23-24(22C2)'!$B$12:$AT$182,9,0))</f>
        <v>#N/A</v>
      </c>
      <c r="K192" s="15" t="e">
        <f>IF($B192="","",VLOOKUP($B192,'HK2 - 22-23 + HKI 23-24(22C2)'!$B$12:$AT$182,10,0))</f>
        <v>#N/A</v>
      </c>
      <c r="L192" s="15" t="e">
        <f>IF($B192="","",VLOOKUP($B192,'HK2 - 22-23 + HKI 23-24(22C2)'!$B$12:$AT$182,11,0))</f>
        <v>#N/A</v>
      </c>
      <c r="M192" s="31" t="e">
        <f t="shared" si="21"/>
        <v>#N/A</v>
      </c>
      <c r="N192" s="15" t="e">
        <f>IF($B192="","",VLOOKUP($B192,'HK2 - 22-23 + HKI 23-24(22C2)'!$B$12:$AT$182,13,0))</f>
        <v>#N/A</v>
      </c>
      <c r="O192" s="15" t="e">
        <f>IF($B192="","",VLOOKUP($B192,'HK2 - 22-23 + HKI 23-24(22C2)'!$B$12:$AT$182,14,0))</f>
        <v>#N/A</v>
      </c>
      <c r="P192" s="15" t="e">
        <f>IF($B192="","",VLOOKUP($B192,'HK2 - 22-23 + HKI 23-24(22C2)'!$B$12:$AT$182,15,0))</f>
        <v>#N/A</v>
      </c>
      <c r="Q192" s="15" t="e">
        <f>IF($B192="","",VLOOKUP($B192,'HK2 - 22-23 + HKI 23-24(22C2)'!$B$12:$AT$182,16,0))</f>
        <v>#N/A</v>
      </c>
      <c r="R192" s="31" t="e">
        <f t="shared" si="22"/>
        <v>#N/A</v>
      </c>
      <c r="S192" s="15" t="e">
        <f>IF($B192="","",VLOOKUP($B192,'HK2 - 22-23 + HKI 23-24(22C2)'!$B$12:$AT$182,18,0))</f>
        <v>#N/A</v>
      </c>
      <c r="T192" s="15" t="e">
        <f>IF($B192="","",VLOOKUP($B192,'HK2 - 22-23 + HKI 23-24(22C2)'!$B$12:$AT$182,19,0))</f>
        <v>#N/A</v>
      </c>
      <c r="U192" s="15" t="e">
        <f>IF($B192="","",VLOOKUP($B192,'HK2 - 22-23 + HKI 23-24(22C2)'!$B$12:$AT$182,20,0))</f>
        <v>#N/A</v>
      </c>
      <c r="V192" s="31" t="e">
        <f t="shared" si="23"/>
        <v>#N/A</v>
      </c>
      <c r="W192" s="15" t="e">
        <f>IF($B192="","",VLOOKUP($B192,'HK2 - 22-23 + HKI 23-24(22C2)'!$B$12:$AT$182,22,0))</f>
        <v>#N/A</v>
      </c>
      <c r="X192" s="15" t="e">
        <f>IF($B192="","",VLOOKUP($B192,'HK2 - 22-23 + HKI 23-24(22C2)'!$B$12:$AT$182,23,0))</f>
        <v>#N/A</v>
      </c>
      <c r="Y192" s="15" t="e">
        <f>IF($B192="","",VLOOKUP($B192,'HK2 - 22-23 + HKI 23-24(22C2)'!$B$12:$AT$182,24,0))</f>
        <v>#N/A</v>
      </c>
      <c r="Z192" s="31" t="e">
        <f t="shared" si="24"/>
        <v>#N/A</v>
      </c>
      <c r="AA192" s="15" t="e">
        <f>IF($B192="","",VLOOKUP($B192,'HK2 - 22-23 + HKI 23-24(22C2)'!$B$12:$AT$182,26,0))</f>
        <v>#N/A</v>
      </c>
      <c r="AB192" s="15" t="e">
        <f>IF($B192="","",VLOOKUP($B192,'HK2 - 22-23 + HKI 23-24(22C2)'!$B$12:$AT$182,27,0))</f>
        <v>#N/A</v>
      </c>
      <c r="AC192" s="15" t="e">
        <f>IF($B192="","",VLOOKUP($B192,'HK2 - 22-23 + HKI 23-24(22C2)'!$B$12:$AT$182,28,0))</f>
        <v>#N/A</v>
      </c>
      <c r="AD192" s="31" t="e">
        <f t="shared" si="25"/>
        <v>#N/A</v>
      </c>
      <c r="AE192" s="15" t="e">
        <f>IF($B192="","",VLOOKUP($B192,'HK2 - 22-23 + HKI 23-24(22C2)'!$B$12:$AT$182,30,0))</f>
        <v>#N/A</v>
      </c>
      <c r="AF192" s="15" t="e">
        <f>IF($B192="","",VLOOKUP($B192,'HK2 - 22-23 + HKI 23-24(22C2)'!$B$12:$AT$182,31,0))</f>
        <v>#N/A</v>
      </c>
      <c r="AG192" s="15" t="e">
        <f>IF($B192="","",VLOOKUP($B192,'HK2 - 22-23 + HKI 23-24(22C2)'!$B$12:$AT$182,32,0))</f>
        <v>#N/A</v>
      </c>
      <c r="AH192" s="31" t="e">
        <f t="shared" si="26"/>
        <v>#N/A</v>
      </c>
      <c r="AI192" s="15" t="e">
        <f>IF($B192="","",VLOOKUP($B192,'HK2 - 22-23 + HKI 23-24(22C2)'!$B$12:$AT$182,34,0))</f>
        <v>#N/A</v>
      </c>
      <c r="AJ192" s="15" t="e">
        <f>IF($B192="","",VLOOKUP($B192,'HK2 - 22-23 + HKI 23-24(22C2)'!$B$12:$AT$182,35,0))</f>
        <v>#N/A</v>
      </c>
      <c r="AK192" s="31" t="e">
        <f t="shared" si="27"/>
        <v>#N/A</v>
      </c>
      <c r="AL192" s="15" t="e">
        <f>IF($B192="","",VLOOKUP($B192,'HK2 - 22-23 + HKI 23-24(22C2)'!$B$12:$AT$182,37,0))</f>
        <v>#N/A</v>
      </c>
      <c r="AM192" s="15" t="e">
        <f>IF($B192="","",VLOOKUP($B192,'HK2 - 22-23 + HKI 23-24(22C2)'!$B$12:$AT$182,38,0))</f>
        <v>#N/A</v>
      </c>
      <c r="AN192" s="31" t="e">
        <f t="shared" si="28"/>
        <v>#N/A</v>
      </c>
      <c r="AO192" s="15" t="e">
        <f>IF($B192="","",VLOOKUP($B192,'HK2 - 22-23 + HKI 23-24(22C2)'!$B$12:$AT$182,40,0))</f>
        <v>#N/A</v>
      </c>
      <c r="AP192" s="15" t="e">
        <f>IF($B192="","",VLOOKUP($B192,'HK2 - 22-23 + HKI 23-24(22C2)'!$B$12:$AT$182,41,0))</f>
        <v>#N/A</v>
      </c>
      <c r="AQ192" s="31" t="e">
        <f t="shared" si="29"/>
        <v>#N/A</v>
      </c>
      <c r="AR192" s="31" t="e">
        <f>IF($B192="","",VLOOKUP($B192,'HK2 - 22-23 + HKI 23-24(22C2)'!$B$12:$AT$182,43,0))</f>
        <v>#N/A</v>
      </c>
      <c r="AS192" s="31" t="e">
        <f>IF($B192="","",VLOOKUP($B192,'HK2 - 22-23 + HKI 23-24(22C2)'!$B$12:$AT$182,44,0))</f>
        <v>#N/A</v>
      </c>
      <c r="AT192" s="40" t="e">
        <f t="shared" si="30"/>
        <v>#N/A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IF($B193="","",VLOOKUP($B193,'HK2 - 22-23 + HKI 23-24(22C2)'!$B$12:$AT$182,4,0))</f>
        <v>#N/A</v>
      </c>
      <c r="F193" s="15" t="e">
        <f>IF($B193="","",VLOOKUP($B193,'HK2 - 22-23 + HKI 23-24(22C2)'!$B$12:$AT$182,5,0))</f>
        <v>#N/A</v>
      </c>
      <c r="G193" s="15" t="e">
        <f>IF($B193="","",VLOOKUP($B193,'HK2 - 22-23 + HKI 23-24(22C2)'!$B$12:$AT$182,6,0))</f>
        <v>#N/A</v>
      </c>
      <c r="H193" s="15" t="e">
        <f>IF($B193="","",VLOOKUP($B193,'HK2 - 22-23 + HKI 23-24(22C2)'!$B$12:$AT$182,7,0))</f>
        <v>#N/A</v>
      </c>
      <c r="I193" s="15" t="e">
        <f>IF($B193="","",VLOOKUP($B193,'HK2 - 22-23 + HKI 23-24(22C2)'!$B$12:$AT$182,8,0))</f>
        <v>#N/A</v>
      </c>
      <c r="J193" s="15" t="e">
        <f>IF($B193="","",VLOOKUP($B193,'HK2 - 22-23 + HKI 23-24(22C2)'!$B$12:$AT$182,9,0))</f>
        <v>#N/A</v>
      </c>
      <c r="K193" s="15" t="e">
        <f>IF($B193="","",VLOOKUP($B193,'HK2 - 22-23 + HKI 23-24(22C2)'!$B$12:$AT$182,10,0))</f>
        <v>#N/A</v>
      </c>
      <c r="L193" s="15" t="e">
        <f>IF($B193="","",VLOOKUP($B193,'HK2 - 22-23 + HKI 23-24(22C2)'!$B$12:$AT$182,11,0))</f>
        <v>#N/A</v>
      </c>
      <c r="M193" s="31" t="e">
        <f t="shared" si="21"/>
        <v>#N/A</v>
      </c>
      <c r="N193" s="15" t="e">
        <f>IF($B193="","",VLOOKUP($B193,'HK2 - 22-23 + HKI 23-24(22C2)'!$B$12:$AT$182,13,0))</f>
        <v>#N/A</v>
      </c>
      <c r="O193" s="15" t="e">
        <f>IF($B193="","",VLOOKUP($B193,'HK2 - 22-23 + HKI 23-24(22C2)'!$B$12:$AT$182,14,0))</f>
        <v>#N/A</v>
      </c>
      <c r="P193" s="15" t="e">
        <f>IF($B193="","",VLOOKUP($B193,'HK2 - 22-23 + HKI 23-24(22C2)'!$B$12:$AT$182,15,0))</f>
        <v>#N/A</v>
      </c>
      <c r="Q193" s="15" t="e">
        <f>IF($B193="","",VLOOKUP($B193,'HK2 - 22-23 + HKI 23-24(22C2)'!$B$12:$AT$182,16,0))</f>
        <v>#N/A</v>
      </c>
      <c r="R193" s="31" t="e">
        <f t="shared" si="22"/>
        <v>#N/A</v>
      </c>
      <c r="S193" s="15" t="e">
        <f>IF($B193="","",VLOOKUP($B193,'HK2 - 22-23 + HKI 23-24(22C2)'!$B$12:$AT$182,18,0))</f>
        <v>#N/A</v>
      </c>
      <c r="T193" s="15" t="e">
        <f>IF($B193="","",VLOOKUP($B193,'HK2 - 22-23 + HKI 23-24(22C2)'!$B$12:$AT$182,19,0))</f>
        <v>#N/A</v>
      </c>
      <c r="U193" s="15" t="e">
        <f>IF($B193="","",VLOOKUP($B193,'HK2 - 22-23 + HKI 23-24(22C2)'!$B$12:$AT$182,20,0))</f>
        <v>#N/A</v>
      </c>
      <c r="V193" s="31" t="e">
        <f t="shared" si="23"/>
        <v>#N/A</v>
      </c>
      <c r="W193" s="15" t="e">
        <f>IF($B193="","",VLOOKUP($B193,'HK2 - 22-23 + HKI 23-24(22C2)'!$B$12:$AT$182,22,0))</f>
        <v>#N/A</v>
      </c>
      <c r="X193" s="15" t="e">
        <f>IF($B193="","",VLOOKUP($B193,'HK2 - 22-23 + HKI 23-24(22C2)'!$B$12:$AT$182,23,0))</f>
        <v>#N/A</v>
      </c>
      <c r="Y193" s="15" t="e">
        <f>IF($B193="","",VLOOKUP($B193,'HK2 - 22-23 + HKI 23-24(22C2)'!$B$12:$AT$182,24,0))</f>
        <v>#N/A</v>
      </c>
      <c r="Z193" s="31" t="e">
        <f t="shared" si="24"/>
        <v>#N/A</v>
      </c>
      <c r="AA193" s="15" t="e">
        <f>IF($B193="","",VLOOKUP($B193,'HK2 - 22-23 + HKI 23-24(22C2)'!$B$12:$AT$182,26,0))</f>
        <v>#N/A</v>
      </c>
      <c r="AB193" s="15" t="e">
        <f>IF($B193="","",VLOOKUP($B193,'HK2 - 22-23 + HKI 23-24(22C2)'!$B$12:$AT$182,27,0))</f>
        <v>#N/A</v>
      </c>
      <c r="AC193" s="15" t="e">
        <f>IF($B193="","",VLOOKUP($B193,'HK2 - 22-23 + HKI 23-24(22C2)'!$B$12:$AT$182,28,0))</f>
        <v>#N/A</v>
      </c>
      <c r="AD193" s="31" t="e">
        <f t="shared" si="25"/>
        <v>#N/A</v>
      </c>
      <c r="AE193" s="15" t="e">
        <f>IF($B193="","",VLOOKUP($B193,'HK2 - 22-23 + HKI 23-24(22C2)'!$B$12:$AT$182,30,0))</f>
        <v>#N/A</v>
      </c>
      <c r="AF193" s="15" t="e">
        <f>IF($B193="","",VLOOKUP($B193,'HK2 - 22-23 + HKI 23-24(22C2)'!$B$12:$AT$182,31,0))</f>
        <v>#N/A</v>
      </c>
      <c r="AG193" s="15" t="e">
        <f>IF($B193="","",VLOOKUP($B193,'HK2 - 22-23 + HKI 23-24(22C2)'!$B$12:$AT$182,32,0))</f>
        <v>#N/A</v>
      </c>
      <c r="AH193" s="31" t="e">
        <f t="shared" si="26"/>
        <v>#N/A</v>
      </c>
      <c r="AI193" s="15" t="e">
        <f>IF($B193="","",VLOOKUP($B193,'HK2 - 22-23 + HKI 23-24(22C2)'!$B$12:$AT$182,34,0))</f>
        <v>#N/A</v>
      </c>
      <c r="AJ193" s="15" t="e">
        <f>IF($B193="","",VLOOKUP($B193,'HK2 - 22-23 + HKI 23-24(22C2)'!$B$12:$AT$182,35,0))</f>
        <v>#N/A</v>
      </c>
      <c r="AK193" s="31" t="e">
        <f t="shared" si="27"/>
        <v>#N/A</v>
      </c>
      <c r="AL193" s="15" t="e">
        <f>IF($B193="","",VLOOKUP($B193,'HK2 - 22-23 + HKI 23-24(22C2)'!$B$12:$AT$182,37,0))</f>
        <v>#N/A</v>
      </c>
      <c r="AM193" s="15" t="e">
        <f>IF($B193="","",VLOOKUP($B193,'HK2 - 22-23 + HKI 23-24(22C2)'!$B$12:$AT$182,38,0))</f>
        <v>#N/A</v>
      </c>
      <c r="AN193" s="31" t="e">
        <f t="shared" si="28"/>
        <v>#N/A</v>
      </c>
      <c r="AO193" s="15" t="e">
        <f>IF($B193="","",VLOOKUP($B193,'HK2 - 22-23 + HKI 23-24(22C2)'!$B$12:$AT$182,40,0))</f>
        <v>#N/A</v>
      </c>
      <c r="AP193" s="15" t="e">
        <f>IF($B193="","",VLOOKUP($B193,'HK2 - 22-23 + HKI 23-24(22C2)'!$B$12:$AT$182,41,0))</f>
        <v>#N/A</v>
      </c>
      <c r="AQ193" s="31" t="e">
        <f t="shared" si="29"/>
        <v>#N/A</v>
      </c>
      <c r="AR193" s="31" t="e">
        <f>IF($B193="","",VLOOKUP($B193,'HK2 - 22-23 + HKI 23-24(22C2)'!$B$12:$AT$182,43,0))</f>
        <v>#N/A</v>
      </c>
      <c r="AS193" s="31" t="e">
        <f>IF($B193="","",VLOOKUP($B193,'HK2 - 22-23 + HKI 23-24(22C2)'!$B$12:$AT$182,44,0))</f>
        <v>#N/A</v>
      </c>
      <c r="AT193" s="40" t="e">
        <f t="shared" si="30"/>
        <v>#N/A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IF($B194="","",VLOOKUP($B194,'HK2 - 22-23 + HKI 23-24(22C2)'!$B$12:$AT$182,4,0))</f>
        <v>#N/A</v>
      </c>
      <c r="F194" s="15" t="e">
        <f>IF($B194="","",VLOOKUP($B194,'HK2 - 22-23 + HKI 23-24(22C2)'!$B$12:$AT$182,5,0))</f>
        <v>#N/A</v>
      </c>
      <c r="G194" s="15" t="e">
        <f>IF($B194="","",VLOOKUP($B194,'HK2 - 22-23 + HKI 23-24(22C2)'!$B$12:$AT$182,6,0))</f>
        <v>#N/A</v>
      </c>
      <c r="H194" s="15" t="e">
        <f>IF($B194="","",VLOOKUP($B194,'HK2 - 22-23 + HKI 23-24(22C2)'!$B$12:$AT$182,7,0))</f>
        <v>#N/A</v>
      </c>
      <c r="I194" s="15" t="e">
        <f>IF($B194="","",VLOOKUP($B194,'HK2 - 22-23 + HKI 23-24(22C2)'!$B$12:$AT$182,8,0))</f>
        <v>#N/A</v>
      </c>
      <c r="J194" s="15" t="e">
        <f>IF($B194="","",VLOOKUP($B194,'HK2 - 22-23 + HKI 23-24(22C2)'!$B$12:$AT$182,9,0))</f>
        <v>#N/A</v>
      </c>
      <c r="K194" s="15" t="e">
        <f>IF($B194="","",VLOOKUP($B194,'HK2 - 22-23 + HKI 23-24(22C2)'!$B$12:$AT$182,10,0))</f>
        <v>#N/A</v>
      </c>
      <c r="L194" s="15" t="e">
        <f>IF($B194="","",VLOOKUP($B194,'HK2 - 22-23 + HKI 23-24(22C2)'!$B$12:$AT$182,11,0))</f>
        <v>#N/A</v>
      </c>
      <c r="M194" s="31" t="e">
        <f t="shared" si="21"/>
        <v>#N/A</v>
      </c>
      <c r="N194" s="15" t="e">
        <f>IF($B194="","",VLOOKUP($B194,'HK2 - 22-23 + HKI 23-24(22C2)'!$B$12:$AT$182,13,0))</f>
        <v>#N/A</v>
      </c>
      <c r="O194" s="15" t="e">
        <f>IF($B194="","",VLOOKUP($B194,'HK2 - 22-23 + HKI 23-24(22C2)'!$B$12:$AT$182,14,0))</f>
        <v>#N/A</v>
      </c>
      <c r="P194" s="15" t="e">
        <f>IF($B194="","",VLOOKUP($B194,'HK2 - 22-23 + HKI 23-24(22C2)'!$B$12:$AT$182,15,0))</f>
        <v>#N/A</v>
      </c>
      <c r="Q194" s="15" t="e">
        <f>IF($B194="","",VLOOKUP($B194,'HK2 - 22-23 + HKI 23-24(22C2)'!$B$12:$AT$182,16,0))</f>
        <v>#N/A</v>
      </c>
      <c r="R194" s="31" t="e">
        <f t="shared" si="22"/>
        <v>#N/A</v>
      </c>
      <c r="S194" s="15" t="e">
        <f>IF($B194="","",VLOOKUP($B194,'HK2 - 22-23 + HKI 23-24(22C2)'!$B$12:$AT$182,18,0))</f>
        <v>#N/A</v>
      </c>
      <c r="T194" s="15" t="e">
        <f>IF($B194="","",VLOOKUP($B194,'HK2 - 22-23 + HKI 23-24(22C2)'!$B$12:$AT$182,19,0))</f>
        <v>#N/A</v>
      </c>
      <c r="U194" s="15" t="e">
        <f>IF($B194="","",VLOOKUP($B194,'HK2 - 22-23 + HKI 23-24(22C2)'!$B$12:$AT$182,20,0))</f>
        <v>#N/A</v>
      </c>
      <c r="V194" s="31" t="e">
        <f t="shared" si="23"/>
        <v>#N/A</v>
      </c>
      <c r="W194" s="15" t="e">
        <f>IF($B194="","",VLOOKUP($B194,'HK2 - 22-23 + HKI 23-24(22C2)'!$B$12:$AT$182,22,0))</f>
        <v>#N/A</v>
      </c>
      <c r="X194" s="15" t="e">
        <f>IF($B194="","",VLOOKUP($B194,'HK2 - 22-23 + HKI 23-24(22C2)'!$B$12:$AT$182,23,0))</f>
        <v>#N/A</v>
      </c>
      <c r="Y194" s="15" t="e">
        <f>IF($B194="","",VLOOKUP($B194,'HK2 - 22-23 + HKI 23-24(22C2)'!$B$12:$AT$182,24,0))</f>
        <v>#N/A</v>
      </c>
      <c r="Z194" s="31" t="e">
        <f t="shared" si="24"/>
        <v>#N/A</v>
      </c>
      <c r="AA194" s="15" t="e">
        <f>IF($B194="","",VLOOKUP($B194,'HK2 - 22-23 + HKI 23-24(22C2)'!$B$12:$AT$182,26,0))</f>
        <v>#N/A</v>
      </c>
      <c r="AB194" s="15" t="e">
        <f>IF($B194="","",VLOOKUP($B194,'HK2 - 22-23 + HKI 23-24(22C2)'!$B$12:$AT$182,27,0))</f>
        <v>#N/A</v>
      </c>
      <c r="AC194" s="15" t="e">
        <f>IF($B194="","",VLOOKUP($B194,'HK2 - 22-23 + HKI 23-24(22C2)'!$B$12:$AT$182,28,0))</f>
        <v>#N/A</v>
      </c>
      <c r="AD194" s="31" t="e">
        <f t="shared" si="25"/>
        <v>#N/A</v>
      </c>
      <c r="AE194" s="15" t="e">
        <f>IF($B194="","",VLOOKUP($B194,'HK2 - 22-23 + HKI 23-24(22C2)'!$B$12:$AT$182,30,0))</f>
        <v>#N/A</v>
      </c>
      <c r="AF194" s="15" t="e">
        <f>IF($B194="","",VLOOKUP($B194,'HK2 - 22-23 + HKI 23-24(22C2)'!$B$12:$AT$182,31,0))</f>
        <v>#N/A</v>
      </c>
      <c r="AG194" s="15" t="e">
        <f>IF($B194="","",VLOOKUP($B194,'HK2 - 22-23 + HKI 23-24(22C2)'!$B$12:$AT$182,32,0))</f>
        <v>#N/A</v>
      </c>
      <c r="AH194" s="31" t="e">
        <f t="shared" si="26"/>
        <v>#N/A</v>
      </c>
      <c r="AI194" s="15" t="e">
        <f>IF($B194="","",VLOOKUP($B194,'HK2 - 22-23 + HKI 23-24(22C2)'!$B$12:$AT$182,34,0))</f>
        <v>#N/A</v>
      </c>
      <c r="AJ194" s="15" t="e">
        <f>IF($B194="","",VLOOKUP($B194,'HK2 - 22-23 + HKI 23-24(22C2)'!$B$12:$AT$182,35,0))</f>
        <v>#N/A</v>
      </c>
      <c r="AK194" s="31" t="e">
        <f t="shared" si="27"/>
        <v>#N/A</v>
      </c>
      <c r="AL194" s="15" t="e">
        <f>IF($B194="","",VLOOKUP($B194,'HK2 - 22-23 + HKI 23-24(22C2)'!$B$12:$AT$182,37,0))</f>
        <v>#N/A</v>
      </c>
      <c r="AM194" s="15" t="e">
        <f>IF($B194="","",VLOOKUP($B194,'HK2 - 22-23 + HKI 23-24(22C2)'!$B$12:$AT$182,38,0))</f>
        <v>#N/A</v>
      </c>
      <c r="AN194" s="31" t="e">
        <f t="shared" si="28"/>
        <v>#N/A</v>
      </c>
      <c r="AO194" s="15" t="e">
        <f>IF($B194="","",VLOOKUP($B194,'HK2 - 22-23 + HKI 23-24(22C2)'!$B$12:$AT$182,40,0))</f>
        <v>#N/A</v>
      </c>
      <c r="AP194" s="15" t="e">
        <f>IF($B194="","",VLOOKUP($B194,'HK2 - 22-23 + HKI 23-24(22C2)'!$B$12:$AT$182,41,0))</f>
        <v>#N/A</v>
      </c>
      <c r="AQ194" s="31" t="e">
        <f t="shared" si="29"/>
        <v>#N/A</v>
      </c>
      <c r="AR194" s="31" t="e">
        <f>IF($B194="","",VLOOKUP($B194,'HK2 - 22-23 + HKI 23-24(22C2)'!$B$12:$AT$182,43,0))</f>
        <v>#N/A</v>
      </c>
      <c r="AS194" s="31" t="e">
        <f>IF($B194="","",VLOOKUP($B194,'HK2 - 22-23 + HKI 23-24(22C2)'!$B$12:$AT$182,44,0))</f>
        <v>#N/A</v>
      </c>
      <c r="AT194" s="40" t="e">
        <f t="shared" si="30"/>
        <v>#N/A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IF($B195="","",VLOOKUP($B195,'HK2 - 22-23 + HKI 23-24(22C2)'!$B$12:$AT$182,4,0))</f>
        <v>#N/A</v>
      </c>
      <c r="F195" s="15" t="e">
        <f>IF($B195="","",VLOOKUP($B195,'HK2 - 22-23 + HKI 23-24(22C2)'!$B$12:$AT$182,5,0))</f>
        <v>#N/A</v>
      </c>
      <c r="G195" s="15" t="e">
        <f>IF($B195="","",VLOOKUP($B195,'HK2 - 22-23 + HKI 23-24(22C2)'!$B$12:$AT$182,6,0))</f>
        <v>#N/A</v>
      </c>
      <c r="H195" s="15" t="e">
        <f>IF($B195="","",VLOOKUP($B195,'HK2 - 22-23 + HKI 23-24(22C2)'!$B$12:$AT$182,7,0))</f>
        <v>#N/A</v>
      </c>
      <c r="I195" s="15" t="e">
        <f>IF($B195="","",VLOOKUP($B195,'HK2 - 22-23 + HKI 23-24(22C2)'!$B$12:$AT$182,8,0))</f>
        <v>#N/A</v>
      </c>
      <c r="J195" s="15" t="e">
        <f>IF($B195="","",VLOOKUP($B195,'HK2 - 22-23 + HKI 23-24(22C2)'!$B$12:$AT$182,9,0))</f>
        <v>#N/A</v>
      </c>
      <c r="K195" s="15" t="e">
        <f>IF($B195="","",VLOOKUP($B195,'HK2 - 22-23 + HKI 23-24(22C2)'!$B$12:$AT$182,10,0))</f>
        <v>#N/A</v>
      </c>
      <c r="L195" s="15" t="e">
        <f>IF($B195="","",VLOOKUP($B195,'HK2 - 22-23 + HKI 23-24(22C2)'!$B$12:$AT$182,11,0))</f>
        <v>#N/A</v>
      </c>
      <c r="M195" s="31" t="e">
        <f t="shared" si="21"/>
        <v>#N/A</v>
      </c>
      <c r="N195" s="15" t="e">
        <f>IF($B195="","",VLOOKUP($B195,'HK2 - 22-23 + HKI 23-24(22C2)'!$B$12:$AT$182,13,0))</f>
        <v>#N/A</v>
      </c>
      <c r="O195" s="15" t="e">
        <f>IF($B195="","",VLOOKUP($B195,'HK2 - 22-23 + HKI 23-24(22C2)'!$B$12:$AT$182,14,0))</f>
        <v>#N/A</v>
      </c>
      <c r="P195" s="15" t="e">
        <f>IF($B195="","",VLOOKUP($B195,'HK2 - 22-23 + HKI 23-24(22C2)'!$B$12:$AT$182,15,0))</f>
        <v>#N/A</v>
      </c>
      <c r="Q195" s="15" t="e">
        <f>IF($B195="","",VLOOKUP($B195,'HK2 - 22-23 + HKI 23-24(22C2)'!$B$12:$AT$182,16,0))</f>
        <v>#N/A</v>
      </c>
      <c r="R195" s="31" t="e">
        <f t="shared" si="22"/>
        <v>#N/A</v>
      </c>
      <c r="S195" s="15" t="e">
        <f>IF($B195="","",VLOOKUP($B195,'HK2 - 22-23 + HKI 23-24(22C2)'!$B$12:$AT$182,18,0))</f>
        <v>#N/A</v>
      </c>
      <c r="T195" s="15" t="e">
        <f>IF($B195="","",VLOOKUP($B195,'HK2 - 22-23 + HKI 23-24(22C2)'!$B$12:$AT$182,19,0))</f>
        <v>#N/A</v>
      </c>
      <c r="U195" s="15" t="e">
        <f>IF($B195="","",VLOOKUP($B195,'HK2 - 22-23 + HKI 23-24(22C2)'!$B$12:$AT$182,20,0))</f>
        <v>#N/A</v>
      </c>
      <c r="V195" s="31" t="e">
        <f t="shared" si="23"/>
        <v>#N/A</v>
      </c>
      <c r="W195" s="15" t="e">
        <f>IF($B195="","",VLOOKUP($B195,'HK2 - 22-23 + HKI 23-24(22C2)'!$B$12:$AT$182,22,0))</f>
        <v>#N/A</v>
      </c>
      <c r="X195" s="15" t="e">
        <f>IF($B195="","",VLOOKUP($B195,'HK2 - 22-23 + HKI 23-24(22C2)'!$B$12:$AT$182,23,0))</f>
        <v>#N/A</v>
      </c>
      <c r="Y195" s="15" t="e">
        <f>IF($B195="","",VLOOKUP($B195,'HK2 - 22-23 + HKI 23-24(22C2)'!$B$12:$AT$182,24,0))</f>
        <v>#N/A</v>
      </c>
      <c r="Z195" s="31" t="e">
        <f t="shared" si="24"/>
        <v>#N/A</v>
      </c>
      <c r="AA195" s="15" t="e">
        <f>IF($B195="","",VLOOKUP($B195,'HK2 - 22-23 + HKI 23-24(22C2)'!$B$12:$AT$182,26,0))</f>
        <v>#N/A</v>
      </c>
      <c r="AB195" s="15" t="e">
        <f>IF($B195="","",VLOOKUP($B195,'HK2 - 22-23 + HKI 23-24(22C2)'!$B$12:$AT$182,27,0))</f>
        <v>#N/A</v>
      </c>
      <c r="AC195" s="15" t="e">
        <f>IF($B195="","",VLOOKUP($B195,'HK2 - 22-23 + HKI 23-24(22C2)'!$B$12:$AT$182,28,0))</f>
        <v>#N/A</v>
      </c>
      <c r="AD195" s="31" t="e">
        <f t="shared" si="25"/>
        <v>#N/A</v>
      </c>
      <c r="AE195" s="15" t="e">
        <f>IF($B195="","",VLOOKUP($B195,'HK2 - 22-23 + HKI 23-24(22C2)'!$B$12:$AT$182,30,0))</f>
        <v>#N/A</v>
      </c>
      <c r="AF195" s="15" t="e">
        <f>IF($B195="","",VLOOKUP($B195,'HK2 - 22-23 + HKI 23-24(22C2)'!$B$12:$AT$182,31,0))</f>
        <v>#N/A</v>
      </c>
      <c r="AG195" s="15" t="e">
        <f>IF($B195="","",VLOOKUP($B195,'HK2 - 22-23 + HKI 23-24(22C2)'!$B$12:$AT$182,32,0))</f>
        <v>#N/A</v>
      </c>
      <c r="AH195" s="31" t="e">
        <f t="shared" si="26"/>
        <v>#N/A</v>
      </c>
      <c r="AI195" s="15" t="e">
        <f>IF($B195="","",VLOOKUP($B195,'HK2 - 22-23 + HKI 23-24(22C2)'!$B$12:$AT$182,34,0))</f>
        <v>#N/A</v>
      </c>
      <c r="AJ195" s="15" t="e">
        <f>IF($B195="","",VLOOKUP($B195,'HK2 - 22-23 + HKI 23-24(22C2)'!$B$12:$AT$182,35,0))</f>
        <v>#N/A</v>
      </c>
      <c r="AK195" s="31" t="e">
        <f t="shared" si="27"/>
        <v>#N/A</v>
      </c>
      <c r="AL195" s="15" t="e">
        <f>IF($B195="","",VLOOKUP($B195,'HK2 - 22-23 + HKI 23-24(22C2)'!$B$12:$AT$182,37,0))</f>
        <v>#N/A</v>
      </c>
      <c r="AM195" s="15" t="e">
        <f>IF($B195="","",VLOOKUP($B195,'HK2 - 22-23 + HKI 23-24(22C2)'!$B$12:$AT$182,38,0))</f>
        <v>#N/A</v>
      </c>
      <c r="AN195" s="31" t="e">
        <f t="shared" si="28"/>
        <v>#N/A</v>
      </c>
      <c r="AO195" s="15" t="e">
        <f>IF($B195="","",VLOOKUP($B195,'HK2 - 22-23 + HKI 23-24(22C2)'!$B$12:$AT$182,40,0))</f>
        <v>#N/A</v>
      </c>
      <c r="AP195" s="15" t="e">
        <f>IF($B195="","",VLOOKUP($B195,'HK2 - 22-23 + HKI 23-24(22C2)'!$B$12:$AT$182,41,0))</f>
        <v>#N/A</v>
      </c>
      <c r="AQ195" s="31" t="e">
        <f t="shared" si="29"/>
        <v>#N/A</v>
      </c>
      <c r="AR195" s="31" t="e">
        <f>IF($B195="","",VLOOKUP($B195,'HK2 - 22-23 + HKI 23-24(22C2)'!$B$12:$AT$182,43,0))</f>
        <v>#N/A</v>
      </c>
      <c r="AS195" s="31" t="e">
        <f>IF($B195="","",VLOOKUP($B195,'HK2 - 22-23 + HKI 23-24(22C2)'!$B$12:$AT$182,44,0))</f>
        <v>#N/A</v>
      </c>
      <c r="AT195" s="40" t="e">
        <f t="shared" si="30"/>
        <v>#N/A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IF($B196="","",VLOOKUP($B196,'HK2 - 22-23 + HKI 23-24(22C2)'!$B$12:$AT$182,4,0))</f>
        <v>#N/A</v>
      </c>
      <c r="F196" s="15" t="e">
        <f>IF($B196="","",VLOOKUP($B196,'HK2 - 22-23 + HKI 23-24(22C2)'!$B$12:$AT$182,5,0))</f>
        <v>#N/A</v>
      </c>
      <c r="G196" s="15" t="e">
        <f>IF($B196="","",VLOOKUP($B196,'HK2 - 22-23 + HKI 23-24(22C2)'!$B$12:$AT$182,6,0))</f>
        <v>#N/A</v>
      </c>
      <c r="H196" s="15" t="e">
        <f>IF($B196="","",VLOOKUP($B196,'HK2 - 22-23 + HKI 23-24(22C2)'!$B$12:$AT$182,7,0))</f>
        <v>#N/A</v>
      </c>
      <c r="I196" s="15" t="e">
        <f>IF($B196="","",VLOOKUP($B196,'HK2 - 22-23 + HKI 23-24(22C2)'!$B$12:$AT$182,8,0))</f>
        <v>#N/A</v>
      </c>
      <c r="J196" s="15" t="e">
        <f>IF($B196="","",VLOOKUP($B196,'HK2 - 22-23 + HKI 23-24(22C2)'!$B$12:$AT$182,9,0))</f>
        <v>#N/A</v>
      </c>
      <c r="K196" s="15" t="e">
        <f>IF($B196="","",VLOOKUP($B196,'HK2 - 22-23 + HKI 23-24(22C2)'!$B$12:$AT$182,10,0))</f>
        <v>#N/A</v>
      </c>
      <c r="L196" s="15" t="e">
        <f>IF($B196="","",VLOOKUP($B196,'HK2 - 22-23 + HKI 23-24(22C2)'!$B$12:$AT$182,11,0))</f>
        <v>#N/A</v>
      </c>
      <c r="M196" s="31" t="e">
        <f t="shared" si="21"/>
        <v>#N/A</v>
      </c>
      <c r="N196" s="15" t="e">
        <f>IF($B196="","",VLOOKUP($B196,'HK2 - 22-23 + HKI 23-24(22C2)'!$B$12:$AT$182,13,0))</f>
        <v>#N/A</v>
      </c>
      <c r="O196" s="15" t="e">
        <f>IF($B196="","",VLOOKUP($B196,'HK2 - 22-23 + HKI 23-24(22C2)'!$B$12:$AT$182,14,0))</f>
        <v>#N/A</v>
      </c>
      <c r="P196" s="15" t="e">
        <f>IF($B196="","",VLOOKUP($B196,'HK2 - 22-23 + HKI 23-24(22C2)'!$B$12:$AT$182,15,0))</f>
        <v>#N/A</v>
      </c>
      <c r="Q196" s="15" t="e">
        <f>IF($B196="","",VLOOKUP($B196,'HK2 - 22-23 + HKI 23-24(22C2)'!$B$12:$AT$182,16,0))</f>
        <v>#N/A</v>
      </c>
      <c r="R196" s="31" t="e">
        <f t="shared" si="22"/>
        <v>#N/A</v>
      </c>
      <c r="S196" s="15" t="e">
        <f>IF($B196="","",VLOOKUP($B196,'HK2 - 22-23 + HKI 23-24(22C2)'!$B$12:$AT$182,18,0))</f>
        <v>#N/A</v>
      </c>
      <c r="T196" s="15" t="e">
        <f>IF($B196="","",VLOOKUP($B196,'HK2 - 22-23 + HKI 23-24(22C2)'!$B$12:$AT$182,19,0))</f>
        <v>#N/A</v>
      </c>
      <c r="U196" s="15" t="e">
        <f>IF($B196="","",VLOOKUP($B196,'HK2 - 22-23 + HKI 23-24(22C2)'!$B$12:$AT$182,20,0))</f>
        <v>#N/A</v>
      </c>
      <c r="V196" s="31" t="e">
        <f t="shared" si="23"/>
        <v>#N/A</v>
      </c>
      <c r="W196" s="15" t="e">
        <f>IF($B196="","",VLOOKUP($B196,'HK2 - 22-23 + HKI 23-24(22C2)'!$B$12:$AT$182,22,0))</f>
        <v>#N/A</v>
      </c>
      <c r="X196" s="15" t="e">
        <f>IF($B196="","",VLOOKUP($B196,'HK2 - 22-23 + HKI 23-24(22C2)'!$B$12:$AT$182,23,0))</f>
        <v>#N/A</v>
      </c>
      <c r="Y196" s="15" t="e">
        <f>IF($B196="","",VLOOKUP($B196,'HK2 - 22-23 + HKI 23-24(22C2)'!$B$12:$AT$182,24,0))</f>
        <v>#N/A</v>
      </c>
      <c r="Z196" s="31" t="e">
        <f t="shared" si="24"/>
        <v>#N/A</v>
      </c>
      <c r="AA196" s="15" t="e">
        <f>IF($B196="","",VLOOKUP($B196,'HK2 - 22-23 + HKI 23-24(22C2)'!$B$12:$AT$182,26,0))</f>
        <v>#N/A</v>
      </c>
      <c r="AB196" s="15" t="e">
        <f>IF($B196="","",VLOOKUP($B196,'HK2 - 22-23 + HKI 23-24(22C2)'!$B$12:$AT$182,27,0))</f>
        <v>#N/A</v>
      </c>
      <c r="AC196" s="15" t="e">
        <f>IF($B196="","",VLOOKUP($B196,'HK2 - 22-23 + HKI 23-24(22C2)'!$B$12:$AT$182,28,0))</f>
        <v>#N/A</v>
      </c>
      <c r="AD196" s="31" t="e">
        <f t="shared" si="25"/>
        <v>#N/A</v>
      </c>
      <c r="AE196" s="15" t="e">
        <f>IF($B196="","",VLOOKUP($B196,'HK2 - 22-23 + HKI 23-24(22C2)'!$B$12:$AT$182,30,0))</f>
        <v>#N/A</v>
      </c>
      <c r="AF196" s="15" t="e">
        <f>IF($B196="","",VLOOKUP($B196,'HK2 - 22-23 + HKI 23-24(22C2)'!$B$12:$AT$182,31,0))</f>
        <v>#N/A</v>
      </c>
      <c r="AG196" s="15" t="e">
        <f>IF($B196="","",VLOOKUP($B196,'HK2 - 22-23 + HKI 23-24(22C2)'!$B$12:$AT$182,32,0))</f>
        <v>#N/A</v>
      </c>
      <c r="AH196" s="31" t="e">
        <f t="shared" si="26"/>
        <v>#N/A</v>
      </c>
      <c r="AI196" s="15" t="e">
        <f>IF($B196="","",VLOOKUP($B196,'HK2 - 22-23 + HKI 23-24(22C2)'!$B$12:$AT$182,34,0))</f>
        <v>#N/A</v>
      </c>
      <c r="AJ196" s="15" t="e">
        <f>IF($B196="","",VLOOKUP($B196,'HK2 - 22-23 + HKI 23-24(22C2)'!$B$12:$AT$182,35,0))</f>
        <v>#N/A</v>
      </c>
      <c r="AK196" s="31" t="e">
        <f t="shared" si="27"/>
        <v>#N/A</v>
      </c>
      <c r="AL196" s="15" t="e">
        <f>IF($B196="","",VLOOKUP($B196,'HK2 - 22-23 + HKI 23-24(22C2)'!$B$12:$AT$182,37,0))</f>
        <v>#N/A</v>
      </c>
      <c r="AM196" s="15" t="e">
        <f>IF($B196="","",VLOOKUP($B196,'HK2 - 22-23 + HKI 23-24(22C2)'!$B$12:$AT$182,38,0))</f>
        <v>#N/A</v>
      </c>
      <c r="AN196" s="31" t="e">
        <f t="shared" si="28"/>
        <v>#N/A</v>
      </c>
      <c r="AO196" s="15" t="e">
        <f>IF($B196="","",VLOOKUP($B196,'HK2 - 22-23 + HKI 23-24(22C2)'!$B$12:$AT$182,40,0))</f>
        <v>#N/A</v>
      </c>
      <c r="AP196" s="15" t="e">
        <f>IF($B196="","",VLOOKUP($B196,'HK2 - 22-23 + HKI 23-24(22C2)'!$B$12:$AT$182,41,0))</f>
        <v>#N/A</v>
      </c>
      <c r="AQ196" s="31" t="e">
        <f t="shared" si="29"/>
        <v>#N/A</v>
      </c>
      <c r="AR196" s="31" t="e">
        <f>IF($B196="","",VLOOKUP($B196,'HK2 - 22-23 + HKI 23-24(22C2)'!$B$12:$AT$182,43,0))</f>
        <v>#N/A</v>
      </c>
      <c r="AS196" s="31" t="e">
        <f>IF($B196="","",VLOOKUP($B196,'HK2 - 22-23 + HKI 23-24(22C2)'!$B$12:$AT$182,44,0))</f>
        <v>#N/A</v>
      </c>
      <c r="AT196" s="40" t="e">
        <f t="shared" si="30"/>
        <v>#N/A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IF($B197="","",VLOOKUP($B197,'HK2 - 22-23 + HKI 23-24(22C2)'!$B$12:$AT$182,4,0))</f>
        <v>#N/A</v>
      </c>
      <c r="F197" s="15" t="e">
        <f>IF($B197="","",VLOOKUP($B197,'HK2 - 22-23 + HKI 23-24(22C2)'!$B$12:$AT$182,5,0))</f>
        <v>#N/A</v>
      </c>
      <c r="G197" s="15" t="e">
        <f>IF($B197="","",VLOOKUP($B197,'HK2 - 22-23 + HKI 23-24(22C2)'!$B$12:$AT$182,6,0))</f>
        <v>#N/A</v>
      </c>
      <c r="H197" s="15" t="e">
        <f>IF($B197="","",VLOOKUP($B197,'HK2 - 22-23 + HKI 23-24(22C2)'!$B$12:$AT$182,7,0))</f>
        <v>#N/A</v>
      </c>
      <c r="I197" s="15" t="e">
        <f>IF($B197="","",VLOOKUP($B197,'HK2 - 22-23 + HKI 23-24(22C2)'!$B$12:$AT$182,8,0))</f>
        <v>#N/A</v>
      </c>
      <c r="J197" s="15" t="e">
        <f>IF($B197="","",VLOOKUP($B197,'HK2 - 22-23 + HKI 23-24(22C2)'!$B$12:$AT$182,9,0))</f>
        <v>#N/A</v>
      </c>
      <c r="K197" s="15" t="e">
        <f>IF($B197="","",VLOOKUP($B197,'HK2 - 22-23 + HKI 23-24(22C2)'!$B$12:$AT$182,10,0))</f>
        <v>#N/A</v>
      </c>
      <c r="L197" s="15" t="e">
        <f>IF($B197="","",VLOOKUP($B197,'HK2 - 22-23 + HKI 23-24(22C2)'!$B$12:$AT$182,11,0))</f>
        <v>#N/A</v>
      </c>
      <c r="M197" s="31" t="e">
        <f t="shared" si="21"/>
        <v>#N/A</v>
      </c>
      <c r="N197" s="15" t="e">
        <f>IF($B197="","",VLOOKUP($B197,'HK2 - 22-23 + HKI 23-24(22C2)'!$B$12:$AT$182,13,0))</f>
        <v>#N/A</v>
      </c>
      <c r="O197" s="15" t="e">
        <f>IF($B197="","",VLOOKUP($B197,'HK2 - 22-23 + HKI 23-24(22C2)'!$B$12:$AT$182,14,0))</f>
        <v>#N/A</v>
      </c>
      <c r="P197" s="15" t="e">
        <f>IF($B197="","",VLOOKUP($B197,'HK2 - 22-23 + HKI 23-24(22C2)'!$B$12:$AT$182,15,0))</f>
        <v>#N/A</v>
      </c>
      <c r="Q197" s="15" t="e">
        <f>IF($B197="","",VLOOKUP($B197,'HK2 - 22-23 + HKI 23-24(22C2)'!$B$12:$AT$182,16,0))</f>
        <v>#N/A</v>
      </c>
      <c r="R197" s="31" t="e">
        <f t="shared" si="22"/>
        <v>#N/A</v>
      </c>
      <c r="S197" s="15" t="e">
        <f>IF($B197="","",VLOOKUP($B197,'HK2 - 22-23 + HKI 23-24(22C2)'!$B$12:$AT$182,18,0))</f>
        <v>#N/A</v>
      </c>
      <c r="T197" s="15" t="e">
        <f>IF($B197="","",VLOOKUP($B197,'HK2 - 22-23 + HKI 23-24(22C2)'!$B$12:$AT$182,19,0))</f>
        <v>#N/A</v>
      </c>
      <c r="U197" s="15" t="e">
        <f>IF($B197="","",VLOOKUP($B197,'HK2 - 22-23 + HKI 23-24(22C2)'!$B$12:$AT$182,20,0))</f>
        <v>#N/A</v>
      </c>
      <c r="V197" s="31" t="e">
        <f t="shared" si="23"/>
        <v>#N/A</v>
      </c>
      <c r="W197" s="15" t="e">
        <f>IF($B197="","",VLOOKUP($B197,'HK2 - 22-23 + HKI 23-24(22C2)'!$B$12:$AT$182,22,0))</f>
        <v>#N/A</v>
      </c>
      <c r="X197" s="15" t="e">
        <f>IF($B197="","",VLOOKUP($B197,'HK2 - 22-23 + HKI 23-24(22C2)'!$B$12:$AT$182,23,0))</f>
        <v>#N/A</v>
      </c>
      <c r="Y197" s="15" t="e">
        <f>IF($B197="","",VLOOKUP($B197,'HK2 - 22-23 + HKI 23-24(22C2)'!$B$12:$AT$182,24,0))</f>
        <v>#N/A</v>
      </c>
      <c r="Z197" s="31" t="e">
        <f t="shared" si="24"/>
        <v>#N/A</v>
      </c>
      <c r="AA197" s="15" t="e">
        <f>IF($B197="","",VLOOKUP($B197,'HK2 - 22-23 + HKI 23-24(22C2)'!$B$12:$AT$182,26,0))</f>
        <v>#N/A</v>
      </c>
      <c r="AB197" s="15" t="e">
        <f>IF($B197="","",VLOOKUP($B197,'HK2 - 22-23 + HKI 23-24(22C2)'!$B$12:$AT$182,27,0))</f>
        <v>#N/A</v>
      </c>
      <c r="AC197" s="15" t="e">
        <f>IF($B197="","",VLOOKUP($B197,'HK2 - 22-23 + HKI 23-24(22C2)'!$B$12:$AT$182,28,0))</f>
        <v>#N/A</v>
      </c>
      <c r="AD197" s="31" t="e">
        <f t="shared" si="25"/>
        <v>#N/A</v>
      </c>
      <c r="AE197" s="15" t="e">
        <f>IF($B197="","",VLOOKUP($B197,'HK2 - 22-23 + HKI 23-24(22C2)'!$B$12:$AT$182,30,0))</f>
        <v>#N/A</v>
      </c>
      <c r="AF197" s="15" t="e">
        <f>IF($B197="","",VLOOKUP($B197,'HK2 - 22-23 + HKI 23-24(22C2)'!$B$12:$AT$182,31,0))</f>
        <v>#N/A</v>
      </c>
      <c r="AG197" s="15" t="e">
        <f>IF($B197="","",VLOOKUP($B197,'HK2 - 22-23 + HKI 23-24(22C2)'!$B$12:$AT$182,32,0))</f>
        <v>#N/A</v>
      </c>
      <c r="AH197" s="31" t="e">
        <f t="shared" si="26"/>
        <v>#N/A</v>
      </c>
      <c r="AI197" s="15" t="e">
        <f>IF($B197="","",VLOOKUP($B197,'HK2 - 22-23 + HKI 23-24(22C2)'!$B$12:$AT$182,34,0))</f>
        <v>#N/A</v>
      </c>
      <c r="AJ197" s="15" t="e">
        <f>IF($B197="","",VLOOKUP($B197,'HK2 - 22-23 + HKI 23-24(22C2)'!$B$12:$AT$182,35,0))</f>
        <v>#N/A</v>
      </c>
      <c r="AK197" s="31" t="e">
        <f t="shared" si="27"/>
        <v>#N/A</v>
      </c>
      <c r="AL197" s="15" t="e">
        <f>IF($B197="","",VLOOKUP($B197,'HK2 - 22-23 + HKI 23-24(22C2)'!$B$12:$AT$182,37,0))</f>
        <v>#N/A</v>
      </c>
      <c r="AM197" s="15" t="e">
        <f>IF($B197="","",VLOOKUP($B197,'HK2 - 22-23 + HKI 23-24(22C2)'!$B$12:$AT$182,38,0))</f>
        <v>#N/A</v>
      </c>
      <c r="AN197" s="31" t="e">
        <f t="shared" si="28"/>
        <v>#N/A</v>
      </c>
      <c r="AO197" s="15" t="e">
        <f>IF($B197="","",VLOOKUP($B197,'HK2 - 22-23 + HKI 23-24(22C2)'!$B$12:$AT$182,40,0))</f>
        <v>#N/A</v>
      </c>
      <c r="AP197" s="15" t="e">
        <f>IF($B197="","",VLOOKUP($B197,'HK2 - 22-23 + HKI 23-24(22C2)'!$B$12:$AT$182,41,0))</f>
        <v>#N/A</v>
      </c>
      <c r="AQ197" s="31" t="e">
        <f t="shared" si="29"/>
        <v>#N/A</v>
      </c>
      <c r="AR197" s="31" t="e">
        <f>IF($B197="","",VLOOKUP($B197,'HK2 - 22-23 + HKI 23-24(22C2)'!$B$12:$AT$182,43,0))</f>
        <v>#N/A</v>
      </c>
      <c r="AS197" s="31" t="e">
        <f>IF($B197="","",VLOOKUP($B197,'HK2 - 22-23 + HKI 23-24(22C2)'!$B$12:$AT$182,44,0))</f>
        <v>#N/A</v>
      </c>
      <c r="AT197" s="40" t="e">
        <f t="shared" si="30"/>
        <v>#N/A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IF($B198="","",VLOOKUP($B198,'HK2 - 22-23 + HKI 23-24(22C2)'!$B$12:$AT$182,4,0))</f>
        <v>#N/A</v>
      </c>
      <c r="F198" s="15" t="e">
        <f>IF($B198="","",VLOOKUP($B198,'HK2 - 22-23 + HKI 23-24(22C2)'!$B$12:$AT$182,5,0))</f>
        <v>#N/A</v>
      </c>
      <c r="G198" s="15" t="e">
        <f>IF($B198="","",VLOOKUP($B198,'HK2 - 22-23 + HKI 23-24(22C2)'!$B$12:$AT$182,6,0))</f>
        <v>#N/A</v>
      </c>
      <c r="H198" s="15" t="e">
        <f>IF($B198="","",VLOOKUP($B198,'HK2 - 22-23 + HKI 23-24(22C2)'!$B$12:$AT$182,7,0))</f>
        <v>#N/A</v>
      </c>
      <c r="I198" s="15" t="e">
        <f>IF($B198="","",VLOOKUP($B198,'HK2 - 22-23 + HKI 23-24(22C2)'!$B$12:$AT$182,8,0))</f>
        <v>#N/A</v>
      </c>
      <c r="J198" s="15" t="e">
        <f>IF($B198="","",VLOOKUP($B198,'HK2 - 22-23 + HKI 23-24(22C2)'!$B$12:$AT$182,9,0))</f>
        <v>#N/A</v>
      </c>
      <c r="K198" s="15" t="e">
        <f>IF($B198="","",VLOOKUP($B198,'HK2 - 22-23 + HKI 23-24(22C2)'!$B$12:$AT$182,10,0))</f>
        <v>#N/A</v>
      </c>
      <c r="L198" s="15" t="e">
        <f>IF($B198="","",VLOOKUP($B198,'HK2 - 22-23 + HKI 23-24(22C2)'!$B$12:$AT$182,11,0))</f>
        <v>#N/A</v>
      </c>
      <c r="M198" s="31" t="e">
        <f t="shared" ref="M198:M261" si="31">IF($D198="","",($E198+$F198*1.5+$G198*0.25+$H198*0.5+$I198*2+$J198*2.5+$K198*0.5+$L198*1.5))</f>
        <v>#N/A</v>
      </c>
      <c r="N198" s="15" t="e">
        <f>IF($B198="","",VLOOKUP($B198,'HK2 - 22-23 + HKI 23-24(22C2)'!$B$12:$AT$182,13,0))</f>
        <v>#N/A</v>
      </c>
      <c r="O198" s="15" t="e">
        <f>IF($B198="","",VLOOKUP($B198,'HK2 - 22-23 + HKI 23-24(22C2)'!$B$12:$AT$182,14,0))</f>
        <v>#N/A</v>
      </c>
      <c r="P198" s="15" t="e">
        <f>IF($B198="","",VLOOKUP($B198,'HK2 - 22-23 + HKI 23-24(22C2)'!$B$12:$AT$182,15,0))</f>
        <v>#N/A</v>
      </c>
      <c r="Q198" s="15" t="e">
        <f>IF($B198="","",VLOOKUP($B198,'HK2 - 22-23 + HKI 23-24(22C2)'!$B$12:$AT$182,16,0))</f>
        <v>#N/A</v>
      </c>
      <c r="R198" s="31" t="e">
        <f t="shared" ref="R198:R261" si="32">IF($D198="","",SUM($N198:$Q198))</f>
        <v>#N/A</v>
      </c>
      <c r="S198" s="15" t="e">
        <f>IF($B198="","",VLOOKUP($B198,'HK2 - 22-23 + HKI 23-24(22C2)'!$B$12:$AT$182,18,0))</f>
        <v>#N/A</v>
      </c>
      <c r="T198" s="15" t="e">
        <f>IF($B198="","",VLOOKUP($B198,'HK2 - 22-23 + HKI 23-24(22C2)'!$B$12:$AT$182,19,0))</f>
        <v>#N/A</v>
      </c>
      <c r="U198" s="15" t="e">
        <f>IF($B198="","",VLOOKUP($B198,'HK2 - 22-23 + HKI 23-24(22C2)'!$B$12:$AT$182,20,0))</f>
        <v>#N/A</v>
      </c>
      <c r="V198" s="31" t="e">
        <f t="shared" ref="V198:V261" si="33">IF($D198="","",((SUM($S198:$T198))-U198)*0.1)</f>
        <v>#N/A</v>
      </c>
      <c r="W198" s="15" t="e">
        <f>IF($B198="","",VLOOKUP($B198,'HK2 - 22-23 + HKI 23-24(22C2)'!$B$12:$AT$182,22,0))</f>
        <v>#N/A</v>
      </c>
      <c r="X198" s="15" t="e">
        <f>IF($B198="","",VLOOKUP($B198,'HK2 - 22-23 + HKI 23-24(22C2)'!$B$12:$AT$182,23,0))</f>
        <v>#N/A</v>
      </c>
      <c r="Y198" s="15" t="e">
        <f>IF($B198="","",VLOOKUP($B198,'HK2 - 22-23 + HKI 23-24(22C2)'!$B$12:$AT$182,24,0))</f>
        <v>#N/A</v>
      </c>
      <c r="Z198" s="31" t="e">
        <f t="shared" ref="Z198:Z261" si="34">IF($D198="","",((SUM($W198:$X198))-Y198)*0.2)</f>
        <v>#N/A</v>
      </c>
      <c r="AA198" s="15" t="e">
        <f>IF($B198="","",VLOOKUP($B198,'HK2 - 22-23 + HKI 23-24(22C2)'!$B$12:$AT$182,26,0))</f>
        <v>#N/A</v>
      </c>
      <c r="AB198" s="15" t="e">
        <f>IF($B198="","",VLOOKUP($B198,'HK2 - 22-23 + HKI 23-24(22C2)'!$B$12:$AT$182,27,0))</f>
        <v>#N/A</v>
      </c>
      <c r="AC198" s="15" t="e">
        <f>IF($B198="","",VLOOKUP($B198,'HK2 - 22-23 + HKI 23-24(22C2)'!$B$12:$AT$182,28,0))</f>
        <v>#N/A</v>
      </c>
      <c r="AD198" s="31" t="e">
        <f t="shared" ref="AD198:AD261" si="35">IF($D198="","",((SUM($AA198:$AB198))-AC198)*0.1)</f>
        <v>#N/A</v>
      </c>
      <c r="AE198" s="15" t="e">
        <f>IF($B198="","",VLOOKUP($B198,'HK2 - 22-23 + HKI 23-24(22C2)'!$B$12:$AT$182,30,0))</f>
        <v>#N/A</v>
      </c>
      <c r="AF198" s="15" t="e">
        <f>IF($B198="","",VLOOKUP($B198,'HK2 - 22-23 + HKI 23-24(22C2)'!$B$12:$AT$182,31,0))</f>
        <v>#N/A</v>
      </c>
      <c r="AG198" s="15" t="e">
        <f>IF($B198="","",VLOOKUP($B198,'HK2 - 22-23 + HKI 23-24(22C2)'!$B$12:$AT$182,32,0))</f>
        <v>#N/A</v>
      </c>
      <c r="AH198" s="31" t="e">
        <f t="shared" ref="AH198:AH261" si="36">IF($D198="","",((SUM($AE198:$AF198))-AG198)*0.2)</f>
        <v>#N/A</v>
      </c>
      <c r="AI198" s="15" t="e">
        <f>IF($B198="","",VLOOKUP($B198,'HK2 - 22-23 + HKI 23-24(22C2)'!$B$12:$AT$182,34,0))</f>
        <v>#N/A</v>
      </c>
      <c r="AJ198" s="15" t="e">
        <f>IF($B198="","",VLOOKUP($B198,'HK2 - 22-23 + HKI 23-24(22C2)'!$B$12:$AT$182,35,0))</f>
        <v>#N/A</v>
      </c>
      <c r="AK198" s="31" t="e">
        <f t="shared" ref="AK198:AK261" si="37">IF($D198="","",(SUM($AI198:$AJ198))*0.2)</f>
        <v>#N/A</v>
      </c>
      <c r="AL198" s="15" t="e">
        <f>IF($B198="","",VLOOKUP($B198,'HK2 - 22-23 + HKI 23-24(22C2)'!$B$12:$AT$182,37,0))</f>
        <v>#N/A</v>
      </c>
      <c r="AM198" s="15" t="e">
        <f>IF($B198="","",VLOOKUP($B198,'HK2 - 22-23 + HKI 23-24(22C2)'!$B$12:$AT$182,38,0))</f>
        <v>#N/A</v>
      </c>
      <c r="AN198" s="31" t="e">
        <f t="shared" ref="AN198:AN261" si="38">IF($D198="","",(SUM(AL198:AM198))*0.4)</f>
        <v>#N/A</v>
      </c>
      <c r="AO198" s="15" t="e">
        <f>IF($B198="","",VLOOKUP($B198,'HK2 - 22-23 + HKI 23-24(22C2)'!$B$12:$AT$182,40,0))</f>
        <v>#N/A</v>
      </c>
      <c r="AP198" s="15" t="e">
        <f>IF($B198="","",VLOOKUP($B198,'HK2 - 22-23 + HKI 23-24(22C2)'!$B$12:$AT$182,41,0))</f>
        <v>#N/A</v>
      </c>
      <c r="AQ198" s="31" t="e">
        <f t="shared" ref="AQ198:AQ261" si="39">IF(D198="","",SUM(AO198:AP198)*0.4)</f>
        <v>#N/A</v>
      </c>
      <c r="AR198" s="31" t="e">
        <f>IF($B198="","",VLOOKUP($B198,'HK2 - 22-23 + HKI 23-24(22C2)'!$B$12:$AT$182,43,0))</f>
        <v>#N/A</v>
      </c>
      <c r="AS198" s="31" t="e">
        <f>IF($B198="","",VLOOKUP($B198,'HK2 - 22-23 + HKI 23-24(22C2)'!$B$12:$AT$182,44,0))</f>
        <v>#N/A</v>
      </c>
      <c r="AT198" s="40" t="e">
        <f t="shared" ref="AT198:AT261" si="40">IF(D198="","",ROUND(M198+R198+V198+Z198+AD198+AH198+AK198+AN198+AQ198+SUM(AR198:AS198),1))</f>
        <v>#N/A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IF($B199="","",VLOOKUP($B199,'HK2 - 22-23 + HKI 23-24(22C2)'!$B$12:$AT$182,4,0))</f>
        <v>#N/A</v>
      </c>
      <c r="F199" s="15" t="e">
        <f>IF($B199="","",VLOOKUP($B199,'HK2 - 22-23 + HKI 23-24(22C2)'!$B$12:$AT$182,5,0))</f>
        <v>#N/A</v>
      </c>
      <c r="G199" s="15" t="e">
        <f>IF($B199="","",VLOOKUP($B199,'HK2 - 22-23 + HKI 23-24(22C2)'!$B$12:$AT$182,6,0))</f>
        <v>#N/A</v>
      </c>
      <c r="H199" s="15" t="e">
        <f>IF($B199="","",VLOOKUP($B199,'HK2 - 22-23 + HKI 23-24(22C2)'!$B$12:$AT$182,7,0))</f>
        <v>#N/A</v>
      </c>
      <c r="I199" s="15" t="e">
        <f>IF($B199="","",VLOOKUP($B199,'HK2 - 22-23 + HKI 23-24(22C2)'!$B$12:$AT$182,8,0))</f>
        <v>#N/A</v>
      </c>
      <c r="J199" s="15" t="e">
        <f>IF($B199="","",VLOOKUP($B199,'HK2 - 22-23 + HKI 23-24(22C2)'!$B$12:$AT$182,9,0))</f>
        <v>#N/A</v>
      </c>
      <c r="K199" s="15" t="e">
        <f>IF($B199="","",VLOOKUP($B199,'HK2 - 22-23 + HKI 23-24(22C2)'!$B$12:$AT$182,10,0))</f>
        <v>#N/A</v>
      </c>
      <c r="L199" s="15" t="e">
        <f>IF($B199="","",VLOOKUP($B199,'HK2 - 22-23 + HKI 23-24(22C2)'!$B$12:$AT$182,11,0))</f>
        <v>#N/A</v>
      </c>
      <c r="M199" s="31" t="e">
        <f t="shared" si="31"/>
        <v>#N/A</v>
      </c>
      <c r="N199" s="15" t="e">
        <f>IF($B199="","",VLOOKUP($B199,'HK2 - 22-23 + HKI 23-24(22C2)'!$B$12:$AT$182,13,0))</f>
        <v>#N/A</v>
      </c>
      <c r="O199" s="15" t="e">
        <f>IF($B199="","",VLOOKUP($B199,'HK2 - 22-23 + HKI 23-24(22C2)'!$B$12:$AT$182,14,0))</f>
        <v>#N/A</v>
      </c>
      <c r="P199" s="15" t="e">
        <f>IF($B199="","",VLOOKUP($B199,'HK2 - 22-23 + HKI 23-24(22C2)'!$B$12:$AT$182,15,0))</f>
        <v>#N/A</v>
      </c>
      <c r="Q199" s="15" t="e">
        <f>IF($B199="","",VLOOKUP($B199,'HK2 - 22-23 + HKI 23-24(22C2)'!$B$12:$AT$182,16,0))</f>
        <v>#N/A</v>
      </c>
      <c r="R199" s="31" t="e">
        <f t="shared" si="32"/>
        <v>#N/A</v>
      </c>
      <c r="S199" s="15" t="e">
        <f>IF($B199="","",VLOOKUP($B199,'HK2 - 22-23 + HKI 23-24(22C2)'!$B$12:$AT$182,18,0))</f>
        <v>#N/A</v>
      </c>
      <c r="T199" s="15" t="e">
        <f>IF($B199="","",VLOOKUP($B199,'HK2 - 22-23 + HKI 23-24(22C2)'!$B$12:$AT$182,19,0))</f>
        <v>#N/A</v>
      </c>
      <c r="U199" s="15" t="e">
        <f>IF($B199="","",VLOOKUP($B199,'HK2 - 22-23 + HKI 23-24(22C2)'!$B$12:$AT$182,20,0))</f>
        <v>#N/A</v>
      </c>
      <c r="V199" s="31" t="e">
        <f t="shared" si="33"/>
        <v>#N/A</v>
      </c>
      <c r="W199" s="15" t="e">
        <f>IF($B199="","",VLOOKUP($B199,'HK2 - 22-23 + HKI 23-24(22C2)'!$B$12:$AT$182,22,0))</f>
        <v>#N/A</v>
      </c>
      <c r="X199" s="15" t="e">
        <f>IF($B199="","",VLOOKUP($B199,'HK2 - 22-23 + HKI 23-24(22C2)'!$B$12:$AT$182,23,0))</f>
        <v>#N/A</v>
      </c>
      <c r="Y199" s="15" t="e">
        <f>IF($B199="","",VLOOKUP($B199,'HK2 - 22-23 + HKI 23-24(22C2)'!$B$12:$AT$182,24,0))</f>
        <v>#N/A</v>
      </c>
      <c r="Z199" s="31" t="e">
        <f t="shared" si="34"/>
        <v>#N/A</v>
      </c>
      <c r="AA199" s="15" t="e">
        <f>IF($B199="","",VLOOKUP($B199,'HK2 - 22-23 + HKI 23-24(22C2)'!$B$12:$AT$182,26,0))</f>
        <v>#N/A</v>
      </c>
      <c r="AB199" s="15" t="e">
        <f>IF($B199="","",VLOOKUP($B199,'HK2 - 22-23 + HKI 23-24(22C2)'!$B$12:$AT$182,27,0))</f>
        <v>#N/A</v>
      </c>
      <c r="AC199" s="15" t="e">
        <f>IF($B199="","",VLOOKUP($B199,'HK2 - 22-23 + HKI 23-24(22C2)'!$B$12:$AT$182,28,0))</f>
        <v>#N/A</v>
      </c>
      <c r="AD199" s="31" t="e">
        <f t="shared" si="35"/>
        <v>#N/A</v>
      </c>
      <c r="AE199" s="15" t="e">
        <f>IF($B199="","",VLOOKUP($B199,'HK2 - 22-23 + HKI 23-24(22C2)'!$B$12:$AT$182,30,0))</f>
        <v>#N/A</v>
      </c>
      <c r="AF199" s="15" t="e">
        <f>IF($B199="","",VLOOKUP($B199,'HK2 - 22-23 + HKI 23-24(22C2)'!$B$12:$AT$182,31,0))</f>
        <v>#N/A</v>
      </c>
      <c r="AG199" s="15" t="e">
        <f>IF($B199="","",VLOOKUP($B199,'HK2 - 22-23 + HKI 23-24(22C2)'!$B$12:$AT$182,32,0))</f>
        <v>#N/A</v>
      </c>
      <c r="AH199" s="31" t="e">
        <f t="shared" si="36"/>
        <v>#N/A</v>
      </c>
      <c r="AI199" s="15" t="e">
        <f>IF($B199="","",VLOOKUP($B199,'HK2 - 22-23 + HKI 23-24(22C2)'!$B$12:$AT$182,34,0))</f>
        <v>#N/A</v>
      </c>
      <c r="AJ199" s="15" t="e">
        <f>IF($B199="","",VLOOKUP($B199,'HK2 - 22-23 + HKI 23-24(22C2)'!$B$12:$AT$182,35,0))</f>
        <v>#N/A</v>
      </c>
      <c r="AK199" s="31" t="e">
        <f t="shared" si="37"/>
        <v>#N/A</v>
      </c>
      <c r="AL199" s="15" t="e">
        <f>IF($B199="","",VLOOKUP($B199,'HK2 - 22-23 + HKI 23-24(22C2)'!$B$12:$AT$182,37,0))</f>
        <v>#N/A</v>
      </c>
      <c r="AM199" s="15" t="e">
        <f>IF($B199="","",VLOOKUP($B199,'HK2 - 22-23 + HKI 23-24(22C2)'!$B$12:$AT$182,38,0))</f>
        <v>#N/A</v>
      </c>
      <c r="AN199" s="31" t="e">
        <f t="shared" si="38"/>
        <v>#N/A</v>
      </c>
      <c r="AO199" s="15" t="e">
        <f>IF($B199="","",VLOOKUP($B199,'HK2 - 22-23 + HKI 23-24(22C2)'!$B$12:$AT$182,40,0))</f>
        <v>#N/A</v>
      </c>
      <c r="AP199" s="15" t="e">
        <f>IF($B199="","",VLOOKUP($B199,'HK2 - 22-23 + HKI 23-24(22C2)'!$B$12:$AT$182,41,0))</f>
        <v>#N/A</v>
      </c>
      <c r="AQ199" s="31" t="e">
        <f t="shared" si="39"/>
        <v>#N/A</v>
      </c>
      <c r="AR199" s="31" t="e">
        <f>IF($B199="","",VLOOKUP($B199,'HK2 - 22-23 + HKI 23-24(22C2)'!$B$12:$AT$182,43,0))</f>
        <v>#N/A</v>
      </c>
      <c r="AS199" s="31" t="e">
        <f>IF($B199="","",VLOOKUP($B199,'HK2 - 22-23 + HKI 23-24(22C2)'!$B$12:$AT$182,44,0))</f>
        <v>#N/A</v>
      </c>
      <c r="AT199" s="40" t="e">
        <f t="shared" si="40"/>
        <v>#N/A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IF($B200="","",VLOOKUP($B200,'HK2 - 22-23 + HKI 23-24(22C2)'!$B$12:$AT$182,4,0))</f>
        <v>#N/A</v>
      </c>
      <c r="F200" s="15" t="e">
        <f>IF($B200="","",VLOOKUP($B200,'HK2 - 22-23 + HKI 23-24(22C2)'!$B$12:$AT$182,5,0))</f>
        <v>#N/A</v>
      </c>
      <c r="G200" s="15" t="e">
        <f>IF($B200="","",VLOOKUP($B200,'HK2 - 22-23 + HKI 23-24(22C2)'!$B$12:$AT$182,6,0))</f>
        <v>#N/A</v>
      </c>
      <c r="H200" s="15" t="e">
        <f>IF($B200="","",VLOOKUP($B200,'HK2 - 22-23 + HKI 23-24(22C2)'!$B$12:$AT$182,7,0))</f>
        <v>#N/A</v>
      </c>
      <c r="I200" s="15" t="e">
        <f>IF($B200="","",VLOOKUP($B200,'HK2 - 22-23 + HKI 23-24(22C2)'!$B$12:$AT$182,8,0))</f>
        <v>#N/A</v>
      </c>
      <c r="J200" s="15" t="e">
        <f>IF($B200="","",VLOOKUP($B200,'HK2 - 22-23 + HKI 23-24(22C2)'!$B$12:$AT$182,9,0))</f>
        <v>#N/A</v>
      </c>
      <c r="K200" s="15" t="e">
        <f>IF($B200="","",VLOOKUP($B200,'HK2 - 22-23 + HKI 23-24(22C2)'!$B$12:$AT$182,10,0))</f>
        <v>#N/A</v>
      </c>
      <c r="L200" s="15" t="e">
        <f>IF($B200="","",VLOOKUP($B200,'HK2 - 22-23 + HKI 23-24(22C2)'!$B$12:$AT$182,11,0))</f>
        <v>#N/A</v>
      </c>
      <c r="M200" s="31" t="e">
        <f t="shared" si="31"/>
        <v>#N/A</v>
      </c>
      <c r="N200" s="15" t="e">
        <f>IF($B200="","",VLOOKUP($B200,'HK2 - 22-23 + HKI 23-24(22C2)'!$B$12:$AT$182,13,0))</f>
        <v>#N/A</v>
      </c>
      <c r="O200" s="15" t="e">
        <f>IF($B200="","",VLOOKUP($B200,'HK2 - 22-23 + HKI 23-24(22C2)'!$B$12:$AT$182,14,0))</f>
        <v>#N/A</v>
      </c>
      <c r="P200" s="15" t="e">
        <f>IF($B200="","",VLOOKUP($B200,'HK2 - 22-23 + HKI 23-24(22C2)'!$B$12:$AT$182,15,0))</f>
        <v>#N/A</v>
      </c>
      <c r="Q200" s="15" t="e">
        <f>IF($B200="","",VLOOKUP($B200,'HK2 - 22-23 + HKI 23-24(22C2)'!$B$12:$AT$182,16,0))</f>
        <v>#N/A</v>
      </c>
      <c r="R200" s="31" t="e">
        <f t="shared" si="32"/>
        <v>#N/A</v>
      </c>
      <c r="S200" s="15" t="e">
        <f>IF($B200="","",VLOOKUP($B200,'HK2 - 22-23 + HKI 23-24(22C2)'!$B$12:$AT$182,18,0))</f>
        <v>#N/A</v>
      </c>
      <c r="T200" s="15" t="e">
        <f>IF($B200="","",VLOOKUP($B200,'HK2 - 22-23 + HKI 23-24(22C2)'!$B$12:$AT$182,19,0))</f>
        <v>#N/A</v>
      </c>
      <c r="U200" s="15" t="e">
        <f>IF($B200="","",VLOOKUP($B200,'HK2 - 22-23 + HKI 23-24(22C2)'!$B$12:$AT$182,20,0))</f>
        <v>#N/A</v>
      </c>
      <c r="V200" s="31" t="e">
        <f t="shared" si="33"/>
        <v>#N/A</v>
      </c>
      <c r="W200" s="15" t="e">
        <f>IF($B200="","",VLOOKUP($B200,'HK2 - 22-23 + HKI 23-24(22C2)'!$B$12:$AT$182,22,0))</f>
        <v>#N/A</v>
      </c>
      <c r="X200" s="15" t="e">
        <f>IF($B200="","",VLOOKUP($B200,'HK2 - 22-23 + HKI 23-24(22C2)'!$B$12:$AT$182,23,0))</f>
        <v>#N/A</v>
      </c>
      <c r="Y200" s="15" t="e">
        <f>IF($B200="","",VLOOKUP($B200,'HK2 - 22-23 + HKI 23-24(22C2)'!$B$12:$AT$182,24,0))</f>
        <v>#N/A</v>
      </c>
      <c r="Z200" s="31" t="e">
        <f t="shared" si="34"/>
        <v>#N/A</v>
      </c>
      <c r="AA200" s="15" t="e">
        <f>IF($B200="","",VLOOKUP($B200,'HK2 - 22-23 + HKI 23-24(22C2)'!$B$12:$AT$182,26,0))</f>
        <v>#N/A</v>
      </c>
      <c r="AB200" s="15" t="e">
        <f>IF($B200="","",VLOOKUP($B200,'HK2 - 22-23 + HKI 23-24(22C2)'!$B$12:$AT$182,27,0))</f>
        <v>#N/A</v>
      </c>
      <c r="AC200" s="15" t="e">
        <f>IF($B200="","",VLOOKUP($B200,'HK2 - 22-23 + HKI 23-24(22C2)'!$B$12:$AT$182,28,0))</f>
        <v>#N/A</v>
      </c>
      <c r="AD200" s="31" t="e">
        <f t="shared" si="35"/>
        <v>#N/A</v>
      </c>
      <c r="AE200" s="15" t="e">
        <f>IF($B200="","",VLOOKUP($B200,'HK2 - 22-23 + HKI 23-24(22C2)'!$B$12:$AT$182,30,0))</f>
        <v>#N/A</v>
      </c>
      <c r="AF200" s="15" t="e">
        <f>IF($B200="","",VLOOKUP($B200,'HK2 - 22-23 + HKI 23-24(22C2)'!$B$12:$AT$182,31,0))</f>
        <v>#N/A</v>
      </c>
      <c r="AG200" s="15" t="e">
        <f>IF($B200="","",VLOOKUP($B200,'HK2 - 22-23 + HKI 23-24(22C2)'!$B$12:$AT$182,32,0))</f>
        <v>#N/A</v>
      </c>
      <c r="AH200" s="31" t="e">
        <f t="shared" si="36"/>
        <v>#N/A</v>
      </c>
      <c r="AI200" s="15" t="e">
        <f>IF($B200="","",VLOOKUP($B200,'HK2 - 22-23 + HKI 23-24(22C2)'!$B$12:$AT$182,34,0))</f>
        <v>#N/A</v>
      </c>
      <c r="AJ200" s="15" t="e">
        <f>IF($B200="","",VLOOKUP($B200,'HK2 - 22-23 + HKI 23-24(22C2)'!$B$12:$AT$182,35,0))</f>
        <v>#N/A</v>
      </c>
      <c r="AK200" s="31" t="e">
        <f t="shared" si="37"/>
        <v>#N/A</v>
      </c>
      <c r="AL200" s="15" t="e">
        <f>IF($B200="","",VLOOKUP($B200,'HK2 - 22-23 + HKI 23-24(22C2)'!$B$12:$AT$182,37,0))</f>
        <v>#N/A</v>
      </c>
      <c r="AM200" s="15" t="e">
        <f>IF($B200="","",VLOOKUP($B200,'HK2 - 22-23 + HKI 23-24(22C2)'!$B$12:$AT$182,38,0))</f>
        <v>#N/A</v>
      </c>
      <c r="AN200" s="31" t="e">
        <f t="shared" si="38"/>
        <v>#N/A</v>
      </c>
      <c r="AO200" s="15" t="e">
        <f>IF($B200="","",VLOOKUP($B200,'HK2 - 22-23 + HKI 23-24(22C2)'!$B$12:$AT$182,40,0))</f>
        <v>#N/A</v>
      </c>
      <c r="AP200" s="15" t="e">
        <f>IF($B200="","",VLOOKUP($B200,'HK2 - 22-23 + HKI 23-24(22C2)'!$B$12:$AT$182,41,0))</f>
        <v>#N/A</v>
      </c>
      <c r="AQ200" s="31" t="e">
        <f t="shared" si="39"/>
        <v>#N/A</v>
      </c>
      <c r="AR200" s="31" t="e">
        <f>IF($B200="","",VLOOKUP($B200,'HK2 - 22-23 + HKI 23-24(22C2)'!$B$12:$AT$182,43,0))</f>
        <v>#N/A</v>
      </c>
      <c r="AS200" s="31" t="e">
        <f>IF($B200="","",VLOOKUP($B200,'HK2 - 22-23 + HKI 23-24(22C2)'!$B$12:$AT$182,44,0))</f>
        <v>#N/A</v>
      </c>
      <c r="AT200" s="40" t="e">
        <f t="shared" si="40"/>
        <v>#N/A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IF($B201="","",VLOOKUP($B201,'HK2 - 22-23 + HKI 23-24(22C2)'!$B$12:$AT$182,4,0))</f>
        <v>#N/A</v>
      </c>
      <c r="F201" s="15" t="e">
        <f>IF($B201="","",VLOOKUP($B201,'HK2 - 22-23 + HKI 23-24(22C2)'!$B$12:$AT$182,5,0))</f>
        <v>#N/A</v>
      </c>
      <c r="G201" s="15" t="e">
        <f>IF($B201="","",VLOOKUP($B201,'HK2 - 22-23 + HKI 23-24(22C2)'!$B$12:$AT$182,6,0))</f>
        <v>#N/A</v>
      </c>
      <c r="H201" s="15" t="e">
        <f>IF($B201="","",VLOOKUP($B201,'HK2 - 22-23 + HKI 23-24(22C2)'!$B$12:$AT$182,7,0))</f>
        <v>#N/A</v>
      </c>
      <c r="I201" s="15" t="e">
        <f>IF($B201="","",VLOOKUP($B201,'HK2 - 22-23 + HKI 23-24(22C2)'!$B$12:$AT$182,8,0))</f>
        <v>#N/A</v>
      </c>
      <c r="J201" s="15" t="e">
        <f>IF($B201="","",VLOOKUP($B201,'HK2 - 22-23 + HKI 23-24(22C2)'!$B$12:$AT$182,9,0))</f>
        <v>#N/A</v>
      </c>
      <c r="K201" s="15" t="e">
        <f>IF($B201="","",VLOOKUP($B201,'HK2 - 22-23 + HKI 23-24(22C2)'!$B$12:$AT$182,10,0))</f>
        <v>#N/A</v>
      </c>
      <c r="L201" s="15" t="e">
        <f>IF($B201="","",VLOOKUP($B201,'HK2 - 22-23 + HKI 23-24(22C2)'!$B$12:$AT$182,11,0))</f>
        <v>#N/A</v>
      </c>
      <c r="M201" s="31" t="e">
        <f t="shared" si="31"/>
        <v>#N/A</v>
      </c>
      <c r="N201" s="15" t="e">
        <f>IF($B201="","",VLOOKUP($B201,'HK2 - 22-23 + HKI 23-24(22C2)'!$B$12:$AT$182,13,0))</f>
        <v>#N/A</v>
      </c>
      <c r="O201" s="15" t="e">
        <f>IF($B201="","",VLOOKUP($B201,'HK2 - 22-23 + HKI 23-24(22C2)'!$B$12:$AT$182,14,0))</f>
        <v>#N/A</v>
      </c>
      <c r="P201" s="15" t="e">
        <f>IF($B201="","",VLOOKUP($B201,'HK2 - 22-23 + HKI 23-24(22C2)'!$B$12:$AT$182,15,0))</f>
        <v>#N/A</v>
      </c>
      <c r="Q201" s="15" t="e">
        <f>IF($B201="","",VLOOKUP($B201,'HK2 - 22-23 + HKI 23-24(22C2)'!$B$12:$AT$182,16,0))</f>
        <v>#N/A</v>
      </c>
      <c r="R201" s="31" t="e">
        <f t="shared" si="32"/>
        <v>#N/A</v>
      </c>
      <c r="S201" s="15" t="e">
        <f>IF($B201="","",VLOOKUP($B201,'HK2 - 22-23 + HKI 23-24(22C2)'!$B$12:$AT$182,18,0))</f>
        <v>#N/A</v>
      </c>
      <c r="T201" s="15" t="e">
        <f>IF($B201="","",VLOOKUP($B201,'HK2 - 22-23 + HKI 23-24(22C2)'!$B$12:$AT$182,19,0))</f>
        <v>#N/A</v>
      </c>
      <c r="U201" s="15" t="e">
        <f>IF($B201="","",VLOOKUP($B201,'HK2 - 22-23 + HKI 23-24(22C2)'!$B$12:$AT$182,20,0))</f>
        <v>#N/A</v>
      </c>
      <c r="V201" s="31" t="e">
        <f t="shared" si="33"/>
        <v>#N/A</v>
      </c>
      <c r="W201" s="15" t="e">
        <f>IF($B201="","",VLOOKUP($B201,'HK2 - 22-23 + HKI 23-24(22C2)'!$B$12:$AT$182,22,0))</f>
        <v>#N/A</v>
      </c>
      <c r="X201" s="15" t="e">
        <f>IF($B201="","",VLOOKUP($B201,'HK2 - 22-23 + HKI 23-24(22C2)'!$B$12:$AT$182,23,0))</f>
        <v>#N/A</v>
      </c>
      <c r="Y201" s="15" t="e">
        <f>IF($B201="","",VLOOKUP($B201,'HK2 - 22-23 + HKI 23-24(22C2)'!$B$12:$AT$182,24,0))</f>
        <v>#N/A</v>
      </c>
      <c r="Z201" s="31" t="e">
        <f t="shared" si="34"/>
        <v>#N/A</v>
      </c>
      <c r="AA201" s="15" t="e">
        <f>IF($B201="","",VLOOKUP($B201,'HK2 - 22-23 + HKI 23-24(22C2)'!$B$12:$AT$182,26,0))</f>
        <v>#N/A</v>
      </c>
      <c r="AB201" s="15" t="e">
        <f>IF($B201="","",VLOOKUP($B201,'HK2 - 22-23 + HKI 23-24(22C2)'!$B$12:$AT$182,27,0))</f>
        <v>#N/A</v>
      </c>
      <c r="AC201" s="15" t="e">
        <f>IF($B201="","",VLOOKUP($B201,'HK2 - 22-23 + HKI 23-24(22C2)'!$B$12:$AT$182,28,0))</f>
        <v>#N/A</v>
      </c>
      <c r="AD201" s="31" t="e">
        <f t="shared" si="35"/>
        <v>#N/A</v>
      </c>
      <c r="AE201" s="15" t="e">
        <f>IF($B201="","",VLOOKUP($B201,'HK2 - 22-23 + HKI 23-24(22C2)'!$B$12:$AT$182,30,0))</f>
        <v>#N/A</v>
      </c>
      <c r="AF201" s="15" t="e">
        <f>IF($B201="","",VLOOKUP($B201,'HK2 - 22-23 + HKI 23-24(22C2)'!$B$12:$AT$182,31,0))</f>
        <v>#N/A</v>
      </c>
      <c r="AG201" s="15" t="e">
        <f>IF($B201="","",VLOOKUP($B201,'HK2 - 22-23 + HKI 23-24(22C2)'!$B$12:$AT$182,32,0))</f>
        <v>#N/A</v>
      </c>
      <c r="AH201" s="31" t="e">
        <f t="shared" si="36"/>
        <v>#N/A</v>
      </c>
      <c r="AI201" s="15" t="e">
        <f>IF($B201="","",VLOOKUP($B201,'HK2 - 22-23 + HKI 23-24(22C2)'!$B$12:$AT$182,34,0))</f>
        <v>#N/A</v>
      </c>
      <c r="AJ201" s="15" t="e">
        <f>IF($B201="","",VLOOKUP($B201,'HK2 - 22-23 + HKI 23-24(22C2)'!$B$12:$AT$182,35,0))</f>
        <v>#N/A</v>
      </c>
      <c r="AK201" s="31" t="e">
        <f t="shared" si="37"/>
        <v>#N/A</v>
      </c>
      <c r="AL201" s="15" t="e">
        <f>IF($B201="","",VLOOKUP($B201,'HK2 - 22-23 + HKI 23-24(22C2)'!$B$12:$AT$182,37,0))</f>
        <v>#N/A</v>
      </c>
      <c r="AM201" s="15" t="e">
        <f>IF($B201="","",VLOOKUP($B201,'HK2 - 22-23 + HKI 23-24(22C2)'!$B$12:$AT$182,38,0))</f>
        <v>#N/A</v>
      </c>
      <c r="AN201" s="31" t="e">
        <f t="shared" si="38"/>
        <v>#N/A</v>
      </c>
      <c r="AO201" s="15" t="e">
        <f>IF($B201="","",VLOOKUP($B201,'HK2 - 22-23 + HKI 23-24(22C2)'!$B$12:$AT$182,40,0))</f>
        <v>#N/A</v>
      </c>
      <c r="AP201" s="15" t="e">
        <f>IF($B201="","",VLOOKUP($B201,'HK2 - 22-23 + HKI 23-24(22C2)'!$B$12:$AT$182,41,0))</f>
        <v>#N/A</v>
      </c>
      <c r="AQ201" s="31" t="e">
        <f t="shared" si="39"/>
        <v>#N/A</v>
      </c>
      <c r="AR201" s="31" t="e">
        <f>IF($B201="","",VLOOKUP($B201,'HK2 - 22-23 + HKI 23-24(22C2)'!$B$12:$AT$182,43,0))</f>
        <v>#N/A</v>
      </c>
      <c r="AS201" s="31" t="e">
        <f>IF($B201="","",VLOOKUP($B201,'HK2 - 22-23 + HKI 23-24(22C2)'!$B$12:$AT$182,44,0))</f>
        <v>#N/A</v>
      </c>
      <c r="AT201" s="40" t="e">
        <f t="shared" si="40"/>
        <v>#N/A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IF($B202="","",VLOOKUP($B202,'HK2 - 22-23 + HKI 23-24(22C2)'!$B$12:$AT$182,4,0))</f>
        <v>#N/A</v>
      </c>
      <c r="F202" s="15" t="e">
        <f>IF($B202="","",VLOOKUP($B202,'HK2 - 22-23 + HKI 23-24(22C2)'!$B$12:$AT$182,5,0))</f>
        <v>#N/A</v>
      </c>
      <c r="G202" s="15" t="e">
        <f>IF($B202="","",VLOOKUP($B202,'HK2 - 22-23 + HKI 23-24(22C2)'!$B$12:$AT$182,6,0))</f>
        <v>#N/A</v>
      </c>
      <c r="H202" s="15" t="e">
        <f>IF($B202="","",VLOOKUP($B202,'HK2 - 22-23 + HKI 23-24(22C2)'!$B$12:$AT$182,7,0))</f>
        <v>#N/A</v>
      </c>
      <c r="I202" s="15" t="e">
        <f>IF($B202="","",VLOOKUP($B202,'HK2 - 22-23 + HKI 23-24(22C2)'!$B$12:$AT$182,8,0))</f>
        <v>#N/A</v>
      </c>
      <c r="J202" s="15" t="e">
        <f>IF($B202="","",VLOOKUP($B202,'HK2 - 22-23 + HKI 23-24(22C2)'!$B$12:$AT$182,9,0))</f>
        <v>#N/A</v>
      </c>
      <c r="K202" s="15" t="e">
        <f>IF($B202="","",VLOOKUP($B202,'HK2 - 22-23 + HKI 23-24(22C2)'!$B$12:$AT$182,10,0))</f>
        <v>#N/A</v>
      </c>
      <c r="L202" s="15" t="e">
        <f>IF($B202="","",VLOOKUP($B202,'HK2 - 22-23 + HKI 23-24(22C2)'!$B$12:$AT$182,11,0))</f>
        <v>#N/A</v>
      </c>
      <c r="M202" s="31" t="e">
        <f t="shared" si="31"/>
        <v>#N/A</v>
      </c>
      <c r="N202" s="15" t="e">
        <f>IF($B202="","",VLOOKUP($B202,'HK2 - 22-23 + HKI 23-24(22C2)'!$B$12:$AT$182,13,0))</f>
        <v>#N/A</v>
      </c>
      <c r="O202" s="15" t="e">
        <f>IF($B202="","",VLOOKUP($B202,'HK2 - 22-23 + HKI 23-24(22C2)'!$B$12:$AT$182,14,0))</f>
        <v>#N/A</v>
      </c>
      <c r="P202" s="15" t="e">
        <f>IF($B202="","",VLOOKUP($B202,'HK2 - 22-23 + HKI 23-24(22C2)'!$B$12:$AT$182,15,0))</f>
        <v>#N/A</v>
      </c>
      <c r="Q202" s="15" t="e">
        <f>IF($B202="","",VLOOKUP($B202,'HK2 - 22-23 + HKI 23-24(22C2)'!$B$12:$AT$182,16,0))</f>
        <v>#N/A</v>
      </c>
      <c r="R202" s="31" t="e">
        <f t="shared" si="32"/>
        <v>#N/A</v>
      </c>
      <c r="S202" s="15" t="e">
        <f>IF($B202="","",VLOOKUP($B202,'HK2 - 22-23 + HKI 23-24(22C2)'!$B$12:$AT$182,18,0))</f>
        <v>#N/A</v>
      </c>
      <c r="T202" s="15" t="e">
        <f>IF($B202="","",VLOOKUP($B202,'HK2 - 22-23 + HKI 23-24(22C2)'!$B$12:$AT$182,19,0))</f>
        <v>#N/A</v>
      </c>
      <c r="U202" s="15" t="e">
        <f>IF($B202="","",VLOOKUP($B202,'HK2 - 22-23 + HKI 23-24(22C2)'!$B$12:$AT$182,20,0))</f>
        <v>#N/A</v>
      </c>
      <c r="V202" s="31" t="e">
        <f t="shared" si="33"/>
        <v>#N/A</v>
      </c>
      <c r="W202" s="15" t="e">
        <f>IF($B202="","",VLOOKUP($B202,'HK2 - 22-23 + HKI 23-24(22C2)'!$B$12:$AT$182,22,0))</f>
        <v>#N/A</v>
      </c>
      <c r="X202" s="15" t="e">
        <f>IF($B202="","",VLOOKUP($B202,'HK2 - 22-23 + HKI 23-24(22C2)'!$B$12:$AT$182,23,0))</f>
        <v>#N/A</v>
      </c>
      <c r="Y202" s="15" t="e">
        <f>IF($B202="","",VLOOKUP($B202,'HK2 - 22-23 + HKI 23-24(22C2)'!$B$12:$AT$182,24,0))</f>
        <v>#N/A</v>
      </c>
      <c r="Z202" s="31" t="e">
        <f t="shared" si="34"/>
        <v>#N/A</v>
      </c>
      <c r="AA202" s="15" t="e">
        <f>IF($B202="","",VLOOKUP($B202,'HK2 - 22-23 + HKI 23-24(22C2)'!$B$12:$AT$182,26,0))</f>
        <v>#N/A</v>
      </c>
      <c r="AB202" s="15" t="e">
        <f>IF($B202="","",VLOOKUP($B202,'HK2 - 22-23 + HKI 23-24(22C2)'!$B$12:$AT$182,27,0))</f>
        <v>#N/A</v>
      </c>
      <c r="AC202" s="15" t="e">
        <f>IF($B202="","",VLOOKUP($B202,'HK2 - 22-23 + HKI 23-24(22C2)'!$B$12:$AT$182,28,0))</f>
        <v>#N/A</v>
      </c>
      <c r="AD202" s="31" t="e">
        <f t="shared" si="35"/>
        <v>#N/A</v>
      </c>
      <c r="AE202" s="15" t="e">
        <f>IF($B202="","",VLOOKUP($B202,'HK2 - 22-23 + HKI 23-24(22C2)'!$B$12:$AT$182,30,0))</f>
        <v>#N/A</v>
      </c>
      <c r="AF202" s="15" t="e">
        <f>IF($B202="","",VLOOKUP($B202,'HK2 - 22-23 + HKI 23-24(22C2)'!$B$12:$AT$182,31,0))</f>
        <v>#N/A</v>
      </c>
      <c r="AG202" s="15" t="e">
        <f>IF($B202="","",VLOOKUP($B202,'HK2 - 22-23 + HKI 23-24(22C2)'!$B$12:$AT$182,32,0))</f>
        <v>#N/A</v>
      </c>
      <c r="AH202" s="31" t="e">
        <f t="shared" si="36"/>
        <v>#N/A</v>
      </c>
      <c r="AI202" s="15" t="e">
        <f>IF($B202="","",VLOOKUP($B202,'HK2 - 22-23 + HKI 23-24(22C2)'!$B$12:$AT$182,34,0))</f>
        <v>#N/A</v>
      </c>
      <c r="AJ202" s="15" t="e">
        <f>IF($B202="","",VLOOKUP($B202,'HK2 - 22-23 + HKI 23-24(22C2)'!$B$12:$AT$182,35,0))</f>
        <v>#N/A</v>
      </c>
      <c r="AK202" s="31" t="e">
        <f t="shared" si="37"/>
        <v>#N/A</v>
      </c>
      <c r="AL202" s="15" t="e">
        <f>IF($B202="","",VLOOKUP($B202,'HK2 - 22-23 + HKI 23-24(22C2)'!$B$12:$AT$182,37,0))</f>
        <v>#N/A</v>
      </c>
      <c r="AM202" s="15" t="e">
        <f>IF($B202="","",VLOOKUP($B202,'HK2 - 22-23 + HKI 23-24(22C2)'!$B$12:$AT$182,38,0))</f>
        <v>#N/A</v>
      </c>
      <c r="AN202" s="31" t="e">
        <f t="shared" si="38"/>
        <v>#N/A</v>
      </c>
      <c r="AO202" s="15" t="e">
        <f>IF($B202="","",VLOOKUP($B202,'HK2 - 22-23 + HKI 23-24(22C2)'!$B$12:$AT$182,40,0))</f>
        <v>#N/A</v>
      </c>
      <c r="AP202" s="15" t="e">
        <f>IF($B202="","",VLOOKUP($B202,'HK2 - 22-23 + HKI 23-24(22C2)'!$B$12:$AT$182,41,0))</f>
        <v>#N/A</v>
      </c>
      <c r="AQ202" s="31" t="e">
        <f t="shared" si="39"/>
        <v>#N/A</v>
      </c>
      <c r="AR202" s="31" t="e">
        <f>IF($B202="","",VLOOKUP($B202,'HK2 - 22-23 + HKI 23-24(22C2)'!$B$12:$AT$182,43,0))</f>
        <v>#N/A</v>
      </c>
      <c r="AS202" s="31" t="e">
        <f>IF($B202="","",VLOOKUP($B202,'HK2 - 22-23 + HKI 23-24(22C2)'!$B$12:$AT$182,44,0))</f>
        <v>#N/A</v>
      </c>
      <c r="AT202" s="40" t="e">
        <f t="shared" si="40"/>
        <v>#N/A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IF($B203="","",VLOOKUP($B203,'HK2 - 22-23 + HKI 23-24(22C2)'!$B$12:$AT$182,4,0))</f>
        <v>#N/A</v>
      </c>
      <c r="F203" s="15" t="e">
        <f>IF($B203="","",VLOOKUP($B203,'HK2 - 22-23 + HKI 23-24(22C2)'!$B$12:$AT$182,5,0))</f>
        <v>#N/A</v>
      </c>
      <c r="G203" s="15" t="e">
        <f>IF($B203="","",VLOOKUP($B203,'HK2 - 22-23 + HKI 23-24(22C2)'!$B$12:$AT$182,6,0))</f>
        <v>#N/A</v>
      </c>
      <c r="H203" s="15" t="e">
        <f>IF($B203="","",VLOOKUP($B203,'HK2 - 22-23 + HKI 23-24(22C2)'!$B$12:$AT$182,7,0))</f>
        <v>#N/A</v>
      </c>
      <c r="I203" s="15" t="e">
        <f>IF($B203="","",VLOOKUP($B203,'HK2 - 22-23 + HKI 23-24(22C2)'!$B$12:$AT$182,8,0))</f>
        <v>#N/A</v>
      </c>
      <c r="J203" s="15" t="e">
        <f>IF($B203="","",VLOOKUP($B203,'HK2 - 22-23 + HKI 23-24(22C2)'!$B$12:$AT$182,9,0))</f>
        <v>#N/A</v>
      </c>
      <c r="K203" s="15" t="e">
        <f>IF($B203="","",VLOOKUP($B203,'HK2 - 22-23 + HKI 23-24(22C2)'!$B$12:$AT$182,10,0))</f>
        <v>#N/A</v>
      </c>
      <c r="L203" s="15" t="e">
        <f>IF($B203="","",VLOOKUP($B203,'HK2 - 22-23 + HKI 23-24(22C2)'!$B$12:$AT$182,11,0))</f>
        <v>#N/A</v>
      </c>
      <c r="M203" s="31" t="e">
        <f t="shared" si="31"/>
        <v>#N/A</v>
      </c>
      <c r="N203" s="15" t="e">
        <f>IF($B203="","",VLOOKUP($B203,'HK2 - 22-23 + HKI 23-24(22C2)'!$B$12:$AT$182,13,0))</f>
        <v>#N/A</v>
      </c>
      <c r="O203" s="15" t="e">
        <f>IF($B203="","",VLOOKUP($B203,'HK2 - 22-23 + HKI 23-24(22C2)'!$B$12:$AT$182,14,0))</f>
        <v>#N/A</v>
      </c>
      <c r="P203" s="15" t="e">
        <f>IF($B203="","",VLOOKUP($B203,'HK2 - 22-23 + HKI 23-24(22C2)'!$B$12:$AT$182,15,0))</f>
        <v>#N/A</v>
      </c>
      <c r="Q203" s="15" t="e">
        <f>IF($B203="","",VLOOKUP($B203,'HK2 - 22-23 + HKI 23-24(22C2)'!$B$12:$AT$182,16,0))</f>
        <v>#N/A</v>
      </c>
      <c r="R203" s="31" t="e">
        <f t="shared" si="32"/>
        <v>#N/A</v>
      </c>
      <c r="S203" s="15" t="e">
        <f>IF($B203="","",VLOOKUP($B203,'HK2 - 22-23 + HKI 23-24(22C2)'!$B$12:$AT$182,18,0))</f>
        <v>#N/A</v>
      </c>
      <c r="T203" s="15" t="e">
        <f>IF($B203="","",VLOOKUP($B203,'HK2 - 22-23 + HKI 23-24(22C2)'!$B$12:$AT$182,19,0))</f>
        <v>#N/A</v>
      </c>
      <c r="U203" s="15" t="e">
        <f>IF($B203="","",VLOOKUP($B203,'HK2 - 22-23 + HKI 23-24(22C2)'!$B$12:$AT$182,20,0))</f>
        <v>#N/A</v>
      </c>
      <c r="V203" s="31" t="e">
        <f t="shared" si="33"/>
        <v>#N/A</v>
      </c>
      <c r="W203" s="15" t="e">
        <f>IF($B203="","",VLOOKUP($B203,'HK2 - 22-23 + HKI 23-24(22C2)'!$B$12:$AT$182,22,0))</f>
        <v>#N/A</v>
      </c>
      <c r="X203" s="15" t="e">
        <f>IF($B203="","",VLOOKUP($B203,'HK2 - 22-23 + HKI 23-24(22C2)'!$B$12:$AT$182,23,0))</f>
        <v>#N/A</v>
      </c>
      <c r="Y203" s="15" t="e">
        <f>IF($B203="","",VLOOKUP($B203,'HK2 - 22-23 + HKI 23-24(22C2)'!$B$12:$AT$182,24,0))</f>
        <v>#N/A</v>
      </c>
      <c r="Z203" s="31" t="e">
        <f t="shared" si="34"/>
        <v>#N/A</v>
      </c>
      <c r="AA203" s="15" t="e">
        <f>IF($B203="","",VLOOKUP($B203,'HK2 - 22-23 + HKI 23-24(22C2)'!$B$12:$AT$182,26,0))</f>
        <v>#N/A</v>
      </c>
      <c r="AB203" s="15" t="e">
        <f>IF($B203="","",VLOOKUP($B203,'HK2 - 22-23 + HKI 23-24(22C2)'!$B$12:$AT$182,27,0))</f>
        <v>#N/A</v>
      </c>
      <c r="AC203" s="15" t="e">
        <f>IF($B203="","",VLOOKUP($B203,'HK2 - 22-23 + HKI 23-24(22C2)'!$B$12:$AT$182,28,0))</f>
        <v>#N/A</v>
      </c>
      <c r="AD203" s="31" t="e">
        <f t="shared" si="35"/>
        <v>#N/A</v>
      </c>
      <c r="AE203" s="15" t="e">
        <f>IF($B203="","",VLOOKUP($B203,'HK2 - 22-23 + HKI 23-24(22C2)'!$B$12:$AT$182,30,0))</f>
        <v>#N/A</v>
      </c>
      <c r="AF203" s="15" t="e">
        <f>IF($B203="","",VLOOKUP($B203,'HK2 - 22-23 + HKI 23-24(22C2)'!$B$12:$AT$182,31,0))</f>
        <v>#N/A</v>
      </c>
      <c r="AG203" s="15" t="e">
        <f>IF($B203="","",VLOOKUP($B203,'HK2 - 22-23 + HKI 23-24(22C2)'!$B$12:$AT$182,32,0))</f>
        <v>#N/A</v>
      </c>
      <c r="AH203" s="31" t="e">
        <f t="shared" si="36"/>
        <v>#N/A</v>
      </c>
      <c r="AI203" s="15" t="e">
        <f>IF($B203="","",VLOOKUP($B203,'HK2 - 22-23 + HKI 23-24(22C2)'!$B$12:$AT$182,34,0))</f>
        <v>#N/A</v>
      </c>
      <c r="AJ203" s="15" t="e">
        <f>IF($B203="","",VLOOKUP($B203,'HK2 - 22-23 + HKI 23-24(22C2)'!$B$12:$AT$182,35,0))</f>
        <v>#N/A</v>
      </c>
      <c r="AK203" s="31" t="e">
        <f t="shared" si="37"/>
        <v>#N/A</v>
      </c>
      <c r="AL203" s="15" t="e">
        <f>IF($B203="","",VLOOKUP($B203,'HK2 - 22-23 + HKI 23-24(22C2)'!$B$12:$AT$182,37,0))</f>
        <v>#N/A</v>
      </c>
      <c r="AM203" s="15" t="e">
        <f>IF($B203="","",VLOOKUP($B203,'HK2 - 22-23 + HKI 23-24(22C2)'!$B$12:$AT$182,38,0))</f>
        <v>#N/A</v>
      </c>
      <c r="AN203" s="31" t="e">
        <f t="shared" si="38"/>
        <v>#N/A</v>
      </c>
      <c r="AO203" s="15" t="e">
        <f>IF($B203="","",VLOOKUP($B203,'HK2 - 22-23 + HKI 23-24(22C2)'!$B$12:$AT$182,40,0))</f>
        <v>#N/A</v>
      </c>
      <c r="AP203" s="15" t="e">
        <f>IF($B203="","",VLOOKUP($B203,'HK2 - 22-23 + HKI 23-24(22C2)'!$B$12:$AT$182,41,0))</f>
        <v>#N/A</v>
      </c>
      <c r="AQ203" s="31" t="e">
        <f t="shared" si="39"/>
        <v>#N/A</v>
      </c>
      <c r="AR203" s="31" t="e">
        <f>IF($B203="","",VLOOKUP($B203,'HK2 - 22-23 + HKI 23-24(22C2)'!$B$12:$AT$182,43,0))</f>
        <v>#N/A</v>
      </c>
      <c r="AS203" s="31" t="e">
        <f>IF($B203="","",VLOOKUP($B203,'HK2 - 22-23 + HKI 23-24(22C2)'!$B$12:$AT$182,44,0))</f>
        <v>#N/A</v>
      </c>
      <c r="AT203" s="40" t="e">
        <f t="shared" si="40"/>
        <v>#N/A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IF($B204="","",VLOOKUP($B204,'HK2 - 22-23 + HKI 23-24(22C2)'!$B$12:$AT$182,4,0))</f>
        <v>#N/A</v>
      </c>
      <c r="F204" s="15" t="e">
        <f>IF($B204="","",VLOOKUP($B204,'HK2 - 22-23 + HKI 23-24(22C2)'!$B$12:$AT$182,5,0))</f>
        <v>#N/A</v>
      </c>
      <c r="G204" s="15" t="e">
        <f>IF($B204="","",VLOOKUP($B204,'HK2 - 22-23 + HKI 23-24(22C2)'!$B$12:$AT$182,6,0))</f>
        <v>#N/A</v>
      </c>
      <c r="H204" s="15" t="e">
        <f>IF($B204="","",VLOOKUP($B204,'HK2 - 22-23 + HKI 23-24(22C2)'!$B$12:$AT$182,7,0))</f>
        <v>#N/A</v>
      </c>
      <c r="I204" s="15" t="e">
        <f>IF($B204="","",VLOOKUP($B204,'HK2 - 22-23 + HKI 23-24(22C2)'!$B$12:$AT$182,8,0))</f>
        <v>#N/A</v>
      </c>
      <c r="J204" s="15" t="e">
        <f>IF($B204="","",VLOOKUP($B204,'HK2 - 22-23 + HKI 23-24(22C2)'!$B$12:$AT$182,9,0))</f>
        <v>#N/A</v>
      </c>
      <c r="K204" s="15" t="e">
        <f>IF($B204="","",VLOOKUP($B204,'HK2 - 22-23 + HKI 23-24(22C2)'!$B$12:$AT$182,10,0))</f>
        <v>#N/A</v>
      </c>
      <c r="L204" s="15" t="e">
        <f>IF($B204="","",VLOOKUP($B204,'HK2 - 22-23 + HKI 23-24(22C2)'!$B$12:$AT$182,11,0))</f>
        <v>#N/A</v>
      </c>
      <c r="M204" s="31" t="e">
        <f t="shared" si="31"/>
        <v>#N/A</v>
      </c>
      <c r="N204" s="15" t="e">
        <f>IF($B204="","",VLOOKUP($B204,'HK2 - 22-23 + HKI 23-24(22C2)'!$B$12:$AT$182,13,0))</f>
        <v>#N/A</v>
      </c>
      <c r="O204" s="15" t="e">
        <f>IF($B204="","",VLOOKUP($B204,'HK2 - 22-23 + HKI 23-24(22C2)'!$B$12:$AT$182,14,0))</f>
        <v>#N/A</v>
      </c>
      <c r="P204" s="15" t="e">
        <f>IF($B204="","",VLOOKUP($B204,'HK2 - 22-23 + HKI 23-24(22C2)'!$B$12:$AT$182,15,0))</f>
        <v>#N/A</v>
      </c>
      <c r="Q204" s="15" t="e">
        <f>IF($B204="","",VLOOKUP($B204,'HK2 - 22-23 + HKI 23-24(22C2)'!$B$12:$AT$182,16,0))</f>
        <v>#N/A</v>
      </c>
      <c r="R204" s="31" t="e">
        <f t="shared" si="32"/>
        <v>#N/A</v>
      </c>
      <c r="S204" s="15" t="e">
        <f>IF($B204="","",VLOOKUP($B204,'HK2 - 22-23 + HKI 23-24(22C2)'!$B$12:$AT$182,18,0))</f>
        <v>#N/A</v>
      </c>
      <c r="T204" s="15" t="e">
        <f>IF($B204="","",VLOOKUP($B204,'HK2 - 22-23 + HKI 23-24(22C2)'!$B$12:$AT$182,19,0))</f>
        <v>#N/A</v>
      </c>
      <c r="U204" s="15" t="e">
        <f>IF($B204="","",VLOOKUP($B204,'HK2 - 22-23 + HKI 23-24(22C2)'!$B$12:$AT$182,20,0))</f>
        <v>#N/A</v>
      </c>
      <c r="V204" s="31" t="e">
        <f t="shared" si="33"/>
        <v>#N/A</v>
      </c>
      <c r="W204" s="15" t="e">
        <f>IF($B204="","",VLOOKUP($B204,'HK2 - 22-23 + HKI 23-24(22C2)'!$B$12:$AT$182,22,0))</f>
        <v>#N/A</v>
      </c>
      <c r="X204" s="15" t="e">
        <f>IF($B204="","",VLOOKUP($B204,'HK2 - 22-23 + HKI 23-24(22C2)'!$B$12:$AT$182,23,0))</f>
        <v>#N/A</v>
      </c>
      <c r="Y204" s="15" t="e">
        <f>IF($B204="","",VLOOKUP($B204,'HK2 - 22-23 + HKI 23-24(22C2)'!$B$12:$AT$182,24,0))</f>
        <v>#N/A</v>
      </c>
      <c r="Z204" s="31" t="e">
        <f t="shared" si="34"/>
        <v>#N/A</v>
      </c>
      <c r="AA204" s="15" t="e">
        <f>IF($B204="","",VLOOKUP($B204,'HK2 - 22-23 + HKI 23-24(22C2)'!$B$12:$AT$182,26,0))</f>
        <v>#N/A</v>
      </c>
      <c r="AB204" s="15" t="e">
        <f>IF($B204="","",VLOOKUP($B204,'HK2 - 22-23 + HKI 23-24(22C2)'!$B$12:$AT$182,27,0))</f>
        <v>#N/A</v>
      </c>
      <c r="AC204" s="15" t="e">
        <f>IF($B204="","",VLOOKUP($B204,'HK2 - 22-23 + HKI 23-24(22C2)'!$B$12:$AT$182,28,0))</f>
        <v>#N/A</v>
      </c>
      <c r="AD204" s="31" t="e">
        <f t="shared" si="35"/>
        <v>#N/A</v>
      </c>
      <c r="AE204" s="15" t="e">
        <f>IF($B204="","",VLOOKUP($B204,'HK2 - 22-23 + HKI 23-24(22C2)'!$B$12:$AT$182,30,0))</f>
        <v>#N/A</v>
      </c>
      <c r="AF204" s="15" t="e">
        <f>IF($B204="","",VLOOKUP($B204,'HK2 - 22-23 + HKI 23-24(22C2)'!$B$12:$AT$182,31,0))</f>
        <v>#N/A</v>
      </c>
      <c r="AG204" s="15" t="e">
        <f>IF($B204="","",VLOOKUP($B204,'HK2 - 22-23 + HKI 23-24(22C2)'!$B$12:$AT$182,32,0))</f>
        <v>#N/A</v>
      </c>
      <c r="AH204" s="31" t="e">
        <f t="shared" si="36"/>
        <v>#N/A</v>
      </c>
      <c r="AI204" s="15" t="e">
        <f>IF($B204="","",VLOOKUP($B204,'HK2 - 22-23 + HKI 23-24(22C2)'!$B$12:$AT$182,34,0))</f>
        <v>#N/A</v>
      </c>
      <c r="AJ204" s="15" t="e">
        <f>IF($B204="","",VLOOKUP($B204,'HK2 - 22-23 + HKI 23-24(22C2)'!$B$12:$AT$182,35,0))</f>
        <v>#N/A</v>
      </c>
      <c r="AK204" s="31" t="e">
        <f t="shared" si="37"/>
        <v>#N/A</v>
      </c>
      <c r="AL204" s="15" t="e">
        <f>IF($B204="","",VLOOKUP($B204,'HK2 - 22-23 + HKI 23-24(22C2)'!$B$12:$AT$182,37,0))</f>
        <v>#N/A</v>
      </c>
      <c r="AM204" s="15" t="e">
        <f>IF($B204="","",VLOOKUP($B204,'HK2 - 22-23 + HKI 23-24(22C2)'!$B$12:$AT$182,38,0))</f>
        <v>#N/A</v>
      </c>
      <c r="AN204" s="31" t="e">
        <f t="shared" si="38"/>
        <v>#N/A</v>
      </c>
      <c r="AO204" s="15" t="e">
        <f>IF($B204="","",VLOOKUP($B204,'HK2 - 22-23 + HKI 23-24(22C2)'!$B$12:$AT$182,40,0))</f>
        <v>#N/A</v>
      </c>
      <c r="AP204" s="15" t="e">
        <f>IF($B204="","",VLOOKUP($B204,'HK2 - 22-23 + HKI 23-24(22C2)'!$B$12:$AT$182,41,0))</f>
        <v>#N/A</v>
      </c>
      <c r="AQ204" s="31" t="e">
        <f t="shared" si="39"/>
        <v>#N/A</v>
      </c>
      <c r="AR204" s="31" t="e">
        <f>IF($B204="","",VLOOKUP($B204,'HK2 - 22-23 + HKI 23-24(22C2)'!$B$12:$AT$182,43,0))</f>
        <v>#N/A</v>
      </c>
      <c r="AS204" s="31" t="e">
        <f>IF($B204="","",VLOOKUP($B204,'HK2 - 22-23 + HKI 23-24(22C2)'!$B$12:$AT$182,44,0))</f>
        <v>#N/A</v>
      </c>
      <c r="AT204" s="40" t="e">
        <f t="shared" si="40"/>
        <v>#N/A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IF($B205="","",VLOOKUP($B205,'HK2 - 22-23 + HKI 23-24(22C2)'!$B$12:$AT$182,4,0))</f>
        <v>#N/A</v>
      </c>
      <c r="F205" s="15" t="e">
        <f>IF($B205="","",VLOOKUP($B205,'HK2 - 22-23 + HKI 23-24(22C2)'!$B$12:$AT$182,5,0))</f>
        <v>#N/A</v>
      </c>
      <c r="G205" s="15" t="e">
        <f>IF($B205="","",VLOOKUP($B205,'HK2 - 22-23 + HKI 23-24(22C2)'!$B$12:$AT$182,6,0))</f>
        <v>#N/A</v>
      </c>
      <c r="H205" s="15" t="e">
        <f>IF($B205="","",VLOOKUP($B205,'HK2 - 22-23 + HKI 23-24(22C2)'!$B$12:$AT$182,7,0))</f>
        <v>#N/A</v>
      </c>
      <c r="I205" s="15" t="e">
        <f>IF($B205="","",VLOOKUP($B205,'HK2 - 22-23 + HKI 23-24(22C2)'!$B$12:$AT$182,8,0))</f>
        <v>#N/A</v>
      </c>
      <c r="J205" s="15" t="e">
        <f>IF($B205="","",VLOOKUP($B205,'HK2 - 22-23 + HKI 23-24(22C2)'!$B$12:$AT$182,9,0))</f>
        <v>#N/A</v>
      </c>
      <c r="K205" s="15" t="e">
        <f>IF($B205="","",VLOOKUP($B205,'HK2 - 22-23 + HKI 23-24(22C2)'!$B$12:$AT$182,10,0))</f>
        <v>#N/A</v>
      </c>
      <c r="L205" s="15" t="e">
        <f>IF($B205="","",VLOOKUP($B205,'HK2 - 22-23 + HKI 23-24(22C2)'!$B$12:$AT$182,11,0))</f>
        <v>#N/A</v>
      </c>
      <c r="M205" s="31" t="e">
        <f t="shared" si="31"/>
        <v>#N/A</v>
      </c>
      <c r="N205" s="15" t="e">
        <f>IF($B205="","",VLOOKUP($B205,'HK2 - 22-23 + HKI 23-24(22C2)'!$B$12:$AT$182,13,0))</f>
        <v>#N/A</v>
      </c>
      <c r="O205" s="15" t="e">
        <f>IF($B205="","",VLOOKUP($B205,'HK2 - 22-23 + HKI 23-24(22C2)'!$B$12:$AT$182,14,0))</f>
        <v>#N/A</v>
      </c>
      <c r="P205" s="15" t="e">
        <f>IF($B205="","",VLOOKUP($B205,'HK2 - 22-23 + HKI 23-24(22C2)'!$B$12:$AT$182,15,0))</f>
        <v>#N/A</v>
      </c>
      <c r="Q205" s="15" t="e">
        <f>IF($B205="","",VLOOKUP($B205,'HK2 - 22-23 + HKI 23-24(22C2)'!$B$12:$AT$182,16,0))</f>
        <v>#N/A</v>
      </c>
      <c r="R205" s="31" t="e">
        <f t="shared" si="32"/>
        <v>#N/A</v>
      </c>
      <c r="S205" s="15" t="e">
        <f>IF($B205="","",VLOOKUP($B205,'HK2 - 22-23 + HKI 23-24(22C2)'!$B$12:$AT$182,18,0))</f>
        <v>#N/A</v>
      </c>
      <c r="T205" s="15" t="e">
        <f>IF($B205="","",VLOOKUP($B205,'HK2 - 22-23 + HKI 23-24(22C2)'!$B$12:$AT$182,19,0))</f>
        <v>#N/A</v>
      </c>
      <c r="U205" s="15" t="e">
        <f>IF($B205="","",VLOOKUP($B205,'HK2 - 22-23 + HKI 23-24(22C2)'!$B$12:$AT$182,20,0))</f>
        <v>#N/A</v>
      </c>
      <c r="V205" s="31" t="e">
        <f t="shared" si="33"/>
        <v>#N/A</v>
      </c>
      <c r="W205" s="15" t="e">
        <f>IF($B205="","",VLOOKUP($B205,'HK2 - 22-23 + HKI 23-24(22C2)'!$B$12:$AT$182,22,0))</f>
        <v>#N/A</v>
      </c>
      <c r="X205" s="15" t="e">
        <f>IF($B205="","",VLOOKUP($B205,'HK2 - 22-23 + HKI 23-24(22C2)'!$B$12:$AT$182,23,0))</f>
        <v>#N/A</v>
      </c>
      <c r="Y205" s="15" t="e">
        <f>IF($B205="","",VLOOKUP($B205,'HK2 - 22-23 + HKI 23-24(22C2)'!$B$12:$AT$182,24,0))</f>
        <v>#N/A</v>
      </c>
      <c r="Z205" s="31" t="e">
        <f t="shared" si="34"/>
        <v>#N/A</v>
      </c>
      <c r="AA205" s="15" t="e">
        <f>IF($B205="","",VLOOKUP($B205,'HK2 - 22-23 + HKI 23-24(22C2)'!$B$12:$AT$182,26,0))</f>
        <v>#N/A</v>
      </c>
      <c r="AB205" s="15" t="e">
        <f>IF($B205="","",VLOOKUP($B205,'HK2 - 22-23 + HKI 23-24(22C2)'!$B$12:$AT$182,27,0))</f>
        <v>#N/A</v>
      </c>
      <c r="AC205" s="15" t="e">
        <f>IF($B205="","",VLOOKUP($B205,'HK2 - 22-23 + HKI 23-24(22C2)'!$B$12:$AT$182,28,0))</f>
        <v>#N/A</v>
      </c>
      <c r="AD205" s="31" t="e">
        <f t="shared" si="35"/>
        <v>#N/A</v>
      </c>
      <c r="AE205" s="15" t="e">
        <f>IF($B205="","",VLOOKUP($B205,'HK2 - 22-23 + HKI 23-24(22C2)'!$B$12:$AT$182,30,0))</f>
        <v>#N/A</v>
      </c>
      <c r="AF205" s="15" t="e">
        <f>IF($B205="","",VLOOKUP($B205,'HK2 - 22-23 + HKI 23-24(22C2)'!$B$12:$AT$182,31,0))</f>
        <v>#N/A</v>
      </c>
      <c r="AG205" s="15" t="e">
        <f>IF($B205="","",VLOOKUP($B205,'HK2 - 22-23 + HKI 23-24(22C2)'!$B$12:$AT$182,32,0))</f>
        <v>#N/A</v>
      </c>
      <c r="AH205" s="31" t="e">
        <f t="shared" si="36"/>
        <v>#N/A</v>
      </c>
      <c r="AI205" s="15" t="e">
        <f>IF($B205="","",VLOOKUP($B205,'HK2 - 22-23 + HKI 23-24(22C2)'!$B$12:$AT$182,34,0))</f>
        <v>#N/A</v>
      </c>
      <c r="AJ205" s="15" t="e">
        <f>IF($B205="","",VLOOKUP($B205,'HK2 - 22-23 + HKI 23-24(22C2)'!$B$12:$AT$182,35,0))</f>
        <v>#N/A</v>
      </c>
      <c r="AK205" s="31" t="e">
        <f t="shared" si="37"/>
        <v>#N/A</v>
      </c>
      <c r="AL205" s="15" t="e">
        <f>IF($B205="","",VLOOKUP($B205,'HK2 - 22-23 + HKI 23-24(22C2)'!$B$12:$AT$182,37,0))</f>
        <v>#N/A</v>
      </c>
      <c r="AM205" s="15" t="e">
        <f>IF($B205="","",VLOOKUP($B205,'HK2 - 22-23 + HKI 23-24(22C2)'!$B$12:$AT$182,38,0))</f>
        <v>#N/A</v>
      </c>
      <c r="AN205" s="31" t="e">
        <f t="shared" si="38"/>
        <v>#N/A</v>
      </c>
      <c r="AO205" s="15" t="e">
        <f>IF($B205="","",VLOOKUP($B205,'HK2 - 22-23 + HKI 23-24(22C2)'!$B$12:$AT$182,40,0))</f>
        <v>#N/A</v>
      </c>
      <c r="AP205" s="15" t="e">
        <f>IF($B205="","",VLOOKUP($B205,'HK2 - 22-23 + HKI 23-24(22C2)'!$B$12:$AT$182,41,0))</f>
        <v>#N/A</v>
      </c>
      <c r="AQ205" s="31" t="e">
        <f t="shared" si="39"/>
        <v>#N/A</v>
      </c>
      <c r="AR205" s="31" t="e">
        <f>IF($B205="","",VLOOKUP($B205,'HK2 - 22-23 + HKI 23-24(22C2)'!$B$12:$AT$182,43,0))</f>
        <v>#N/A</v>
      </c>
      <c r="AS205" s="31" t="e">
        <f>IF($B205="","",VLOOKUP($B205,'HK2 - 22-23 + HKI 23-24(22C2)'!$B$12:$AT$182,44,0))</f>
        <v>#N/A</v>
      </c>
      <c r="AT205" s="40" t="e">
        <f t="shared" si="40"/>
        <v>#N/A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IF($B206="","",VLOOKUP($B206,'HK2 - 22-23 + HKI 23-24(22C2)'!$B$12:$AT$182,4,0))</f>
        <v>#N/A</v>
      </c>
      <c r="F206" s="15" t="e">
        <f>IF($B206="","",VLOOKUP($B206,'HK2 - 22-23 + HKI 23-24(22C2)'!$B$12:$AT$182,5,0))</f>
        <v>#N/A</v>
      </c>
      <c r="G206" s="15" t="e">
        <f>IF($B206="","",VLOOKUP($B206,'HK2 - 22-23 + HKI 23-24(22C2)'!$B$12:$AT$182,6,0))</f>
        <v>#N/A</v>
      </c>
      <c r="H206" s="15" t="e">
        <f>IF($B206="","",VLOOKUP($B206,'HK2 - 22-23 + HKI 23-24(22C2)'!$B$12:$AT$182,7,0))</f>
        <v>#N/A</v>
      </c>
      <c r="I206" s="15" t="e">
        <f>IF($B206="","",VLOOKUP($B206,'HK2 - 22-23 + HKI 23-24(22C2)'!$B$12:$AT$182,8,0))</f>
        <v>#N/A</v>
      </c>
      <c r="J206" s="15" t="e">
        <f>IF($B206="","",VLOOKUP($B206,'HK2 - 22-23 + HKI 23-24(22C2)'!$B$12:$AT$182,9,0))</f>
        <v>#N/A</v>
      </c>
      <c r="K206" s="15" t="e">
        <f>IF($B206="","",VLOOKUP($B206,'HK2 - 22-23 + HKI 23-24(22C2)'!$B$12:$AT$182,10,0))</f>
        <v>#N/A</v>
      </c>
      <c r="L206" s="15" t="e">
        <f>IF($B206="","",VLOOKUP($B206,'HK2 - 22-23 + HKI 23-24(22C2)'!$B$12:$AT$182,11,0))</f>
        <v>#N/A</v>
      </c>
      <c r="M206" s="31" t="e">
        <f t="shared" si="31"/>
        <v>#N/A</v>
      </c>
      <c r="N206" s="15" t="e">
        <f>IF($B206="","",VLOOKUP($B206,'HK2 - 22-23 + HKI 23-24(22C2)'!$B$12:$AT$182,13,0))</f>
        <v>#N/A</v>
      </c>
      <c r="O206" s="15" t="e">
        <f>IF($B206="","",VLOOKUP($B206,'HK2 - 22-23 + HKI 23-24(22C2)'!$B$12:$AT$182,14,0))</f>
        <v>#N/A</v>
      </c>
      <c r="P206" s="15" t="e">
        <f>IF($B206="","",VLOOKUP($B206,'HK2 - 22-23 + HKI 23-24(22C2)'!$B$12:$AT$182,15,0))</f>
        <v>#N/A</v>
      </c>
      <c r="Q206" s="15" t="e">
        <f>IF($B206="","",VLOOKUP($B206,'HK2 - 22-23 + HKI 23-24(22C2)'!$B$12:$AT$182,16,0))</f>
        <v>#N/A</v>
      </c>
      <c r="R206" s="31" t="e">
        <f t="shared" si="32"/>
        <v>#N/A</v>
      </c>
      <c r="S206" s="15" t="e">
        <f>IF($B206="","",VLOOKUP($B206,'HK2 - 22-23 + HKI 23-24(22C2)'!$B$12:$AT$182,18,0))</f>
        <v>#N/A</v>
      </c>
      <c r="T206" s="15" t="e">
        <f>IF($B206="","",VLOOKUP($B206,'HK2 - 22-23 + HKI 23-24(22C2)'!$B$12:$AT$182,19,0))</f>
        <v>#N/A</v>
      </c>
      <c r="U206" s="15" t="e">
        <f>IF($B206="","",VLOOKUP($B206,'HK2 - 22-23 + HKI 23-24(22C2)'!$B$12:$AT$182,20,0))</f>
        <v>#N/A</v>
      </c>
      <c r="V206" s="31" t="e">
        <f t="shared" si="33"/>
        <v>#N/A</v>
      </c>
      <c r="W206" s="15" t="e">
        <f>IF($B206="","",VLOOKUP($B206,'HK2 - 22-23 + HKI 23-24(22C2)'!$B$12:$AT$182,22,0))</f>
        <v>#N/A</v>
      </c>
      <c r="X206" s="15" t="e">
        <f>IF($B206="","",VLOOKUP($B206,'HK2 - 22-23 + HKI 23-24(22C2)'!$B$12:$AT$182,23,0))</f>
        <v>#N/A</v>
      </c>
      <c r="Y206" s="15" t="e">
        <f>IF($B206="","",VLOOKUP($B206,'HK2 - 22-23 + HKI 23-24(22C2)'!$B$12:$AT$182,24,0))</f>
        <v>#N/A</v>
      </c>
      <c r="Z206" s="31" t="e">
        <f t="shared" si="34"/>
        <v>#N/A</v>
      </c>
      <c r="AA206" s="15" t="e">
        <f>IF($B206="","",VLOOKUP($B206,'HK2 - 22-23 + HKI 23-24(22C2)'!$B$12:$AT$182,26,0))</f>
        <v>#N/A</v>
      </c>
      <c r="AB206" s="15" t="e">
        <f>IF($B206="","",VLOOKUP($B206,'HK2 - 22-23 + HKI 23-24(22C2)'!$B$12:$AT$182,27,0))</f>
        <v>#N/A</v>
      </c>
      <c r="AC206" s="15" t="e">
        <f>IF($B206="","",VLOOKUP($B206,'HK2 - 22-23 + HKI 23-24(22C2)'!$B$12:$AT$182,28,0))</f>
        <v>#N/A</v>
      </c>
      <c r="AD206" s="31" t="e">
        <f t="shared" si="35"/>
        <v>#N/A</v>
      </c>
      <c r="AE206" s="15" t="e">
        <f>IF($B206="","",VLOOKUP($B206,'HK2 - 22-23 + HKI 23-24(22C2)'!$B$12:$AT$182,30,0))</f>
        <v>#N/A</v>
      </c>
      <c r="AF206" s="15" t="e">
        <f>IF($B206="","",VLOOKUP($B206,'HK2 - 22-23 + HKI 23-24(22C2)'!$B$12:$AT$182,31,0))</f>
        <v>#N/A</v>
      </c>
      <c r="AG206" s="15" t="e">
        <f>IF($B206="","",VLOOKUP($B206,'HK2 - 22-23 + HKI 23-24(22C2)'!$B$12:$AT$182,32,0))</f>
        <v>#N/A</v>
      </c>
      <c r="AH206" s="31" t="e">
        <f t="shared" si="36"/>
        <v>#N/A</v>
      </c>
      <c r="AI206" s="15" t="e">
        <f>IF($B206="","",VLOOKUP($B206,'HK2 - 22-23 + HKI 23-24(22C2)'!$B$12:$AT$182,34,0))</f>
        <v>#N/A</v>
      </c>
      <c r="AJ206" s="15" t="e">
        <f>IF($B206="","",VLOOKUP($B206,'HK2 - 22-23 + HKI 23-24(22C2)'!$B$12:$AT$182,35,0))</f>
        <v>#N/A</v>
      </c>
      <c r="AK206" s="31" t="e">
        <f t="shared" si="37"/>
        <v>#N/A</v>
      </c>
      <c r="AL206" s="15" t="e">
        <f>IF($B206="","",VLOOKUP($B206,'HK2 - 22-23 + HKI 23-24(22C2)'!$B$12:$AT$182,37,0))</f>
        <v>#N/A</v>
      </c>
      <c r="AM206" s="15" t="e">
        <f>IF($B206="","",VLOOKUP($B206,'HK2 - 22-23 + HKI 23-24(22C2)'!$B$12:$AT$182,38,0))</f>
        <v>#N/A</v>
      </c>
      <c r="AN206" s="31" t="e">
        <f t="shared" si="38"/>
        <v>#N/A</v>
      </c>
      <c r="AO206" s="15" t="e">
        <f>IF($B206="","",VLOOKUP($B206,'HK2 - 22-23 + HKI 23-24(22C2)'!$B$12:$AT$182,40,0))</f>
        <v>#N/A</v>
      </c>
      <c r="AP206" s="15" t="e">
        <f>IF($B206="","",VLOOKUP($B206,'HK2 - 22-23 + HKI 23-24(22C2)'!$B$12:$AT$182,41,0))</f>
        <v>#N/A</v>
      </c>
      <c r="AQ206" s="31" t="e">
        <f t="shared" si="39"/>
        <v>#N/A</v>
      </c>
      <c r="AR206" s="31" t="e">
        <f>IF($B206="","",VLOOKUP($B206,'HK2 - 22-23 + HKI 23-24(22C2)'!$B$12:$AT$182,43,0))</f>
        <v>#N/A</v>
      </c>
      <c r="AS206" s="31" t="e">
        <f>IF($B206="","",VLOOKUP($B206,'HK2 - 22-23 + HKI 23-24(22C2)'!$B$12:$AT$182,44,0))</f>
        <v>#N/A</v>
      </c>
      <c r="AT206" s="40" t="e">
        <f t="shared" si="40"/>
        <v>#N/A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IF($B207="","",VLOOKUP($B207,'HK2 - 22-23 + HKI 23-24(22C2)'!$B$12:$AT$182,4,0))</f>
        <v>#N/A</v>
      </c>
      <c r="F207" s="15" t="e">
        <f>IF($B207="","",VLOOKUP($B207,'HK2 - 22-23 + HKI 23-24(22C2)'!$B$12:$AT$182,5,0))</f>
        <v>#N/A</v>
      </c>
      <c r="G207" s="15" t="e">
        <f>IF($B207="","",VLOOKUP($B207,'HK2 - 22-23 + HKI 23-24(22C2)'!$B$12:$AT$182,6,0))</f>
        <v>#N/A</v>
      </c>
      <c r="H207" s="15" t="e">
        <f>IF($B207="","",VLOOKUP($B207,'HK2 - 22-23 + HKI 23-24(22C2)'!$B$12:$AT$182,7,0))</f>
        <v>#N/A</v>
      </c>
      <c r="I207" s="15" t="e">
        <f>IF($B207="","",VLOOKUP($B207,'HK2 - 22-23 + HKI 23-24(22C2)'!$B$12:$AT$182,8,0))</f>
        <v>#N/A</v>
      </c>
      <c r="J207" s="15" t="e">
        <f>IF($B207="","",VLOOKUP($B207,'HK2 - 22-23 + HKI 23-24(22C2)'!$B$12:$AT$182,9,0))</f>
        <v>#N/A</v>
      </c>
      <c r="K207" s="15" t="e">
        <f>IF($B207="","",VLOOKUP($B207,'HK2 - 22-23 + HKI 23-24(22C2)'!$B$12:$AT$182,10,0))</f>
        <v>#N/A</v>
      </c>
      <c r="L207" s="15" t="e">
        <f>IF($B207="","",VLOOKUP($B207,'HK2 - 22-23 + HKI 23-24(22C2)'!$B$12:$AT$182,11,0))</f>
        <v>#N/A</v>
      </c>
      <c r="M207" s="31" t="e">
        <f t="shared" si="31"/>
        <v>#N/A</v>
      </c>
      <c r="N207" s="15" t="e">
        <f>IF($B207="","",VLOOKUP($B207,'HK2 - 22-23 + HKI 23-24(22C2)'!$B$12:$AT$182,13,0))</f>
        <v>#N/A</v>
      </c>
      <c r="O207" s="15" t="e">
        <f>IF($B207="","",VLOOKUP($B207,'HK2 - 22-23 + HKI 23-24(22C2)'!$B$12:$AT$182,14,0))</f>
        <v>#N/A</v>
      </c>
      <c r="P207" s="15" t="e">
        <f>IF($B207="","",VLOOKUP($B207,'HK2 - 22-23 + HKI 23-24(22C2)'!$B$12:$AT$182,15,0))</f>
        <v>#N/A</v>
      </c>
      <c r="Q207" s="15" t="e">
        <f>IF($B207="","",VLOOKUP($B207,'HK2 - 22-23 + HKI 23-24(22C2)'!$B$12:$AT$182,16,0))</f>
        <v>#N/A</v>
      </c>
      <c r="R207" s="31" t="e">
        <f t="shared" si="32"/>
        <v>#N/A</v>
      </c>
      <c r="S207" s="15" t="e">
        <f>IF($B207="","",VLOOKUP($B207,'HK2 - 22-23 + HKI 23-24(22C2)'!$B$12:$AT$182,18,0))</f>
        <v>#N/A</v>
      </c>
      <c r="T207" s="15" t="e">
        <f>IF($B207="","",VLOOKUP($B207,'HK2 - 22-23 + HKI 23-24(22C2)'!$B$12:$AT$182,19,0))</f>
        <v>#N/A</v>
      </c>
      <c r="U207" s="15" t="e">
        <f>IF($B207="","",VLOOKUP($B207,'HK2 - 22-23 + HKI 23-24(22C2)'!$B$12:$AT$182,20,0))</f>
        <v>#N/A</v>
      </c>
      <c r="V207" s="31" t="e">
        <f t="shared" si="33"/>
        <v>#N/A</v>
      </c>
      <c r="W207" s="15" t="e">
        <f>IF($B207="","",VLOOKUP($B207,'HK2 - 22-23 + HKI 23-24(22C2)'!$B$12:$AT$182,22,0))</f>
        <v>#N/A</v>
      </c>
      <c r="X207" s="15" t="e">
        <f>IF($B207="","",VLOOKUP($B207,'HK2 - 22-23 + HKI 23-24(22C2)'!$B$12:$AT$182,23,0))</f>
        <v>#N/A</v>
      </c>
      <c r="Y207" s="15" t="e">
        <f>IF($B207="","",VLOOKUP($B207,'HK2 - 22-23 + HKI 23-24(22C2)'!$B$12:$AT$182,24,0))</f>
        <v>#N/A</v>
      </c>
      <c r="Z207" s="31" t="e">
        <f t="shared" si="34"/>
        <v>#N/A</v>
      </c>
      <c r="AA207" s="15" t="e">
        <f>IF($B207="","",VLOOKUP($B207,'HK2 - 22-23 + HKI 23-24(22C2)'!$B$12:$AT$182,26,0))</f>
        <v>#N/A</v>
      </c>
      <c r="AB207" s="15" t="e">
        <f>IF($B207="","",VLOOKUP($B207,'HK2 - 22-23 + HKI 23-24(22C2)'!$B$12:$AT$182,27,0))</f>
        <v>#N/A</v>
      </c>
      <c r="AC207" s="15" t="e">
        <f>IF($B207="","",VLOOKUP($B207,'HK2 - 22-23 + HKI 23-24(22C2)'!$B$12:$AT$182,28,0))</f>
        <v>#N/A</v>
      </c>
      <c r="AD207" s="31" t="e">
        <f t="shared" si="35"/>
        <v>#N/A</v>
      </c>
      <c r="AE207" s="15" t="e">
        <f>IF($B207="","",VLOOKUP($B207,'HK2 - 22-23 + HKI 23-24(22C2)'!$B$12:$AT$182,30,0))</f>
        <v>#N/A</v>
      </c>
      <c r="AF207" s="15" t="e">
        <f>IF($B207="","",VLOOKUP($B207,'HK2 - 22-23 + HKI 23-24(22C2)'!$B$12:$AT$182,31,0))</f>
        <v>#N/A</v>
      </c>
      <c r="AG207" s="15" t="e">
        <f>IF($B207="","",VLOOKUP($B207,'HK2 - 22-23 + HKI 23-24(22C2)'!$B$12:$AT$182,32,0))</f>
        <v>#N/A</v>
      </c>
      <c r="AH207" s="31" t="e">
        <f t="shared" si="36"/>
        <v>#N/A</v>
      </c>
      <c r="AI207" s="15" t="e">
        <f>IF($B207="","",VLOOKUP($B207,'HK2 - 22-23 + HKI 23-24(22C2)'!$B$12:$AT$182,34,0))</f>
        <v>#N/A</v>
      </c>
      <c r="AJ207" s="15" t="e">
        <f>IF($B207="","",VLOOKUP($B207,'HK2 - 22-23 + HKI 23-24(22C2)'!$B$12:$AT$182,35,0))</f>
        <v>#N/A</v>
      </c>
      <c r="AK207" s="31" t="e">
        <f t="shared" si="37"/>
        <v>#N/A</v>
      </c>
      <c r="AL207" s="15" t="e">
        <f>IF($B207="","",VLOOKUP($B207,'HK2 - 22-23 + HKI 23-24(22C2)'!$B$12:$AT$182,37,0))</f>
        <v>#N/A</v>
      </c>
      <c r="AM207" s="15" t="e">
        <f>IF($B207="","",VLOOKUP($B207,'HK2 - 22-23 + HKI 23-24(22C2)'!$B$12:$AT$182,38,0))</f>
        <v>#N/A</v>
      </c>
      <c r="AN207" s="31" t="e">
        <f t="shared" si="38"/>
        <v>#N/A</v>
      </c>
      <c r="AO207" s="15" t="e">
        <f>IF($B207="","",VLOOKUP($B207,'HK2 - 22-23 + HKI 23-24(22C2)'!$B$12:$AT$182,40,0))</f>
        <v>#N/A</v>
      </c>
      <c r="AP207" s="15" t="e">
        <f>IF($B207="","",VLOOKUP($B207,'HK2 - 22-23 + HKI 23-24(22C2)'!$B$12:$AT$182,41,0))</f>
        <v>#N/A</v>
      </c>
      <c r="AQ207" s="31" t="e">
        <f t="shared" si="39"/>
        <v>#N/A</v>
      </c>
      <c r="AR207" s="31" t="e">
        <f>IF($B207="","",VLOOKUP($B207,'HK2 - 22-23 + HKI 23-24(22C2)'!$B$12:$AT$182,43,0))</f>
        <v>#N/A</v>
      </c>
      <c r="AS207" s="31" t="e">
        <f>IF($B207="","",VLOOKUP($B207,'HK2 - 22-23 + HKI 23-24(22C2)'!$B$12:$AT$182,44,0))</f>
        <v>#N/A</v>
      </c>
      <c r="AT207" s="40" t="e">
        <f t="shared" si="40"/>
        <v>#N/A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IF($B208="","",VLOOKUP($B208,'HK2 - 22-23 + HKI 23-24(22C2)'!$B$12:$AT$182,4,0))</f>
        <v>#N/A</v>
      </c>
      <c r="F208" s="15" t="e">
        <f>IF($B208="","",VLOOKUP($B208,'HK2 - 22-23 + HKI 23-24(22C2)'!$B$12:$AT$182,5,0))</f>
        <v>#N/A</v>
      </c>
      <c r="G208" s="15" t="e">
        <f>IF($B208="","",VLOOKUP($B208,'HK2 - 22-23 + HKI 23-24(22C2)'!$B$12:$AT$182,6,0))</f>
        <v>#N/A</v>
      </c>
      <c r="H208" s="15" t="e">
        <f>IF($B208="","",VLOOKUP($B208,'HK2 - 22-23 + HKI 23-24(22C2)'!$B$12:$AT$182,7,0))</f>
        <v>#N/A</v>
      </c>
      <c r="I208" s="15" t="e">
        <f>IF($B208="","",VLOOKUP($B208,'HK2 - 22-23 + HKI 23-24(22C2)'!$B$12:$AT$182,8,0))</f>
        <v>#N/A</v>
      </c>
      <c r="J208" s="15" t="e">
        <f>IF($B208="","",VLOOKUP($B208,'HK2 - 22-23 + HKI 23-24(22C2)'!$B$12:$AT$182,9,0))</f>
        <v>#N/A</v>
      </c>
      <c r="K208" s="15" t="e">
        <f>IF($B208="","",VLOOKUP($B208,'HK2 - 22-23 + HKI 23-24(22C2)'!$B$12:$AT$182,10,0))</f>
        <v>#N/A</v>
      </c>
      <c r="L208" s="15" t="e">
        <f>IF($B208="","",VLOOKUP($B208,'HK2 - 22-23 + HKI 23-24(22C2)'!$B$12:$AT$182,11,0))</f>
        <v>#N/A</v>
      </c>
      <c r="M208" s="31" t="e">
        <f t="shared" si="31"/>
        <v>#N/A</v>
      </c>
      <c r="N208" s="15" t="e">
        <f>IF($B208="","",VLOOKUP($B208,'HK2 - 22-23 + HKI 23-24(22C2)'!$B$12:$AT$182,13,0))</f>
        <v>#N/A</v>
      </c>
      <c r="O208" s="15" t="e">
        <f>IF($B208="","",VLOOKUP($B208,'HK2 - 22-23 + HKI 23-24(22C2)'!$B$12:$AT$182,14,0))</f>
        <v>#N/A</v>
      </c>
      <c r="P208" s="15" t="e">
        <f>IF($B208="","",VLOOKUP($B208,'HK2 - 22-23 + HKI 23-24(22C2)'!$B$12:$AT$182,15,0))</f>
        <v>#N/A</v>
      </c>
      <c r="Q208" s="15" t="e">
        <f>IF($B208="","",VLOOKUP($B208,'HK2 - 22-23 + HKI 23-24(22C2)'!$B$12:$AT$182,16,0))</f>
        <v>#N/A</v>
      </c>
      <c r="R208" s="31" t="e">
        <f t="shared" si="32"/>
        <v>#N/A</v>
      </c>
      <c r="S208" s="15" t="e">
        <f>IF($B208="","",VLOOKUP($B208,'HK2 - 22-23 + HKI 23-24(22C2)'!$B$12:$AT$182,18,0))</f>
        <v>#N/A</v>
      </c>
      <c r="T208" s="15" t="e">
        <f>IF($B208="","",VLOOKUP($B208,'HK2 - 22-23 + HKI 23-24(22C2)'!$B$12:$AT$182,19,0))</f>
        <v>#N/A</v>
      </c>
      <c r="U208" s="15" t="e">
        <f>IF($B208="","",VLOOKUP($B208,'HK2 - 22-23 + HKI 23-24(22C2)'!$B$12:$AT$182,20,0))</f>
        <v>#N/A</v>
      </c>
      <c r="V208" s="31" t="e">
        <f t="shared" si="33"/>
        <v>#N/A</v>
      </c>
      <c r="W208" s="15" t="e">
        <f>IF($B208="","",VLOOKUP($B208,'HK2 - 22-23 + HKI 23-24(22C2)'!$B$12:$AT$182,22,0))</f>
        <v>#N/A</v>
      </c>
      <c r="X208" s="15" t="e">
        <f>IF($B208="","",VLOOKUP($B208,'HK2 - 22-23 + HKI 23-24(22C2)'!$B$12:$AT$182,23,0))</f>
        <v>#N/A</v>
      </c>
      <c r="Y208" s="15" t="e">
        <f>IF($B208="","",VLOOKUP($B208,'HK2 - 22-23 + HKI 23-24(22C2)'!$B$12:$AT$182,24,0))</f>
        <v>#N/A</v>
      </c>
      <c r="Z208" s="31" t="e">
        <f t="shared" si="34"/>
        <v>#N/A</v>
      </c>
      <c r="AA208" s="15" t="e">
        <f>IF($B208="","",VLOOKUP($B208,'HK2 - 22-23 + HKI 23-24(22C2)'!$B$12:$AT$182,26,0))</f>
        <v>#N/A</v>
      </c>
      <c r="AB208" s="15" t="e">
        <f>IF($B208="","",VLOOKUP($B208,'HK2 - 22-23 + HKI 23-24(22C2)'!$B$12:$AT$182,27,0))</f>
        <v>#N/A</v>
      </c>
      <c r="AC208" s="15" t="e">
        <f>IF($B208="","",VLOOKUP($B208,'HK2 - 22-23 + HKI 23-24(22C2)'!$B$12:$AT$182,28,0))</f>
        <v>#N/A</v>
      </c>
      <c r="AD208" s="31" t="e">
        <f t="shared" si="35"/>
        <v>#N/A</v>
      </c>
      <c r="AE208" s="15" t="e">
        <f>IF($B208="","",VLOOKUP($B208,'HK2 - 22-23 + HKI 23-24(22C2)'!$B$12:$AT$182,30,0))</f>
        <v>#N/A</v>
      </c>
      <c r="AF208" s="15" t="e">
        <f>IF($B208="","",VLOOKUP($B208,'HK2 - 22-23 + HKI 23-24(22C2)'!$B$12:$AT$182,31,0))</f>
        <v>#N/A</v>
      </c>
      <c r="AG208" s="15" t="e">
        <f>IF($B208="","",VLOOKUP($B208,'HK2 - 22-23 + HKI 23-24(22C2)'!$B$12:$AT$182,32,0))</f>
        <v>#N/A</v>
      </c>
      <c r="AH208" s="31" t="e">
        <f t="shared" si="36"/>
        <v>#N/A</v>
      </c>
      <c r="AI208" s="15" t="e">
        <f>IF($B208="","",VLOOKUP($B208,'HK2 - 22-23 + HKI 23-24(22C2)'!$B$12:$AT$182,34,0))</f>
        <v>#N/A</v>
      </c>
      <c r="AJ208" s="15" t="e">
        <f>IF($B208="","",VLOOKUP($B208,'HK2 - 22-23 + HKI 23-24(22C2)'!$B$12:$AT$182,35,0))</f>
        <v>#N/A</v>
      </c>
      <c r="AK208" s="31" t="e">
        <f t="shared" si="37"/>
        <v>#N/A</v>
      </c>
      <c r="AL208" s="15" t="e">
        <f>IF($B208="","",VLOOKUP($B208,'HK2 - 22-23 + HKI 23-24(22C2)'!$B$12:$AT$182,37,0))</f>
        <v>#N/A</v>
      </c>
      <c r="AM208" s="15" t="e">
        <f>IF($B208="","",VLOOKUP($B208,'HK2 - 22-23 + HKI 23-24(22C2)'!$B$12:$AT$182,38,0))</f>
        <v>#N/A</v>
      </c>
      <c r="AN208" s="31" t="e">
        <f t="shared" si="38"/>
        <v>#N/A</v>
      </c>
      <c r="AO208" s="15" t="e">
        <f>IF($B208="","",VLOOKUP($B208,'HK2 - 22-23 + HKI 23-24(22C2)'!$B$12:$AT$182,40,0))</f>
        <v>#N/A</v>
      </c>
      <c r="AP208" s="15" t="e">
        <f>IF($B208="","",VLOOKUP($B208,'HK2 - 22-23 + HKI 23-24(22C2)'!$B$12:$AT$182,41,0))</f>
        <v>#N/A</v>
      </c>
      <c r="AQ208" s="31" t="e">
        <f t="shared" si="39"/>
        <v>#N/A</v>
      </c>
      <c r="AR208" s="31" t="e">
        <f>IF($B208="","",VLOOKUP($B208,'HK2 - 22-23 + HKI 23-24(22C2)'!$B$12:$AT$182,43,0))</f>
        <v>#N/A</v>
      </c>
      <c r="AS208" s="31" t="e">
        <f>IF($B208="","",VLOOKUP($B208,'HK2 - 22-23 + HKI 23-24(22C2)'!$B$12:$AT$182,44,0))</f>
        <v>#N/A</v>
      </c>
      <c r="AT208" s="40" t="e">
        <f t="shared" si="40"/>
        <v>#N/A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IF($B209="","",VLOOKUP($B209,'HK2 - 22-23 + HKI 23-24(22C2)'!$B$12:$AT$182,4,0))</f>
        <v>#N/A</v>
      </c>
      <c r="F209" s="15" t="e">
        <f>IF($B209="","",VLOOKUP($B209,'HK2 - 22-23 + HKI 23-24(22C2)'!$B$12:$AT$182,5,0))</f>
        <v>#N/A</v>
      </c>
      <c r="G209" s="15" t="e">
        <f>IF($B209="","",VLOOKUP($B209,'HK2 - 22-23 + HKI 23-24(22C2)'!$B$12:$AT$182,6,0))</f>
        <v>#N/A</v>
      </c>
      <c r="H209" s="15" t="e">
        <f>IF($B209="","",VLOOKUP($B209,'HK2 - 22-23 + HKI 23-24(22C2)'!$B$12:$AT$182,7,0))</f>
        <v>#N/A</v>
      </c>
      <c r="I209" s="15" t="e">
        <f>IF($B209="","",VLOOKUP($B209,'HK2 - 22-23 + HKI 23-24(22C2)'!$B$12:$AT$182,8,0))</f>
        <v>#N/A</v>
      </c>
      <c r="J209" s="15" t="e">
        <f>IF($B209="","",VLOOKUP($B209,'HK2 - 22-23 + HKI 23-24(22C2)'!$B$12:$AT$182,9,0))</f>
        <v>#N/A</v>
      </c>
      <c r="K209" s="15" t="e">
        <f>IF($B209="","",VLOOKUP($B209,'HK2 - 22-23 + HKI 23-24(22C2)'!$B$12:$AT$182,10,0))</f>
        <v>#N/A</v>
      </c>
      <c r="L209" s="15" t="e">
        <f>IF($B209="","",VLOOKUP($B209,'HK2 - 22-23 + HKI 23-24(22C2)'!$B$12:$AT$182,11,0))</f>
        <v>#N/A</v>
      </c>
      <c r="M209" s="31" t="e">
        <f t="shared" si="31"/>
        <v>#N/A</v>
      </c>
      <c r="N209" s="15" t="e">
        <f>IF($B209="","",VLOOKUP($B209,'HK2 - 22-23 + HKI 23-24(22C2)'!$B$12:$AT$182,13,0))</f>
        <v>#N/A</v>
      </c>
      <c r="O209" s="15" t="e">
        <f>IF($B209="","",VLOOKUP($B209,'HK2 - 22-23 + HKI 23-24(22C2)'!$B$12:$AT$182,14,0))</f>
        <v>#N/A</v>
      </c>
      <c r="P209" s="15" t="e">
        <f>IF($B209="","",VLOOKUP($B209,'HK2 - 22-23 + HKI 23-24(22C2)'!$B$12:$AT$182,15,0))</f>
        <v>#N/A</v>
      </c>
      <c r="Q209" s="15" t="e">
        <f>IF($B209="","",VLOOKUP($B209,'HK2 - 22-23 + HKI 23-24(22C2)'!$B$12:$AT$182,16,0))</f>
        <v>#N/A</v>
      </c>
      <c r="R209" s="31" t="e">
        <f t="shared" si="32"/>
        <v>#N/A</v>
      </c>
      <c r="S209" s="15" t="e">
        <f>IF($B209="","",VLOOKUP($B209,'HK2 - 22-23 + HKI 23-24(22C2)'!$B$12:$AT$182,18,0))</f>
        <v>#N/A</v>
      </c>
      <c r="T209" s="15" t="e">
        <f>IF($B209="","",VLOOKUP($B209,'HK2 - 22-23 + HKI 23-24(22C2)'!$B$12:$AT$182,19,0))</f>
        <v>#N/A</v>
      </c>
      <c r="U209" s="15" t="e">
        <f>IF($B209="","",VLOOKUP($B209,'HK2 - 22-23 + HKI 23-24(22C2)'!$B$12:$AT$182,20,0))</f>
        <v>#N/A</v>
      </c>
      <c r="V209" s="31" t="e">
        <f t="shared" si="33"/>
        <v>#N/A</v>
      </c>
      <c r="W209" s="15" t="e">
        <f>IF($B209="","",VLOOKUP($B209,'HK2 - 22-23 + HKI 23-24(22C2)'!$B$12:$AT$182,22,0))</f>
        <v>#N/A</v>
      </c>
      <c r="X209" s="15" t="e">
        <f>IF($B209="","",VLOOKUP($B209,'HK2 - 22-23 + HKI 23-24(22C2)'!$B$12:$AT$182,23,0))</f>
        <v>#N/A</v>
      </c>
      <c r="Y209" s="15" t="e">
        <f>IF($B209="","",VLOOKUP($B209,'HK2 - 22-23 + HKI 23-24(22C2)'!$B$12:$AT$182,24,0))</f>
        <v>#N/A</v>
      </c>
      <c r="Z209" s="31" t="e">
        <f t="shared" si="34"/>
        <v>#N/A</v>
      </c>
      <c r="AA209" s="15" t="e">
        <f>IF($B209="","",VLOOKUP($B209,'HK2 - 22-23 + HKI 23-24(22C2)'!$B$12:$AT$182,26,0))</f>
        <v>#N/A</v>
      </c>
      <c r="AB209" s="15" t="e">
        <f>IF($B209="","",VLOOKUP($B209,'HK2 - 22-23 + HKI 23-24(22C2)'!$B$12:$AT$182,27,0))</f>
        <v>#N/A</v>
      </c>
      <c r="AC209" s="15" t="e">
        <f>IF($B209="","",VLOOKUP($B209,'HK2 - 22-23 + HKI 23-24(22C2)'!$B$12:$AT$182,28,0))</f>
        <v>#N/A</v>
      </c>
      <c r="AD209" s="31" t="e">
        <f t="shared" si="35"/>
        <v>#N/A</v>
      </c>
      <c r="AE209" s="15" t="e">
        <f>IF($B209="","",VLOOKUP($B209,'HK2 - 22-23 + HKI 23-24(22C2)'!$B$12:$AT$182,30,0))</f>
        <v>#N/A</v>
      </c>
      <c r="AF209" s="15" t="e">
        <f>IF($B209="","",VLOOKUP($B209,'HK2 - 22-23 + HKI 23-24(22C2)'!$B$12:$AT$182,31,0))</f>
        <v>#N/A</v>
      </c>
      <c r="AG209" s="15" t="e">
        <f>IF($B209="","",VLOOKUP($B209,'HK2 - 22-23 + HKI 23-24(22C2)'!$B$12:$AT$182,32,0))</f>
        <v>#N/A</v>
      </c>
      <c r="AH209" s="31" t="e">
        <f t="shared" si="36"/>
        <v>#N/A</v>
      </c>
      <c r="AI209" s="15" t="e">
        <f>IF($B209="","",VLOOKUP($B209,'HK2 - 22-23 + HKI 23-24(22C2)'!$B$12:$AT$182,34,0))</f>
        <v>#N/A</v>
      </c>
      <c r="AJ209" s="15" t="e">
        <f>IF($B209="","",VLOOKUP($B209,'HK2 - 22-23 + HKI 23-24(22C2)'!$B$12:$AT$182,35,0))</f>
        <v>#N/A</v>
      </c>
      <c r="AK209" s="31" t="e">
        <f t="shared" si="37"/>
        <v>#N/A</v>
      </c>
      <c r="AL209" s="15" t="e">
        <f>IF($B209="","",VLOOKUP($B209,'HK2 - 22-23 + HKI 23-24(22C2)'!$B$12:$AT$182,37,0))</f>
        <v>#N/A</v>
      </c>
      <c r="AM209" s="15" t="e">
        <f>IF($B209="","",VLOOKUP($B209,'HK2 - 22-23 + HKI 23-24(22C2)'!$B$12:$AT$182,38,0))</f>
        <v>#N/A</v>
      </c>
      <c r="AN209" s="31" t="e">
        <f t="shared" si="38"/>
        <v>#N/A</v>
      </c>
      <c r="AO209" s="15" t="e">
        <f>IF($B209="","",VLOOKUP($B209,'HK2 - 22-23 + HKI 23-24(22C2)'!$B$12:$AT$182,40,0))</f>
        <v>#N/A</v>
      </c>
      <c r="AP209" s="15" t="e">
        <f>IF($B209="","",VLOOKUP($B209,'HK2 - 22-23 + HKI 23-24(22C2)'!$B$12:$AT$182,41,0))</f>
        <v>#N/A</v>
      </c>
      <c r="AQ209" s="31" t="e">
        <f t="shared" si="39"/>
        <v>#N/A</v>
      </c>
      <c r="AR209" s="31" t="e">
        <f>IF($B209="","",VLOOKUP($B209,'HK2 - 22-23 + HKI 23-24(22C2)'!$B$12:$AT$182,43,0))</f>
        <v>#N/A</v>
      </c>
      <c r="AS209" s="31" t="e">
        <f>IF($B209="","",VLOOKUP($B209,'HK2 - 22-23 + HKI 23-24(22C2)'!$B$12:$AT$182,44,0))</f>
        <v>#N/A</v>
      </c>
      <c r="AT209" s="40" t="e">
        <f t="shared" si="40"/>
        <v>#N/A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IF($B210="","",VLOOKUP($B210,'HK2 - 22-23 + HKI 23-24(22C2)'!$B$12:$AT$182,4,0))</f>
        <v>#N/A</v>
      </c>
      <c r="F210" s="15" t="e">
        <f>IF($B210="","",VLOOKUP($B210,'HK2 - 22-23 + HKI 23-24(22C2)'!$B$12:$AT$182,5,0))</f>
        <v>#N/A</v>
      </c>
      <c r="G210" s="15" t="e">
        <f>IF($B210="","",VLOOKUP($B210,'HK2 - 22-23 + HKI 23-24(22C2)'!$B$12:$AT$182,6,0))</f>
        <v>#N/A</v>
      </c>
      <c r="H210" s="15" t="e">
        <f>IF($B210="","",VLOOKUP($B210,'HK2 - 22-23 + HKI 23-24(22C2)'!$B$12:$AT$182,7,0))</f>
        <v>#N/A</v>
      </c>
      <c r="I210" s="15" t="e">
        <f>IF($B210="","",VLOOKUP($B210,'HK2 - 22-23 + HKI 23-24(22C2)'!$B$12:$AT$182,8,0))</f>
        <v>#N/A</v>
      </c>
      <c r="J210" s="15" t="e">
        <f>IF($B210="","",VLOOKUP($B210,'HK2 - 22-23 + HKI 23-24(22C2)'!$B$12:$AT$182,9,0))</f>
        <v>#N/A</v>
      </c>
      <c r="K210" s="15" t="e">
        <f>IF($B210="","",VLOOKUP($B210,'HK2 - 22-23 + HKI 23-24(22C2)'!$B$12:$AT$182,10,0))</f>
        <v>#N/A</v>
      </c>
      <c r="L210" s="15" t="e">
        <f>IF($B210="","",VLOOKUP($B210,'HK2 - 22-23 + HKI 23-24(22C2)'!$B$12:$AT$182,11,0))</f>
        <v>#N/A</v>
      </c>
      <c r="M210" s="31" t="e">
        <f t="shared" si="31"/>
        <v>#N/A</v>
      </c>
      <c r="N210" s="15" t="e">
        <f>IF($B210="","",VLOOKUP($B210,'HK2 - 22-23 + HKI 23-24(22C2)'!$B$12:$AT$182,13,0))</f>
        <v>#N/A</v>
      </c>
      <c r="O210" s="15" t="e">
        <f>IF($B210="","",VLOOKUP($B210,'HK2 - 22-23 + HKI 23-24(22C2)'!$B$12:$AT$182,14,0))</f>
        <v>#N/A</v>
      </c>
      <c r="P210" s="15" t="e">
        <f>IF($B210="","",VLOOKUP($B210,'HK2 - 22-23 + HKI 23-24(22C2)'!$B$12:$AT$182,15,0))</f>
        <v>#N/A</v>
      </c>
      <c r="Q210" s="15" t="e">
        <f>IF($B210="","",VLOOKUP($B210,'HK2 - 22-23 + HKI 23-24(22C2)'!$B$12:$AT$182,16,0))</f>
        <v>#N/A</v>
      </c>
      <c r="R210" s="31" t="e">
        <f t="shared" si="32"/>
        <v>#N/A</v>
      </c>
      <c r="S210" s="15" t="e">
        <f>IF($B210="","",VLOOKUP($B210,'HK2 - 22-23 + HKI 23-24(22C2)'!$B$12:$AT$182,18,0))</f>
        <v>#N/A</v>
      </c>
      <c r="T210" s="15" t="e">
        <f>IF($B210="","",VLOOKUP($B210,'HK2 - 22-23 + HKI 23-24(22C2)'!$B$12:$AT$182,19,0))</f>
        <v>#N/A</v>
      </c>
      <c r="U210" s="15" t="e">
        <f>IF($B210="","",VLOOKUP($B210,'HK2 - 22-23 + HKI 23-24(22C2)'!$B$12:$AT$182,20,0))</f>
        <v>#N/A</v>
      </c>
      <c r="V210" s="31" t="e">
        <f t="shared" si="33"/>
        <v>#N/A</v>
      </c>
      <c r="W210" s="15" t="e">
        <f>IF($B210="","",VLOOKUP($B210,'HK2 - 22-23 + HKI 23-24(22C2)'!$B$12:$AT$182,22,0))</f>
        <v>#N/A</v>
      </c>
      <c r="X210" s="15" t="e">
        <f>IF($B210="","",VLOOKUP($B210,'HK2 - 22-23 + HKI 23-24(22C2)'!$B$12:$AT$182,23,0))</f>
        <v>#N/A</v>
      </c>
      <c r="Y210" s="15" t="e">
        <f>IF($B210="","",VLOOKUP($B210,'HK2 - 22-23 + HKI 23-24(22C2)'!$B$12:$AT$182,24,0))</f>
        <v>#N/A</v>
      </c>
      <c r="Z210" s="31" t="e">
        <f t="shared" si="34"/>
        <v>#N/A</v>
      </c>
      <c r="AA210" s="15" t="e">
        <f>IF($B210="","",VLOOKUP($B210,'HK2 - 22-23 + HKI 23-24(22C2)'!$B$12:$AT$182,26,0))</f>
        <v>#N/A</v>
      </c>
      <c r="AB210" s="15" t="e">
        <f>IF($B210="","",VLOOKUP($B210,'HK2 - 22-23 + HKI 23-24(22C2)'!$B$12:$AT$182,27,0))</f>
        <v>#N/A</v>
      </c>
      <c r="AC210" s="15" t="e">
        <f>IF($B210="","",VLOOKUP($B210,'HK2 - 22-23 + HKI 23-24(22C2)'!$B$12:$AT$182,28,0))</f>
        <v>#N/A</v>
      </c>
      <c r="AD210" s="31" t="e">
        <f t="shared" si="35"/>
        <v>#N/A</v>
      </c>
      <c r="AE210" s="15" t="e">
        <f>IF($B210="","",VLOOKUP($B210,'HK2 - 22-23 + HKI 23-24(22C2)'!$B$12:$AT$182,30,0))</f>
        <v>#N/A</v>
      </c>
      <c r="AF210" s="15" t="e">
        <f>IF($B210="","",VLOOKUP($B210,'HK2 - 22-23 + HKI 23-24(22C2)'!$B$12:$AT$182,31,0))</f>
        <v>#N/A</v>
      </c>
      <c r="AG210" s="15" t="e">
        <f>IF($B210="","",VLOOKUP($B210,'HK2 - 22-23 + HKI 23-24(22C2)'!$B$12:$AT$182,32,0))</f>
        <v>#N/A</v>
      </c>
      <c r="AH210" s="31" t="e">
        <f t="shared" si="36"/>
        <v>#N/A</v>
      </c>
      <c r="AI210" s="15" t="e">
        <f>IF($B210="","",VLOOKUP($B210,'HK2 - 22-23 + HKI 23-24(22C2)'!$B$12:$AT$182,34,0))</f>
        <v>#N/A</v>
      </c>
      <c r="AJ210" s="15" t="e">
        <f>IF($B210="","",VLOOKUP($B210,'HK2 - 22-23 + HKI 23-24(22C2)'!$B$12:$AT$182,35,0))</f>
        <v>#N/A</v>
      </c>
      <c r="AK210" s="31" t="e">
        <f t="shared" si="37"/>
        <v>#N/A</v>
      </c>
      <c r="AL210" s="15" t="e">
        <f>IF($B210="","",VLOOKUP($B210,'HK2 - 22-23 + HKI 23-24(22C2)'!$B$12:$AT$182,37,0))</f>
        <v>#N/A</v>
      </c>
      <c r="AM210" s="15" t="e">
        <f>IF($B210="","",VLOOKUP($B210,'HK2 - 22-23 + HKI 23-24(22C2)'!$B$12:$AT$182,38,0))</f>
        <v>#N/A</v>
      </c>
      <c r="AN210" s="31" t="e">
        <f t="shared" si="38"/>
        <v>#N/A</v>
      </c>
      <c r="AO210" s="15" t="e">
        <f>IF($B210="","",VLOOKUP($B210,'HK2 - 22-23 + HKI 23-24(22C2)'!$B$12:$AT$182,40,0))</f>
        <v>#N/A</v>
      </c>
      <c r="AP210" s="15" t="e">
        <f>IF($B210="","",VLOOKUP($B210,'HK2 - 22-23 + HKI 23-24(22C2)'!$B$12:$AT$182,41,0))</f>
        <v>#N/A</v>
      </c>
      <c r="AQ210" s="31" t="e">
        <f t="shared" si="39"/>
        <v>#N/A</v>
      </c>
      <c r="AR210" s="31" t="e">
        <f>IF($B210="","",VLOOKUP($B210,'HK2 - 22-23 + HKI 23-24(22C2)'!$B$12:$AT$182,43,0))</f>
        <v>#N/A</v>
      </c>
      <c r="AS210" s="31" t="e">
        <f>IF($B210="","",VLOOKUP($B210,'HK2 - 22-23 + HKI 23-24(22C2)'!$B$12:$AT$182,44,0))</f>
        <v>#N/A</v>
      </c>
      <c r="AT210" s="40" t="e">
        <f t="shared" si="40"/>
        <v>#N/A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IF($B211="","",VLOOKUP($B211,'HK2 - 22-23 + HKI 23-24(22C2)'!$B$12:$AT$182,4,0))</f>
        <v>#N/A</v>
      </c>
      <c r="F211" s="15" t="e">
        <f>IF($B211="","",VLOOKUP($B211,'HK2 - 22-23 + HKI 23-24(22C2)'!$B$12:$AT$182,5,0))</f>
        <v>#N/A</v>
      </c>
      <c r="G211" s="15" t="e">
        <f>IF($B211="","",VLOOKUP($B211,'HK2 - 22-23 + HKI 23-24(22C2)'!$B$12:$AT$182,6,0))</f>
        <v>#N/A</v>
      </c>
      <c r="H211" s="15" t="e">
        <f>IF($B211="","",VLOOKUP($B211,'HK2 - 22-23 + HKI 23-24(22C2)'!$B$12:$AT$182,7,0))</f>
        <v>#N/A</v>
      </c>
      <c r="I211" s="15" t="e">
        <f>IF($B211="","",VLOOKUP($B211,'HK2 - 22-23 + HKI 23-24(22C2)'!$B$12:$AT$182,8,0))</f>
        <v>#N/A</v>
      </c>
      <c r="J211" s="15" t="e">
        <f>IF($B211="","",VLOOKUP($B211,'HK2 - 22-23 + HKI 23-24(22C2)'!$B$12:$AT$182,9,0))</f>
        <v>#N/A</v>
      </c>
      <c r="K211" s="15" t="e">
        <f>IF($B211="","",VLOOKUP($B211,'HK2 - 22-23 + HKI 23-24(22C2)'!$B$12:$AT$182,10,0))</f>
        <v>#N/A</v>
      </c>
      <c r="L211" s="15" t="e">
        <f>IF($B211="","",VLOOKUP($B211,'HK2 - 22-23 + HKI 23-24(22C2)'!$B$12:$AT$182,11,0))</f>
        <v>#N/A</v>
      </c>
      <c r="M211" s="31" t="e">
        <f t="shared" si="31"/>
        <v>#N/A</v>
      </c>
      <c r="N211" s="15" t="e">
        <f>IF($B211="","",VLOOKUP($B211,'HK2 - 22-23 + HKI 23-24(22C2)'!$B$12:$AT$182,13,0))</f>
        <v>#N/A</v>
      </c>
      <c r="O211" s="15" t="e">
        <f>IF($B211="","",VLOOKUP($B211,'HK2 - 22-23 + HKI 23-24(22C2)'!$B$12:$AT$182,14,0))</f>
        <v>#N/A</v>
      </c>
      <c r="P211" s="15" t="e">
        <f>IF($B211="","",VLOOKUP($B211,'HK2 - 22-23 + HKI 23-24(22C2)'!$B$12:$AT$182,15,0))</f>
        <v>#N/A</v>
      </c>
      <c r="Q211" s="15" t="e">
        <f>IF($B211="","",VLOOKUP($B211,'HK2 - 22-23 + HKI 23-24(22C2)'!$B$12:$AT$182,16,0))</f>
        <v>#N/A</v>
      </c>
      <c r="R211" s="31" t="e">
        <f t="shared" si="32"/>
        <v>#N/A</v>
      </c>
      <c r="S211" s="15" t="e">
        <f>IF($B211="","",VLOOKUP($B211,'HK2 - 22-23 + HKI 23-24(22C2)'!$B$12:$AT$182,18,0))</f>
        <v>#N/A</v>
      </c>
      <c r="T211" s="15" t="e">
        <f>IF($B211="","",VLOOKUP($B211,'HK2 - 22-23 + HKI 23-24(22C2)'!$B$12:$AT$182,19,0))</f>
        <v>#N/A</v>
      </c>
      <c r="U211" s="15" t="e">
        <f>IF($B211="","",VLOOKUP($B211,'HK2 - 22-23 + HKI 23-24(22C2)'!$B$12:$AT$182,20,0))</f>
        <v>#N/A</v>
      </c>
      <c r="V211" s="31" t="e">
        <f t="shared" si="33"/>
        <v>#N/A</v>
      </c>
      <c r="W211" s="15" t="e">
        <f>IF($B211="","",VLOOKUP($B211,'HK2 - 22-23 + HKI 23-24(22C2)'!$B$12:$AT$182,22,0))</f>
        <v>#N/A</v>
      </c>
      <c r="X211" s="15" t="e">
        <f>IF($B211="","",VLOOKUP($B211,'HK2 - 22-23 + HKI 23-24(22C2)'!$B$12:$AT$182,23,0))</f>
        <v>#N/A</v>
      </c>
      <c r="Y211" s="15" t="e">
        <f>IF($B211="","",VLOOKUP($B211,'HK2 - 22-23 + HKI 23-24(22C2)'!$B$12:$AT$182,24,0))</f>
        <v>#N/A</v>
      </c>
      <c r="Z211" s="31" t="e">
        <f t="shared" si="34"/>
        <v>#N/A</v>
      </c>
      <c r="AA211" s="15" t="e">
        <f>IF($B211="","",VLOOKUP($B211,'HK2 - 22-23 + HKI 23-24(22C2)'!$B$12:$AT$182,26,0))</f>
        <v>#N/A</v>
      </c>
      <c r="AB211" s="15" t="e">
        <f>IF($B211="","",VLOOKUP($B211,'HK2 - 22-23 + HKI 23-24(22C2)'!$B$12:$AT$182,27,0))</f>
        <v>#N/A</v>
      </c>
      <c r="AC211" s="15" t="e">
        <f>IF($B211="","",VLOOKUP($B211,'HK2 - 22-23 + HKI 23-24(22C2)'!$B$12:$AT$182,28,0))</f>
        <v>#N/A</v>
      </c>
      <c r="AD211" s="31" t="e">
        <f t="shared" si="35"/>
        <v>#N/A</v>
      </c>
      <c r="AE211" s="15" t="e">
        <f>IF($B211="","",VLOOKUP($B211,'HK2 - 22-23 + HKI 23-24(22C2)'!$B$12:$AT$182,30,0))</f>
        <v>#N/A</v>
      </c>
      <c r="AF211" s="15" t="e">
        <f>IF($B211="","",VLOOKUP($B211,'HK2 - 22-23 + HKI 23-24(22C2)'!$B$12:$AT$182,31,0))</f>
        <v>#N/A</v>
      </c>
      <c r="AG211" s="15" t="e">
        <f>IF($B211="","",VLOOKUP($B211,'HK2 - 22-23 + HKI 23-24(22C2)'!$B$12:$AT$182,32,0))</f>
        <v>#N/A</v>
      </c>
      <c r="AH211" s="31" t="e">
        <f t="shared" si="36"/>
        <v>#N/A</v>
      </c>
      <c r="AI211" s="15" t="e">
        <f>IF($B211="","",VLOOKUP($B211,'HK2 - 22-23 + HKI 23-24(22C2)'!$B$12:$AT$182,34,0))</f>
        <v>#N/A</v>
      </c>
      <c r="AJ211" s="15" t="e">
        <f>IF($B211="","",VLOOKUP($B211,'HK2 - 22-23 + HKI 23-24(22C2)'!$B$12:$AT$182,35,0))</f>
        <v>#N/A</v>
      </c>
      <c r="AK211" s="31" t="e">
        <f t="shared" si="37"/>
        <v>#N/A</v>
      </c>
      <c r="AL211" s="15" t="e">
        <f>IF($B211="","",VLOOKUP($B211,'HK2 - 22-23 + HKI 23-24(22C2)'!$B$12:$AT$182,37,0))</f>
        <v>#N/A</v>
      </c>
      <c r="AM211" s="15" t="e">
        <f>IF($B211="","",VLOOKUP($B211,'HK2 - 22-23 + HKI 23-24(22C2)'!$B$12:$AT$182,38,0))</f>
        <v>#N/A</v>
      </c>
      <c r="AN211" s="31" t="e">
        <f t="shared" si="38"/>
        <v>#N/A</v>
      </c>
      <c r="AO211" s="15" t="e">
        <f>IF($B211="","",VLOOKUP($B211,'HK2 - 22-23 + HKI 23-24(22C2)'!$B$12:$AT$182,40,0))</f>
        <v>#N/A</v>
      </c>
      <c r="AP211" s="15" t="e">
        <f>IF($B211="","",VLOOKUP($B211,'HK2 - 22-23 + HKI 23-24(22C2)'!$B$12:$AT$182,41,0))</f>
        <v>#N/A</v>
      </c>
      <c r="AQ211" s="31" t="e">
        <f t="shared" si="39"/>
        <v>#N/A</v>
      </c>
      <c r="AR211" s="31" t="e">
        <f>IF($B211="","",VLOOKUP($B211,'HK2 - 22-23 + HKI 23-24(22C2)'!$B$12:$AT$182,43,0))</f>
        <v>#N/A</v>
      </c>
      <c r="AS211" s="31" t="e">
        <f>IF($B211="","",VLOOKUP($B211,'HK2 - 22-23 + HKI 23-24(22C2)'!$B$12:$AT$182,44,0))</f>
        <v>#N/A</v>
      </c>
      <c r="AT211" s="40" t="e">
        <f t="shared" si="40"/>
        <v>#N/A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IF($B212="","",VLOOKUP($B212,'HK2 - 22-23 + HKI 23-24(22C2)'!$B$12:$AT$182,4,0))</f>
        <v>#N/A</v>
      </c>
      <c r="F212" s="15" t="e">
        <f>IF($B212="","",VLOOKUP($B212,'HK2 - 22-23 + HKI 23-24(22C2)'!$B$12:$AT$182,5,0))</f>
        <v>#N/A</v>
      </c>
      <c r="G212" s="15" t="e">
        <f>IF($B212="","",VLOOKUP($B212,'HK2 - 22-23 + HKI 23-24(22C2)'!$B$12:$AT$182,6,0))</f>
        <v>#N/A</v>
      </c>
      <c r="H212" s="15" t="e">
        <f>IF($B212="","",VLOOKUP($B212,'HK2 - 22-23 + HKI 23-24(22C2)'!$B$12:$AT$182,7,0))</f>
        <v>#N/A</v>
      </c>
      <c r="I212" s="15" t="e">
        <f>IF($B212="","",VLOOKUP($B212,'HK2 - 22-23 + HKI 23-24(22C2)'!$B$12:$AT$182,8,0))</f>
        <v>#N/A</v>
      </c>
      <c r="J212" s="15" t="e">
        <f>IF($B212="","",VLOOKUP($B212,'HK2 - 22-23 + HKI 23-24(22C2)'!$B$12:$AT$182,9,0))</f>
        <v>#N/A</v>
      </c>
      <c r="K212" s="15" t="e">
        <f>IF($B212="","",VLOOKUP($B212,'HK2 - 22-23 + HKI 23-24(22C2)'!$B$12:$AT$182,10,0))</f>
        <v>#N/A</v>
      </c>
      <c r="L212" s="15" t="e">
        <f>IF($B212="","",VLOOKUP($B212,'HK2 - 22-23 + HKI 23-24(22C2)'!$B$12:$AT$182,11,0))</f>
        <v>#N/A</v>
      </c>
      <c r="M212" s="31" t="e">
        <f t="shared" si="31"/>
        <v>#N/A</v>
      </c>
      <c r="N212" s="15" t="e">
        <f>IF($B212="","",VLOOKUP($B212,'HK2 - 22-23 + HKI 23-24(22C2)'!$B$12:$AT$182,13,0))</f>
        <v>#N/A</v>
      </c>
      <c r="O212" s="15" t="e">
        <f>IF($B212="","",VLOOKUP($B212,'HK2 - 22-23 + HKI 23-24(22C2)'!$B$12:$AT$182,14,0))</f>
        <v>#N/A</v>
      </c>
      <c r="P212" s="15" t="e">
        <f>IF($B212="","",VLOOKUP($B212,'HK2 - 22-23 + HKI 23-24(22C2)'!$B$12:$AT$182,15,0))</f>
        <v>#N/A</v>
      </c>
      <c r="Q212" s="15" t="e">
        <f>IF($B212="","",VLOOKUP($B212,'HK2 - 22-23 + HKI 23-24(22C2)'!$B$12:$AT$182,16,0))</f>
        <v>#N/A</v>
      </c>
      <c r="R212" s="31" t="e">
        <f t="shared" si="32"/>
        <v>#N/A</v>
      </c>
      <c r="S212" s="15" t="e">
        <f>IF($B212="","",VLOOKUP($B212,'HK2 - 22-23 + HKI 23-24(22C2)'!$B$12:$AT$182,18,0))</f>
        <v>#N/A</v>
      </c>
      <c r="T212" s="15" t="e">
        <f>IF($B212="","",VLOOKUP($B212,'HK2 - 22-23 + HKI 23-24(22C2)'!$B$12:$AT$182,19,0))</f>
        <v>#N/A</v>
      </c>
      <c r="U212" s="15" t="e">
        <f>IF($B212="","",VLOOKUP($B212,'HK2 - 22-23 + HKI 23-24(22C2)'!$B$12:$AT$182,20,0))</f>
        <v>#N/A</v>
      </c>
      <c r="V212" s="31" t="e">
        <f t="shared" si="33"/>
        <v>#N/A</v>
      </c>
      <c r="W212" s="15" t="e">
        <f>IF($B212="","",VLOOKUP($B212,'HK2 - 22-23 + HKI 23-24(22C2)'!$B$12:$AT$182,22,0))</f>
        <v>#N/A</v>
      </c>
      <c r="X212" s="15" t="e">
        <f>IF($B212="","",VLOOKUP($B212,'HK2 - 22-23 + HKI 23-24(22C2)'!$B$12:$AT$182,23,0))</f>
        <v>#N/A</v>
      </c>
      <c r="Y212" s="15" t="e">
        <f>IF($B212="","",VLOOKUP($B212,'HK2 - 22-23 + HKI 23-24(22C2)'!$B$12:$AT$182,24,0))</f>
        <v>#N/A</v>
      </c>
      <c r="Z212" s="31" t="e">
        <f t="shared" si="34"/>
        <v>#N/A</v>
      </c>
      <c r="AA212" s="15" t="e">
        <f>IF($B212="","",VLOOKUP($B212,'HK2 - 22-23 + HKI 23-24(22C2)'!$B$12:$AT$182,26,0))</f>
        <v>#N/A</v>
      </c>
      <c r="AB212" s="15" t="e">
        <f>IF($B212="","",VLOOKUP($B212,'HK2 - 22-23 + HKI 23-24(22C2)'!$B$12:$AT$182,27,0))</f>
        <v>#N/A</v>
      </c>
      <c r="AC212" s="15" t="e">
        <f>IF($B212="","",VLOOKUP($B212,'HK2 - 22-23 + HKI 23-24(22C2)'!$B$12:$AT$182,28,0))</f>
        <v>#N/A</v>
      </c>
      <c r="AD212" s="31" t="e">
        <f t="shared" si="35"/>
        <v>#N/A</v>
      </c>
      <c r="AE212" s="15" t="e">
        <f>IF($B212="","",VLOOKUP($B212,'HK2 - 22-23 + HKI 23-24(22C2)'!$B$12:$AT$182,30,0))</f>
        <v>#N/A</v>
      </c>
      <c r="AF212" s="15" t="e">
        <f>IF($B212="","",VLOOKUP($B212,'HK2 - 22-23 + HKI 23-24(22C2)'!$B$12:$AT$182,31,0))</f>
        <v>#N/A</v>
      </c>
      <c r="AG212" s="15" t="e">
        <f>IF($B212="","",VLOOKUP($B212,'HK2 - 22-23 + HKI 23-24(22C2)'!$B$12:$AT$182,32,0))</f>
        <v>#N/A</v>
      </c>
      <c r="AH212" s="31" t="e">
        <f t="shared" si="36"/>
        <v>#N/A</v>
      </c>
      <c r="AI212" s="15" t="e">
        <f>IF($B212="","",VLOOKUP($B212,'HK2 - 22-23 + HKI 23-24(22C2)'!$B$12:$AT$182,34,0))</f>
        <v>#N/A</v>
      </c>
      <c r="AJ212" s="15" t="e">
        <f>IF($B212="","",VLOOKUP($B212,'HK2 - 22-23 + HKI 23-24(22C2)'!$B$12:$AT$182,35,0))</f>
        <v>#N/A</v>
      </c>
      <c r="AK212" s="31" t="e">
        <f t="shared" si="37"/>
        <v>#N/A</v>
      </c>
      <c r="AL212" s="15" t="e">
        <f>IF($B212="","",VLOOKUP($B212,'HK2 - 22-23 + HKI 23-24(22C2)'!$B$12:$AT$182,37,0))</f>
        <v>#N/A</v>
      </c>
      <c r="AM212" s="15" t="e">
        <f>IF($B212="","",VLOOKUP($B212,'HK2 - 22-23 + HKI 23-24(22C2)'!$B$12:$AT$182,38,0))</f>
        <v>#N/A</v>
      </c>
      <c r="AN212" s="31" t="e">
        <f t="shared" si="38"/>
        <v>#N/A</v>
      </c>
      <c r="AO212" s="15" t="e">
        <f>IF($B212="","",VLOOKUP($B212,'HK2 - 22-23 + HKI 23-24(22C2)'!$B$12:$AT$182,40,0))</f>
        <v>#N/A</v>
      </c>
      <c r="AP212" s="15" t="e">
        <f>IF($B212="","",VLOOKUP($B212,'HK2 - 22-23 + HKI 23-24(22C2)'!$B$12:$AT$182,41,0))</f>
        <v>#N/A</v>
      </c>
      <c r="AQ212" s="31" t="e">
        <f t="shared" si="39"/>
        <v>#N/A</v>
      </c>
      <c r="AR212" s="31" t="e">
        <f>IF($B212="","",VLOOKUP($B212,'HK2 - 22-23 + HKI 23-24(22C2)'!$B$12:$AT$182,43,0))</f>
        <v>#N/A</v>
      </c>
      <c r="AS212" s="31" t="e">
        <f>IF($B212="","",VLOOKUP($B212,'HK2 - 22-23 + HKI 23-24(22C2)'!$B$12:$AT$182,44,0))</f>
        <v>#N/A</v>
      </c>
      <c r="AT212" s="40" t="e">
        <f t="shared" si="40"/>
        <v>#N/A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IF($B213="","",VLOOKUP($B213,'HK2 - 22-23 + HKI 23-24(22C2)'!$B$12:$AT$182,4,0))</f>
        <v>#N/A</v>
      </c>
      <c r="F213" s="15" t="e">
        <f>IF($B213="","",VLOOKUP($B213,'HK2 - 22-23 + HKI 23-24(22C2)'!$B$12:$AT$182,5,0))</f>
        <v>#N/A</v>
      </c>
      <c r="G213" s="15" t="e">
        <f>IF($B213="","",VLOOKUP($B213,'HK2 - 22-23 + HKI 23-24(22C2)'!$B$12:$AT$182,6,0))</f>
        <v>#N/A</v>
      </c>
      <c r="H213" s="15" t="e">
        <f>IF($B213="","",VLOOKUP($B213,'HK2 - 22-23 + HKI 23-24(22C2)'!$B$12:$AT$182,7,0))</f>
        <v>#N/A</v>
      </c>
      <c r="I213" s="15" t="e">
        <f>IF($B213="","",VLOOKUP($B213,'HK2 - 22-23 + HKI 23-24(22C2)'!$B$12:$AT$182,8,0))</f>
        <v>#N/A</v>
      </c>
      <c r="J213" s="15" t="e">
        <f>IF($B213="","",VLOOKUP($B213,'HK2 - 22-23 + HKI 23-24(22C2)'!$B$12:$AT$182,9,0))</f>
        <v>#N/A</v>
      </c>
      <c r="K213" s="15" t="e">
        <f>IF($B213="","",VLOOKUP($B213,'HK2 - 22-23 + HKI 23-24(22C2)'!$B$12:$AT$182,10,0))</f>
        <v>#N/A</v>
      </c>
      <c r="L213" s="15" t="e">
        <f>IF($B213="","",VLOOKUP($B213,'HK2 - 22-23 + HKI 23-24(22C2)'!$B$12:$AT$182,11,0))</f>
        <v>#N/A</v>
      </c>
      <c r="M213" s="31" t="e">
        <f t="shared" si="31"/>
        <v>#N/A</v>
      </c>
      <c r="N213" s="15" t="e">
        <f>IF($B213="","",VLOOKUP($B213,'HK2 - 22-23 + HKI 23-24(22C2)'!$B$12:$AT$182,13,0))</f>
        <v>#N/A</v>
      </c>
      <c r="O213" s="15" t="e">
        <f>IF($B213="","",VLOOKUP($B213,'HK2 - 22-23 + HKI 23-24(22C2)'!$B$12:$AT$182,14,0))</f>
        <v>#N/A</v>
      </c>
      <c r="P213" s="15" t="e">
        <f>IF($B213="","",VLOOKUP($B213,'HK2 - 22-23 + HKI 23-24(22C2)'!$B$12:$AT$182,15,0))</f>
        <v>#N/A</v>
      </c>
      <c r="Q213" s="15" t="e">
        <f>IF($B213="","",VLOOKUP($B213,'HK2 - 22-23 + HKI 23-24(22C2)'!$B$12:$AT$182,16,0))</f>
        <v>#N/A</v>
      </c>
      <c r="R213" s="31" t="e">
        <f t="shared" si="32"/>
        <v>#N/A</v>
      </c>
      <c r="S213" s="15" t="e">
        <f>IF($B213="","",VLOOKUP($B213,'HK2 - 22-23 + HKI 23-24(22C2)'!$B$12:$AT$182,18,0))</f>
        <v>#N/A</v>
      </c>
      <c r="T213" s="15" t="e">
        <f>IF($B213="","",VLOOKUP($B213,'HK2 - 22-23 + HKI 23-24(22C2)'!$B$12:$AT$182,19,0))</f>
        <v>#N/A</v>
      </c>
      <c r="U213" s="15" t="e">
        <f>IF($B213="","",VLOOKUP($B213,'HK2 - 22-23 + HKI 23-24(22C2)'!$B$12:$AT$182,20,0))</f>
        <v>#N/A</v>
      </c>
      <c r="V213" s="31" t="e">
        <f t="shared" si="33"/>
        <v>#N/A</v>
      </c>
      <c r="W213" s="15" t="e">
        <f>IF($B213="","",VLOOKUP($B213,'HK2 - 22-23 + HKI 23-24(22C2)'!$B$12:$AT$182,22,0))</f>
        <v>#N/A</v>
      </c>
      <c r="X213" s="15" t="e">
        <f>IF($B213="","",VLOOKUP($B213,'HK2 - 22-23 + HKI 23-24(22C2)'!$B$12:$AT$182,23,0))</f>
        <v>#N/A</v>
      </c>
      <c r="Y213" s="15" t="e">
        <f>IF($B213="","",VLOOKUP($B213,'HK2 - 22-23 + HKI 23-24(22C2)'!$B$12:$AT$182,24,0))</f>
        <v>#N/A</v>
      </c>
      <c r="Z213" s="31" t="e">
        <f t="shared" si="34"/>
        <v>#N/A</v>
      </c>
      <c r="AA213" s="15" t="e">
        <f>IF($B213="","",VLOOKUP($B213,'HK2 - 22-23 + HKI 23-24(22C2)'!$B$12:$AT$182,26,0))</f>
        <v>#N/A</v>
      </c>
      <c r="AB213" s="15" t="e">
        <f>IF($B213="","",VLOOKUP($B213,'HK2 - 22-23 + HKI 23-24(22C2)'!$B$12:$AT$182,27,0))</f>
        <v>#N/A</v>
      </c>
      <c r="AC213" s="15" t="e">
        <f>IF($B213="","",VLOOKUP($B213,'HK2 - 22-23 + HKI 23-24(22C2)'!$B$12:$AT$182,28,0))</f>
        <v>#N/A</v>
      </c>
      <c r="AD213" s="31" t="e">
        <f t="shared" si="35"/>
        <v>#N/A</v>
      </c>
      <c r="AE213" s="15" t="e">
        <f>IF($B213="","",VLOOKUP($B213,'HK2 - 22-23 + HKI 23-24(22C2)'!$B$12:$AT$182,30,0))</f>
        <v>#N/A</v>
      </c>
      <c r="AF213" s="15" t="e">
        <f>IF($B213="","",VLOOKUP($B213,'HK2 - 22-23 + HKI 23-24(22C2)'!$B$12:$AT$182,31,0))</f>
        <v>#N/A</v>
      </c>
      <c r="AG213" s="15" t="e">
        <f>IF($B213="","",VLOOKUP($B213,'HK2 - 22-23 + HKI 23-24(22C2)'!$B$12:$AT$182,32,0))</f>
        <v>#N/A</v>
      </c>
      <c r="AH213" s="31" t="e">
        <f t="shared" si="36"/>
        <v>#N/A</v>
      </c>
      <c r="AI213" s="15" t="e">
        <f>IF($B213="","",VLOOKUP($B213,'HK2 - 22-23 + HKI 23-24(22C2)'!$B$12:$AT$182,34,0))</f>
        <v>#N/A</v>
      </c>
      <c r="AJ213" s="15" t="e">
        <f>IF($B213="","",VLOOKUP($B213,'HK2 - 22-23 + HKI 23-24(22C2)'!$B$12:$AT$182,35,0))</f>
        <v>#N/A</v>
      </c>
      <c r="AK213" s="31" t="e">
        <f t="shared" si="37"/>
        <v>#N/A</v>
      </c>
      <c r="AL213" s="15" t="e">
        <f>IF($B213="","",VLOOKUP($B213,'HK2 - 22-23 + HKI 23-24(22C2)'!$B$12:$AT$182,37,0))</f>
        <v>#N/A</v>
      </c>
      <c r="AM213" s="15" t="e">
        <f>IF($B213="","",VLOOKUP($B213,'HK2 - 22-23 + HKI 23-24(22C2)'!$B$12:$AT$182,38,0))</f>
        <v>#N/A</v>
      </c>
      <c r="AN213" s="31" t="e">
        <f t="shared" si="38"/>
        <v>#N/A</v>
      </c>
      <c r="AO213" s="15" t="e">
        <f>IF($B213="","",VLOOKUP($B213,'HK2 - 22-23 + HKI 23-24(22C2)'!$B$12:$AT$182,40,0))</f>
        <v>#N/A</v>
      </c>
      <c r="AP213" s="15" t="e">
        <f>IF($B213="","",VLOOKUP($B213,'HK2 - 22-23 + HKI 23-24(22C2)'!$B$12:$AT$182,41,0))</f>
        <v>#N/A</v>
      </c>
      <c r="AQ213" s="31" t="e">
        <f t="shared" si="39"/>
        <v>#N/A</v>
      </c>
      <c r="AR213" s="31" t="e">
        <f>IF($B213="","",VLOOKUP($B213,'HK2 - 22-23 + HKI 23-24(22C2)'!$B$12:$AT$182,43,0))</f>
        <v>#N/A</v>
      </c>
      <c r="AS213" s="31" t="e">
        <f>IF($B213="","",VLOOKUP($B213,'HK2 - 22-23 + HKI 23-24(22C2)'!$B$12:$AT$182,44,0))</f>
        <v>#N/A</v>
      </c>
      <c r="AT213" s="40" t="e">
        <f t="shared" si="40"/>
        <v>#N/A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IF($B214="","",VLOOKUP($B214,'HK2 - 22-23 + HKI 23-24(22C2)'!$B$12:$AT$182,4,0))</f>
        <v>#N/A</v>
      </c>
      <c r="F214" s="15" t="e">
        <f>IF($B214="","",VLOOKUP($B214,'HK2 - 22-23 + HKI 23-24(22C2)'!$B$12:$AT$182,5,0))</f>
        <v>#N/A</v>
      </c>
      <c r="G214" s="15" t="e">
        <f>IF($B214="","",VLOOKUP($B214,'HK2 - 22-23 + HKI 23-24(22C2)'!$B$12:$AT$182,6,0))</f>
        <v>#N/A</v>
      </c>
      <c r="H214" s="15" t="e">
        <f>IF($B214="","",VLOOKUP($B214,'HK2 - 22-23 + HKI 23-24(22C2)'!$B$12:$AT$182,7,0))</f>
        <v>#N/A</v>
      </c>
      <c r="I214" s="15" t="e">
        <f>IF($B214="","",VLOOKUP($B214,'HK2 - 22-23 + HKI 23-24(22C2)'!$B$12:$AT$182,8,0))</f>
        <v>#N/A</v>
      </c>
      <c r="J214" s="15" t="e">
        <f>IF($B214="","",VLOOKUP($B214,'HK2 - 22-23 + HKI 23-24(22C2)'!$B$12:$AT$182,9,0))</f>
        <v>#N/A</v>
      </c>
      <c r="K214" s="15" t="e">
        <f>IF($B214="","",VLOOKUP($B214,'HK2 - 22-23 + HKI 23-24(22C2)'!$B$12:$AT$182,10,0))</f>
        <v>#N/A</v>
      </c>
      <c r="L214" s="15" t="e">
        <f>IF($B214="","",VLOOKUP($B214,'HK2 - 22-23 + HKI 23-24(22C2)'!$B$12:$AT$182,11,0))</f>
        <v>#N/A</v>
      </c>
      <c r="M214" s="31" t="e">
        <f t="shared" si="31"/>
        <v>#N/A</v>
      </c>
      <c r="N214" s="15" t="e">
        <f>IF($B214="","",VLOOKUP($B214,'HK2 - 22-23 + HKI 23-24(22C2)'!$B$12:$AT$182,13,0))</f>
        <v>#N/A</v>
      </c>
      <c r="O214" s="15" t="e">
        <f>IF($B214="","",VLOOKUP($B214,'HK2 - 22-23 + HKI 23-24(22C2)'!$B$12:$AT$182,14,0))</f>
        <v>#N/A</v>
      </c>
      <c r="P214" s="15" t="e">
        <f>IF($B214="","",VLOOKUP($B214,'HK2 - 22-23 + HKI 23-24(22C2)'!$B$12:$AT$182,15,0))</f>
        <v>#N/A</v>
      </c>
      <c r="Q214" s="15" t="e">
        <f>IF($B214="","",VLOOKUP($B214,'HK2 - 22-23 + HKI 23-24(22C2)'!$B$12:$AT$182,16,0))</f>
        <v>#N/A</v>
      </c>
      <c r="R214" s="31" t="e">
        <f t="shared" si="32"/>
        <v>#N/A</v>
      </c>
      <c r="S214" s="15" t="e">
        <f>IF($B214="","",VLOOKUP($B214,'HK2 - 22-23 + HKI 23-24(22C2)'!$B$12:$AT$182,18,0))</f>
        <v>#N/A</v>
      </c>
      <c r="T214" s="15" t="e">
        <f>IF($B214="","",VLOOKUP($B214,'HK2 - 22-23 + HKI 23-24(22C2)'!$B$12:$AT$182,19,0))</f>
        <v>#N/A</v>
      </c>
      <c r="U214" s="15" t="e">
        <f>IF($B214="","",VLOOKUP($B214,'HK2 - 22-23 + HKI 23-24(22C2)'!$B$12:$AT$182,20,0))</f>
        <v>#N/A</v>
      </c>
      <c r="V214" s="31" t="e">
        <f t="shared" si="33"/>
        <v>#N/A</v>
      </c>
      <c r="W214" s="15" t="e">
        <f>IF($B214="","",VLOOKUP($B214,'HK2 - 22-23 + HKI 23-24(22C2)'!$B$12:$AT$182,22,0))</f>
        <v>#N/A</v>
      </c>
      <c r="X214" s="15" t="e">
        <f>IF($B214="","",VLOOKUP($B214,'HK2 - 22-23 + HKI 23-24(22C2)'!$B$12:$AT$182,23,0))</f>
        <v>#N/A</v>
      </c>
      <c r="Y214" s="15" t="e">
        <f>IF($B214="","",VLOOKUP($B214,'HK2 - 22-23 + HKI 23-24(22C2)'!$B$12:$AT$182,24,0))</f>
        <v>#N/A</v>
      </c>
      <c r="Z214" s="31" t="e">
        <f t="shared" si="34"/>
        <v>#N/A</v>
      </c>
      <c r="AA214" s="15" t="e">
        <f>IF($B214="","",VLOOKUP($B214,'HK2 - 22-23 + HKI 23-24(22C2)'!$B$12:$AT$182,26,0))</f>
        <v>#N/A</v>
      </c>
      <c r="AB214" s="15" t="e">
        <f>IF($B214="","",VLOOKUP($B214,'HK2 - 22-23 + HKI 23-24(22C2)'!$B$12:$AT$182,27,0))</f>
        <v>#N/A</v>
      </c>
      <c r="AC214" s="15" t="e">
        <f>IF($B214="","",VLOOKUP($B214,'HK2 - 22-23 + HKI 23-24(22C2)'!$B$12:$AT$182,28,0))</f>
        <v>#N/A</v>
      </c>
      <c r="AD214" s="31" t="e">
        <f t="shared" si="35"/>
        <v>#N/A</v>
      </c>
      <c r="AE214" s="15" t="e">
        <f>IF($B214="","",VLOOKUP($B214,'HK2 - 22-23 + HKI 23-24(22C2)'!$B$12:$AT$182,30,0))</f>
        <v>#N/A</v>
      </c>
      <c r="AF214" s="15" t="e">
        <f>IF($B214="","",VLOOKUP($B214,'HK2 - 22-23 + HKI 23-24(22C2)'!$B$12:$AT$182,31,0))</f>
        <v>#N/A</v>
      </c>
      <c r="AG214" s="15" t="e">
        <f>IF($B214="","",VLOOKUP($B214,'HK2 - 22-23 + HKI 23-24(22C2)'!$B$12:$AT$182,32,0))</f>
        <v>#N/A</v>
      </c>
      <c r="AH214" s="31" t="e">
        <f t="shared" si="36"/>
        <v>#N/A</v>
      </c>
      <c r="AI214" s="15" t="e">
        <f>IF($B214="","",VLOOKUP($B214,'HK2 - 22-23 + HKI 23-24(22C2)'!$B$12:$AT$182,34,0))</f>
        <v>#N/A</v>
      </c>
      <c r="AJ214" s="15" t="e">
        <f>IF($B214="","",VLOOKUP($B214,'HK2 - 22-23 + HKI 23-24(22C2)'!$B$12:$AT$182,35,0))</f>
        <v>#N/A</v>
      </c>
      <c r="AK214" s="31" t="e">
        <f t="shared" si="37"/>
        <v>#N/A</v>
      </c>
      <c r="AL214" s="15" t="e">
        <f>IF($B214="","",VLOOKUP($B214,'HK2 - 22-23 + HKI 23-24(22C2)'!$B$12:$AT$182,37,0))</f>
        <v>#N/A</v>
      </c>
      <c r="AM214" s="15" t="e">
        <f>IF($B214="","",VLOOKUP($B214,'HK2 - 22-23 + HKI 23-24(22C2)'!$B$12:$AT$182,38,0))</f>
        <v>#N/A</v>
      </c>
      <c r="AN214" s="31" t="e">
        <f t="shared" si="38"/>
        <v>#N/A</v>
      </c>
      <c r="AO214" s="15" t="e">
        <f>IF($B214="","",VLOOKUP($B214,'HK2 - 22-23 + HKI 23-24(22C2)'!$B$12:$AT$182,40,0))</f>
        <v>#N/A</v>
      </c>
      <c r="AP214" s="15" t="e">
        <f>IF($B214="","",VLOOKUP($B214,'HK2 - 22-23 + HKI 23-24(22C2)'!$B$12:$AT$182,41,0))</f>
        <v>#N/A</v>
      </c>
      <c r="AQ214" s="31" t="e">
        <f t="shared" si="39"/>
        <v>#N/A</v>
      </c>
      <c r="AR214" s="31" t="e">
        <f>IF($B214="","",VLOOKUP($B214,'HK2 - 22-23 + HKI 23-24(22C2)'!$B$12:$AT$182,43,0))</f>
        <v>#N/A</v>
      </c>
      <c r="AS214" s="31" t="e">
        <f>IF($B214="","",VLOOKUP($B214,'HK2 - 22-23 + HKI 23-24(22C2)'!$B$12:$AT$182,44,0))</f>
        <v>#N/A</v>
      </c>
      <c r="AT214" s="40" t="e">
        <f t="shared" si="40"/>
        <v>#N/A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IF($B215="","",VLOOKUP($B215,'HK2 - 22-23 + HKI 23-24(22C2)'!$B$12:$AT$182,4,0))</f>
        <v>#N/A</v>
      </c>
      <c r="F215" s="15" t="e">
        <f>IF($B215="","",VLOOKUP($B215,'HK2 - 22-23 + HKI 23-24(22C2)'!$B$12:$AT$182,5,0))</f>
        <v>#N/A</v>
      </c>
      <c r="G215" s="15" t="e">
        <f>IF($B215="","",VLOOKUP($B215,'HK2 - 22-23 + HKI 23-24(22C2)'!$B$12:$AT$182,6,0))</f>
        <v>#N/A</v>
      </c>
      <c r="H215" s="15" t="e">
        <f>IF($B215="","",VLOOKUP($B215,'HK2 - 22-23 + HKI 23-24(22C2)'!$B$12:$AT$182,7,0))</f>
        <v>#N/A</v>
      </c>
      <c r="I215" s="15" t="e">
        <f>IF($B215="","",VLOOKUP($B215,'HK2 - 22-23 + HKI 23-24(22C2)'!$B$12:$AT$182,8,0))</f>
        <v>#N/A</v>
      </c>
      <c r="J215" s="15" t="e">
        <f>IF($B215="","",VLOOKUP($B215,'HK2 - 22-23 + HKI 23-24(22C2)'!$B$12:$AT$182,9,0))</f>
        <v>#N/A</v>
      </c>
      <c r="K215" s="15" t="e">
        <f>IF($B215="","",VLOOKUP($B215,'HK2 - 22-23 + HKI 23-24(22C2)'!$B$12:$AT$182,10,0))</f>
        <v>#N/A</v>
      </c>
      <c r="L215" s="15" t="e">
        <f>IF($B215="","",VLOOKUP($B215,'HK2 - 22-23 + HKI 23-24(22C2)'!$B$12:$AT$182,11,0))</f>
        <v>#N/A</v>
      </c>
      <c r="M215" s="31" t="e">
        <f t="shared" si="31"/>
        <v>#N/A</v>
      </c>
      <c r="N215" s="15" t="e">
        <f>IF($B215="","",VLOOKUP($B215,'HK2 - 22-23 + HKI 23-24(22C2)'!$B$12:$AT$182,13,0))</f>
        <v>#N/A</v>
      </c>
      <c r="O215" s="15" t="e">
        <f>IF($B215="","",VLOOKUP($B215,'HK2 - 22-23 + HKI 23-24(22C2)'!$B$12:$AT$182,14,0))</f>
        <v>#N/A</v>
      </c>
      <c r="P215" s="15" t="e">
        <f>IF($B215="","",VLOOKUP($B215,'HK2 - 22-23 + HKI 23-24(22C2)'!$B$12:$AT$182,15,0))</f>
        <v>#N/A</v>
      </c>
      <c r="Q215" s="15" t="e">
        <f>IF($B215="","",VLOOKUP($B215,'HK2 - 22-23 + HKI 23-24(22C2)'!$B$12:$AT$182,16,0))</f>
        <v>#N/A</v>
      </c>
      <c r="R215" s="31" t="e">
        <f t="shared" si="32"/>
        <v>#N/A</v>
      </c>
      <c r="S215" s="15" t="e">
        <f>IF($B215="","",VLOOKUP($B215,'HK2 - 22-23 + HKI 23-24(22C2)'!$B$12:$AT$182,18,0))</f>
        <v>#N/A</v>
      </c>
      <c r="T215" s="15" t="e">
        <f>IF($B215="","",VLOOKUP($B215,'HK2 - 22-23 + HKI 23-24(22C2)'!$B$12:$AT$182,19,0))</f>
        <v>#N/A</v>
      </c>
      <c r="U215" s="15" t="e">
        <f>IF($B215="","",VLOOKUP($B215,'HK2 - 22-23 + HKI 23-24(22C2)'!$B$12:$AT$182,20,0))</f>
        <v>#N/A</v>
      </c>
      <c r="V215" s="31" t="e">
        <f t="shared" si="33"/>
        <v>#N/A</v>
      </c>
      <c r="W215" s="15" t="e">
        <f>IF($B215="","",VLOOKUP($B215,'HK2 - 22-23 + HKI 23-24(22C2)'!$B$12:$AT$182,22,0))</f>
        <v>#N/A</v>
      </c>
      <c r="X215" s="15" t="e">
        <f>IF($B215="","",VLOOKUP($B215,'HK2 - 22-23 + HKI 23-24(22C2)'!$B$12:$AT$182,23,0))</f>
        <v>#N/A</v>
      </c>
      <c r="Y215" s="15" t="e">
        <f>IF($B215="","",VLOOKUP($B215,'HK2 - 22-23 + HKI 23-24(22C2)'!$B$12:$AT$182,24,0))</f>
        <v>#N/A</v>
      </c>
      <c r="Z215" s="31" t="e">
        <f t="shared" si="34"/>
        <v>#N/A</v>
      </c>
      <c r="AA215" s="15" t="e">
        <f>IF($B215="","",VLOOKUP($B215,'HK2 - 22-23 + HKI 23-24(22C2)'!$B$12:$AT$182,26,0))</f>
        <v>#N/A</v>
      </c>
      <c r="AB215" s="15" t="e">
        <f>IF($B215="","",VLOOKUP($B215,'HK2 - 22-23 + HKI 23-24(22C2)'!$B$12:$AT$182,27,0))</f>
        <v>#N/A</v>
      </c>
      <c r="AC215" s="15" t="e">
        <f>IF($B215="","",VLOOKUP($B215,'HK2 - 22-23 + HKI 23-24(22C2)'!$B$12:$AT$182,28,0))</f>
        <v>#N/A</v>
      </c>
      <c r="AD215" s="31" t="e">
        <f t="shared" si="35"/>
        <v>#N/A</v>
      </c>
      <c r="AE215" s="15" t="e">
        <f>IF($B215="","",VLOOKUP($B215,'HK2 - 22-23 + HKI 23-24(22C2)'!$B$12:$AT$182,30,0))</f>
        <v>#N/A</v>
      </c>
      <c r="AF215" s="15" t="e">
        <f>IF($B215="","",VLOOKUP($B215,'HK2 - 22-23 + HKI 23-24(22C2)'!$B$12:$AT$182,31,0))</f>
        <v>#N/A</v>
      </c>
      <c r="AG215" s="15" t="e">
        <f>IF($B215="","",VLOOKUP($B215,'HK2 - 22-23 + HKI 23-24(22C2)'!$B$12:$AT$182,32,0))</f>
        <v>#N/A</v>
      </c>
      <c r="AH215" s="31" t="e">
        <f t="shared" si="36"/>
        <v>#N/A</v>
      </c>
      <c r="AI215" s="15" t="e">
        <f>IF($B215="","",VLOOKUP($B215,'HK2 - 22-23 + HKI 23-24(22C2)'!$B$12:$AT$182,34,0))</f>
        <v>#N/A</v>
      </c>
      <c r="AJ215" s="15" t="e">
        <f>IF($B215="","",VLOOKUP($B215,'HK2 - 22-23 + HKI 23-24(22C2)'!$B$12:$AT$182,35,0))</f>
        <v>#N/A</v>
      </c>
      <c r="AK215" s="31" t="e">
        <f t="shared" si="37"/>
        <v>#N/A</v>
      </c>
      <c r="AL215" s="15" t="e">
        <f>IF($B215="","",VLOOKUP($B215,'HK2 - 22-23 + HKI 23-24(22C2)'!$B$12:$AT$182,37,0))</f>
        <v>#N/A</v>
      </c>
      <c r="AM215" s="15" t="e">
        <f>IF($B215="","",VLOOKUP($B215,'HK2 - 22-23 + HKI 23-24(22C2)'!$B$12:$AT$182,38,0))</f>
        <v>#N/A</v>
      </c>
      <c r="AN215" s="31" t="e">
        <f t="shared" si="38"/>
        <v>#N/A</v>
      </c>
      <c r="AO215" s="15" t="e">
        <f>IF($B215="","",VLOOKUP($B215,'HK2 - 22-23 + HKI 23-24(22C2)'!$B$12:$AT$182,40,0))</f>
        <v>#N/A</v>
      </c>
      <c r="AP215" s="15" t="e">
        <f>IF($B215="","",VLOOKUP($B215,'HK2 - 22-23 + HKI 23-24(22C2)'!$B$12:$AT$182,41,0))</f>
        <v>#N/A</v>
      </c>
      <c r="AQ215" s="31" t="e">
        <f t="shared" si="39"/>
        <v>#N/A</v>
      </c>
      <c r="AR215" s="31" t="e">
        <f>IF($B215="","",VLOOKUP($B215,'HK2 - 22-23 + HKI 23-24(22C2)'!$B$12:$AT$182,43,0))</f>
        <v>#N/A</v>
      </c>
      <c r="AS215" s="31" t="e">
        <f>IF($B215="","",VLOOKUP($B215,'HK2 - 22-23 + HKI 23-24(22C2)'!$B$12:$AT$182,44,0))</f>
        <v>#N/A</v>
      </c>
      <c r="AT215" s="40" t="e">
        <f t="shared" si="40"/>
        <v>#N/A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IF($B216="","",VLOOKUP($B216,'HK2 - 22-23 + HKI 23-24(22C2)'!$B$12:$AT$182,4,0))</f>
        <v>#N/A</v>
      </c>
      <c r="F216" s="15" t="e">
        <f>IF($B216="","",VLOOKUP($B216,'HK2 - 22-23 + HKI 23-24(22C2)'!$B$12:$AT$182,5,0))</f>
        <v>#N/A</v>
      </c>
      <c r="G216" s="15" t="e">
        <f>IF($B216="","",VLOOKUP($B216,'HK2 - 22-23 + HKI 23-24(22C2)'!$B$12:$AT$182,6,0))</f>
        <v>#N/A</v>
      </c>
      <c r="H216" s="15" t="e">
        <f>IF($B216="","",VLOOKUP($B216,'HK2 - 22-23 + HKI 23-24(22C2)'!$B$12:$AT$182,7,0))</f>
        <v>#N/A</v>
      </c>
      <c r="I216" s="15" t="e">
        <f>IF($B216="","",VLOOKUP($B216,'HK2 - 22-23 + HKI 23-24(22C2)'!$B$12:$AT$182,8,0))</f>
        <v>#N/A</v>
      </c>
      <c r="J216" s="15" t="e">
        <f>IF($B216="","",VLOOKUP($B216,'HK2 - 22-23 + HKI 23-24(22C2)'!$B$12:$AT$182,9,0))</f>
        <v>#N/A</v>
      </c>
      <c r="K216" s="15" t="e">
        <f>IF($B216="","",VLOOKUP($B216,'HK2 - 22-23 + HKI 23-24(22C2)'!$B$12:$AT$182,10,0))</f>
        <v>#N/A</v>
      </c>
      <c r="L216" s="15" t="e">
        <f>IF($B216="","",VLOOKUP($B216,'HK2 - 22-23 + HKI 23-24(22C2)'!$B$12:$AT$182,11,0))</f>
        <v>#N/A</v>
      </c>
      <c r="M216" s="31" t="e">
        <f t="shared" si="31"/>
        <v>#N/A</v>
      </c>
      <c r="N216" s="15" t="e">
        <f>IF($B216="","",VLOOKUP($B216,'HK2 - 22-23 + HKI 23-24(22C2)'!$B$12:$AT$182,13,0))</f>
        <v>#N/A</v>
      </c>
      <c r="O216" s="15" t="e">
        <f>IF($B216="","",VLOOKUP($B216,'HK2 - 22-23 + HKI 23-24(22C2)'!$B$12:$AT$182,14,0))</f>
        <v>#N/A</v>
      </c>
      <c r="P216" s="15" t="e">
        <f>IF($B216="","",VLOOKUP($B216,'HK2 - 22-23 + HKI 23-24(22C2)'!$B$12:$AT$182,15,0))</f>
        <v>#N/A</v>
      </c>
      <c r="Q216" s="15" t="e">
        <f>IF($B216="","",VLOOKUP($B216,'HK2 - 22-23 + HKI 23-24(22C2)'!$B$12:$AT$182,16,0))</f>
        <v>#N/A</v>
      </c>
      <c r="R216" s="31" t="e">
        <f t="shared" si="32"/>
        <v>#N/A</v>
      </c>
      <c r="S216" s="15" t="e">
        <f>IF($B216="","",VLOOKUP($B216,'HK2 - 22-23 + HKI 23-24(22C2)'!$B$12:$AT$182,18,0))</f>
        <v>#N/A</v>
      </c>
      <c r="T216" s="15" t="e">
        <f>IF($B216="","",VLOOKUP($B216,'HK2 - 22-23 + HKI 23-24(22C2)'!$B$12:$AT$182,19,0))</f>
        <v>#N/A</v>
      </c>
      <c r="U216" s="15" t="e">
        <f>IF($B216="","",VLOOKUP($B216,'HK2 - 22-23 + HKI 23-24(22C2)'!$B$12:$AT$182,20,0))</f>
        <v>#N/A</v>
      </c>
      <c r="V216" s="31" t="e">
        <f t="shared" si="33"/>
        <v>#N/A</v>
      </c>
      <c r="W216" s="15" t="e">
        <f>IF($B216="","",VLOOKUP($B216,'HK2 - 22-23 + HKI 23-24(22C2)'!$B$12:$AT$182,22,0))</f>
        <v>#N/A</v>
      </c>
      <c r="X216" s="15" t="e">
        <f>IF($B216="","",VLOOKUP($B216,'HK2 - 22-23 + HKI 23-24(22C2)'!$B$12:$AT$182,23,0))</f>
        <v>#N/A</v>
      </c>
      <c r="Y216" s="15" t="e">
        <f>IF($B216="","",VLOOKUP($B216,'HK2 - 22-23 + HKI 23-24(22C2)'!$B$12:$AT$182,24,0))</f>
        <v>#N/A</v>
      </c>
      <c r="Z216" s="31" t="e">
        <f t="shared" si="34"/>
        <v>#N/A</v>
      </c>
      <c r="AA216" s="15" t="e">
        <f>IF($B216="","",VLOOKUP($B216,'HK2 - 22-23 + HKI 23-24(22C2)'!$B$12:$AT$182,26,0))</f>
        <v>#N/A</v>
      </c>
      <c r="AB216" s="15" t="e">
        <f>IF($B216="","",VLOOKUP($B216,'HK2 - 22-23 + HKI 23-24(22C2)'!$B$12:$AT$182,27,0))</f>
        <v>#N/A</v>
      </c>
      <c r="AC216" s="15" t="e">
        <f>IF($B216="","",VLOOKUP($B216,'HK2 - 22-23 + HKI 23-24(22C2)'!$B$12:$AT$182,28,0))</f>
        <v>#N/A</v>
      </c>
      <c r="AD216" s="31" t="e">
        <f t="shared" si="35"/>
        <v>#N/A</v>
      </c>
      <c r="AE216" s="15" t="e">
        <f>IF($B216="","",VLOOKUP($B216,'HK2 - 22-23 + HKI 23-24(22C2)'!$B$12:$AT$182,30,0))</f>
        <v>#N/A</v>
      </c>
      <c r="AF216" s="15" t="e">
        <f>IF($B216="","",VLOOKUP($B216,'HK2 - 22-23 + HKI 23-24(22C2)'!$B$12:$AT$182,31,0))</f>
        <v>#N/A</v>
      </c>
      <c r="AG216" s="15" t="e">
        <f>IF($B216="","",VLOOKUP($B216,'HK2 - 22-23 + HKI 23-24(22C2)'!$B$12:$AT$182,32,0))</f>
        <v>#N/A</v>
      </c>
      <c r="AH216" s="31" t="e">
        <f t="shared" si="36"/>
        <v>#N/A</v>
      </c>
      <c r="AI216" s="15" t="e">
        <f>IF($B216="","",VLOOKUP($B216,'HK2 - 22-23 + HKI 23-24(22C2)'!$B$12:$AT$182,34,0))</f>
        <v>#N/A</v>
      </c>
      <c r="AJ216" s="15" t="e">
        <f>IF($B216="","",VLOOKUP($B216,'HK2 - 22-23 + HKI 23-24(22C2)'!$B$12:$AT$182,35,0))</f>
        <v>#N/A</v>
      </c>
      <c r="AK216" s="31" t="e">
        <f t="shared" si="37"/>
        <v>#N/A</v>
      </c>
      <c r="AL216" s="15" t="e">
        <f>IF($B216="","",VLOOKUP($B216,'HK2 - 22-23 + HKI 23-24(22C2)'!$B$12:$AT$182,37,0))</f>
        <v>#N/A</v>
      </c>
      <c r="AM216" s="15" t="e">
        <f>IF($B216="","",VLOOKUP($B216,'HK2 - 22-23 + HKI 23-24(22C2)'!$B$12:$AT$182,38,0))</f>
        <v>#N/A</v>
      </c>
      <c r="AN216" s="31" t="e">
        <f t="shared" si="38"/>
        <v>#N/A</v>
      </c>
      <c r="AO216" s="15" t="e">
        <f>IF($B216="","",VLOOKUP($B216,'HK2 - 22-23 + HKI 23-24(22C2)'!$B$12:$AT$182,40,0))</f>
        <v>#N/A</v>
      </c>
      <c r="AP216" s="15" t="e">
        <f>IF($B216="","",VLOOKUP($B216,'HK2 - 22-23 + HKI 23-24(22C2)'!$B$12:$AT$182,41,0))</f>
        <v>#N/A</v>
      </c>
      <c r="AQ216" s="31" t="e">
        <f t="shared" si="39"/>
        <v>#N/A</v>
      </c>
      <c r="AR216" s="31" t="e">
        <f>IF($B216="","",VLOOKUP($B216,'HK2 - 22-23 + HKI 23-24(22C2)'!$B$12:$AT$182,43,0))</f>
        <v>#N/A</v>
      </c>
      <c r="AS216" s="31" t="e">
        <f>IF($B216="","",VLOOKUP($B216,'HK2 - 22-23 + HKI 23-24(22C2)'!$B$12:$AT$182,44,0))</f>
        <v>#N/A</v>
      </c>
      <c r="AT216" s="40" t="e">
        <f t="shared" si="40"/>
        <v>#N/A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IF($B217="","",VLOOKUP($B217,'HK2 - 22-23 + HKI 23-24(22C2)'!$B$12:$AT$182,4,0))</f>
        <v>#N/A</v>
      </c>
      <c r="F217" s="15" t="e">
        <f>IF($B217="","",VLOOKUP($B217,'HK2 - 22-23 + HKI 23-24(22C2)'!$B$12:$AT$182,5,0))</f>
        <v>#N/A</v>
      </c>
      <c r="G217" s="15" t="e">
        <f>IF($B217="","",VLOOKUP($B217,'HK2 - 22-23 + HKI 23-24(22C2)'!$B$12:$AT$182,6,0))</f>
        <v>#N/A</v>
      </c>
      <c r="H217" s="15" t="e">
        <f>IF($B217="","",VLOOKUP($B217,'HK2 - 22-23 + HKI 23-24(22C2)'!$B$12:$AT$182,7,0))</f>
        <v>#N/A</v>
      </c>
      <c r="I217" s="15" t="e">
        <f>IF($B217="","",VLOOKUP($B217,'HK2 - 22-23 + HKI 23-24(22C2)'!$B$12:$AT$182,8,0))</f>
        <v>#N/A</v>
      </c>
      <c r="J217" s="15" t="e">
        <f>IF($B217="","",VLOOKUP($B217,'HK2 - 22-23 + HKI 23-24(22C2)'!$B$12:$AT$182,9,0))</f>
        <v>#N/A</v>
      </c>
      <c r="K217" s="15" t="e">
        <f>IF($B217="","",VLOOKUP($B217,'HK2 - 22-23 + HKI 23-24(22C2)'!$B$12:$AT$182,10,0))</f>
        <v>#N/A</v>
      </c>
      <c r="L217" s="15" t="e">
        <f>IF($B217="","",VLOOKUP($B217,'HK2 - 22-23 + HKI 23-24(22C2)'!$B$12:$AT$182,11,0))</f>
        <v>#N/A</v>
      </c>
      <c r="M217" s="31" t="e">
        <f t="shared" si="31"/>
        <v>#N/A</v>
      </c>
      <c r="N217" s="15" t="e">
        <f>IF($B217="","",VLOOKUP($B217,'HK2 - 22-23 + HKI 23-24(22C2)'!$B$12:$AT$182,13,0))</f>
        <v>#N/A</v>
      </c>
      <c r="O217" s="15" t="e">
        <f>IF($B217="","",VLOOKUP($B217,'HK2 - 22-23 + HKI 23-24(22C2)'!$B$12:$AT$182,14,0))</f>
        <v>#N/A</v>
      </c>
      <c r="P217" s="15" t="e">
        <f>IF($B217="","",VLOOKUP($B217,'HK2 - 22-23 + HKI 23-24(22C2)'!$B$12:$AT$182,15,0))</f>
        <v>#N/A</v>
      </c>
      <c r="Q217" s="15" t="e">
        <f>IF($B217="","",VLOOKUP($B217,'HK2 - 22-23 + HKI 23-24(22C2)'!$B$12:$AT$182,16,0))</f>
        <v>#N/A</v>
      </c>
      <c r="R217" s="31" t="e">
        <f t="shared" si="32"/>
        <v>#N/A</v>
      </c>
      <c r="S217" s="15" t="e">
        <f>IF($B217="","",VLOOKUP($B217,'HK2 - 22-23 + HKI 23-24(22C2)'!$B$12:$AT$182,18,0))</f>
        <v>#N/A</v>
      </c>
      <c r="T217" s="15" t="e">
        <f>IF($B217="","",VLOOKUP($B217,'HK2 - 22-23 + HKI 23-24(22C2)'!$B$12:$AT$182,19,0))</f>
        <v>#N/A</v>
      </c>
      <c r="U217" s="15" t="e">
        <f>IF($B217="","",VLOOKUP($B217,'HK2 - 22-23 + HKI 23-24(22C2)'!$B$12:$AT$182,20,0))</f>
        <v>#N/A</v>
      </c>
      <c r="V217" s="31" t="e">
        <f t="shared" si="33"/>
        <v>#N/A</v>
      </c>
      <c r="W217" s="15" t="e">
        <f>IF($B217="","",VLOOKUP($B217,'HK2 - 22-23 + HKI 23-24(22C2)'!$B$12:$AT$182,22,0))</f>
        <v>#N/A</v>
      </c>
      <c r="X217" s="15" t="e">
        <f>IF($B217="","",VLOOKUP($B217,'HK2 - 22-23 + HKI 23-24(22C2)'!$B$12:$AT$182,23,0))</f>
        <v>#N/A</v>
      </c>
      <c r="Y217" s="15" t="e">
        <f>IF($B217="","",VLOOKUP($B217,'HK2 - 22-23 + HKI 23-24(22C2)'!$B$12:$AT$182,24,0))</f>
        <v>#N/A</v>
      </c>
      <c r="Z217" s="31" t="e">
        <f t="shared" si="34"/>
        <v>#N/A</v>
      </c>
      <c r="AA217" s="15" t="e">
        <f>IF($B217="","",VLOOKUP($B217,'HK2 - 22-23 + HKI 23-24(22C2)'!$B$12:$AT$182,26,0))</f>
        <v>#N/A</v>
      </c>
      <c r="AB217" s="15" t="e">
        <f>IF($B217="","",VLOOKUP($B217,'HK2 - 22-23 + HKI 23-24(22C2)'!$B$12:$AT$182,27,0))</f>
        <v>#N/A</v>
      </c>
      <c r="AC217" s="15" t="e">
        <f>IF($B217="","",VLOOKUP($B217,'HK2 - 22-23 + HKI 23-24(22C2)'!$B$12:$AT$182,28,0))</f>
        <v>#N/A</v>
      </c>
      <c r="AD217" s="31" t="e">
        <f t="shared" si="35"/>
        <v>#N/A</v>
      </c>
      <c r="AE217" s="15" t="e">
        <f>IF($B217="","",VLOOKUP($B217,'HK2 - 22-23 + HKI 23-24(22C2)'!$B$12:$AT$182,30,0))</f>
        <v>#N/A</v>
      </c>
      <c r="AF217" s="15" t="e">
        <f>IF($B217="","",VLOOKUP($B217,'HK2 - 22-23 + HKI 23-24(22C2)'!$B$12:$AT$182,31,0))</f>
        <v>#N/A</v>
      </c>
      <c r="AG217" s="15" t="e">
        <f>IF($B217="","",VLOOKUP($B217,'HK2 - 22-23 + HKI 23-24(22C2)'!$B$12:$AT$182,32,0))</f>
        <v>#N/A</v>
      </c>
      <c r="AH217" s="31" t="e">
        <f t="shared" si="36"/>
        <v>#N/A</v>
      </c>
      <c r="AI217" s="15" t="e">
        <f>IF($B217="","",VLOOKUP($B217,'HK2 - 22-23 + HKI 23-24(22C2)'!$B$12:$AT$182,34,0))</f>
        <v>#N/A</v>
      </c>
      <c r="AJ217" s="15" t="e">
        <f>IF($B217="","",VLOOKUP($B217,'HK2 - 22-23 + HKI 23-24(22C2)'!$B$12:$AT$182,35,0))</f>
        <v>#N/A</v>
      </c>
      <c r="AK217" s="31" t="e">
        <f t="shared" si="37"/>
        <v>#N/A</v>
      </c>
      <c r="AL217" s="15" t="e">
        <f>IF($B217="","",VLOOKUP($B217,'HK2 - 22-23 + HKI 23-24(22C2)'!$B$12:$AT$182,37,0))</f>
        <v>#N/A</v>
      </c>
      <c r="AM217" s="15" t="e">
        <f>IF($B217="","",VLOOKUP($B217,'HK2 - 22-23 + HKI 23-24(22C2)'!$B$12:$AT$182,38,0))</f>
        <v>#N/A</v>
      </c>
      <c r="AN217" s="31" t="e">
        <f t="shared" si="38"/>
        <v>#N/A</v>
      </c>
      <c r="AO217" s="15" t="e">
        <f>IF($B217="","",VLOOKUP($B217,'HK2 - 22-23 + HKI 23-24(22C2)'!$B$12:$AT$182,40,0))</f>
        <v>#N/A</v>
      </c>
      <c r="AP217" s="15" t="e">
        <f>IF($B217="","",VLOOKUP($B217,'HK2 - 22-23 + HKI 23-24(22C2)'!$B$12:$AT$182,41,0))</f>
        <v>#N/A</v>
      </c>
      <c r="AQ217" s="31" t="e">
        <f t="shared" si="39"/>
        <v>#N/A</v>
      </c>
      <c r="AR217" s="31" t="e">
        <f>IF($B217="","",VLOOKUP($B217,'HK2 - 22-23 + HKI 23-24(22C2)'!$B$12:$AT$182,43,0))</f>
        <v>#N/A</v>
      </c>
      <c r="AS217" s="31" t="e">
        <f>IF($B217="","",VLOOKUP($B217,'HK2 - 22-23 + HKI 23-24(22C2)'!$B$12:$AT$182,44,0))</f>
        <v>#N/A</v>
      </c>
      <c r="AT217" s="40" t="e">
        <f t="shared" si="40"/>
        <v>#N/A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IF($B218="","",VLOOKUP($B218,'HK2 - 22-23 + HKI 23-24(22C2)'!$B$12:$AT$182,4,0))</f>
        <v>#N/A</v>
      </c>
      <c r="F218" s="15" t="e">
        <f>IF($B218="","",VLOOKUP($B218,'HK2 - 22-23 + HKI 23-24(22C2)'!$B$12:$AT$182,5,0))</f>
        <v>#N/A</v>
      </c>
      <c r="G218" s="15" t="e">
        <f>IF($B218="","",VLOOKUP($B218,'HK2 - 22-23 + HKI 23-24(22C2)'!$B$12:$AT$182,6,0))</f>
        <v>#N/A</v>
      </c>
      <c r="H218" s="15" t="e">
        <f>IF($B218="","",VLOOKUP($B218,'HK2 - 22-23 + HKI 23-24(22C2)'!$B$12:$AT$182,7,0))</f>
        <v>#N/A</v>
      </c>
      <c r="I218" s="15" t="e">
        <f>IF($B218="","",VLOOKUP($B218,'HK2 - 22-23 + HKI 23-24(22C2)'!$B$12:$AT$182,8,0))</f>
        <v>#N/A</v>
      </c>
      <c r="J218" s="15" t="e">
        <f>IF($B218="","",VLOOKUP($B218,'HK2 - 22-23 + HKI 23-24(22C2)'!$B$12:$AT$182,9,0))</f>
        <v>#N/A</v>
      </c>
      <c r="K218" s="15" t="e">
        <f>IF($B218="","",VLOOKUP($B218,'HK2 - 22-23 + HKI 23-24(22C2)'!$B$12:$AT$182,10,0))</f>
        <v>#N/A</v>
      </c>
      <c r="L218" s="15" t="e">
        <f>IF($B218="","",VLOOKUP($B218,'HK2 - 22-23 + HKI 23-24(22C2)'!$B$12:$AT$182,11,0))</f>
        <v>#N/A</v>
      </c>
      <c r="M218" s="31" t="e">
        <f t="shared" si="31"/>
        <v>#N/A</v>
      </c>
      <c r="N218" s="15" t="e">
        <f>IF($B218="","",VLOOKUP($B218,'HK2 - 22-23 + HKI 23-24(22C2)'!$B$12:$AT$182,13,0))</f>
        <v>#N/A</v>
      </c>
      <c r="O218" s="15" t="e">
        <f>IF($B218="","",VLOOKUP($B218,'HK2 - 22-23 + HKI 23-24(22C2)'!$B$12:$AT$182,14,0))</f>
        <v>#N/A</v>
      </c>
      <c r="P218" s="15" t="e">
        <f>IF($B218="","",VLOOKUP($B218,'HK2 - 22-23 + HKI 23-24(22C2)'!$B$12:$AT$182,15,0))</f>
        <v>#N/A</v>
      </c>
      <c r="Q218" s="15" t="e">
        <f>IF($B218="","",VLOOKUP($B218,'HK2 - 22-23 + HKI 23-24(22C2)'!$B$12:$AT$182,16,0))</f>
        <v>#N/A</v>
      </c>
      <c r="R218" s="31" t="e">
        <f t="shared" si="32"/>
        <v>#N/A</v>
      </c>
      <c r="S218" s="15" t="e">
        <f>IF($B218="","",VLOOKUP($B218,'HK2 - 22-23 + HKI 23-24(22C2)'!$B$12:$AT$182,18,0))</f>
        <v>#N/A</v>
      </c>
      <c r="T218" s="15" t="e">
        <f>IF($B218="","",VLOOKUP($B218,'HK2 - 22-23 + HKI 23-24(22C2)'!$B$12:$AT$182,19,0))</f>
        <v>#N/A</v>
      </c>
      <c r="U218" s="15" t="e">
        <f>IF($B218="","",VLOOKUP($B218,'HK2 - 22-23 + HKI 23-24(22C2)'!$B$12:$AT$182,20,0))</f>
        <v>#N/A</v>
      </c>
      <c r="V218" s="31" t="e">
        <f t="shared" si="33"/>
        <v>#N/A</v>
      </c>
      <c r="W218" s="15" t="e">
        <f>IF($B218="","",VLOOKUP($B218,'HK2 - 22-23 + HKI 23-24(22C2)'!$B$12:$AT$182,22,0))</f>
        <v>#N/A</v>
      </c>
      <c r="X218" s="15" t="e">
        <f>IF($B218="","",VLOOKUP($B218,'HK2 - 22-23 + HKI 23-24(22C2)'!$B$12:$AT$182,23,0))</f>
        <v>#N/A</v>
      </c>
      <c r="Y218" s="15" t="e">
        <f>IF($B218="","",VLOOKUP($B218,'HK2 - 22-23 + HKI 23-24(22C2)'!$B$12:$AT$182,24,0))</f>
        <v>#N/A</v>
      </c>
      <c r="Z218" s="31" t="e">
        <f t="shared" si="34"/>
        <v>#N/A</v>
      </c>
      <c r="AA218" s="15" t="e">
        <f>IF($B218="","",VLOOKUP($B218,'HK2 - 22-23 + HKI 23-24(22C2)'!$B$12:$AT$182,26,0))</f>
        <v>#N/A</v>
      </c>
      <c r="AB218" s="15" t="e">
        <f>IF($B218="","",VLOOKUP($B218,'HK2 - 22-23 + HKI 23-24(22C2)'!$B$12:$AT$182,27,0))</f>
        <v>#N/A</v>
      </c>
      <c r="AC218" s="15" t="e">
        <f>IF($B218="","",VLOOKUP($B218,'HK2 - 22-23 + HKI 23-24(22C2)'!$B$12:$AT$182,28,0))</f>
        <v>#N/A</v>
      </c>
      <c r="AD218" s="31" t="e">
        <f t="shared" si="35"/>
        <v>#N/A</v>
      </c>
      <c r="AE218" s="15" t="e">
        <f>IF($B218="","",VLOOKUP($B218,'HK2 - 22-23 + HKI 23-24(22C2)'!$B$12:$AT$182,30,0))</f>
        <v>#N/A</v>
      </c>
      <c r="AF218" s="15" t="e">
        <f>IF($B218="","",VLOOKUP($B218,'HK2 - 22-23 + HKI 23-24(22C2)'!$B$12:$AT$182,31,0))</f>
        <v>#N/A</v>
      </c>
      <c r="AG218" s="15" t="e">
        <f>IF($B218="","",VLOOKUP($B218,'HK2 - 22-23 + HKI 23-24(22C2)'!$B$12:$AT$182,32,0))</f>
        <v>#N/A</v>
      </c>
      <c r="AH218" s="31" t="e">
        <f t="shared" si="36"/>
        <v>#N/A</v>
      </c>
      <c r="AI218" s="15" t="e">
        <f>IF($B218="","",VLOOKUP($B218,'HK2 - 22-23 + HKI 23-24(22C2)'!$B$12:$AT$182,34,0))</f>
        <v>#N/A</v>
      </c>
      <c r="AJ218" s="15" t="e">
        <f>IF($B218="","",VLOOKUP($B218,'HK2 - 22-23 + HKI 23-24(22C2)'!$B$12:$AT$182,35,0))</f>
        <v>#N/A</v>
      </c>
      <c r="AK218" s="31" t="e">
        <f t="shared" si="37"/>
        <v>#N/A</v>
      </c>
      <c r="AL218" s="15" t="e">
        <f>IF($B218="","",VLOOKUP($B218,'HK2 - 22-23 + HKI 23-24(22C2)'!$B$12:$AT$182,37,0))</f>
        <v>#N/A</v>
      </c>
      <c r="AM218" s="15" t="e">
        <f>IF($B218="","",VLOOKUP($B218,'HK2 - 22-23 + HKI 23-24(22C2)'!$B$12:$AT$182,38,0))</f>
        <v>#N/A</v>
      </c>
      <c r="AN218" s="31" t="e">
        <f t="shared" si="38"/>
        <v>#N/A</v>
      </c>
      <c r="AO218" s="15" t="e">
        <f>IF($B218="","",VLOOKUP($B218,'HK2 - 22-23 + HKI 23-24(22C2)'!$B$12:$AT$182,40,0))</f>
        <v>#N/A</v>
      </c>
      <c r="AP218" s="15" t="e">
        <f>IF($B218="","",VLOOKUP($B218,'HK2 - 22-23 + HKI 23-24(22C2)'!$B$12:$AT$182,41,0))</f>
        <v>#N/A</v>
      </c>
      <c r="AQ218" s="31" t="e">
        <f t="shared" si="39"/>
        <v>#N/A</v>
      </c>
      <c r="AR218" s="31" t="e">
        <f>IF($B218="","",VLOOKUP($B218,'HK2 - 22-23 + HKI 23-24(22C2)'!$B$12:$AT$182,43,0))</f>
        <v>#N/A</v>
      </c>
      <c r="AS218" s="31" t="e">
        <f>IF($B218="","",VLOOKUP($B218,'HK2 - 22-23 + HKI 23-24(22C2)'!$B$12:$AT$182,44,0))</f>
        <v>#N/A</v>
      </c>
      <c r="AT218" s="40" t="e">
        <f t="shared" si="40"/>
        <v>#N/A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IF($B219="","",VLOOKUP($B219,'HK2 - 22-23 + HKI 23-24(22C2)'!$B$12:$AT$182,4,0))</f>
        <v>#N/A</v>
      </c>
      <c r="F219" s="15" t="e">
        <f>IF($B219="","",VLOOKUP($B219,'HK2 - 22-23 + HKI 23-24(22C2)'!$B$12:$AT$182,5,0))</f>
        <v>#N/A</v>
      </c>
      <c r="G219" s="15" t="e">
        <f>IF($B219="","",VLOOKUP($B219,'HK2 - 22-23 + HKI 23-24(22C2)'!$B$12:$AT$182,6,0))</f>
        <v>#N/A</v>
      </c>
      <c r="H219" s="15" t="e">
        <f>IF($B219="","",VLOOKUP($B219,'HK2 - 22-23 + HKI 23-24(22C2)'!$B$12:$AT$182,7,0))</f>
        <v>#N/A</v>
      </c>
      <c r="I219" s="15" t="e">
        <f>IF($B219="","",VLOOKUP($B219,'HK2 - 22-23 + HKI 23-24(22C2)'!$B$12:$AT$182,8,0))</f>
        <v>#N/A</v>
      </c>
      <c r="J219" s="15" t="e">
        <f>IF($B219="","",VLOOKUP($B219,'HK2 - 22-23 + HKI 23-24(22C2)'!$B$12:$AT$182,9,0))</f>
        <v>#N/A</v>
      </c>
      <c r="K219" s="15" t="e">
        <f>IF($B219="","",VLOOKUP($B219,'HK2 - 22-23 + HKI 23-24(22C2)'!$B$12:$AT$182,10,0))</f>
        <v>#N/A</v>
      </c>
      <c r="L219" s="15" t="e">
        <f>IF($B219="","",VLOOKUP($B219,'HK2 - 22-23 + HKI 23-24(22C2)'!$B$12:$AT$182,11,0))</f>
        <v>#N/A</v>
      </c>
      <c r="M219" s="31" t="e">
        <f t="shared" si="31"/>
        <v>#N/A</v>
      </c>
      <c r="N219" s="15" t="e">
        <f>IF($B219="","",VLOOKUP($B219,'HK2 - 22-23 + HKI 23-24(22C2)'!$B$12:$AT$182,13,0))</f>
        <v>#N/A</v>
      </c>
      <c r="O219" s="15" t="e">
        <f>IF($B219="","",VLOOKUP($B219,'HK2 - 22-23 + HKI 23-24(22C2)'!$B$12:$AT$182,14,0))</f>
        <v>#N/A</v>
      </c>
      <c r="P219" s="15" t="e">
        <f>IF($B219="","",VLOOKUP($B219,'HK2 - 22-23 + HKI 23-24(22C2)'!$B$12:$AT$182,15,0))</f>
        <v>#N/A</v>
      </c>
      <c r="Q219" s="15" t="e">
        <f>IF($B219="","",VLOOKUP($B219,'HK2 - 22-23 + HKI 23-24(22C2)'!$B$12:$AT$182,16,0))</f>
        <v>#N/A</v>
      </c>
      <c r="R219" s="31" t="e">
        <f t="shared" si="32"/>
        <v>#N/A</v>
      </c>
      <c r="S219" s="15" t="e">
        <f>IF($B219="","",VLOOKUP($B219,'HK2 - 22-23 + HKI 23-24(22C2)'!$B$12:$AT$182,18,0))</f>
        <v>#N/A</v>
      </c>
      <c r="T219" s="15" t="e">
        <f>IF($B219="","",VLOOKUP($B219,'HK2 - 22-23 + HKI 23-24(22C2)'!$B$12:$AT$182,19,0))</f>
        <v>#N/A</v>
      </c>
      <c r="U219" s="15" t="e">
        <f>IF($B219="","",VLOOKUP($B219,'HK2 - 22-23 + HKI 23-24(22C2)'!$B$12:$AT$182,20,0))</f>
        <v>#N/A</v>
      </c>
      <c r="V219" s="31" t="e">
        <f t="shared" si="33"/>
        <v>#N/A</v>
      </c>
      <c r="W219" s="15" t="e">
        <f>IF($B219="","",VLOOKUP($B219,'HK2 - 22-23 + HKI 23-24(22C2)'!$B$12:$AT$182,22,0))</f>
        <v>#N/A</v>
      </c>
      <c r="X219" s="15" t="e">
        <f>IF($B219="","",VLOOKUP($B219,'HK2 - 22-23 + HKI 23-24(22C2)'!$B$12:$AT$182,23,0))</f>
        <v>#N/A</v>
      </c>
      <c r="Y219" s="15" t="e">
        <f>IF($B219="","",VLOOKUP($B219,'HK2 - 22-23 + HKI 23-24(22C2)'!$B$12:$AT$182,24,0))</f>
        <v>#N/A</v>
      </c>
      <c r="Z219" s="31" t="e">
        <f t="shared" si="34"/>
        <v>#N/A</v>
      </c>
      <c r="AA219" s="15" t="e">
        <f>IF($B219="","",VLOOKUP($B219,'HK2 - 22-23 + HKI 23-24(22C2)'!$B$12:$AT$182,26,0))</f>
        <v>#N/A</v>
      </c>
      <c r="AB219" s="15" t="e">
        <f>IF($B219="","",VLOOKUP($B219,'HK2 - 22-23 + HKI 23-24(22C2)'!$B$12:$AT$182,27,0))</f>
        <v>#N/A</v>
      </c>
      <c r="AC219" s="15" t="e">
        <f>IF($B219="","",VLOOKUP($B219,'HK2 - 22-23 + HKI 23-24(22C2)'!$B$12:$AT$182,28,0))</f>
        <v>#N/A</v>
      </c>
      <c r="AD219" s="31" t="e">
        <f t="shared" si="35"/>
        <v>#N/A</v>
      </c>
      <c r="AE219" s="15" t="e">
        <f>IF($B219="","",VLOOKUP($B219,'HK2 - 22-23 + HKI 23-24(22C2)'!$B$12:$AT$182,30,0))</f>
        <v>#N/A</v>
      </c>
      <c r="AF219" s="15" t="e">
        <f>IF($B219="","",VLOOKUP($B219,'HK2 - 22-23 + HKI 23-24(22C2)'!$B$12:$AT$182,31,0))</f>
        <v>#N/A</v>
      </c>
      <c r="AG219" s="15" t="e">
        <f>IF($B219="","",VLOOKUP($B219,'HK2 - 22-23 + HKI 23-24(22C2)'!$B$12:$AT$182,32,0))</f>
        <v>#N/A</v>
      </c>
      <c r="AH219" s="31" t="e">
        <f t="shared" si="36"/>
        <v>#N/A</v>
      </c>
      <c r="AI219" s="15" t="e">
        <f>IF($B219="","",VLOOKUP($B219,'HK2 - 22-23 + HKI 23-24(22C2)'!$B$12:$AT$182,34,0))</f>
        <v>#N/A</v>
      </c>
      <c r="AJ219" s="15" t="e">
        <f>IF($B219="","",VLOOKUP($B219,'HK2 - 22-23 + HKI 23-24(22C2)'!$B$12:$AT$182,35,0))</f>
        <v>#N/A</v>
      </c>
      <c r="AK219" s="31" t="e">
        <f t="shared" si="37"/>
        <v>#N/A</v>
      </c>
      <c r="AL219" s="15" t="e">
        <f>IF($B219="","",VLOOKUP($B219,'HK2 - 22-23 + HKI 23-24(22C2)'!$B$12:$AT$182,37,0))</f>
        <v>#N/A</v>
      </c>
      <c r="AM219" s="15" t="e">
        <f>IF($B219="","",VLOOKUP($B219,'HK2 - 22-23 + HKI 23-24(22C2)'!$B$12:$AT$182,38,0))</f>
        <v>#N/A</v>
      </c>
      <c r="AN219" s="31" t="e">
        <f t="shared" si="38"/>
        <v>#N/A</v>
      </c>
      <c r="AO219" s="15" t="e">
        <f>IF($B219="","",VLOOKUP($B219,'HK2 - 22-23 + HKI 23-24(22C2)'!$B$12:$AT$182,40,0))</f>
        <v>#N/A</v>
      </c>
      <c r="AP219" s="15" t="e">
        <f>IF($B219="","",VLOOKUP($B219,'HK2 - 22-23 + HKI 23-24(22C2)'!$B$12:$AT$182,41,0))</f>
        <v>#N/A</v>
      </c>
      <c r="AQ219" s="31" t="e">
        <f t="shared" si="39"/>
        <v>#N/A</v>
      </c>
      <c r="AR219" s="31" t="e">
        <f>IF($B219="","",VLOOKUP($B219,'HK2 - 22-23 + HKI 23-24(22C2)'!$B$12:$AT$182,43,0))</f>
        <v>#N/A</v>
      </c>
      <c r="AS219" s="31" t="e">
        <f>IF($B219="","",VLOOKUP($B219,'HK2 - 22-23 + HKI 23-24(22C2)'!$B$12:$AT$182,44,0))</f>
        <v>#N/A</v>
      </c>
      <c r="AT219" s="40" t="e">
        <f t="shared" si="40"/>
        <v>#N/A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IF($B220="","",VLOOKUP($B220,'HK2 - 22-23 + HKI 23-24(22C2)'!$B$12:$AT$182,4,0))</f>
        <v>#N/A</v>
      </c>
      <c r="F220" s="15" t="e">
        <f>IF($B220="","",VLOOKUP($B220,'HK2 - 22-23 + HKI 23-24(22C2)'!$B$12:$AT$182,5,0))</f>
        <v>#N/A</v>
      </c>
      <c r="G220" s="15" t="e">
        <f>IF($B220="","",VLOOKUP($B220,'HK2 - 22-23 + HKI 23-24(22C2)'!$B$12:$AT$182,6,0))</f>
        <v>#N/A</v>
      </c>
      <c r="H220" s="15" t="e">
        <f>IF($B220="","",VLOOKUP($B220,'HK2 - 22-23 + HKI 23-24(22C2)'!$B$12:$AT$182,7,0))</f>
        <v>#N/A</v>
      </c>
      <c r="I220" s="15" t="e">
        <f>IF($B220="","",VLOOKUP($B220,'HK2 - 22-23 + HKI 23-24(22C2)'!$B$12:$AT$182,8,0))</f>
        <v>#N/A</v>
      </c>
      <c r="J220" s="15" t="e">
        <f>IF($B220="","",VLOOKUP($B220,'HK2 - 22-23 + HKI 23-24(22C2)'!$B$12:$AT$182,9,0))</f>
        <v>#N/A</v>
      </c>
      <c r="K220" s="15" t="e">
        <f>IF($B220="","",VLOOKUP($B220,'HK2 - 22-23 + HKI 23-24(22C2)'!$B$12:$AT$182,10,0))</f>
        <v>#N/A</v>
      </c>
      <c r="L220" s="15" t="e">
        <f>IF($B220="","",VLOOKUP($B220,'HK2 - 22-23 + HKI 23-24(22C2)'!$B$12:$AT$182,11,0))</f>
        <v>#N/A</v>
      </c>
      <c r="M220" s="31" t="e">
        <f t="shared" si="31"/>
        <v>#N/A</v>
      </c>
      <c r="N220" s="15" t="e">
        <f>IF($B220="","",VLOOKUP($B220,'HK2 - 22-23 + HKI 23-24(22C2)'!$B$12:$AT$182,13,0))</f>
        <v>#N/A</v>
      </c>
      <c r="O220" s="15" t="e">
        <f>IF($B220="","",VLOOKUP($B220,'HK2 - 22-23 + HKI 23-24(22C2)'!$B$12:$AT$182,14,0))</f>
        <v>#N/A</v>
      </c>
      <c r="P220" s="15" t="e">
        <f>IF($B220="","",VLOOKUP($B220,'HK2 - 22-23 + HKI 23-24(22C2)'!$B$12:$AT$182,15,0))</f>
        <v>#N/A</v>
      </c>
      <c r="Q220" s="15" t="e">
        <f>IF($B220="","",VLOOKUP($B220,'HK2 - 22-23 + HKI 23-24(22C2)'!$B$12:$AT$182,16,0))</f>
        <v>#N/A</v>
      </c>
      <c r="R220" s="31" t="e">
        <f t="shared" si="32"/>
        <v>#N/A</v>
      </c>
      <c r="S220" s="15" t="e">
        <f>IF($B220="","",VLOOKUP($B220,'HK2 - 22-23 + HKI 23-24(22C2)'!$B$12:$AT$182,18,0))</f>
        <v>#N/A</v>
      </c>
      <c r="T220" s="15" t="e">
        <f>IF($B220="","",VLOOKUP($B220,'HK2 - 22-23 + HKI 23-24(22C2)'!$B$12:$AT$182,19,0))</f>
        <v>#N/A</v>
      </c>
      <c r="U220" s="15" t="e">
        <f>IF($B220="","",VLOOKUP($B220,'HK2 - 22-23 + HKI 23-24(22C2)'!$B$12:$AT$182,20,0))</f>
        <v>#N/A</v>
      </c>
      <c r="V220" s="31" t="e">
        <f t="shared" si="33"/>
        <v>#N/A</v>
      </c>
      <c r="W220" s="15" t="e">
        <f>IF($B220="","",VLOOKUP($B220,'HK2 - 22-23 + HKI 23-24(22C2)'!$B$12:$AT$182,22,0))</f>
        <v>#N/A</v>
      </c>
      <c r="X220" s="15" t="e">
        <f>IF($B220="","",VLOOKUP($B220,'HK2 - 22-23 + HKI 23-24(22C2)'!$B$12:$AT$182,23,0))</f>
        <v>#N/A</v>
      </c>
      <c r="Y220" s="15" t="e">
        <f>IF($B220="","",VLOOKUP($B220,'HK2 - 22-23 + HKI 23-24(22C2)'!$B$12:$AT$182,24,0))</f>
        <v>#N/A</v>
      </c>
      <c r="Z220" s="31" t="e">
        <f t="shared" si="34"/>
        <v>#N/A</v>
      </c>
      <c r="AA220" s="15" t="e">
        <f>IF($B220="","",VLOOKUP($B220,'HK2 - 22-23 + HKI 23-24(22C2)'!$B$12:$AT$182,26,0))</f>
        <v>#N/A</v>
      </c>
      <c r="AB220" s="15" t="e">
        <f>IF($B220="","",VLOOKUP($B220,'HK2 - 22-23 + HKI 23-24(22C2)'!$B$12:$AT$182,27,0))</f>
        <v>#N/A</v>
      </c>
      <c r="AC220" s="15" t="e">
        <f>IF($B220="","",VLOOKUP($B220,'HK2 - 22-23 + HKI 23-24(22C2)'!$B$12:$AT$182,28,0))</f>
        <v>#N/A</v>
      </c>
      <c r="AD220" s="31" t="e">
        <f t="shared" si="35"/>
        <v>#N/A</v>
      </c>
      <c r="AE220" s="15" t="e">
        <f>IF($B220="","",VLOOKUP($B220,'HK2 - 22-23 + HKI 23-24(22C2)'!$B$12:$AT$182,30,0))</f>
        <v>#N/A</v>
      </c>
      <c r="AF220" s="15" t="e">
        <f>IF($B220="","",VLOOKUP($B220,'HK2 - 22-23 + HKI 23-24(22C2)'!$B$12:$AT$182,31,0))</f>
        <v>#N/A</v>
      </c>
      <c r="AG220" s="15" t="e">
        <f>IF($B220="","",VLOOKUP($B220,'HK2 - 22-23 + HKI 23-24(22C2)'!$B$12:$AT$182,32,0))</f>
        <v>#N/A</v>
      </c>
      <c r="AH220" s="31" t="e">
        <f t="shared" si="36"/>
        <v>#N/A</v>
      </c>
      <c r="AI220" s="15" t="e">
        <f>IF($B220="","",VLOOKUP($B220,'HK2 - 22-23 + HKI 23-24(22C2)'!$B$12:$AT$182,34,0))</f>
        <v>#N/A</v>
      </c>
      <c r="AJ220" s="15" t="e">
        <f>IF($B220="","",VLOOKUP($B220,'HK2 - 22-23 + HKI 23-24(22C2)'!$B$12:$AT$182,35,0))</f>
        <v>#N/A</v>
      </c>
      <c r="AK220" s="31" t="e">
        <f t="shared" si="37"/>
        <v>#N/A</v>
      </c>
      <c r="AL220" s="15" t="e">
        <f>IF($B220="","",VLOOKUP($B220,'HK2 - 22-23 + HKI 23-24(22C2)'!$B$12:$AT$182,37,0))</f>
        <v>#N/A</v>
      </c>
      <c r="AM220" s="15" t="e">
        <f>IF($B220="","",VLOOKUP($B220,'HK2 - 22-23 + HKI 23-24(22C2)'!$B$12:$AT$182,38,0))</f>
        <v>#N/A</v>
      </c>
      <c r="AN220" s="31" t="e">
        <f t="shared" si="38"/>
        <v>#N/A</v>
      </c>
      <c r="AO220" s="15" t="e">
        <f>IF($B220="","",VLOOKUP($B220,'HK2 - 22-23 + HKI 23-24(22C2)'!$B$12:$AT$182,40,0))</f>
        <v>#N/A</v>
      </c>
      <c r="AP220" s="15" t="e">
        <f>IF($B220="","",VLOOKUP($B220,'HK2 - 22-23 + HKI 23-24(22C2)'!$B$12:$AT$182,41,0))</f>
        <v>#N/A</v>
      </c>
      <c r="AQ220" s="31" t="e">
        <f t="shared" si="39"/>
        <v>#N/A</v>
      </c>
      <c r="AR220" s="31" t="e">
        <f>IF($B220="","",VLOOKUP($B220,'HK2 - 22-23 + HKI 23-24(22C2)'!$B$12:$AT$182,43,0))</f>
        <v>#N/A</v>
      </c>
      <c r="AS220" s="31" t="e">
        <f>IF($B220="","",VLOOKUP($B220,'HK2 - 22-23 + HKI 23-24(22C2)'!$B$12:$AT$182,44,0))</f>
        <v>#N/A</v>
      </c>
      <c r="AT220" s="40" t="e">
        <f t="shared" si="40"/>
        <v>#N/A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IF($B221="","",VLOOKUP($B221,'HK2 - 22-23 + HKI 23-24(22C2)'!$B$12:$AT$182,4,0))</f>
        <v>#N/A</v>
      </c>
      <c r="F221" s="15" t="e">
        <f>IF($B221="","",VLOOKUP($B221,'HK2 - 22-23 + HKI 23-24(22C2)'!$B$12:$AT$182,5,0))</f>
        <v>#N/A</v>
      </c>
      <c r="G221" s="15" t="e">
        <f>IF($B221="","",VLOOKUP($B221,'HK2 - 22-23 + HKI 23-24(22C2)'!$B$12:$AT$182,6,0))</f>
        <v>#N/A</v>
      </c>
      <c r="H221" s="15" t="e">
        <f>IF($B221="","",VLOOKUP($B221,'HK2 - 22-23 + HKI 23-24(22C2)'!$B$12:$AT$182,7,0))</f>
        <v>#N/A</v>
      </c>
      <c r="I221" s="15" t="e">
        <f>IF($B221="","",VLOOKUP($B221,'HK2 - 22-23 + HKI 23-24(22C2)'!$B$12:$AT$182,8,0))</f>
        <v>#N/A</v>
      </c>
      <c r="J221" s="15" t="e">
        <f>IF($B221="","",VLOOKUP($B221,'HK2 - 22-23 + HKI 23-24(22C2)'!$B$12:$AT$182,9,0))</f>
        <v>#N/A</v>
      </c>
      <c r="K221" s="15" t="e">
        <f>IF($B221="","",VLOOKUP($B221,'HK2 - 22-23 + HKI 23-24(22C2)'!$B$12:$AT$182,10,0))</f>
        <v>#N/A</v>
      </c>
      <c r="L221" s="15" t="e">
        <f>IF($B221="","",VLOOKUP($B221,'HK2 - 22-23 + HKI 23-24(22C2)'!$B$12:$AT$182,11,0))</f>
        <v>#N/A</v>
      </c>
      <c r="M221" s="31" t="e">
        <f t="shared" si="31"/>
        <v>#N/A</v>
      </c>
      <c r="N221" s="15" t="e">
        <f>IF($B221="","",VLOOKUP($B221,'HK2 - 22-23 + HKI 23-24(22C2)'!$B$12:$AT$182,13,0))</f>
        <v>#N/A</v>
      </c>
      <c r="O221" s="15" t="e">
        <f>IF($B221="","",VLOOKUP($B221,'HK2 - 22-23 + HKI 23-24(22C2)'!$B$12:$AT$182,14,0))</f>
        <v>#N/A</v>
      </c>
      <c r="P221" s="15" t="e">
        <f>IF($B221="","",VLOOKUP($B221,'HK2 - 22-23 + HKI 23-24(22C2)'!$B$12:$AT$182,15,0))</f>
        <v>#N/A</v>
      </c>
      <c r="Q221" s="15" t="e">
        <f>IF($B221="","",VLOOKUP($B221,'HK2 - 22-23 + HKI 23-24(22C2)'!$B$12:$AT$182,16,0))</f>
        <v>#N/A</v>
      </c>
      <c r="R221" s="31" t="e">
        <f t="shared" si="32"/>
        <v>#N/A</v>
      </c>
      <c r="S221" s="15" t="e">
        <f>IF($B221="","",VLOOKUP($B221,'HK2 - 22-23 + HKI 23-24(22C2)'!$B$12:$AT$182,18,0))</f>
        <v>#N/A</v>
      </c>
      <c r="T221" s="15" t="e">
        <f>IF($B221="","",VLOOKUP($B221,'HK2 - 22-23 + HKI 23-24(22C2)'!$B$12:$AT$182,19,0))</f>
        <v>#N/A</v>
      </c>
      <c r="U221" s="15" t="e">
        <f>IF($B221="","",VLOOKUP($B221,'HK2 - 22-23 + HKI 23-24(22C2)'!$B$12:$AT$182,20,0))</f>
        <v>#N/A</v>
      </c>
      <c r="V221" s="31" t="e">
        <f t="shared" si="33"/>
        <v>#N/A</v>
      </c>
      <c r="W221" s="15" t="e">
        <f>IF($B221="","",VLOOKUP($B221,'HK2 - 22-23 + HKI 23-24(22C2)'!$B$12:$AT$182,22,0))</f>
        <v>#N/A</v>
      </c>
      <c r="X221" s="15" t="e">
        <f>IF($B221="","",VLOOKUP($B221,'HK2 - 22-23 + HKI 23-24(22C2)'!$B$12:$AT$182,23,0))</f>
        <v>#N/A</v>
      </c>
      <c r="Y221" s="15" t="e">
        <f>IF($B221="","",VLOOKUP($B221,'HK2 - 22-23 + HKI 23-24(22C2)'!$B$12:$AT$182,24,0))</f>
        <v>#N/A</v>
      </c>
      <c r="Z221" s="31" t="e">
        <f t="shared" si="34"/>
        <v>#N/A</v>
      </c>
      <c r="AA221" s="15" t="e">
        <f>IF($B221="","",VLOOKUP($B221,'HK2 - 22-23 + HKI 23-24(22C2)'!$B$12:$AT$182,26,0))</f>
        <v>#N/A</v>
      </c>
      <c r="AB221" s="15" t="e">
        <f>IF($B221="","",VLOOKUP($B221,'HK2 - 22-23 + HKI 23-24(22C2)'!$B$12:$AT$182,27,0))</f>
        <v>#N/A</v>
      </c>
      <c r="AC221" s="15" t="e">
        <f>IF($B221="","",VLOOKUP($B221,'HK2 - 22-23 + HKI 23-24(22C2)'!$B$12:$AT$182,28,0))</f>
        <v>#N/A</v>
      </c>
      <c r="AD221" s="31" t="e">
        <f t="shared" si="35"/>
        <v>#N/A</v>
      </c>
      <c r="AE221" s="15" t="e">
        <f>IF($B221="","",VLOOKUP($B221,'HK2 - 22-23 + HKI 23-24(22C2)'!$B$12:$AT$182,30,0))</f>
        <v>#N/A</v>
      </c>
      <c r="AF221" s="15" t="e">
        <f>IF($B221="","",VLOOKUP($B221,'HK2 - 22-23 + HKI 23-24(22C2)'!$B$12:$AT$182,31,0))</f>
        <v>#N/A</v>
      </c>
      <c r="AG221" s="15" t="e">
        <f>IF($B221="","",VLOOKUP($B221,'HK2 - 22-23 + HKI 23-24(22C2)'!$B$12:$AT$182,32,0))</f>
        <v>#N/A</v>
      </c>
      <c r="AH221" s="31" t="e">
        <f t="shared" si="36"/>
        <v>#N/A</v>
      </c>
      <c r="AI221" s="15" t="e">
        <f>IF($B221="","",VLOOKUP($B221,'HK2 - 22-23 + HKI 23-24(22C2)'!$B$12:$AT$182,34,0))</f>
        <v>#N/A</v>
      </c>
      <c r="AJ221" s="15" t="e">
        <f>IF($B221="","",VLOOKUP($B221,'HK2 - 22-23 + HKI 23-24(22C2)'!$B$12:$AT$182,35,0))</f>
        <v>#N/A</v>
      </c>
      <c r="AK221" s="31" t="e">
        <f t="shared" si="37"/>
        <v>#N/A</v>
      </c>
      <c r="AL221" s="15" t="e">
        <f>IF($B221="","",VLOOKUP($B221,'HK2 - 22-23 + HKI 23-24(22C2)'!$B$12:$AT$182,37,0))</f>
        <v>#N/A</v>
      </c>
      <c r="AM221" s="15" t="e">
        <f>IF($B221="","",VLOOKUP($B221,'HK2 - 22-23 + HKI 23-24(22C2)'!$B$12:$AT$182,38,0))</f>
        <v>#N/A</v>
      </c>
      <c r="AN221" s="31" t="e">
        <f t="shared" si="38"/>
        <v>#N/A</v>
      </c>
      <c r="AO221" s="15" t="e">
        <f>IF($B221="","",VLOOKUP($B221,'HK2 - 22-23 + HKI 23-24(22C2)'!$B$12:$AT$182,40,0))</f>
        <v>#N/A</v>
      </c>
      <c r="AP221" s="15" t="e">
        <f>IF($B221="","",VLOOKUP($B221,'HK2 - 22-23 + HKI 23-24(22C2)'!$B$12:$AT$182,41,0))</f>
        <v>#N/A</v>
      </c>
      <c r="AQ221" s="31" t="e">
        <f t="shared" si="39"/>
        <v>#N/A</v>
      </c>
      <c r="AR221" s="31" t="e">
        <f>IF($B221="","",VLOOKUP($B221,'HK2 - 22-23 + HKI 23-24(22C2)'!$B$12:$AT$182,43,0))</f>
        <v>#N/A</v>
      </c>
      <c r="AS221" s="31" t="e">
        <f>IF($B221="","",VLOOKUP($B221,'HK2 - 22-23 + HKI 23-24(22C2)'!$B$12:$AT$182,44,0))</f>
        <v>#N/A</v>
      </c>
      <c r="AT221" s="40" t="e">
        <f t="shared" si="40"/>
        <v>#N/A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IF($B222="","",VLOOKUP($B222,'HK2 - 22-23 + HKI 23-24(22C2)'!$B$12:$AT$182,4,0))</f>
        <v>#N/A</v>
      </c>
      <c r="F222" s="15" t="e">
        <f>IF($B222="","",VLOOKUP($B222,'HK2 - 22-23 + HKI 23-24(22C2)'!$B$12:$AT$182,5,0))</f>
        <v>#N/A</v>
      </c>
      <c r="G222" s="15" t="e">
        <f>IF($B222="","",VLOOKUP($B222,'HK2 - 22-23 + HKI 23-24(22C2)'!$B$12:$AT$182,6,0))</f>
        <v>#N/A</v>
      </c>
      <c r="H222" s="15" t="e">
        <f>IF($B222="","",VLOOKUP($B222,'HK2 - 22-23 + HKI 23-24(22C2)'!$B$12:$AT$182,7,0))</f>
        <v>#N/A</v>
      </c>
      <c r="I222" s="15" t="e">
        <f>IF($B222="","",VLOOKUP($B222,'HK2 - 22-23 + HKI 23-24(22C2)'!$B$12:$AT$182,8,0))</f>
        <v>#N/A</v>
      </c>
      <c r="J222" s="15" t="e">
        <f>IF($B222="","",VLOOKUP($B222,'HK2 - 22-23 + HKI 23-24(22C2)'!$B$12:$AT$182,9,0))</f>
        <v>#N/A</v>
      </c>
      <c r="K222" s="15" t="e">
        <f>IF($B222="","",VLOOKUP($B222,'HK2 - 22-23 + HKI 23-24(22C2)'!$B$12:$AT$182,10,0))</f>
        <v>#N/A</v>
      </c>
      <c r="L222" s="15" t="e">
        <f>IF($B222="","",VLOOKUP($B222,'HK2 - 22-23 + HKI 23-24(22C2)'!$B$12:$AT$182,11,0))</f>
        <v>#N/A</v>
      </c>
      <c r="M222" s="31" t="e">
        <f t="shared" si="31"/>
        <v>#N/A</v>
      </c>
      <c r="N222" s="15" t="e">
        <f>IF($B222="","",VLOOKUP($B222,'HK2 - 22-23 + HKI 23-24(22C2)'!$B$12:$AT$182,13,0))</f>
        <v>#N/A</v>
      </c>
      <c r="O222" s="15" t="e">
        <f>IF($B222="","",VLOOKUP($B222,'HK2 - 22-23 + HKI 23-24(22C2)'!$B$12:$AT$182,14,0))</f>
        <v>#N/A</v>
      </c>
      <c r="P222" s="15" t="e">
        <f>IF($B222="","",VLOOKUP($B222,'HK2 - 22-23 + HKI 23-24(22C2)'!$B$12:$AT$182,15,0))</f>
        <v>#N/A</v>
      </c>
      <c r="Q222" s="15" t="e">
        <f>IF($B222="","",VLOOKUP($B222,'HK2 - 22-23 + HKI 23-24(22C2)'!$B$12:$AT$182,16,0))</f>
        <v>#N/A</v>
      </c>
      <c r="R222" s="31" t="e">
        <f t="shared" si="32"/>
        <v>#N/A</v>
      </c>
      <c r="S222" s="15" t="e">
        <f>IF($B222="","",VLOOKUP($B222,'HK2 - 22-23 + HKI 23-24(22C2)'!$B$12:$AT$182,18,0))</f>
        <v>#N/A</v>
      </c>
      <c r="T222" s="15" t="e">
        <f>IF($B222="","",VLOOKUP($B222,'HK2 - 22-23 + HKI 23-24(22C2)'!$B$12:$AT$182,19,0))</f>
        <v>#N/A</v>
      </c>
      <c r="U222" s="15" t="e">
        <f>IF($B222="","",VLOOKUP($B222,'HK2 - 22-23 + HKI 23-24(22C2)'!$B$12:$AT$182,20,0))</f>
        <v>#N/A</v>
      </c>
      <c r="V222" s="31" t="e">
        <f t="shared" si="33"/>
        <v>#N/A</v>
      </c>
      <c r="W222" s="15" t="e">
        <f>IF($B222="","",VLOOKUP($B222,'HK2 - 22-23 + HKI 23-24(22C2)'!$B$12:$AT$182,22,0))</f>
        <v>#N/A</v>
      </c>
      <c r="X222" s="15" t="e">
        <f>IF($B222="","",VLOOKUP($B222,'HK2 - 22-23 + HKI 23-24(22C2)'!$B$12:$AT$182,23,0))</f>
        <v>#N/A</v>
      </c>
      <c r="Y222" s="15" t="e">
        <f>IF($B222="","",VLOOKUP($B222,'HK2 - 22-23 + HKI 23-24(22C2)'!$B$12:$AT$182,24,0))</f>
        <v>#N/A</v>
      </c>
      <c r="Z222" s="31" t="e">
        <f t="shared" si="34"/>
        <v>#N/A</v>
      </c>
      <c r="AA222" s="15" t="e">
        <f>IF($B222="","",VLOOKUP($B222,'HK2 - 22-23 + HKI 23-24(22C2)'!$B$12:$AT$182,26,0))</f>
        <v>#N/A</v>
      </c>
      <c r="AB222" s="15" t="e">
        <f>IF($B222="","",VLOOKUP($B222,'HK2 - 22-23 + HKI 23-24(22C2)'!$B$12:$AT$182,27,0))</f>
        <v>#N/A</v>
      </c>
      <c r="AC222" s="15" t="e">
        <f>IF($B222="","",VLOOKUP($B222,'HK2 - 22-23 + HKI 23-24(22C2)'!$B$12:$AT$182,28,0))</f>
        <v>#N/A</v>
      </c>
      <c r="AD222" s="31" t="e">
        <f t="shared" si="35"/>
        <v>#N/A</v>
      </c>
      <c r="AE222" s="15" t="e">
        <f>IF($B222="","",VLOOKUP($B222,'HK2 - 22-23 + HKI 23-24(22C2)'!$B$12:$AT$182,30,0))</f>
        <v>#N/A</v>
      </c>
      <c r="AF222" s="15" t="e">
        <f>IF($B222="","",VLOOKUP($B222,'HK2 - 22-23 + HKI 23-24(22C2)'!$B$12:$AT$182,31,0))</f>
        <v>#N/A</v>
      </c>
      <c r="AG222" s="15" t="e">
        <f>IF($B222="","",VLOOKUP($B222,'HK2 - 22-23 + HKI 23-24(22C2)'!$B$12:$AT$182,32,0))</f>
        <v>#N/A</v>
      </c>
      <c r="AH222" s="31" t="e">
        <f t="shared" si="36"/>
        <v>#N/A</v>
      </c>
      <c r="AI222" s="15" t="e">
        <f>IF($B222="","",VLOOKUP($B222,'HK2 - 22-23 + HKI 23-24(22C2)'!$B$12:$AT$182,34,0))</f>
        <v>#N/A</v>
      </c>
      <c r="AJ222" s="15" t="e">
        <f>IF($B222="","",VLOOKUP($B222,'HK2 - 22-23 + HKI 23-24(22C2)'!$B$12:$AT$182,35,0))</f>
        <v>#N/A</v>
      </c>
      <c r="AK222" s="31" t="e">
        <f t="shared" si="37"/>
        <v>#N/A</v>
      </c>
      <c r="AL222" s="15" t="e">
        <f>IF($B222="","",VLOOKUP($B222,'HK2 - 22-23 + HKI 23-24(22C2)'!$B$12:$AT$182,37,0))</f>
        <v>#N/A</v>
      </c>
      <c r="AM222" s="15" t="e">
        <f>IF($B222="","",VLOOKUP($B222,'HK2 - 22-23 + HKI 23-24(22C2)'!$B$12:$AT$182,38,0))</f>
        <v>#N/A</v>
      </c>
      <c r="AN222" s="31" t="e">
        <f t="shared" si="38"/>
        <v>#N/A</v>
      </c>
      <c r="AO222" s="15" t="e">
        <f>IF($B222="","",VLOOKUP($B222,'HK2 - 22-23 + HKI 23-24(22C2)'!$B$12:$AT$182,40,0))</f>
        <v>#N/A</v>
      </c>
      <c r="AP222" s="15" t="e">
        <f>IF($B222="","",VLOOKUP($B222,'HK2 - 22-23 + HKI 23-24(22C2)'!$B$12:$AT$182,41,0))</f>
        <v>#N/A</v>
      </c>
      <c r="AQ222" s="31" t="e">
        <f t="shared" si="39"/>
        <v>#N/A</v>
      </c>
      <c r="AR222" s="31" t="e">
        <f>IF($B222="","",VLOOKUP($B222,'HK2 - 22-23 + HKI 23-24(22C2)'!$B$12:$AT$182,43,0))</f>
        <v>#N/A</v>
      </c>
      <c r="AS222" s="31" t="e">
        <f>IF($B222="","",VLOOKUP($B222,'HK2 - 22-23 + HKI 23-24(22C2)'!$B$12:$AT$182,44,0))</f>
        <v>#N/A</v>
      </c>
      <c r="AT222" s="40" t="e">
        <f t="shared" si="40"/>
        <v>#N/A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IF($B223="","",VLOOKUP($B223,'HK2 - 22-23 + HKI 23-24(22C2)'!$B$12:$AT$182,4,0))</f>
        <v>#N/A</v>
      </c>
      <c r="F223" s="15" t="e">
        <f>IF($B223="","",VLOOKUP($B223,'HK2 - 22-23 + HKI 23-24(22C2)'!$B$12:$AT$182,5,0))</f>
        <v>#N/A</v>
      </c>
      <c r="G223" s="15" t="e">
        <f>IF($B223="","",VLOOKUP($B223,'HK2 - 22-23 + HKI 23-24(22C2)'!$B$12:$AT$182,6,0))</f>
        <v>#N/A</v>
      </c>
      <c r="H223" s="15" t="e">
        <f>IF($B223="","",VLOOKUP($B223,'HK2 - 22-23 + HKI 23-24(22C2)'!$B$12:$AT$182,7,0))</f>
        <v>#N/A</v>
      </c>
      <c r="I223" s="15" t="e">
        <f>IF($B223="","",VLOOKUP($B223,'HK2 - 22-23 + HKI 23-24(22C2)'!$B$12:$AT$182,8,0))</f>
        <v>#N/A</v>
      </c>
      <c r="J223" s="15" t="e">
        <f>IF($B223="","",VLOOKUP($B223,'HK2 - 22-23 + HKI 23-24(22C2)'!$B$12:$AT$182,9,0))</f>
        <v>#N/A</v>
      </c>
      <c r="K223" s="15" t="e">
        <f>IF($B223="","",VLOOKUP($B223,'HK2 - 22-23 + HKI 23-24(22C2)'!$B$12:$AT$182,10,0))</f>
        <v>#N/A</v>
      </c>
      <c r="L223" s="15" t="e">
        <f>IF($B223="","",VLOOKUP($B223,'HK2 - 22-23 + HKI 23-24(22C2)'!$B$12:$AT$182,11,0))</f>
        <v>#N/A</v>
      </c>
      <c r="M223" s="31" t="e">
        <f t="shared" si="31"/>
        <v>#N/A</v>
      </c>
      <c r="N223" s="15" t="e">
        <f>IF($B223="","",VLOOKUP($B223,'HK2 - 22-23 + HKI 23-24(22C2)'!$B$12:$AT$182,13,0))</f>
        <v>#N/A</v>
      </c>
      <c r="O223" s="15" t="e">
        <f>IF($B223="","",VLOOKUP($B223,'HK2 - 22-23 + HKI 23-24(22C2)'!$B$12:$AT$182,14,0))</f>
        <v>#N/A</v>
      </c>
      <c r="P223" s="15" t="e">
        <f>IF($B223="","",VLOOKUP($B223,'HK2 - 22-23 + HKI 23-24(22C2)'!$B$12:$AT$182,15,0))</f>
        <v>#N/A</v>
      </c>
      <c r="Q223" s="15" t="e">
        <f>IF($B223="","",VLOOKUP($B223,'HK2 - 22-23 + HKI 23-24(22C2)'!$B$12:$AT$182,16,0))</f>
        <v>#N/A</v>
      </c>
      <c r="R223" s="31" t="e">
        <f t="shared" si="32"/>
        <v>#N/A</v>
      </c>
      <c r="S223" s="15" t="e">
        <f>IF($B223="","",VLOOKUP($B223,'HK2 - 22-23 + HKI 23-24(22C2)'!$B$12:$AT$182,18,0))</f>
        <v>#N/A</v>
      </c>
      <c r="T223" s="15" t="e">
        <f>IF($B223="","",VLOOKUP($B223,'HK2 - 22-23 + HKI 23-24(22C2)'!$B$12:$AT$182,19,0))</f>
        <v>#N/A</v>
      </c>
      <c r="U223" s="15" t="e">
        <f>IF($B223="","",VLOOKUP($B223,'HK2 - 22-23 + HKI 23-24(22C2)'!$B$12:$AT$182,20,0))</f>
        <v>#N/A</v>
      </c>
      <c r="V223" s="31" t="e">
        <f t="shared" si="33"/>
        <v>#N/A</v>
      </c>
      <c r="W223" s="15" t="e">
        <f>IF($B223="","",VLOOKUP($B223,'HK2 - 22-23 + HKI 23-24(22C2)'!$B$12:$AT$182,22,0))</f>
        <v>#N/A</v>
      </c>
      <c r="X223" s="15" t="e">
        <f>IF($B223="","",VLOOKUP($B223,'HK2 - 22-23 + HKI 23-24(22C2)'!$B$12:$AT$182,23,0))</f>
        <v>#N/A</v>
      </c>
      <c r="Y223" s="15" t="e">
        <f>IF($B223="","",VLOOKUP($B223,'HK2 - 22-23 + HKI 23-24(22C2)'!$B$12:$AT$182,24,0))</f>
        <v>#N/A</v>
      </c>
      <c r="Z223" s="31" t="e">
        <f t="shared" si="34"/>
        <v>#N/A</v>
      </c>
      <c r="AA223" s="15" t="e">
        <f>IF($B223="","",VLOOKUP($B223,'HK2 - 22-23 + HKI 23-24(22C2)'!$B$12:$AT$182,26,0))</f>
        <v>#N/A</v>
      </c>
      <c r="AB223" s="15" t="e">
        <f>IF($B223="","",VLOOKUP($B223,'HK2 - 22-23 + HKI 23-24(22C2)'!$B$12:$AT$182,27,0))</f>
        <v>#N/A</v>
      </c>
      <c r="AC223" s="15" t="e">
        <f>IF($B223="","",VLOOKUP($B223,'HK2 - 22-23 + HKI 23-24(22C2)'!$B$12:$AT$182,28,0))</f>
        <v>#N/A</v>
      </c>
      <c r="AD223" s="31" t="e">
        <f t="shared" si="35"/>
        <v>#N/A</v>
      </c>
      <c r="AE223" s="15" t="e">
        <f>IF($B223="","",VLOOKUP($B223,'HK2 - 22-23 + HKI 23-24(22C2)'!$B$12:$AT$182,30,0))</f>
        <v>#N/A</v>
      </c>
      <c r="AF223" s="15" t="e">
        <f>IF($B223="","",VLOOKUP($B223,'HK2 - 22-23 + HKI 23-24(22C2)'!$B$12:$AT$182,31,0))</f>
        <v>#N/A</v>
      </c>
      <c r="AG223" s="15" t="e">
        <f>IF($B223="","",VLOOKUP($B223,'HK2 - 22-23 + HKI 23-24(22C2)'!$B$12:$AT$182,32,0))</f>
        <v>#N/A</v>
      </c>
      <c r="AH223" s="31" t="e">
        <f t="shared" si="36"/>
        <v>#N/A</v>
      </c>
      <c r="AI223" s="15" t="e">
        <f>IF($B223="","",VLOOKUP($B223,'HK2 - 22-23 + HKI 23-24(22C2)'!$B$12:$AT$182,34,0))</f>
        <v>#N/A</v>
      </c>
      <c r="AJ223" s="15" t="e">
        <f>IF($B223="","",VLOOKUP($B223,'HK2 - 22-23 + HKI 23-24(22C2)'!$B$12:$AT$182,35,0))</f>
        <v>#N/A</v>
      </c>
      <c r="AK223" s="31" t="e">
        <f t="shared" si="37"/>
        <v>#N/A</v>
      </c>
      <c r="AL223" s="15" t="e">
        <f>IF($B223="","",VLOOKUP($B223,'HK2 - 22-23 + HKI 23-24(22C2)'!$B$12:$AT$182,37,0))</f>
        <v>#N/A</v>
      </c>
      <c r="AM223" s="15" t="e">
        <f>IF($B223="","",VLOOKUP($B223,'HK2 - 22-23 + HKI 23-24(22C2)'!$B$12:$AT$182,38,0))</f>
        <v>#N/A</v>
      </c>
      <c r="AN223" s="31" t="e">
        <f t="shared" si="38"/>
        <v>#N/A</v>
      </c>
      <c r="AO223" s="15" t="e">
        <f>IF($B223="","",VLOOKUP($B223,'HK2 - 22-23 + HKI 23-24(22C2)'!$B$12:$AT$182,40,0))</f>
        <v>#N/A</v>
      </c>
      <c r="AP223" s="15" t="e">
        <f>IF($B223="","",VLOOKUP($B223,'HK2 - 22-23 + HKI 23-24(22C2)'!$B$12:$AT$182,41,0))</f>
        <v>#N/A</v>
      </c>
      <c r="AQ223" s="31" t="e">
        <f t="shared" si="39"/>
        <v>#N/A</v>
      </c>
      <c r="AR223" s="31" t="e">
        <f>IF($B223="","",VLOOKUP($B223,'HK2 - 22-23 + HKI 23-24(22C2)'!$B$12:$AT$182,43,0))</f>
        <v>#N/A</v>
      </c>
      <c r="AS223" s="31" t="e">
        <f>IF($B223="","",VLOOKUP($B223,'HK2 - 22-23 + HKI 23-24(22C2)'!$B$12:$AT$182,44,0))</f>
        <v>#N/A</v>
      </c>
      <c r="AT223" s="40" t="e">
        <f t="shared" si="40"/>
        <v>#N/A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IF($B224="","",VLOOKUP($B224,'HK2 - 22-23 + HKI 23-24(22C2)'!$B$12:$AT$182,4,0))</f>
        <v>#N/A</v>
      </c>
      <c r="F224" s="15" t="e">
        <f>IF($B224="","",VLOOKUP($B224,'HK2 - 22-23 + HKI 23-24(22C2)'!$B$12:$AT$182,5,0))</f>
        <v>#N/A</v>
      </c>
      <c r="G224" s="15" t="e">
        <f>IF($B224="","",VLOOKUP($B224,'HK2 - 22-23 + HKI 23-24(22C2)'!$B$12:$AT$182,6,0))</f>
        <v>#N/A</v>
      </c>
      <c r="H224" s="15" t="e">
        <f>IF($B224="","",VLOOKUP($B224,'HK2 - 22-23 + HKI 23-24(22C2)'!$B$12:$AT$182,7,0))</f>
        <v>#N/A</v>
      </c>
      <c r="I224" s="15" t="e">
        <f>IF($B224="","",VLOOKUP($B224,'HK2 - 22-23 + HKI 23-24(22C2)'!$B$12:$AT$182,8,0))</f>
        <v>#N/A</v>
      </c>
      <c r="J224" s="15" t="e">
        <f>IF($B224="","",VLOOKUP($B224,'HK2 - 22-23 + HKI 23-24(22C2)'!$B$12:$AT$182,9,0))</f>
        <v>#N/A</v>
      </c>
      <c r="K224" s="15" t="e">
        <f>IF($B224="","",VLOOKUP($B224,'HK2 - 22-23 + HKI 23-24(22C2)'!$B$12:$AT$182,10,0))</f>
        <v>#N/A</v>
      </c>
      <c r="L224" s="15" t="e">
        <f>IF($B224="","",VLOOKUP($B224,'HK2 - 22-23 + HKI 23-24(22C2)'!$B$12:$AT$182,11,0))</f>
        <v>#N/A</v>
      </c>
      <c r="M224" s="31" t="e">
        <f t="shared" si="31"/>
        <v>#N/A</v>
      </c>
      <c r="N224" s="15" t="e">
        <f>IF($B224="","",VLOOKUP($B224,'HK2 - 22-23 + HKI 23-24(22C2)'!$B$12:$AT$182,13,0))</f>
        <v>#N/A</v>
      </c>
      <c r="O224" s="15" t="e">
        <f>IF($B224="","",VLOOKUP($B224,'HK2 - 22-23 + HKI 23-24(22C2)'!$B$12:$AT$182,14,0))</f>
        <v>#N/A</v>
      </c>
      <c r="P224" s="15" t="e">
        <f>IF($B224="","",VLOOKUP($B224,'HK2 - 22-23 + HKI 23-24(22C2)'!$B$12:$AT$182,15,0))</f>
        <v>#N/A</v>
      </c>
      <c r="Q224" s="15" t="e">
        <f>IF($B224="","",VLOOKUP($B224,'HK2 - 22-23 + HKI 23-24(22C2)'!$B$12:$AT$182,16,0))</f>
        <v>#N/A</v>
      </c>
      <c r="R224" s="31" t="e">
        <f t="shared" si="32"/>
        <v>#N/A</v>
      </c>
      <c r="S224" s="15" t="e">
        <f>IF($B224="","",VLOOKUP($B224,'HK2 - 22-23 + HKI 23-24(22C2)'!$B$12:$AT$182,18,0))</f>
        <v>#N/A</v>
      </c>
      <c r="T224" s="15" t="e">
        <f>IF($B224="","",VLOOKUP($B224,'HK2 - 22-23 + HKI 23-24(22C2)'!$B$12:$AT$182,19,0))</f>
        <v>#N/A</v>
      </c>
      <c r="U224" s="15" t="e">
        <f>IF($B224="","",VLOOKUP($B224,'HK2 - 22-23 + HKI 23-24(22C2)'!$B$12:$AT$182,20,0))</f>
        <v>#N/A</v>
      </c>
      <c r="V224" s="31" t="e">
        <f t="shared" si="33"/>
        <v>#N/A</v>
      </c>
      <c r="W224" s="15" t="e">
        <f>IF($B224="","",VLOOKUP($B224,'HK2 - 22-23 + HKI 23-24(22C2)'!$B$12:$AT$182,22,0))</f>
        <v>#N/A</v>
      </c>
      <c r="X224" s="15" t="e">
        <f>IF($B224="","",VLOOKUP($B224,'HK2 - 22-23 + HKI 23-24(22C2)'!$B$12:$AT$182,23,0))</f>
        <v>#N/A</v>
      </c>
      <c r="Y224" s="15" t="e">
        <f>IF($B224="","",VLOOKUP($B224,'HK2 - 22-23 + HKI 23-24(22C2)'!$B$12:$AT$182,24,0))</f>
        <v>#N/A</v>
      </c>
      <c r="Z224" s="31" t="e">
        <f t="shared" si="34"/>
        <v>#N/A</v>
      </c>
      <c r="AA224" s="15" t="e">
        <f>IF($B224="","",VLOOKUP($B224,'HK2 - 22-23 + HKI 23-24(22C2)'!$B$12:$AT$182,26,0))</f>
        <v>#N/A</v>
      </c>
      <c r="AB224" s="15" t="e">
        <f>IF($B224="","",VLOOKUP($B224,'HK2 - 22-23 + HKI 23-24(22C2)'!$B$12:$AT$182,27,0))</f>
        <v>#N/A</v>
      </c>
      <c r="AC224" s="15" t="e">
        <f>IF($B224="","",VLOOKUP($B224,'HK2 - 22-23 + HKI 23-24(22C2)'!$B$12:$AT$182,28,0))</f>
        <v>#N/A</v>
      </c>
      <c r="AD224" s="31" t="e">
        <f t="shared" si="35"/>
        <v>#N/A</v>
      </c>
      <c r="AE224" s="15" t="e">
        <f>IF($B224="","",VLOOKUP($B224,'HK2 - 22-23 + HKI 23-24(22C2)'!$B$12:$AT$182,30,0))</f>
        <v>#N/A</v>
      </c>
      <c r="AF224" s="15" t="e">
        <f>IF($B224="","",VLOOKUP($B224,'HK2 - 22-23 + HKI 23-24(22C2)'!$B$12:$AT$182,31,0))</f>
        <v>#N/A</v>
      </c>
      <c r="AG224" s="15" t="e">
        <f>IF($B224="","",VLOOKUP($B224,'HK2 - 22-23 + HKI 23-24(22C2)'!$B$12:$AT$182,32,0))</f>
        <v>#N/A</v>
      </c>
      <c r="AH224" s="31" t="e">
        <f t="shared" si="36"/>
        <v>#N/A</v>
      </c>
      <c r="AI224" s="15" t="e">
        <f>IF($B224="","",VLOOKUP($B224,'HK2 - 22-23 + HKI 23-24(22C2)'!$B$12:$AT$182,34,0))</f>
        <v>#N/A</v>
      </c>
      <c r="AJ224" s="15" t="e">
        <f>IF($B224="","",VLOOKUP($B224,'HK2 - 22-23 + HKI 23-24(22C2)'!$B$12:$AT$182,35,0))</f>
        <v>#N/A</v>
      </c>
      <c r="AK224" s="31" t="e">
        <f t="shared" si="37"/>
        <v>#N/A</v>
      </c>
      <c r="AL224" s="15" t="e">
        <f>IF($B224="","",VLOOKUP($B224,'HK2 - 22-23 + HKI 23-24(22C2)'!$B$12:$AT$182,37,0))</f>
        <v>#N/A</v>
      </c>
      <c r="AM224" s="15" t="e">
        <f>IF($B224="","",VLOOKUP($B224,'HK2 - 22-23 + HKI 23-24(22C2)'!$B$12:$AT$182,38,0))</f>
        <v>#N/A</v>
      </c>
      <c r="AN224" s="31" t="e">
        <f t="shared" si="38"/>
        <v>#N/A</v>
      </c>
      <c r="AO224" s="15" t="e">
        <f>IF($B224="","",VLOOKUP($B224,'HK2 - 22-23 + HKI 23-24(22C2)'!$B$12:$AT$182,40,0))</f>
        <v>#N/A</v>
      </c>
      <c r="AP224" s="15" t="e">
        <f>IF($B224="","",VLOOKUP($B224,'HK2 - 22-23 + HKI 23-24(22C2)'!$B$12:$AT$182,41,0))</f>
        <v>#N/A</v>
      </c>
      <c r="AQ224" s="31" t="e">
        <f t="shared" si="39"/>
        <v>#N/A</v>
      </c>
      <c r="AR224" s="31" t="e">
        <f>IF($B224="","",VLOOKUP($B224,'HK2 - 22-23 + HKI 23-24(22C2)'!$B$12:$AT$182,43,0))</f>
        <v>#N/A</v>
      </c>
      <c r="AS224" s="31" t="e">
        <f>IF($B224="","",VLOOKUP($B224,'HK2 - 22-23 + HKI 23-24(22C2)'!$B$12:$AT$182,44,0))</f>
        <v>#N/A</v>
      </c>
      <c r="AT224" s="40" t="e">
        <f t="shared" si="40"/>
        <v>#N/A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IF($B225="","",VLOOKUP($B225,'HK2 - 22-23 + HKI 23-24(22C2)'!$B$12:$AT$182,4,0))</f>
        <v>#N/A</v>
      </c>
      <c r="F225" s="15" t="e">
        <f>IF($B225="","",VLOOKUP($B225,'HK2 - 22-23 + HKI 23-24(22C2)'!$B$12:$AT$182,5,0))</f>
        <v>#N/A</v>
      </c>
      <c r="G225" s="15" t="e">
        <f>IF($B225="","",VLOOKUP($B225,'HK2 - 22-23 + HKI 23-24(22C2)'!$B$12:$AT$182,6,0))</f>
        <v>#N/A</v>
      </c>
      <c r="H225" s="15" t="e">
        <f>IF($B225="","",VLOOKUP($B225,'HK2 - 22-23 + HKI 23-24(22C2)'!$B$12:$AT$182,7,0))</f>
        <v>#N/A</v>
      </c>
      <c r="I225" s="15" t="e">
        <f>IF($B225="","",VLOOKUP($B225,'HK2 - 22-23 + HKI 23-24(22C2)'!$B$12:$AT$182,8,0))</f>
        <v>#N/A</v>
      </c>
      <c r="J225" s="15" t="e">
        <f>IF($B225="","",VLOOKUP($B225,'HK2 - 22-23 + HKI 23-24(22C2)'!$B$12:$AT$182,9,0))</f>
        <v>#N/A</v>
      </c>
      <c r="K225" s="15" t="e">
        <f>IF($B225="","",VLOOKUP($B225,'HK2 - 22-23 + HKI 23-24(22C2)'!$B$12:$AT$182,10,0))</f>
        <v>#N/A</v>
      </c>
      <c r="L225" s="15" t="e">
        <f>IF($B225="","",VLOOKUP($B225,'HK2 - 22-23 + HKI 23-24(22C2)'!$B$12:$AT$182,11,0))</f>
        <v>#N/A</v>
      </c>
      <c r="M225" s="31" t="e">
        <f t="shared" si="31"/>
        <v>#N/A</v>
      </c>
      <c r="N225" s="15" t="e">
        <f>IF($B225="","",VLOOKUP($B225,'HK2 - 22-23 + HKI 23-24(22C2)'!$B$12:$AT$182,13,0))</f>
        <v>#N/A</v>
      </c>
      <c r="O225" s="15" t="e">
        <f>IF($B225="","",VLOOKUP($B225,'HK2 - 22-23 + HKI 23-24(22C2)'!$B$12:$AT$182,14,0))</f>
        <v>#N/A</v>
      </c>
      <c r="P225" s="15" t="e">
        <f>IF($B225="","",VLOOKUP($B225,'HK2 - 22-23 + HKI 23-24(22C2)'!$B$12:$AT$182,15,0))</f>
        <v>#N/A</v>
      </c>
      <c r="Q225" s="15" t="e">
        <f>IF($B225="","",VLOOKUP($B225,'HK2 - 22-23 + HKI 23-24(22C2)'!$B$12:$AT$182,16,0))</f>
        <v>#N/A</v>
      </c>
      <c r="R225" s="31" t="e">
        <f t="shared" si="32"/>
        <v>#N/A</v>
      </c>
      <c r="S225" s="15" t="e">
        <f>IF($B225="","",VLOOKUP($B225,'HK2 - 22-23 + HKI 23-24(22C2)'!$B$12:$AT$182,18,0))</f>
        <v>#N/A</v>
      </c>
      <c r="T225" s="15" t="e">
        <f>IF($B225="","",VLOOKUP($B225,'HK2 - 22-23 + HKI 23-24(22C2)'!$B$12:$AT$182,19,0))</f>
        <v>#N/A</v>
      </c>
      <c r="U225" s="15" t="e">
        <f>IF($B225="","",VLOOKUP($B225,'HK2 - 22-23 + HKI 23-24(22C2)'!$B$12:$AT$182,20,0))</f>
        <v>#N/A</v>
      </c>
      <c r="V225" s="31" t="e">
        <f t="shared" si="33"/>
        <v>#N/A</v>
      </c>
      <c r="W225" s="15" t="e">
        <f>IF($B225="","",VLOOKUP($B225,'HK2 - 22-23 + HKI 23-24(22C2)'!$B$12:$AT$182,22,0))</f>
        <v>#N/A</v>
      </c>
      <c r="X225" s="15" t="e">
        <f>IF($B225="","",VLOOKUP($B225,'HK2 - 22-23 + HKI 23-24(22C2)'!$B$12:$AT$182,23,0))</f>
        <v>#N/A</v>
      </c>
      <c r="Y225" s="15" t="e">
        <f>IF($B225="","",VLOOKUP($B225,'HK2 - 22-23 + HKI 23-24(22C2)'!$B$12:$AT$182,24,0))</f>
        <v>#N/A</v>
      </c>
      <c r="Z225" s="31" t="e">
        <f t="shared" si="34"/>
        <v>#N/A</v>
      </c>
      <c r="AA225" s="15" t="e">
        <f>IF($B225="","",VLOOKUP($B225,'HK2 - 22-23 + HKI 23-24(22C2)'!$B$12:$AT$182,26,0))</f>
        <v>#N/A</v>
      </c>
      <c r="AB225" s="15" t="e">
        <f>IF($B225="","",VLOOKUP($B225,'HK2 - 22-23 + HKI 23-24(22C2)'!$B$12:$AT$182,27,0))</f>
        <v>#N/A</v>
      </c>
      <c r="AC225" s="15" t="e">
        <f>IF($B225="","",VLOOKUP($B225,'HK2 - 22-23 + HKI 23-24(22C2)'!$B$12:$AT$182,28,0))</f>
        <v>#N/A</v>
      </c>
      <c r="AD225" s="31" t="e">
        <f t="shared" si="35"/>
        <v>#N/A</v>
      </c>
      <c r="AE225" s="15" t="e">
        <f>IF($B225="","",VLOOKUP($B225,'HK2 - 22-23 + HKI 23-24(22C2)'!$B$12:$AT$182,30,0))</f>
        <v>#N/A</v>
      </c>
      <c r="AF225" s="15" t="e">
        <f>IF($B225="","",VLOOKUP($B225,'HK2 - 22-23 + HKI 23-24(22C2)'!$B$12:$AT$182,31,0))</f>
        <v>#N/A</v>
      </c>
      <c r="AG225" s="15" t="e">
        <f>IF($B225="","",VLOOKUP($B225,'HK2 - 22-23 + HKI 23-24(22C2)'!$B$12:$AT$182,32,0))</f>
        <v>#N/A</v>
      </c>
      <c r="AH225" s="31" t="e">
        <f t="shared" si="36"/>
        <v>#N/A</v>
      </c>
      <c r="AI225" s="15" t="e">
        <f>IF($B225="","",VLOOKUP($B225,'HK2 - 22-23 + HKI 23-24(22C2)'!$B$12:$AT$182,34,0))</f>
        <v>#N/A</v>
      </c>
      <c r="AJ225" s="15" t="e">
        <f>IF($B225="","",VLOOKUP($B225,'HK2 - 22-23 + HKI 23-24(22C2)'!$B$12:$AT$182,35,0))</f>
        <v>#N/A</v>
      </c>
      <c r="AK225" s="31" t="e">
        <f t="shared" si="37"/>
        <v>#N/A</v>
      </c>
      <c r="AL225" s="15" t="e">
        <f>IF($B225="","",VLOOKUP($B225,'HK2 - 22-23 + HKI 23-24(22C2)'!$B$12:$AT$182,37,0))</f>
        <v>#N/A</v>
      </c>
      <c r="AM225" s="15" t="e">
        <f>IF($B225="","",VLOOKUP($B225,'HK2 - 22-23 + HKI 23-24(22C2)'!$B$12:$AT$182,38,0))</f>
        <v>#N/A</v>
      </c>
      <c r="AN225" s="31" t="e">
        <f t="shared" si="38"/>
        <v>#N/A</v>
      </c>
      <c r="AO225" s="15" t="e">
        <f>IF($B225="","",VLOOKUP($B225,'HK2 - 22-23 + HKI 23-24(22C2)'!$B$12:$AT$182,40,0))</f>
        <v>#N/A</v>
      </c>
      <c r="AP225" s="15" t="e">
        <f>IF($B225="","",VLOOKUP($B225,'HK2 - 22-23 + HKI 23-24(22C2)'!$B$12:$AT$182,41,0))</f>
        <v>#N/A</v>
      </c>
      <c r="AQ225" s="31" t="e">
        <f t="shared" si="39"/>
        <v>#N/A</v>
      </c>
      <c r="AR225" s="31" t="e">
        <f>IF($B225="","",VLOOKUP($B225,'HK2 - 22-23 + HKI 23-24(22C2)'!$B$12:$AT$182,43,0))</f>
        <v>#N/A</v>
      </c>
      <c r="AS225" s="31" t="e">
        <f>IF($B225="","",VLOOKUP($B225,'HK2 - 22-23 + HKI 23-24(22C2)'!$B$12:$AT$182,44,0))</f>
        <v>#N/A</v>
      </c>
      <c r="AT225" s="40" t="e">
        <f t="shared" si="40"/>
        <v>#N/A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IF($B226="","",VLOOKUP($B226,'HK2 - 22-23 + HKI 23-24(22C2)'!$B$12:$AT$182,4,0))</f>
        <v>#N/A</v>
      </c>
      <c r="F226" s="15" t="e">
        <f>IF($B226="","",VLOOKUP($B226,'HK2 - 22-23 + HKI 23-24(22C2)'!$B$12:$AT$182,5,0))</f>
        <v>#N/A</v>
      </c>
      <c r="G226" s="15" t="e">
        <f>IF($B226="","",VLOOKUP($B226,'HK2 - 22-23 + HKI 23-24(22C2)'!$B$12:$AT$182,6,0))</f>
        <v>#N/A</v>
      </c>
      <c r="H226" s="15" t="e">
        <f>IF($B226="","",VLOOKUP($B226,'HK2 - 22-23 + HKI 23-24(22C2)'!$B$12:$AT$182,7,0))</f>
        <v>#N/A</v>
      </c>
      <c r="I226" s="15" t="e">
        <f>IF($B226="","",VLOOKUP($B226,'HK2 - 22-23 + HKI 23-24(22C2)'!$B$12:$AT$182,8,0))</f>
        <v>#N/A</v>
      </c>
      <c r="J226" s="15" t="e">
        <f>IF($B226="","",VLOOKUP($B226,'HK2 - 22-23 + HKI 23-24(22C2)'!$B$12:$AT$182,9,0))</f>
        <v>#N/A</v>
      </c>
      <c r="K226" s="15" t="e">
        <f>IF($B226="","",VLOOKUP($B226,'HK2 - 22-23 + HKI 23-24(22C2)'!$B$12:$AT$182,10,0))</f>
        <v>#N/A</v>
      </c>
      <c r="L226" s="15" t="e">
        <f>IF($B226="","",VLOOKUP($B226,'HK2 - 22-23 + HKI 23-24(22C2)'!$B$12:$AT$182,11,0))</f>
        <v>#N/A</v>
      </c>
      <c r="M226" s="31" t="e">
        <f t="shared" si="31"/>
        <v>#N/A</v>
      </c>
      <c r="N226" s="15" t="e">
        <f>IF($B226="","",VLOOKUP($B226,'HK2 - 22-23 + HKI 23-24(22C2)'!$B$12:$AT$182,13,0))</f>
        <v>#N/A</v>
      </c>
      <c r="O226" s="15" t="e">
        <f>IF($B226="","",VLOOKUP($B226,'HK2 - 22-23 + HKI 23-24(22C2)'!$B$12:$AT$182,14,0))</f>
        <v>#N/A</v>
      </c>
      <c r="P226" s="15" t="e">
        <f>IF($B226="","",VLOOKUP($B226,'HK2 - 22-23 + HKI 23-24(22C2)'!$B$12:$AT$182,15,0))</f>
        <v>#N/A</v>
      </c>
      <c r="Q226" s="15" t="e">
        <f>IF($B226="","",VLOOKUP($B226,'HK2 - 22-23 + HKI 23-24(22C2)'!$B$12:$AT$182,16,0))</f>
        <v>#N/A</v>
      </c>
      <c r="R226" s="31" t="e">
        <f t="shared" si="32"/>
        <v>#N/A</v>
      </c>
      <c r="S226" s="15" t="e">
        <f>IF($B226="","",VLOOKUP($B226,'HK2 - 22-23 + HKI 23-24(22C2)'!$B$12:$AT$182,18,0))</f>
        <v>#N/A</v>
      </c>
      <c r="T226" s="15" t="e">
        <f>IF($B226="","",VLOOKUP($B226,'HK2 - 22-23 + HKI 23-24(22C2)'!$B$12:$AT$182,19,0))</f>
        <v>#N/A</v>
      </c>
      <c r="U226" s="15" t="e">
        <f>IF($B226="","",VLOOKUP($B226,'HK2 - 22-23 + HKI 23-24(22C2)'!$B$12:$AT$182,20,0))</f>
        <v>#N/A</v>
      </c>
      <c r="V226" s="31" t="e">
        <f t="shared" si="33"/>
        <v>#N/A</v>
      </c>
      <c r="W226" s="15" t="e">
        <f>IF($B226="","",VLOOKUP($B226,'HK2 - 22-23 + HKI 23-24(22C2)'!$B$12:$AT$182,22,0))</f>
        <v>#N/A</v>
      </c>
      <c r="X226" s="15" t="e">
        <f>IF($B226="","",VLOOKUP($B226,'HK2 - 22-23 + HKI 23-24(22C2)'!$B$12:$AT$182,23,0))</f>
        <v>#N/A</v>
      </c>
      <c r="Y226" s="15" t="e">
        <f>IF($B226="","",VLOOKUP($B226,'HK2 - 22-23 + HKI 23-24(22C2)'!$B$12:$AT$182,24,0))</f>
        <v>#N/A</v>
      </c>
      <c r="Z226" s="31" t="e">
        <f t="shared" si="34"/>
        <v>#N/A</v>
      </c>
      <c r="AA226" s="15" t="e">
        <f>IF($B226="","",VLOOKUP($B226,'HK2 - 22-23 + HKI 23-24(22C2)'!$B$12:$AT$182,26,0))</f>
        <v>#N/A</v>
      </c>
      <c r="AB226" s="15" t="e">
        <f>IF($B226="","",VLOOKUP($B226,'HK2 - 22-23 + HKI 23-24(22C2)'!$B$12:$AT$182,27,0))</f>
        <v>#N/A</v>
      </c>
      <c r="AC226" s="15" t="e">
        <f>IF($B226="","",VLOOKUP($B226,'HK2 - 22-23 + HKI 23-24(22C2)'!$B$12:$AT$182,28,0))</f>
        <v>#N/A</v>
      </c>
      <c r="AD226" s="31" t="e">
        <f t="shared" si="35"/>
        <v>#N/A</v>
      </c>
      <c r="AE226" s="15" t="e">
        <f>IF($B226="","",VLOOKUP($B226,'HK2 - 22-23 + HKI 23-24(22C2)'!$B$12:$AT$182,30,0))</f>
        <v>#N/A</v>
      </c>
      <c r="AF226" s="15" t="e">
        <f>IF($B226="","",VLOOKUP($B226,'HK2 - 22-23 + HKI 23-24(22C2)'!$B$12:$AT$182,31,0))</f>
        <v>#N/A</v>
      </c>
      <c r="AG226" s="15" t="e">
        <f>IF($B226="","",VLOOKUP($B226,'HK2 - 22-23 + HKI 23-24(22C2)'!$B$12:$AT$182,32,0))</f>
        <v>#N/A</v>
      </c>
      <c r="AH226" s="31" t="e">
        <f t="shared" si="36"/>
        <v>#N/A</v>
      </c>
      <c r="AI226" s="15" t="e">
        <f>IF($B226="","",VLOOKUP($B226,'HK2 - 22-23 + HKI 23-24(22C2)'!$B$12:$AT$182,34,0))</f>
        <v>#N/A</v>
      </c>
      <c r="AJ226" s="15" t="e">
        <f>IF($B226="","",VLOOKUP($B226,'HK2 - 22-23 + HKI 23-24(22C2)'!$B$12:$AT$182,35,0))</f>
        <v>#N/A</v>
      </c>
      <c r="AK226" s="31" t="e">
        <f t="shared" si="37"/>
        <v>#N/A</v>
      </c>
      <c r="AL226" s="15" t="e">
        <f>IF($B226="","",VLOOKUP($B226,'HK2 - 22-23 + HKI 23-24(22C2)'!$B$12:$AT$182,37,0))</f>
        <v>#N/A</v>
      </c>
      <c r="AM226" s="15" t="e">
        <f>IF($B226="","",VLOOKUP($B226,'HK2 - 22-23 + HKI 23-24(22C2)'!$B$12:$AT$182,38,0))</f>
        <v>#N/A</v>
      </c>
      <c r="AN226" s="31" t="e">
        <f t="shared" si="38"/>
        <v>#N/A</v>
      </c>
      <c r="AO226" s="15" t="e">
        <f>IF($B226="","",VLOOKUP($B226,'HK2 - 22-23 + HKI 23-24(22C2)'!$B$12:$AT$182,40,0))</f>
        <v>#N/A</v>
      </c>
      <c r="AP226" s="15" t="e">
        <f>IF($B226="","",VLOOKUP($B226,'HK2 - 22-23 + HKI 23-24(22C2)'!$B$12:$AT$182,41,0))</f>
        <v>#N/A</v>
      </c>
      <c r="AQ226" s="31" t="e">
        <f t="shared" si="39"/>
        <v>#N/A</v>
      </c>
      <c r="AR226" s="31" t="e">
        <f>IF($B226="","",VLOOKUP($B226,'HK2 - 22-23 + HKI 23-24(22C2)'!$B$12:$AT$182,43,0))</f>
        <v>#N/A</v>
      </c>
      <c r="AS226" s="31" t="e">
        <f>IF($B226="","",VLOOKUP($B226,'HK2 - 22-23 + HKI 23-24(22C2)'!$B$12:$AT$182,44,0))</f>
        <v>#N/A</v>
      </c>
      <c r="AT226" s="40" t="e">
        <f t="shared" si="40"/>
        <v>#N/A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IF($B227="","",VLOOKUP($B227,'HK2 - 22-23 + HKI 23-24(22C2)'!$B$12:$AT$182,4,0))</f>
        <v>#N/A</v>
      </c>
      <c r="F227" s="15" t="e">
        <f>IF($B227="","",VLOOKUP($B227,'HK2 - 22-23 + HKI 23-24(22C2)'!$B$12:$AT$182,5,0))</f>
        <v>#N/A</v>
      </c>
      <c r="G227" s="15" t="e">
        <f>IF($B227="","",VLOOKUP($B227,'HK2 - 22-23 + HKI 23-24(22C2)'!$B$12:$AT$182,6,0))</f>
        <v>#N/A</v>
      </c>
      <c r="H227" s="15" t="e">
        <f>IF($B227="","",VLOOKUP($B227,'HK2 - 22-23 + HKI 23-24(22C2)'!$B$12:$AT$182,7,0))</f>
        <v>#N/A</v>
      </c>
      <c r="I227" s="15" t="e">
        <f>IF($B227="","",VLOOKUP($B227,'HK2 - 22-23 + HKI 23-24(22C2)'!$B$12:$AT$182,8,0))</f>
        <v>#N/A</v>
      </c>
      <c r="J227" s="15" t="e">
        <f>IF($B227="","",VLOOKUP($B227,'HK2 - 22-23 + HKI 23-24(22C2)'!$B$12:$AT$182,9,0))</f>
        <v>#N/A</v>
      </c>
      <c r="K227" s="15" t="e">
        <f>IF($B227="","",VLOOKUP($B227,'HK2 - 22-23 + HKI 23-24(22C2)'!$B$12:$AT$182,10,0))</f>
        <v>#N/A</v>
      </c>
      <c r="L227" s="15" t="e">
        <f>IF($B227="","",VLOOKUP($B227,'HK2 - 22-23 + HKI 23-24(22C2)'!$B$12:$AT$182,11,0))</f>
        <v>#N/A</v>
      </c>
      <c r="M227" s="31" t="e">
        <f t="shared" si="31"/>
        <v>#N/A</v>
      </c>
      <c r="N227" s="15" t="e">
        <f>IF($B227="","",VLOOKUP($B227,'HK2 - 22-23 + HKI 23-24(22C2)'!$B$12:$AT$182,13,0))</f>
        <v>#N/A</v>
      </c>
      <c r="O227" s="15" t="e">
        <f>IF($B227="","",VLOOKUP($B227,'HK2 - 22-23 + HKI 23-24(22C2)'!$B$12:$AT$182,14,0))</f>
        <v>#N/A</v>
      </c>
      <c r="P227" s="15" t="e">
        <f>IF($B227="","",VLOOKUP($B227,'HK2 - 22-23 + HKI 23-24(22C2)'!$B$12:$AT$182,15,0))</f>
        <v>#N/A</v>
      </c>
      <c r="Q227" s="15" t="e">
        <f>IF($B227="","",VLOOKUP($B227,'HK2 - 22-23 + HKI 23-24(22C2)'!$B$12:$AT$182,16,0))</f>
        <v>#N/A</v>
      </c>
      <c r="R227" s="31" t="e">
        <f t="shared" si="32"/>
        <v>#N/A</v>
      </c>
      <c r="S227" s="15" t="e">
        <f>IF($B227="","",VLOOKUP($B227,'HK2 - 22-23 + HKI 23-24(22C2)'!$B$12:$AT$182,18,0))</f>
        <v>#N/A</v>
      </c>
      <c r="T227" s="15" t="e">
        <f>IF($B227="","",VLOOKUP($B227,'HK2 - 22-23 + HKI 23-24(22C2)'!$B$12:$AT$182,19,0))</f>
        <v>#N/A</v>
      </c>
      <c r="U227" s="15" t="e">
        <f>IF($B227="","",VLOOKUP($B227,'HK2 - 22-23 + HKI 23-24(22C2)'!$B$12:$AT$182,20,0))</f>
        <v>#N/A</v>
      </c>
      <c r="V227" s="31" t="e">
        <f t="shared" si="33"/>
        <v>#N/A</v>
      </c>
      <c r="W227" s="15" t="e">
        <f>IF($B227="","",VLOOKUP($B227,'HK2 - 22-23 + HKI 23-24(22C2)'!$B$12:$AT$182,22,0))</f>
        <v>#N/A</v>
      </c>
      <c r="X227" s="15" t="e">
        <f>IF($B227="","",VLOOKUP($B227,'HK2 - 22-23 + HKI 23-24(22C2)'!$B$12:$AT$182,23,0))</f>
        <v>#N/A</v>
      </c>
      <c r="Y227" s="15" t="e">
        <f>IF($B227="","",VLOOKUP($B227,'HK2 - 22-23 + HKI 23-24(22C2)'!$B$12:$AT$182,24,0))</f>
        <v>#N/A</v>
      </c>
      <c r="Z227" s="31" t="e">
        <f t="shared" si="34"/>
        <v>#N/A</v>
      </c>
      <c r="AA227" s="15" t="e">
        <f>IF($B227="","",VLOOKUP($B227,'HK2 - 22-23 + HKI 23-24(22C2)'!$B$12:$AT$182,26,0))</f>
        <v>#N/A</v>
      </c>
      <c r="AB227" s="15" t="e">
        <f>IF($B227="","",VLOOKUP($B227,'HK2 - 22-23 + HKI 23-24(22C2)'!$B$12:$AT$182,27,0))</f>
        <v>#N/A</v>
      </c>
      <c r="AC227" s="15" t="e">
        <f>IF($B227="","",VLOOKUP($B227,'HK2 - 22-23 + HKI 23-24(22C2)'!$B$12:$AT$182,28,0))</f>
        <v>#N/A</v>
      </c>
      <c r="AD227" s="31" t="e">
        <f t="shared" si="35"/>
        <v>#N/A</v>
      </c>
      <c r="AE227" s="15" t="e">
        <f>IF($B227="","",VLOOKUP($B227,'HK2 - 22-23 + HKI 23-24(22C2)'!$B$12:$AT$182,30,0))</f>
        <v>#N/A</v>
      </c>
      <c r="AF227" s="15" t="e">
        <f>IF($B227="","",VLOOKUP($B227,'HK2 - 22-23 + HKI 23-24(22C2)'!$B$12:$AT$182,31,0))</f>
        <v>#N/A</v>
      </c>
      <c r="AG227" s="15" t="e">
        <f>IF($B227="","",VLOOKUP($B227,'HK2 - 22-23 + HKI 23-24(22C2)'!$B$12:$AT$182,32,0))</f>
        <v>#N/A</v>
      </c>
      <c r="AH227" s="31" t="e">
        <f t="shared" si="36"/>
        <v>#N/A</v>
      </c>
      <c r="AI227" s="15" t="e">
        <f>IF($B227="","",VLOOKUP($B227,'HK2 - 22-23 + HKI 23-24(22C2)'!$B$12:$AT$182,34,0))</f>
        <v>#N/A</v>
      </c>
      <c r="AJ227" s="15" t="e">
        <f>IF($B227="","",VLOOKUP($B227,'HK2 - 22-23 + HKI 23-24(22C2)'!$B$12:$AT$182,35,0))</f>
        <v>#N/A</v>
      </c>
      <c r="AK227" s="31" t="e">
        <f t="shared" si="37"/>
        <v>#N/A</v>
      </c>
      <c r="AL227" s="15" t="e">
        <f>IF($B227="","",VLOOKUP($B227,'HK2 - 22-23 + HKI 23-24(22C2)'!$B$12:$AT$182,37,0))</f>
        <v>#N/A</v>
      </c>
      <c r="AM227" s="15" t="e">
        <f>IF($B227="","",VLOOKUP($B227,'HK2 - 22-23 + HKI 23-24(22C2)'!$B$12:$AT$182,38,0))</f>
        <v>#N/A</v>
      </c>
      <c r="AN227" s="31" t="e">
        <f t="shared" si="38"/>
        <v>#N/A</v>
      </c>
      <c r="AO227" s="15" t="e">
        <f>IF($B227="","",VLOOKUP($B227,'HK2 - 22-23 + HKI 23-24(22C2)'!$B$12:$AT$182,40,0))</f>
        <v>#N/A</v>
      </c>
      <c r="AP227" s="15" t="e">
        <f>IF($B227="","",VLOOKUP($B227,'HK2 - 22-23 + HKI 23-24(22C2)'!$B$12:$AT$182,41,0))</f>
        <v>#N/A</v>
      </c>
      <c r="AQ227" s="31" t="e">
        <f t="shared" si="39"/>
        <v>#N/A</v>
      </c>
      <c r="AR227" s="31" t="e">
        <f>IF($B227="","",VLOOKUP($B227,'HK2 - 22-23 + HKI 23-24(22C2)'!$B$12:$AT$182,43,0))</f>
        <v>#N/A</v>
      </c>
      <c r="AS227" s="31" t="e">
        <f>IF($B227="","",VLOOKUP($B227,'HK2 - 22-23 + HKI 23-24(22C2)'!$B$12:$AT$182,44,0))</f>
        <v>#N/A</v>
      </c>
      <c r="AT227" s="40" t="e">
        <f t="shared" si="40"/>
        <v>#N/A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IF($B228="","",VLOOKUP($B228,'HK2 - 22-23 + HKI 23-24(22C2)'!$B$12:$AT$182,4,0))</f>
        <v>#N/A</v>
      </c>
      <c r="F228" s="15" t="e">
        <f>IF($B228="","",VLOOKUP($B228,'HK2 - 22-23 + HKI 23-24(22C2)'!$B$12:$AT$182,5,0))</f>
        <v>#N/A</v>
      </c>
      <c r="G228" s="15" t="e">
        <f>IF($B228="","",VLOOKUP($B228,'HK2 - 22-23 + HKI 23-24(22C2)'!$B$12:$AT$182,6,0))</f>
        <v>#N/A</v>
      </c>
      <c r="H228" s="15" t="e">
        <f>IF($B228="","",VLOOKUP($B228,'HK2 - 22-23 + HKI 23-24(22C2)'!$B$12:$AT$182,7,0))</f>
        <v>#N/A</v>
      </c>
      <c r="I228" s="15" t="e">
        <f>IF($B228="","",VLOOKUP($B228,'HK2 - 22-23 + HKI 23-24(22C2)'!$B$12:$AT$182,8,0))</f>
        <v>#N/A</v>
      </c>
      <c r="J228" s="15" t="e">
        <f>IF($B228="","",VLOOKUP($B228,'HK2 - 22-23 + HKI 23-24(22C2)'!$B$12:$AT$182,9,0))</f>
        <v>#N/A</v>
      </c>
      <c r="K228" s="15" t="e">
        <f>IF($B228="","",VLOOKUP($B228,'HK2 - 22-23 + HKI 23-24(22C2)'!$B$12:$AT$182,10,0))</f>
        <v>#N/A</v>
      </c>
      <c r="L228" s="15" t="e">
        <f>IF($B228="","",VLOOKUP($B228,'HK2 - 22-23 + HKI 23-24(22C2)'!$B$12:$AT$182,11,0))</f>
        <v>#N/A</v>
      </c>
      <c r="M228" s="31" t="e">
        <f t="shared" si="31"/>
        <v>#N/A</v>
      </c>
      <c r="N228" s="15" t="e">
        <f>IF($B228="","",VLOOKUP($B228,'HK2 - 22-23 + HKI 23-24(22C2)'!$B$12:$AT$182,13,0))</f>
        <v>#N/A</v>
      </c>
      <c r="O228" s="15" t="e">
        <f>IF($B228="","",VLOOKUP($B228,'HK2 - 22-23 + HKI 23-24(22C2)'!$B$12:$AT$182,14,0))</f>
        <v>#N/A</v>
      </c>
      <c r="P228" s="15" t="e">
        <f>IF($B228="","",VLOOKUP($B228,'HK2 - 22-23 + HKI 23-24(22C2)'!$B$12:$AT$182,15,0))</f>
        <v>#N/A</v>
      </c>
      <c r="Q228" s="15" t="e">
        <f>IF($B228="","",VLOOKUP($B228,'HK2 - 22-23 + HKI 23-24(22C2)'!$B$12:$AT$182,16,0))</f>
        <v>#N/A</v>
      </c>
      <c r="R228" s="31" t="e">
        <f t="shared" si="32"/>
        <v>#N/A</v>
      </c>
      <c r="S228" s="15" t="e">
        <f>IF($B228="","",VLOOKUP($B228,'HK2 - 22-23 + HKI 23-24(22C2)'!$B$12:$AT$182,18,0))</f>
        <v>#N/A</v>
      </c>
      <c r="T228" s="15" t="e">
        <f>IF($B228="","",VLOOKUP($B228,'HK2 - 22-23 + HKI 23-24(22C2)'!$B$12:$AT$182,19,0))</f>
        <v>#N/A</v>
      </c>
      <c r="U228" s="15" t="e">
        <f>IF($B228="","",VLOOKUP($B228,'HK2 - 22-23 + HKI 23-24(22C2)'!$B$12:$AT$182,20,0))</f>
        <v>#N/A</v>
      </c>
      <c r="V228" s="31" t="e">
        <f t="shared" si="33"/>
        <v>#N/A</v>
      </c>
      <c r="W228" s="15" t="e">
        <f>IF($B228="","",VLOOKUP($B228,'HK2 - 22-23 + HKI 23-24(22C2)'!$B$12:$AT$182,22,0))</f>
        <v>#N/A</v>
      </c>
      <c r="X228" s="15" t="e">
        <f>IF($B228="","",VLOOKUP($B228,'HK2 - 22-23 + HKI 23-24(22C2)'!$B$12:$AT$182,23,0))</f>
        <v>#N/A</v>
      </c>
      <c r="Y228" s="15" t="e">
        <f>IF($B228="","",VLOOKUP($B228,'HK2 - 22-23 + HKI 23-24(22C2)'!$B$12:$AT$182,24,0))</f>
        <v>#N/A</v>
      </c>
      <c r="Z228" s="31" t="e">
        <f t="shared" si="34"/>
        <v>#N/A</v>
      </c>
      <c r="AA228" s="15" t="e">
        <f>IF($B228="","",VLOOKUP($B228,'HK2 - 22-23 + HKI 23-24(22C2)'!$B$12:$AT$182,26,0))</f>
        <v>#N/A</v>
      </c>
      <c r="AB228" s="15" t="e">
        <f>IF($B228="","",VLOOKUP($B228,'HK2 - 22-23 + HKI 23-24(22C2)'!$B$12:$AT$182,27,0))</f>
        <v>#N/A</v>
      </c>
      <c r="AC228" s="15" t="e">
        <f>IF($B228="","",VLOOKUP($B228,'HK2 - 22-23 + HKI 23-24(22C2)'!$B$12:$AT$182,28,0))</f>
        <v>#N/A</v>
      </c>
      <c r="AD228" s="31" t="e">
        <f t="shared" si="35"/>
        <v>#N/A</v>
      </c>
      <c r="AE228" s="15" t="e">
        <f>IF($B228="","",VLOOKUP($B228,'HK2 - 22-23 + HKI 23-24(22C2)'!$B$12:$AT$182,30,0))</f>
        <v>#N/A</v>
      </c>
      <c r="AF228" s="15" t="e">
        <f>IF($B228="","",VLOOKUP($B228,'HK2 - 22-23 + HKI 23-24(22C2)'!$B$12:$AT$182,31,0))</f>
        <v>#N/A</v>
      </c>
      <c r="AG228" s="15" t="e">
        <f>IF($B228="","",VLOOKUP($B228,'HK2 - 22-23 + HKI 23-24(22C2)'!$B$12:$AT$182,32,0))</f>
        <v>#N/A</v>
      </c>
      <c r="AH228" s="31" t="e">
        <f t="shared" si="36"/>
        <v>#N/A</v>
      </c>
      <c r="AI228" s="15" t="e">
        <f>IF($B228="","",VLOOKUP($B228,'HK2 - 22-23 + HKI 23-24(22C2)'!$B$12:$AT$182,34,0))</f>
        <v>#N/A</v>
      </c>
      <c r="AJ228" s="15" t="e">
        <f>IF($B228="","",VLOOKUP($B228,'HK2 - 22-23 + HKI 23-24(22C2)'!$B$12:$AT$182,35,0))</f>
        <v>#N/A</v>
      </c>
      <c r="AK228" s="31" t="e">
        <f t="shared" si="37"/>
        <v>#N/A</v>
      </c>
      <c r="AL228" s="15" t="e">
        <f>IF($B228="","",VLOOKUP($B228,'HK2 - 22-23 + HKI 23-24(22C2)'!$B$12:$AT$182,37,0))</f>
        <v>#N/A</v>
      </c>
      <c r="AM228" s="15" t="e">
        <f>IF($B228="","",VLOOKUP($B228,'HK2 - 22-23 + HKI 23-24(22C2)'!$B$12:$AT$182,38,0))</f>
        <v>#N/A</v>
      </c>
      <c r="AN228" s="31" t="e">
        <f t="shared" si="38"/>
        <v>#N/A</v>
      </c>
      <c r="AO228" s="15" t="e">
        <f>IF($B228="","",VLOOKUP($B228,'HK2 - 22-23 + HKI 23-24(22C2)'!$B$12:$AT$182,40,0))</f>
        <v>#N/A</v>
      </c>
      <c r="AP228" s="15" t="e">
        <f>IF($B228="","",VLOOKUP($B228,'HK2 - 22-23 + HKI 23-24(22C2)'!$B$12:$AT$182,41,0))</f>
        <v>#N/A</v>
      </c>
      <c r="AQ228" s="31" t="e">
        <f t="shared" si="39"/>
        <v>#N/A</v>
      </c>
      <c r="AR228" s="31" t="e">
        <f>IF($B228="","",VLOOKUP($B228,'HK2 - 22-23 + HKI 23-24(22C2)'!$B$12:$AT$182,43,0))</f>
        <v>#N/A</v>
      </c>
      <c r="AS228" s="31" t="e">
        <f>IF($B228="","",VLOOKUP($B228,'HK2 - 22-23 + HKI 23-24(22C2)'!$B$12:$AT$182,44,0))</f>
        <v>#N/A</v>
      </c>
      <c r="AT228" s="40" t="e">
        <f t="shared" si="40"/>
        <v>#N/A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IF($B229="","",VLOOKUP($B229,'HK2 - 22-23 + HKI 23-24(22C2)'!$B$12:$AT$182,4,0))</f>
        <v>#N/A</v>
      </c>
      <c r="F229" s="15" t="e">
        <f>IF($B229="","",VLOOKUP($B229,'HK2 - 22-23 + HKI 23-24(22C2)'!$B$12:$AT$182,5,0))</f>
        <v>#N/A</v>
      </c>
      <c r="G229" s="15" t="e">
        <f>IF($B229="","",VLOOKUP($B229,'HK2 - 22-23 + HKI 23-24(22C2)'!$B$12:$AT$182,6,0))</f>
        <v>#N/A</v>
      </c>
      <c r="H229" s="15" t="e">
        <f>IF($B229="","",VLOOKUP($B229,'HK2 - 22-23 + HKI 23-24(22C2)'!$B$12:$AT$182,7,0))</f>
        <v>#N/A</v>
      </c>
      <c r="I229" s="15" t="e">
        <f>IF($B229="","",VLOOKUP($B229,'HK2 - 22-23 + HKI 23-24(22C2)'!$B$12:$AT$182,8,0))</f>
        <v>#N/A</v>
      </c>
      <c r="J229" s="15" t="e">
        <f>IF($B229="","",VLOOKUP($B229,'HK2 - 22-23 + HKI 23-24(22C2)'!$B$12:$AT$182,9,0))</f>
        <v>#N/A</v>
      </c>
      <c r="K229" s="15" t="e">
        <f>IF($B229="","",VLOOKUP($B229,'HK2 - 22-23 + HKI 23-24(22C2)'!$B$12:$AT$182,10,0))</f>
        <v>#N/A</v>
      </c>
      <c r="L229" s="15" t="e">
        <f>IF($B229="","",VLOOKUP($B229,'HK2 - 22-23 + HKI 23-24(22C2)'!$B$12:$AT$182,11,0))</f>
        <v>#N/A</v>
      </c>
      <c r="M229" s="31" t="e">
        <f t="shared" si="31"/>
        <v>#N/A</v>
      </c>
      <c r="N229" s="15" t="e">
        <f>IF($B229="","",VLOOKUP($B229,'HK2 - 22-23 + HKI 23-24(22C2)'!$B$12:$AT$182,13,0))</f>
        <v>#N/A</v>
      </c>
      <c r="O229" s="15" t="e">
        <f>IF($B229="","",VLOOKUP($B229,'HK2 - 22-23 + HKI 23-24(22C2)'!$B$12:$AT$182,14,0))</f>
        <v>#N/A</v>
      </c>
      <c r="P229" s="15" t="e">
        <f>IF($B229="","",VLOOKUP($B229,'HK2 - 22-23 + HKI 23-24(22C2)'!$B$12:$AT$182,15,0))</f>
        <v>#N/A</v>
      </c>
      <c r="Q229" s="15" t="e">
        <f>IF($B229="","",VLOOKUP($B229,'HK2 - 22-23 + HKI 23-24(22C2)'!$B$12:$AT$182,16,0))</f>
        <v>#N/A</v>
      </c>
      <c r="R229" s="31" t="e">
        <f t="shared" si="32"/>
        <v>#N/A</v>
      </c>
      <c r="S229" s="15" t="e">
        <f>IF($B229="","",VLOOKUP($B229,'HK2 - 22-23 + HKI 23-24(22C2)'!$B$12:$AT$182,18,0))</f>
        <v>#N/A</v>
      </c>
      <c r="T229" s="15" t="e">
        <f>IF($B229="","",VLOOKUP($B229,'HK2 - 22-23 + HKI 23-24(22C2)'!$B$12:$AT$182,19,0))</f>
        <v>#N/A</v>
      </c>
      <c r="U229" s="15" t="e">
        <f>IF($B229="","",VLOOKUP($B229,'HK2 - 22-23 + HKI 23-24(22C2)'!$B$12:$AT$182,20,0))</f>
        <v>#N/A</v>
      </c>
      <c r="V229" s="31" t="e">
        <f t="shared" si="33"/>
        <v>#N/A</v>
      </c>
      <c r="W229" s="15" t="e">
        <f>IF($B229="","",VLOOKUP($B229,'HK2 - 22-23 + HKI 23-24(22C2)'!$B$12:$AT$182,22,0))</f>
        <v>#N/A</v>
      </c>
      <c r="X229" s="15" t="e">
        <f>IF($B229="","",VLOOKUP($B229,'HK2 - 22-23 + HKI 23-24(22C2)'!$B$12:$AT$182,23,0))</f>
        <v>#N/A</v>
      </c>
      <c r="Y229" s="15" t="e">
        <f>IF($B229="","",VLOOKUP($B229,'HK2 - 22-23 + HKI 23-24(22C2)'!$B$12:$AT$182,24,0))</f>
        <v>#N/A</v>
      </c>
      <c r="Z229" s="31" t="e">
        <f t="shared" si="34"/>
        <v>#N/A</v>
      </c>
      <c r="AA229" s="15" t="e">
        <f>IF($B229="","",VLOOKUP($B229,'HK2 - 22-23 + HKI 23-24(22C2)'!$B$12:$AT$182,26,0))</f>
        <v>#N/A</v>
      </c>
      <c r="AB229" s="15" t="e">
        <f>IF($B229="","",VLOOKUP($B229,'HK2 - 22-23 + HKI 23-24(22C2)'!$B$12:$AT$182,27,0))</f>
        <v>#N/A</v>
      </c>
      <c r="AC229" s="15" t="e">
        <f>IF($B229="","",VLOOKUP($B229,'HK2 - 22-23 + HKI 23-24(22C2)'!$B$12:$AT$182,28,0))</f>
        <v>#N/A</v>
      </c>
      <c r="AD229" s="31" t="e">
        <f t="shared" si="35"/>
        <v>#N/A</v>
      </c>
      <c r="AE229" s="15" t="e">
        <f>IF($B229="","",VLOOKUP($B229,'HK2 - 22-23 + HKI 23-24(22C2)'!$B$12:$AT$182,30,0))</f>
        <v>#N/A</v>
      </c>
      <c r="AF229" s="15" t="e">
        <f>IF($B229="","",VLOOKUP($B229,'HK2 - 22-23 + HKI 23-24(22C2)'!$B$12:$AT$182,31,0))</f>
        <v>#N/A</v>
      </c>
      <c r="AG229" s="15" t="e">
        <f>IF($B229="","",VLOOKUP($B229,'HK2 - 22-23 + HKI 23-24(22C2)'!$B$12:$AT$182,32,0))</f>
        <v>#N/A</v>
      </c>
      <c r="AH229" s="31" t="e">
        <f t="shared" si="36"/>
        <v>#N/A</v>
      </c>
      <c r="AI229" s="15" t="e">
        <f>IF($B229="","",VLOOKUP($B229,'HK2 - 22-23 + HKI 23-24(22C2)'!$B$12:$AT$182,34,0))</f>
        <v>#N/A</v>
      </c>
      <c r="AJ229" s="15" t="e">
        <f>IF($B229="","",VLOOKUP($B229,'HK2 - 22-23 + HKI 23-24(22C2)'!$B$12:$AT$182,35,0))</f>
        <v>#N/A</v>
      </c>
      <c r="AK229" s="31" t="e">
        <f t="shared" si="37"/>
        <v>#N/A</v>
      </c>
      <c r="AL229" s="15" t="e">
        <f>IF($B229="","",VLOOKUP($B229,'HK2 - 22-23 + HKI 23-24(22C2)'!$B$12:$AT$182,37,0))</f>
        <v>#N/A</v>
      </c>
      <c r="AM229" s="15" t="e">
        <f>IF($B229="","",VLOOKUP($B229,'HK2 - 22-23 + HKI 23-24(22C2)'!$B$12:$AT$182,38,0))</f>
        <v>#N/A</v>
      </c>
      <c r="AN229" s="31" t="e">
        <f t="shared" si="38"/>
        <v>#N/A</v>
      </c>
      <c r="AO229" s="15" t="e">
        <f>IF($B229="","",VLOOKUP($B229,'HK2 - 22-23 + HKI 23-24(22C2)'!$B$12:$AT$182,40,0))</f>
        <v>#N/A</v>
      </c>
      <c r="AP229" s="15" t="e">
        <f>IF($B229="","",VLOOKUP($B229,'HK2 - 22-23 + HKI 23-24(22C2)'!$B$12:$AT$182,41,0))</f>
        <v>#N/A</v>
      </c>
      <c r="AQ229" s="31" t="e">
        <f t="shared" si="39"/>
        <v>#N/A</v>
      </c>
      <c r="AR229" s="31" t="e">
        <f>IF($B229="","",VLOOKUP($B229,'HK2 - 22-23 + HKI 23-24(22C2)'!$B$12:$AT$182,43,0))</f>
        <v>#N/A</v>
      </c>
      <c r="AS229" s="31" t="e">
        <f>IF($B229="","",VLOOKUP($B229,'HK2 - 22-23 + HKI 23-24(22C2)'!$B$12:$AT$182,44,0))</f>
        <v>#N/A</v>
      </c>
      <c r="AT229" s="40" t="e">
        <f t="shared" si="40"/>
        <v>#N/A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IF($B230="","",VLOOKUP($B230,'HK2 - 22-23 + HKI 23-24(22C2)'!$B$12:$AT$182,4,0))</f>
        <v>#N/A</v>
      </c>
      <c r="F230" s="15" t="e">
        <f>IF($B230="","",VLOOKUP($B230,'HK2 - 22-23 + HKI 23-24(22C2)'!$B$12:$AT$182,5,0))</f>
        <v>#N/A</v>
      </c>
      <c r="G230" s="15" t="e">
        <f>IF($B230="","",VLOOKUP($B230,'HK2 - 22-23 + HKI 23-24(22C2)'!$B$12:$AT$182,6,0))</f>
        <v>#N/A</v>
      </c>
      <c r="H230" s="15" t="e">
        <f>IF($B230="","",VLOOKUP($B230,'HK2 - 22-23 + HKI 23-24(22C2)'!$B$12:$AT$182,7,0))</f>
        <v>#N/A</v>
      </c>
      <c r="I230" s="15" t="e">
        <f>IF($B230="","",VLOOKUP($B230,'HK2 - 22-23 + HKI 23-24(22C2)'!$B$12:$AT$182,8,0))</f>
        <v>#N/A</v>
      </c>
      <c r="J230" s="15" t="e">
        <f>IF($B230="","",VLOOKUP($B230,'HK2 - 22-23 + HKI 23-24(22C2)'!$B$12:$AT$182,9,0))</f>
        <v>#N/A</v>
      </c>
      <c r="K230" s="15" t="e">
        <f>IF($B230="","",VLOOKUP($B230,'HK2 - 22-23 + HKI 23-24(22C2)'!$B$12:$AT$182,10,0))</f>
        <v>#N/A</v>
      </c>
      <c r="L230" s="15" t="e">
        <f>IF($B230="","",VLOOKUP($B230,'HK2 - 22-23 + HKI 23-24(22C2)'!$B$12:$AT$182,11,0))</f>
        <v>#N/A</v>
      </c>
      <c r="M230" s="31" t="e">
        <f t="shared" si="31"/>
        <v>#N/A</v>
      </c>
      <c r="N230" s="15" t="e">
        <f>IF($B230="","",VLOOKUP($B230,'HK2 - 22-23 + HKI 23-24(22C2)'!$B$12:$AT$182,13,0))</f>
        <v>#N/A</v>
      </c>
      <c r="O230" s="15" t="e">
        <f>IF($B230="","",VLOOKUP($B230,'HK2 - 22-23 + HKI 23-24(22C2)'!$B$12:$AT$182,14,0))</f>
        <v>#N/A</v>
      </c>
      <c r="P230" s="15" t="e">
        <f>IF($B230="","",VLOOKUP($B230,'HK2 - 22-23 + HKI 23-24(22C2)'!$B$12:$AT$182,15,0))</f>
        <v>#N/A</v>
      </c>
      <c r="Q230" s="15" t="e">
        <f>IF($B230="","",VLOOKUP($B230,'HK2 - 22-23 + HKI 23-24(22C2)'!$B$12:$AT$182,16,0))</f>
        <v>#N/A</v>
      </c>
      <c r="R230" s="31" t="e">
        <f t="shared" si="32"/>
        <v>#N/A</v>
      </c>
      <c r="S230" s="15" t="e">
        <f>IF($B230="","",VLOOKUP($B230,'HK2 - 22-23 + HKI 23-24(22C2)'!$B$12:$AT$182,18,0))</f>
        <v>#N/A</v>
      </c>
      <c r="T230" s="15" t="e">
        <f>IF($B230="","",VLOOKUP($B230,'HK2 - 22-23 + HKI 23-24(22C2)'!$B$12:$AT$182,19,0))</f>
        <v>#N/A</v>
      </c>
      <c r="U230" s="15" t="e">
        <f>IF($B230="","",VLOOKUP($B230,'HK2 - 22-23 + HKI 23-24(22C2)'!$B$12:$AT$182,20,0))</f>
        <v>#N/A</v>
      </c>
      <c r="V230" s="31" t="e">
        <f t="shared" si="33"/>
        <v>#N/A</v>
      </c>
      <c r="W230" s="15" t="e">
        <f>IF($B230="","",VLOOKUP($B230,'HK2 - 22-23 + HKI 23-24(22C2)'!$B$12:$AT$182,22,0))</f>
        <v>#N/A</v>
      </c>
      <c r="X230" s="15" t="e">
        <f>IF($B230="","",VLOOKUP($B230,'HK2 - 22-23 + HKI 23-24(22C2)'!$B$12:$AT$182,23,0))</f>
        <v>#N/A</v>
      </c>
      <c r="Y230" s="15" t="e">
        <f>IF($B230="","",VLOOKUP($B230,'HK2 - 22-23 + HKI 23-24(22C2)'!$B$12:$AT$182,24,0))</f>
        <v>#N/A</v>
      </c>
      <c r="Z230" s="31" t="e">
        <f t="shared" si="34"/>
        <v>#N/A</v>
      </c>
      <c r="AA230" s="15" t="e">
        <f>IF($B230="","",VLOOKUP($B230,'HK2 - 22-23 + HKI 23-24(22C2)'!$B$12:$AT$182,26,0))</f>
        <v>#N/A</v>
      </c>
      <c r="AB230" s="15" t="e">
        <f>IF($B230="","",VLOOKUP($B230,'HK2 - 22-23 + HKI 23-24(22C2)'!$B$12:$AT$182,27,0))</f>
        <v>#N/A</v>
      </c>
      <c r="AC230" s="15" t="e">
        <f>IF($B230="","",VLOOKUP($B230,'HK2 - 22-23 + HKI 23-24(22C2)'!$B$12:$AT$182,28,0))</f>
        <v>#N/A</v>
      </c>
      <c r="AD230" s="31" t="e">
        <f t="shared" si="35"/>
        <v>#N/A</v>
      </c>
      <c r="AE230" s="15" t="e">
        <f>IF($B230="","",VLOOKUP($B230,'HK2 - 22-23 + HKI 23-24(22C2)'!$B$12:$AT$182,30,0))</f>
        <v>#N/A</v>
      </c>
      <c r="AF230" s="15" t="e">
        <f>IF($B230="","",VLOOKUP($B230,'HK2 - 22-23 + HKI 23-24(22C2)'!$B$12:$AT$182,31,0))</f>
        <v>#N/A</v>
      </c>
      <c r="AG230" s="15" t="e">
        <f>IF($B230="","",VLOOKUP($B230,'HK2 - 22-23 + HKI 23-24(22C2)'!$B$12:$AT$182,32,0))</f>
        <v>#N/A</v>
      </c>
      <c r="AH230" s="31" t="e">
        <f t="shared" si="36"/>
        <v>#N/A</v>
      </c>
      <c r="AI230" s="15" t="e">
        <f>IF($B230="","",VLOOKUP($B230,'HK2 - 22-23 + HKI 23-24(22C2)'!$B$12:$AT$182,34,0))</f>
        <v>#N/A</v>
      </c>
      <c r="AJ230" s="15" t="e">
        <f>IF($B230="","",VLOOKUP($B230,'HK2 - 22-23 + HKI 23-24(22C2)'!$B$12:$AT$182,35,0))</f>
        <v>#N/A</v>
      </c>
      <c r="AK230" s="31" t="e">
        <f t="shared" si="37"/>
        <v>#N/A</v>
      </c>
      <c r="AL230" s="15" t="e">
        <f>IF($B230="","",VLOOKUP($B230,'HK2 - 22-23 + HKI 23-24(22C2)'!$B$12:$AT$182,37,0))</f>
        <v>#N/A</v>
      </c>
      <c r="AM230" s="15" t="e">
        <f>IF($B230="","",VLOOKUP($B230,'HK2 - 22-23 + HKI 23-24(22C2)'!$B$12:$AT$182,38,0))</f>
        <v>#N/A</v>
      </c>
      <c r="AN230" s="31" t="e">
        <f t="shared" si="38"/>
        <v>#N/A</v>
      </c>
      <c r="AO230" s="15" t="e">
        <f>IF($B230="","",VLOOKUP($B230,'HK2 - 22-23 + HKI 23-24(22C2)'!$B$12:$AT$182,40,0))</f>
        <v>#N/A</v>
      </c>
      <c r="AP230" s="15" t="e">
        <f>IF($B230="","",VLOOKUP($B230,'HK2 - 22-23 + HKI 23-24(22C2)'!$B$12:$AT$182,41,0))</f>
        <v>#N/A</v>
      </c>
      <c r="AQ230" s="31" t="e">
        <f t="shared" si="39"/>
        <v>#N/A</v>
      </c>
      <c r="AR230" s="31" t="e">
        <f>IF($B230="","",VLOOKUP($B230,'HK2 - 22-23 + HKI 23-24(22C2)'!$B$12:$AT$182,43,0))</f>
        <v>#N/A</v>
      </c>
      <c r="AS230" s="31" t="e">
        <f>IF($B230="","",VLOOKUP($B230,'HK2 - 22-23 + HKI 23-24(22C2)'!$B$12:$AT$182,44,0))</f>
        <v>#N/A</v>
      </c>
      <c r="AT230" s="40" t="e">
        <f t="shared" si="40"/>
        <v>#N/A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IF($B231="","",VLOOKUP($B231,'HK2 - 22-23 + HKI 23-24(22C2)'!$B$12:$AT$182,4,0))</f>
        <v>#N/A</v>
      </c>
      <c r="F231" s="15" t="e">
        <f>IF($B231="","",VLOOKUP($B231,'HK2 - 22-23 + HKI 23-24(22C2)'!$B$12:$AT$182,5,0))</f>
        <v>#N/A</v>
      </c>
      <c r="G231" s="15" t="e">
        <f>IF($B231="","",VLOOKUP($B231,'HK2 - 22-23 + HKI 23-24(22C2)'!$B$12:$AT$182,6,0))</f>
        <v>#N/A</v>
      </c>
      <c r="H231" s="15" t="e">
        <f>IF($B231="","",VLOOKUP($B231,'HK2 - 22-23 + HKI 23-24(22C2)'!$B$12:$AT$182,7,0))</f>
        <v>#N/A</v>
      </c>
      <c r="I231" s="15" t="e">
        <f>IF($B231="","",VLOOKUP($B231,'HK2 - 22-23 + HKI 23-24(22C2)'!$B$12:$AT$182,8,0))</f>
        <v>#N/A</v>
      </c>
      <c r="J231" s="15" t="e">
        <f>IF($B231="","",VLOOKUP($B231,'HK2 - 22-23 + HKI 23-24(22C2)'!$B$12:$AT$182,9,0))</f>
        <v>#N/A</v>
      </c>
      <c r="K231" s="15" t="e">
        <f>IF($B231="","",VLOOKUP($B231,'HK2 - 22-23 + HKI 23-24(22C2)'!$B$12:$AT$182,10,0))</f>
        <v>#N/A</v>
      </c>
      <c r="L231" s="15" t="e">
        <f>IF($B231="","",VLOOKUP($B231,'HK2 - 22-23 + HKI 23-24(22C2)'!$B$12:$AT$182,11,0))</f>
        <v>#N/A</v>
      </c>
      <c r="M231" s="31" t="e">
        <f t="shared" si="31"/>
        <v>#N/A</v>
      </c>
      <c r="N231" s="15" t="e">
        <f>IF($B231="","",VLOOKUP($B231,'HK2 - 22-23 + HKI 23-24(22C2)'!$B$12:$AT$182,13,0))</f>
        <v>#N/A</v>
      </c>
      <c r="O231" s="15" t="e">
        <f>IF($B231="","",VLOOKUP($B231,'HK2 - 22-23 + HKI 23-24(22C2)'!$B$12:$AT$182,14,0))</f>
        <v>#N/A</v>
      </c>
      <c r="P231" s="15" t="e">
        <f>IF($B231="","",VLOOKUP($B231,'HK2 - 22-23 + HKI 23-24(22C2)'!$B$12:$AT$182,15,0))</f>
        <v>#N/A</v>
      </c>
      <c r="Q231" s="15" t="e">
        <f>IF($B231="","",VLOOKUP($B231,'HK2 - 22-23 + HKI 23-24(22C2)'!$B$12:$AT$182,16,0))</f>
        <v>#N/A</v>
      </c>
      <c r="R231" s="31" t="e">
        <f t="shared" si="32"/>
        <v>#N/A</v>
      </c>
      <c r="S231" s="15" t="e">
        <f>IF($B231="","",VLOOKUP($B231,'HK2 - 22-23 + HKI 23-24(22C2)'!$B$12:$AT$182,18,0))</f>
        <v>#N/A</v>
      </c>
      <c r="T231" s="15" t="e">
        <f>IF($B231="","",VLOOKUP($B231,'HK2 - 22-23 + HKI 23-24(22C2)'!$B$12:$AT$182,19,0))</f>
        <v>#N/A</v>
      </c>
      <c r="U231" s="15" t="e">
        <f>IF($B231="","",VLOOKUP($B231,'HK2 - 22-23 + HKI 23-24(22C2)'!$B$12:$AT$182,20,0))</f>
        <v>#N/A</v>
      </c>
      <c r="V231" s="31" t="e">
        <f t="shared" si="33"/>
        <v>#N/A</v>
      </c>
      <c r="W231" s="15" t="e">
        <f>IF($B231="","",VLOOKUP($B231,'HK2 - 22-23 + HKI 23-24(22C2)'!$B$12:$AT$182,22,0))</f>
        <v>#N/A</v>
      </c>
      <c r="X231" s="15" t="e">
        <f>IF($B231="","",VLOOKUP($B231,'HK2 - 22-23 + HKI 23-24(22C2)'!$B$12:$AT$182,23,0))</f>
        <v>#N/A</v>
      </c>
      <c r="Y231" s="15" t="e">
        <f>IF($B231="","",VLOOKUP($B231,'HK2 - 22-23 + HKI 23-24(22C2)'!$B$12:$AT$182,24,0))</f>
        <v>#N/A</v>
      </c>
      <c r="Z231" s="31" t="e">
        <f t="shared" si="34"/>
        <v>#N/A</v>
      </c>
      <c r="AA231" s="15" t="e">
        <f>IF($B231="","",VLOOKUP($B231,'HK2 - 22-23 + HKI 23-24(22C2)'!$B$12:$AT$182,26,0))</f>
        <v>#N/A</v>
      </c>
      <c r="AB231" s="15" t="e">
        <f>IF($B231="","",VLOOKUP($B231,'HK2 - 22-23 + HKI 23-24(22C2)'!$B$12:$AT$182,27,0))</f>
        <v>#N/A</v>
      </c>
      <c r="AC231" s="15" t="e">
        <f>IF($B231="","",VLOOKUP($B231,'HK2 - 22-23 + HKI 23-24(22C2)'!$B$12:$AT$182,28,0))</f>
        <v>#N/A</v>
      </c>
      <c r="AD231" s="31" t="e">
        <f t="shared" si="35"/>
        <v>#N/A</v>
      </c>
      <c r="AE231" s="15" t="e">
        <f>IF($B231="","",VLOOKUP($B231,'HK2 - 22-23 + HKI 23-24(22C2)'!$B$12:$AT$182,30,0))</f>
        <v>#N/A</v>
      </c>
      <c r="AF231" s="15" t="e">
        <f>IF($B231="","",VLOOKUP($B231,'HK2 - 22-23 + HKI 23-24(22C2)'!$B$12:$AT$182,31,0))</f>
        <v>#N/A</v>
      </c>
      <c r="AG231" s="15" t="e">
        <f>IF($B231="","",VLOOKUP($B231,'HK2 - 22-23 + HKI 23-24(22C2)'!$B$12:$AT$182,32,0))</f>
        <v>#N/A</v>
      </c>
      <c r="AH231" s="31" t="e">
        <f t="shared" si="36"/>
        <v>#N/A</v>
      </c>
      <c r="AI231" s="15" t="e">
        <f>IF($B231="","",VLOOKUP($B231,'HK2 - 22-23 + HKI 23-24(22C2)'!$B$12:$AT$182,34,0))</f>
        <v>#N/A</v>
      </c>
      <c r="AJ231" s="15" t="e">
        <f>IF($B231="","",VLOOKUP($B231,'HK2 - 22-23 + HKI 23-24(22C2)'!$B$12:$AT$182,35,0))</f>
        <v>#N/A</v>
      </c>
      <c r="AK231" s="31" t="e">
        <f t="shared" si="37"/>
        <v>#N/A</v>
      </c>
      <c r="AL231" s="15" t="e">
        <f>IF($B231="","",VLOOKUP($B231,'HK2 - 22-23 + HKI 23-24(22C2)'!$B$12:$AT$182,37,0))</f>
        <v>#N/A</v>
      </c>
      <c r="AM231" s="15" t="e">
        <f>IF($B231="","",VLOOKUP($B231,'HK2 - 22-23 + HKI 23-24(22C2)'!$B$12:$AT$182,38,0))</f>
        <v>#N/A</v>
      </c>
      <c r="AN231" s="31" t="e">
        <f t="shared" si="38"/>
        <v>#N/A</v>
      </c>
      <c r="AO231" s="15" t="e">
        <f>IF($B231="","",VLOOKUP($B231,'HK2 - 22-23 + HKI 23-24(22C2)'!$B$12:$AT$182,40,0))</f>
        <v>#N/A</v>
      </c>
      <c r="AP231" s="15" t="e">
        <f>IF($B231="","",VLOOKUP($B231,'HK2 - 22-23 + HKI 23-24(22C2)'!$B$12:$AT$182,41,0))</f>
        <v>#N/A</v>
      </c>
      <c r="AQ231" s="31" t="e">
        <f t="shared" si="39"/>
        <v>#N/A</v>
      </c>
      <c r="AR231" s="31" t="e">
        <f>IF($B231="","",VLOOKUP($B231,'HK2 - 22-23 + HKI 23-24(22C2)'!$B$12:$AT$182,43,0))</f>
        <v>#N/A</v>
      </c>
      <c r="AS231" s="31" t="e">
        <f>IF($B231="","",VLOOKUP($B231,'HK2 - 22-23 + HKI 23-24(22C2)'!$B$12:$AT$182,44,0))</f>
        <v>#N/A</v>
      </c>
      <c r="AT231" s="40" t="e">
        <f t="shared" si="40"/>
        <v>#N/A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IF($B232="","",VLOOKUP($B232,'HK2 - 22-23 + HKI 23-24(22C2)'!$B$12:$AT$182,4,0))</f>
        <v>#N/A</v>
      </c>
      <c r="F232" s="15" t="e">
        <f>IF($B232="","",VLOOKUP($B232,'HK2 - 22-23 + HKI 23-24(22C2)'!$B$12:$AT$182,5,0))</f>
        <v>#N/A</v>
      </c>
      <c r="G232" s="15" t="e">
        <f>IF($B232="","",VLOOKUP($B232,'HK2 - 22-23 + HKI 23-24(22C2)'!$B$12:$AT$182,6,0))</f>
        <v>#N/A</v>
      </c>
      <c r="H232" s="15" t="e">
        <f>IF($B232="","",VLOOKUP($B232,'HK2 - 22-23 + HKI 23-24(22C2)'!$B$12:$AT$182,7,0))</f>
        <v>#N/A</v>
      </c>
      <c r="I232" s="15" t="e">
        <f>IF($B232="","",VLOOKUP($B232,'HK2 - 22-23 + HKI 23-24(22C2)'!$B$12:$AT$182,8,0))</f>
        <v>#N/A</v>
      </c>
      <c r="J232" s="15" t="e">
        <f>IF($B232="","",VLOOKUP($B232,'HK2 - 22-23 + HKI 23-24(22C2)'!$B$12:$AT$182,9,0))</f>
        <v>#N/A</v>
      </c>
      <c r="K232" s="15" t="e">
        <f>IF($B232="","",VLOOKUP($B232,'HK2 - 22-23 + HKI 23-24(22C2)'!$B$12:$AT$182,10,0))</f>
        <v>#N/A</v>
      </c>
      <c r="L232" s="15" t="e">
        <f>IF($B232="","",VLOOKUP($B232,'HK2 - 22-23 + HKI 23-24(22C2)'!$B$12:$AT$182,11,0))</f>
        <v>#N/A</v>
      </c>
      <c r="M232" s="31" t="e">
        <f t="shared" si="31"/>
        <v>#N/A</v>
      </c>
      <c r="N232" s="15" t="e">
        <f>IF($B232="","",VLOOKUP($B232,'HK2 - 22-23 + HKI 23-24(22C2)'!$B$12:$AT$182,13,0))</f>
        <v>#N/A</v>
      </c>
      <c r="O232" s="15" t="e">
        <f>IF($B232="","",VLOOKUP($B232,'HK2 - 22-23 + HKI 23-24(22C2)'!$B$12:$AT$182,14,0))</f>
        <v>#N/A</v>
      </c>
      <c r="P232" s="15" t="e">
        <f>IF($B232="","",VLOOKUP($B232,'HK2 - 22-23 + HKI 23-24(22C2)'!$B$12:$AT$182,15,0))</f>
        <v>#N/A</v>
      </c>
      <c r="Q232" s="15" t="e">
        <f>IF($B232="","",VLOOKUP($B232,'HK2 - 22-23 + HKI 23-24(22C2)'!$B$12:$AT$182,16,0))</f>
        <v>#N/A</v>
      </c>
      <c r="R232" s="31" t="e">
        <f t="shared" si="32"/>
        <v>#N/A</v>
      </c>
      <c r="S232" s="15" t="e">
        <f>IF($B232="","",VLOOKUP($B232,'HK2 - 22-23 + HKI 23-24(22C2)'!$B$12:$AT$182,18,0))</f>
        <v>#N/A</v>
      </c>
      <c r="T232" s="15" t="e">
        <f>IF($B232="","",VLOOKUP($B232,'HK2 - 22-23 + HKI 23-24(22C2)'!$B$12:$AT$182,19,0))</f>
        <v>#N/A</v>
      </c>
      <c r="U232" s="15" t="e">
        <f>IF($B232="","",VLOOKUP($B232,'HK2 - 22-23 + HKI 23-24(22C2)'!$B$12:$AT$182,20,0))</f>
        <v>#N/A</v>
      </c>
      <c r="V232" s="31" t="e">
        <f t="shared" si="33"/>
        <v>#N/A</v>
      </c>
      <c r="W232" s="15" t="e">
        <f>IF($B232="","",VLOOKUP($B232,'HK2 - 22-23 + HKI 23-24(22C2)'!$B$12:$AT$182,22,0))</f>
        <v>#N/A</v>
      </c>
      <c r="X232" s="15" t="e">
        <f>IF($B232="","",VLOOKUP($B232,'HK2 - 22-23 + HKI 23-24(22C2)'!$B$12:$AT$182,23,0))</f>
        <v>#N/A</v>
      </c>
      <c r="Y232" s="15" t="e">
        <f>IF($B232="","",VLOOKUP($B232,'HK2 - 22-23 + HKI 23-24(22C2)'!$B$12:$AT$182,24,0))</f>
        <v>#N/A</v>
      </c>
      <c r="Z232" s="31" t="e">
        <f t="shared" si="34"/>
        <v>#N/A</v>
      </c>
      <c r="AA232" s="15" t="e">
        <f>IF($B232="","",VLOOKUP($B232,'HK2 - 22-23 + HKI 23-24(22C2)'!$B$12:$AT$182,26,0))</f>
        <v>#N/A</v>
      </c>
      <c r="AB232" s="15" t="e">
        <f>IF($B232="","",VLOOKUP($B232,'HK2 - 22-23 + HKI 23-24(22C2)'!$B$12:$AT$182,27,0))</f>
        <v>#N/A</v>
      </c>
      <c r="AC232" s="15" t="e">
        <f>IF($B232="","",VLOOKUP($B232,'HK2 - 22-23 + HKI 23-24(22C2)'!$B$12:$AT$182,28,0))</f>
        <v>#N/A</v>
      </c>
      <c r="AD232" s="31" t="e">
        <f t="shared" si="35"/>
        <v>#N/A</v>
      </c>
      <c r="AE232" s="15" t="e">
        <f>IF($B232="","",VLOOKUP($B232,'HK2 - 22-23 + HKI 23-24(22C2)'!$B$12:$AT$182,30,0))</f>
        <v>#N/A</v>
      </c>
      <c r="AF232" s="15" t="e">
        <f>IF($B232="","",VLOOKUP($B232,'HK2 - 22-23 + HKI 23-24(22C2)'!$B$12:$AT$182,31,0))</f>
        <v>#N/A</v>
      </c>
      <c r="AG232" s="15" t="e">
        <f>IF($B232="","",VLOOKUP($B232,'HK2 - 22-23 + HKI 23-24(22C2)'!$B$12:$AT$182,32,0))</f>
        <v>#N/A</v>
      </c>
      <c r="AH232" s="31" t="e">
        <f t="shared" si="36"/>
        <v>#N/A</v>
      </c>
      <c r="AI232" s="15" t="e">
        <f>IF($B232="","",VLOOKUP($B232,'HK2 - 22-23 + HKI 23-24(22C2)'!$B$12:$AT$182,34,0))</f>
        <v>#N/A</v>
      </c>
      <c r="AJ232" s="15" t="e">
        <f>IF($B232="","",VLOOKUP($B232,'HK2 - 22-23 + HKI 23-24(22C2)'!$B$12:$AT$182,35,0))</f>
        <v>#N/A</v>
      </c>
      <c r="AK232" s="31" t="e">
        <f t="shared" si="37"/>
        <v>#N/A</v>
      </c>
      <c r="AL232" s="15" t="e">
        <f>IF($B232="","",VLOOKUP($B232,'HK2 - 22-23 + HKI 23-24(22C2)'!$B$12:$AT$182,37,0))</f>
        <v>#N/A</v>
      </c>
      <c r="AM232" s="15" t="e">
        <f>IF($B232="","",VLOOKUP($B232,'HK2 - 22-23 + HKI 23-24(22C2)'!$B$12:$AT$182,38,0))</f>
        <v>#N/A</v>
      </c>
      <c r="AN232" s="31" t="e">
        <f t="shared" si="38"/>
        <v>#N/A</v>
      </c>
      <c r="AO232" s="15" t="e">
        <f>IF($B232="","",VLOOKUP($B232,'HK2 - 22-23 + HKI 23-24(22C2)'!$B$12:$AT$182,40,0))</f>
        <v>#N/A</v>
      </c>
      <c r="AP232" s="15" t="e">
        <f>IF($B232="","",VLOOKUP($B232,'HK2 - 22-23 + HKI 23-24(22C2)'!$B$12:$AT$182,41,0))</f>
        <v>#N/A</v>
      </c>
      <c r="AQ232" s="31" t="e">
        <f t="shared" si="39"/>
        <v>#N/A</v>
      </c>
      <c r="AR232" s="31" t="e">
        <f>IF($B232="","",VLOOKUP($B232,'HK2 - 22-23 + HKI 23-24(22C2)'!$B$12:$AT$182,43,0))</f>
        <v>#N/A</v>
      </c>
      <c r="AS232" s="31" t="e">
        <f>IF($B232="","",VLOOKUP($B232,'HK2 - 22-23 + HKI 23-24(22C2)'!$B$12:$AT$182,44,0))</f>
        <v>#N/A</v>
      </c>
      <c r="AT232" s="40" t="e">
        <f t="shared" si="40"/>
        <v>#N/A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IF($B233="","",VLOOKUP($B233,'HK2 - 22-23 + HKI 23-24(22C2)'!$B$12:$AT$182,4,0))</f>
        <v>#N/A</v>
      </c>
      <c r="F233" s="15" t="e">
        <f>IF($B233="","",VLOOKUP($B233,'HK2 - 22-23 + HKI 23-24(22C2)'!$B$12:$AT$182,5,0))</f>
        <v>#N/A</v>
      </c>
      <c r="G233" s="15" t="e">
        <f>IF($B233="","",VLOOKUP($B233,'HK2 - 22-23 + HKI 23-24(22C2)'!$B$12:$AT$182,6,0))</f>
        <v>#N/A</v>
      </c>
      <c r="H233" s="15" t="e">
        <f>IF($B233="","",VLOOKUP($B233,'HK2 - 22-23 + HKI 23-24(22C2)'!$B$12:$AT$182,7,0))</f>
        <v>#N/A</v>
      </c>
      <c r="I233" s="15" t="e">
        <f>IF($B233="","",VLOOKUP($B233,'HK2 - 22-23 + HKI 23-24(22C2)'!$B$12:$AT$182,8,0))</f>
        <v>#N/A</v>
      </c>
      <c r="J233" s="15" t="e">
        <f>IF($B233="","",VLOOKUP($B233,'HK2 - 22-23 + HKI 23-24(22C2)'!$B$12:$AT$182,9,0))</f>
        <v>#N/A</v>
      </c>
      <c r="K233" s="15" t="e">
        <f>IF($B233="","",VLOOKUP($B233,'HK2 - 22-23 + HKI 23-24(22C2)'!$B$12:$AT$182,10,0))</f>
        <v>#N/A</v>
      </c>
      <c r="L233" s="15" t="e">
        <f>IF($B233="","",VLOOKUP($B233,'HK2 - 22-23 + HKI 23-24(22C2)'!$B$12:$AT$182,11,0))</f>
        <v>#N/A</v>
      </c>
      <c r="M233" s="31" t="e">
        <f t="shared" si="31"/>
        <v>#N/A</v>
      </c>
      <c r="N233" s="15" t="e">
        <f>IF($B233="","",VLOOKUP($B233,'HK2 - 22-23 + HKI 23-24(22C2)'!$B$12:$AT$182,13,0))</f>
        <v>#N/A</v>
      </c>
      <c r="O233" s="15" t="e">
        <f>IF($B233="","",VLOOKUP($B233,'HK2 - 22-23 + HKI 23-24(22C2)'!$B$12:$AT$182,14,0))</f>
        <v>#N/A</v>
      </c>
      <c r="P233" s="15" t="e">
        <f>IF($B233="","",VLOOKUP($B233,'HK2 - 22-23 + HKI 23-24(22C2)'!$B$12:$AT$182,15,0))</f>
        <v>#N/A</v>
      </c>
      <c r="Q233" s="15" t="e">
        <f>IF($B233="","",VLOOKUP($B233,'HK2 - 22-23 + HKI 23-24(22C2)'!$B$12:$AT$182,16,0))</f>
        <v>#N/A</v>
      </c>
      <c r="R233" s="31" t="e">
        <f t="shared" si="32"/>
        <v>#N/A</v>
      </c>
      <c r="S233" s="15" t="e">
        <f>IF($B233="","",VLOOKUP($B233,'HK2 - 22-23 + HKI 23-24(22C2)'!$B$12:$AT$182,18,0))</f>
        <v>#N/A</v>
      </c>
      <c r="T233" s="15" t="e">
        <f>IF($B233="","",VLOOKUP($B233,'HK2 - 22-23 + HKI 23-24(22C2)'!$B$12:$AT$182,19,0))</f>
        <v>#N/A</v>
      </c>
      <c r="U233" s="15" t="e">
        <f>IF($B233="","",VLOOKUP($B233,'HK2 - 22-23 + HKI 23-24(22C2)'!$B$12:$AT$182,20,0))</f>
        <v>#N/A</v>
      </c>
      <c r="V233" s="31" t="e">
        <f t="shared" si="33"/>
        <v>#N/A</v>
      </c>
      <c r="W233" s="15" t="e">
        <f>IF($B233="","",VLOOKUP($B233,'HK2 - 22-23 + HKI 23-24(22C2)'!$B$12:$AT$182,22,0))</f>
        <v>#N/A</v>
      </c>
      <c r="X233" s="15" t="e">
        <f>IF($B233="","",VLOOKUP($B233,'HK2 - 22-23 + HKI 23-24(22C2)'!$B$12:$AT$182,23,0))</f>
        <v>#N/A</v>
      </c>
      <c r="Y233" s="15" t="e">
        <f>IF($B233="","",VLOOKUP($B233,'HK2 - 22-23 + HKI 23-24(22C2)'!$B$12:$AT$182,24,0))</f>
        <v>#N/A</v>
      </c>
      <c r="Z233" s="31" t="e">
        <f t="shared" si="34"/>
        <v>#N/A</v>
      </c>
      <c r="AA233" s="15" t="e">
        <f>IF($B233="","",VLOOKUP($B233,'HK2 - 22-23 + HKI 23-24(22C2)'!$B$12:$AT$182,26,0))</f>
        <v>#N/A</v>
      </c>
      <c r="AB233" s="15" t="e">
        <f>IF($B233="","",VLOOKUP($B233,'HK2 - 22-23 + HKI 23-24(22C2)'!$B$12:$AT$182,27,0))</f>
        <v>#N/A</v>
      </c>
      <c r="AC233" s="15" t="e">
        <f>IF($B233="","",VLOOKUP($B233,'HK2 - 22-23 + HKI 23-24(22C2)'!$B$12:$AT$182,28,0))</f>
        <v>#N/A</v>
      </c>
      <c r="AD233" s="31" t="e">
        <f t="shared" si="35"/>
        <v>#N/A</v>
      </c>
      <c r="AE233" s="15" t="e">
        <f>IF($B233="","",VLOOKUP($B233,'HK2 - 22-23 + HKI 23-24(22C2)'!$B$12:$AT$182,30,0))</f>
        <v>#N/A</v>
      </c>
      <c r="AF233" s="15" t="e">
        <f>IF($B233="","",VLOOKUP($B233,'HK2 - 22-23 + HKI 23-24(22C2)'!$B$12:$AT$182,31,0))</f>
        <v>#N/A</v>
      </c>
      <c r="AG233" s="15" t="e">
        <f>IF($B233="","",VLOOKUP($B233,'HK2 - 22-23 + HKI 23-24(22C2)'!$B$12:$AT$182,32,0))</f>
        <v>#N/A</v>
      </c>
      <c r="AH233" s="31" t="e">
        <f t="shared" si="36"/>
        <v>#N/A</v>
      </c>
      <c r="AI233" s="15" t="e">
        <f>IF($B233="","",VLOOKUP($B233,'HK2 - 22-23 + HKI 23-24(22C2)'!$B$12:$AT$182,34,0))</f>
        <v>#N/A</v>
      </c>
      <c r="AJ233" s="15" t="e">
        <f>IF($B233="","",VLOOKUP($B233,'HK2 - 22-23 + HKI 23-24(22C2)'!$B$12:$AT$182,35,0))</f>
        <v>#N/A</v>
      </c>
      <c r="AK233" s="31" t="e">
        <f t="shared" si="37"/>
        <v>#N/A</v>
      </c>
      <c r="AL233" s="15" t="e">
        <f>IF($B233="","",VLOOKUP($B233,'HK2 - 22-23 + HKI 23-24(22C2)'!$B$12:$AT$182,37,0))</f>
        <v>#N/A</v>
      </c>
      <c r="AM233" s="15" t="e">
        <f>IF($B233="","",VLOOKUP($B233,'HK2 - 22-23 + HKI 23-24(22C2)'!$B$12:$AT$182,38,0))</f>
        <v>#N/A</v>
      </c>
      <c r="AN233" s="31" t="e">
        <f t="shared" si="38"/>
        <v>#N/A</v>
      </c>
      <c r="AO233" s="15" t="e">
        <f>IF($B233="","",VLOOKUP($B233,'HK2 - 22-23 + HKI 23-24(22C2)'!$B$12:$AT$182,40,0))</f>
        <v>#N/A</v>
      </c>
      <c r="AP233" s="15" t="e">
        <f>IF($B233="","",VLOOKUP($B233,'HK2 - 22-23 + HKI 23-24(22C2)'!$B$12:$AT$182,41,0))</f>
        <v>#N/A</v>
      </c>
      <c r="AQ233" s="31" t="e">
        <f t="shared" si="39"/>
        <v>#N/A</v>
      </c>
      <c r="AR233" s="31" t="e">
        <f>IF($B233="","",VLOOKUP($B233,'HK2 - 22-23 + HKI 23-24(22C2)'!$B$12:$AT$182,43,0))</f>
        <v>#N/A</v>
      </c>
      <c r="AS233" s="31" t="e">
        <f>IF($B233="","",VLOOKUP($B233,'HK2 - 22-23 + HKI 23-24(22C2)'!$B$12:$AT$182,44,0))</f>
        <v>#N/A</v>
      </c>
      <c r="AT233" s="40" t="e">
        <f t="shared" si="40"/>
        <v>#N/A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IF($B234="","",VLOOKUP($B234,'HK2 - 22-23 + HKI 23-24(22C2)'!$B$12:$AT$182,4,0))</f>
        <v>#N/A</v>
      </c>
      <c r="F234" s="15" t="e">
        <f>IF($B234="","",VLOOKUP($B234,'HK2 - 22-23 + HKI 23-24(22C2)'!$B$12:$AT$182,5,0))</f>
        <v>#N/A</v>
      </c>
      <c r="G234" s="15" t="e">
        <f>IF($B234="","",VLOOKUP($B234,'HK2 - 22-23 + HKI 23-24(22C2)'!$B$12:$AT$182,6,0))</f>
        <v>#N/A</v>
      </c>
      <c r="H234" s="15" t="e">
        <f>IF($B234="","",VLOOKUP($B234,'HK2 - 22-23 + HKI 23-24(22C2)'!$B$12:$AT$182,7,0))</f>
        <v>#N/A</v>
      </c>
      <c r="I234" s="15" t="e">
        <f>IF($B234="","",VLOOKUP($B234,'HK2 - 22-23 + HKI 23-24(22C2)'!$B$12:$AT$182,8,0))</f>
        <v>#N/A</v>
      </c>
      <c r="J234" s="15" t="e">
        <f>IF($B234="","",VLOOKUP($B234,'HK2 - 22-23 + HKI 23-24(22C2)'!$B$12:$AT$182,9,0))</f>
        <v>#N/A</v>
      </c>
      <c r="K234" s="15" t="e">
        <f>IF($B234="","",VLOOKUP($B234,'HK2 - 22-23 + HKI 23-24(22C2)'!$B$12:$AT$182,10,0))</f>
        <v>#N/A</v>
      </c>
      <c r="L234" s="15" t="e">
        <f>IF($B234="","",VLOOKUP($B234,'HK2 - 22-23 + HKI 23-24(22C2)'!$B$12:$AT$182,11,0))</f>
        <v>#N/A</v>
      </c>
      <c r="M234" s="31" t="e">
        <f t="shared" si="31"/>
        <v>#N/A</v>
      </c>
      <c r="N234" s="15" t="e">
        <f>IF($B234="","",VLOOKUP($B234,'HK2 - 22-23 + HKI 23-24(22C2)'!$B$12:$AT$182,13,0))</f>
        <v>#N/A</v>
      </c>
      <c r="O234" s="15" t="e">
        <f>IF($B234="","",VLOOKUP($B234,'HK2 - 22-23 + HKI 23-24(22C2)'!$B$12:$AT$182,14,0))</f>
        <v>#N/A</v>
      </c>
      <c r="P234" s="15" t="e">
        <f>IF($B234="","",VLOOKUP($B234,'HK2 - 22-23 + HKI 23-24(22C2)'!$B$12:$AT$182,15,0))</f>
        <v>#N/A</v>
      </c>
      <c r="Q234" s="15" t="e">
        <f>IF($B234="","",VLOOKUP($B234,'HK2 - 22-23 + HKI 23-24(22C2)'!$B$12:$AT$182,16,0))</f>
        <v>#N/A</v>
      </c>
      <c r="R234" s="31" t="e">
        <f t="shared" si="32"/>
        <v>#N/A</v>
      </c>
      <c r="S234" s="15" t="e">
        <f>IF($B234="","",VLOOKUP($B234,'HK2 - 22-23 + HKI 23-24(22C2)'!$B$12:$AT$182,18,0))</f>
        <v>#N/A</v>
      </c>
      <c r="T234" s="15" t="e">
        <f>IF($B234="","",VLOOKUP($B234,'HK2 - 22-23 + HKI 23-24(22C2)'!$B$12:$AT$182,19,0))</f>
        <v>#N/A</v>
      </c>
      <c r="U234" s="15" t="e">
        <f>IF($B234="","",VLOOKUP($B234,'HK2 - 22-23 + HKI 23-24(22C2)'!$B$12:$AT$182,20,0))</f>
        <v>#N/A</v>
      </c>
      <c r="V234" s="31" t="e">
        <f t="shared" si="33"/>
        <v>#N/A</v>
      </c>
      <c r="W234" s="15" t="e">
        <f>IF($B234="","",VLOOKUP($B234,'HK2 - 22-23 + HKI 23-24(22C2)'!$B$12:$AT$182,22,0))</f>
        <v>#N/A</v>
      </c>
      <c r="X234" s="15" t="e">
        <f>IF($B234="","",VLOOKUP($B234,'HK2 - 22-23 + HKI 23-24(22C2)'!$B$12:$AT$182,23,0))</f>
        <v>#N/A</v>
      </c>
      <c r="Y234" s="15" t="e">
        <f>IF($B234="","",VLOOKUP($B234,'HK2 - 22-23 + HKI 23-24(22C2)'!$B$12:$AT$182,24,0))</f>
        <v>#N/A</v>
      </c>
      <c r="Z234" s="31" t="e">
        <f t="shared" si="34"/>
        <v>#N/A</v>
      </c>
      <c r="AA234" s="15" t="e">
        <f>IF($B234="","",VLOOKUP($B234,'HK2 - 22-23 + HKI 23-24(22C2)'!$B$12:$AT$182,26,0))</f>
        <v>#N/A</v>
      </c>
      <c r="AB234" s="15" t="e">
        <f>IF($B234="","",VLOOKUP($B234,'HK2 - 22-23 + HKI 23-24(22C2)'!$B$12:$AT$182,27,0))</f>
        <v>#N/A</v>
      </c>
      <c r="AC234" s="15" t="e">
        <f>IF($B234="","",VLOOKUP($B234,'HK2 - 22-23 + HKI 23-24(22C2)'!$B$12:$AT$182,28,0))</f>
        <v>#N/A</v>
      </c>
      <c r="AD234" s="31" t="e">
        <f t="shared" si="35"/>
        <v>#N/A</v>
      </c>
      <c r="AE234" s="15" t="e">
        <f>IF($B234="","",VLOOKUP($B234,'HK2 - 22-23 + HKI 23-24(22C2)'!$B$12:$AT$182,30,0))</f>
        <v>#N/A</v>
      </c>
      <c r="AF234" s="15" t="e">
        <f>IF($B234="","",VLOOKUP($B234,'HK2 - 22-23 + HKI 23-24(22C2)'!$B$12:$AT$182,31,0))</f>
        <v>#N/A</v>
      </c>
      <c r="AG234" s="15" t="e">
        <f>IF($B234="","",VLOOKUP($B234,'HK2 - 22-23 + HKI 23-24(22C2)'!$B$12:$AT$182,32,0))</f>
        <v>#N/A</v>
      </c>
      <c r="AH234" s="31" t="e">
        <f t="shared" si="36"/>
        <v>#N/A</v>
      </c>
      <c r="AI234" s="15" t="e">
        <f>IF($B234="","",VLOOKUP($B234,'HK2 - 22-23 + HKI 23-24(22C2)'!$B$12:$AT$182,34,0))</f>
        <v>#N/A</v>
      </c>
      <c r="AJ234" s="15" t="e">
        <f>IF($B234="","",VLOOKUP($B234,'HK2 - 22-23 + HKI 23-24(22C2)'!$B$12:$AT$182,35,0))</f>
        <v>#N/A</v>
      </c>
      <c r="AK234" s="31" t="e">
        <f t="shared" si="37"/>
        <v>#N/A</v>
      </c>
      <c r="AL234" s="15" t="e">
        <f>IF($B234="","",VLOOKUP($B234,'HK2 - 22-23 + HKI 23-24(22C2)'!$B$12:$AT$182,37,0))</f>
        <v>#N/A</v>
      </c>
      <c r="AM234" s="15" t="e">
        <f>IF($B234="","",VLOOKUP($B234,'HK2 - 22-23 + HKI 23-24(22C2)'!$B$12:$AT$182,38,0))</f>
        <v>#N/A</v>
      </c>
      <c r="AN234" s="31" t="e">
        <f t="shared" si="38"/>
        <v>#N/A</v>
      </c>
      <c r="AO234" s="15" t="e">
        <f>IF($B234="","",VLOOKUP($B234,'HK2 - 22-23 + HKI 23-24(22C2)'!$B$12:$AT$182,40,0))</f>
        <v>#N/A</v>
      </c>
      <c r="AP234" s="15" t="e">
        <f>IF($B234="","",VLOOKUP($B234,'HK2 - 22-23 + HKI 23-24(22C2)'!$B$12:$AT$182,41,0))</f>
        <v>#N/A</v>
      </c>
      <c r="AQ234" s="31" t="e">
        <f t="shared" si="39"/>
        <v>#N/A</v>
      </c>
      <c r="AR234" s="31" t="e">
        <f>IF($B234="","",VLOOKUP($B234,'HK2 - 22-23 + HKI 23-24(22C2)'!$B$12:$AT$182,43,0))</f>
        <v>#N/A</v>
      </c>
      <c r="AS234" s="31" t="e">
        <f>IF($B234="","",VLOOKUP($B234,'HK2 - 22-23 + HKI 23-24(22C2)'!$B$12:$AT$182,44,0))</f>
        <v>#N/A</v>
      </c>
      <c r="AT234" s="40" t="e">
        <f t="shared" si="40"/>
        <v>#N/A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IF($B235="","",VLOOKUP($B235,'HK2 - 22-23 + HKI 23-24(22C2)'!$B$12:$AT$182,4,0))</f>
        <v>#N/A</v>
      </c>
      <c r="F235" s="15" t="e">
        <f>IF($B235="","",VLOOKUP($B235,'HK2 - 22-23 + HKI 23-24(22C2)'!$B$12:$AT$182,5,0))</f>
        <v>#N/A</v>
      </c>
      <c r="G235" s="15" t="e">
        <f>IF($B235="","",VLOOKUP($B235,'HK2 - 22-23 + HKI 23-24(22C2)'!$B$12:$AT$182,6,0))</f>
        <v>#N/A</v>
      </c>
      <c r="H235" s="15" t="e">
        <f>IF($B235="","",VLOOKUP($B235,'HK2 - 22-23 + HKI 23-24(22C2)'!$B$12:$AT$182,7,0))</f>
        <v>#N/A</v>
      </c>
      <c r="I235" s="15" t="e">
        <f>IF($B235="","",VLOOKUP($B235,'HK2 - 22-23 + HKI 23-24(22C2)'!$B$12:$AT$182,8,0))</f>
        <v>#N/A</v>
      </c>
      <c r="J235" s="15" t="e">
        <f>IF($B235="","",VLOOKUP($B235,'HK2 - 22-23 + HKI 23-24(22C2)'!$B$12:$AT$182,9,0))</f>
        <v>#N/A</v>
      </c>
      <c r="K235" s="15" t="e">
        <f>IF($B235="","",VLOOKUP($B235,'HK2 - 22-23 + HKI 23-24(22C2)'!$B$12:$AT$182,10,0))</f>
        <v>#N/A</v>
      </c>
      <c r="L235" s="15" t="e">
        <f>IF($B235="","",VLOOKUP($B235,'HK2 - 22-23 + HKI 23-24(22C2)'!$B$12:$AT$182,11,0))</f>
        <v>#N/A</v>
      </c>
      <c r="M235" s="31" t="e">
        <f t="shared" si="31"/>
        <v>#N/A</v>
      </c>
      <c r="N235" s="15" t="e">
        <f>IF($B235="","",VLOOKUP($B235,'HK2 - 22-23 + HKI 23-24(22C2)'!$B$12:$AT$182,13,0))</f>
        <v>#N/A</v>
      </c>
      <c r="O235" s="15" t="e">
        <f>IF($B235="","",VLOOKUP($B235,'HK2 - 22-23 + HKI 23-24(22C2)'!$B$12:$AT$182,14,0))</f>
        <v>#N/A</v>
      </c>
      <c r="P235" s="15" t="e">
        <f>IF($B235="","",VLOOKUP($B235,'HK2 - 22-23 + HKI 23-24(22C2)'!$B$12:$AT$182,15,0))</f>
        <v>#N/A</v>
      </c>
      <c r="Q235" s="15" t="e">
        <f>IF($B235="","",VLOOKUP($B235,'HK2 - 22-23 + HKI 23-24(22C2)'!$B$12:$AT$182,16,0))</f>
        <v>#N/A</v>
      </c>
      <c r="R235" s="31" t="e">
        <f t="shared" si="32"/>
        <v>#N/A</v>
      </c>
      <c r="S235" s="15" t="e">
        <f>IF($B235="","",VLOOKUP($B235,'HK2 - 22-23 + HKI 23-24(22C2)'!$B$12:$AT$182,18,0))</f>
        <v>#N/A</v>
      </c>
      <c r="T235" s="15" t="e">
        <f>IF($B235="","",VLOOKUP($B235,'HK2 - 22-23 + HKI 23-24(22C2)'!$B$12:$AT$182,19,0))</f>
        <v>#N/A</v>
      </c>
      <c r="U235" s="15" t="e">
        <f>IF($B235="","",VLOOKUP($B235,'HK2 - 22-23 + HKI 23-24(22C2)'!$B$12:$AT$182,20,0))</f>
        <v>#N/A</v>
      </c>
      <c r="V235" s="31" t="e">
        <f t="shared" si="33"/>
        <v>#N/A</v>
      </c>
      <c r="W235" s="15" t="e">
        <f>IF($B235="","",VLOOKUP($B235,'HK2 - 22-23 + HKI 23-24(22C2)'!$B$12:$AT$182,22,0))</f>
        <v>#N/A</v>
      </c>
      <c r="X235" s="15" t="e">
        <f>IF($B235="","",VLOOKUP($B235,'HK2 - 22-23 + HKI 23-24(22C2)'!$B$12:$AT$182,23,0))</f>
        <v>#N/A</v>
      </c>
      <c r="Y235" s="15" t="e">
        <f>IF($B235="","",VLOOKUP($B235,'HK2 - 22-23 + HKI 23-24(22C2)'!$B$12:$AT$182,24,0))</f>
        <v>#N/A</v>
      </c>
      <c r="Z235" s="31" t="e">
        <f t="shared" si="34"/>
        <v>#N/A</v>
      </c>
      <c r="AA235" s="15" t="e">
        <f>IF($B235="","",VLOOKUP($B235,'HK2 - 22-23 + HKI 23-24(22C2)'!$B$12:$AT$182,26,0))</f>
        <v>#N/A</v>
      </c>
      <c r="AB235" s="15" t="e">
        <f>IF($B235="","",VLOOKUP($B235,'HK2 - 22-23 + HKI 23-24(22C2)'!$B$12:$AT$182,27,0))</f>
        <v>#N/A</v>
      </c>
      <c r="AC235" s="15" t="e">
        <f>IF($B235="","",VLOOKUP($B235,'HK2 - 22-23 + HKI 23-24(22C2)'!$B$12:$AT$182,28,0))</f>
        <v>#N/A</v>
      </c>
      <c r="AD235" s="31" t="e">
        <f t="shared" si="35"/>
        <v>#N/A</v>
      </c>
      <c r="AE235" s="15" t="e">
        <f>IF($B235="","",VLOOKUP($B235,'HK2 - 22-23 + HKI 23-24(22C2)'!$B$12:$AT$182,30,0))</f>
        <v>#N/A</v>
      </c>
      <c r="AF235" s="15" t="e">
        <f>IF($B235="","",VLOOKUP($B235,'HK2 - 22-23 + HKI 23-24(22C2)'!$B$12:$AT$182,31,0))</f>
        <v>#N/A</v>
      </c>
      <c r="AG235" s="15" t="e">
        <f>IF($B235="","",VLOOKUP($B235,'HK2 - 22-23 + HKI 23-24(22C2)'!$B$12:$AT$182,32,0))</f>
        <v>#N/A</v>
      </c>
      <c r="AH235" s="31" t="e">
        <f t="shared" si="36"/>
        <v>#N/A</v>
      </c>
      <c r="AI235" s="15" t="e">
        <f>IF($B235="","",VLOOKUP($B235,'HK2 - 22-23 + HKI 23-24(22C2)'!$B$12:$AT$182,34,0))</f>
        <v>#N/A</v>
      </c>
      <c r="AJ235" s="15" t="e">
        <f>IF($B235="","",VLOOKUP($B235,'HK2 - 22-23 + HKI 23-24(22C2)'!$B$12:$AT$182,35,0))</f>
        <v>#N/A</v>
      </c>
      <c r="AK235" s="31" t="e">
        <f t="shared" si="37"/>
        <v>#N/A</v>
      </c>
      <c r="AL235" s="15" t="e">
        <f>IF($B235="","",VLOOKUP($B235,'HK2 - 22-23 + HKI 23-24(22C2)'!$B$12:$AT$182,37,0))</f>
        <v>#N/A</v>
      </c>
      <c r="AM235" s="15" t="e">
        <f>IF($B235="","",VLOOKUP($B235,'HK2 - 22-23 + HKI 23-24(22C2)'!$B$12:$AT$182,38,0))</f>
        <v>#N/A</v>
      </c>
      <c r="AN235" s="31" t="e">
        <f t="shared" si="38"/>
        <v>#N/A</v>
      </c>
      <c r="AO235" s="15" t="e">
        <f>IF($B235="","",VLOOKUP($B235,'HK2 - 22-23 + HKI 23-24(22C2)'!$B$12:$AT$182,40,0))</f>
        <v>#N/A</v>
      </c>
      <c r="AP235" s="15" t="e">
        <f>IF($B235="","",VLOOKUP($B235,'HK2 - 22-23 + HKI 23-24(22C2)'!$B$12:$AT$182,41,0))</f>
        <v>#N/A</v>
      </c>
      <c r="AQ235" s="31" t="e">
        <f t="shared" si="39"/>
        <v>#N/A</v>
      </c>
      <c r="AR235" s="31" t="e">
        <f>IF($B235="","",VLOOKUP($B235,'HK2 - 22-23 + HKI 23-24(22C2)'!$B$12:$AT$182,43,0))</f>
        <v>#N/A</v>
      </c>
      <c r="AS235" s="31" t="e">
        <f>IF($B235="","",VLOOKUP($B235,'HK2 - 22-23 + HKI 23-24(22C2)'!$B$12:$AT$182,44,0))</f>
        <v>#N/A</v>
      </c>
      <c r="AT235" s="40" t="e">
        <f t="shared" si="40"/>
        <v>#N/A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IF($B236="","",VLOOKUP($B236,'HK2 - 22-23 + HKI 23-24(22C2)'!$B$12:$AT$182,4,0))</f>
        <v>#N/A</v>
      </c>
      <c r="F236" s="15" t="e">
        <f>IF($B236="","",VLOOKUP($B236,'HK2 - 22-23 + HKI 23-24(22C2)'!$B$12:$AT$182,5,0))</f>
        <v>#N/A</v>
      </c>
      <c r="G236" s="15" t="e">
        <f>IF($B236="","",VLOOKUP($B236,'HK2 - 22-23 + HKI 23-24(22C2)'!$B$12:$AT$182,6,0))</f>
        <v>#N/A</v>
      </c>
      <c r="H236" s="15" t="e">
        <f>IF($B236="","",VLOOKUP($B236,'HK2 - 22-23 + HKI 23-24(22C2)'!$B$12:$AT$182,7,0))</f>
        <v>#N/A</v>
      </c>
      <c r="I236" s="15" t="e">
        <f>IF($B236="","",VLOOKUP($B236,'HK2 - 22-23 + HKI 23-24(22C2)'!$B$12:$AT$182,8,0))</f>
        <v>#N/A</v>
      </c>
      <c r="J236" s="15" t="e">
        <f>IF($B236="","",VLOOKUP($B236,'HK2 - 22-23 + HKI 23-24(22C2)'!$B$12:$AT$182,9,0))</f>
        <v>#N/A</v>
      </c>
      <c r="K236" s="15" t="e">
        <f>IF($B236="","",VLOOKUP($B236,'HK2 - 22-23 + HKI 23-24(22C2)'!$B$12:$AT$182,10,0))</f>
        <v>#N/A</v>
      </c>
      <c r="L236" s="15" t="e">
        <f>IF($B236="","",VLOOKUP($B236,'HK2 - 22-23 + HKI 23-24(22C2)'!$B$12:$AT$182,11,0))</f>
        <v>#N/A</v>
      </c>
      <c r="M236" s="31" t="e">
        <f t="shared" si="31"/>
        <v>#N/A</v>
      </c>
      <c r="N236" s="15" t="e">
        <f>IF($B236="","",VLOOKUP($B236,'HK2 - 22-23 + HKI 23-24(22C2)'!$B$12:$AT$182,13,0))</f>
        <v>#N/A</v>
      </c>
      <c r="O236" s="15" t="e">
        <f>IF($B236="","",VLOOKUP($B236,'HK2 - 22-23 + HKI 23-24(22C2)'!$B$12:$AT$182,14,0))</f>
        <v>#N/A</v>
      </c>
      <c r="P236" s="15" t="e">
        <f>IF($B236="","",VLOOKUP($B236,'HK2 - 22-23 + HKI 23-24(22C2)'!$B$12:$AT$182,15,0))</f>
        <v>#N/A</v>
      </c>
      <c r="Q236" s="15" t="e">
        <f>IF($B236="","",VLOOKUP($B236,'HK2 - 22-23 + HKI 23-24(22C2)'!$B$12:$AT$182,16,0))</f>
        <v>#N/A</v>
      </c>
      <c r="R236" s="31" t="e">
        <f t="shared" si="32"/>
        <v>#N/A</v>
      </c>
      <c r="S236" s="15" t="e">
        <f>IF($B236="","",VLOOKUP($B236,'HK2 - 22-23 + HKI 23-24(22C2)'!$B$12:$AT$182,18,0))</f>
        <v>#N/A</v>
      </c>
      <c r="T236" s="15" t="e">
        <f>IF($B236="","",VLOOKUP($B236,'HK2 - 22-23 + HKI 23-24(22C2)'!$B$12:$AT$182,19,0))</f>
        <v>#N/A</v>
      </c>
      <c r="U236" s="15" t="e">
        <f>IF($B236="","",VLOOKUP($B236,'HK2 - 22-23 + HKI 23-24(22C2)'!$B$12:$AT$182,20,0))</f>
        <v>#N/A</v>
      </c>
      <c r="V236" s="31" t="e">
        <f t="shared" si="33"/>
        <v>#N/A</v>
      </c>
      <c r="W236" s="15" t="e">
        <f>IF($B236="","",VLOOKUP($B236,'HK2 - 22-23 + HKI 23-24(22C2)'!$B$12:$AT$182,22,0))</f>
        <v>#N/A</v>
      </c>
      <c r="X236" s="15" t="e">
        <f>IF($B236="","",VLOOKUP($B236,'HK2 - 22-23 + HKI 23-24(22C2)'!$B$12:$AT$182,23,0))</f>
        <v>#N/A</v>
      </c>
      <c r="Y236" s="15" t="e">
        <f>IF($B236="","",VLOOKUP($B236,'HK2 - 22-23 + HKI 23-24(22C2)'!$B$12:$AT$182,24,0))</f>
        <v>#N/A</v>
      </c>
      <c r="Z236" s="31" t="e">
        <f t="shared" si="34"/>
        <v>#N/A</v>
      </c>
      <c r="AA236" s="15" t="e">
        <f>IF($B236="","",VLOOKUP($B236,'HK2 - 22-23 + HKI 23-24(22C2)'!$B$12:$AT$182,26,0))</f>
        <v>#N/A</v>
      </c>
      <c r="AB236" s="15" t="e">
        <f>IF($B236="","",VLOOKUP($B236,'HK2 - 22-23 + HKI 23-24(22C2)'!$B$12:$AT$182,27,0))</f>
        <v>#N/A</v>
      </c>
      <c r="AC236" s="15" t="e">
        <f>IF($B236="","",VLOOKUP($B236,'HK2 - 22-23 + HKI 23-24(22C2)'!$B$12:$AT$182,28,0))</f>
        <v>#N/A</v>
      </c>
      <c r="AD236" s="31" t="e">
        <f t="shared" si="35"/>
        <v>#N/A</v>
      </c>
      <c r="AE236" s="15" t="e">
        <f>IF($B236="","",VLOOKUP($B236,'HK2 - 22-23 + HKI 23-24(22C2)'!$B$12:$AT$182,30,0))</f>
        <v>#N/A</v>
      </c>
      <c r="AF236" s="15" t="e">
        <f>IF($B236="","",VLOOKUP($B236,'HK2 - 22-23 + HKI 23-24(22C2)'!$B$12:$AT$182,31,0))</f>
        <v>#N/A</v>
      </c>
      <c r="AG236" s="15" t="e">
        <f>IF($B236="","",VLOOKUP($B236,'HK2 - 22-23 + HKI 23-24(22C2)'!$B$12:$AT$182,32,0))</f>
        <v>#N/A</v>
      </c>
      <c r="AH236" s="31" t="e">
        <f t="shared" si="36"/>
        <v>#N/A</v>
      </c>
      <c r="AI236" s="15" t="e">
        <f>IF($B236="","",VLOOKUP($B236,'HK2 - 22-23 + HKI 23-24(22C2)'!$B$12:$AT$182,34,0))</f>
        <v>#N/A</v>
      </c>
      <c r="AJ236" s="15" t="e">
        <f>IF($B236="","",VLOOKUP($B236,'HK2 - 22-23 + HKI 23-24(22C2)'!$B$12:$AT$182,35,0))</f>
        <v>#N/A</v>
      </c>
      <c r="AK236" s="31" t="e">
        <f t="shared" si="37"/>
        <v>#N/A</v>
      </c>
      <c r="AL236" s="15" t="e">
        <f>IF($B236="","",VLOOKUP($B236,'HK2 - 22-23 + HKI 23-24(22C2)'!$B$12:$AT$182,37,0))</f>
        <v>#N/A</v>
      </c>
      <c r="AM236" s="15" t="e">
        <f>IF($B236="","",VLOOKUP($B236,'HK2 - 22-23 + HKI 23-24(22C2)'!$B$12:$AT$182,38,0))</f>
        <v>#N/A</v>
      </c>
      <c r="AN236" s="31" t="e">
        <f t="shared" si="38"/>
        <v>#N/A</v>
      </c>
      <c r="AO236" s="15" t="e">
        <f>IF($B236="","",VLOOKUP($B236,'HK2 - 22-23 + HKI 23-24(22C2)'!$B$12:$AT$182,40,0))</f>
        <v>#N/A</v>
      </c>
      <c r="AP236" s="15" t="e">
        <f>IF($B236="","",VLOOKUP($B236,'HK2 - 22-23 + HKI 23-24(22C2)'!$B$12:$AT$182,41,0))</f>
        <v>#N/A</v>
      </c>
      <c r="AQ236" s="31" t="e">
        <f t="shared" si="39"/>
        <v>#N/A</v>
      </c>
      <c r="AR236" s="31" t="e">
        <f>IF($B236="","",VLOOKUP($B236,'HK2 - 22-23 + HKI 23-24(22C2)'!$B$12:$AT$182,43,0))</f>
        <v>#N/A</v>
      </c>
      <c r="AS236" s="31" t="e">
        <f>IF($B236="","",VLOOKUP($B236,'HK2 - 22-23 + HKI 23-24(22C2)'!$B$12:$AT$182,44,0))</f>
        <v>#N/A</v>
      </c>
      <c r="AT236" s="40" t="e">
        <f t="shared" si="40"/>
        <v>#N/A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IF($B237="","",VLOOKUP($B237,'HK2 - 22-23 + HKI 23-24(22C2)'!$B$12:$AT$182,4,0))</f>
        <v>#N/A</v>
      </c>
      <c r="F237" s="15" t="e">
        <f>IF($B237="","",VLOOKUP($B237,'HK2 - 22-23 + HKI 23-24(22C2)'!$B$12:$AT$182,5,0))</f>
        <v>#N/A</v>
      </c>
      <c r="G237" s="15" t="e">
        <f>IF($B237="","",VLOOKUP($B237,'HK2 - 22-23 + HKI 23-24(22C2)'!$B$12:$AT$182,6,0))</f>
        <v>#N/A</v>
      </c>
      <c r="H237" s="15" t="e">
        <f>IF($B237="","",VLOOKUP($B237,'HK2 - 22-23 + HKI 23-24(22C2)'!$B$12:$AT$182,7,0))</f>
        <v>#N/A</v>
      </c>
      <c r="I237" s="15" t="e">
        <f>IF($B237="","",VLOOKUP($B237,'HK2 - 22-23 + HKI 23-24(22C2)'!$B$12:$AT$182,8,0))</f>
        <v>#N/A</v>
      </c>
      <c r="J237" s="15" t="e">
        <f>IF($B237="","",VLOOKUP($B237,'HK2 - 22-23 + HKI 23-24(22C2)'!$B$12:$AT$182,9,0))</f>
        <v>#N/A</v>
      </c>
      <c r="K237" s="15" t="e">
        <f>IF($B237="","",VLOOKUP($B237,'HK2 - 22-23 + HKI 23-24(22C2)'!$B$12:$AT$182,10,0))</f>
        <v>#N/A</v>
      </c>
      <c r="L237" s="15" t="e">
        <f>IF($B237="","",VLOOKUP($B237,'HK2 - 22-23 + HKI 23-24(22C2)'!$B$12:$AT$182,11,0))</f>
        <v>#N/A</v>
      </c>
      <c r="M237" s="31" t="e">
        <f t="shared" si="31"/>
        <v>#N/A</v>
      </c>
      <c r="N237" s="15" t="e">
        <f>IF($B237="","",VLOOKUP($B237,'HK2 - 22-23 + HKI 23-24(22C2)'!$B$12:$AT$182,13,0))</f>
        <v>#N/A</v>
      </c>
      <c r="O237" s="15" t="e">
        <f>IF($B237="","",VLOOKUP($B237,'HK2 - 22-23 + HKI 23-24(22C2)'!$B$12:$AT$182,14,0))</f>
        <v>#N/A</v>
      </c>
      <c r="P237" s="15" t="e">
        <f>IF($B237="","",VLOOKUP($B237,'HK2 - 22-23 + HKI 23-24(22C2)'!$B$12:$AT$182,15,0))</f>
        <v>#N/A</v>
      </c>
      <c r="Q237" s="15" t="e">
        <f>IF($B237="","",VLOOKUP($B237,'HK2 - 22-23 + HKI 23-24(22C2)'!$B$12:$AT$182,16,0))</f>
        <v>#N/A</v>
      </c>
      <c r="R237" s="31" t="e">
        <f t="shared" si="32"/>
        <v>#N/A</v>
      </c>
      <c r="S237" s="15" t="e">
        <f>IF($B237="","",VLOOKUP($B237,'HK2 - 22-23 + HKI 23-24(22C2)'!$B$12:$AT$182,18,0))</f>
        <v>#N/A</v>
      </c>
      <c r="T237" s="15" t="e">
        <f>IF($B237="","",VLOOKUP($B237,'HK2 - 22-23 + HKI 23-24(22C2)'!$B$12:$AT$182,19,0))</f>
        <v>#N/A</v>
      </c>
      <c r="U237" s="15" t="e">
        <f>IF($B237="","",VLOOKUP($B237,'HK2 - 22-23 + HKI 23-24(22C2)'!$B$12:$AT$182,20,0))</f>
        <v>#N/A</v>
      </c>
      <c r="V237" s="31" t="e">
        <f t="shared" si="33"/>
        <v>#N/A</v>
      </c>
      <c r="W237" s="15" t="e">
        <f>IF($B237="","",VLOOKUP($B237,'HK2 - 22-23 + HKI 23-24(22C2)'!$B$12:$AT$182,22,0))</f>
        <v>#N/A</v>
      </c>
      <c r="X237" s="15" t="e">
        <f>IF($B237="","",VLOOKUP($B237,'HK2 - 22-23 + HKI 23-24(22C2)'!$B$12:$AT$182,23,0))</f>
        <v>#N/A</v>
      </c>
      <c r="Y237" s="15" t="e">
        <f>IF($B237="","",VLOOKUP($B237,'HK2 - 22-23 + HKI 23-24(22C2)'!$B$12:$AT$182,24,0))</f>
        <v>#N/A</v>
      </c>
      <c r="Z237" s="31" t="e">
        <f t="shared" si="34"/>
        <v>#N/A</v>
      </c>
      <c r="AA237" s="15" t="e">
        <f>IF($B237="","",VLOOKUP($B237,'HK2 - 22-23 + HKI 23-24(22C2)'!$B$12:$AT$182,26,0))</f>
        <v>#N/A</v>
      </c>
      <c r="AB237" s="15" t="e">
        <f>IF($B237="","",VLOOKUP($B237,'HK2 - 22-23 + HKI 23-24(22C2)'!$B$12:$AT$182,27,0))</f>
        <v>#N/A</v>
      </c>
      <c r="AC237" s="15" t="e">
        <f>IF($B237="","",VLOOKUP($B237,'HK2 - 22-23 + HKI 23-24(22C2)'!$B$12:$AT$182,28,0))</f>
        <v>#N/A</v>
      </c>
      <c r="AD237" s="31" t="e">
        <f t="shared" si="35"/>
        <v>#N/A</v>
      </c>
      <c r="AE237" s="15" t="e">
        <f>IF($B237="","",VLOOKUP($B237,'HK2 - 22-23 + HKI 23-24(22C2)'!$B$12:$AT$182,30,0))</f>
        <v>#N/A</v>
      </c>
      <c r="AF237" s="15" t="e">
        <f>IF($B237="","",VLOOKUP($B237,'HK2 - 22-23 + HKI 23-24(22C2)'!$B$12:$AT$182,31,0))</f>
        <v>#N/A</v>
      </c>
      <c r="AG237" s="15" t="e">
        <f>IF($B237="","",VLOOKUP($B237,'HK2 - 22-23 + HKI 23-24(22C2)'!$B$12:$AT$182,32,0))</f>
        <v>#N/A</v>
      </c>
      <c r="AH237" s="31" t="e">
        <f t="shared" si="36"/>
        <v>#N/A</v>
      </c>
      <c r="AI237" s="15" t="e">
        <f>IF($B237="","",VLOOKUP($B237,'HK2 - 22-23 + HKI 23-24(22C2)'!$B$12:$AT$182,34,0))</f>
        <v>#N/A</v>
      </c>
      <c r="AJ237" s="15" t="e">
        <f>IF($B237="","",VLOOKUP($B237,'HK2 - 22-23 + HKI 23-24(22C2)'!$B$12:$AT$182,35,0))</f>
        <v>#N/A</v>
      </c>
      <c r="AK237" s="31" t="e">
        <f t="shared" si="37"/>
        <v>#N/A</v>
      </c>
      <c r="AL237" s="15" t="e">
        <f>IF($B237="","",VLOOKUP($B237,'HK2 - 22-23 + HKI 23-24(22C2)'!$B$12:$AT$182,37,0))</f>
        <v>#N/A</v>
      </c>
      <c r="AM237" s="15" t="e">
        <f>IF($B237="","",VLOOKUP($B237,'HK2 - 22-23 + HKI 23-24(22C2)'!$B$12:$AT$182,38,0))</f>
        <v>#N/A</v>
      </c>
      <c r="AN237" s="31" t="e">
        <f t="shared" si="38"/>
        <v>#N/A</v>
      </c>
      <c r="AO237" s="15" t="e">
        <f>IF($B237="","",VLOOKUP($B237,'HK2 - 22-23 + HKI 23-24(22C2)'!$B$12:$AT$182,40,0))</f>
        <v>#N/A</v>
      </c>
      <c r="AP237" s="15" t="e">
        <f>IF($B237="","",VLOOKUP($B237,'HK2 - 22-23 + HKI 23-24(22C2)'!$B$12:$AT$182,41,0))</f>
        <v>#N/A</v>
      </c>
      <c r="AQ237" s="31" t="e">
        <f t="shared" si="39"/>
        <v>#N/A</v>
      </c>
      <c r="AR237" s="31" t="e">
        <f>IF($B237="","",VLOOKUP($B237,'HK2 - 22-23 + HKI 23-24(22C2)'!$B$12:$AT$182,43,0))</f>
        <v>#N/A</v>
      </c>
      <c r="AS237" s="31" t="e">
        <f>IF($B237="","",VLOOKUP($B237,'HK2 - 22-23 + HKI 23-24(22C2)'!$B$12:$AT$182,44,0))</f>
        <v>#N/A</v>
      </c>
      <c r="AT237" s="40" t="e">
        <f t="shared" si="40"/>
        <v>#N/A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IF($B238="","",VLOOKUP($B238,'HK2 - 22-23 + HKI 23-24(22C2)'!$B$12:$AT$182,4,0))</f>
        <v>#N/A</v>
      </c>
      <c r="F238" s="15" t="e">
        <f>IF($B238="","",VLOOKUP($B238,'HK2 - 22-23 + HKI 23-24(22C2)'!$B$12:$AT$182,5,0))</f>
        <v>#N/A</v>
      </c>
      <c r="G238" s="15" t="e">
        <f>IF($B238="","",VLOOKUP($B238,'HK2 - 22-23 + HKI 23-24(22C2)'!$B$12:$AT$182,6,0))</f>
        <v>#N/A</v>
      </c>
      <c r="H238" s="15" t="e">
        <f>IF($B238="","",VLOOKUP($B238,'HK2 - 22-23 + HKI 23-24(22C2)'!$B$12:$AT$182,7,0))</f>
        <v>#N/A</v>
      </c>
      <c r="I238" s="15" t="e">
        <f>IF($B238="","",VLOOKUP($B238,'HK2 - 22-23 + HKI 23-24(22C2)'!$B$12:$AT$182,8,0))</f>
        <v>#N/A</v>
      </c>
      <c r="J238" s="15" t="e">
        <f>IF($B238="","",VLOOKUP($B238,'HK2 - 22-23 + HKI 23-24(22C2)'!$B$12:$AT$182,9,0))</f>
        <v>#N/A</v>
      </c>
      <c r="K238" s="15" t="e">
        <f>IF($B238="","",VLOOKUP($B238,'HK2 - 22-23 + HKI 23-24(22C2)'!$B$12:$AT$182,10,0))</f>
        <v>#N/A</v>
      </c>
      <c r="L238" s="15" t="e">
        <f>IF($B238="","",VLOOKUP($B238,'HK2 - 22-23 + HKI 23-24(22C2)'!$B$12:$AT$182,11,0))</f>
        <v>#N/A</v>
      </c>
      <c r="M238" s="31" t="e">
        <f t="shared" si="31"/>
        <v>#N/A</v>
      </c>
      <c r="N238" s="15" t="e">
        <f>IF($B238="","",VLOOKUP($B238,'HK2 - 22-23 + HKI 23-24(22C2)'!$B$12:$AT$182,13,0))</f>
        <v>#N/A</v>
      </c>
      <c r="O238" s="15" t="e">
        <f>IF($B238="","",VLOOKUP($B238,'HK2 - 22-23 + HKI 23-24(22C2)'!$B$12:$AT$182,14,0))</f>
        <v>#N/A</v>
      </c>
      <c r="P238" s="15" t="e">
        <f>IF($B238="","",VLOOKUP($B238,'HK2 - 22-23 + HKI 23-24(22C2)'!$B$12:$AT$182,15,0))</f>
        <v>#N/A</v>
      </c>
      <c r="Q238" s="15" t="e">
        <f>IF($B238="","",VLOOKUP($B238,'HK2 - 22-23 + HKI 23-24(22C2)'!$B$12:$AT$182,16,0))</f>
        <v>#N/A</v>
      </c>
      <c r="R238" s="31" t="e">
        <f t="shared" si="32"/>
        <v>#N/A</v>
      </c>
      <c r="S238" s="15" t="e">
        <f>IF($B238="","",VLOOKUP($B238,'HK2 - 22-23 + HKI 23-24(22C2)'!$B$12:$AT$182,18,0))</f>
        <v>#N/A</v>
      </c>
      <c r="T238" s="15" t="e">
        <f>IF($B238="","",VLOOKUP($B238,'HK2 - 22-23 + HKI 23-24(22C2)'!$B$12:$AT$182,19,0))</f>
        <v>#N/A</v>
      </c>
      <c r="U238" s="15" t="e">
        <f>IF($B238="","",VLOOKUP($B238,'HK2 - 22-23 + HKI 23-24(22C2)'!$B$12:$AT$182,20,0))</f>
        <v>#N/A</v>
      </c>
      <c r="V238" s="31" t="e">
        <f t="shared" si="33"/>
        <v>#N/A</v>
      </c>
      <c r="W238" s="15" t="e">
        <f>IF($B238="","",VLOOKUP($B238,'HK2 - 22-23 + HKI 23-24(22C2)'!$B$12:$AT$182,22,0))</f>
        <v>#N/A</v>
      </c>
      <c r="X238" s="15" t="e">
        <f>IF($B238="","",VLOOKUP($B238,'HK2 - 22-23 + HKI 23-24(22C2)'!$B$12:$AT$182,23,0))</f>
        <v>#N/A</v>
      </c>
      <c r="Y238" s="15" t="e">
        <f>IF($B238="","",VLOOKUP($B238,'HK2 - 22-23 + HKI 23-24(22C2)'!$B$12:$AT$182,24,0))</f>
        <v>#N/A</v>
      </c>
      <c r="Z238" s="31" t="e">
        <f t="shared" si="34"/>
        <v>#N/A</v>
      </c>
      <c r="AA238" s="15" t="e">
        <f>IF($B238="","",VLOOKUP($B238,'HK2 - 22-23 + HKI 23-24(22C2)'!$B$12:$AT$182,26,0))</f>
        <v>#N/A</v>
      </c>
      <c r="AB238" s="15" t="e">
        <f>IF($B238="","",VLOOKUP($B238,'HK2 - 22-23 + HKI 23-24(22C2)'!$B$12:$AT$182,27,0))</f>
        <v>#N/A</v>
      </c>
      <c r="AC238" s="15" t="e">
        <f>IF($B238="","",VLOOKUP($B238,'HK2 - 22-23 + HKI 23-24(22C2)'!$B$12:$AT$182,28,0))</f>
        <v>#N/A</v>
      </c>
      <c r="AD238" s="31" t="e">
        <f t="shared" si="35"/>
        <v>#N/A</v>
      </c>
      <c r="AE238" s="15" t="e">
        <f>IF($B238="","",VLOOKUP($B238,'HK2 - 22-23 + HKI 23-24(22C2)'!$B$12:$AT$182,30,0))</f>
        <v>#N/A</v>
      </c>
      <c r="AF238" s="15" t="e">
        <f>IF($B238="","",VLOOKUP($B238,'HK2 - 22-23 + HKI 23-24(22C2)'!$B$12:$AT$182,31,0))</f>
        <v>#N/A</v>
      </c>
      <c r="AG238" s="15" t="e">
        <f>IF($B238="","",VLOOKUP($B238,'HK2 - 22-23 + HKI 23-24(22C2)'!$B$12:$AT$182,32,0))</f>
        <v>#N/A</v>
      </c>
      <c r="AH238" s="31" t="e">
        <f t="shared" si="36"/>
        <v>#N/A</v>
      </c>
      <c r="AI238" s="15" t="e">
        <f>IF($B238="","",VLOOKUP($B238,'HK2 - 22-23 + HKI 23-24(22C2)'!$B$12:$AT$182,34,0))</f>
        <v>#N/A</v>
      </c>
      <c r="AJ238" s="15" t="e">
        <f>IF($B238="","",VLOOKUP($B238,'HK2 - 22-23 + HKI 23-24(22C2)'!$B$12:$AT$182,35,0))</f>
        <v>#N/A</v>
      </c>
      <c r="AK238" s="31" t="e">
        <f t="shared" si="37"/>
        <v>#N/A</v>
      </c>
      <c r="AL238" s="15" t="e">
        <f>IF($B238="","",VLOOKUP($B238,'HK2 - 22-23 + HKI 23-24(22C2)'!$B$12:$AT$182,37,0))</f>
        <v>#N/A</v>
      </c>
      <c r="AM238" s="15" t="e">
        <f>IF($B238="","",VLOOKUP($B238,'HK2 - 22-23 + HKI 23-24(22C2)'!$B$12:$AT$182,38,0))</f>
        <v>#N/A</v>
      </c>
      <c r="AN238" s="31" t="e">
        <f t="shared" si="38"/>
        <v>#N/A</v>
      </c>
      <c r="AO238" s="15" t="e">
        <f>IF($B238="","",VLOOKUP($B238,'HK2 - 22-23 + HKI 23-24(22C2)'!$B$12:$AT$182,40,0))</f>
        <v>#N/A</v>
      </c>
      <c r="AP238" s="15" t="e">
        <f>IF($B238="","",VLOOKUP($B238,'HK2 - 22-23 + HKI 23-24(22C2)'!$B$12:$AT$182,41,0))</f>
        <v>#N/A</v>
      </c>
      <c r="AQ238" s="31" t="e">
        <f t="shared" si="39"/>
        <v>#N/A</v>
      </c>
      <c r="AR238" s="31" t="e">
        <f>IF($B238="","",VLOOKUP($B238,'HK2 - 22-23 + HKI 23-24(22C2)'!$B$12:$AT$182,43,0))</f>
        <v>#N/A</v>
      </c>
      <c r="AS238" s="31" t="e">
        <f>IF($B238="","",VLOOKUP($B238,'HK2 - 22-23 + HKI 23-24(22C2)'!$B$12:$AT$182,44,0))</f>
        <v>#N/A</v>
      </c>
      <c r="AT238" s="40" t="e">
        <f t="shared" si="40"/>
        <v>#N/A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IF($B239="","",VLOOKUP($B239,'HK2 - 22-23 + HKI 23-24(22C2)'!$B$12:$AT$182,4,0))</f>
        <v>#N/A</v>
      </c>
      <c r="F239" s="15" t="e">
        <f>IF($B239="","",VLOOKUP($B239,'HK2 - 22-23 + HKI 23-24(22C2)'!$B$12:$AT$182,5,0))</f>
        <v>#N/A</v>
      </c>
      <c r="G239" s="15" t="e">
        <f>IF($B239="","",VLOOKUP($B239,'HK2 - 22-23 + HKI 23-24(22C2)'!$B$12:$AT$182,6,0))</f>
        <v>#N/A</v>
      </c>
      <c r="H239" s="15" t="e">
        <f>IF($B239="","",VLOOKUP($B239,'HK2 - 22-23 + HKI 23-24(22C2)'!$B$12:$AT$182,7,0))</f>
        <v>#N/A</v>
      </c>
      <c r="I239" s="15" t="e">
        <f>IF($B239="","",VLOOKUP($B239,'HK2 - 22-23 + HKI 23-24(22C2)'!$B$12:$AT$182,8,0))</f>
        <v>#N/A</v>
      </c>
      <c r="J239" s="15" t="e">
        <f>IF($B239="","",VLOOKUP($B239,'HK2 - 22-23 + HKI 23-24(22C2)'!$B$12:$AT$182,9,0))</f>
        <v>#N/A</v>
      </c>
      <c r="K239" s="15" t="e">
        <f>IF($B239="","",VLOOKUP($B239,'HK2 - 22-23 + HKI 23-24(22C2)'!$B$12:$AT$182,10,0))</f>
        <v>#N/A</v>
      </c>
      <c r="L239" s="15" t="e">
        <f>IF($B239="","",VLOOKUP($B239,'HK2 - 22-23 + HKI 23-24(22C2)'!$B$12:$AT$182,11,0))</f>
        <v>#N/A</v>
      </c>
      <c r="M239" s="31" t="e">
        <f t="shared" si="31"/>
        <v>#N/A</v>
      </c>
      <c r="N239" s="15" t="e">
        <f>IF($B239="","",VLOOKUP($B239,'HK2 - 22-23 + HKI 23-24(22C2)'!$B$12:$AT$182,13,0))</f>
        <v>#N/A</v>
      </c>
      <c r="O239" s="15" t="e">
        <f>IF($B239="","",VLOOKUP($B239,'HK2 - 22-23 + HKI 23-24(22C2)'!$B$12:$AT$182,14,0))</f>
        <v>#N/A</v>
      </c>
      <c r="P239" s="15" t="e">
        <f>IF($B239="","",VLOOKUP($B239,'HK2 - 22-23 + HKI 23-24(22C2)'!$B$12:$AT$182,15,0))</f>
        <v>#N/A</v>
      </c>
      <c r="Q239" s="15" t="e">
        <f>IF($B239="","",VLOOKUP($B239,'HK2 - 22-23 + HKI 23-24(22C2)'!$B$12:$AT$182,16,0))</f>
        <v>#N/A</v>
      </c>
      <c r="R239" s="31" t="e">
        <f t="shared" si="32"/>
        <v>#N/A</v>
      </c>
      <c r="S239" s="15" t="e">
        <f>IF($B239="","",VLOOKUP($B239,'HK2 - 22-23 + HKI 23-24(22C2)'!$B$12:$AT$182,18,0))</f>
        <v>#N/A</v>
      </c>
      <c r="T239" s="15" t="e">
        <f>IF($B239="","",VLOOKUP($B239,'HK2 - 22-23 + HKI 23-24(22C2)'!$B$12:$AT$182,19,0))</f>
        <v>#N/A</v>
      </c>
      <c r="U239" s="15" t="e">
        <f>IF($B239="","",VLOOKUP($B239,'HK2 - 22-23 + HKI 23-24(22C2)'!$B$12:$AT$182,20,0))</f>
        <v>#N/A</v>
      </c>
      <c r="V239" s="31" t="e">
        <f t="shared" si="33"/>
        <v>#N/A</v>
      </c>
      <c r="W239" s="15" t="e">
        <f>IF($B239="","",VLOOKUP($B239,'HK2 - 22-23 + HKI 23-24(22C2)'!$B$12:$AT$182,22,0))</f>
        <v>#N/A</v>
      </c>
      <c r="X239" s="15" t="e">
        <f>IF($B239="","",VLOOKUP($B239,'HK2 - 22-23 + HKI 23-24(22C2)'!$B$12:$AT$182,23,0))</f>
        <v>#N/A</v>
      </c>
      <c r="Y239" s="15" t="e">
        <f>IF($B239="","",VLOOKUP($B239,'HK2 - 22-23 + HKI 23-24(22C2)'!$B$12:$AT$182,24,0))</f>
        <v>#N/A</v>
      </c>
      <c r="Z239" s="31" t="e">
        <f t="shared" si="34"/>
        <v>#N/A</v>
      </c>
      <c r="AA239" s="15" t="e">
        <f>IF($B239="","",VLOOKUP($B239,'HK2 - 22-23 + HKI 23-24(22C2)'!$B$12:$AT$182,26,0))</f>
        <v>#N/A</v>
      </c>
      <c r="AB239" s="15" t="e">
        <f>IF($B239="","",VLOOKUP($B239,'HK2 - 22-23 + HKI 23-24(22C2)'!$B$12:$AT$182,27,0))</f>
        <v>#N/A</v>
      </c>
      <c r="AC239" s="15" t="e">
        <f>IF($B239="","",VLOOKUP($B239,'HK2 - 22-23 + HKI 23-24(22C2)'!$B$12:$AT$182,28,0))</f>
        <v>#N/A</v>
      </c>
      <c r="AD239" s="31" t="e">
        <f t="shared" si="35"/>
        <v>#N/A</v>
      </c>
      <c r="AE239" s="15" t="e">
        <f>IF($B239="","",VLOOKUP($B239,'HK2 - 22-23 + HKI 23-24(22C2)'!$B$12:$AT$182,30,0))</f>
        <v>#N/A</v>
      </c>
      <c r="AF239" s="15" t="e">
        <f>IF($B239="","",VLOOKUP($B239,'HK2 - 22-23 + HKI 23-24(22C2)'!$B$12:$AT$182,31,0))</f>
        <v>#N/A</v>
      </c>
      <c r="AG239" s="15" t="e">
        <f>IF($B239="","",VLOOKUP($B239,'HK2 - 22-23 + HKI 23-24(22C2)'!$B$12:$AT$182,32,0))</f>
        <v>#N/A</v>
      </c>
      <c r="AH239" s="31" t="e">
        <f t="shared" si="36"/>
        <v>#N/A</v>
      </c>
      <c r="AI239" s="15" t="e">
        <f>IF($B239="","",VLOOKUP($B239,'HK2 - 22-23 + HKI 23-24(22C2)'!$B$12:$AT$182,34,0))</f>
        <v>#N/A</v>
      </c>
      <c r="AJ239" s="15" t="e">
        <f>IF($B239="","",VLOOKUP($B239,'HK2 - 22-23 + HKI 23-24(22C2)'!$B$12:$AT$182,35,0))</f>
        <v>#N/A</v>
      </c>
      <c r="AK239" s="31" t="e">
        <f t="shared" si="37"/>
        <v>#N/A</v>
      </c>
      <c r="AL239" s="15" t="e">
        <f>IF($B239="","",VLOOKUP($B239,'HK2 - 22-23 + HKI 23-24(22C2)'!$B$12:$AT$182,37,0))</f>
        <v>#N/A</v>
      </c>
      <c r="AM239" s="15" t="e">
        <f>IF($B239="","",VLOOKUP($B239,'HK2 - 22-23 + HKI 23-24(22C2)'!$B$12:$AT$182,38,0))</f>
        <v>#N/A</v>
      </c>
      <c r="AN239" s="31" t="e">
        <f t="shared" si="38"/>
        <v>#N/A</v>
      </c>
      <c r="AO239" s="15" t="e">
        <f>IF($B239="","",VLOOKUP($B239,'HK2 - 22-23 + HKI 23-24(22C2)'!$B$12:$AT$182,40,0))</f>
        <v>#N/A</v>
      </c>
      <c r="AP239" s="15" t="e">
        <f>IF($B239="","",VLOOKUP($B239,'HK2 - 22-23 + HKI 23-24(22C2)'!$B$12:$AT$182,41,0))</f>
        <v>#N/A</v>
      </c>
      <c r="AQ239" s="31" t="e">
        <f t="shared" si="39"/>
        <v>#N/A</v>
      </c>
      <c r="AR239" s="31" t="e">
        <f>IF($B239="","",VLOOKUP($B239,'HK2 - 22-23 + HKI 23-24(22C2)'!$B$12:$AT$182,43,0))</f>
        <v>#N/A</v>
      </c>
      <c r="AS239" s="31" t="e">
        <f>IF($B239="","",VLOOKUP($B239,'HK2 - 22-23 + HKI 23-24(22C2)'!$B$12:$AT$182,44,0))</f>
        <v>#N/A</v>
      </c>
      <c r="AT239" s="40" t="e">
        <f t="shared" si="40"/>
        <v>#N/A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IF($B240="","",VLOOKUP($B240,'HK2 - 22-23 + HKI 23-24(22C2)'!$B$12:$AT$182,4,0))</f>
        <v>#N/A</v>
      </c>
      <c r="F240" s="15" t="e">
        <f>IF($B240="","",VLOOKUP($B240,'HK2 - 22-23 + HKI 23-24(22C2)'!$B$12:$AT$182,5,0))</f>
        <v>#N/A</v>
      </c>
      <c r="G240" s="15" t="e">
        <f>IF($B240="","",VLOOKUP($B240,'HK2 - 22-23 + HKI 23-24(22C2)'!$B$12:$AT$182,6,0))</f>
        <v>#N/A</v>
      </c>
      <c r="H240" s="15" t="e">
        <f>IF($B240="","",VLOOKUP($B240,'HK2 - 22-23 + HKI 23-24(22C2)'!$B$12:$AT$182,7,0))</f>
        <v>#N/A</v>
      </c>
      <c r="I240" s="15" t="e">
        <f>IF($B240="","",VLOOKUP($B240,'HK2 - 22-23 + HKI 23-24(22C2)'!$B$12:$AT$182,8,0))</f>
        <v>#N/A</v>
      </c>
      <c r="J240" s="15" t="e">
        <f>IF($B240="","",VLOOKUP($B240,'HK2 - 22-23 + HKI 23-24(22C2)'!$B$12:$AT$182,9,0))</f>
        <v>#N/A</v>
      </c>
      <c r="K240" s="15" t="e">
        <f>IF($B240="","",VLOOKUP($B240,'HK2 - 22-23 + HKI 23-24(22C2)'!$B$12:$AT$182,10,0))</f>
        <v>#N/A</v>
      </c>
      <c r="L240" s="15" t="e">
        <f>IF($B240="","",VLOOKUP($B240,'HK2 - 22-23 + HKI 23-24(22C2)'!$B$12:$AT$182,11,0))</f>
        <v>#N/A</v>
      </c>
      <c r="M240" s="31" t="e">
        <f t="shared" si="31"/>
        <v>#N/A</v>
      </c>
      <c r="N240" s="15" t="e">
        <f>IF($B240="","",VLOOKUP($B240,'HK2 - 22-23 + HKI 23-24(22C2)'!$B$12:$AT$182,13,0))</f>
        <v>#N/A</v>
      </c>
      <c r="O240" s="15" t="e">
        <f>IF($B240="","",VLOOKUP($B240,'HK2 - 22-23 + HKI 23-24(22C2)'!$B$12:$AT$182,14,0))</f>
        <v>#N/A</v>
      </c>
      <c r="P240" s="15" t="e">
        <f>IF($B240="","",VLOOKUP($B240,'HK2 - 22-23 + HKI 23-24(22C2)'!$B$12:$AT$182,15,0))</f>
        <v>#N/A</v>
      </c>
      <c r="Q240" s="15" t="e">
        <f>IF($B240="","",VLOOKUP($B240,'HK2 - 22-23 + HKI 23-24(22C2)'!$B$12:$AT$182,16,0))</f>
        <v>#N/A</v>
      </c>
      <c r="R240" s="31" t="e">
        <f t="shared" si="32"/>
        <v>#N/A</v>
      </c>
      <c r="S240" s="15" t="e">
        <f>IF($B240="","",VLOOKUP($B240,'HK2 - 22-23 + HKI 23-24(22C2)'!$B$12:$AT$182,18,0))</f>
        <v>#N/A</v>
      </c>
      <c r="T240" s="15" t="e">
        <f>IF($B240="","",VLOOKUP($B240,'HK2 - 22-23 + HKI 23-24(22C2)'!$B$12:$AT$182,19,0))</f>
        <v>#N/A</v>
      </c>
      <c r="U240" s="15" t="e">
        <f>IF($B240="","",VLOOKUP($B240,'HK2 - 22-23 + HKI 23-24(22C2)'!$B$12:$AT$182,20,0))</f>
        <v>#N/A</v>
      </c>
      <c r="V240" s="31" t="e">
        <f t="shared" si="33"/>
        <v>#N/A</v>
      </c>
      <c r="W240" s="15" t="e">
        <f>IF($B240="","",VLOOKUP($B240,'HK2 - 22-23 + HKI 23-24(22C2)'!$B$12:$AT$182,22,0))</f>
        <v>#N/A</v>
      </c>
      <c r="X240" s="15" t="e">
        <f>IF($B240="","",VLOOKUP($B240,'HK2 - 22-23 + HKI 23-24(22C2)'!$B$12:$AT$182,23,0))</f>
        <v>#N/A</v>
      </c>
      <c r="Y240" s="15" t="e">
        <f>IF($B240="","",VLOOKUP($B240,'HK2 - 22-23 + HKI 23-24(22C2)'!$B$12:$AT$182,24,0))</f>
        <v>#N/A</v>
      </c>
      <c r="Z240" s="31" t="e">
        <f t="shared" si="34"/>
        <v>#N/A</v>
      </c>
      <c r="AA240" s="15" t="e">
        <f>IF($B240="","",VLOOKUP($B240,'HK2 - 22-23 + HKI 23-24(22C2)'!$B$12:$AT$182,26,0))</f>
        <v>#N/A</v>
      </c>
      <c r="AB240" s="15" t="e">
        <f>IF($B240="","",VLOOKUP($B240,'HK2 - 22-23 + HKI 23-24(22C2)'!$B$12:$AT$182,27,0))</f>
        <v>#N/A</v>
      </c>
      <c r="AC240" s="15" t="e">
        <f>IF($B240="","",VLOOKUP($B240,'HK2 - 22-23 + HKI 23-24(22C2)'!$B$12:$AT$182,28,0))</f>
        <v>#N/A</v>
      </c>
      <c r="AD240" s="31" t="e">
        <f t="shared" si="35"/>
        <v>#N/A</v>
      </c>
      <c r="AE240" s="15" t="e">
        <f>IF($B240="","",VLOOKUP($B240,'HK2 - 22-23 + HKI 23-24(22C2)'!$B$12:$AT$182,30,0))</f>
        <v>#N/A</v>
      </c>
      <c r="AF240" s="15" t="e">
        <f>IF($B240="","",VLOOKUP($B240,'HK2 - 22-23 + HKI 23-24(22C2)'!$B$12:$AT$182,31,0))</f>
        <v>#N/A</v>
      </c>
      <c r="AG240" s="15" t="e">
        <f>IF($B240="","",VLOOKUP($B240,'HK2 - 22-23 + HKI 23-24(22C2)'!$B$12:$AT$182,32,0))</f>
        <v>#N/A</v>
      </c>
      <c r="AH240" s="31" t="e">
        <f t="shared" si="36"/>
        <v>#N/A</v>
      </c>
      <c r="AI240" s="15" t="e">
        <f>IF($B240="","",VLOOKUP($B240,'HK2 - 22-23 + HKI 23-24(22C2)'!$B$12:$AT$182,34,0))</f>
        <v>#N/A</v>
      </c>
      <c r="AJ240" s="15" t="e">
        <f>IF($B240="","",VLOOKUP($B240,'HK2 - 22-23 + HKI 23-24(22C2)'!$B$12:$AT$182,35,0))</f>
        <v>#N/A</v>
      </c>
      <c r="AK240" s="31" t="e">
        <f t="shared" si="37"/>
        <v>#N/A</v>
      </c>
      <c r="AL240" s="15" t="e">
        <f>IF($B240="","",VLOOKUP($B240,'HK2 - 22-23 + HKI 23-24(22C2)'!$B$12:$AT$182,37,0))</f>
        <v>#N/A</v>
      </c>
      <c r="AM240" s="15" t="e">
        <f>IF($B240="","",VLOOKUP($B240,'HK2 - 22-23 + HKI 23-24(22C2)'!$B$12:$AT$182,38,0))</f>
        <v>#N/A</v>
      </c>
      <c r="AN240" s="31" t="e">
        <f t="shared" si="38"/>
        <v>#N/A</v>
      </c>
      <c r="AO240" s="15" t="e">
        <f>IF($B240="","",VLOOKUP($B240,'HK2 - 22-23 + HKI 23-24(22C2)'!$B$12:$AT$182,40,0))</f>
        <v>#N/A</v>
      </c>
      <c r="AP240" s="15" t="e">
        <f>IF($B240="","",VLOOKUP($B240,'HK2 - 22-23 + HKI 23-24(22C2)'!$B$12:$AT$182,41,0))</f>
        <v>#N/A</v>
      </c>
      <c r="AQ240" s="31" t="e">
        <f t="shared" si="39"/>
        <v>#N/A</v>
      </c>
      <c r="AR240" s="31" t="e">
        <f>IF($B240="","",VLOOKUP($B240,'HK2 - 22-23 + HKI 23-24(22C2)'!$B$12:$AT$182,43,0))</f>
        <v>#N/A</v>
      </c>
      <c r="AS240" s="31" t="e">
        <f>IF($B240="","",VLOOKUP($B240,'HK2 - 22-23 + HKI 23-24(22C2)'!$B$12:$AT$182,44,0))</f>
        <v>#N/A</v>
      </c>
      <c r="AT240" s="40" t="e">
        <f t="shared" si="40"/>
        <v>#N/A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IF($B241="","",VLOOKUP($B241,'HK2 - 22-23 + HKI 23-24(22C2)'!$B$12:$AT$182,4,0))</f>
        <v>#N/A</v>
      </c>
      <c r="F241" s="15" t="e">
        <f>IF($B241="","",VLOOKUP($B241,'HK2 - 22-23 + HKI 23-24(22C2)'!$B$12:$AT$182,5,0))</f>
        <v>#N/A</v>
      </c>
      <c r="G241" s="15" t="e">
        <f>IF($B241="","",VLOOKUP($B241,'HK2 - 22-23 + HKI 23-24(22C2)'!$B$12:$AT$182,6,0))</f>
        <v>#N/A</v>
      </c>
      <c r="H241" s="15" t="e">
        <f>IF($B241="","",VLOOKUP($B241,'HK2 - 22-23 + HKI 23-24(22C2)'!$B$12:$AT$182,7,0))</f>
        <v>#N/A</v>
      </c>
      <c r="I241" s="15" t="e">
        <f>IF($B241="","",VLOOKUP($B241,'HK2 - 22-23 + HKI 23-24(22C2)'!$B$12:$AT$182,8,0))</f>
        <v>#N/A</v>
      </c>
      <c r="J241" s="15" t="e">
        <f>IF($B241="","",VLOOKUP($B241,'HK2 - 22-23 + HKI 23-24(22C2)'!$B$12:$AT$182,9,0))</f>
        <v>#N/A</v>
      </c>
      <c r="K241" s="15" t="e">
        <f>IF($B241="","",VLOOKUP($B241,'HK2 - 22-23 + HKI 23-24(22C2)'!$B$12:$AT$182,10,0))</f>
        <v>#N/A</v>
      </c>
      <c r="L241" s="15" t="e">
        <f>IF($B241="","",VLOOKUP($B241,'HK2 - 22-23 + HKI 23-24(22C2)'!$B$12:$AT$182,11,0))</f>
        <v>#N/A</v>
      </c>
      <c r="M241" s="31" t="e">
        <f t="shared" si="31"/>
        <v>#N/A</v>
      </c>
      <c r="N241" s="15" t="e">
        <f>IF($B241="","",VLOOKUP($B241,'HK2 - 22-23 + HKI 23-24(22C2)'!$B$12:$AT$182,13,0))</f>
        <v>#N/A</v>
      </c>
      <c r="O241" s="15" t="e">
        <f>IF($B241="","",VLOOKUP($B241,'HK2 - 22-23 + HKI 23-24(22C2)'!$B$12:$AT$182,14,0))</f>
        <v>#N/A</v>
      </c>
      <c r="P241" s="15" t="e">
        <f>IF($B241="","",VLOOKUP($B241,'HK2 - 22-23 + HKI 23-24(22C2)'!$B$12:$AT$182,15,0))</f>
        <v>#N/A</v>
      </c>
      <c r="Q241" s="15" t="e">
        <f>IF($B241="","",VLOOKUP($B241,'HK2 - 22-23 + HKI 23-24(22C2)'!$B$12:$AT$182,16,0))</f>
        <v>#N/A</v>
      </c>
      <c r="R241" s="31" t="e">
        <f t="shared" si="32"/>
        <v>#N/A</v>
      </c>
      <c r="S241" s="15" t="e">
        <f>IF($B241="","",VLOOKUP($B241,'HK2 - 22-23 + HKI 23-24(22C2)'!$B$12:$AT$182,18,0))</f>
        <v>#N/A</v>
      </c>
      <c r="T241" s="15" t="e">
        <f>IF($B241="","",VLOOKUP($B241,'HK2 - 22-23 + HKI 23-24(22C2)'!$B$12:$AT$182,19,0))</f>
        <v>#N/A</v>
      </c>
      <c r="U241" s="15" t="e">
        <f>IF($B241="","",VLOOKUP($B241,'HK2 - 22-23 + HKI 23-24(22C2)'!$B$12:$AT$182,20,0))</f>
        <v>#N/A</v>
      </c>
      <c r="V241" s="31" t="e">
        <f t="shared" si="33"/>
        <v>#N/A</v>
      </c>
      <c r="W241" s="15" t="e">
        <f>IF($B241="","",VLOOKUP($B241,'HK2 - 22-23 + HKI 23-24(22C2)'!$B$12:$AT$182,22,0))</f>
        <v>#N/A</v>
      </c>
      <c r="X241" s="15" t="e">
        <f>IF($B241="","",VLOOKUP($B241,'HK2 - 22-23 + HKI 23-24(22C2)'!$B$12:$AT$182,23,0))</f>
        <v>#N/A</v>
      </c>
      <c r="Y241" s="15" t="e">
        <f>IF($B241="","",VLOOKUP($B241,'HK2 - 22-23 + HKI 23-24(22C2)'!$B$12:$AT$182,24,0))</f>
        <v>#N/A</v>
      </c>
      <c r="Z241" s="31" t="e">
        <f t="shared" si="34"/>
        <v>#N/A</v>
      </c>
      <c r="AA241" s="15" t="e">
        <f>IF($B241="","",VLOOKUP($B241,'HK2 - 22-23 + HKI 23-24(22C2)'!$B$12:$AT$182,26,0))</f>
        <v>#N/A</v>
      </c>
      <c r="AB241" s="15" t="e">
        <f>IF($B241="","",VLOOKUP($B241,'HK2 - 22-23 + HKI 23-24(22C2)'!$B$12:$AT$182,27,0))</f>
        <v>#N/A</v>
      </c>
      <c r="AC241" s="15" t="e">
        <f>IF($B241="","",VLOOKUP($B241,'HK2 - 22-23 + HKI 23-24(22C2)'!$B$12:$AT$182,28,0))</f>
        <v>#N/A</v>
      </c>
      <c r="AD241" s="31" t="e">
        <f t="shared" si="35"/>
        <v>#N/A</v>
      </c>
      <c r="AE241" s="15" t="e">
        <f>IF($B241="","",VLOOKUP($B241,'HK2 - 22-23 + HKI 23-24(22C2)'!$B$12:$AT$182,30,0))</f>
        <v>#N/A</v>
      </c>
      <c r="AF241" s="15" t="e">
        <f>IF($B241="","",VLOOKUP($B241,'HK2 - 22-23 + HKI 23-24(22C2)'!$B$12:$AT$182,31,0))</f>
        <v>#N/A</v>
      </c>
      <c r="AG241" s="15" t="e">
        <f>IF($B241="","",VLOOKUP($B241,'HK2 - 22-23 + HKI 23-24(22C2)'!$B$12:$AT$182,32,0))</f>
        <v>#N/A</v>
      </c>
      <c r="AH241" s="31" t="e">
        <f t="shared" si="36"/>
        <v>#N/A</v>
      </c>
      <c r="AI241" s="15" t="e">
        <f>IF($B241="","",VLOOKUP($B241,'HK2 - 22-23 + HKI 23-24(22C2)'!$B$12:$AT$182,34,0))</f>
        <v>#N/A</v>
      </c>
      <c r="AJ241" s="15" t="e">
        <f>IF($B241="","",VLOOKUP($B241,'HK2 - 22-23 + HKI 23-24(22C2)'!$B$12:$AT$182,35,0))</f>
        <v>#N/A</v>
      </c>
      <c r="AK241" s="31" t="e">
        <f t="shared" si="37"/>
        <v>#N/A</v>
      </c>
      <c r="AL241" s="15" t="e">
        <f>IF($B241="","",VLOOKUP($B241,'HK2 - 22-23 + HKI 23-24(22C2)'!$B$12:$AT$182,37,0))</f>
        <v>#N/A</v>
      </c>
      <c r="AM241" s="15" t="e">
        <f>IF($B241="","",VLOOKUP($B241,'HK2 - 22-23 + HKI 23-24(22C2)'!$B$12:$AT$182,38,0))</f>
        <v>#N/A</v>
      </c>
      <c r="AN241" s="31" t="e">
        <f t="shared" si="38"/>
        <v>#N/A</v>
      </c>
      <c r="AO241" s="15" t="e">
        <f>IF($B241="","",VLOOKUP($B241,'HK2 - 22-23 + HKI 23-24(22C2)'!$B$12:$AT$182,40,0))</f>
        <v>#N/A</v>
      </c>
      <c r="AP241" s="15" t="e">
        <f>IF($B241="","",VLOOKUP($B241,'HK2 - 22-23 + HKI 23-24(22C2)'!$B$12:$AT$182,41,0))</f>
        <v>#N/A</v>
      </c>
      <c r="AQ241" s="31" t="e">
        <f t="shared" si="39"/>
        <v>#N/A</v>
      </c>
      <c r="AR241" s="31" t="e">
        <f>IF($B241="","",VLOOKUP($B241,'HK2 - 22-23 + HKI 23-24(22C2)'!$B$12:$AT$182,43,0))</f>
        <v>#N/A</v>
      </c>
      <c r="AS241" s="31" t="e">
        <f>IF($B241="","",VLOOKUP($B241,'HK2 - 22-23 + HKI 23-24(22C2)'!$B$12:$AT$182,44,0))</f>
        <v>#N/A</v>
      </c>
      <c r="AT241" s="40" t="e">
        <f t="shared" si="40"/>
        <v>#N/A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IF($B242="","",VLOOKUP($B242,'HK2 - 22-23 + HKI 23-24(22C2)'!$B$12:$AT$182,4,0))</f>
        <v>#N/A</v>
      </c>
      <c r="F242" s="15" t="e">
        <f>IF($B242="","",VLOOKUP($B242,'HK2 - 22-23 + HKI 23-24(22C2)'!$B$12:$AT$182,5,0))</f>
        <v>#N/A</v>
      </c>
      <c r="G242" s="15" t="e">
        <f>IF($B242="","",VLOOKUP($B242,'HK2 - 22-23 + HKI 23-24(22C2)'!$B$12:$AT$182,6,0))</f>
        <v>#N/A</v>
      </c>
      <c r="H242" s="15" t="e">
        <f>IF($B242="","",VLOOKUP($B242,'HK2 - 22-23 + HKI 23-24(22C2)'!$B$12:$AT$182,7,0))</f>
        <v>#N/A</v>
      </c>
      <c r="I242" s="15" t="e">
        <f>IF($B242="","",VLOOKUP($B242,'HK2 - 22-23 + HKI 23-24(22C2)'!$B$12:$AT$182,8,0))</f>
        <v>#N/A</v>
      </c>
      <c r="J242" s="15" t="e">
        <f>IF($B242="","",VLOOKUP($B242,'HK2 - 22-23 + HKI 23-24(22C2)'!$B$12:$AT$182,9,0))</f>
        <v>#N/A</v>
      </c>
      <c r="K242" s="15" t="e">
        <f>IF($B242="","",VLOOKUP($B242,'HK2 - 22-23 + HKI 23-24(22C2)'!$B$12:$AT$182,10,0))</f>
        <v>#N/A</v>
      </c>
      <c r="L242" s="15" t="e">
        <f>IF($B242="","",VLOOKUP($B242,'HK2 - 22-23 + HKI 23-24(22C2)'!$B$12:$AT$182,11,0))</f>
        <v>#N/A</v>
      </c>
      <c r="M242" s="31" t="e">
        <f t="shared" si="31"/>
        <v>#N/A</v>
      </c>
      <c r="N242" s="15" t="e">
        <f>IF($B242="","",VLOOKUP($B242,'HK2 - 22-23 + HKI 23-24(22C2)'!$B$12:$AT$182,13,0))</f>
        <v>#N/A</v>
      </c>
      <c r="O242" s="15" t="e">
        <f>IF($B242="","",VLOOKUP($B242,'HK2 - 22-23 + HKI 23-24(22C2)'!$B$12:$AT$182,14,0))</f>
        <v>#N/A</v>
      </c>
      <c r="P242" s="15" t="e">
        <f>IF($B242="","",VLOOKUP($B242,'HK2 - 22-23 + HKI 23-24(22C2)'!$B$12:$AT$182,15,0))</f>
        <v>#N/A</v>
      </c>
      <c r="Q242" s="15" t="e">
        <f>IF($B242="","",VLOOKUP($B242,'HK2 - 22-23 + HKI 23-24(22C2)'!$B$12:$AT$182,16,0))</f>
        <v>#N/A</v>
      </c>
      <c r="R242" s="31" t="e">
        <f t="shared" si="32"/>
        <v>#N/A</v>
      </c>
      <c r="S242" s="15" t="e">
        <f>IF($B242="","",VLOOKUP($B242,'HK2 - 22-23 + HKI 23-24(22C2)'!$B$12:$AT$182,18,0))</f>
        <v>#N/A</v>
      </c>
      <c r="T242" s="15" t="e">
        <f>IF($B242="","",VLOOKUP($B242,'HK2 - 22-23 + HKI 23-24(22C2)'!$B$12:$AT$182,19,0))</f>
        <v>#N/A</v>
      </c>
      <c r="U242" s="15" t="e">
        <f>IF($B242="","",VLOOKUP($B242,'HK2 - 22-23 + HKI 23-24(22C2)'!$B$12:$AT$182,20,0))</f>
        <v>#N/A</v>
      </c>
      <c r="V242" s="31" t="e">
        <f t="shared" si="33"/>
        <v>#N/A</v>
      </c>
      <c r="W242" s="15" t="e">
        <f>IF($B242="","",VLOOKUP($B242,'HK2 - 22-23 + HKI 23-24(22C2)'!$B$12:$AT$182,22,0))</f>
        <v>#N/A</v>
      </c>
      <c r="X242" s="15" t="e">
        <f>IF($B242="","",VLOOKUP($B242,'HK2 - 22-23 + HKI 23-24(22C2)'!$B$12:$AT$182,23,0))</f>
        <v>#N/A</v>
      </c>
      <c r="Y242" s="15" t="e">
        <f>IF($B242="","",VLOOKUP($B242,'HK2 - 22-23 + HKI 23-24(22C2)'!$B$12:$AT$182,24,0))</f>
        <v>#N/A</v>
      </c>
      <c r="Z242" s="31" t="e">
        <f t="shared" si="34"/>
        <v>#N/A</v>
      </c>
      <c r="AA242" s="15" t="e">
        <f>IF($B242="","",VLOOKUP($B242,'HK2 - 22-23 + HKI 23-24(22C2)'!$B$12:$AT$182,26,0))</f>
        <v>#N/A</v>
      </c>
      <c r="AB242" s="15" t="e">
        <f>IF($B242="","",VLOOKUP($B242,'HK2 - 22-23 + HKI 23-24(22C2)'!$B$12:$AT$182,27,0))</f>
        <v>#N/A</v>
      </c>
      <c r="AC242" s="15" t="e">
        <f>IF($B242="","",VLOOKUP($B242,'HK2 - 22-23 + HKI 23-24(22C2)'!$B$12:$AT$182,28,0))</f>
        <v>#N/A</v>
      </c>
      <c r="AD242" s="31" t="e">
        <f t="shared" si="35"/>
        <v>#N/A</v>
      </c>
      <c r="AE242" s="15" t="e">
        <f>IF($B242="","",VLOOKUP($B242,'HK2 - 22-23 + HKI 23-24(22C2)'!$B$12:$AT$182,30,0))</f>
        <v>#N/A</v>
      </c>
      <c r="AF242" s="15" t="e">
        <f>IF($B242="","",VLOOKUP($B242,'HK2 - 22-23 + HKI 23-24(22C2)'!$B$12:$AT$182,31,0))</f>
        <v>#N/A</v>
      </c>
      <c r="AG242" s="15" t="e">
        <f>IF($B242="","",VLOOKUP($B242,'HK2 - 22-23 + HKI 23-24(22C2)'!$B$12:$AT$182,32,0))</f>
        <v>#N/A</v>
      </c>
      <c r="AH242" s="31" t="e">
        <f t="shared" si="36"/>
        <v>#N/A</v>
      </c>
      <c r="AI242" s="15" t="e">
        <f>IF($B242="","",VLOOKUP($B242,'HK2 - 22-23 + HKI 23-24(22C2)'!$B$12:$AT$182,34,0))</f>
        <v>#N/A</v>
      </c>
      <c r="AJ242" s="15" t="e">
        <f>IF($B242="","",VLOOKUP($B242,'HK2 - 22-23 + HKI 23-24(22C2)'!$B$12:$AT$182,35,0))</f>
        <v>#N/A</v>
      </c>
      <c r="AK242" s="31" t="e">
        <f t="shared" si="37"/>
        <v>#N/A</v>
      </c>
      <c r="AL242" s="15" t="e">
        <f>IF($B242="","",VLOOKUP($B242,'HK2 - 22-23 + HKI 23-24(22C2)'!$B$12:$AT$182,37,0))</f>
        <v>#N/A</v>
      </c>
      <c r="AM242" s="15" t="e">
        <f>IF($B242="","",VLOOKUP($B242,'HK2 - 22-23 + HKI 23-24(22C2)'!$B$12:$AT$182,38,0))</f>
        <v>#N/A</v>
      </c>
      <c r="AN242" s="31" t="e">
        <f t="shared" si="38"/>
        <v>#N/A</v>
      </c>
      <c r="AO242" s="15" t="e">
        <f>IF($B242="","",VLOOKUP($B242,'HK2 - 22-23 + HKI 23-24(22C2)'!$B$12:$AT$182,40,0))</f>
        <v>#N/A</v>
      </c>
      <c r="AP242" s="15" t="e">
        <f>IF($B242="","",VLOOKUP($B242,'HK2 - 22-23 + HKI 23-24(22C2)'!$B$12:$AT$182,41,0))</f>
        <v>#N/A</v>
      </c>
      <c r="AQ242" s="31" t="e">
        <f t="shared" si="39"/>
        <v>#N/A</v>
      </c>
      <c r="AR242" s="31" t="e">
        <f>IF($B242="","",VLOOKUP($B242,'HK2 - 22-23 + HKI 23-24(22C2)'!$B$12:$AT$182,43,0))</f>
        <v>#N/A</v>
      </c>
      <c r="AS242" s="31" t="e">
        <f>IF($B242="","",VLOOKUP($B242,'HK2 - 22-23 + HKI 23-24(22C2)'!$B$12:$AT$182,44,0))</f>
        <v>#N/A</v>
      </c>
      <c r="AT242" s="40" t="e">
        <f t="shared" si="40"/>
        <v>#N/A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IF($B243="","",VLOOKUP($B243,'HK2 - 22-23 + HKI 23-24(22C2)'!$B$12:$AT$182,4,0))</f>
        <v>#N/A</v>
      </c>
      <c r="F243" s="15" t="e">
        <f>IF($B243="","",VLOOKUP($B243,'HK2 - 22-23 + HKI 23-24(22C2)'!$B$12:$AT$182,5,0))</f>
        <v>#N/A</v>
      </c>
      <c r="G243" s="15" t="e">
        <f>IF($B243="","",VLOOKUP($B243,'HK2 - 22-23 + HKI 23-24(22C2)'!$B$12:$AT$182,6,0))</f>
        <v>#N/A</v>
      </c>
      <c r="H243" s="15" t="e">
        <f>IF($B243="","",VLOOKUP($B243,'HK2 - 22-23 + HKI 23-24(22C2)'!$B$12:$AT$182,7,0))</f>
        <v>#N/A</v>
      </c>
      <c r="I243" s="15" t="e">
        <f>IF($B243="","",VLOOKUP($B243,'HK2 - 22-23 + HKI 23-24(22C2)'!$B$12:$AT$182,8,0))</f>
        <v>#N/A</v>
      </c>
      <c r="J243" s="15" t="e">
        <f>IF($B243="","",VLOOKUP($B243,'HK2 - 22-23 + HKI 23-24(22C2)'!$B$12:$AT$182,9,0))</f>
        <v>#N/A</v>
      </c>
      <c r="K243" s="15" t="e">
        <f>IF($B243="","",VLOOKUP($B243,'HK2 - 22-23 + HKI 23-24(22C2)'!$B$12:$AT$182,10,0))</f>
        <v>#N/A</v>
      </c>
      <c r="L243" s="15" t="e">
        <f>IF($B243="","",VLOOKUP($B243,'HK2 - 22-23 + HKI 23-24(22C2)'!$B$12:$AT$182,11,0))</f>
        <v>#N/A</v>
      </c>
      <c r="M243" s="31" t="e">
        <f t="shared" si="31"/>
        <v>#N/A</v>
      </c>
      <c r="N243" s="15" t="e">
        <f>IF($B243="","",VLOOKUP($B243,'HK2 - 22-23 + HKI 23-24(22C2)'!$B$12:$AT$182,13,0))</f>
        <v>#N/A</v>
      </c>
      <c r="O243" s="15" t="e">
        <f>IF($B243="","",VLOOKUP($B243,'HK2 - 22-23 + HKI 23-24(22C2)'!$B$12:$AT$182,14,0))</f>
        <v>#N/A</v>
      </c>
      <c r="P243" s="15" t="e">
        <f>IF($B243="","",VLOOKUP($B243,'HK2 - 22-23 + HKI 23-24(22C2)'!$B$12:$AT$182,15,0))</f>
        <v>#N/A</v>
      </c>
      <c r="Q243" s="15" t="e">
        <f>IF($B243="","",VLOOKUP($B243,'HK2 - 22-23 + HKI 23-24(22C2)'!$B$12:$AT$182,16,0))</f>
        <v>#N/A</v>
      </c>
      <c r="R243" s="31" t="e">
        <f t="shared" si="32"/>
        <v>#N/A</v>
      </c>
      <c r="S243" s="15" t="e">
        <f>IF($B243="","",VLOOKUP($B243,'HK2 - 22-23 + HKI 23-24(22C2)'!$B$12:$AT$182,18,0))</f>
        <v>#N/A</v>
      </c>
      <c r="T243" s="15" t="e">
        <f>IF($B243="","",VLOOKUP($B243,'HK2 - 22-23 + HKI 23-24(22C2)'!$B$12:$AT$182,19,0))</f>
        <v>#N/A</v>
      </c>
      <c r="U243" s="15" t="e">
        <f>IF($B243="","",VLOOKUP($B243,'HK2 - 22-23 + HKI 23-24(22C2)'!$B$12:$AT$182,20,0))</f>
        <v>#N/A</v>
      </c>
      <c r="V243" s="31" t="e">
        <f t="shared" si="33"/>
        <v>#N/A</v>
      </c>
      <c r="W243" s="15" t="e">
        <f>IF($B243="","",VLOOKUP($B243,'HK2 - 22-23 + HKI 23-24(22C2)'!$B$12:$AT$182,22,0))</f>
        <v>#N/A</v>
      </c>
      <c r="X243" s="15" t="e">
        <f>IF($B243="","",VLOOKUP($B243,'HK2 - 22-23 + HKI 23-24(22C2)'!$B$12:$AT$182,23,0))</f>
        <v>#N/A</v>
      </c>
      <c r="Y243" s="15" t="e">
        <f>IF($B243="","",VLOOKUP($B243,'HK2 - 22-23 + HKI 23-24(22C2)'!$B$12:$AT$182,24,0))</f>
        <v>#N/A</v>
      </c>
      <c r="Z243" s="31" t="e">
        <f t="shared" si="34"/>
        <v>#N/A</v>
      </c>
      <c r="AA243" s="15" t="e">
        <f>IF($B243="","",VLOOKUP($B243,'HK2 - 22-23 + HKI 23-24(22C2)'!$B$12:$AT$182,26,0))</f>
        <v>#N/A</v>
      </c>
      <c r="AB243" s="15" t="e">
        <f>IF($B243="","",VLOOKUP($B243,'HK2 - 22-23 + HKI 23-24(22C2)'!$B$12:$AT$182,27,0))</f>
        <v>#N/A</v>
      </c>
      <c r="AC243" s="15" t="e">
        <f>IF($B243="","",VLOOKUP($B243,'HK2 - 22-23 + HKI 23-24(22C2)'!$B$12:$AT$182,28,0))</f>
        <v>#N/A</v>
      </c>
      <c r="AD243" s="31" t="e">
        <f t="shared" si="35"/>
        <v>#N/A</v>
      </c>
      <c r="AE243" s="15" t="e">
        <f>IF($B243="","",VLOOKUP($B243,'HK2 - 22-23 + HKI 23-24(22C2)'!$B$12:$AT$182,30,0))</f>
        <v>#N/A</v>
      </c>
      <c r="AF243" s="15" t="e">
        <f>IF($B243="","",VLOOKUP($B243,'HK2 - 22-23 + HKI 23-24(22C2)'!$B$12:$AT$182,31,0))</f>
        <v>#N/A</v>
      </c>
      <c r="AG243" s="15" t="e">
        <f>IF($B243="","",VLOOKUP($B243,'HK2 - 22-23 + HKI 23-24(22C2)'!$B$12:$AT$182,32,0))</f>
        <v>#N/A</v>
      </c>
      <c r="AH243" s="31" t="e">
        <f t="shared" si="36"/>
        <v>#N/A</v>
      </c>
      <c r="AI243" s="15" t="e">
        <f>IF($B243="","",VLOOKUP($B243,'HK2 - 22-23 + HKI 23-24(22C2)'!$B$12:$AT$182,34,0))</f>
        <v>#N/A</v>
      </c>
      <c r="AJ243" s="15" t="e">
        <f>IF($B243="","",VLOOKUP($B243,'HK2 - 22-23 + HKI 23-24(22C2)'!$B$12:$AT$182,35,0))</f>
        <v>#N/A</v>
      </c>
      <c r="AK243" s="31" t="e">
        <f t="shared" si="37"/>
        <v>#N/A</v>
      </c>
      <c r="AL243" s="15" t="e">
        <f>IF($B243="","",VLOOKUP($B243,'HK2 - 22-23 + HKI 23-24(22C2)'!$B$12:$AT$182,37,0))</f>
        <v>#N/A</v>
      </c>
      <c r="AM243" s="15" t="e">
        <f>IF($B243="","",VLOOKUP($B243,'HK2 - 22-23 + HKI 23-24(22C2)'!$B$12:$AT$182,38,0))</f>
        <v>#N/A</v>
      </c>
      <c r="AN243" s="31" t="e">
        <f t="shared" si="38"/>
        <v>#N/A</v>
      </c>
      <c r="AO243" s="15" t="e">
        <f>IF($B243="","",VLOOKUP($B243,'HK2 - 22-23 + HKI 23-24(22C2)'!$B$12:$AT$182,40,0))</f>
        <v>#N/A</v>
      </c>
      <c r="AP243" s="15" t="e">
        <f>IF($B243="","",VLOOKUP($B243,'HK2 - 22-23 + HKI 23-24(22C2)'!$B$12:$AT$182,41,0))</f>
        <v>#N/A</v>
      </c>
      <c r="AQ243" s="31" t="e">
        <f t="shared" si="39"/>
        <v>#N/A</v>
      </c>
      <c r="AR243" s="31" t="e">
        <f>IF($B243="","",VLOOKUP($B243,'HK2 - 22-23 + HKI 23-24(22C2)'!$B$12:$AT$182,43,0))</f>
        <v>#N/A</v>
      </c>
      <c r="AS243" s="31" t="e">
        <f>IF($B243="","",VLOOKUP($B243,'HK2 - 22-23 + HKI 23-24(22C2)'!$B$12:$AT$182,44,0))</f>
        <v>#N/A</v>
      </c>
      <c r="AT243" s="40" t="e">
        <f t="shared" si="40"/>
        <v>#N/A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IF($B244="","",VLOOKUP($B244,'HK2 - 22-23 + HKI 23-24(22C2)'!$B$12:$AT$182,4,0))</f>
        <v>#N/A</v>
      </c>
      <c r="F244" s="15" t="e">
        <f>IF($B244="","",VLOOKUP($B244,'HK2 - 22-23 + HKI 23-24(22C2)'!$B$12:$AT$182,5,0))</f>
        <v>#N/A</v>
      </c>
      <c r="G244" s="15" t="e">
        <f>IF($B244="","",VLOOKUP($B244,'HK2 - 22-23 + HKI 23-24(22C2)'!$B$12:$AT$182,6,0))</f>
        <v>#N/A</v>
      </c>
      <c r="H244" s="15" t="e">
        <f>IF($B244="","",VLOOKUP($B244,'HK2 - 22-23 + HKI 23-24(22C2)'!$B$12:$AT$182,7,0))</f>
        <v>#N/A</v>
      </c>
      <c r="I244" s="15" t="e">
        <f>IF($B244="","",VLOOKUP($B244,'HK2 - 22-23 + HKI 23-24(22C2)'!$B$12:$AT$182,8,0))</f>
        <v>#N/A</v>
      </c>
      <c r="J244" s="15" t="e">
        <f>IF($B244="","",VLOOKUP($B244,'HK2 - 22-23 + HKI 23-24(22C2)'!$B$12:$AT$182,9,0))</f>
        <v>#N/A</v>
      </c>
      <c r="K244" s="15" t="e">
        <f>IF($B244="","",VLOOKUP($B244,'HK2 - 22-23 + HKI 23-24(22C2)'!$B$12:$AT$182,10,0))</f>
        <v>#N/A</v>
      </c>
      <c r="L244" s="15" t="e">
        <f>IF($B244="","",VLOOKUP($B244,'HK2 - 22-23 + HKI 23-24(22C2)'!$B$12:$AT$182,11,0))</f>
        <v>#N/A</v>
      </c>
      <c r="M244" s="31" t="e">
        <f t="shared" si="31"/>
        <v>#N/A</v>
      </c>
      <c r="N244" s="15" t="e">
        <f>IF($B244="","",VLOOKUP($B244,'HK2 - 22-23 + HKI 23-24(22C2)'!$B$12:$AT$182,13,0))</f>
        <v>#N/A</v>
      </c>
      <c r="O244" s="15" t="e">
        <f>IF($B244="","",VLOOKUP($B244,'HK2 - 22-23 + HKI 23-24(22C2)'!$B$12:$AT$182,14,0))</f>
        <v>#N/A</v>
      </c>
      <c r="P244" s="15" t="e">
        <f>IF($B244="","",VLOOKUP($B244,'HK2 - 22-23 + HKI 23-24(22C2)'!$B$12:$AT$182,15,0))</f>
        <v>#N/A</v>
      </c>
      <c r="Q244" s="15" t="e">
        <f>IF($B244="","",VLOOKUP($B244,'HK2 - 22-23 + HKI 23-24(22C2)'!$B$12:$AT$182,16,0))</f>
        <v>#N/A</v>
      </c>
      <c r="R244" s="31" t="e">
        <f t="shared" si="32"/>
        <v>#N/A</v>
      </c>
      <c r="S244" s="15" t="e">
        <f>IF($B244="","",VLOOKUP($B244,'HK2 - 22-23 + HKI 23-24(22C2)'!$B$12:$AT$182,18,0))</f>
        <v>#N/A</v>
      </c>
      <c r="T244" s="15" t="e">
        <f>IF($B244="","",VLOOKUP($B244,'HK2 - 22-23 + HKI 23-24(22C2)'!$B$12:$AT$182,19,0))</f>
        <v>#N/A</v>
      </c>
      <c r="U244" s="15" t="e">
        <f>IF($B244="","",VLOOKUP($B244,'HK2 - 22-23 + HKI 23-24(22C2)'!$B$12:$AT$182,20,0))</f>
        <v>#N/A</v>
      </c>
      <c r="V244" s="31" t="e">
        <f t="shared" si="33"/>
        <v>#N/A</v>
      </c>
      <c r="W244" s="15" t="e">
        <f>IF($B244="","",VLOOKUP($B244,'HK2 - 22-23 + HKI 23-24(22C2)'!$B$12:$AT$182,22,0))</f>
        <v>#N/A</v>
      </c>
      <c r="X244" s="15" t="e">
        <f>IF($B244="","",VLOOKUP($B244,'HK2 - 22-23 + HKI 23-24(22C2)'!$B$12:$AT$182,23,0))</f>
        <v>#N/A</v>
      </c>
      <c r="Y244" s="15" t="e">
        <f>IF($B244="","",VLOOKUP($B244,'HK2 - 22-23 + HKI 23-24(22C2)'!$B$12:$AT$182,24,0))</f>
        <v>#N/A</v>
      </c>
      <c r="Z244" s="31" t="e">
        <f t="shared" si="34"/>
        <v>#N/A</v>
      </c>
      <c r="AA244" s="15" t="e">
        <f>IF($B244="","",VLOOKUP($B244,'HK2 - 22-23 + HKI 23-24(22C2)'!$B$12:$AT$182,26,0))</f>
        <v>#N/A</v>
      </c>
      <c r="AB244" s="15" t="e">
        <f>IF($B244="","",VLOOKUP($B244,'HK2 - 22-23 + HKI 23-24(22C2)'!$B$12:$AT$182,27,0))</f>
        <v>#N/A</v>
      </c>
      <c r="AC244" s="15" t="e">
        <f>IF($B244="","",VLOOKUP($B244,'HK2 - 22-23 + HKI 23-24(22C2)'!$B$12:$AT$182,28,0))</f>
        <v>#N/A</v>
      </c>
      <c r="AD244" s="31" t="e">
        <f t="shared" si="35"/>
        <v>#N/A</v>
      </c>
      <c r="AE244" s="15" t="e">
        <f>IF($B244="","",VLOOKUP($B244,'HK2 - 22-23 + HKI 23-24(22C2)'!$B$12:$AT$182,30,0))</f>
        <v>#N/A</v>
      </c>
      <c r="AF244" s="15" t="e">
        <f>IF($B244="","",VLOOKUP($B244,'HK2 - 22-23 + HKI 23-24(22C2)'!$B$12:$AT$182,31,0))</f>
        <v>#N/A</v>
      </c>
      <c r="AG244" s="15" t="e">
        <f>IF($B244="","",VLOOKUP($B244,'HK2 - 22-23 + HKI 23-24(22C2)'!$B$12:$AT$182,32,0))</f>
        <v>#N/A</v>
      </c>
      <c r="AH244" s="31" t="e">
        <f t="shared" si="36"/>
        <v>#N/A</v>
      </c>
      <c r="AI244" s="15" t="e">
        <f>IF($B244="","",VLOOKUP($B244,'HK2 - 22-23 + HKI 23-24(22C2)'!$B$12:$AT$182,34,0))</f>
        <v>#N/A</v>
      </c>
      <c r="AJ244" s="15" t="e">
        <f>IF($B244="","",VLOOKUP($B244,'HK2 - 22-23 + HKI 23-24(22C2)'!$B$12:$AT$182,35,0))</f>
        <v>#N/A</v>
      </c>
      <c r="AK244" s="31" t="e">
        <f t="shared" si="37"/>
        <v>#N/A</v>
      </c>
      <c r="AL244" s="15" t="e">
        <f>IF($B244="","",VLOOKUP($B244,'HK2 - 22-23 + HKI 23-24(22C2)'!$B$12:$AT$182,37,0))</f>
        <v>#N/A</v>
      </c>
      <c r="AM244" s="15" t="e">
        <f>IF($B244="","",VLOOKUP($B244,'HK2 - 22-23 + HKI 23-24(22C2)'!$B$12:$AT$182,38,0))</f>
        <v>#N/A</v>
      </c>
      <c r="AN244" s="31" t="e">
        <f t="shared" si="38"/>
        <v>#N/A</v>
      </c>
      <c r="AO244" s="15" t="e">
        <f>IF($B244="","",VLOOKUP($B244,'HK2 - 22-23 + HKI 23-24(22C2)'!$B$12:$AT$182,40,0))</f>
        <v>#N/A</v>
      </c>
      <c r="AP244" s="15" t="e">
        <f>IF($B244="","",VLOOKUP($B244,'HK2 - 22-23 + HKI 23-24(22C2)'!$B$12:$AT$182,41,0))</f>
        <v>#N/A</v>
      </c>
      <c r="AQ244" s="31" t="e">
        <f t="shared" si="39"/>
        <v>#N/A</v>
      </c>
      <c r="AR244" s="31" t="e">
        <f>IF($B244="","",VLOOKUP($B244,'HK2 - 22-23 + HKI 23-24(22C2)'!$B$12:$AT$182,43,0))</f>
        <v>#N/A</v>
      </c>
      <c r="AS244" s="31" t="e">
        <f>IF($B244="","",VLOOKUP($B244,'HK2 - 22-23 + HKI 23-24(22C2)'!$B$12:$AT$182,44,0))</f>
        <v>#N/A</v>
      </c>
      <c r="AT244" s="40" t="e">
        <f t="shared" si="40"/>
        <v>#N/A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IF($B245="","",VLOOKUP($B245,'HK2 - 22-23 + HKI 23-24(22C2)'!$B$12:$AT$182,4,0))</f>
        <v>#N/A</v>
      </c>
      <c r="F245" s="15" t="e">
        <f>IF($B245="","",VLOOKUP($B245,'HK2 - 22-23 + HKI 23-24(22C2)'!$B$12:$AT$182,5,0))</f>
        <v>#N/A</v>
      </c>
      <c r="G245" s="15" t="e">
        <f>IF($B245="","",VLOOKUP($B245,'HK2 - 22-23 + HKI 23-24(22C2)'!$B$12:$AT$182,6,0))</f>
        <v>#N/A</v>
      </c>
      <c r="H245" s="15" t="e">
        <f>IF($B245="","",VLOOKUP($B245,'HK2 - 22-23 + HKI 23-24(22C2)'!$B$12:$AT$182,7,0))</f>
        <v>#N/A</v>
      </c>
      <c r="I245" s="15" t="e">
        <f>IF($B245="","",VLOOKUP($B245,'HK2 - 22-23 + HKI 23-24(22C2)'!$B$12:$AT$182,8,0))</f>
        <v>#N/A</v>
      </c>
      <c r="J245" s="15" t="e">
        <f>IF($B245="","",VLOOKUP($B245,'HK2 - 22-23 + HKI 23-24(22C2)'!$B$12:$AT$182,9,0))</f>
        <v>#N/A</v>
      </c>
      <c r="K245" s="15" t="e">
        <f>IF($B245="","",VLOOKUP($B245,'HK2 - 22-23 + HKI 23-24(22C2)'!$B$12:$AT$182,10,0))</f>
        <v>#N/A</v>
      </c>
      <c r="L245" s="15" t="e">
        <f>IF($B245="","",VLOOKUP($B245,'HK2 - 22-23 + HKI 23-24(22C2)'!$B$12:$AT$182,11,0))</f>
        <v>#N/A</v>
      </c>
      <c r="M245" s="31" t="e">
        <f t="shared" si="31"/>
        <v>#N/A</v>
      </c>
      <c r="N245" s="15" t="e">
        <f>IF($B245="","",VLOOKUP($B245,'HK2 - 22-23 + HKI 23-24(22C2)'!$B$12:$AT$182,13,0))</f>
        <v>#N/A</v>
      </c>
      <c r="O245" s="15" t="e">
        <f>IF($B245="","",VLOOKUP($B245,'HK2 - 22-23 + HKI 23-24(22C2)'!$B$12:$AT$182,14,0))</f>
        <v>#N/A</v>
      </c>
      <c r="P245" s="15" t="e">
        <f>IF($B245="","",VLOOKUP($B245,'HK2 - 22-23 + HKI 23-24(22C2)'!$B$12:$AT$182,15,0))</f>
        <v>#N/A</v>
      </c>
      <c r="Q245" s="15" t="e">
        <f>IF($B245="","",VLOOKUP($B245,'HK2 - 22-23 + HKI 23-24(22C2)'!$B$12:$AT$182,16,0))</f>
        <v>#N/A</v>
      </c>
      <c r="R245" s="31" t="e">
        <f t="shared" si="32"/>
        <v>#N/A</v>
      </c>
      <c r="S245" s="15" t="e">
        <f>IF($B245="","",VLOOKUP($B245,'HK2 - 22-23 + HKI 23-24(22C2)'!$B$12:$AT$182,18,0))</f>
        <v>#N/A</v>
      </c>
      <c r="T245" s="15" t="e">
        <f>IF($B245="","",VLOOKUP($B245,'HK2 - 22-23 + HKI 23-24(22C2)'!$B$12:$AT$182,19,0))</f>
        <v>#N/A</v>
      </c>
      <c r="U245" s="15" t="e">
        <f>IF($B245="","",VLOOKUP($B245,'HK2 - 22-23 + HKI 23-24(22C2)'!$B$12:$AT$182,20,0))</f>
        <v>#N/A</v>
      </c>
      <c r="V245" s="31" t="e">
        <f t="shared" si="33"/>
        <v>#N/A</v>
      </c>
      <c r="W245" s="15" t="e">
        <f>IF($B245="","",VLOOKUP($B245,'HK2 - 22-23 + HKI 23-24(22C2)'!$B$12:$AT$182,22,0))</f>
        <v>#N/A</v>
      </c>
      <c r="X245" s="15" t="e">
        <f>IF($B245="","",VLOOKUP($B245,'HK2 - 22-23 + HKI 23-24(22C2)'!$B$12:$AT$182,23,0))</f>
        <v>#N/A</v>
      </c>
      <c r="Y245" s="15" t="e">
        <f>IF($B245="","",VLOOKUP($B245,'HK2 - 22-23 + HKI 23-24(22C2)'!$B$12:$AT$182,24,0))</f>
        <v>#N/A</v>
      </c>
      <c r="Z245" s="31" t="e">
        <f t="shared" si="34"/>
        <v>#N/A</v>
      </c>
      <c r="AA245" s="15" t="e">
        <f>IF($B245="","",VLOOKUP($B245,'HK2 - 22-23 + HKI 23-24(22C2)'!$B$12:$AT$182,26,0))</f>
        <v>#N/A</v>
      </c>
      <c r="AB245" s="15" t="e">
        <f>IF($B245="","",VLOOKUP($B245,'HK2 - 22-23 + HKI 23-24(22C2)'!$B$12:$AT$182,27,0))</f>
        <v>#N/A</v>
      </c>
      <c r="AC245" s="15" t="e">
        <f>IF($B245="","",VLOOKUP($B245,'HK2 - 22-23 + HKI 23-24(22C2)'!$B$12:$AT$182,28,0))</f>
        <v>#N/A</v>
      </c>
      <c r="AD245" s="31" t="e">
        <f t="shared" si="35"/>
        <v>#N/A</v>
      </c>
      <c r="AE245" s="15" t="e">
        <f>IF($B245="","",VLOOKUP($B245,'HK2 - 22-23 + HKI 23-24(22C2)'!$B$12:$AT$182,30,0))</f>
        <v>#N/A</v>
      </c>
      <c r="AF245" s="15" t="e">
        <f>IF($B245="","",VLOOKUP($B245,'HK2 - 22-23 + HKI 23-24(22C2)'!$B$12:$AT$182,31,0))</f>
        <v>#N/A</v>
      </c>
      <c r="AG245" s="15" t="e">
        <f>IF($B245="","",VLOOKUP($B245,'HK2 - 22-23 + HKI 23-24(22C2)'!$B$12:$AT$182,32,0))</f>
        <v>#N/A</v>
      </c>
      <c r="AH245" s="31" t="e">
        <f t="shared" si="36"/>
        <v>#N/A</v>
      </c>
      <c r="AI245" s="15" t="e">
        <f>IF($B245="","",VLOOKUP($B245,'HK2 - 22-23 + HKI 23-24(22C2)'!$B$12:$AT$182,34,0))</f>
        <v>#N/A</v>
      </c>
      <c r="AJ245" s="15" t="e">
        <f>IF($B245="","",VLOOKUP($B245,'HK2 - 22-23 + HKI 23-24(22C2)'!$B$12:$AT$182,35,0))</f>
        <v>#N/A</v>
      </c>
      <c r="AK245" s="31" t="e">
        <f t="shared" si="37"/>
        <v>#N/A</v>
      </c>
      <c r="AL245" s="15" t="e">
        <f>IF($B245="","",VLOOKUP($B245,'HK2 - 22-23 + HKI 23-24(22C2)'!$B$12:$AT$182,37,0))</f>
        <v>#N/A</v>
      </c>
      <c r="AM245" s="15" t="e">
        <f>IF($B245="","",VLOOKUP($B245,'HK2 - 22-23 + HKI 23-24(22C2)'!$B$12:$AT$182,38,0))</f>
        <v>#N/A</v>
      </c>
      <c r="AN245" s="31" t="e">
        <f t="shared" si="38"/>
        <v>#N/A</v>
      </c>
      <c r="AO245" s="15" t="e">
        <f>IF($B245="","",VLOOKUP($B245,'HK2 - 22-23 + HKI 23-24(22C2)'!$B$12:$AT$182,40,0))</f>
        <v>#N/A</v>
      </c>
      <c r="AP245" s="15" t="e">
        <f>IF($B245="","",VLOOKUP($B245,'HK2 - 22-23 + HKI 23-24(22C2)'!$B$12:$AT$182,41,0))</f>
        <v>#N/A</v>
      </c>
      <c r="AQ245" s="31" t="e">
        <f t="shared" si="39"/>
        <v>#N/A</v>
      </c>
      <c r="AR245" s="31" t="e">
        <f>IF($B245="","",VLOOKUP($B245,'HK2 - 22-23 + HKI 23-24(22C2)'!$B$12:$AT$182,43,0))</f>
        <v>#N/A</v>
      </c>
      <c r="AS245" s="31" t="e">
        <f>IF($B245="","",VLOOKUP($B245,'HK2 - 22-23 + HKI 23-24(22C2)'!$B$12:$AT$182,44,0))</f>
        <v>#N/A</v>
      </c>
      <c r="AT245" s="40" t="e">
        <f t="shared" si="40"/>
        <v>#N/A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IF($B246="","",VLOOKUP($B246,'HK2 - 22-23 + HKI 23-24(22C2)'!$B$12:$AT$182,4,0))</f>
        <v>#N/A</v>
      </c>
      <c r="F246" s="15" t="e">
        <f>IF($B246="","",VLOOKUP($B246,'HK2 - 22-23 + HKI 23-24(22C2)'!$B$12:$AT$182,5,0))</f>
        <v>#N/A</v>
      </c>
      <c r="G246" s="15" t="e">
        <f>IF($B246="","",VLOOKUP($B246,'HK2 - 22-23 + HKI 23-24(22C2)'!$B$12:$AT$182,6,0))</f>
        <v>#N/A</v>
      </c>
      <c r="H246" s="15" t="e">
        <f>IF($B246="","",VLOOKUP($B246,'HK2 - 22-23 + HKI 23-24(22C2)'!$B$12:$AT$182,7,0))</f>
        <v>#N/A</v>
      </c>
      <c r="I246" s="15" t="e">
        <f>IF($B246="","",VLOOKUP($B246,'HK2 - 22-23 + HKI 23-24(22C2)'!$B$12:$AT$182,8,0))</f>
        <v>#N/A</v>
      </c>
      <c r="J246" s="15" t="e">
        <f>IF($B246="","",VLOOKUP($B246,'HK2 - 22-23 + HKI 23-24(22C2)'!$B$12:$AT$182,9,0))</f>
        <v>#N/A</v>
      </c>
      <c r="K246" s="15" t="e">
        <f>IF($B246="","",VLOOKUP($B246,'HK2 - 22-23 + HKI 23-24(22C2)'!$B$12:$AT$182,10,0))</f>
        <v>#N/A</v>
      </c>
      <c r="L246" s="15" t="e">
        <f>IF($B246="","",VLOOKUP($B246,'HK2 - 22-23 + HKI 23-24(22C2)'!$B$12:$AT$182,11,0))</f>
        <v>#N/A</v>
      </c>
      <c r="M246" s="31" t="e">
        <f t="shared" si="31"/>
        <v>#N/A</v>
      </c>
      <c r="N246" s="15" t="e">
        <f>IF($B246="","",VLOOKUP($B246,'HK2 - 22-23 + HKI 23-24(22C2)'!$B$12:$AT$182,13,0))</f>
        <v>#N/A</v>
      </c>
      <c r="O246" s="15" t="e">
        <f>IF($B246="","",VLOOKUP($B246,'HK2 - 22-23 + HKI 23-24(22C2)'!$B$12:$AT$182,14,0))</f>
        <v>#N/A</v>
      </c>
      <c r="P246" s="15" t="e">
        <f>IF($B246="","",VLOOKUP($B246,'HK2 - 22-23 + HKI 23-24(22C2)'!$B$12:$AT$182,15,0))</f>
        <v>#N/A</v>
      </c>
      <c r="Q246" s="15" t="e">
        <f>IF($B246="","",VLOOKUP($B246,'HK2 - 22-23 + HKI 23-24(22C2)'!$B$12:$AT$182,16,0))</f>
        <v>#N/A</v>
      </c>
      <c r="R246" s="31" t="e">
        <f t="shared" si="32"/>
        <v>#N/A</v>
      </c>
      <c r="S246" s="15" t="e">
        <f>IF($B246="","",VLOOKUP($B246,'HK2 - 22-23 + HKI 23-24(22C2)'!$B$12:$AT$182,18,0))</f>
        <v>#N/A</v>
      </c>
      <c r="T246" s="15" t="e">
        <f>IF($B246="","",VLOOKUP($B246,'HK2 - 22-23 + HKI 23-24(22C2)'!$B$12:$AT$182,19,0))</f>
        <v>#N/A</v>
      </c>
      <c r="U246" s="15" t="e">
        <f>IF($B246="","",VLOOKUP($B246,'HK2 - 22-23 + HKI 23-24(22C2)'!$B$12:$AT$182,20,0))</f>
        <v>#N/A</v>
      </c>
      <c r="V246" s="31" t="e">
        <f t="shared" si="33"/>
        <v>#N/A</v>
      </c>
      <c r="W246" s="15" t="e">
        <f>IF($B246="","",VLOOKUP($B246,'HK2 - 22-23 + HKI 23-24(22C2)'!$B$12:$AT$182,22,0))</f>
        <v>#N/A</v>
      </c>
      <c r="X246" s="15" t="e">
        <f>IF($B246="","",VLOOKUP($B246,'HK2 - 22-23 + HKI 23-24(22C2)'!$B$12:$AT$182,23,0))</f>
        <v>#N/A</v>
      </c>
      <c r="Y246" s="15" t="e">
        <f>IF($B246="","",VLOOKUP($B246,'HK2 - 22-23 + HKI 23-24(22C2)'!$B$12:$AT$182,24,0))</f>
        <v>#N/A</v>
      </c>
      <c r="Z246" s="31" t="e">
        <f t="shared" si="34"/>
        <v>#N/A</v>
      </c>
      <c r="AA246" s="15" t="e">
        <f>IF($B246="","",VLOOKUP($B246,'HK2 - 22-23 + HKI 23-24(22C2)'!$B$12:$AT$182,26,0))</f>
        <v>#N/A</v>
      </c>
      <c r="AB246" s="15" t="e">
        <f>IF($B246="","",VLOOKUP($B246,'HK2 - 22-23 + HKI 23-24(22C2)'!$B$12:$AT$182,27,0))</f>
        <v>#N/A</v>
      </c>
      <c r="AC246" s="15" t="e">
        <f>IF($B246="","",VLOOKUP($B246,'HK2 - 22-23 + HKI 23-24(22C2)'!$B$12:$AT$182,28,0))</f>
        <v>#N/A</v>
      </c>
      <c r="AD246" s="31" t="e">
        <f t="shared" si="35"/>
        <v>#N/A</v>
      </c>
      <c r="AE246" s="15" t="e">
        <f>IF($B246="","",VLOOKUP($B246,'HK2 - 22-23 + HKI 23-24(22C2)'!$B$12:$AT$182,30,0))</f>
        <v>#N/A</v>
      </c>
      <c r="AF246" s="15" t="e">
        <f>IF($B246="","",VLOOKUP($B246,'HK2 - 22-23 + HKI 23-24(22C2)'!$B$12:$AT$182,31,0))</f>
        <v>#N/A</v>
      </c>
      <c r="AG246" s="15" t="e">
        <f>IF($B246="","",VLOOKUP($B246,'HK2 - 22-23 + HKI 23-24(22C2)'!$B$12:$AT$182,32,0))</f>
        <v>#N/A</v>
      </c>
      <c r="AH246" s="31" t="e">
        <f t="shared" si="36"/>
        <v>#N/A</v>
      </c>
      <c r="AI246" s="15" t="e">
        <f>IF($B246="","",VLOOKUP($B246,'HK2 - 22-23 + HKI 23-24(22C2)'!$B$12:$AT$182,34,0))</f>
        <v>#N/A</v>
      </c>
      <c r="AJ246" s="15" t="e">
        <f>IF($B246="","",VLOOKUP($B246,'HK2 - 22-23 + HKI 23-24(22C2)'!$B$12:$AT$182,35,0))</f>
        <v>#N/A</v>
      </c>
      <c r="AK246" s="31" t="e">
        <f t="shared" si="37"/>
        <v>#N/A</v>
      </c>
      <c r="AL246" s="15" t="e">
        <f>IF($B246="","",VLOOKUP($B246,'HK2 - 22-23 + HKI 23-24(22C2)'!$B$12:$AT$182,37,0))</f>
        <v>#N/A</v>
      </c>
      <c r="AM246" s="15" t="e">
        <f>IF($B246="","",VLOOKUP($B246,'HK2 - 22-23 + HKI 23-24(22C2)'!$B$12:$AT$182,38,0))</f>
        <v>#N/A</v>
      </c>
      <c r="AN246" s="31" t="e">
        <f t="shared" si="38"/>
        <v>#N/A</v>
      </c>
      <c r="AO246" s="15" t="e">
        <f>IF($B246="","",VLOOKUP($B246,'HK2 - 22-23 + HKI 23-24(22C2)'!$B$12:$AT$182,40,0))</f>
        <v>#N/A</v>
      </c>
      <c r="AP246" s="15" t="e">
        <f>IF($B246="","",VLOOKUP($B246,'HK2 - 22-23 + HKI 23-24(22C2)'!$B$12:$AT$182,41,0))</f>
        <v>#N/A</v>
      </c>
      <c r="AQ246" s="31" t="e">
        <f t="shared" si="39"/>
        <v>#N/A</v>
      </c>
      <c r="AR246" s="31" t="e">
        <f>IF($B246="","",VLOOKUP($B246,'HK2 - 22-23 + HKI 23-24(22C2)'!$B$12:$AT$182,43,0))</f>
        <v>#N/A</v>
      </c>
      <c r="AS246" s="31" t="e">
        <f>IF($B246="","",VLOOKUP($B246,'HK2 - 22-23 + HKI 23-24(22C2)'!$B$12:$AT$182,44,0))</f>
        <v>#N/A</v>
      </c>
      <c r="AT246" s="40" t="e">
        <f t="shared" si="40"/>
        <v>#N/A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IF($B247="","",VLOOKUP($B247,'HK2 - 22-23 + HKI 23-24(22C2)'!$B$12:$AT$182,4,0))</f>
        <v>#N/A</v>
      </c>
      <c r="F247" s="15" t="e">
        <f>IF($B247="","",VLOOKUP($B247,'HK2 - 22-23 + HKI 23-24(22C2)'!$B$12:$AT$182,5,0))</f>
        <v>#N/A</v>
      </c>
      <c r="G247" s="15" t="e">
        <f>IF($B247="","",VLOOKUP($B247,'HK2 - 22-23 + HKI 23-24(22C2)'!$B$12:$AT$182,6,0))</f>
        <v>#N/A</v>
      </c>
      <c r="H247" s="15" t="e">
        <f>IF($B247="","",VLOOKUP($B247,'HK2 - 22-23 + HKI 23-24(22C2)'!$B$12:$AT$182,7,0))</f>
        <v>#N/A</v>
      </c>
      <c r="I247" s="15" t="e">
        <f>IF($B247="","",VLOOKUP($B247,'HK2 - 22-23 + HKI 23-24(22C2)'!$B$12:$AT$182,8,0))</f>
        <v>#N/A</v>
      </c>
      <c r="J247" s="15" t="e">
        <f>IF($B247="","",VLOOKUP($B247,'HK2 - 22-23 + HKI 23-24(22C2)'!$B$12:$AT$182,9,0))</f>
        <v>#N/A</v>
      </c>
      <c r="K247" s="15" t="e">
        <f>IF($B247="","",VLOOKUP($B247,'HK2 - 22-23 + HKI 23-24(22C2)'!$B$12:$AT$182,10,0))</f>
        <v>#N/A</v>
      </c>
      <c r="L247" s="15" t="e">
        <f>IF($B247="","",VLOOKUP($B247,'HK2 - 22-23 + HKI 23-24(22C2)'!$B$12:$AT$182,11,0))</f>
        <v>#N/A</v>
      </c>
      <c r="M247" s="31" t="e">
        <f t="shared" si="31"/>
        <v>#N/A</v>
      </c>
      <c r="N247" s="15" t="e">
        <f>IF($B247="","",VLOOKUP($B247,'HK2 - 22-23 + HKI 23-24(22C2)'!$B$12:$AT$182,13,0))</f>
        <v>#N/A</v>
      </c>
      <c r="O247" s="15" t="e">
        <f>IF($B247="","",VLOOKUP($B247,'HK2 - 22-23 + HKI 23-24(22C2)'!$B$12:$AT$182,14,0))</f>
        <v>#N/A</v>
      </c>
      <c r="P247" s="15" t="e">
        <f>IF($B247="","",VLOOKUP($B247,'HK2 - 22-23 + HKI 23-24(22C2)'!$B$12:$AT$182,15,0))</f>
        <v>#N/A</v>
      </c>
      <c r="Q247" s="15" t="e">
        <f>IF($B247="","",VLOOKUP($B247,'HK2 - 22-23 + HKI 23-24(22C2)'!$B$12:$AT$182,16,0))</f>
        <v>#N/A</v>
      </c>
      <c r="R247" s="31" t="e">
        <f t="shared" si="32"/>
        <v>#N/A</v>
      </c>
      <c r="S247" s="15" t="e">
        <f>IF($B247="","",VLOOKUP($B247,'HK2 - 22-23 + HKI 23-24(22C2)'!$B$12:$AT$182,18,0))</f>
        <v>#N/A</v>
      </c>
      <c r="T247" s="15" t="e">
        <f>IF($B247="","",VLOOKUP($B247,'HK2 - 22-23 + HKI 23-24(22C2)'!$B$12:$AT$182,19,0))</f>
        <v>#N/A</v>
      </c>
      <c r="U247" s="15" t="e">
        <f>IF($B247="","",VLOOKUP($B247,'HK2 - 22-23 + HKI 23-24(22C2)'!$B$12:$AT$182,20,0))</f>
        <v>#N/A</v>
      </c>
      <c r="V247" s="31" t="e">
        <f t="shared" si="33"/>
        <v>#N/A</v>
      </c>
      <c r="W247" s="15" t="e">
        <f>IF($B247="","",VLOOKUP($B247,'HK2 - 22-23 + HKI 23-24(22C2)'!$B$12:$AT$182,22,0))</f>
        <v>#N/A</v>
      </c>
      <c r="X247" s="15" t="e">
        <f>IF($B247="","",VLOOKUP($B247,'HK2 - 22-23 + HKI 23-24(22C2)'!$B$12:$AT$182,23,0))</f>
        <v>#N/A</v>
      </c>
      <c r="Y247" s="15" t="e">
        <f>IF($B247="","",VLOOKUP($B247,'HK2 - 22-23 + HKI 23-24(22C2)'!$B$12:$AT$182,24,0))</f>
        <v>#N/A</v>
      </c>
      <c r="Z247" s="31" t="e">
        <f t="shared" si="34"/>
        <v>#N/A</v>
      </c>
      <c r="AA247" s="15" t="e">
        <f>IF($B247="","",VLOOKUP($B247,'HK2 - 22-23 + HKI 23-24(22C2)'!$B$12:$AT$182,26,0))</f>
        <v>#N/A</v>
      </c>
      <c r="AB247" s="15" t="e">
        <f>IF($B247="","",VLOOKUP($B247,'HK2 - 22-23 + HKI 23-24(22C2)'!$B$12:$AT$182,27,0))</f>
        <v>#N/A</v>
      </c>
      <c r="AC247" s="15" t="e">
        <f>IF($B247="","",VLOOKUP($B247,'HK2 - 22-23 + HKI 23-24(22C2)'!$B$12:$AT$182,28,0))</f>
        <v>#N/A</v>
      </c>
      <c r="AD247" s="31" t="e">
        <f t="shared" si="35"/>
        <v>#N/A</v>
      </c>
      <c r="AE247" s="15" t="e">
        <f>IF($B247="","",VLOOKUP($B247,'HK2 - 22-23 + HKI 23-24(22C2)'!$B$12:$AT$182,30,0))</f>
        <v>#N/A</v>
      </c>
      <c r="AF247" s="15" t="e">
        <f>IF($B247="","",VLOOKUP($B247,'HK2 - 22-23 + HKI 23-24(22C2)'!$B$12:$AT$182,31,0))</f>
        <v>#N/A</v>
      </c>
      <c r="AG247" s="15" t="e">
        <f>IF($B247="","",VLOOKUP($B247,'HK2 - 22-23 + HKI 23-24(22C2)'!$B$12:$AT$182,32,0))</f>
        <v>#N/A</v>
      </c>
      <c r="AH247" s="31" t="e">
        <f t="shared" si="36"/>
        <v>#N/A</v>
      </c>
      <c r="AI247" s="15" t="e">
        <f>IF($B247="","",VLOOKUP($B247,'HK2 - 22-23 + HKI 23-24(22C2)'!$B$12:$AT$182,34,0))</f>
        <v>#N/A</v>
      </c>
      <c r="AJ247" s="15" t="e">
        <f>IF($B247="","",VLOOKUP($B247,'HK2 - 22-23 + HKI 23-24(22C2)'!$B$12:$AT$182,35,0))</f>
        <v>#N/A</v>
      </c>
      <c r="AK247" s="31" t="e">
        <f t="shared" si="37"/>
        <v>#N/A</v>
      </c>
      <c r="AL247" s="15" t="e">
        <f>IF($B247="","",VLOOKUP($B247,'HK2 - 22-23 + HKI 23-24(22C2)'!$B$12:$AT$182,37,0))</f>
        <v>#N/A</v>
      </c>
      <c r="AM247" s="15" t="e">
        <f>IF($B247="","",VLOOKUP($B247,'HK2 - 22-23 + HKI 23-24(22C2)'!$B$12:$AT$182,38,0))</f>
        <v>#N/A</v>
      </c>
      <c r="AN247" s="31" t="e">
        <f t="shared" si="38"/>
        <v>#N/A</v>
      </c>
      <c r="AO247" s="15" t="e">
        <f>IF($B247="","",VLOOKUP($B247,'HK2 - 22-23 + HKI 23-24(22C2)'!$B$12:$AT$182,40,0))</f>
        <v>#N/A</v>
      </c>
      <c r="AP247" s="15" t="e">
        <f>IF($B247="","",VLOOKUP($B247,'HK2 - 22-23 + HKI 23-24(22C2)'!$B$12:$AT$182,41,0))</f>
        <v>#N/A</v>
      </c>
      <c r="AQ247" s="31" t="e">
        <f t="shared" si="39"/>
        <v>#N/A</v>
      </c>
      <c r="AR247" s="31" t="e">
        <f>IF($B247="","",VLOOKUP($B247,'HK2 - 22-23 + HKI 23-24(22C2)'!$B$12:$AT$182,43,0))</f>
        <v>#N/A</v>
      </c>
      <c r="AS247" s="31" t="e">
        <f>IF($B247="","",VLOOKUP($B247,'HK2 - 22-23 + HKI 23-24(22C2)'!$B$12:$AT$182,44,0))</f>
        <v>#N/A</v>
      </c>
      <c r="AT247" s="40" t="e">
        <f t="shared" si="40"/>
        <v>#N/A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IF($B248="","",VLOOKUP($B248,'HK2 - 22-23 + HKI 23-24(22C2)'!$B$12:$AT$182,4,0))</f>
        <v>#N/A</v>
      </c>
      <c r="F248" s="15" t="e">
        <f>IF($B248="","",VLOOKUP($B248,'HK2 - 22-23 + HKI 23-24(22C2)'!$B$12:$AT$182,5,0))</f>
        <v>#N/A</v>
      </c>
      <c r="G248" s="15" t="e">
        <f>IF($B248="","",VLOOKUP($B248,'HK2 - 22-23 + HKI 23-24(22C2)'!$B$12:$AT$182,6,0))</f>
        <v>#N/A</v>
      </c>
      <c r="H248" s="15" t="e">
        <f>IF($B248="","",VLOOKUP($B248,'HK2 - 22-23 + HKI 23-24(22C2)'!$B$12:$AT$182,7,0))</f>
        <v>#N/A</v>
      </c>
      <c r="I248" s="15" t="e">
        <f>IF($B248="","",VLOOKUP($B248,'HK2 - 22-23 + HKI 23-24(22C2)'!$B$12:$AT$182,8,0))</f>
        <v>#N/A</v>
      </c>
      <c r="J248" s="15" t="e">
        <f>IF($B248="","",VLOOKUP($B248,'HK2 - 22-23 + HKI 23-24(22C2)'!$B$12:$AT$182,9,0))</f>
        <v>#N/A</v>
      </c>
      <c r="K248" s="15" t="e">
        <f>IF($B248="","",VLOOKUP($B248,'HK2 - 22-23 + HKI 23-24(22C2)'!$B$12:$AT$182,10,0))</f>
        <v>#N/A</v>
      </c>
      <c r="L248" s="15" t="e">
        <f>IF($B248="","",VLOOKUP($B248,'HK2 - 22-23 + HKI 23-24(22C2)'!$B$12:$AT$182,11,0))</f>
        <v>#N/A</v>
      </c>
      <c r="M248" s="31" t="e">
        <f t="shared" si="31"/>
        <v>#N/A</v>
      </c>
      <c r="N248" s="15" t="e">
        <f>IF($B248="","",VLOOKUP($B248,'HK2 - 22-23 + HKI 23-24(22C2)'!$B$12:$AT$182,13,0))</f>
        <v>#N/A</v>
      </c>
      <c r="O248" s="15" t="e">
        <f>IF($B248="","",VLOOKUP($B248,'HK2 - 22-23 + HKI 23-24(22C2)'!$B$12:$AT$182,14,0))</f>
        <v>#N/A</v>
      </c>
      <c r="P248" s="15" t="e">
        <f>IF($B248="","",VLOOKUP($B248,'HK2 - 22-23 + HKI 23-24(22C2)'!$B$12:$AT$182,15,0))</f>
        <v>#N/A</v>
      </c>
      <c r="Q248" s="15" t="e">
        <f>IF($B248="","",VLOOKUP($B248,'HK2 - 22-23 + HKI 23-24(22C2)'!$B$12:$AT$182,16,0))</f>
        <v>#N/A</v>
      </c>
      <c r="R248" s="31" t="e">
        <f t="shared" si="32"/>
        <v>#N/A</v>
      </c>
      <c r="S248" s="15" t="e">
        <f>IF($B248="","",VLOOKUP($B248,'HK2 - 22-23 + HKI 23-24(22C2)'!$B$12:$AT$182,18,0))</f>
        <v>#N/A</v>
      </c>
      <c r="T248" s="15" t="e">
        <f>IF($B248="","",VLOOKUP($B248,'HK2 - 22-23 + HKI 23-24(22C2)'!$B$12:$AT$182,19,0))</f>
        <v>#N/A</v>
      </c>
      <c r="U248" s="15" t="e">
        <f>IF($B248="","",VLOOKUP($B248,'HK2 - 22-23 + HKI 23-24(22C2)'!$B$12:$AT$182,20,0))</f>
        <v>#N/A</v>
      </c>
      <c r="V248" s="31" t="e">
        <f t="shared" si="33"/>
        <v>#N/A</v>
      </c>
      <c r="W248" s="15" t="e">
        <f>IF($B248="","",VLOOKUP($B248,'HK2 - 22-23 + HKI 23-24(22C2)'!$B$12:$AT$182,22,0))</f>
        <v>#N/A</v>
      </c>
      <c r="X248" s="15" t="e">
        <f>IF($B248="","",VLOOKUP($B248,'HK2 - 22-23 + HKI 23-24(22C2)'!$B$12:$AT$182,23,0))</f>
        <v>#N/A</v>
      </c>
      <c r="Y248" s="15" t="e">
        <f>IF($B248="","",VLOOKUP($B248,'HK2 - 22-23 + HKI 23-24(22C2)'!$B$12:$AT$182,24,0))</f>
        <v>#N/A</v>
      </c>
      <c r="Z248" s="31" t="e">
        <f t="shared" si="34"/>
        <v>#N/A</v>
      </c>
      <c r="AA248" s="15" t="e">
        <f>IF($B248="","",VLOOKUP($B248,'HK2 - 22-23 + HKI 23-24(22C2)'!$B$12:$AT$182,26,0))</f>
        <v>#N/A</v>
      </c>
      <c r="AB248" s="15" t="e">
        <f>IF($B248="","",VLOOKUP($B248,'HK2 - 22-23 + HKI 23-24(22C2)'!$B$12:$AT$182,27,0))</f>
        <v>#N/A</v>
      </c>
      <c r="AC248" s="15" t="e">
        <f>IF($B248="","",VLOOKUP($B248,'HK2 - 22-23 + HKI 23-24(22C2)'!$B$12:$AT$182,28,0))</f>
        <v>#N/A</v>
      </c>
      <c r="AD248" s="31" t="e">
        <f t="shared" si="35"/>
        <v>#N/A</v>
      </c>
      <c r="AE248" s="15" t="e">
        <f>IF($B248="","",VLOOKUP($B248,'HK2 - 22-23 + HKI 23-24(22C2)'!$B$12:$AT$182,30,0))</f>
        <v>#N/A</v>
      </c>
      <c r="AF248" s="15" t="e">
        <f>IF($B248="","",VLOOKUP($B248,'HK2 - 22-23 + HKI 23-24(22C2)'!$B$12:$AT$182,31,0))</f>
        <v>#N/A</v>
      </c>
      <c r="AG248" s="15" t="e">
        <f>IF($B248="","",VLOOKUP($B248,'HK2 - 22-23 + HKI 23-24(22C2)'!$B$12:$AT$182,32,0))</f>
        <v>#N/A</v>
      </c>
      <c r="AH248" s="31" t="e">
        <f t="shared" si="36"/>
        <v>#N/A</v>
      </c>
      <c r="AI248" s="15" t="e">
        <f>IF($B248="","",VLOOKUP($B248,'HK2 - 22-23 + HKI 23-24(22C2)'!$B$12:$AT$182,34,0))</f>
        <v>#N/A</v>
      </c>
      <c r="AJ248" s="15" t="e">
        <f>IF($B248="","",VLOOKUP($B248,'HK2 - 22-23 + HKI 23-24(22C2)'!$B$12:$AT$182,35,0))</f>
        <v>#N/A</v>
      </c>
      <c r="AK248" s="31" t="e">
        <f t="shared" si="37"/>
        <v>#N/A</v>
      </c>
      <c r="AL248" s="15" t="e">
        <f>IF($B248="","",VLOOKUP($B248,'HK2 - 22-23 + HKI 23-24(22C2)'!$B$12:$AT$182,37,0))</f>
        <v>#N/A</v>
      </c>
      <c r="AM248" s="15" t="e">
        <f>IF($B248="","",VLOOKUP($B248,'HK2 - 22-23 + HKI 23-24(22C2)'!$B$12:$AT$182,38,0))</f>
        <v>#N/A</v>
      </c>
      <c r="AN248" s="31" t="e">
        <f t="shared" si="38"/>
        <v>#N/A</v>
      </c>
      <c r="AO248" s="15" t="e">
        <f>IF($B248="","",VLOOKUP($B248,'HK2 - 22-23 + HKI 23-24(22C2)'!$B$12:$AT$182,40,0))</f>
        <v>#N/A</v>
      </c>
      <c r="AP248" s="15" t="e">
        <f>IF($B248="","",VLOOKUP($B248,'HK2 - 22-23 + HKI 23-24(22C2)'!$B$12:$AT$182,41,0))</f>
        <v>#N/A</v>
      </c>
      <c r="AQ248" s="31" t="e">
        <f t="shared" si="39"/>
        <v>#N/A</v>
      </c>
      <c r="AR248" s="31" t="e">
        <f>IF($B248="","",VLOOKUP($B248,'HK2 - 22-23 + HKI 23-24(22C2)'!$B$12:$AT$182,43,0))</f>
        <v>#N/A</v>
      </c>
      <c r="AS248" s="31" t="e">
        <f>IF($B248="","",VLOOKUP($B248,'HK2 - 22-23 + HKI 23-24(22C2)'!$B$12:$AT$182,44,0))</f>
        <v>#N/A</v>
      </c>
      <c r="AT248" s="40" t="e">
        <f t="shared" si="40"/>
        <v>#N/A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IF($B249="","",VLOOKUP($B249,'HK2 - 22-23 + HKI 23-24(22C2)'!$B$12:$AT$182,4,0))</f>
        <v>#N/A</v>
      </c>
      <c r="F249" s="15" t="e">
        <f>IF($B249="","",VLOOKUP($B249,'HK2 - 22-23 + HKI 23-24(22C2)'!$B$12:$AT$182,5,0))</f>
        <v>#N/A</v>
      </c>
      <c r="G249" s="15" t="e">
        <f>IF($B249="","",VLOOKUP($B249,'HK2 - 22-23 + HKI 23-24(22C2)'!$B$12:$AT$182,6,0))</f>
        <v>#N/A</v>
      </c>
      <c r="H249" s="15" t="e">
        <f>IF($B249="","",VLOOKUP($B249,'HK2 - 22-23 + HKI 23-24(22C2)'!$B$12:$AT$182,7,0))</f>
        <v>#N/A</v>
      </c>
      <c r="I249" s="15" t="e">
        <f>IF($B249="","",VLOOKUP($B249,'HK2 - 22-23 + HKI 23-24(22C2)'!$B$12:$AT$182,8,0))</f>
        <v>#N/A</v>
      </c>
      <c r="J249" s="15" t="e">
        <f>IF($B249="","",VLOOKUP($B249,'HK2 - 22-23 + HKI 23-24(22C2)'!$B$12:$AT$182,9,0))</f>
        <v>#N/A</v>
      </c>
      <c r="K249" s="15" t="e">
        <f>IF($B249="","",VLOOKUP($B249,'HK2 - 22-23 + HKI 23-24(22C2)'!$B$12:$AT$182,10,0))</f>
        <v>#N/A</v>
      </c>
      <c r="L249" s="15" t="e">
        <f>IF($B249="","",VLOOKUP($B249,'HK2 - 22-23 + HKI 23-24(22C2)'!$B$12:$AT$182,11,0))</f>
        <v>#N/A</v>
      </c>
      <c r="M249" s="31" t="e">
        <f t="shared" si="31"/>
        <v>#N/A</v>
      </c>
      <c r="N249" s="15" t="e">
        <f>IF($B249="","",VLOOKUP($B249,'HK2 - 22-23 + HKI 23-24(22C2)'!$B$12:$AT$182,13,0))</f>
        <v>#N/A</v>
      </c>
      <c r="O249" s="15" t="e">
        <f>IF($B249="","",VLOOKUP($B249,'HK2 - 22-23 + HKI 23-24(22C2)'!$B$12:$AT$182,14,0))</f>
        <v>#N/A</v>
      </c>
      <c r="P249" s="15" t="e">
        <f>IF($B249="","",VLOOKUP($B249,'HK2 - 22-23 + HKI 23-24(22C2)'!$B$12:$AT$182,15,0))</f>
        <v>#N/A</v>
      </c>
      <c r="Q249" s="15" t="e">
        <f>IF($B249="","",VLOOKUP($B249,'HK2 - 22-23 + HKI 23-24(22C2)'!$B$12:$AT$182,16,0))</f>
        <v>#N/A</v>
      </c>
      <c r="R249" s="31" t="e">
        <f t="shared" si="32"/>
        <v>#N/A</v>
      </c>
      <c r="S249" s="15" t="e">
        <f>IF($B249="","",VLOOKUP($B249,'HK2 - 22-23 + HKI 23-24(22C2)'!$B$12:$AT$182,18,0))</f>
        <v>#N/A</v>
      </c>
      <c r="T249" s="15" t="e">
        <f>IF($B249="","",VLOOKUP($B249,'HK2 - 22-23 + HKI 23-24(22C2)'!$B$12:$AT$182,19,0))</f>
        <v>#N/A</v>
      </c>
      <c r="U249" s="15" t="e">
        <f>IF($B249="","",VLOOKUP($B249,'HK2 - 22-23 + HKI 23-24(22C2)'!$B$12:$AT$182,20,0))</f>
        <v>#N/A</v>
      </c>
      <c r="V249" s="31" t="e">
        <f t="shared" si="33"/>
        <v>#N/A</v>
      </c>
      <c r="W249" s="15" t="e">
        <f>IF($B249="","",VLOOKUP($B249,'HK2 - 22-23 + HKI 23-24(22C2)'!$B$12:$AT$182,22,0))</f>
        <v>#N/A</v>
      </c>
      <c r="X249" s="15" t="e">
        <f>IF($B249="","",VLOOKUP($B249,'HK2 - 22-23 + HKI 23-24(22C2)'!$B$12:$AT$182,23,0))</f>
        <v>#N/A</v>
      </c>
      <c r="Y249" s="15" t="e">
        <f>IF($B249="","",VLOOKUP($B249,'HK2 - 22-23 + HKI 23-24(22C2)'!$B$12:$AT$182,24,0))</f>
        <v>#N/A</v>
      </c>
      <c r="Z249" s="31" t="e">
        <f t="shared" si="34"/>
        <v>#N/A</v>
      </c>
      <c r="AA249" s="15" t="e">
        <f>IF($B249="","",VLOOKUP($B249,'HK2 - 22-23 + HKI 23-24(22C2)'!$B$12:$AT$182,26,0))</f>
        <v>#N/A</v>
      </c>
      <c r="AB249" s="15" t="e">
        <f>IF($B249="","",VLOOKUP($B249,'HK2 - 22-23 + HKI 23-24(22C2)'!$B$12:$AT$182,27,0))</f>
        <v>#N/A</v>
      </c>
      <c r="AC249" s="15" t="e">
        <f>IF($B249="","",VLOOKUP($B249,'HK2 - 22-23 + HKI 23-24(22C2)'!$B$12:$AT$182,28,0))</f>
        <v>#N/A</v>
      </c>
      <c r="AD249" s="31" t="e">
        <f t="shared" si="35"/>
        <v>#N/A</v>
      </c>
      <c r="AE249" s="15" t="e">
        <f>IF($B249="","",VLOOKUP($B249,'HK2 - 22-23 + HKI 23-24(22C2)'!$B$12:$AT$182,30,0))</f>
        <v>#N/A</v>
      </c>
      <c r="AF249" s="15" t="e">
        <f>IF($B249="","",VLOOKUP($B249,'HK2 - 22-23 + HKI 23-24(22C2)'!$B$12:$AT$182,31,0))</f>
        <v>#N/A</v>
      </c>
      <c r="AG249" s="15" t="e">
        <f>IF($B249="","",VLOOKUP($B249,'HK2 - 22-23 + HKI 23-24(22C2)'!$B$12:$AT$182,32,0))</f>
        <v>#N/A</v>
      </c>
      <c r="AH249" s="31" t="e">
        <f t="shared" si="36"/>
        <v>#N/A</v>
      </c>
      <c r="AI249" s="15" t="e">
        <f>IF($B249="","",VLOOKUP($B249,'HK2 - 22-23 + HKI 23-24(22C2)'!$B$12:$AT$182,34,0))</f>
        <v>#N/A</v>
      </c>
      <c r="AJ249" s="15" t="e">
        <f>IF($B249="","",VLOOKUP($B249,'HK2 - 22-23 + HKI 23-24(22C2)'!$B$12:$AT$182,35,0))</f>
        <v>#N/A</v>
      </c>
      <c r="AK249" s="31" t="e">
        <f t="shared" si="37"/>
        <v>#N/A</v>
      </c>
      <c r="AL249" s="15" t="e">
        <f>IF($B249="","",VLOOKUP($B249,'HK2 - 22-23 + HKI 23-24(22C2)'!$B$12:$AT$182,37,0))</f>
        <v>#N/A</v>
      </c>
      <c r="AM249" s="15" t="e">
        <f>IF($B249="","",VLOOKUP($B249,'HK2 - 22-23 + HKI 23-24(22C2)'!$B$12:$AT$182,38,0))</f>
        <v>#N/A</v>
      </c>
      <c r="AN249" s="31" t="e">
        <f t="shared" si="38"/>
        <v>#N/A</v>
      </c>
      <c r="AO249" s="15" t="e">
        <f>IF($B249="","",VLOOKUP($B249,'HK2 - 22-23 + HKI 23-24(22C2)'!$B$12:$AT$182,40,0))</f>
        <v>#N/A</v>
      </c>
      <c r="AP249" s="15" t="e">
        <f>IF($B249="","",VLOOKUP($B249,'HK2 - 22-23 + HKI 23-24(22C2)'!$B$12:$AT$182,41,0))</f>
        <v>#N/A</v>
      </c>
      <c r="AQ249" s="31" t="e">
        <f t="shared" si="39"/>
        <v>#N/A</v>
      </c>
      <c r="AR249" s="31" t="e">
        <f>IF($B249="","",VLOOKUP($B249,'HK2 - 22-23 + HKI 23-24(22C2)'!$B$12:$AT$182,43,0))</f>
        <v>#N/A</v>
      </c>
      <c r="AS249" s="31" t="e">
        <f>IF($B249="","",VLOOKUP($B249,'HK2 - 22-23 + HKI 23-24(22C2)'!$B$12:$AT$182,44,0))</f>
        <v>#N/A</v>
      </c>
      <c r="AT249" s="40" t="e">
        <f t="shared" si="40"/>
        <v>#N/A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IF($B250="","",VLOOKUP($B250,'HK2 - 22-23 + HKI 23-24(22C2)'!$B$12:$AT$182,4,0))</f>
        <v>#N/A</v>
      </c>
      <c r="F250" s="15" t="e">
        <f>IF($B250="","",VLOOKUP($B250,'HK2 - 22-23 + HKI 23-24(22C2)'!$B$12:$AT$182,5,0))</f>
        <v>#N/A</v>
      </c>
      <c r="G250" s="15" t="e">
        <f>IF($B250="","",VLOOKUP($B250,'HK2 - 22-23 + HKI 23-24(22C2)'!$B$12:$AT$182,6,0))</f>
        <v>#N/A</v>
      </c>
      <c r="H250" s="15" t="e">
        <f>IF($B250="","",VLOOKUP($B250,'HK2 - 22-23 + HKI 23-24(22C2)'!$B$12:$AT$182,7,0))</f>
        <v>#N/A</v>
      </c>
      <c r="I250" s="15" t="e">
        <f>IF($B250="","",VLOOKUP($B250,'HK2 - 22-23 + HKI 23-24(22C2)'!$B$12:$AT$182,8,0))</f>
        <v>#N/A</v>
      </c>
      <c r="J250" s="15" t="e">
        <f>IF($B250="","",VLOOKUP($B250,'HK2 - 22-23 + HKI 23-24(22C2)'!$B$12:$AT$182,9,0))</f>
        <v>#N/A</v>
      </c>
      <c r="K250" s="15" t="e">
        <f>IF($B250="","",VLOOKUP($B250,'HK2 - 22-23 + HKI 23-24(22C2)'!$B$12:$AT$182,10,0))</f>
        <v>#N/A</v>
      </c>
      <c r="L250" s="15" t="e">
        <f>IF($B250="","",VLOOKUP($B250,'HK2 - 22-23 + HKI 23-24(22C2)'!$B$12:$AT$182,11,0))</f>
        <v>#N/A</v>
      </c>
      <c r="M250" s="31" t="e">
        <f t="shared" si="31"/>
        <v>#N/A</v>
      </c>
      <c r="N250" s="15" t="e">
        <f>IF($B250="","",VLOOKUP($B250,'HK2 - 22-23 + HKI 23-24(22C2)'!$B$12:$AT$182,13,0))</f>
        <v>#N/A</v>
      </c>
      <c r="O250" s="15" t="e">
        <f>IF($B250="","",VLOOKUP($B250,'HK2 - 22-23 + HKI 23-24(22C2)'!$B$12:$AT$182,14,0))</f>
        <v>#N/A</v>
      </c>
      <c r="P250" s="15" t="e">
        <f>IF($B250="","",VLOOKUP($B250,'HK2 - 22-23 + HKI 23-24(22C2)'!$B$12:$AT$182,15,0))</f>
        <v>#N/A</v>
      </c>
      <c r="Q250" s="15" t="e">
        <f>IF($B250="","",VLOOKUP($B250,'HK2 - 22-23 + HKI 23-24(22C2)'!$B$12:$AT$182,16,0))</f>
        <v>#N/A</v>
      </c>
      <c r="R250" s="31" t="e">
        <f t="shared" si="32"/>
        <v>#N/A</v>
      </c>
      <c r="S250" s="15" t="e">
        <f>IF($B250="","",VLOOKUP($B250,'HK2 - 22-23 + HKI 23-24(22C2)'!$B$12:$AT$182,18,0))</f>
        <v>#N/A</v>
      </c>
      <c r="T250" s="15" t="e">
        <f>IF($B250="","",VLOOKUP($B250,'HK2 - 22-23 + HKI 23-24(22C2)'!$B$12:$AT$182,19,0))</f>
        <v>#N/A</v>
      </c>
      <c r="U250" s="15" t="e">
        <f>IF($B250="","",VLOOKUP($B250,'HK2 - 22-23 + HKI 23-24(22C2)'!$B$12:$AT$182,20,0))</f>
        <v>#N/A</v>
      </c>
      <c r="V250" s="31" t="e">
        <f t="shared" si="33"/>
        <v>#N/A</v>
      </c>
      <c r="W250" s="15" t="e">
        <f>IF($B250="","",VLOOKUP($B250,'HK2 - 22-23 + HKI 23-24(22C2)'!$B$12:$AT$182,22,0))</f>
        <v>#N/A</v>
      </c>
      <c r="X250" s="15" t="e">
        <f>IF($B250="","",VLOOKUP($B250,'HK2 - 22-23 + HKI 23-24(22C2)'!$B$12:$AT$182,23,0))</f>
        <v>#N/A</v>
      </c>
      <c r="Y250" s="15" t="e">
        <f>IF($B250="","",VLOOKUP($B250,'HK2 - 22-23 + HKI 23-24(22C2)'!$B$12:$AT$182,24,0))</f>
        <v>#N/A</v>
      </c>
      <c r="Z250" s="31" t="e">
        <f t="shared" si="34"/>
        <v>#N/A</v>
      </c>
      <c r="AA250" s="15" t="e">
        <f>IF($B250="","",VLOOKUP($B250,'HK2 - 22-23 + HKI 23-24(22C2)'!$B$12:$AT$182,26,0))</f>
        <v>#N/A</v>
      </c>
      <c r="AB250" s="15" t="e">
        <f>IF($B250="","",VLOOKUP($B250,'HK2 - 22-23 + HKI 23-24(22C2)'!$B$12:$AT$182,27,0))</f>
        <v>#N/A</v>
      </c>
      <c r="AC250" s="15" t="e">
        <f>IF($B250="","",VLOOKUP($B250,'HK2 - 22-23 + HKI 23-24(22C2)'!$B$12:$AT$182,28,0))</f>
        <v>#N/A</v>
      </c>
      <c r="AD250" s="31" t="e">
        <f t="shared" si="35"/>
        <v>#N/A</v>
      </c>
      <c r="AE250" s="15" t="e">
        <f>IF($B250="","",VLOOKUP($B250,'HK2 - 22-23 + HKI 23-24(22C2)'!$B$12:$AT$182,30,0))</f>
        <v>#N/A</v>
      </c>
      <c r="AF250" s="15" t="e">
        <f>IF($B250="","",VLOOKUP($B250,'HK2 - 22-23 + HKI 23-24(22C2)'!$B$12:$AT$182,31,0))</f>
        <v>#N/A</v>
      </c>
      <c r="AG250" s="15" t="e">
        <f>IF($B250="","",VLOOKUP($B250,'HK2 - 22-23 + HKI 23-24(22C2)'!$B$12:$AT$182,32,0))</f>
        <v>#N/A</v>
      </c>
      <c r="AH250" s="31" t="e">
        <f t="shared" si="36"/>
        <v>#N/A</v>
      </c>
      <c r="AI250" s="15" t="e">
        <f>IF($B250="","",VLOOKUP($B250,'HK2 - 22-23 + HKI 23-24(22C2)'!$B$12:$AT$182,34,0))</f>
        <v>#N/A</v>
      </c>
      <c r="AJ250" s="15" t="e">
        <f>IF($B250="","",VLOOKUP($B250,'HK2 - 22-23 + HKI 23-24(22C2)'!$B$12:$AT$182,35,0))</f>
        <v>#N/A</v>
      </c>
      <c r="AK250" s="31" t="e">
        <f t="shared" si="37"/>
        <v>#N/A</v>
      </c>
      <c r="AL250" s="15" t="e">
        <f>IF($B250="","",VLOOKUP($B250,'HK2 - 22-23 + HKI 23-24(22C2)'!$B$12:$AT$182,37,0))</f>
        <v>#N/A</v>
      </c>
      <c r="AM250" s="15" t="e">
        <f>IF($B250="","",VLOOKUP($B250,'HK2 - 22-23 + HKI 23-24(22C2)'!$B$12:$AT$182,38,0))</f>
        <v>#N/A</v>
      </c>
      <c r="AN250" s="31" t="e">
        <f t="shared" si="38"/>
        <v>#N/A</v>
      </c>
      <c r="AO250" s="15" t="e">
        <f>IF($B250="","",VLOOKUP($B250,'HK2 - 22-23 + HKI 23-24(22C2)'!$B$12:$AT$182,40,0))</f>
        <v>#N/A</v>
      </c>
      <c r="AP250" s="15" t="e">
        <f>IF($B250="","",VLOOKUP($B250,'HK2 - 22-23 + HKI 23-24(22C2)'!$B$12:$AT$182,41,0))</f>
        <v>#N/A</v>
      </c>
      <c r="AQ250" s="31" t="e">
        <f t="shared" si="39"/>
        <v>#N/A</v>
      </c>
      <c r="AR250" s="31" t="e">
        <f>IF($B250="","",VLOOKUP($B250,'HK2 - 22-23 + HKI 23-24(22C2)'!$B$12:$AT$182,43,0))</f>
        <v>#N/A</v>
      </c>
      <c r="AS250" s="31" t="e">
        <f>IF($B250="","",VLOOKUP($B250,'HK2 - 22-23 + HKI 23-24(22C2)'!$B$12:$AT$182,44,0))</f>
        <v>#N/A</v>
      </c>
      <c r="AT250" s="40" t="e">
        <f t="shared" si="40"/>
        <v>#N/A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IF($B251="","",VLOOKUP($B251,'HK2 - 22-23 + HKI 23-24(22C2)'!$B$12:$AT$182,4,0))</f>
        <v>#N/A</v>
      </c>
      <c r="F251" s="15" t="e">
        <f>IF($B251="","",VLOOKUP($B251,'HK2 - 22-23 + HKI 23-24(22C2)'!$B$12:$AT$182,5,0))</f>
        <v>#N/A</v>
      </c>
      <c r="G251" s="15" t="e">
        <f>IF($B251="","",VLOOKUP($B251,'HK2 - 22-23 + HKI 23-24(22C2)'!$B$12:$AT$182,6,0))</f>
        <v>#N/A</v>
      </c>
      <c r="H251" s="15" t="e">
        <f>IF($B251="","",VLOOKUP($B251,'HK2 - 22-23 + HKI 23-24(22C2)'!$B$12:$AT$182,7,0))</f>
        <v>#N/A</v>
      </c>
      <c r="I251" s="15" t="e">
        <f>IF($B251="","",VLOOKUP($B251,'HK2 - 22-23 + HKI 23-24(22C2)'!$B$12:$AT$182,8,0))</f>
        <v>#N/A</v>
      </c>
      <c r="J251" s="15" t="e">
        <f>IF($B251="","",VLOOKUP($B251,'HK2 - 22-23 + HKI 23-24(22C2)'!$B$12:$AT$182,9,0))</f>
        <v>#N/A</v>
      </c>
      <c r="K251" s="15" t="e">
        <f>IF($B251="","",VLOOKUP($B251,'HK2 - 22-23 + HKI 23-24(22C2)'!$B$12:$AT$182,10,0))</f>
        <v>#N/A</v>
      </c>
      <c r="L251" s="15" t="e">
        <f>IF($B251="","",VLOOKUP($B251,'HK2 - 22-23 + HKI 23-24(22C2)'!$B$12:$AT$182,11,0))</f>
        <v>#N/A</v>
      </c>
      <c r="M251" s="31" t="e">
        <f t="shared" si="31"/>
        <v>#N/A</v>
      </c>
      <c r="N251" s="15" t="e">
        <f>IF($B251="","",VLOOKUP($B251,'HK2 - 22-23 + HKI 23-24(22C2)'!$B$12:$AT$182,13,0))</f>
        <v>#N/A</v>
      </c>
      <c r="O251" s="15" t="e">
        <f>IF($B251="","",VLOOKUP($B251,'HK2 - 22-23 + HKI 23-24(22C2)'!$B$12:$AT$182,14,0))</f>
        <v>#N/A</v>
      </c>
      <c r="P251" s="15" t="e">
        <f>IF($B251="","",VLOOKUP($B251,'HK2 - 22-23 + HKI 23-24(22C2)'!$B$12:$AT$182,15,0))</f>
        <v>#N/A</v>
      </c>
      <c r="Q251" s="15" t="e">
        <f>IF($B251="","",VLOOKUP($B251,'HK2 - 22-23 + HKI 23-24(22C2)'!$B$12:$AT$182,16,0))</f>
        <v>#N/A</v>
      </c>
      <c r="R251" s="31" t="e">
        <f t="shared" si="32"/>
        <v>#N/A</v>
      </c>
      <c r="S251" s="15" t="e">
        <f>IF($B251="","",VLOOKUP($B251,'HK2 - 22-23 + HKI 23-24(22C2)'!$B$12:$AT$182,18,0))</f>
        <v>#N/A</v>
      </c>
      <c r="T251" s="15" t="e">
        <f>IF($B251="","",VLOOKUP($B251,'HK2 - 22-23 + HKI 23-24(22C2)'!$B$12:$AT$182,19,0))</f>
        <v>#N/A</v>
      </c>
      <c r="U251" s="15" t="e">
        <f>IF($B251="","",VLOOKUP($B251,'HK2 - 22-23 + HKI 23-24(22C2)'!$B$12:$AT$182,20,0))</f>
        <v>#N/A</v>
      </c>
      <c r="V251" s="31" t="e">
        <f t="shared" si="33"/>
        <v>#N/A</v>
      </c>
      <c r="W251" s="15" t="e">
        <f>IF($B251="","",VLOOKUP($B251,'HK2 - 22-23 + HKI 23-24(22C2)'!$B$12:$AT$182,22,0))</f>
        <v>#N/A</v>
      </c>
      <c r="X251" s="15" t="e">
        <f>IF($B251="","",VLOOKUP($B251,'HK2 - 22-23 + HKI 23-24(22C2)'!$B$12:$AT$182,23,0))</f>
        <v>#N/A</v>
      </c>
      <c r="Y251" s="15" t="e">
        <f>IF($B251="","",VLOOKUP($B251,'HK2 - 22-23 + HKI 23-24(22C2)'!$B$12:$AT$182,24,0))</f>
        <v>#N/A</v>
      </c>
      <c r="Z251" s="31" t="e">
        <f t="shared" si="34"/>
        <v>#N/A</v>
      </c>
      <c r="AA251" s="15" t="e">
        <f>IF($B251="","",VLOOKUP($B251,'HK2 - 22-23 + HKI 23-24(22C2)'!$B$12:$AT$182,26,0))</f>
        <v>#N/A</v>
      </c>
      <c r="AB251" s="15" t="e">
        <f>IF($B251="","",VLOOKUP($B251,'HK2 - 22-23 + HKI 23-24(22C2)'!$B$12:$AT$182,27,0))</f>
        <v>#N/A</v>
      </c>
      <c r="AC251" s="15" t="e">
        <f>IF($B251="","",VLOOKUP($B251,'HK2 - 22-23 + HKI 23-24(22C2)'!$B$12:$AT$182,28,0))</f>
        <v>#N/A</v>
      </c>
      <c r="AD251" s="31" t="e">
        <f t="shared" si="35"/>
        <v>#N/A</v>
      </c>
      <c r="AE251" s="15" t="e">
        <f>IF($B251="","",VLOOKUP($B251,'HK2 - 22-23 + HKI 23-24(22C2)'!$B$12:$AT$182,30,0))</f>
        <v>#N/A</v>
      </c>
      <c r="AF251" s="15" t="e">
        <f>IF($B251="","",VLOOKUP($B251,'HK2 - 22-23 + HKI 23-24(22C2)'!$B$12:$AT$182,31,0))</f>
        <v>#N/A</v>
      </c>
      <c r="AG251" s="15" t="e">
        <f>IF($B251="","",VLOOKUP($B251,'HK2 - 22-23 + HKI 23-24(22C2)'!$B$12:$AT$182,32,0))</f>
        <v>#N/A</v>
      </c>
      <c r="AH251" s="31" t="e">
        <f t="shared" si="36"/>
        <v>#N/A</v>
      </c>
      <c r="AI251" s="15" t="e">
        <f>IF($B251="","",VLOOKUP($B251,'HK2 - 22-23 + HKI 23-24(22C2)'!$B$12:$AT$182,34,0))</f>
        <v>#N/A</v>
      </c>
      <c r="AJ251" s="15" t="e">
        <f>IF($B251="","",VLOOKUP($B251,'HK2 - 22-23 + HKI 23-24(22C2)'!$B$12:$AT$182,35,0))</f>
        <v>#N/A</v>
      </c>
      <c r="AK251" s="31" t="e">
        <f t="shared" si="37"/>
        <v>#N/A</v>
      </c>
      <c r="AL251" s="15" t="e">
        <f>IF($B251="","",VLOOKUP($B251,'HK2 - 22-23 + HKI 23-24(22C2)'!$B$12:$AT$182,37,0))</f>
        <v>#N/A</v>
      </c>
      <c r="AM251" s="15" t="e">
        <f>IF($B251="","",VLOOKUP($B251,'HK2 - 22-23 + HKI 23-24(22C2)'!$B$12:$AT$182,38,0))</f>
        <v>#N/A</v>
      </c>
      <c r="AN251" s="31" t="e">
        <f t="shared" si="38"/>
        <v>#N/A</v>
      </c>
      <c r="AO251" s="15" t="e">
        <f>IF($B251="","",VLOOKUP($B251,'HK2 - 22-23 + HKI 23-24(22C2)'!$B$12:$AT$182,40,0))</f>
        <v>#N/A</v>
      </c>
      <c r="AP251" s="15" t="e">
        <f>IF($B251="","",VLOOKUP($B251,'HK2 - 22-23 + HKI 23-24(22C2)'!$B$12:$AT$182,41,0))</f>
        <v>#N/A</v>
      </c>
      <c r="AQ251" s="31" t="e">
        <f t="shared" si="39"/>
        <v>#N/A</v>
      </c>
      <c r="AR251" s="31" t="e">
        <f>IF($B251="","",VLOOKUP($B251,'HK2 - 22-23 + HKI 23-24(22C2)'!$B$12:$AT$182,43,0))</f>
        <v>#N/A</v>
      </c>
      <c r="AS251" s="31" t="e">
        <f>IF($B251="","",VLOOKUP($B251,'HK2 - 22-23 + HKI 23-24(22C2)'!$B$12:$AT$182,44,0))</f>
        <v>#N/A</v>
      </c>
      <c r="AT251" s="40" t="e">
        <f t="shared" si="40"/>
        <v>#N/A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IF($B252="","",VLOOKUP($B252,'HK2 - 22-23 + HKI 23-24(22C2)'!$B$12:$AT$182,4,0))</f>
        <v>#N/A</v>
      </c>
      <c r="F252" s="15" t="e">
        <f>IF($B252="","",VLOOKUP($B252,'HK2 - 22-23 + HKI 23-24(22C2)'!$B$12:$AT$182,5,0))</f>
        <v>#N/A</v>
      </c>
      <c r="G252" s="15" t="e">
        <f>IF($B252="","",VLOOKUP($B252,'HK2 - 22-23 + HKI 23-24(22C2)'!$B$12:$AT$182,6,0))</f>
        <v>#N/A</v>
      </c>
      <c r="H252" s="15" t="e">
        <f>IF($B252="","",VLOOKUP($B252,'HK2 - 22-23 + HKI 23-24(22C2)'!$B$12:$AT$182,7,0))</f>
        <v>#N/A</v>
      </c>
      <c r="I252" s="15" t="e">
        <f>IF($B252="","",VLOOKUP($B252,'HK2 - 22-23 + HKI 23-24(22C2)'!$B$12:$AT$182,8,0))</f>
        <v>#N/A</v>
      </c>
      <c r="J252" s="15" t="e">
        <f>IF($B252="","",VLOOKUP($B252,'HK2 - 22-23 + HKI 23-24(22C2)'!$B$12:$AT$182,9,0))</f>
        <v>#N/A</v>
      </c>
      <c r="K252" s="15" t="e">
        <f>IF($B252="","",VLOOKUP($B252,'HK2 - 22-23 + HKI 23-24(22C2)'!$B$12:$AT$182,10,0))</f>
        <v>#N/A</v>
      </c>
      <c r="L252" s="15" t="e">
        <f>IF($B252="","",VLOOKUP($B252,'HK2 - 22-23 + HKI 23-24(22C2)'!$B$12:$AT$182,11,0))</f>
        <v>#N/A</v>
      </c>
      <c r="M252" s="31" t="e">
        <f t="shared" si="31"/>
        <v>#N/A</v>
      </c>
      <c r="N252" s="15" t="e">
        <f>IF($B252="","",VLOOKUP($B252,'HK2 - 22-23 + HKI 23-24(22C2)'!$B$12:$AT$182,13,0))</f>
        <v>#N/A</v>
      </c>
      <c r="O252" s="15" t="e">
        <f>IF($B252="","",VLOOKUP($B252,'HK2 - 22-23 + HKI 23-24(22C2)'!$B$12:$AT$182,14,0))</f>
        <v>#N/A</v>
      </c>
      <c r="P252" s="15" t="e">
        <f>IF($B252="","",VLOOKUP($B252,'HK2 - 22-23 + HKI 23-24(22C2)'!$B$12:$AT$182,15,0))</f>
        <v>#N/A</v>
      </c>
      <c r="Q252" s="15" t="e">
        <f>IF($B252="","",VLOOKUP($B252,'HK2 - 22-23 + HKI 23-24(22C2)'!$B$12:$AT$182,16,0))</f>
        <v>#N/A</v>
      </c>
      <c r="R252" s="31" t="e">
        <f t="shared" si="32"/>
        <v>#N/A</v>
      </c>
      <c r="S252" s="15" t="e">
        <f>IF($B252="","",VLOOKUP($B252,'HK2 - 22-23 + HKI 23-24(22C2)'!$B$12:$AT$182,18,0))</f>
        <v>#N/A</v>
      </c>
      <c r="T252" s="15" t="e">
        <f>IF($B252="","",VLOOKUP($B252,'HK2 - 22-23 + HKI 23-24(22C2)'!$B$12:$AT$182,19,0))</f>
        <v>#N/A</v>
      </c>
      <c r="U252" s="15" t="e">
        <f>IF($B252="","",VLOOKUP($B252,'HK2 - 22-23 + HKI 23-24(22C2)'!$B$12:$AT$182,20,0))</f>
        <v>#N/A</v>
      </c>
      <c r="V252" s="31" t="e">
        <f t="shared" si="33"/>
        <v>#N/A</v>
      </c>
      <c r="W252" s="15" t="e">
        <f>IF($B252="","",VLOOKUP($B252,'HK2 - 22-23 + HKI 23-24(22C2)'!$B$12:$AT$182,22,0))</f>
        <v>#N/A</v>
      </c>
      <c r="X252" s="15" t="e">
        <f>IF($B252="","",VLOOKUP($B252,'HK2 - 22-23 + HKI 23-24(22C2)'!$B$12:$AT$182,23,0))</f>
        <v>#N/A</v>
      </c>
      <c r="Y252" s="15" t="e">
        <f>IF($B252="","",VLOOKUP($B252,'HK2 - 22-23 + HKI 23-24(22C2)'!$B$12:$AT$182,24,0))</f>
        <v>#N/A</v>
      </c>
      <c r="Z252" s="31" t="e">
        <f t="shared" si="34"/>
        <v>#N/A</v>
      </c>
      <c r="AA252" s="15" t="e">
        <f>IF($B252="","",VLOOKUP($B252,'HK2 - 22-23 + HKI 23-24(22C2)'!$B$12:$AT$182,26,0))</f>
        <v>#N/A</v>
      </c>
      <c r="AB252" s="15" t="e">
        <f>IF($B252="","",VLOOKUP($B252,'HK2 - 22-23 + HKI 23-24(22C2)'!$B$12:$AT$182,27,0))</f>
        <v>#N/A</v>
      </c>
      <c r="AC252" s="15" t="e">
        <f>IF($B252="","",VLOOKUP($B252,'HK2 - 22-23 + HKI 23-24(22C2)'!$B$12:$AT$182,28,0))</f>
        <v>#N/A</v>
      </c>
      <c r="AD252" s="31" t="e">
        <f t="shared" si="35"/>
        <v>#N/A</v>
      </c>
      <c r="AE252" s="15" t="e">
        <f>IF($B252="","",VLOOKUP($B252,'HK2 - 22-23 + HKI 23-24(22C2)'!$B$12:$AT$182,30,0))</f>
        <v>#N/A</v>
      </c>
      <c r="AF252" s="15" t="e">
        <f>IF($B252="","",VLOOKUP($B252,'HK2 - 22-23 + HKI 23-24(22C2)'!$B$12:$AT$182,31,0))</f>
        <v>#N/A</v>
      </c>
      <c r="AG252" s="15" t="e">
        <f>IF($B252="","",VLOOKUP($B252,'HK2 - 22-23 + HKI 23-24(22C2)'!$B$12:$AT$182,32,0))</f>
        <v>#N/A</v>
      </c>
      <c r="AH252" s="31" t="e">
        <f t="shared" si="36"/>
        <v>#N/A</v>
      </c>
      <c r="AI252" s="15" t="e">
        <f>IF($B252="","",VLOOKUP($B252,'HK2 - 22-23 + HKI 23-24(22C2)'!$B$12:$AT$182,34,0))</f>
        <v>#N/A</v>
      </c>
      <c r="AJ252" s="15" t="e">
        <f>IF($B252="","",VLOOKUP($B252,'HK2 - 22-23 + HKI 23-24(22C2)'!$B$12:$AT$182,35,0))</f>
        <v>#N/A</v>
      </c>
      <c r="AK252" s="31" t="e">
        <f t="shared" si="37"/>
        <v>#N/A</v>
      </c>
      <c r="AL252" s="15" t="e">
        <f>IF($B252="","",VLOOKUP($B252,'HK2 - 22-23 + HKI 23-24(22C2)'!$B$12:$AT$182,37,0))</f>
        <v>#N/A</v>
      </c>
      <c r="AM252" s="15" t="e">
        <f>IF($B252="","",VLOOKUP($B252,'HK2 - 22-23 + HKI 23-24(22C2)'!$B$12:$AT$182,38,0))</f>
        <v>#N/A</v>
      </c>
      <c r="AN252" s="31" t="e">
        <f t="shared" si="38"/>
        <v>#N/A</v>
      </c>
      <c r="AO252" s="15" t="e">
        <f>IF($B252="","",VLOOKUP($B252,'HK2 - 22-23 + HKI 23-24(22C2)'!$B$12:$AT$182,40,0))</f>
        <v>#N/A</v>
      </c>
      <c r="AP252" s="15" t="e">
        <f>IF($B252="","",VLOOKUP($B252,'HK2 - 22-23 + HKI 23-24(22C2)'!$B$12:$AT$182,41,0))</f>
        <v>#N/A</v>
      </c>
      <c r="AQ252" s="31" t="e">
        <f t="shared" si="39"/>
        <v>#N/A</v>
      </c>
      <c r="AR252" s="31" t="e">
        <f>IF($B252="","",VLOOKUP($B252,'HK2 - 22-23 + HKI 23-24(22C2)'!$B$12:$AT$182,43,0))</f>
        <v>#N/A</v>
      </c>
      <c r="AS252" s="31" t="e">
        <f>IF($B252="","",VLOOKUP($B252,'HK2 - 22-23 + HKI 23-24(22C2)'!$B$12:$AT$182,44,0))</f>
        <v>#N/A</v>
      </c>
      <c r="AT252" s="40" t="e">
        <f t="shared" si="40"/>
        <v>#N/A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IF($B253="","",VLOOKUP($B253,'HK2 - 22-23 + HKI 23-24(22C2)'!$B$12:$AT$182,4,0))</f>
        <v>#N/A</v>
      </c>
      <c r="F253" s="15" t="e">
        <f>IF($B253="","",VLOOKUP($B253,'HK2 - 22-23 + HKI 23-24(22C2)'!$B$12:$AT$182,5,0))</f>
        <v>#N/A</v>
      </c>
      <c r="G253" s="15" t="e">
        <f>IF($B253="","",VLOOKUP($B253,'HK2 - 22-23 + HKI 23-24(22C2)'!$B$12:$AT$182,6,0))</f>
        <v>#N/A</v>
      </c>
      <c r="H253" s="15" t="e">
        <f>IF($B253="","",VLOOKUP($B253,'HK2 - 22-23 + HKI 23-24(22C2)'!$B$12:$AT$182,7,0))</f>
        <v>#N/A</v>
      </c>
      <c r="I253" s="15" t="e">
        <f>IF($B253="","",VLOOKUP($B253,'HK2 - 22-23 + HKI 23-24(22C2)'!$B$12:$AT$182,8,0))</f>
        <v>#N/A</v>
      </c>
      <c r="J253" s="15" t="e">
        <f>IF($B253="","",VLOOKUP($B253,'HK2 - 22-23 + HKI 23-24(22C2)'!$B$12:$AT$182,9,0))</f>
        <v>#N/A</v>
      </c>
      <c r="K253" s="15" t="e">
        <f>IF($B253="","",VLOOKUP($B253,'HK2 - 22-23 + HKI 23-24(22C2)'!$B$12:$AT$182,10,0))</f>
        <v>#N/A</v>
      </c>
      <c r="L253" s="15" t="e">
        <f>IF($B253="","",VLOOKUP($B253,'HK2 - 22-23 + HKI 23-24(22C2)'!$B$12:$AT$182,11,0))</f>
        <v>#N/A</v>
      </c>
      <c r="M253" s="31" t="e">
        <f t="shared" si="31"/>
        <v>#N/A</v>
      </c>
      <c r="N253" s="15" t="e">
        <f>IF($B253="","",VLOOKUP($B253,'HK2 - 22-23 + HKI 23-24(22C2)'!$B$12:$AT$182,13,0))</f>
        <v>#N/A</v>
      </c>
      <c r="O253" s="15" t="e">
        <f>IF($B253="","",VLOOKUP($B253,'HK2 - 22-23 + HKI 23-24(22C2)'!$B$12:$AT$182,14,0))</f>
        <v>#N/A</v>
      </c>
      <c r="P253" s="15" t="e">
        <f>IF($B253="","",VLOOKUP($B253,'HK2 - 22-23 + HKI 23-24(22C2)'!$B$12:$AT$182,15,0))</f>
        <v>#N/A</v>
      </c>
      <c r="Q253" s="15" t="e">
        <f>IF($B253="","",VLOOKUP($B253,'HK2 - 22-23 + HKI 23-24(22C2)'!$B$12:$AT$182,16,0))</f>
        <v>#N/A</v>
      </c>
      <c r="R253" s="31" t="e">
        <f t="shared" si="32"/>
        <v>#N/A</v>
      </c>
      <c r="S253" s="15" t="e">
        <f>IF($B253="","",VLOOKUP($B253,'HK2 - 22-23 + HKI 23-24(22C2)'!$B$12:$AT$182,18,0))</f>
        <v>#N/A</v>
      </c>
      <c r="T253" s="15" t="e">
        <f>IF($B253="","",VLOOKUP($B253,'HK2 - 22-23 + HKI 23-24(22C2)'!$B$12:$AT$182,19,0))</f>
        <v>#N/A</v>
      </c>
      <c r="U253" s="15" t="e">
        <f>IF($B253="","",VLOOKUP($B253,'HK2 - 22-23 + HKI 23-24(22C2)'!$B$12:$AT$182,20,0))</f>
        <v>#N/A</v>
      </c>
      <c r="V253" s="31" t="e">
        <f t="shared" si="33"/>
        <v>#N/A</v>
      </c>
      <c r="W253" s="15" t="e">
        <f>IF($B253="","",VLOOKUP($B253,'HK2 - 22-23 + HKI 23-24(22C2)'!$B$12:$AT$182,22,0))</f>
        <v>#N/A</v>
      </c>
      <c r="X253" s="15" t="e">
        <f>IF($B253="","",VLOOKUP($B253,'HK2 - 22-23 + HKI 23-24(22C2)'!$B$12:$AT$182,23,0))</f>
        <v>#N/A</v>
      </c>
      <c r="Y253" s="15" t="e">
        <f>IF($B253="","",VLOOKUP($B253,'HK2 - 22-23 + HKI 23-24(22C2)'!$B$12:$AT$182,24,0))</f>
        <v>#N/A</v>
      </c>
      <c r="Z253" s="31" t="e">
        <f t="shared" si="34"/>
        <v>#N/A</v>
      </c>
      <c r="AA253" s="15" t="e">
        <f>IF($B253="","",VLOOKUP($B253,'HK2 - 22-23 + HKI 23-24(22C2)'!$B$12:$AT$182,26,0))</f>
        <v>#N/A</v>
      </c>
      <c r="AB253" s="15" t="e">
        <f>IF($B253="","",VLOOKUP($B253,'HK2 - 22-23 + HKI 23-24(22C2)'!$B$12:$AT$182,27,0))</f>
        <v>#N/A</v>
      </c>
      <c r="AC253" s="15" t="e">
        <f>IF($B253="","",VLOOKUP($B253,'HK2 - 22-23 + HKI 23-24(22C2)'!$B$12:$AT$182,28,0))</f>
        <v>#N/A</v>
      </c>
      <c r="AD253" s="31" t="e">
        <f t="shared" si="35"/>
        <v>#N/A</v>
      </c>
      <c r="AE253" s="15" t="e">
        <f>IF($B253="","",VLOOKUP($B253,'HK2 - 22-23 + HKI 23-24(22C2)'!$B$12:$AT$182,30,0))</f>
        <v>#N/A</v>
      </c>
      <c r="AF253" s="15" t="e">
        <f>IF($B253="","",VLOOKUP($B253,'HK2 - 22-23 + HKI 23-24(22C2)'!$B$12:$AT$182,31,0))</f>
        <v>#N/A</v>
      </c>
      <c r="AG253" s="15" t="e">
        <f>IF($B253="","",VLOOKUP($B253,'HK2 - 22-23 + HKI 23-24(22C2)'!$B$12:$AT$182,32,0))</f>
        <v>#N/A</v>
      </c>
      <c r="AH253" s="31" t="e">
        <f t="shared" si="36"/>
        <v>#N/A</v>
      </c>
      <c r="AI253" s="15" t="e">
        <f>IF($B253="","",VLOOKUP($B253,'HK2 - 22-23 + HKI 23-24(22C2)'!$B$12:$AT$182,34,0))</f>
        <v>#N/A</v>
      </c>
      <c r="AJ253" s="15" t="e">
        <f>IF($B253="","",VLOOKUP($B253,'HK2 - 22-23 + HKI 23-24(22C2)'!$B$12:$AT$182,35,0))</f>
        <v>#N/A</v>
      </c>
      <c r="AK253" s="31" t="e">
        <f t="shared" si="37"/>
        <v>#N/A</v>
      </c>
      <c r="AL253" s="15" t="e">
        <f>IF($B253="","",VLOOKUP($B253,'HK2 - 22-23 + HKI 23-24(22C2)'!$B$12:$AT$182,37,0))</f>
        <v>#N/A</v>
      </c>
      <c r="AM253" s="15" t="e">
        <f>IF($B253="","",VLOOKUP($B253,'HK2 - 22-23 + HKI 23-24(22C2)'!$B$12:$AT$182,38,0))</f>
        <v>#N/A</v>
      </c>
      <c r="AN253" s="31" t="e">
        <f t="shared" si="38"/>
        <v>#N/A</v>
      </c>
      <c r="AO253" s="15" t="e">
        <f>IF($B253="","",VLOOKUP($B253,'HK2 - 22-23 + HKI 23-24(22C2)'!$B$12:$AT$182,40,0))</f>
        <v>#N/A</v>
      </c>
      <c r="AP253" s="15" t="e">
        <f>IF($B253="","",VLOOKUP($B253,'HK2 - 22-23 + HKI 23-24(22C2)'!$B$12:$AT$182,41,0))</f>
        <v>#N/A</v>
      </c>
      <c r="AQ253" s="31" t="e">
        <f t="shared" si="39"/>
        <v>#N/A</v>
      </c>
      <c r="AR253" s="31" t="e">
        <f>IF($B253="","",VLOOKUP($B253,'HK2 - 22-23 + HKI 23-24(22C2)'!$B$12:$AT$182,43,0))</f>
        <v>#N/A</v>
      </c>
      <c r="AS253" s="31" t="e">
        <f>IF($B253="","",VLOOKUP($B253,'HK2 - 22-23 + HKI 23-24(22C2)'!$B$12:$AT$182,44,0))</f>
        <v>#N/A</v>
      </c>
      <c r="AT253" s="40" t="e">
        <f t="shared" si="40"/>
        <v>#N/A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IF($B254="","",VLOOKUP($B254,'HK2 - 22-23 + HKI 23-24(22C2)'!$B$12:$AT$182,4,0))</f>
        <v>#N/A</v>
      </c>
      <c r="F254" s="15" t="e">
        <f>IF($B254="","",VLOOKUP($B254,'HK2 - 22-23 + HKI 23-24(22C2)'!$B$12:$AT$182,5,0))</f>
        <v>#N/A</v>
      </c>
      <c r="G254" s="15" t="e">
        <f>IF($B254="","",VLOOKUP($B254,'HK2 - 22-23 + HKI 23-24(22C2)'!$B$12:$AT$182,6,0))</f>
        <v>#N/A</v>
      </c>
      <c r="H254" s="15" t="e">
        <f>IF($B254="","",VLOOKUP($B254,'HK2 - 22-23 + HKI 23-24(22C2)'!$B$12:$AT$182,7,0))</f>
        <v>#N/A</v>
      </c>
      <c r="I254" s="15" t="e">
        <f>IF($B254="","",VLOOKUP($B254,'HK2 - 22-23 + HKI 23-24(22C2)'!$B$12:$AT$182,8,0))</f>
        <v>#N/A</v>
      </c>
      <c r="J254" s="15" t="e">
        <f>IF($B254="","",VLOOKUP($B254,'HK2 - 22-23 + HKI 23-24(22C2)'!$B$12:$AT$182,9,0))</f>
        <v>#N/A</v>
      </c>
      <c r="K254" s="15" t="e">
        <f>IF($B254="","",VLOOKUP($B254,'HK2 - 22-23 + HKI 23-24(22C2)'!$B$12:$AT$182,10,0))</f>
        <v>#N/A</v>
      </c>
      <c r="L254" s="15" t="e">
        <f>IF($B254="","",VLOOKUP($B254,'HK2 - 22-23 + HKI 23-24(22C2)'!$B$12:$AT$182,11,0))</f>
        <v>#N/A</v>
      </c>
      <c r="M254" s="31" t="e">
        <f t="shared" si="31"/>
        <v>#N/A</v>
      </c>
      <c r="N254" s="15" t="e">
        <f>IF($B254="","",VLOOKUP($B254,'HK2 - 22-23 + HKI 23-24(22C2)'!$B$12:$AT$182,13,0))</f>
        <v>#N/A</v>
      </c>
      <c r="O254" s="15" t="e">
        <f>IF($B254="","",VLOOKUP($B254,'HK2 - 22-23 + HKI 23-24(22C2)'!$B$12:$AT$182,14,0))</f>
        <v>#N/A</v>
      </c>
      <c r="P254" s="15" t="e">
        <f>IF($B254="","",VLOOKUP($B254,'HK2 - 22-23 + HKI 23-24(22C2)'!$B$12:$AT$182,15,0))</f>
        <v>#N/A</v>
      </c>
      <c r="Q254" s="15" t="e">
        <f>IF($B254="","",VLOOKUP($B254,'HK2 - 22-23 + HKI 23-24(22C2)'!$B$12:$AT$182,16,0))</f>
        <v>#N/A</v>
      </c>
      <c r="R254" s="31" t="e">
        <f t="shared" si="32"/>
        <v>#N/A</v>
      </c>
      <c r="S254" s="15" t="e">
        <f>IF($B254="","",VLOOKUP($B254,'HK2 - 22-23 + HKI 23-24(22C2)'!$B$12:$AT$182,18,0))</f>
        <v>#N/A</v>
      </c>
      <c r="T254" s="15" t="e">
        <f>IF($B254="","",VLOOKUP($B254,'HK2 - 22-23 + HKI 23-24(22C2)'!$B$12:$AT$182,19,0))</f>
        <v>#N/A</v>
      </c>
      <c r="U254" s="15" t="e">
        <f>IF($B254="","",VLOOKUP($B254,'HK2 - 22-23 + HKI 23-24(22C2)'!$B$12:$AT$182,20,0))</f>
        <v>#N/A</v>
      </c>
      <c r="V254" s="31" t="e">
        <f t="shared" si="33"/>
        <v>#N/A</v>
      </c>
      <c r="W254" s="15" t="e">
        <f>IF($B254="","",VLOOKUP($B254,'HK2 - 22-23 + HKI 23-24(22C2)'!$B$12:$AT$182,22,0))</f>
        <v>#N/A</v>
      </c>
      <c r="X254" s="15" t="e">
        <f>IF($B254="","",VLOOKUP($B254,'HK2 - 22-23 + HKI 23-24(22C2)'!$B$12:$AT$182,23,0))</f>
        <v>#N/A</v>
      </c>
      <c r="Y254" s="15" t="e">
        <f>IF($B254="","",VLOOKUP($B254,'HK2 - 22-23 + HKI 23-24(22C2)'!$B$12:$AT$182,24,0))</f>
        <v>#N/A</v>
      </c>
      <c r="Z254" s="31" t="e">
        <f t="shared" si="34"/>
        <v>#N/A</v>
      </c>
      <c r="AA254" s="15" t="e">
        <f>IF($B254="","",VLOOKUP($B254,'HK2 - 22-23 + HKI 23-24(22C2)'!$B$12:$AT$182,26,0))</f>
        <v>#N/A</v>
      </c>
      <c r="AB254" s="15" t="e">
        <f>IF($B254="","",VLOOKUP($B254,'HK2 - 22-23 + HKI 23-24(22C2)'!$B$12:$AT$182,27,0))</f>
        <v>#N/A</v>
      </c>
      <c r="AC254" s="15" t="e">
        <f>IF($B254="","",VLOOKUP($B254,'HK2 - 22-23 + HKI 23-24(22C2)'!$B$12:$AT$182,28,0))</f>
        <v>#N/A</v>
      </c>
      <c r="AD254" s="31" t="e">
        <f t="shared" si="35"/>
        <v>#N/A</v>
      </c>
      <c r="AE254" s="15" t="e">
        <f>IF($B254="","",VLOOKUP($B254,'HK2 - 22-23 + HKI 23-24(22C2)'!$B$12:$AT$182,30,0))</f>
        <v>#N/A</v>
      </c>
      <c r="AF254" s="15" t="e">
        <f>IF($B254="","",VLOOKUP($B254,'HK2 - 22-23 + HKI 23-24(22C2)'!$B$12:$AT$182,31,0))</f>
        <v>#N/A</v>
      </c>
      <c r="AG254" s="15" t="e">
        <f>IF($B254="","",VLOOKUP($B254,'HK2 - 22-23 + HKI 23-24(22C2)'!$B$12:$AT$182,32,0))</f>
        <v>#N/A</v>
      </c>
      <c r="AH254" s="31" t="e">
        <f t="shared" si="36"/>
        <v>#N/A</v>
      </c>
      <c r="AI254" s="15" t="e">
        <f>IF($B254="","",VLOOKUP($B254,'HK2 - 22-23 + HKI 23-24(22C2)'!$B$12:$AT$182,34,0))</f>
        <v>#N/A</v>
      </c>
      <c r="AJ254" s="15" t="e">
        <f>IF($B254="","",VLOOKUP($B254,'HK2 - 22-23 + HKI 23-24(22C2)'!$B$12:$AT$182,35,0))</f>
        <v>#N/A</v>
      </c>
      <c r="AK254" s="31" t="e">
        <f t="shared" si="37"/>
        <v>#N/A</v>
      </c>
      <c r="AL254" s="15" t="e">
        <f>IF($B254="","",VLOOKUP($B254,'HK2 - 22-23 + HKI 23-24(22C2)'!$B$12:$AT$182,37,0))</f>
        <v>#N/A</v>
      </c>
      <c r="AM254" s="15" t="e">
        <f>IF($B254="","",VLOOKUP($B254,'HK2 - 22-23 + HKI 23-24(22C2)'!$B$12:$AT$182,38,0))</f>
        <v>#N/A</v>
      </c>
      <c r="AN254" s="31" t="e">
        <f t="shared" si="38"/>
        <v>#N/A</v>
      </c>
      <c r="AO254" s="15" t="e">
        <f>IF($B254="","",VLOOKUP($B254,'HK2 - 22-23 + HKI 23-24(22C2)'!$B$12:$AT$182,40,0))</f>
        <v>#N/A</v>
      </c>
      <c r="AP254" s="15" t="e">
        <f>IF($B254="","",VLOOKUP($B254,'HK2 - 22-23 + HKI 23-24(22C2)'!$B$12:$AT$182,41,0))</f>
        <v>#N/A</v>
      </c>
      <c r="AQ254" s="31" t="e">
        <f t="shared" si="39"/>
        <v>#N/A</v>
      </c>
      <c r="AR254" s="31" t="e">
        <f>IF($B254="","",VLOOKUP($B254,'HK2 - 22-23 + HKI 23-24(22C2)'!$B$12:$AT$182,43,0))</f>
        <v>#N/A</v>
      </c>
      <c r="AS254" s="31" t="e">
        <f>IF($B254="","",VLOOKUP($B254,'HK2 - 22-23 + HKI 23-24(22C2)'!$B$12:$AT$182,44,0))</f>
        <v>#N/A</v>
      </c>
      <c r="AT254" s="40" t="e">
        <f t="shared" si="40"/>
        <v>#N/A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IF($B255="","",VLOOKUP($B255,'HK2 - 22-23 + HKI 23-24(22C2)'!$B$12:$AT$182,4,0))</f>
        <v>#N/A</v>
      </c>
      <c r="F255" s="15" t="e">
        <f>IF($B255="","",VLOOKUP($B255,'HK2 - 22-23 + HKI 23-24(22C2)'!$B$12:$AT$182,5,0))</f>
        <v>#N/A</v>
      </c>
      <c r="G255" s="15" t="e">
        <f>IF($B255="","",VLOOKUP($B255,'HK2 - 22-23 + HKI 23-24(22C2)'!$B$12:$AT$182,6,0))</f>
        <v>#N/A</v>
      </c>
      <c r="H255" s="15" t="e">
        <f>IF($B255="","",VLOOKUP($B255,'HK2 - 22-23 + HKI 23-24(22C2)'!$B$12:$AT$182,7,0))</f>
        <v>#N/A</v>
      </c>
      <c r="I255" s="15" t="e">
        <f>IF($B255="","",VLOOKUP($B255,'HK2 - 22-23 + HKI 23-24(22C2)'!$B$12:$AT$182,8,0))</f>
        <v>#N/A</v>
      </c>
      <c r="J255" s="15" t="e">
        <f>IF($B255="","",VLOOKUP($B255,'HK2 - 22-23 + HKI 23-24(22C2)'!$B$12:$AT$182,9,0))</f>
        <v>#N/A</v>
      </c>
      <c r="K255" s="15" t="e">
        <f>IF($B255="","",VLOOKUP($B255,'HK2 - 22-23 + HKI 23-24(22C2)'!$B$12:$AT$182,10,0))</f>
        <v>#N/A</v>
      </c>
      <c r="L255" s="15" t="e">
        <f>IF($B255="","",VLOOKUP($B255,'HK2 - 22-23 + HKI 23-24(22C2)'!$B$12:$AT$182,11,0))</f>
        <v>#N/A</v>
      </c>
      <c r="M255" s="31" t="e">
        <f t="shared" si="31"/>
        <v>#N/A</v>
      </c>
      <c r="N255" s="15" t="e">
        <f>IF($B255="","",VLOOKUP($B255,'HK2 - 22-23 + HKI 23-24(22C2)'!$B$12:$AT$182,13,0))</f>
        <v>#N/A</v>
      </c>
      <c r="O255" s="15" t="e">
        <f>IF($B255="","",VLOOKUP($B255,'HK2 - 22-23 + HKI 23-24(22C2)'!$B$12:$AT$182,14,0))</f>
        <v>#N/A</v>
      </c>
      <c r="P255" s="15" t="e">
        <f>IF($B255="","",VLOOKUP($B255,'HK2 - 22-23 + HKI 23-24(22C2)'!$B$12:$AT$182,15,0))</f>
        <v>#N/A</v>
      </c>
      <c r="Q255" s="15" t="e">
        <f>IF($B255="","",VLOOKUP($B255,'HK2 - 22-23 + HKI 23-24(22C2)'!$B$12:$AT$182,16,0))</f>
        <v>#N/A</v>
      </c>
      <c r="R255" s="31" t="e">
        <f t="shared" si="32"/>
        <v>#N/A</v>
      </c>
      <c r="S255" s="15" t="e">
        <f>IF($B255="","",VLOOKUP($B255,'HK2 - 22-23 + HKI 23-24(22C2)'!$B$12:$AT$182,18,0))</f>
        <v>#N/A</v>
      </c>
      <c r="T255" s="15" t="e">
        <f>IF($B255="","",VLOOKUP($B255,'HK2 - 22-23 + HKI 23-24(22C2)'!$B$12:$AT$182,19,0))</f>
        <v>#N/A</v>
      </c>
      <c r="U255" s="15" t="e">
        <f>IF($B255="","",VLOOKUP($B255,'HK2 - 22-23 + HKI 23-24(22C2)'!$B$12:$AT$182,20,0))</f>
        <v>#N/A</v>
      </c>
      <c r="V255" s="31" t="e">
        <f t="shared" si="33"/>
        <v>#N/A</v>
      </c>
      <c r="W255" s="15" t="e">
        <f>IF($B255="","",VLOOKUP($B255,'HK2 - 22-23 + HKI 23-24(22C2)'!$B$12:$AT$182,22,0))</f>
        <v>#N/A</v>
      </c>
      <c r="X255" s="15" t="e">
        <f>IF($B255="","",VLOOKUP($B255,'HK2 - 22-23 + HKI 23-24(22C2)'!$B$12:$AT$182,23,0))</f>
        <v>#N/A</v>
      </c>
      <c r="Y255" s="15" t="e">
        <f>IF($B255="","",VLOOKUP($B255,'HK2 - 22-23 + HKI 23-24(22C2)'!$B$12:$AT$182,24,0))</f>
        <v>#N/A</v>
      </c>
      <c r="Z255" s="31" t="e">
        <f t="shared" si="34"/>
        <v>#N/A</v>
      </c>
      <c r="AA255" s="15" t="e">
        <f>IF($B255="","",VLOOKUP($B255,'HK2 - 22-23 + HKI 23-24(22C2)'!$B$12:$AT$182,26,0))</f>
        <v>#N/A</v>
      </c>
      <c r="AB255" s="15" t="e">
        <f>IF($B255="","",VLOOKUP($B255,'HK2 - 22-23 + HKI 23-24(22C2)'!$B$12:$AT$182,27,0))</f>
        <v>#N/A</v>
      </c>
      <c r="AC255" s="15" t="e">
        <f>IF($B255="","",VLOOKUP($B255,'HK2 - 22-23 + HKI 23-24(22C2)'!$B$12:$AT$182,28,0))</f>
        <v>#N/A</v>
      </c>
      <c r="AD255" s="31" t="e">
        <f t="shared" si="35"/>
        <v>#N/A</v>
      </c>
      <c r="AE255" s="15" t="e">
        <f>IF($B255="","",VLOOKUP($B255,'HK2 - 22-23 + HKI 23-24(22C2)'!$B$12:$AT$182,30,0))</f>
        <v>#N/A</v>
      </c>
      <c r="AF255" s="15" t="e">
        <f>IF($B255="","",VLOOKUP($B255,'HK2 - 22-23 + HKI 23-24(22C2)'!$B$12:$AT$182,31,0))</f>
        <v>#N/A</v>
      </c>
      <c r="AG255" s="15" t="e">
        <f>IF($B255="","",VLOOKUP($B255,'HK2 - 22-23 + HKI 23-24(22C2)'!$B$12:$AT$182,32,0))</f>
        <v>#N/A</v>
      </c>
      <c r="AH255" s="31" t="e">
        <f t="shared" si="36"/>
        <v>#N/A</v>
      </c>
      <c r="AI255" s="15" t="e">
        <f>IF($B255="","",VLOOKUP($B255,'HK2 - 22-23 + HKI 23-24(22C2)'!$B$12:$AT$182,34,0))</f>
        <v>#N/A</v>
      </c>
      <c r="AJ255" s="15" t="e">
        <f>IF($B255="","",VLOOKUP($B255,'HK2 - 22-23 + HKI 23-24(22C2)'!$B$12:$AT$182,35,0))</f>
        <v>#N/A</v>
      </c>
      <c r="AK255" s="31" t="e">
        <f t="shared" si="37"/>
        <v>#N/A</v>
      </c>
      <c r="AL255" s="15" t="e">
        <f>IF($B255="","",VLOOKUP($B255,'HK2 - 22-23 + HKI 23-24(22C2)'!$B$12:$AT$182,37,0))</f>
        <v>#N/A</v>
      </c>
      <c r="AM255" s="15" t="e">
        <f>IF($B255="","",VLOOKUP($B255,'HK2 - 22-23 + HKI 23-24(22C2)'!$B$12:$AT$182,38,0))</f>
        <v>#N/A</v>
      </c>
      <c r="AN255" s="31" t="e">
        <f t="shared" si="38"/>
        <v>#N/A</v>
      </c>
      <c r="AO255" s="15" t="e">
        <f>IF($B255="","",VLOOKUP($B255,'HK2 - 22-23 + HKI 23-24(22C2)'!$B$12:$AT$182,40,0))</f>
        <v>#N/A</v>
      </c>
      <c r="AP255" s="15" t="e">
        <f>IF($B255="","",VLOOKUP($B255,'HK2 - 22-23 + HKI 23-24(22C2)'!$B$12:$AT$182,41,0))</f>
        <v>#N/A</v>
      </c>
      <c r="AQ255" s="31" t="e">
        <f t="shared" si="39"/>
        <v>#N/A</v>
      </c>
      <c r="AR255" s="31" t="e">
        <f>IF($B255="","",VLOOKUP($B255,'HK2 - 22-23 + HKI 23-24(22C2)'!$B$12:$AT$182,43,0))</f>
        <v>#N/A</v>
      </c>
      <c r="AS255" s="31" t="e">
        <f>IF($B255="","",VLOOKUP($B255,'HK2 - 22-23 + HKI 23-24(22C2)'!$B$12:$AT$182,44,0))</f>
        <v>#N/A</v>
      </c>
      <c r="AT255" s="40" t="e">
        <f t="shared" si="40"/>
        <v>#N/A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IF($B256="","",VLOOKUP($B256,'HK2 - 22-23 + HKI 23-24(22C2)'!$B$12:$AT$182,4,0))</f>
        <v>#N/A</v>
      </c>
      <c r="F256" s="15" t="e">
        <f>IF($B256="","",VLOOKUP($B256,'HK2 - 22-23 + HKI 23-24(22C2)'!$B$12:$AT$182,5,0))</f>
        <v>#N/A</v>
      </c>
      <c r="G256" s="15" t="e">
        <f>IF($B256="","",VLOOKUP($B256,'HK2 - 22-23 + HKI 23-24(22C2)'!$B$12:$AT$182,6,0))</f>
        <v>#N/A</v>
      </c>
      <c r="H256" s="15" t="e">
        <f>IF($B256="","",VLOOKUP($B256,'HK2 - 22-23 + HKI 23-24(22C2)'!$B$12:$AT$182,7,0))</f>
        <v>#N/A</v>
      </c>
      <c r="I256" s="15" t="e">
        <f>IF($B256="","",VLOOKUP($B256,'HK2 - 22-23 + HKI 23-24(22C2)'!$B$12:$AT$182,8,0))</f>
        <v>#N/A</v>
      </c>
      <c r="J256" s="15" t="e">
        <f>IF($B256="","",VLOOKUP($B256,'HK2 - 22-23 + HKI 23-24(22C2)'!$B$12:$AT$182,9,0))</f>
        <v>#N/A</v>
      </c>
      <c r="K256" s="15" t="e">
        <f>IF($B256="","",VLOOKUP($B256,'HK2 - 22-23 + HKI 23-24(22C2)'!$B$12:$AT$182,10,0))</f>
        <v>#N/A</v>
      </c>
      <c r="L256" s="15" t="e">
        <f>IF($B256="","",VLOOKUP($B256,'HK2 - 22-23 + HKI 23-24(22C2)'!$B$12:$AT$182,11,0))</f>
        <v>#N/A</v>
      </c>
      <c r="M256" s="31" t="e">
        <f t="shared" si="31"/>
        <v>#N/A</v>
      </c>
      <c r="N256" s="15" t="e">
        <f>IF($B256="","",VLOOKUP($B256,'HK2 - 22-23 + HKI 23-24(22C2)'!$B$12:$AT$182,13,0))</f>
        <v>#N/A</v>
      </c>
      <c r="O256" s="15" t="e">
        <f>IF($B256="","",VLOOKUP($B256,'HK2 - 22-23 + HKI 23-24(22C2)'!$B$12:$AT$182,14,0))</f>
        <v>#N/A</v>
      </c>
      <c r="P256" s="15" t="e">
        <f>IF($B256="","",VLOOKUP($B256,'HK2 - 22-23 + HKI 23-24(22C2)'!$B$12:$AT$182,15,0))</f>
        <v>#N/A</v>
      </c>
      <c r="Q256" s="15" t="e">
        <f>IF($B256="","",VLOOKUP($B256,'HK2 - 22-23 + HKI 23-24(22C2)'!$B$12:$AT$182,16,0))</f>
        <v>#N/A</v>
      </c>
      <c r="R256" s="31" t="e">
        <f t="shared" si="32"/>
        <v>#N/A</v>
      </c>
      <c r="S256" s="15" t="e">
        <f>IF($B256="","",VLOOKUP($B256,'HK2 - 22-23 + HKI 23-24(22C2)'!$B$12:$AT$182,18,0))</f>
        <v>#N/A</v>
      </c>
      <c r="T256" s="15" t="e">
        <f>IF($B256="","",VLOOKUP($B256,'HK2 - 22-23 + HKI 23-24(22C2)'!$B$12:$AT$182,19,0))</f>
        <v>#N/A</v>
      </c>
      <c r="U256" s="15" t="e">
        <f>IF($B256="","",VLOOKUP($B256,'HK2 - 22-23 + HKI 23-24(22C2)'!$B$12:$AT$182,20,0))</f>
        <v>#N/A</v>
      </c>
      <c r="V256" s="31" t="e">
        <f t="shared" si="33"/>
        <v>#N/A</v>
      </c>
      <c r="W256" s="15" t="e">
        <f>IF($B256="","",VLOOKUP($B256,'HK2 - 22-23 + HKI 23-24(22C2)'!$B$12:$AT$182,22,0))</f>
        <v>#N/A</v>
      </c>
      <c r="X256" s="15" t="e">
        <f>IF($B256="","",VLOOKUP($B256,'HK2 - 22-23 + HKI 23-24(22C2)'!$B$12:$AT$182,23,0))</f>
        <v>#N/A</v>
      </c>
      <c r="Y256" s="15" t="e">
        <f>IF($B256="","",VLOOKUP($B256,'HK2 - 22-23 + HKI 23-24(22C2)'!$B$12:$AT$182,24,0))</f>
        <v>#N/A</v>
      </c>
      <c r="Z256" s="31" t="e">
        <f t="shared" si="34"/>
        <v>#N/A</v>
      </c>
      <c r="AA256" s="15" t="e">
        <f>IF($B256="","",VLOOKUP($B256,'HK2 - 22-23 + HKI 23-24(22C2)'!$B$12:$AT$182,26,0))</f>
        <v>#N/A</v>
      </c>
      <c r="AB256" s="15" t="e">
        <f>IF($B256="","",VLOOKUP($B256,'HK2 - 22-23 + HKI 23-24(22C2)'!$B$12:$AT$182,27,0))</f>
        <v>#N/A</v>
      </c>
      <c r="AC256" s="15" t="e">
        <f>IF($B256="","",VLOOKUP($B256,'HK2 - 22-23 + HKI 23-24(22C2)'!$B$12:$AT$182,28,0))</f>
        <v>#N/A</v>
      </c>
      <c r="AD256" s="31" t="e">
        <f t="shared" si="35"/>
        <v>#N/A</v>
      </c>
      <c r="AE256" s="15" t="e">
        <f>IF($B256="","",VLOOKUP($B256,'HK2 - 22-23 + HKI 23-24(22C2)'!$B$12:$AT$182,30,0))</f>
        <v>#N/A</v>
      </c>
      <c r="AF256" s="15" t="e">
        <f>IF($B256="","",VLOOKUP($B256,'HK2 - 22-23 + HKI 23-24(22C2)'!$B$12:$AT$182,31,0))</f>
        <v>#N/A</v>
      </c>
      <c r="AG256" s="15" t="e">
        <f>IF($B256="","",VLOOKUP($B256,'HK2 - 22-23 + HKI 23-24(22C2)'!$B$12:$AT$182,32,0))</f>
        <v>#N/A</v>
      </c>
      <c r="AH256" s="31" t="e">
        <f t="shared" si="36"/>
        <v>#N/A</v>
      </c>
      <c r="AI256" s="15" t="e">
        <f>IF($B256="","",VLOOKUP($B256,'HK2 - 22-23 + HKI 23-24(22C2)'!$B$12:$AT$182,34,0))</f>
        <v>#N/A</v>
      </c>
      <c r="AJ256" s="15" t="e">
        <f>IF($B256="","",VLOOKUP($B256,'HK2 - 22-23 + HKI 23-24(22C2)'!$B$12:$AT$182,35,0))</f>
        <v>#N/A</v>
      </c>
      <c r="AK256" s="31" t="e">
        <f t="shared" si="37"/>
        <v>#N/A</v>
      </c>
      <c r="AL256" s="15" t="e">
        <f>IF($B256="","",VLOOKUP($B256,'HK2 - 22-23 + HKI 23-24(22C2)'!$B$12:$AT$182,37,0))</f>
        <v>#N/A</v>
      </c>
      <c r="AM256" s="15" t="e">
        <f>IF($B256="","",VLOOKUP($B256,'HK2 - 22-23 + HKI 23-24(22C2)'!$B$12:$AT$182,38,0))</f>
        <v>#N/A</v>
      </c>
      <c r="AN256" s="31" t="e">
        <f t="shared" si="38"/>
        <v>#N/A</v>
      </c>
      <c r="AO256" s="15" t="e">
        <f>IF($B256="","",VLOOKUP($B256,'HK2 - 22-23 + HKI 23-24(22C2)'!$B$12:$AT$182,40,0))</f>
        <v>#N/A</v>
      </c>
      <c r="AP256" s="15" t="e">
        <f>IF($B256="","",VLOOKUP($B256,'HK2 - 22-23 + HKI 23-24(22C2)'!$B$12:$AT$182,41,0))</f>
        <v>#N/A</v>
      </c>
      <c r="AQ256" s="31" t="e">
        <f t="shared" si="39"/>
        <v>#N/A</v>
      </c>
      <c r="AR256" s="31" t="e">
        <f>IF($B256="","",VLOOKUP($B256,'HK2 - 22-23 + HKI 23-24(22C2)'!$B$12:$AT$182,43,0))</f>
        <v>#N/A</v>
      </c>
      <c r="AS256" s="31" t="e">
        <f>IF($B256="","",VLOOKUP($B256,'HK2 - 22-23 + HKI 23-24(22C2)'!$B$12:$AT$182,44,0))</f>
        <v>#N/A</v>
      </c>
      <c r="AT256" s="40" t="e">
        <f t="shared" si="40"/>
        <v>#N/A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IF($B257="","",VLOOKUP($B257,'HK2 - 22-23 + HKI 23-24(22C2)'!$B$12:$AT$182,4,0))</f>
        <v>#N/A</v>
      </c>
      <c r="F257" s="15" t="e">
        <f>IF($B257="","",VLOOKUP($B257,'HK2 - 22-23 + HKI 23-24(22C2)'!$B$12:$AT$182,5,0))</f>
        <v>#N/A</v>
      </c>
      <c r="G257" s="15" t="e">
        <f>IF($B257="","",VLOOKUP($B257,'HK2 - 22-23 + HKI 23-24(22C2)'!$B$12:$AT$182,6,0))</f>
        <v>#N/A</v>
      </c>
      <c r="H257" s="15" t="e">
        <f>IF($B257="","",VLOOKUP($B257,'HK2 - 22-23 + HKI 23-24(22C2)'!$B$12:$AT$182,7,0))</f>
        <v>#N/A</v>
      </c>
      <c r="I257" s="15" t="e">
        <f>IF($B257="","",VLOOKUP($B257,'HK2 - 22-23 + HKI 23-24(22C2)'!$B$12:$AT$182,8,0))</f>
        <v>#N/A</v>
      </c>
      <c r="J257" s="15" t="e">
        <f>IF($B257="","",VLOOKUP($B257,'HK2 - 22-23 + HKI 23-24(22C2)'!$B$12:$AT$182,9,0))</f>
        <v>#N/A</v>
      </c>
      <c r="K257" s="15" t="e">
        <f>IF($B257="","",VLOOKUP($B257,'HK2 - 22-23 + HKI 23-24(22C2)'!$B$12:$AT$182,10,0))</f>
        <v>#N/A</v>
      </c>
      <c r="L257" s="15" t="e">
        <f>IF($B257="","",VLOOKUP($B257,'HK2 - 22-23 + HKI 23-24(22C2)'!$B$12:$AT$182,11,0))</f>
        <v>#N/A</v>
      </c>
      <c r="M257" s="31" t="e">
        <f t="shared" si="31"/>
        <v>#N/A</v>
      </c>
      <c r="N257" s="15" t="e">
        <f>IF($B257="","",VLOOKUP($B257,'HK2 - 22-23 + HKI 23-24(22C2)'!$B$12:$AT$182,13,0))</f>
        <v>#N/A</v>
      </c>
      <c r="O257" s="15" t="e">
        <f>IF($B257="","",VLOOKUP($B257,'HK2 - 22-23 + HKI 23-24(22C2)'!$B$12:$AT$182,14,0))</f>
        <v>#N/A</v>
      </c>
      <c r="P257" s="15" t="e">
        <f>IF($B257="","",VLOOKUP($B257,'HK2 - 22-23 + HKI 23-24(22C2)'!$B$12:$AT$182,15,0))</f>
        <v>#N/A</v>
      </c>
      <c r="Q257" s="15" t="e">
        <f>IF($B257="","",VLOOKUP($B257,'HK2 - 22-23 + HKI 23-24(22C2)'!$B$12:$AT$182,16,0))</f>
        <v>#N/A</v>
      </c>
      <c r="R257" s="31" t="e">
        <f t="shared" si="32"/>
        <v>#N/A</v>
      </c>
      <c r="S257" s="15" t="e">
        <f>IF($B257="","",VLOOKUP($B257,'HK2 - 22-23 + HKI 23-24(22C2)'!$B$12:$AT$182,18,0))</f>
        <v>#N/A</v>
      </c>
      <c r="T257" s="15" t="e">
        <f>IF($B257="","",VLOOKUP($B257,'HK2 - 22-23 + HKI 23-24(22C2)'!$B$12:$AT$182,19,0))</f>
        <v>#N/A</v>
      </c>
      <c r="U257" s="15" t="e">
        <f>IF($B257="","",VLOOKUP($B257,'HK2 - 22-23 + HKI 23-24(22C2)'!$B$12:$AT$182,20,0))</f>
        <v>#N/A</v>
      </c>
      <c r="V257" s="31" t="e">
        <f t="shared" si="33"/>
        <v>#N/A</v>
      </c>
      <c r="W257" s="15" t="e">
        <f>IF($B257="","",VLOOKUP($B257,'HK2 - 22-23 + HKI 23-24(22C2)'!$B$12:$AT$182,22,0))</f>
        <v>#N/A</v>
      </c>
      <c r="X257" s="15" t="e">
        <f>IF($B257="","",VLOOKUP($B257,'HK2 - 22-23 + HKI 23-24(22C2)'!$B$12:$AT$182,23,0))</f>
        <v>#N/A</v>
      </c>
      <c r="Y257" s="15" t="e">
        <f>IF($B257="","",VLOOKUP($B257,'HK2 - 22-23 + HKI 23-24(22C2)'!$B$12:$AT$182,24,0))</f>
        <v>#N/A</v>
      </c>
      <c r="Z257" s="31" t="e">
        <f t="shared" si="34"/>
        <v>#N/A</v>
      </c>
      <c r="AA257" s="15" t="e">
        <f>IF($B257="","",VLOOKUP($B257,'HK2 - 22-23 + HKI 23-24(22C2)'!$B$12:$AT$182,26,0))</f>
        <v>#N/A</v>
      </c>
      <c r="AB257" s="15" t="e">
        <f>IF($B257="","",VLOOKUP($B257,'HK2 - 22-23 + HKI 23-24(22C2)'!$B$12:$AT$182,27,0))</f>
        <v>#N/A</v>
      </c>
      <c r="AC257" s="15" t="e">
        <f>IF($B257="","",VLOOKUP($B257,'HK2 - 22-23 + HKI 23-24(22C2)'!$B$12:$AT$182,28,0))</f>
        <v>#N/A</v>
      </c>
      <c r="AD257" s="31" t="e">
        <f t="shared" si="35"/>
        <v>#N/A</v>
      </c>
      <c r="AE257" s="15" t="e">
        <f>IF($B257="","",VLOOKUP($B257,'HK2 - 22-23 + HKI 23-24(22C2)'!$B$12:$AT$182,30,0))</f>
        <v>#N/A</v>
      </c>
      <c r="AF257" s="15" t="e">
        <f>IF($B257="","",VLOOKUP($B257,'HK2 - 22-23 + HKI 23-24(22C2)'!$B$12:$AT$182,31,0))</f>
        <v>#N/A</v>
      </c>
      <c r="AG257" s="15" t="e">
        <f>IF($B257="","",VLOOKUP($B257,'HK2 - 22-23 + HKI 23-24(22C2)'!$B$12:$AT$182,32,0))</f>
        <v>#N/A</v>
      </c>
      <c r="AH257" s="31" t="e">
        <f t="shared" si="36"/>
        <v>#N/A</v>
      </c>
      <c r="AI257" s="15" t="e">
        <f>IF($B257="","",VLOOKUP($B257,'HK2 - 22-23 + HKI 23-24(22C2)'!$B$12:$AT$182,34,0))</f>
        <v>#N/A</v>
      </c>
      <c r="AJ257" s="15" t="e">
        <f>IF($B257="","",VLOOKUP($B257,'HK2 - 22-23 + HKI 23-24(22C2)'!$B$12:$AT$182,35,0))</f>
        <v>#N/A</v>
      </c>
      <c r="AK257" s="31" t="e">
        <f t="shared" si="37"/>
        <v>#N/A</v>
      </c>
      <c r="AL257" s="15" t="e">
        <f>IF($B257="","",VLOOKUP($B257,'HK2 - 22-23 + HKI 23-24(22C2)'!$B$12:$AT$182,37,0))</f>
        <v>#N/A</v>
      </c>
      <c r="AM257" s="15" t="e">
        <f>IF($B257="","",VLOOKUP($B257,'HK2 - 22-23 + HKI 23-24(22C2)'!$B$12:$AT$182,38,0))</f>
        <v>#N/A</v>
      </c>
      <c r="AN257" s="31" t="e">
        <f t="shared" si="38"/>
        <v>#N/A</v>
      </c>
      <c r="AO257" s="15" t="e">
        <f>IF($B257="","",VLOOKUP($B257,'HK2 - 22-23 + HKI 23-24(22C2)'!$B$12:$AT$182,40,0))</f>
        <v>#N/A</v>
      </c>
      <c r="AP257" s="15" t="e">
        <f>IF($B257="","",VLOOKUP($B257,'HK2 - 22-23 + HKI 23-24(22C2)'!$B$12:$AT$182,41,0))</f>
        <v>#N/A</v>
      </c>
      <c r="AQ257" s="31" t="e">
        <f t="shared" si="39"/>
        <v>#N/A</v>
      </c>
      <c r="AR257" s="31" t="e">
        <f>IF($B257="","",VLOOKUP($B257,'HK2 - 22-23 + HKI 23-24(22C2)'!$B$12:$AT$182,43,0))</f>
        <v>#N/A</v>
      </c>
      <c r="AS257" s="31" t="e">
        <f>IF($B257="","",VLOOKUP($B257,'HK2 - 22-23 + HKI 23-24(22C2)'!$B$12:$AT$182,44,0))</f>
        <v>#N/A</v>
      </c>
      <c r="AT257" s="40" t="e">
        <f t="shared" si="40"/>
        <v>#N/A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IF($B258="","",VLOOKUP($B258,'HK2 - 22-23 + HKI 23-24(22C2)'!$B$12:$AT$182,4,0))</f>
        <v>#N/A</v>
      </c>
      <c r="F258" s="15" t="e">
        <f>IF($B258="","",VLOOKUP($B258,'HK2 - 22-23 + HKI 23-24(22C2)'!$B$12:$AT$182,5,0))</f>
        <v>#N/A</v>
      </c>
      <c r="G258" s="15" t="e">
        <f>IF($B258="","",VLOOKUP($B258,'HK2 - 22-23 + HKI 23-24(22C2)'!$B$12:$AT$182,6,0))</f>
        <v>#N/A</v>
      </c>
      <c r="H258" s="15" t="e">
        <f>IF($B258="","",VLOOKUP($B258,'HK2 - 22-23 + HKI 23-24(22C2)'!$B$12:$AT$182,7,0))</f>
        <v>#N/A</v>
      </c>
      <c r="I258" s="15" t="e">
        <f>IF($B258="","",VLOOKUP($B258,'HK2 - 22-23 + HKI 23-24(22C2)'!$B$12:$AT$182,8,0))</f>
        <v>#N/A</v>
      </c>
      <c r="J258" s="15" t="e">
        <f>IF($B258="","",VLOOKUP($B258,'HK2 - 22-23 + HKI 23-24(22C2)'!$B$12:$AT$182,9,0))</f>
        <v>#N/A</v>
      </c>
      <c r="K258" s="15" t="e">
        <f>IF($B258="","",VLOOKUP($B258,'HK2 - 22-23 + HKI 23-24(22C2)'!$B$12:$AT$182,10,0))</f>
        <v>#N/A</v>
      </c>
      <c r="L258" s="15" t="e">
        <f>IF($B258="","",VLOOKUP($B258,'HK2 - 22-23 + HKI 23-24(22C2)'!$B$12:$AT$182,11,0))</f>
        <v>#N/A</v>
      </c>
      <c r="M258" s="31" t="e">
        <f t="shared" si="31"/>
        <v>#N/A</v>
      </c>
      <c r="N258" s="15" t="e">
        <f>IF($B258="","",VLOOKUP($B258,'HK2 - 22-23 + HKI 23-24(22C2)'!$B$12:$AT$182,13,0))</f>
        <v>#N/A</v>
      </c>
      <c r="O258" s="15" t="e">
        <f>IF($B258="","",VLOOKUP($B258,'HK2 - 22-23 + HKI 23-24(22C2)'!$B$12:$AT$182,14,0))</f>
        <v>#N/A</v>
      </c>
      <c r="P258" s="15" t="e">
        <f>IF($B258="","",VLOOKUP($B258,'HK2 - 22-23 + HKI 23-24(22C2)'!$B$12:$AT$182,15,0))</f>
        <v>#N/A</v>
      </c>
      <c r="Q258" s="15" t="e">
        <f>IF($B258="","",VLOOKUP($B258,'HK2 - 22-23 + HKI 23-24(22C2)'!$B$12:$AT$182,16,0))</f>
        <v>#N/A</v>
      </c>
      <c r="R258" s="31" t="e">
        <f t="shared" si="32"/>
        <v>#N/A</v>
      </c>
      <c r="S258" s="15" t="e">
        <f>IF($B258="","",VLOOKUP($B258,'HK2 - 22-23 + HKI 23-24(22C2)'!$B$12:$AT$182,18,0))</f>
        <v>#N/A</v>
      </c>
      <c r="T258" s="15" t="e">
        <f>IF($B258="","",VLOOKUP($B258,'HK2 - 22-23 + HKI 23-24(22C2)'!$B$12:$AT$182,19,0))</f>
        <v>#N/A</v>
      </c>
      <c r="U258" s="15" t="e">
        <f>IF($B258="","",VLOOKUP($B258,'HK2 - 22-23 + HKI 23-24(22C2)'!$B$12:$AT$182,20,0))</f>
        <v>#N/A</v>
      </c>
      <c r="V258" s="31" t="e">
        <f t="shared" si="33"/>
        <v>#N/A</v>
      </c>
      <c r="W258" s="15" t="e">
        <f>IF($B258="","",VLOOKUP($B258,'HK2 - 22-23 + HKI 23-24(22C2)'!$B$12:$AT$182,22,0))</f>
        <v>#N/A</v>
      </c>
      <c r="X258" s="15" t="e">
        <f>IF($B258="","",VLOOKUP($B258,'HK2 - 22-23 + HKI 23-24(22C2)'!$B$12:$AT$182,23,0))</f>
        <v>#N/A</v>
      </c>
      <c r="Y258" s="15" t="e">
        <f>IF($B258="","",VLOOKUP($B258,'HK2 - 22-23 + HKI 23-24(22C2)'!$B$12:$AT$182,24,0))</f>
        <v>#N/A</v>
      </c>
      <c r="Z258" s="31" t="e">
        <f t="shared" si="34"/>
        <v>#N/A</v>
      </c>
      <c r="AA258" s="15" t="e">
        <f>IF($B258="","",VLOOKUP($B258,'HK2 - 22-23 + HKI 23-24(22C2)'!$B$12:$AT$182,26,0))</f>
        <v>#N/A</v>
      </c>
      <c r="AB258" s="15" t="e">
        <f>IF($B258="","",VLOOKUP($B258,'HK2 - 22-23 + HKI 23-24(22C2)'!$B$12:$AT$182,27,0))</f>
        <v>#N/A</v>
      </c>
      <c r="AC258" s="15" t="e">
        <f>IF($B258="","",VLOOKUP($B258,'HK2 - 22-23 + HKI 23-24(22C2)'!$B$12:$AT$182,28,0))</f>
        <v>#N/A</v>
      </c>
      <c r="AD258" s="31" t="e">
        <f t="shared" si="35"/>
        <v>#N/A</v>
      </c>
      <c r="AE258" s="15" t="e">
        <f>IF($B258="","",VLOOKUP($B258,'HK2 - 22-23 + HKI 23-24(22C2)'!$B$12:$AT$182,30,0))</f>
        <v>#N/A</v>
      </c>
      <c r="AF258" s="15" t="e">
        <f>IF($B258="","",VLOOKUP($B258,'HK2 - 22-23 + HKI 23-24(22C2)'!$B$12:$AT$182,31,0))</f>
        <v>#N/A</v>
      </c>
      <c r="AG258" s="15" t="e">
        <f>IF($B258="","",VLOOKUP($B258,'HK2 - 22-23 + HKI 23-24(22C2)'!$B$12:$AT$182,32,0))</f>
        <v>#N/A</v>
      </c>
      <c r="AH258" s="31" t="e">
        <f t="shared" si="36"/>
        <v>#N/A</v>
      </c>
      <c r="AI258" s="15" t="e">
        <f>IF($B258="","",VLOOKUP($B258,'HK2 - 22-23 + HKI 23-24(22C2)'!$B$12:$AT$182,34,0))</f>
        <v>#N/A</v>
      </c>
      <c r="AJ258" s="15" t="e">
        <f>IF($B258="","",VLOOKUP($B258,'HK2 - 22-23 + HKI 23-24(22C2)'!$B$12:$AT$182,35,0))</f>
        <v>#N/A</v>
      </c>
      <c r="AK258" s="31" t="e">
        <f t="shared" si="37"/>
        <v>#N/A</v>
      </c>
      <c r="AL258" s="15" t="e">
        <f>IF($B258="","",VLOOKUP($B258,'HK2 - 22-23 + HKI 23-24(22C2)'!$B$12:$AT$182,37,0))</f>
        <v>#N/A</v>
      </c>
      <c r="AM258" s="15" t="e">
        <f>IF($B258="","",VLOOKUP($B258,'HK2 - 22-23 + HKI 23-24(22C2)'!$B$12:$AT$182,38,0))</f>
        <v>#N/A</v>
      </c>
      <c r="AN258" s="31" t="e">
        <f t="shared" si="38"/>
        <v>#N/A</v>
      </c>
      <c r="AO258" s="15" t="e">
        <f>IF($B258="","",VLOOKUP($B258,'HK2 - 22-23 + HKI 23-24(22C2)'!$B$12:$AT$182,40,0))</f>
        <v>#N/A</v>
      </c>
      <c r="AP258" s="15" t="e">
        <f>IF($B258="","",VLOOKUP($B258,'HK2 - 22-23 + HKI 23-24(22C2)'!$B$12:$AT$182,41,0))</f>
        <v>#N/A</v>
      </c>
      <c r="AQ258" s="31" t="e">
        <f t="shared" si="39"/>
        <v>#N/A</v>
      </c>
      <c r="AR258" s="31" t="e">
        <f>IF($B258="","",VLOOKUP($B258,'HK2 - 22-23 + HKI 23-24(22C2)'!$B$12:$AT$182,43,0))</f>
        <v>#N/A</v>
      </c>
      <c r="AS258" s="31" t="e">
        <f>IF($B258="","",VLOOKUP($B258,'HK2 - 22-23 + HKI 23-24(22C2)'!$B$12:$AT$182,44,0))</f>
        <v>#N/A</v>
      </c>
      <c r="AT258" s="40" t="e">
        <f t="shared" si="40"/>
        <v>#N/A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IF($B259="","",VLOOKUP($B259,'HK2 - 22-23 + HKI 23-24(22C2)'!$B$12:$AT$182,4,0))</f>
        <v>#N/A</v>
      </c>
      <c r="F259" s="15" t="e">
        <f>IF($B259="","",VLOOKUP($B259,'HK2 - 22-23 + HKI 23-24(22C2)'!$B$12:$AT$182,5,0))</f>
        <v>#N/A</v>
      </c>
      <c r="G259" s="15" t="e">
        <f>IF($B259="","",VLOOKUP($B259,'HK2 - 22-23 + HKI 23-24(22C2)'!$B$12:$AT$182,6,0))</f>
        <v>#N/A</v>
      </c>
      <c r="H259" s="15" t="e">
        <f>IF($B259="","",VLOOKUP($B259,'HK2 - 22-23 + HKI 23-24(22C2)'!$B$12:$AT$182,7,0))</f>
        <v>#N/A</v>
      </c>
      <c r="I259" s="15" t="e">
        <f>IF($B259="","",VLOOKUP($B259,'HK2 - 22-23 + HKI 23-24(22C2)'!$B$12:$AT$182,8,0))</f>
        <v>#N/A</v>
      </c>
      <c r="J259" s="15" t="e">
        <f>IF($B259="","",VLOOKUP($B259,'HK2 - 22-23 + HKI 23-24(22C2)'!$B$12:$AT$182,9,0))</f>
        <v>#N/A</v>
      </c>
      <c r="K259" s="15" t="e">
        <f>IF($B259="","",VLOOKUP($B259,'HK2 - 22-23 + HKI 23-24(22C2)'!$B$12:$AT$182,10,0))</f>
        <v>#N/A</v>
      </c>
      <c r="L259" s="15" t="e">
        <f>IF($B259="","",VLOOKUP($B259,'HK2 - 22-23 + HKI 23-24(22C2)'!$B$12:$AT$182,11,0))</f>
        <v>#N/A</v>
      </c>
      <c r="M259" s="31" t="e">
        <f t="shared" si="31"/>
        <v>#N/A</v>
      </c>
      <c r="N259" s="15" t="e">
        <f>IF($B259="","",VLOOKUP($B259,'HK2 - 22-23 + HKI 23-24(22C2)'!$B$12:$AT$182,13,0))</f>
        <v>#N/A</v>
      </c>
      <c r="O259" s="15" t="e">
        <f>IF($B259="","",VLOOKUP($B259,'HK2 - 22-23 + HKI 23-24(22C2)'!$B$12:$AT$182,14,0))</f>
        <v>#N/A</v>
      </c>
      <c r="P259" s="15" t="e">
        <f>IF($B259="","",VLOOKUP($B259,'HK2 - 22-23 + HKI 23-24(22C2)'!$B$12:$AT$182,15,0))</f>
        <v>#N/A</v>
      </c>
      <c r="Q259" s="15" t="e">
        <f>IF($B259="","",VLOOKUP($B259,'HK2 - 22-23 + HKI 23-24(22C2)'!$B$12:$AT$182,16,0))</f>
        <v>#N/A</v>
      </c>
      <c r="R259" s="31" t="e">
        <f t="shared" si="32"/>
        <v>#N/A</v>
      </c>
      <c r="S259" s="15" t="e">
        <f>IF($B259="","",VLOOKUP($B259,'HK2 - 22-23 + HKI 23-24(22C2)'!$B$12:$AT$182,18,0))</f>
        <v>#N/A</v>
      </c>
      <c r="T259" s="15" t="e">
        <f>IF($B259="","",VLOOKUP($B259,'HK2 - 22-23 + HKI 23-24(22C2)'!$B$12:$AT$182,19,0))</f>
        <v>#N/A</v>
      </c>
      <c r="U259" s="15" t="e">
        <f>IF($B259="","",VLOOKUP($B259,'HK2 - 22-23 + HKI 23-24(22C2)'!$B$12:$AT$182,20,0))</f>
        <v>#N/A</v>
      </c>
      <c r="V259" s="31" t="e">
        <f t="shared" si="33"/>
        <v>#N/A</v>
      </c>
      <c r="W259" s="15" t="e">
        <f>IF($B259="","",VLOOKUP($B259,'HK2 - 22-23 + HKI 23-24(22C2)'!$B$12:$AT$182,22,0))</f>
        <v>#N/A</v>
      </c>
      <c r="X259" s="15" t="e">
        <f>IF($B259="","",VLOOKUP($B259,'HK2 - 22-23 + HKI 23-24(22C2)'!$B$12:$AT$182,23,0))</f>
        <v>#N/A</v>
      </c>
      <c r="Y259" s="15" t="e">
        <f>IF($B259="","",VLOOKUP($B259,'HK2 - 22-23 + HKI 23-24(22C2)'!$B$12:$AT$182,24,0))</f>
        <v>#N/A</v>
      </c>
      <c r="Z259" s="31" t="e">
        <f t="shared" si="34"/>
        <v>#N/A</v>
      </c>
      <c r="AA259" s="15" t="e">
        <f>IF($B259="","",VLOOKUP($B259,'HK2 - 22-23 + HKI 23-24(22C2)'!$B$12:$AT$182,26,0))</f>
        <v>#N/A</v>
      </c>
      <c r="AB259" s="15" t="e">
        <f>IF($B259="","",VLOOKUP($B259,'HK2 - 22-23 + HKI 23-24(22C2)'!$B$12:$AT$182,27,0))</f>
        <v>#N/A</v>
      </c>
      <c r="AC259" s="15" t="e">
        <f>IF($B259="","",VLOOKUP($B259,'HK2 - 22-23 + HKI 23-24(22C2)'!$B$12:$AT$182,28,0))</f>
        <v>#N/A</v>
      </c>
      <c r="AD259" s="31" t="e">
        <f t="shared" si="35"/>
        <v>#N/A</v>
      </c>
      <c r="AE259" s="15" t="e">
        <f>IF($B259="","",VLOOKUP($B259,'HK2 - 22-23 + HKI 23-24(22C2)'!$B$12:$AT$182,30,0))</f>
        <v>#N/A</v>
      </c>
      <c r="AF259" s="15" t="e">
        <f>IF($B259="","",VLOOKUP($B259,'HK2 - 22-23 + HKI 23-24(22C2)'!$B$12:$AT$182,31,0))</f>
        <v>#N/A</v>
      </c>
      <c r="AG259" s="15" t="e">
        <f>IF($B259="","",VLOOKUP($B259,'HK2 - 22-23 + HKI 23-24(22C2)'!$B$12:$AT$182,32,0))</f>
        <v>#N/A</v>
      </c>
      <c r="AH259" s="31" t="e">
        <f t="shared" si="36"/>
        <v>#N/A</v>
      </c>
      <c r="AI259" s="15" t="e">
        <f>IF($B259="","",VLOOKUP($B259,'HK2 - 22-23 + HKI 23-24(22C2)'!$B$12:$AT$182,34,0))</f>
        <v>#N/A</v>
      </c>
      <c r="AJ259" s="15" t="e">
        <f>IF($B259="","",VLOOKUP($B259,'HK2 - 22-23 + HKI 23-24(22C2)'!$B$12:$AT$182,35,0))</f>
        <v>#N/A</v>
      </c>
      <c r="AK259" s="31" t="e">
        <f t="shared" si="37"/>
        <v>#N/A</v>
      </c>
      <c r="AL259" s="15" t="e">
        <f>IF($B259="","",VLOOKUP($B259,'HK2 - 22-23 + HKI 23-24(22C2)'!$B$12:$AT$182,37,0))</f>
        <v>#N/A</v>
      </c>
      <c r="AM259" s="15" t="e">
        <f>IF($B259="","",VLOOKUP($B259,'HK2 - 22-23 + HKI 23-24(22C2)'!$B$12:$AT$182,38,0))</f>
        <v>#N/A</v>
      </c>
      <c r="AN259" s="31" t="e">
        <f t="shared" si="38"/>
        <v>#N/A</v>
      </c>
      <c r="AO259" s="15" t="e">
        <f>IF($B259="","",VLOOKUP($B259,'HK2 - 22-23 + HKI 23-24(22C2)'!$B$12:$AT$182,40,0))</f>
        <v>#N/A</v>
      </c>
      <c r="AP259" s="15" t="e">
        <f>IF($B259="","",VLOOKUP($B259,'HK2 - 22-23 + HKI 23-24(22C2)'!$B$12:$AT$182,41,0))</f>
        <v>#N/A</v>
      </c>
      <c r="AQ259" s="31" t="e">
        <f t="shared" si="39"/>
        <v>#N/A</v>
      </c>
      <c r="AR259" s="31" t="e">
        <f>IF($B259="","",VLOOKUP($B259,'HK2 - 22-23 + HKI 23-24(22C2)'!$B$12:$AT$182,43,0))</f>
        <v>#N/A</v>
      </c>
      <c r="AS259" s="31" t="e">
        <f>IF($B259="","",VLOOKUP($B259,'HK2 - 22-23 + HKI 23-24(22C2)'!$B$12:$AT$182,44,0))</f>
        <v>#N/A</v>
      </c>
      <c r="AT259" s="40" t="e">
        <f t="shared" si="40"/>
        <v>#N/A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IF($B260="","",VLOOKUP($B260,'HK2 - 22-23 + HKI 23-24(22C2)'!$B$12:$AT$182,4,0))</f>
        <v>#N/A</v>
      </c>
      <c r="F260" s="15" t="e">
        <f>IF($B260="","",VLOOKUP($B260,'HK2 - 22-23 + HKI 23-24(22C2)'!$B$12:$AT$182,5,0))</f>
        <v>#N/A</v>
      </c>
      <c r="G260" s="15" t="e">
        <f>IF($B260="","",VLOOKUP($B260,'HK2 - 22-23 + HKI 23-24(22C2)'!$B$12:$AT$182,6,0))</f>
        <v>#N/A</v>
      </c>
      <c r="H260" s="15" t="e">
        <f>IF($B260="","",VLOOKUP($B260,'HK2 - 22-23 + HKI 23-24(22C2)'!$B$12:$AT$182,7,0))</f>
        <v>#N/A</v>
      </c>
      <c r="I260" s="15" t="e">
        <f>IF($B260="","",VLOOKUP($B260,'HK2 - 22-23 + HKI 23-24(22C2)'!$B$12:$AT$182,8,0))</f>
        <v>#N/A</v>
      </c>
      <c r="J260" s="15" t="e">
        <f>IF($B260="","",VLOOKUP($B260,'HK2 - 22-23 + HKI 23-24(22C2)'!$B$12:$AT$182,9,0))</f>
        <v>#N/A</v>
      </c>
      <c r="K260" s="15" t="e">
        <f>IF($B260="","",VLOOKUP($B260,'HK2 - 22-23 + HKI 23-24(22C2)'!$B$12:$AT$182,10,0))</f>
        <v>#N/A</v>
      </c>
      <c r="L260" s="15" t="e">
        <f>IF($B260="","",VLOOKUP($B260,'HK2 - 22-23 + HKI 23-24(22C2)'!$B$12:$AT$182,11,0))</f>
        <v>#N/A</v>
      </c>
      <c r="M260" s="31" t="e">
        <f t="shared" si="31"/>
        <v>#N/A</v>
      </c>
      <c r="N260" s="15" t="e">
        <f>IF($B260="","",VLOOKUP($B260,'HK2 - 22-23 + HKI 23-24(22C2)'!$B$12:$AT$182,13,0))</f>
        <v>#N/A</v>
      </c>
      <c r="O260" s="15" t="e">
        <f>IF($B260="","",VLOOKUP($B260,'HK2 - 22-23 + HKI 23-24(22C2)'!$B$12:$AT$182,14,0))</f>
        <v>#N/A</v>
      </c>
      <c r="P260" s="15" t="e">
        <f>IF($B260="","",VLOOKUP($B260,'HK2 - 22-23 + HKI 23-24(22C2)'!$B$12:$AT$182,15,0))</f>
        <v>#N/A</v>
      </c>
      <c r="Q260" s="15" t="e">
        <f>IF($B260="","",VLOOKUP($B260,'HK2 - 22-23 + HKI 23-24(22C2)'!$B$12:$AT$182,16,0))</f>
        <v>#N/A</v>
      </c>
      <c r="R260" s="31" t="e">
        <f t="shared" si="32"/>
        <v>#N/A</v>
      </c>
      <c r="S260" s="15" t="e">
        <f>IF($B260="","",VLOOKUP($B260,'HK2 - 22-23 + HKI 23-24(22C2)'!$B$12:$AT$182,18,0))</f>
        <v>#N/A</v>
      </c>
      <c r="T260" s="15" t="e">
        <f>IF($B260="","",VLOOKUP($B260,'HK2 - 22-23 + HKI 23-24(22C2)'!$B$12:$AT$182,19,0))</f>
        <v>#N/A</v>
      </c>
      <c r="U260" s="15" t="e">
        <f>IF($B260="","",VLOOKUP($B260,'HK2 - 22-23 + HKI 23-24(22C2)'!$B$12:$AT$182,20,0))</f>
        <v>#N/A</v>
      </c>
      <c r="V260" s="31" t="e">
        <f t="shared" si="33"/>
        <v>#N/A</v>
      </c>
      <c r="W260" s="15" t="e">
        <f>IF($B260="","",VLOOKUP($B260,'HK2 - 22-23 + HKI 23-24(22C2)'!$B$12:$AT$182,22,0))</f>
        <v>#N/A</v>
      </c>
      <c r="X260" s="15" t="e">
        <f>IF($B260="","",VLOOKUP($B260,'HK2 - 22-23 + HKI 23-24(22C2)'!$B$12:$AT$182,23,0))</f>
        <v>#N/A</v>
      </c>
      <c r="Y260" s="15" t="e">
        <f>IF($B260="","",VLOOKUP($B260,'HK2 - 22-23 + HKI 23-24(22C2)'!$B$12:$AT$182,24,0))</f>
        <v>#N/A</v>
      </c>
      <c r="Z260" s="31" t="e">
        <f t="shared" si="34"/>
        <v>#N/A</v>
      </c>
      <c r="AA260" s="15" t="e">
        <f>IF($B260="","",VLOOKUP($B260,'HK2 - 22-23 + HKI 23-24(22C2)'!$B$12:$AT$182,26,0))</f>
        <v>#N/A</v>
      </c>
      <c r="AB260" s="15" t="e">
        <f>IF($B260="","",VLOOKUP($B260,'HK2 - 22-23 + HKI 23-24(22C2)'!$B$12:$AT$182,27,0))</f>
        <v>#N/A</v>
      </c>
      <c r="AC260" s="15" t="e">
        <f>IF($B260="","",VLOOKUP($B260,'HK2 - 22-23 + HKI 23-24(22C2)'!$B$12:$AT$182,28,0))</f>
        <v>#N/A</v>
      </c>
      <c r="AD260" s="31" t="e">
        <f t="shared" si="35"/>
        <v>#N/A</v>
      </c>
      <c r="AE260" s="15" t="e">
        <f>IF($B260="","",VLOOKUP($B260,'HK2 - 22-23 + HKI 23-24(22C2)'!$B$12:$AT$182,30,0))</f>
        <v>#N/A</v>
      </c>
      <c r="AF260" s="15" t="e">
        <f>IF($B260="","",VLOOKUP($B260,'HK2 - 22-23 + HKI 23-24(22C2)'!$B$12:$AT$182,31,0))</f>
        <v>#N/A</v>
      </c>
      <c r="AG260" s="15" t="e">
        <f>IF($B260="","",VLOOKUP($B260,'HK2 - 22-23 + HKI 23-24(22C2)'!$B$12:$AT$182,32,0))</f>
        <v>#N/A</v>
      </c>
      <c r="AH260" s="31" t="e">
        <f t="shared" si="36"/>
        <v>#N/A</v>
      </c>
      <c r="AI260" s="15" t="e">
        <f>IF($B260="","",VLOOKUP($B260,'HK2 - 22-23 + HKI 23-24(22C2)'!$B$12:$AT$182,34,0))</f>
        <v>#N/A</v>
      </c>
      <c r="AJ260" s="15" t="e">
        <f>IF($B260="","",VLOOKUP($B260,'HK2 - 22-23 + HKI 23-24(22C2)'!$B$12:$AT$182,35,0))</f>
        <v>#N/A</v>
      </c>
      <c r="AK260" s="31" t="e">
        <f t="shared" si="37"/>
        <v>#N/A</v>
      </c>
      <c r="AL260" s="15" t="e">
        <f>IF($B260="","",VLOOKUP($B260,'HK2 - 22-23 + HKI 23-24(22C2)'!$B$12:$AT$182,37,0))</f>
        <v>#N/A</v>
      </c>
      <c r="AM260" s="15" t="e">
        <f>IF($B260="","",VLOOKUP($B260,'HK2 - 22-23 + HKI 23-24(22C2)'!$B$12:$AT$182,38,0))</f>
        <v>#N/A</v>
      </c>
      <c r="AN260" s="31" t="e">
        <f t="shared" si="38"/>
        <v>#N/A</v>
      </c>
      <c r="AO260" s="15" t="e">
        <f>IF($B260="","",VLOOKUP($B260,'HK2 - 22-23 + HKI 23-24(22C2)'!$B$12:$AT$182,40,0))</f>
        <v>#N/A</v>
      </c>
      <c r="AP260" s="15" t="e">
        <f>IF($B260="","",VLOOKUP($B260,'HK2 - 22-23 + HKI 23-24(22C2)'!$B$12:$AT$182,41,0))</f>
        <v>#N/A</v>
      </c>
      <c r="AQ260" s="31" t="e">
        <f t="shared" si="39"/>
        <v>#N/A</v>
      </c>
      <c r="AR260" s="31" t="e">
        <f>IF($B260="","",VLOOKUP($B260,'HK2 - 22-23 + HKI 23-24(22C2)'!$B$12:$AT$182,43,0))</f>
        <v>#N/A</v>
      </c>
      <c r="AS260" s="31" t="e">
        <f>IF($B260="","",VLOOKUP($B260,'HK2 - 22-23 + HKI 23-24(22C2)'!$B$12:$AT$182,44,0))</f>
        <v>#N/A</v>
      </c>
      <c r="AT260" s="40" t="e">
        <f t="shared" si="40"/>
        <v>#N/A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IF($B261="","",VLOOKUP($B261,'HK2 - 22-23 + HKI 23-24(22C2)'!$B$12:$AT$182,4,0))</f>
        <v>#N/A</v>
      </c>
      <c r="F261" s="15" t="e">
        <f>IF($B261="","",VLOOKUP($B261,'HK2 - 22-23 + HKI 23-24(22C2)'!$B$12:$AT$182,5,0))</f>
        <v>#N/A</v>
      </c>
      <c r="G261" s="15" t="e">
        <f>IF($B261="","",VLOOKUP($B261,'HK2 - 22-23 + HKI 23-24(22C2)'!$B$12:$AT$182,6,0))</f>
        <v>#N/A</v>
      </c>
      <c r="H261" s="15" t="e">
        <f>IF($B261="","",VLOOKUP($B261,'HK2 - 22-23 + HKI 23-24(22C2)'!$B$12:$AT$182,7,0))</f>
        <v>#N/A</v>
      </c>
      <c r="I261" s="15" t="e">
        <f>IF($B261="","",VLOOKUP($B261,'HK2 - 22-23 + HKI 23-24(22C2)'!$B$12:$AT$182,8,0))</f>
        <v>#N/A</v>
      </c>
      <c r="J261" s="15" t="e">
        <f>IF($B261="","",VLOOKUP($B261,'HK2 - 22-23 + HKI 23-24(22C2)'!$B$12:$AT$182,9,0))</f>
        <v>#N/A</v>
      </c>
      <c r="K261" s="15" t="e">
        <f>IF($B261="","",VLOOKUP($B261,'HK2 - 22-23 + HKI 23-24(22C2)'!$B$12:$AT$182,10,0))</f>
        <v>#N/A</v>
      </c>
      <c r="L261" s="15" t="e">
        <f>IF($B261="","",VLOOKUP($B261,'HK2 - 22-23 + HKI 23-24(22C2)'!$B$12:$AT$182,11,0))</f>
        <v>#N/A</v>
      </c>
      <c r="M261" s="31" t="e">
        <f t="shared" si="31"/>
        <v>#N/A</v>
      </c>
      <c r="N261" s="15" t="e">
        <f>IF($B261="","",VLOOKUP($B261,'HK2 - 22-23 + HKI 23-24(22C2)'!$B$12:$AT$182,13,0))</f>
        <v>#N/A</v>
      </c>
      <c r="O261" s="15" t="e">
        <f>IF($B261="","",VLOOKUP($B261,'HK2 - 22-23 + HKI 23-24(22C2)'!$B$12:$AT$182,14,0))</f>
        <v>#N/A</v>
      </c>
      <c r="P261" s="15" t="e">
        <f>IF($B261="","",VLOOKUP($B261,'HK2 - 22-23 + HKI 23-24(22C2)'!$B$12:$AT$182,15,0))</f>
        <v>#N/A</v>
      </c>
      <c r="Q261" s="15" t="e">
        <f>IF($B261="","",VLOOKUP($B261,'HK2 - 22-23 + HKI 23-24(22C2)'!$B$12:$AT$182,16,0))</f>
        <v>#N/A</v>
      </c>
      <c r="R261" s="31" t="e">
        <f t="shared" si="32"/>
        <v>#N/A</v>
      </c>
      <c r="S261" s="15" t="e">
        <f>IF($B261="","",VLOOKUP($B261,'HK2 - 22-23 + HKI 23-24(22C2)'!$B$12:$AT$182,18,0))</f>
        <v>#N/A</v>
      </c>
      <c r="T261" s="15" t="e">
        <f>IF($B261="","",VLOOKUP($B261,'HK2 - 22-23 + HKI 23-24(22C2)'!$B$12:$AT$182,19,0))</f>
        <v>#N/A</v>
      </c>
      <c r="U261" s="15" t="e">
        <f>IF($B261="","",VLOOKUP($B261,'HK2 - 22-23 + HKI 23-24(22C2)'!$B$12:$AT$182,20,0))</f>
        <v>#N/A</v>
      </c>
      <c r="V261" s="31" t="e">
        <f t="shared" si="33"/>
        <v>#N/A</v>
      </c>
      <c r="W261" s="15" t="e">
        <f>IF($B261="","",VLOOKUP($B261,'HK2 - 22-23 + HKI 23-24(22C2)'!$B$12:$AT$182,22,0))</f>
        <v>#N/A</v>
      </c>
      <c r="X261" s="15" t="e">
        <f>IF($B261="","",VLOOKUP($B261,'HK2 - 22-23 + HKI 23-24(22C2)'!$B$12:$AT$182,23,0))</f>
        <v>#N/A</v>
      </c>
      <c r="Y261" s="15" t="e">
        <f>IF($B261="","",VLOOKUP($B261,'HK2 - 22-23 + HKI 23-24(22C2)'!$B$12:$AT$182,24,0))</f>
        <v>#N/A</v>
      </c>
      <c r="Z261" s="31" t="e">
        <f t="shared" si="34"/>
        <v>#N/A</v>
      </c>
      <c r="AA261" s="15" t="e">
        <f>IF($B261="","",VLOOKUP($B261,'HK2 - 22-23 + HKI 23-24(22C2)'!$B$12:$AT$182,26,0))</f>
        <v>#N/A</v>
      </c>
      <c r="AB261" s="15" t="e">
        <f>IF($B261="","",VLOOKUP($B261,'HK2 - 22-23 + HKI 23-24(22C2)'!$B$12:$AT$182,27,0))</f>
        <v>#N/A</v>
      </c>
      <c r="AC261" s="15" t="e">
        <f>IF($B261="","",VLOOKUP($B261,'HK2 - 22-23 + HKI 23-24(22C2)'!$B$12:$AT$182,28,0))</f>
        <v>#N/A</v>
      </c>
      <c r="AD261" s="31" t="e">
        <f t="shared" si="35"/>
        <v>#N/A</v>
      </c>
      <c r="AE261" s="15" t="e">
        <f>IF($B261="","",VLOOKUP($B261,'HK2 - 22-23 + HKI 23-24(22C2)'!$B$12:$AT$182,30,0))</f>
        <v>#N/A</v>
      </c>
      <c r="AF261" s="15" t="e">
        <f>IF($B261="","",VLOOKUP($B261,'HK2 - 22-23 + HKI 23-24(22C2)'!$B$12:$AT$182,31,0))</f>
        <v>#N/A</v>
      </c>
      <c r="AG261" s="15" t="e">
        <f>IF($B261="","",VLOOKUP($B261,'HK2 - 22-23 + HKI 23-24(22C2)'!$B$12:$AT$182,32,0))</f>
        <v>#N/A</v>
      </c>
      <c r="AH261" s="31" t="e">
        <f t="shared" si="36"/>
        <v>#N/A</v>
      </c>
      <c r="AI261" s="15" t="e">
        <f>IF($B261="","",VLOOKUP($B261,'HK2 - 22-23 + HKI 23-24(22C2)'!$B$12:$AT$182,34,0))</f>
        <v>#N/A</v>
      </c>
      <c r="AJ261" s="15" t="e">
        <f>IF($B261="","",VLOOKUP($B261,'HK2 - 22-23 + HKI 23-24(22C2)'!$B$12:$AT$182,35,0))</f>
        <v>#N/A</v>
      </c>
      <c r="AK261" s="31" t="e">
        <f t="shared" si="37"/>
        <v>#N/A</v>
      </c>
      <c r="AL261" s="15" t="e">
        <f>IF($B261="","",VLOOKUP($B261,'HK2 - 22-23 + HKI 23-24(22C2)'!$B$12:$AT$182,37,0))</f>
        <v>#N/A</v>
      </c>
      <c r="AM261" s="15" t="e">
        <f>IF($B261="","",VLOOKUP($B261,'HK2 - 22-23 + HKI 23-24(22C2)'!$B$12:$AT$182,38,0))</f>
        <v>#N/A</v>
      </c>
      <c r="AN261" s="31" t="e">
        <f t="shared" si="38"/>
        <v>#N/A</v>
      </c>
      <c r="AO261" s="15" t="e">
        <f>IF($B261="","",VLOOKUP($B261,'HK2 - 22-23 + HKI 23-24(22C2)'!$B$12:$AT$182,40,0))</f>
        <v>#N/A</v>
      </c>
      <c r="AP261" s="15" t="e">
        <f>IF($B261="","",VLOOKUP($B261,'HK2 - 22-23 + HKI 23-24(22C2)'!$B$12:$AT$182,41,0))</f>
        <v>#N/A</v>
      </c>
      <c r="AQ261" s="31" t="e">
        <f t="shared" si="39"/>
        <v>#N/A</v>
      </c>
      <c r="AR261" s="31" t="e">
        <f>IF($B261="","",VLOOKUP($B261,'HK2 - 22-23 + HKI 23-24(22C2)'!$B$12:$AT$182,43,0))</f>
        <v>#N/A</v>
      </c>
      <c r="AS261" s="31" t="e">
        <f>IF($B261="","",VLOOKUP($B261,'HK2 - 22-23 + HKI 23-24(22C2)'!$B$12:$AT$182,44,0))</f>
        <v>#N/A</v>
      </c>
      <c r="AT261" s="40" t="e">
        <f t="shared" si="40"/>
        <v>#N/A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IF($B262="","",VLOOKUP($B262,'HK2 - 22-23 + HKI 23-24(22C2)'!$B$12:$AT$182,4,0))</f>
        <v>#N/A</v>
      </c>
      <c r="F262" s="15" t="e">
        <f>IF($B262="","",VLOOKUP($B262,'HK2 - 22-23 + HKI 23-24(22C2)'!$B$12:$AT$182,5,0))</f>
        <v>#N/A</v>
      </c>
      <c r="G262" s="15" t="e">
        <f>IF($B262="","",VLOOKUP($B262,'HK2 - 22-23 + HKI 23-24(22C2)'!$B$12:$AT$182,6,0))</f>
        <v>#N/A</v>
      </c>
      <c r="H262" s="15" t="e">
        <f>IF($B262="","",VLOOKUP($B262,'HK2 - 22-23 + HKI 23-24(22C2)'!$B$12:$AT$182,7,0))</f>
        <v>#N/A</v>
      </c>
      <c r="I262" s="15" t="e">
        <f>IF($B262="","",VLOOKUP($B262,'HK2 - 22-23 + HKI 23-24(22C2)'!$B$12:$AT$182,8,0))</f>
        <v>#N/A</v>
      </c>
      <c r="J262" s="15" t="e">
        <f>IF($B262="","",VLOOKUP($B262,'HK2 - 22-23 + HKI 23-24(22C2)'!$B$12:$AT$182,9,0))</f>
        <v>#N/A</v>
      </c>
      <c r="K262" s="15" t="e">
        <f>IF($B262="","",VLOOKUP($B262,'HK2 - 22-23 + HKI 23-24(22C2)'!$B$12:$AT$182,10,0))</f>
        <v>#N/A</v>
      </c>
      <c r="L262" s="15" t="e">
        <f>IF($B262="","",VLOOKUP($B262,'HK2 - 22-23 + HKI 23-24(22C2)'!$B$12:$AT$182,11,0))</f>
        <v>#N/A</v>
      </c>
      <c r="M262" s="31" t="e">
        <f t="shared" ref="M262:M325" si="41">IF($D262="","",($E262+$F262*1.5+$G262*0.25+$H262*0.5+$I262*2+$J262*2.5+$K262*0.5+$L262*1.5))</f>
        <v>#N/A</v>
      </c>
      <c r="N262" s="15" t="e">
        <f>IF($B262="","",VLOOKUP($B262,'HK2 - 22-23 + HKI 23-24(22C2)'!$B$12:$AT$182,13,0))</f>
        <v>#N/A</v>
      </c>
      <c r="O262" s="15" t="e">
        <f>IF($B262="","",VLOOKUP($B262,'HK2 - 22-23 + HKI 23-24(22C2)'!$B$12:$AT$182,14,0))</f>
        <v>#N/A</v>
      </c>
      <c r="P262" s="15" t="e">
        <f>IF($B262="","",VLOOKUP($B262,'HK2 - 22-23 + HKI 23-24(22C2)'!$B$12:$AT$182,15,0))</f>
        <v>#N/A</v>
      </c>
      <c r="Q262" s="15" t="e">
        <f>IF($B262="","",VLOOKUP($B262,'HK2 - 22-23 + HKI 23-24(22C2)'!$B$12:$AT$182,16,0))</f>
        <v>#N/A</v>
      </c>
      <c r="R262" s="31" t="e">
        <f t="shared" ref="R262:R325" si="42">IF($D262="","",SUM($N262:$Q262))</f>
        <v>#N/A</v>
      </c>
      <c r="S262" s="15" t="e">
        <f>IF($B262="","",VLOOKUP($B262,'HK2 - 22-23 + HKI 23-24(22C2)'!$B$12:$AT$182,18,0))</f>
        <v>#N/A</v>
      </c>
      <c r="T262" s="15" t="e">
        <f>IF($B262="","",VLOOKUP($B262,'HK2 - 22-23 + HKI 23-24(22C2)'!$B$12:$AT$182,19,0))</f>
        <v>#N/A</v>
      </c>
      <c r="U262" s="15" t="e">
        <f>IF($B262="","",VLOOKUP($B262,'HK2 - 22-23 + HKI 23-24(22C2)'!$B$12:$AT$182,20,0))</f>
        <v>#N/A</v>
      </c>
      <c r="V262" s="31" t="e">
        <f t="shared" ref="V262:V325" si="43">IF($D262="","",((SUM($S262:$T262))-U262)*0.1)</f>
        <v>#N/A</v>
      </c>
      <c r="W262" s="15" t="e">
        <f>IF($B262="","",VLOOKUP($B262,'HK2 - 22-23 + HKI 23-24(22C2)'!$B$12:$AT$182,22,0))</f>
        <v>#N/A</v>
      </c>
      <c r="X262" s="15" t="e">
        <f>IF($B262="","",VLOOKUP($B262,'HK2 - 22-23 + HKI 23-24(22C2)'!$B$12:$AT$182,23,0))</f>
        <v>#N/A</v>
      </c>
      <c r="Y262" s="15" t="e">
        <f>IF($B262="","",VLOOKUP($B262,'HK2 - 22-23 + HKI 23-24(22C2)'!$B$12:$AT$182,24,0))</f>
        <v>#N/A</v>
      </c>
      <c r="Z262" s="31" t="e">
        <f t="shared" ref="Z262:Z325" si="44">IF($D262="","",((SUM($W262:$X262))-Y262)*0.2)</f>
        <v>#N/A</v>
      </c>
      <c r="AA262" s="15" t="e">
        <f>IF($B262="","",VLOOKUP($B262,'HK2 - 22-23 + HKI 23-24(22C2)'!$B$12:$AT$182,26,0))</f>
        <v>#N/A</v>
      </c>
      <c r="AB262" s="15" t="e">
        <f>IF($B262="","",VLOOKUP($B262,'HK2 - 22-23 + HKI 23-24(22C2)'!$B$12:$AT$182,27,0))</f>
        <v>#N/A</v>
      </c>
      <c r="AC262" s="15" t="e">
        <f>IF($B262="","",VLOOKUP($B262,'HK2 - 22-23 + HKI 23-24(22C2)'!$B$12:$AT$182,28,0))</f>
        <v>#N/A</v>
      </c>
      <c r="AD262" s="31" t="e">
        <f t="shared" ref="AD262:AD325" si="45">IF($D262="","",((SUM($AA262:$AB262))-AC262)*0.1)</f>
        <v>#N/A</v>
      </c>
      <c r="AE262" s="15" t="e">
        <f>IF($B262="","",VLOOKUP($B262,'HK2 - 22-23 + HKI 23-24(22C2)'!$B$12:$AT$182,30,0))</f>
        <v>#N/A</v>
      </c>
      <c r="AF262" s="15" t="e">
        <f>IF($B262="","",VLOOKUP($B262,'HK2 - 22-23 + HKI 23-24(22C2)'!$B$12:$AT$182,31,0))</f>
        <v>#N/A</v>
      </c>
      <c r="AG262" s="15" t="e">
        <f>IF($B262="","",VLOOKUP($B262,'HK2 - 22-23 + HKI 23-24(22C2)'!$B$12:$AT$182,32,0))</f>
        <v>#N/A</v>
      </c>
      <c r="AH262" s="31" t="e">
        <f t="shared" ref="AH262:AH325" si="46">IF($D262="","",((SUM($AE262:$AF262))-AG262)*0.2)</f>
        <v>#N/A</v>
      </c>
      <c r="AI262" s="15" t="e">
        <f>IF($B262="","",VLOOKUP($B262,'HK2 - 22-23 + HKI 23-24(22C2)'!$B$12:$AT$182,34,0))</f>
        <v>#N/A</v>
      </c>
      <c r="AJ262" s="15" t="e">
        <f>IF($B262="","",VLOOKUP($B262,'HK2 - 22-23 + HKI 23-24(22C2)'!$B$12:$AT$182,35,0))</f>
        <v>#N/A</v>
      </c>
      <c r="AK262" s="31" t="e">
        <f t="shared" ref="AK262:AK325" si="47">IF($D262="","",(SUM($AI262:$AJ262))*0.2)</f>
        <v>#N/A</v>
      </c>
      <c r="AL262" s="15" t="e">
        <f>IF($B262="","",VLOOKUP($B262,'HK2 - 22-23 + HKI 23-24(22C2)'!$B$12:$AT$182,37,0))</f>
        <v>#N/A</v>
      </c>
      <c r="AM262" s="15" t="e">
        <f>IF($B262="","",VLOOKUP($B262,'HK2 - 22-23 + HKI 23-24(22C2)'!$B$12:$AT$182,38,0))</f>
        <v>#N/A</v>
      </c>
      <c r="AN262" s="31" t="e">
        <f t="shared" ref="AN262:AN325" si="48">IF($D262="","",(SUM(AL262:AM262))*0.4)</f>
        <v>#N/A</v>
      </c>
      <c r="AO262" s="15" t="e">
        <f>IF($B262="","",VLOOKUP($B262,'HK2 - 22-23 + HKI 23-24(22C2)'!$B$12:$AT$182,40,0))</f>
        <v>#N/A</v>
      </c>
      <c r="AP262" s="15" t="e">
        <f>IF($B262="","",VLOOKUP($B262,'HK2 - 22-23 + HKI 23-24(22C2)'!$B$12:$AT$182,41,0))</f>
        <v>#N/A</v>
      </c>
      <c r="AQ262" s="31" t="e">
        <f t="shared" ref="AQ262:AQ325" si="49">IF(D262="","",SUM(AO262:AP262)*0.4)</f>
        <v>#N/A</v>
      </c>
      <c r="AR262" s="31" t="e">
        <f>IF($B262="","",VLOOKUP($B262,'HK2 - 22-23 + HKI 23-24(22C2)'!$B$12:$AT$182,43,0))</f>
        <v>#N/A</v>
      </c>
      <c r="AS262" s="31" t="e">
        <f>IF($B262="","",VLOOKUP($B262,'HK2 - 22-23 + HKI 23-24(22C2)'!$B$12:$AT$182,44,0))</f>
        <v>#N/A</v>
      </c>
      <c r="AT262" s="40" t="e">
        <f t="shared" ref="AT262:AT325" si="50">IF(D262="","",ROUND(M262+R262+V262+Z262+AD262+AH262+AK262+AN262+AQ262+SUM(AR262:AS262),1))</f>
        <v>#N/A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IF($B263="","",VLOOKUP($B263,'HK2 - 22-23 + HKI 23-24(22C2)'!$B$12:$AT$182,4,0))</f>
        <v>#N/A</v>
      </c>
      <c r="F263" s="15" t="e">
        <f>IF($B263="","",VLOOKUP($B263,'HK2 - 22-23 + HKI 23-24(22C2)'!$B$12:$AT$182,5,0))</f>
        <v>#N/A</v>
      </c>
      <c r="G263" s="15" t="e">
        <f>IF($B263="","",VLOOKUP($B263,'HK2 - 22-23 + HKI 23-24(22C2)'!$B$12:$AT$182,6,0))</f>
        <v>#N/A</v>
      </c>
      <c r="H263" s="15" t="e">
        <f>IF($B263="","",VLOOKUP($B263,'HK2 - 22-23 + HKI 23-24(22C2)'!$B$12:$AT$182,7,0))</f>
        <v>#N/A</v>
      </c>
      <c r="I263" s="15" t="e">
        <f>IF($B263="","",VLOOKUP($B263,'HK2 - 22-23 + HKI 23-24(22C2)'!$B$12:$AT$182,8,0))</f>
        <v>#N/A</v>
      </c>
      <c r="J263" s="15" t="e">
        <f>IF($B263="","",VLOOKUP($B263,'HK2 - 22-23 + HKI 23-24(22C2)'!$B$12:$AT$182,9,0))</f>
        <v>#N/A</v>
      </c>
      <c r="K263" s="15" t="e">
        <f>IF($B263="","",VLOOKUP($B263,'HK2 - 22-23 + HKI 23-24(22C2)'!$B$12:$AT$182,10,0))</f>
        <v>#N/A</v>
      </c>
      <c r="L263" s="15" t="e">
        <f>IF($B263="","",VLOOKUP($B263,'HK2 - 22-23 + HKI 23-24(22C2)'!$B$12:$AT$182,11,0))</f>
        <v>#N/A</v>
      </c>
      <c r="M263" s="31" t="e">
        <f t="shared" si="41"/>
        <v>#N/A</v>
      </c>
      <c r="N263" s="15" t="e">
        <f>IF($B263="","",VLOOKUP($B263,'HK2 - 22-23 + HKI 23-24(22C2)'!$B$12:$AT$182,13,0))</f>
        <v>#N/A</v>
      </c>
      <c r="O263" s="15" t="e">
        <f>IF($B263="","",VLOOKUP($B263,'HK2 - 22-23 + HKI 23-24(22C2)'!$B$12:$AT$182,14,0))</f>
        <v>#N/A</v>
      </c>
      <c r="P263" s="15" t="e">
        <f>IF($B263="","",VLOOKUP($B263,'HK2 - 22-23 + HKI 23-24(22C2)'!$B$12:$AT$182,15,0))</f>
        <v>#N/A</v>
      </c>
      <c r="Q263" s="15" t="e">
        <f>IF($B263="","",VLOOKUP($B263,'HK2 - 22-23 + HKI 23-24(22C2)'!$B$12:$AT$182,16,0))</f>
        <v>#N/A</v>
      </c>
      <c r="R263" s="31" t="e">
        <f t="shared" si="42"/>
        <v>#N/A</v>
      </c>
      <c r="S263" s="15" t="e">
        <f>IF($B263="","",VLOOKUP($B263,'HK2 - 22-23 + HKI 23-24(22C2)'!$B$12:$AT$182,18,0))</f>
        <v>#N/A</v>
      </c>
      <c r="T263" s="15" t="e">
        <f>IF($B263="","",VLOOKUP($B263,'HK2 - 22-23 + HKI 23-24(22C2)'!$B$12:$AT$182,19,0))</f>
        <v>#N/A</v>
      </c>
      <c r="U263" s="15" t="e">
        <f>IF($B263="","",VLOOKUP($B263,'HK2 - 22-23 + HKI 23-24(22C2)'!$B$12:$AT$182,20,0))</f>
        <v>#N/A</v>
      </c>
      <c r="V263" s="31" t="e">
        <f t="shared" si="43"/>
        <v>#N/A</v>
      </c>
      <c r="W263" s="15" t="e">
        <f>IF($B263="","",VLOOKUP($B263,'HK2 - 22-23 + HKI 23-24(22C2)'!$B$12:$AT$182,22,0))</f>
        <v>#N/A</v>
      </c>
      <c r="X263" s="15" t="e">
        <f>IF($B263="","",VLOOKUP($B263,'HK2 - 22-23 + HKI 23-24(22C2)'!$B$12:$AT$182,23,0))</f>
        <v>#N/A</v>
      </c>
      <c r="Y263" s="15" t="e">
        <f>IF($B263="","",VLOOKUP($B263,'HK2 - 22-23 + HKI 23-24(22C2)'!$B$12:$AT$182,24,0))</f>
        <v>#N/A</v>
      </c>
      <c r="Z263" s="31" t="e">
        <f t="shared" si="44"/>
        <v>#N/A</v>
      </c>
      <c r="AA263" s="15" t="e">
        <f>IF($B263="","",VLOOKUP($B263,'HK2 - 22-23 + HKI 23-24(22C2)'!$B$12:$AT$182,26,0))</f>
        <v>#N/A</v>
      </c>
      <c r="AB263" s="15" t="e">
        <f>IF($B263="","",VLOOKUP($B263,'HK2 - 22-23 + HKI 23-24(22C2)'!$B$12:$AT$182,27,0))</f>
        <v>#N/A</v>
      </c>
      <c r="AC263" s="15" t="e">
        <f>IF($B263="","",VLOOKUP($B263,'HK2 - 22-23 + HKI 23-24(22C2)'!$B$12:$AT$182,28,0))</f>
        <v>#N/A</v>
      </c>
      <c r="AD263" s="31" t="e">
        <f t="shared" si="45"/>
        <v>#N/A</v>
      </c>
      <c r="AE263" s="15" t="e">
        <f>IF($B263="","",VLOOKUP($B263,'HK2 - 22-23 + HKI 23-24(22C2)'!$B$12:$AT$182,30,0))</f>
        <v>#N/A</v>
      </c>
      <c r="AF263" s="15" t="e">
        <f>IF($B263="","",VLOOKUP($B263,'HK2 - 22-23 + HKI 23-24(22C2)'!$B$12:$AT$182,31,0))</f>
        <v>#N/A</v>
      </c>
      <c r="AG263" s="15" t="e">
        <f>IF($B263="","",VLOOKUP($B263,'HK2 - 22-23 + HKI 23-24(22C2)'!$B$12:$AT$182,32,0))</f>
        <v>#N/A</v>
      </c>
      <c r="AH263" s="31" t="e">
        <f t="shared" si="46"/>
        <v>#N/A</v>
      </c>
      <c r="AI263" s="15" t="e">
        <f>IF($B263="","",VLOOKUP($B263,'HK2 - 22-23 + HKI 23-24(22C2)'!$B$12:$AT$182,34,0))</f>
        <v>#N/A</v>
      </c>
      <c r="AJ263" s="15" t="e">
        <f>IF($B263="","",VLOOKUP($B263,'HK2 - 22-23 + HKI 23-24(22C2)'!$B$12:$AT$182,35,0))</f>
        <v>#N/A</v>
      </c>
      <c r="AK263" s="31" t="e">
        <f t="shared" si="47"/>
        <v>#N/A</v>
      </c>
      <c r="AL263" s="15" t="e">
        <f>IF($B263="","",VLOOKUP($B263,'HK2 - 22-23 + HKI 23-24(22C2)'!$B$12:$AT$182,37,0))</f>
        <v>#N/A</v>
      </c>
      <c r="AM263" s="15" t="e">
        <f>IF($B263="","",VLOOKUP($B263,'HK2 - 22-23 + HKI 23-24(22C2)'!$B$12:$AT$182,38,0))</f>
        <v>#N/A</v>
      </c>
      <c r="AN263" s="31" t="e">
        <f t="shared" si="48"/>
        <v>#N/A</v>
      </c>
      <c r="AO263" s="15" t="e">
        <f>IF($B263="","",VLOOKUP($B263,'HK2 - 22-23 + HKI 23-24(22C2)'!$B$12:$AT$182,40,0))</f>
        <v>#N/A</v>
      </c>
      <c r="AP263" s="15" t="e">
        <f>IF($B263="","",VLOOKUP($B263,'HK2 - 22-23 + HKI 23-24(22C2)'!$B$12:$AT$182,41,0))</f>
        <v>#N/A</v>
      </c>
      <c r="AQ263" s="31" t="e">
        <f t="shared" si="49"/>
        <v>#N/A</v>
      </c>
      <c r="AR263" s="31" t="e">
        <f>IF($B263="","",VLOOKUP($B263,'HK2 - 22-23 + HKI 23-24(22C2)'!$B$12:$AT$182,43,0))</f>
        <v>#N/A</v>
      </c>
      <c r="AS263" s="31" t="e">
        <f>IF($B263="","",VLOOKUP($B263,'HK2 - 22-23 + HKI 23-24(22C2)'!$B$12:$AT$182,44,0))</f>
        <v>#N/A</v>
      </c>
      <c r="AT263" s="40" t="e">
        <f t="shared" si="50"/>
        <v>#N/A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IF($B264="","",VLOOKUP($B264,'HK2 - 22-23 + HKI 23-24(22C2)'!$B$12:$AT$182,4,0))</f>
        <v>#N/A</v>
      </c>
      <c r="F264" s="15" t="e">
        <f>IF($B264="","",VLOOKUP($B264,'HK2 - 22-23 + HKI 23-24(22C2)'!$B$12:$AT$182,5,0))</f>
        <v>#N/A</v>
      </c>
      <c r="G264" s="15" t="e">
        <f>IF($B264="","",VLOOKUP($B264,'HK2 - 22-23 + HKI 23-24(22C2)'!$B$12:$AT$182,6,0))</f>
        <v>#N/A</v>
      </c>
      <c r="H264" s="15" t="e">
        <f>IF($B264="","",VLOOKUP($B264,'HK2 - 22-23 + HKI 23-24(22C2)'!$B$12:$AT$182,7,0))</f>
        <v>#N/A</v>
      </c>
      <c r="I264" s="15" t="e">
        <f>IF($B264="","",VLOOKUP($B264,'HK2 - 22-23 + HKI 23-24(22C2)'!$B$12:$AT$182,8,0))</f>
        <v>#N/A</v>
      </c>
      <c r="J264" s="15" t="e">
        <f>IF($B264="","",VLOOKUP($B264,'HK2 - 22-23 + HKI 23-24(22C2)'!$B$12:$AT$182,9,0))</f>
        <v>#N/A</v>
      </c>
      <c r="K264" s="15" t="e">
        <f>IF($B264="","",VLOOKUP($B264,'HK2 - 22-23 + HKI 23-24(22C2)'!$B$12:$AT$182,10,0))</f>
        <v>#N/A</v>
      </c>
      <c r="L264" s="15" t="e">
        <f>IF($B264="","",VLOOKUP($B264,'HK2 - 22-23 + HKI 23-24(22C2)'!$B$12:$AT$182,11,0))</f>
        <v>#N/A</v>
      </c>
      <c r="M264" s="31" t="e">
        <f t="shared" si="41"/>
        <v>#N/A</v>
      </c>
      <c r="N264" s="15" t="e">
        <f>IF($B264="","",VLOOKUP($B264,'HK2 - 22-23 + HKI 23-24(22C2)'!$B$12:$AT$182,13,0))</f>
        <v>#N/A</v>
      </c>
      <c r="O264" s="15" t="e">
        <f>IF($B264="","",VLOOKUP($B264,'HK2 - 22-23 + HKI 23-24(22C2)'!$B$12:$AT$182,14,0))</f>
        <v>#N/A</v>
      </c>
      <c r="P264" s="15" t="e">
        <f>IF($B264="","",VLOOKUP($B264,'HK2 - 22-23 + HKI 23-24(22C2)'!$B$12:$AT$182,15,0))</f>
        <v>#N/A</v>
      </c>
      <c r="Q264" s="15" t="e">
        <f>IF($B264="","",VLOOKUP($B264,'HK2 - 22-23 + HKI 23-24(22C2)'!$B$12:$AT$182,16,0))</f>
        <v>#N/A</v>
      </c>
      <c r="R264" s="31" t="e">
        <f t="shared" si="42"/>
        <v>#N/A</v>
      </c>
      <c r="S264" s="15" t="e">
        <f>IF($B264="","",VLOOKUP($B264,'HK2 - 22-23 + HKI 23-24(22C2)'!$B$12:$AT$182,18,0))</f>
        <v>#N/A</v>
      </c>
      <c r="T264" s="15" t="e">
        <f>IF($B264="","",VLOOKUP($B264,'HK2 - 22-23 + HKI 23-24(22C2)'!$B$12:$AT$182,19,0))</f>
        <v>#N/A</v>
      </c>
      <c r="U264" s="15" t="e">
        <f>IF($B264="","",VLOOKUP($B264,'HK2 - 22-23 + HKI 23-24(22C2)'!$B$12:$AT$182,20,0))</f>
        <v>#N/A</v>
      </c>
      <c r="V264" s="31" t="e">
        <f t="shared" si="43"/>
        <v>#N/A</v>
      </c>
      <c r="W264" s="15" t="e">
        <f>IF($B264="","",VLOOKUP($B264,'HK2 - 22-23 + HKI 23-24(22C2)'!$B$12:$AT$182,22,0))</f>
        <v>#N/A</v>
      </c>
      <c r="X264" s="15" t="e">
        <f>IF($B264="","",VLOOKUP($B264,'HK2 - 22-23 + HKI 23-24(22C2)'!$B$12:$AT$182,23,0))</f>
        <v>#N/A</v>
      </c>
      <c r="Y264" s="15" t="e">
        <f>IF($B264="","",VLOOKUP($B264,'HK2 - 22-23 + HKI 23-24(22C2)'!$B$12:$AT$182,24,0))</f>
        <v>#N/A</v>
      </c>
      <c r="Z264" s="31" t="e">
        <f t="shared" si="44"/>
        <v>#N/A</v>
      </c>
      <c r="AA264" s="15" t="e">
        <f>IF($B264="","",VLOOKUP($B264,'HK2 - 22-23 + HKI 23-24(22C2)'!$B$12:$AT$182,26,0))</f>
        <v>#N/A</v>
      </c>
      <c r="AB264" s="15" t="e">
        <f>IF($B264="","",VLOOKUP($B264,'HK2 - 22-23 + HKI 23-24(22C2)'!$B$12:$AT$182,27,0))</f>
        <v>#N/A</v>
      </c>
      <c r="AC264" s="15" t="e">
        <f>IF($B264="","",VLOOKUP($B264,'HK2 - 22-23 + HKI 23-24(22C2)'!$B$12:$AT$182,28,0))</f>
        <v>#N/A</v>
      </c>
      <c r="AD264" s="31" t="e">
        <f t="shared" si="45"/>
        <v>#N/A</v>
      </c>
      <c r="AE264" s="15" t="e">
        <f>IF($B264="","",VLOOKUP($B264,'HK2 - 22-23 + HKI 23-24(22C2)'!$B$12:$AT$182,30,0))</f>
        <v>#N/A</v>
      </c>
      <c r="AF264" s="15" t="e">
        <f>IF($B264="","",VLOOKUP($B264,'HK2 - 22-23 + HKI 23-24(22C2)'!$B$12:$AT$182,31,0))</f>
        <v>#N/A</v>
      </c>
      <c r="AG264" s="15" t="e">
        <f>IF($B264="","",VLOOKUP($B264,'HK2 - 22-23 + HKI 23-24(22C2)'!$B$12:$AT$182,32,0))</f>
        <v>#N/A</v>
      </c>
      <c r="AH264" s="31" t="e">
        <f t="shared" si="46"/>
        <v>#N/A</v>
      </c>
      <c r="AI264" s="15" t="e">
        <f>IF($B264="","",VLOOKUP($B264,'HK2 - 22-23 + HKI 23-24(22C2)'!$B$12:$AT$182,34,0))</f>
        <v>#N/A</v>
      </c>
      <c r="AJ264" s="15" t="e">
        <f>IF($B264="","",VLOOKUP($B264,'HK2 - 22-23 + HKI 23-24(22C2)'!$B$12:$AT$182,35,0))</f>
        <v>#N/A</v>
      </c>
      <c r="AK264" s="31" t="e">
        <f t="shared" si="47"/>
        <v>#N/A</v>
      </c>
      <c r="AL264" s="15" t="e">
        <f>IF($B264="","",VLOOKUP($B264,'HK2 - 22-23 + HKI 23-24(22C2)'!$B$12:$AT$182,37,0))</f>
        <v>#N/A</v>
      </c>
      <c r="AM264" s="15" t="e">
        <f>IF($B264="","",VLOOKUP($B264,'HK2 - 22-23 + HKI 23-24(22C2)'!$B$12:$AT$182,38,0))</f>
        <v>#N/A</v>
      </c>
      <c r="AN264" s="31" t="e">
        <f t="shared" si="48"/>
        <v>#N/A</v>
      </c>
      <c r="AO264" s="15" t="e">
        <f>IF($B264="","",VLOOKUP($B264,'HK2 - 22-23 + HKI 23-24(22C2)'!$B$12:$AT$182,40,0))</f>
        <v>#N/A</v>
      </c>
      <c r="AP264" s="15" t="e">
        <f>IF($B264="","",VLOOKUP($B264,'HK2 - 22-23 + HKI 23-24(22C2)'!$B$12:$AT$182,41,0))</f>
        <v>#N/A</v>
      </c>
      <c r="AQ264" s="31" t="e">
        <f t="shared" si="49"/>
        <v>#N/A</v>
      </c>
      <c r="AR264" s="31" t="e">
        <f>IF($B264="","",VLOOKUP($B264,'HK2 - 22-23 + HKI 23-24(22C2)'!$B$12:$AT$182,43,0))</f>
        <v>#N/A</v>
      </c>
      <c r="AS264" s="31" t="e">
        <f>IF($B264="","",VLOOKUP($B264,'HK2 - 22-23 + HKI 23-24(22C2)'!$B$12:$AT$182,44,0))</f>
        <v>#N/A</v>
      </c>
      <c r="AT264" s="40" t="e">
        <f t="shared" si="50"/>
        <v>#N/A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IF($B265="","",VLOOKUP($B265,'HK2 - 22-23 + HKI 23-24(22C2)'!$B$12:$AT$182,4,0))</f>
        <v>#N/A</v>
      </c>
      <c r="F265" s="15" t="e">
        <f>IF($B265="","",VLOOKUP($B265,'HK2 - 22-23 + HKI 23-24(22C2)'!$B$12:$AT$182,5,0))</f>
        <v>#N/A</v>
      </c>
      <c r="G265" s="15" t="e">
        <f>IF($B265="","",VLOOKUP($B265,'HK2 - 22-23 + HKI 23-24(22C2)'!$B$12:$AT$182,6,0))</f>
        <v>#N/A</v>
      </c>
      <c r="H265" s="15" t="e">
        <f>IF($B265="","",VLOOKUP($B265,'HK2 - 22-23 + HKI 23-24(22C2)'!$B$12:$AT$182,7,0))</f>
        <v>#N/A</v>
      </c>
      <c r="I265" s="15" t="e">
        <f>IF($B265="","",VLOOKUP($B265,'HK2 - 22-23 + HKI 23-24(22C2)'!$B$12:$AT$182,8,0))</f>
        <v>#N/A</v>
      </c>
      <c r="J265" s="15" t="e">
        <f>IF($B265="","",VLOOKUP($B265,'HK2 - 22-23 + HKI 23-24(22C2)'!$B$12:$AT$182,9,0))</f>
        <v>#N/A</v>
      </c>
      <c r="K265" s="15" t="e">
        <f>IF($B265="","",VLOOKUP($B265,'HK2 - 22-23 + HKI 23-24(22C2)'!$B$12:$AT$182,10,0))</f>
        <v>#N/A</v>
      </c>
      <c r="L265" s="15" t="e">
        <f>IF($B265="","",VLOOKUP($B265,'HK2 - 22-23 + HKI 23-24(22C2)'!$B$12:$AT$182,11,0))</f>
        <v>#N/A</v>
      </c>
      <c r="M265" s="31" t="e">
        <f t="shared" si="41"/>
        <v>#N/A</v>
      </c>
      <c r="N265" s="15" t="e">
        <f>IF($B265="","",VLOOKUP($B265,'HK2 - 22-23 + HKI 23-24(22C2)'!$B$12:$AT$182,13,0))</f>
        <v>#N/A</v>
      </c>
      <c r="O265" s="15" t="e">
        <f>IF($B265="","",VLOOKUP($B265,'HK2 - 22-23 + HKI 23-24(22C2)'!$B$12:$AT$182,14,0))</f>
        <v>#N/A</v>
      </c>
      <c r="P265" s="15" t="e">
        <f>IF($B265="","",VLOOKUP($B265,'HK2 - 22-23 + HKI 23-24(22C2)'!$B$12:$AT$182,15,0))</f>
        <v>#N/A</v>
      </c>
      <c r="Q265" s="15" t="e">
        <f>IF($B265="","",VLOOKUP($B265,'HK2 - 22-23 + HKI 23-24(22C2)'!$B$12:$AT$182,16,0))</f>
        <v>#N/A</v>
      </c>
      <c r="R265" s="31" t="e">
        <f t="shared" si="42"/>
        <v>#N/A</v>
      </c>
      <c r="S265" s="15" t="e">
        <f>IF($B265="","",VLOOKUP($B265,'HK2 - 22-23 + HKI 23-24(22C2)'!$B$12:$AT$182,18,0))</f>
        <v>#N/A</v>
      </c>
      <c r="T265" s="15" t="e">
        <f>IF($B265="","",VLOOKUP($B265,'HK2 - 22-23 + HKI 23-24(22C2)'!$B$12:$AT$182,19,0))</f>
        <v>#N/A</v>
      </c>
      <c r="U265" s="15" t="e">
        <f>IF($B265="","",VLOOKUP($B265,'HK2 - 22-23 + HKI 23-24(22C2)'!$B$12:$AT$182,20,0))</f>
        <v>#N/A</v>
      </c>
      <c r="V265" s="31" t="e">
        <f t="shared" si="43"/>
        <v>#N/A</v>
      </c>
      <c r="W265" s="15" t="e">
        <f>IF($B265="","",VLOOKUP($B265,'HK2 - 22-23 + HKI 23-24(22C2)'!$B$12:$AT$182,22,0))</f>
        <v>#N/A</v>
      </c>
      <c r="X265" s="15" t="e">
        <f>IF($B265="","",VLOOKUP($B265,'HK2 - 22-23 + HKI 23-24(22C2)'!$B$12:$AT$182,23,0))</f>
        <v>#N/A</v>
      </c>
      <c r="Y265" s="15" t="e">
        <f>IF($B265="","",VLOOKUP($B265,'HK2 - 22-23 + HKI 23-24(22C2)'!$B$12:$AT$182,24,0))</f>
        <v>#N/A</v>
      </c>
      <c r="Z265" s="31" t="e">
        <f t="shared" si="44"/>
        <v>#N/A</v>
      </c>
      <c r="AA265" s="15" t="e">
        <f>IF($B265="","",VLOOKUP($B265,'HK2 - 22-23 + HKI 23-24(22C2)'!$B$12:$AT$182,26,0))</f>
        <v>#N/A</v>
      </c>
      <c r="AB265" s="15" t="e">
        <f>IF($B265="","",VLOOKUP($B265,'HK2 - 22-23 + HKI 23-24(22C2)'!$B$12:$AT$182,27,0))</f>
        <v>#N/A</v>
      </c>
      <c r="AC265" s="15" t="e">
        <f>IF($B265="","",VLOOKUP($B265,'HK2 - 22-23 + HKI 23-24(22C2)'!$B$12:$AT$182,28,0))</f>
        <v>#N/A</v>
      </c>
      <c r="AD265" s="31" t="e">
        <f t="shared" si="45"/>
        <v>#N/A</v>
      </c>
      <c r="AE265" s="15" t="e">
        <f>IF($B265="","",VLOOKUP($B265,'HK2 - 22-23 + HKI 23-24(22C2)'!$B$12:$AT$182,30,0))</f>
        <v>#N/A</v>
      </c>
      <c r="AF265" s="15" t="e">
        <f>IF($B265="","",VLOOKUP($B265,'HK2 - 22-23 + HKI 23-24(22C2)'!$B$12:$AT$182,31,0))</f>
        <v>#N/A</v>
      </c>
      <c r="AG265" s="15" t="e">
        <f>IF($B265="","",VLOOKUP($B265,'HK2 - 22-23 + HKI 23-24(22C2)'!$B$12:$AT$182,32,0))</f>
        <v>#N/A</v>
      </c>
      <c r="AH265" s="31" t="e">
        <f t="shared" si="46"/>
        <v>#N/A</v>
      </c>
      <c r="AI265" s="15" t="e">
        <f>IF($B265="","",VLOOKUP($B265,'HK2 - 22-23 + HKI 23-24(22C2)'!$B$12:$AT$182,34,0))</f>
        <v>#N/A</v>
      </c>
      <c r="AJ265" s="15" t="e">
        <f>IF($B265="","",VLOOKUP($B265,'HK2 - 22-23 + HKI 23-24(22C2)'!$B$12:$AT$182,35,0))</f>
        <v>#N/A</v>
      </c>
      <c r="AK265" s="31" t="e">
        <f t="shared" si="47"/>
        <v>#N/A</v>
      </c>
      <c r="AL265" s="15" t="e">
        <f>IF($B265="","",VLOOKUP($B265,'HK2 - 22-23 + HKI 23-24(22C2)'!$B$12:$AT$182,37,0))</f>
        <v>#N/A</v>
      </c>
      <c r="AM265" s="15" t="e">
        <f>IF($B265="","",VLOOKUP($B265,'HK2 - 22-23 + HKI 23-24(22C2)'!$B$12:$AT$182,38,0))</f>
        <v>#N/A</v>
      </c>
      <c r="AN265" s="31" t="e">
        <f t="shared" si="48"/>
        <v>#N/A</v>
      </c>
      <c r="AO265" s="15" t="e">
        <f>IF($B265="","",VLOOKUP($B265,'HK2 - 22-23 + HKI 23-24(22C2)'!$B$12:$AT$182,40,0))</f>
        <v>#N/A</v>
      </c>
      <c r="AP265" s="15" t="e">
        <f>IF($B265="","",VLOOKUP($B265,'HK2 - 22-23 + HKI 23-24(22C2)'!$B$12:$AT$182,41,0))</f>
        <v>#N/A</v>
      </c>
      <c r="AQ265" s="31" t="e">
        <f t="shared" si="49"/>
        <v>#N/A</v>
      </c>
      <c r="AR265" s="31" t="e">
        <f>IF($B265="","",VLOOKUP($B265,'HK2 - 22-23 + HKI 23-24(22C2)'!$B$12:$AT$182,43,0))</f>
        <v>#N/A</v>
      </c>
      <c r="AS265" s="31" t="e">
        <f>IF($B265="","",VLOOKUP($B265,'HK2 - 22-23 + HKI 23-24(22C2)'!$B$12:$AT$182,44,0))</f>
        <v>#N/A</v>
      </c>
      <c r="AT265" s="40" t="e">
        <f t="shared" si="50"/>
        <v>#N/A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IF($B266="","",VLOOKUP($B266,'HK2 - 22-23 + HKI 23-24(22C2)'!$B$12:$AT$182,4,0))</f>
        <v>#N/A</v>
      </c>
      <c r="F266" s="15" t="e">
        <f>IF($B266="","",VLOOKUP($B266,'HK2 - 22-23 + HKI 23-24(22C2)'!$B$12:$AT$182,5,0))</f>
        <v>#N/A</v>
      </c>
      <c r="G266" s="15" t="e">
        <f>IF($B266="","",VLOOKUP($B266,'HK2 - 22-23 + HKI 23-24(22C2)'!$B$12:$AT$182,6,0))</f>
        <v>#N/A</v>
      </c>
      <c r="H266" s="15" t="e">
        <f>IF($B266="","",VLOOKUP($B266,'HK2 - 22-23 + HKI 23-24(22C2)'!$B$12:$AT$182,7,0))</f>
        <v>#N/A</v>
      </c>
      <c r="I266" s="15" t="e">
        <f>IF($B266="","",VLOOKUP($B266,'HK2 - 22-23 + HKI 23-24(22C2)'!$B$12:$AT$182,8,0))</f>
        <v>#N/A</v>
      </c>
      <c r="J266" s="15" t="e">
        <f>IF($B266="","",VLOOKUP($B266,'HK2 - 22-23 + HKI 23-24(22C2)'!$B$12:$AT$182,9,0))</f>
        <v>#N/A</v>
      </c>
      <c r="K266" s="15" t="e">
        <f>IF($B266="","",VLOOKUP($B266,'HK2 - 22-23 + HKI 23-24(22C2)'!$B$12:$AT$182,10,0))</f>
        <v>#N/A</v>
      </c>
      <c r="L266" s="15" t="e">
        <f>IF($B266="","",VLOOKUP($B266,'HK2 - 22-23 + HKI 23-24(22C2)'!$B$12:$AT$182,11,0))</f>
        <v>#N/A</v>
      </c>
      <c r="M266" s="31" t="e">
        <f t="shared" si="41"/>
        <v>#N/A</v>
      </c>
      <c r="N266" s="15" t="e">
        <f>IF($B266="","",VLOOKUP($B266,'HK2 - 22-23 + HKI 23-24(22C2)'!$B$12:$AT$182,13,0))</f>
        <v>#N/A</v>
      </c>
      <c r="O266" s="15" t="e">
        <f>IF($B266="","",VLOOKUP($B266,'HK2 - 22-23 + HKI 23-24(22C2)'!$B$12:$AT$182,14,0))</f>
        <v>#N/A</v>
      </c>
      <c r="P266" s="15" t="e">
        <f>IF($B266="","",VLOOKUP($B266,'HK2 - 22-23 + HKI 23-24(22C2)'!$B$12:$AT$182,15,0))</f>
        <v>#N/A</v>
      </c>
      <c r="Q266" s="15" t="e">
        <f>IF($B266="","",VLOOKUP($B266,'HK2 - 22-23 + HKI 23-24(22C2)'!$B$12:$AT$182,16,0))</f>
        <v>#N/A</v>
      </c>
      <c r="R266" s="31" t="e">
        <f t="shared" si="42"/>
        <v>#N/A</v>
      </c>
      <c r="S266" s="15" t="e">
        <f>IF($B266="","",VLOOKUP($B266,'HK2 - 22-23 + HKI 23-24(22C2)'!$B$12:$AT$182,18,0))</f>
        <v>#N/A</v>
      </c>
      <c r="T266" s="15" t="e">
        <f>IF($B266="","",VLOOKUP($B266,'HK2 - 22-23 + HKI 23-24(22C2)'!$B$12:$AT$182,19,0))</f>
        <v>#N/A</v>
      </c>
      <c r="U266" s="15" t="e">
        <f>IF($B266="","",VLOOKUP($B266,'HK2 - 22-23 + HKI 23-24(22C2)'!$B$12:$AT$182,20,0))</f>
        <v>#N/A</v>
      </c>
      <c r="V266" s="31" t="e">
        <f t="shared" si="43"/>
        <v>#N/A</v>
      </c>
      <c r="W266" s="15" t="e">
        <f>IF($B266="","",VLOOKUP($B266,'HK2 - 22-23 + HKI 23-24(22C2)'!$B$12:$AT$182,22,0))</f>
        <v>#N/A</v>
      </c>
      <c r="X266" s="15" t="e">
        <f>IF($B266="","",VLOOKUP($B266,'HK2 - 22-23 + HKI 23-24(22C2)'!$B$12:$AT$182,23,0))</f>
        <v>#N/A</v>
      </c>
      <c r="Y266" s="15" t="e">
        <f>IF($B266="","",VLOOKUP($B266,'HK2 - 22-23 + HKI 23-24(22C2)'!$B$12:$AT$182,24,0))</f>
        <v>#N/A</v>
      </c>
      <c r="Z266" s="31" t="e">
        <f t="shared" si="44"/>
        <v>#N/A</v>
      </c>
      <c r="AA266" s="15" t="e">
        <f>IF($B266="","",VLOOKUP($B266,'HK2 - 22-23 + HKI 23-24(22C2)'!$B$12:$AT$182,26,0))</f>
        <v>#N/A</v>
      </c>
      <c r="AB266" s="15" t="e">
        <f>IF($B266="","",VLOOKUP($B266,'HK2 - 22-23 + HKI 23-24(22C2)'!$B$12:$AT$182,27,0))</f>
        <v>#N/A</v>
      </c>
      <c r="AC266" s="15" t="e">
        <f>IF($B266="","",VLOOKUP($B266,'HK2 - 22-23 + HKI 23-24(22C2)'!$B$12:$AT$182,28,0))</f>
        <v>#N/A</v>
      </c>
      <c r="AD266" s="31" t="e">
        <f t="shared" si="45"/>
        <v>#N/A</v>
      </c>
      <c r="AE266" s="15" t="e">
        <f>IF($B266="","",VLOOKUP($B266,'HK2 - 22-23 + HKI 23-24(22C2)'!$B$12:$AT$182,30,0))</f>
        <v>#N/A</v>
      </c>
      <c r="AF266" s="15" t="e">
        <f>IF($B266="","",VLOOKUP($B266,'HK2 - 22-23 + HKI 23-24(22C2)'!$B$12:$AT$182,31,0))</f>
        <v>#N/A</v>
      </c>
      <c r="AG266" s="15" t="e">
        <f>IF($B266="","",VLOOKUP($B266,'HK2 - 22-23 + HKI 23-24(22C2)'!$B$12:$AT$182,32,0))</f>
        <v>#N/A</v>
      </c>
      <c r="AH266" s="31" t="e">
        <f t="shared" si="46"/>
        <v>#N/A</v>
      </c>
      <c r="AI266" s="15" t="e">
        <f>IF($B266="","",VLOOKUP($B266,'HK2 - 22-23 + HKI 23-24(22C2)'!$B$12:$AT$182,34,0))</f>
        <v>#N/A</v>
      </c>
      <c r="AJ266" s="15" t="e">
        <f>IF($B266="","",VLOOKUP($B266,'HK2 - 22-23 + HKI 23-24(22C2)'!$B$12:$AT$182,35,0))</f>
        <v>#N/A</v>
      </c>
      <c r="AK266" s="31" t="e">
        <f t="shared" si="47"/>
        <v>#N/A</v>
      </c>
      <c r="AL266" s="15" t="e">
        <f>IF($B266="","",VLOOKUP($B266,'HK2 - 22-23 + HKI 23-24(22C2)'!$B$12:$AT$182,37,0))</f>
        <v>#N/A</v>
      </c>
      <c r="AM266" s="15" t="e">
        <f>IF($B266="","",VLOOKUP($B266,'HK2 - 22-23 + HKI 23-24(22C2)'!$B$12:$AT$182,38,0))</f>
        <v>#N/A</v>
      </c>
      <c r="AN266" s="31" t="e">
        <f t="shared" si="48"/>
        <v>#N/A</v>
      </c>
      <c r="AO266" s="15" t="e">
        <f>IF($B266="","",VLOOKUP($B266,'HK2 - 22-23 + HKI 23-24(22C2)'!$B$12:$AT$182,40,0))</f>
        <v>#N/A</v>
      </c>
      <c r="AP266" s="15" t="e">
        <f>IF($B266="","",VLOOKUP($B266,'HK2 - 22-23 + HKI 23-24(22C2)'!$B$12:$AT$182,41,0))</f>
        <v>#N/A</v>
      </c>
      <c r="AQ266" s="31" t="e">
        <f t="shared" si="49"/>
        <v>#N/A</v>
      </c>
      <c r="AR266" s="31" t="e">
        <f>IF($B266="","",VLOOKUP($B266,'HK2 - 22-23 + HKI 23-24(22C2)'!$B$12:$AT$182,43,0))</f>
        <v>#N/A</v>
      </c>
      <c r="AS266" s="31" t="e">
        <f>IF($B266="","",VLOOKUP($B266,'HK2 - 22-23 + HKI 23-24(22C2)'!$B$12:$AT$182,44,0))</f>
        <v>#N/A</v>
      </c>
      <c r="AT266" s="40" t="e">
        <f t="shared" si="50"/>
        <v>#N/A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IF($B267="","",VLOOKUP($B267,'HK2 - 22-23 + HKI 23-24(22C2)'!$B$12:$AT$182,4,0))</f>
        <v>#N/A</v>
      </c>
      <c r="F267" s="15" t="e">
        <f>IF($B267="","",VLOOKUP($B267,'HK2 - 22-23 + HKI 23-24(22C2)'!$B$12:$AT$182,5,0))</f>
        <v>#N/A</v>
      </c>
      <c r="G267" s="15" t="e">
        <f>IF($B267="","",VLOOKUP($B267,'HK2 - 22-23 + HKI 23-24(22C2)'!$B$12:$AT$182,6,0))</f>
        <v>#N/A</v>
      </c>
      <c r="H267" s="15" t="e">
        <f>IF($B267="","",VLOOKUP($B267,'HK2 - 22-23 + HKI 23-24(22C2)'!$B$12:$AT$182,7,0))</f>
        <v>#N/A</v>
      </c>
      <c r="I267" s="15" t="e">
        <f>IF($B267="","",VLOOKUP($B267,'HK2 - 22-23 + HKI 23-24(22C2)'!$B$12:$AT$182,8,0))</f>
        <v>#N/A</v>
      </c>
      <c r="J267" s="15" t="e">
        <f>IF($B267="","",VLOOKUP($B267,'HK2 - 22-23 + HKI 23-24(22C2)'!$B$12:$AT$182,9,0))</f>
        <v>#N/A</v>
      </c>
      <c r="K267" s="15" t="e">
        <f>IF($B267="","",VLOOKUP($B267,'HK2 - 22-23 + HKI 23-24(22C2)'!$B$12:$AT$182,10,0))</f>
        <v>#N/A</v>
      </c>
      <c r="L267" s="15" t="e">
        <f>IF($B267="","",VLOOKUP($B267,'HK2 - 22-23 + HKI 23-24(22C2)'!$B$12:$AT$182,11,0))</f>
        <v>#N/A</v>
      </c>
      <c r="M267" s="31" t="e">
        <f t="shared" si="41"/>
        <v>#N/A</v>
      </c>
      <c r="N267" s="15" t="e">
        <f>IF($B267="","",VLOOKUP($B267,'HK2 - 22-23 + HKI 23-24(22C2)'!$B$12:$AT$182,13,0))</f>
        <v>#N/A</v>
      </c>
      <c r="O267" s="15" t="e">
        <f>IF($B267="","",VLOOKUP($B267,'HK2 - 22-23 + HKI 23-24(22C2)'!$B$12:$AT$182,14,0))</f>
        <v>#N/A</v>
      </c>
      <c r="P267" s="15" t="e">
        <f>IF($B267="","",VLOOKUP($B267,'HK2 - 22-23 + HKI 23-24(22C2)'!$B$12:$AT$182,15,0))</f>
        <v>#N/A</v>
      </c>
      <c r="Q267" s="15" t="e">
        <f>IF($B267="","",VLOOKUP($B267,'HK2 - 22-23 + HKI 23-24(22C2)'!$B$12:$AT$182,16,0))</f>
        <v>#N/A</v>
      </c>
      <c r="R267" s="31" t="e">
        <f t="shared" si="42"/>
        <v>#N/A</v>
      </c>
      <c r="S267" s="15" t="e">
        <f>IF($B267="","",VLOOKUP($B267,'HK2 - 22-23 + HKI 23-24(22C2)'!$B$12:$AT$182,18,0))</f>
        <v>#N/A</v>
      </c>
      <c r="T267" s="15" t="e">
        <f>IF($B267="","",VLOOKUP($B267,'HK2 - 22-23 + HKI 23-24(22C2)'!$B$12:$AT$182,19,0))</f>
        <v>#N/A</v>
      </c>
      <c r="U267" s="15" t="e">
        <f>IF($B267="","",VLOOKUP($B267,'HK2 - 22-23 + HKI 23-24(22C2)'!$B$12:$AT$182,20,0))</f>
        <v>#N/A</v>
      </c>
      <c r="V267" s="31" t="e">
        <f t="shared" si="43"/>
        <v>#N/A</v>
      </c>
      <c r="W267" s="15" t="e">
        <f>IF($B267="","",VLOOKUP($B267,'HK2 - 22-23 + HKI 23-24(22C2)'!$B$12:$AT$182,22,0))</f>
        <v>#N/A</v>
      </c>
      <c r="X267" s="15" t="e">
        <f>IF($B267="","",VLOOKUP($B267,'HK2 - 22-23 + HKI 23-24(22C2)'!$B$12:$AT$182,23,0))</f>
        <v>#N/A</v>
      </c>
      <c r="Y267" s="15" t="e">
        <f>IF($B267="","",VLOOKUP($B267,'HK2 - 22-23 + HKI 23-24(22C2)'!$B$12:$AT$182,24,0))</f>
        <v>#N/A</v>
      </c>
      <c r="Z267" s="31" t="e">
        <f t="shared" si="44"/>
        <v>#N/A</v>
      </c>
      <c r="AA267" s="15" t="e">
        <f>IF($B267="","",VLOOKUP($B267,'HK2 - 22-23 + HKI 23-24(22C2)'!$B$12:$AT$182,26,0))</f>
        <v>#N/A</v>
      </c>
      <c r="AB267" s="15" t="e">
        <f>IF($B267="","",VLOOKUP($B267,'HK2 - 22-23 + HKI 23-24(22C2)'!$B$12:$AT$182,27,0))</f>
        <v>#N/A</v>
      </c>
      <c r="AC267" s="15" t="e">
        <f>IF($B267="","",VLOOKUP($B267,'HK2 - 22-23 + HKI 23-24(22C2)'!$B$12:$AT$182,28,0))</f>
        <v>#N/A</v>
      </c>
      <c r="AD267" s="31" t="e">
        <f t="shared" si="45"/>
        <v>#N/A</v>
      </c>
      <c r="AE267" s="15" t="e">
        <f>IF($B267="","",VLOOKUP($B267,'HK2 - 22-23 + HKI 23-24(22C2)'!$B$12:$AT$182,30,0))</f>
        <v>#N/A</v>
      </c>
      <c r="AF267" s="15" t="e">
        <f>IF($B267="","",VLOOKUP($B267,'HK2 - 22-23 + HKI 23-24(22C2)'!$B$12:$AT$182,31,0))</f>
        <v>#N/A</v>
      </c>
      <c r="AG267" s="15" t="e">
        <f>IF($B267="","",VLOOKUP($B267,'HK2 - 22-23 + HKI 23-24(22C2)'!$B$12:$AT$182,32,0))</f>
        <v>#N/A</v>
      </c>
      <c r="AH267" s="31" t="e">
        <f t="shared" si="46"/>
        <v>#N/A</v>
      </c>
      <c r="AI267" s="15" t="e">
        <f>IF($B267="","",VLOOKUP($B267,'HK2 - 22-23 + HKI 23-24(22C2)'!$B$12:$AT$182,34,0))</f>
        <v>#N/A</v>
      </c>
      <c r="AJ267" s="15" t="e">
        <f>IF($B267="","",VLOOKUP($B267,'HK2 - 22-23 + HKI 23-24(22C2)'!$B$12:$AT$182,35,0))</f>
        <v>#N/A</v>
      </c>
      <c r="AK267" s="31" t="e">
        <f t="shared" si="47"/>
        <v>#N/A</v>
      </c>
      <c r="AL267" s="15" t="e">
        <f>IF($B267="","",VLOOKUP($B267,'HK2 - 22-23 + HKI 23-24(22C2)'!$B$12:$AT$182,37,0))</f>
        <v>#N/A</v>
      </c>
      <c r="AM267" s="15" t="e">
        <f>IF($B267="","",VLOOKUP($B267,'HK2 - 22-23 + HKI 23-24(22C2)'!$B$12:$AT$182,38,0))</f>
        <v>#N/A</v>
      </c>
      <c r="AN267" s="31" t="e">
        <f t="shared" si="48"/>
        <v>#N/A</v>
      </c>
      <c r="AO267" s="15" t="e">
        <f>IF($B267="","",VLOOKUP($B267,'HK2 - 22-23 + HKI 23-24(22C2)'!$B$12:$AT$182,40,0))</f>
        <v>#N/A</v>
      </c>
      <c r="AP267" s="15" t="e">
        <f>IF($B267="","",VLOOKUP($B267,'HK2 - 22-23 + HKI 23-24(22C2)'!$B$12:$AT$182,41,0))</f>
        <v>#N/A</v>
      </c>
      <c r="AQ267" s="31" t="e">
        <f t="shared" si="49"/>
        <v>#N/A</v>
      </c>
      <c r="AR267" s="31" t="e">
        <f>IF($B267="","",VLOOKUP($B267,'HK2 - 22-23 + HKI 23-24(22C2)'!$B$12:$AT$182,43,0))</f>
        <v>#N/A</v>
      </c>
      <c r="AS267" s="31" t="e">
        <f>IF($B267="","",VLOOKUP($B267,'HK2 - 22-23 + HKI 23-24(22C2)'!$B$12:$AT$182,44,0))</f>
        <v>#N/A</v>
      </c>
      <c r="AT267" s="40" t="e">
        <f t="shared" si="50"/>
        <v>#N/A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IF($B268="","",VLOOKUP($B268,'HK2 - 22-23 + HKI 23-24(22C2)'!$B$12:$AT$182,4,0))</f>
        <v>#N/A</v>
      </c>
      <c r="F268" s="15" t="e">
        <f>IF($B268="","",VLOOKUP($B268,'HK2 - 22-23 + HKI 23-24(22C2)'!$B$12:$AT$182,5,0))</f>
        <v>#N/A</v>
      </c>
      <c r="G268" s="15" t="e">
        <f>IF($B268="","",VLOOKUP($B268,'HK2 - 22-23 + HKI 23-24(22C2)'!$B$12:$AT$182,6,0))</f>
        <v>#N/A</v>
      </c>
      <c r="H268" s="15" t="e">
        <f>IF($B268="","",VLOOKUP($B268,'HK2 - 22-23 + HKI 23-24(22C2)'!$B$12:$AT$182,7,0))</f>
        <v>#N/A</v>
      </c>
      <c r="I268" s="15" t="e">
        <f>IF($B268="","",VLOOKUP($B268,'HK2 - 22-23 + HKI 23-24(22C2)'!$B$12:$AT$182,8,0))</f>
        <v>#N/A</v>
      </c>
      <c r="J268" s="15" t="e">
        <f>IF($B268="","",VLOOKUP($B268,'HK2 - 22-23 + HKI 23-24(22C2)'!$B$12:$AT$182,9,0))</f>
        <v>#N/A</v>
      </c>
      <c r="K268" s="15" t="e">
        <f>IF($B268="","",VLOOKUP($B268,'HK2 - 22-23 + HKI 23-24(22C2)'!$B$12:$AT$182,10,0))</f>
        <v>#N/A</v>
      </c>
      <c r="L268" s="15" t="e">
        <f>IF($B268="","",VLOOKUP($B268,'HK2 - 22-23 + HKI 23-24(22C2)'!$B$12:$AT$182,11,0))</f>
        <v>#N/A</v>
      </c>
      <c r="M268" s="31" t="e">
        <f t="shared" si="41"/>
        <v>#N/A</v>
      </c>
      <c r="N268" s="15" t="e">
        <f>IF($B268="","",VLOOKUP($B268,'HK2 - 22-23 + HKI 23-24(22C2)'!$B$12:$AT$182,13,0))</f>
        <v>#N/A</v>
      </c>
      <c r="O268" s="15" t="e">
        <f>IF($B268="","",VLOOKUP($B268,'HK2 - 22-23 + HKI 23-24(22C2)'!$B$12:$AT$182,14,0))</f>
        <v>#N/A</v>
      </c>
      <c r="P268" s="15" t="e">
        <f>IF($B268="","",VLOOKUP($B268,'HK2 - 22-23 + HKI 23-24(22C2)'!$B$12:$AT$182,15,0))</f>
        <v>#N/A</v>
      </c>
      <c r="Q268" s="15" t="e">
        <f>IF($B268="","",VLOOKUP($B268,'HK2 - 22-23 + HKI 23-24(22C2)'!$B$12:$AT$182,16,0))</f>
        <v>#N/A</v>
      </c>
      <c r="R268" s="31" t="e">
        <f t="shared" si="42"/>
        <v>#N/A</v>
      </c>
      <c r="S268" s="15" t="e">
        <f>IF($B268="","",VLOOKUP($B268,'HK2 - 22-23 + HKI 23-24(22C2)'!$B$12:$AT$182,18,0))</f>
        <v>#N/A</v>
      </c>
      <c r="T268" s="15" t="e">
        <f>IF($B268="","",VLOOKUP($B268,'HK2 - 22-23 + HKI 23-24(22C2)'!$B$12:$AT$182,19,0))</f>
        <v>#N/A</v>
      </c>
      <c r="U268" s="15" t="e">
        <f>IF($B268="","",VLOOKUP($B268,'HK2 - 22-23 + HKI 23-24(22C2)'!$B$12:$AT$182,20,0))</f>
        <v>#N/A</v>
      </c>
      <c r="V268" s="31" t="e">
        <f t="shared" si="43"/>
        <v>#N/A</v>
      </c>
      <c r="W268" s="15" t="e">
        <f>IF($B268="","",VLOOKUP($B268,'HK2 - 22-23 + HKI 23-24(22C2)'!$B$12:$AT$182,22,0))</f>
        <v>#N/A</v>
      </c>
      <c r="X268" s="15" t="e">
        <f>IF($B268="","",VLOOKUP($B268,'HK2 - 22-23 + HKI 23-24(22C2)'!$B$12:$AT$182,23,0))</f>
        <v>#N/A</v>
      </c>
      <c r="Y268" s="15" t="e">
        <f>IF($B268="","",VLOOKUP($B268,'HK2 - 22-23 + HKI 23-24(22C2)'!$B$12:$AT$182,24,0))</f>
        <v>#N/A</v>
      </c>
      <c r="Z268" s="31" t="e">
        <f t="shared" si="44"/>
        <v>#N/A</v>
      </c>
      <c r="AA268" s="15" t="e">
        <f>IF($B268="","",VLOOKUP($B268,'HK2 - 22-23 + HKI 23-24(22C2)'!$B$12:$AT$182,26,0))</f>
        <v>#N/A</v>
      </c>
      <c r="AB268" s="15" t="e">
        <f>IF($B268="","",VLOOKUP($B268,'HK2 - 22-23 + HKI 23-24(22C2)'!$B$12:$AT$182,27,0))</f>
        <v>#N/A</v>
      </c>
      <c r="AC268" s="15" t="e">
        <f>IF($B268="","",VLOOKUP($B268,'HK2 - 22-23 + HKI 23-24(22C2)'!$B$12:$AT$182,28,0))</f>
        <v>#N/A</v>
      </c>
      <c r="AD268" s="31" t="e">
        <f t="shared" si="45"/>
        <v>#N/A</v>
      </c>
      <c r="AE268" s="15" t="e">
        <f>IF($B268="","",VLOOKUP($B268,'HK2 - 22-23 + HKI 23-24(22C2)'!$B$12:$AT$182,30,0))</f>
        <v>#N/A</v>
      </c>
      <c r="AF268" s="15" t="e">
        <f>IF($B268="","",VLOOKUP($B268,'HK2 - 22-23 + HKI 23-24(22C2)'!$B$12:$AT$182,31,0))</f>
        <v>#N/A</v>
      </c>
      <c r="AG268" s="15" t="e">
        <f>IF($B268="","",VLOOKUP($B268,'HK2 - 22-23 + HKI 23-24(22C2)'!$B$12:$AT$182,32,0))</f>
        <v>#N/A</v>
      </c>
      <c r="AH268" s="31" t="e">
        <f t="shared" si="46"/>
        <v>#N/A</v>
      </c>
      <c r="AI268" s="15" t="e">
        <f>IF($B268="","",VLOOKUP($B268,'HK2 - 22-23 + HKI 23-24(22C2)'!$B$12:$AT$182,34,0))</f>
        <v>#N/A</v>
      </c>
      <c r="AJ268" s="15" t="e">
        <f>IF($B268="","",VLOOKUP($B268,'HK2 - 22-23 + HKI 23-24(22C2)'!$B$12:$AT$182,35,0))</f>
        <v>#N/A</v>
      </c>
      <c r="AK268" s="31" t="e">
        <f t="shared" si="47"/>
        <v>#N/A</v>
      </c>
      <c r="AL268" s="15" t="e">
        <f>IF($B268="","",VLOOKUP($B268,'HK2 - 22-23 + HKI 23-24(22C2)'!$B$12:$AT$182,37,0))</f>
        <v>#N/A</v>
      </c>
      <c r="AM268" s="15" t="e">
        <f>IF($B268="","",VLOOKUP($B268,'HK2 - 22-23 + HKI 23-24(22C2)'!$B$12:$AT$182,38,0))</f>
        <v>#N/A</v>
      </c>
      <c r="AN268" s="31" t="e">
        <f t="shared" si="48"/>
        <v>#N/A</v>
      </c>
      <c r="AO268" s="15" t="e">
        <f>IF($B268="","",VLOOKUP($B268,'HK2 - 22-23 + HKI 23-24(22C2)'!$B$12:$AT$182,40,0))</f>
        <v>#N/A</v>
      </c>
      <c r="AP268" s="15" t="e">
        <f>IF($B268="","",VLOOKUP($B268,'HK2 - 22-23 + HKI 23-24(22C2)'!$B$12:$AT$182,41,0))</f>
        <v>#N/A</v>
      </c>
      <c r="AQ268" s="31" t="e">
        <f t="shared" si="49"/>
        <v>#N/A</v>
      </c>
      <c r="AR268" s="31" t="e">
        <f>IF($B268="","",VLOOKUP($B268,'HK2 - 22-23 + HKI 23-24(22C2)'!$B$12:$AT$182,43,0))</f>
        <v>#N/A</v>
      </c>
      <c r="AS268" s="31" t="e">
        <f>IF($B268="","",VLOOKUP($B268,'HK2 - 22-23 + HKI 23-24(22C2)'!$B$12:$AT$182,44,0))</f>
        <v>#N/A</v>
      </c>
      <c r="AT268" s="40" t="e">
        <f t="shared" si="50"/>
        <v>#N/A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IF($B269="","",VLOOKUP($B269,'HK2 - 22-23 + HKI 23-24(22C2)'!$B$12:$AT$182,4,0))</f>
        <v>#N/A</v>
      </c>
      <c r="F269" s="15" t="e">
        <f>IF($B269="","",VLOOKUP($B269,'HK2 - 22-23 + HKI 23-24(22C2)'!$B$12:$AT$182,5,0))</f>
        <v>#N/A</v>
      </c>
      <c r="G269" s="15" t="e">
        <f>IF($B269="","",VLOOKUP($B269,'HK2 - 22-23 + HKI 23-24(22C2)'!$B$12:$AT$182,6,0))</f>
        <v>#N/A</v>
      </c>
      <c r="H269" s="15" t="e">
        <f>IF($B269="","",VLOOKUP($B269,'HK2 - 22-23 + HKI 23-24(22C2)'!$B$12:$AT$182,7,0))</f>
        <v>#N/A</v>
      </c>
      <c r="I269" s="15" t="e">
        <f>IF($B269="","",VLOOKUP($B269,'HK2 - 22-23 + HKI 23-24(22C2)'!$B$12:$AT$182,8,0))</f>
        <v>#N/A</v>
      </c>
      <c r="J269" s="15" t="e">
        <f>IF($B269="","",VLOOKUP($B269,'HK2 - 22-23 + HKI 23-24(22C2)'!$B$12:$AT$182,9,0))</f>
        <v>#N/A</v>
      </c>
      <c r="K269" s="15" t="e">
        <f>IF($B269="","",VLOOKUP($B269,'HK2 - 22-23 + HKI 23-24(22C2)'!$B$12:$AT$182,10,0))</f>
        <v>#N/A</v>
      </c>
      <c r="L269" s="15" t="e">
        <f>IF($B269="","",VLOOKUP($B269,'HK2 - 22-23 + HKI 23-24(22C2)'!$B$12:$AT$182,11,0))</f>
        <v>#N/A</v>
      </c>
      <c r="M269" s="31" t="e">
        <f t="shared" si="41"/>
        <v>#N/A</v>
      </c>
      <c r="N269" s="15" t="e">
        <f>IF($B269="","",VLOOKUP($B269,'HK2 - 22-23 + HKI 23-24(22C2)'!$B$12:$AT$182,13,0))</f>
        <v>#N/A</v>
      </c>
      <c r="O269" s="15" t="e">
        <f>IF($B269="","",VLOOKUP($B269,'HK2 - 22-23 + HKI 23-24(22C2)'!$B$12:$AT$182,14,0))</f>
        <v>#N/A</v>
      </c>
      <c r="P269" s="15" t="e">
        <f>IF($B269="","",VLOOKUP($B269,'HK2 - 22-23 + HKI 23-24(22C2)'!$B$12:$AT$182,15,0))</f>
        <v>#N/A</v>
      </c>
      <c r="Q269" s="15" t="e">
        <f>IF($B269="","",VLOOKUP($B269,'HK2 - 22-23 + HKI 23-24(22C2)'!$B$12:$AT$182,16,0))</f>
        <v>#N/A</v>
      </c>
      <c r="R269" s="31" t="e">
        <f t="shared" si="42"/>
        <v>#N/A</v>
      </c>
      <c r="S269" s="15" t="e">
        <f>IF($B269="","",VLOOKUP($B269,'HK2 - 22-23 + HKI 23-24(22C2)'!$B$12:$AT$182,18,0))</f>
        <v>#N/A</v>
      </c>
      <c r="T269" s="15" t="e">
        <f>IF($B269="","",VLOOKUP($B269,'HK2 - 22-23 + HKI 23-24(22C2)'!$B$12:$AT$182,19,0))</f>
        <v>#N/A</v>
      </c>
      <c r="U269" s="15" t="e">
        <f>IF($B269="","",VLOOKUP($B269,'HK2 - 22-23 + HKI 23-24(22C2)'!$B$12:$AT$182,20,0))</f>
        <v>#N/A</v>
      </c>
      <c r="V269" s="31" t="e">
        <f t="shared" si="43"/>
        <v>#N/A</v>
      </c>
      <c r="W269" s="15" t="e">
        <f>IF($B269="","",VLOOKUP($B269,'HK2 - 22-23 + HKI 23-24(22C2)'!$B$12:$AT$182,22,0))</f>
        <v>#N/A</v>
      </c>
      <c r="X269" s="15" t="e">
        <f>IF($B269="","",VLOOKUP($B269,'HK2 - 22-23 + HKI 23-24(22C2)'!$B$12:$AT$182,23,0))</f>
        <v>#N/A</v>
      </c>
      <c r="Y269" s="15" t="e">
        <f>IF($B269="","",VLOOKUP($B269,'HK2 - 22-23 + HKI 23-24(22C2)'!$B$12:$AT$182,24,0))</f>
        <v>#N/A</v>
      </c>
      <c r="Z269" s="31" t="e">
        <f t="shared" si="44"/>
        <v>#N/A</v>
      </c>
      <c r="AA269" s="15" t="e">
        <f>IF($B269="","",VLOOKUP($B269,'HK2 - 22-23 + HKI 23-24(22C2)'!$B$12:$AT$182,26,0))</f>
        <v>#N/A</v>
      </c>
      <c r="AB269" s="15" t="e">
        <f>IF($B269="","",VLOOKUP($B269,'HK2 - 22-23 + HKI 23-24(22C2)'!$B$12:$AT$182,27,0))</f>
        <v>#N/A</v>
      </c>
      <c r="AC269" s="15" t="e">
        <f>IF($B269="","",VLOOKUP($B269,'HK2 - 22-23 + HKI 23-24(22C2)'!$B$12:$AT$182,28,0))</f>
        <v>#N/A</v>
      </c>
      <c r="AD269" s="31" t="e">
        <f t="shared" si="45"/>
        <v>#N/A</v>
      </c>
      <c r="AE269" s="15" t="e">
        <f>IF($B269="","",VLOOKUP($B269,'HK2 - 22-23 + HKI 23-24(22C2)'!$B$12:$AT$182,30,0))</f>
        <v>#N/A</v>
      </c>
      <c r="AF269" s="15" t="e">
        <f>IF($B269="","",VLOOKUP($B269,'HK2 - 22-23 + HKI 23-24(22C2)'!$B$12:$AT$182,31,0))</f>
        <v>#N/A</v>
      </c>
      <c r="AG269" s="15" t="e">
        <f>IF($B269="","",VLOOKUP($B269,'HK2 - 22-23 + HKI 23-24(22C2)'!$B$12:$AT$182,32,0))</f>
        <v>#N/A</v>
      </c>
      <c r="AH269" s="31" t="e">
        <f t="shared" si="46"/>
        <v>#N/A</v>
      </c>
      <c r="AI269" s="15" t="e">
        <f>IF($B269="","",VLOOKUP($B269,'HK2 - 22-23 + HKI 23-24(22C2)'!$B$12:$AT$182,34,0))</f>
        <v>#N/A</v>
      </c>
      <c r="AJ269" s="15" t="e">
        <f>IF($B269="","",VLOOKUP($B269,'HK2 - 22-23 + HKI 23-24(22C2)'!$B$12:$AT$182,35,0))</f>
        <v>#N/A</v>
      </c>
      <c r="AK269" s="31" t="e">
        <f t="shared" si="47"/>
        <v>#N/A</v>
      </c>
      <c r="AL269" s="15" t="e">
        <f>IF($B269="","",VLOOKUP($B269,'HK2 - 22-23 + HKI 23-24(22C2)'!$B$12:$AT$182,37,0))</f>
        <v>#N/A</v>
      </c>
      <c r="AM269" s="15" t="e">
        <f>IF($B269="","",VLOOKUP($B269,'HK2 - 22-23 + HKI 23-24(22C2)'!$B$12:$AT$182,38,0))</f>
        <v>#N/A</v>
      </c>
      <c r="AN269" s="31" t="e">
        <f t="shared" si="48"/>
        <v>#N/A</v>
      </c>
      <c r="AO269" s="15" t="e">
        <f>IF($B269="","",VLOOKUP($B269,'HK2 - 22-23 + HKI 23-24(22C2)'!$B$12:$AT$182,40,0))</f>
        <v>#N/A</v>
      </c>
      <c r="AP269" s="15" t="e">
        <f>IF($B269="","",VLOOKUP($B269,'HK2 - 22-23 + HKI 23-24(22C2)'!$B$12:$AT$182,41,0))</f>
        <v>#N/A</v>
      </c>
      <c r="AQ269" s="31" t="e">
        <f t="shared" si="49"/>
        <v>#N/A</v>
      </c>
      <c r="AR269" s="31" t="e">
        <f>IF($B269="","",VLOOKUP($B269,'HK2 - 22-23 + HKI 23-24(22C2)'!$B$12:$AT$182,43,0))</f>
        <v>#N/A</v>
      </c>
      <c r="AS269" s="31" t="e">
        <f>IF($B269="","",VLOOKUP($B269,'HK2 - 22-23 + HKI 23-24(22C2)'!$B$12:$AT$182,44,0))</f>
        <v>#N/A</v>
      </c>
      <c r="AT269" s="40" t="e">
        <f t="shared" si="50"/>
        <v>#N/A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IF($B270="","",VLOOKUP($B270,'HK2 - 22-23 + HKI 23-24(22C2)'!$B$12:$AT$182,4,0))</f>
        <v>#N/A</v>
      </c>
      <c r="F270" s="15" t="e">
        <f>IF($B270="","",VLOOKUP($B270,'HK2 - 22-23 + HKI 23-24(22C2)'!$B$12:$AT$182,5,0))</f>
        <v>#N/A</v>
      </c>
      <c r="G270" s="15" t="e">
        <f>IF($B270="","",VLOOKUP($B270,'HK2 - 22-23 + HKI 23-24(22C2)'!$B$12:$AT$182,6,0))</f>
        <v>#N/A</v>
      </c>
      <c r="H270" s="15" t="e">
        <f>IF($B270="","",VLOOKUP($B270,'HK2 - 22-23 + HKI 23-24(22C2)'!$B$12:$AT$182,7,0))</f>
        <v>#N/A</v>
      </c>
      <c r="I270" s="15" t="e">
        <f>IF($B270="","",VLOOKUP($B270,'HK2 - 22-23 + HKI 23-24(22C2)'!$B$12:$AT$182,8,0))</f>
        <v>#N/A</v>
      </c>
      <c r="J270" s="15" t="e">
        <f>IF($B270="","",VLOOKUP($B270,'HK2 - 22-23 + HKI 23-24(22C2)'!$B$12:$AT$182,9,0))</f>
        <v>#N/A</v>
      </c>
      <c r="K270" s="15" t="e">
        <f>IF($B270="","",VLOOKUP($B270,'HK2 - 22-23 + HKI 23-24(22C2)'!$B$12:$AT$182,10,0))</f>
        <v>#N/A</v>
      </c>
      <c r="L270" s="15" t="e">
        <f>IF($B270="","",VLOOKUP($B270,'HK2 - 22-23 + HKI 23-24(22C2)'!$B$12:$AT$182,11,0))</f>
        <v>#N/A</v>
      </c>
      <c r="M270" s="31" t="e">
        <f t="shared" si="41"/>
        <v>#N/A</v>
      </c>
      <c r="N270" s="15" t="e">
        <f>IF($B270="","",VLOOKUP($B270,'HK2 - 22-23 + HKI 23-24(22C2)'!$B$12:$AT$182,13,0))</f>
        <v>#N/A</v>
      </c>
      <c r="O270" s="15" t="e">
        <f>IF($B270="","",VLOOKUP($B270,'HK2 - 22-23 + HKI 23-24(22C2)'!$B$12:$AT$182,14,0))</f>
        <v>#N/A</v>
      </c>
      <c r="P270" s="15" t="e">
        <f>IF($B270="","",VLOOKUP($B270,'HK2 - 22-23 + HKI 23-24(22C2)'!$B$12:$AT$182,15,0))</f>
        <v>#N/A</v>
      </c>
      <c r="Q270" s="15" t="e">
        <f>IF($B270="","",VLOOKUP($B270,'HK2 - 22-23 + HKI 23-24(22C2)'!$B$12:$AT$182,16,0))</f>
        <v>#N/A</v>
      </c>
      <c r="R270" s="31" t="e">
        <f t="shared" si="42"/>
        <v>#N/A</v>
      </c>
      <c r="S270" s="15" t="e">
        <f>IF($B270="","",VLOOKUP($B270,'HK2 - 22-23 + HKI 23-24(22C2)'!$B$12:$AT$182,18,0))</f>
        <v>#N/A</v>
      </c>
      <c r="T270" s="15" t="e">
        <f>IF($B270="","",VLOOKUP($B270,'HK2 - 22-23 + HKI 23-24(22C2)'!$B$12:$AT$182,19,0))</f>
        <v>#N/A</v>
      </c>
      <c r="U270" s="15" t="e">
        <f>IF($B270="","",VLOOKUP($B270,'HK2 - 22-23 + HKI 23-24(22C2)'!$B$12:$AT$182,20,0))</f>
        <v>#N/A</v>
      </c>
      <c r="V270" s="31" t="e">
        <f t="shared" si="43"/>
        <v>#N/A</v>
      </c>
      <c r="W270" s="15" t="e">
        <f>IF($B270="","",VLOOKUP($B270,'HK2 - 22-23 + HKI 23-24(22C2)'!$B$12:$AT$182,22,0))</f>
        <v>#N/A</v>
      </c>
      <c r="X270" s="15" t="e">
        <f>IF($B270="","",VLOOKUP($B270,'HK2 - 22-23 + HKI 23-24(22C2)'!$B$12:$AT$182,23,0))</f>
        <v>#N/A</v>
      </c>
      <c r="Y270" s="15" t="e">
        <f>IF($B270="","",VLOOKUP($B270,'HK2 - 22-23 + HKI 23-24(22C2)'!$B$12:$AT$182,24,0))</f>
        <v>#N/A</v>
      </c>
      <c r="Z270" s="31" t="e">
        <f t="shared" si="44"/>
        <v>#N/A</v>
      </c>
      <c r="AA270" s="15" t="e">
        <f>IF($B270="","",VLOOKUP($B270,'HK2 - 22-23 + HKI 23-24(22C2)'!$B$12:$AT$182,26,0))</f>
        <v>#N/A</v>
      </c>
      <c r="AB270" s="15" t="e">
        <f>IF($B270="","",VLOOKUP($B270,'HK2 - 22-23 + HKI 23-24(22C2)'!$B$12:$AT$182,27,0))</f>
        <v>#N/A</v>
      </c>
      <c r="AC270" s="15" t="e">
        <f>IF($B270="","",VLOOKUP($B270,'HK2 - 22-23 + HKI 23-24(22C2)'!$B$12:$AT$182,28,0))</f>
        <v>#N/A</v>
      </c>
      <c r="AD270" s="31" t="e">
        <f t="shared" si="45"/>
        <v>#N/A</v>
      </c>
      <c r="AE270" s="15" t="e">
        <f>IF($B270="","",VLOOKUP($B270,'HK2 - 22-23 + HKI 23-24(22C2)'!$B$12:$AT$182,30,0))</f>
        <v>#N/A</v>
      </c>
      <c r="AF270" s="15" t="e">
        <f>IF($B270="","",VLOOKUP($B270,'HK2 - 22-23 + HKI 23-24(22C2)'!$B$12:$AT$182,31,0))</f>
        <v>#N/A</v>
      </c>
      <c r="AG270" s="15" t="e">
        <f>IF($B270="","",VLOOKUP($B270,'HK2 - 22-23 + HKI 23-24(22C2)'!$B$12:$AT$182,32,0))</f>
        <v>#N/A</v>
      </c>
      <c r="AH270" s="31" t="e">
        <f t="shared" si="46"/>
        <v>#N/A</v>
      </c>
      <c r="AI270" s="15" t="e">
        <f>IF($B270="","",VLOOKUP($B270,'HK2 - 22-23 + HKI 23-24(22C2)'!$B$12:$AT$182,34,0))</f>
        <v>#N/A</v>
      </c>
      <c r="AJ270" s="15" t="e">
        <f>IF($B270="","",VLOOKUP($B270,'HK2 - 22-23 + HKI 23-24(22C2)'!$B$12:$AT$182,35,0))</f>
        <v>#N/A</v>
      </c>
      <c r="AK270" s="31" t="e">
        <f t="shared" si="47"/>
        <v>#N/A</v>
      </c>
      <c r="AL270" s="15" t="e">
        <f>IF($B270="","",VLOOKUP($B270,'HK2 - 22-23 + HKI 23-24(22C2)'!$B$12:$AT$182,37,0))</f>
        <v>#N/A</v>
      </c>
      <c r="AM270" s="15" t="e">
        <f>IF($B270="","",VLOOKUP($B270,'HK2 - 22-23 + HKI 23-24(22C2)'!$B$12:$AT$182,38,0))</f>
        <v>#N/A</v>
      </c>
      <c r="AN270" s="31" t="e">
        <f t="shared" si="48"/>
        <v>#N/A</v>
      </c>
      <c r="AO270" s="15" t="e">
        <f>IF($B270="","",VLOOKUP($B270,'HK2 - 22-23 + HKI 23-24(22C2)'!$B$12:$AT$182,40,0))</f>
        <v>#N/A</v>
      </c>
      <c r="AP270" s="15" t="e">
        <f>IF($B270="","",VLOOKUP($B270,'HK2 - 22-23 + HKI 23-24(22C2)'!$B$12:$AT$182,41,0))</f>
        <v>#N/A</v>
      </c>
      <c r="AQ270" s="31" t="e">
        <f t="shared" si="49"/>
        <v>#N/A</v>
      </c>
      <c r="AR270" s="31" t="e">
        <f>IF($B270="","",VLOOKUP($B270,'HK2 - 22-23 + HKI 23-24(22C2)'!$B$12:$AT$182,43,0))</f>
        <v>#N/A</v>
      </c>
      <c r="AS270" s="31" t="e">
        <f>IF($B270="","",VLOOKUP($B270,'HK2 - 22-23 + HKI 23-24(22C2)'!$B$12:$AT$182,44,0))</f>
        <v>#N/A</v>
      </c>
      <c r="AT270" s="40" t="e">
        <f t="shared" si="50"/>
        <v>#N/A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IF($B271="","",VLOOKUP($B271,'HK2 - 22-23 + HKI 23-24(22C2)'!$B$12:$AT$182,4,0))</f>
        <v>#N/A</v>
      </c>
      <c r="F271" s="15" t="e">
        <f>IF($B271="","",VLOOKUP($B271,'HK2 - 22-23 + HKI 23-24(22C2)'!$B$12:$AT$182,5,0))</f>
        <v>#N/A</v>
      </c>
      <c r="G271" s="15" t="e">
        <f>IF($B271="","",VLOOKUP($B271,'HK2 - 22-23 + HKI 23-24(22C2)'!$B$12:$AT$182,6,0))</f>
        <v>#N/A</v>
      </c>
      <c r="H271" s="15" t="e">
        <f>IF($B271="","",VLOOKUP($B271,'HK2 - 22-23 + HKI 23-24(22C2)'!$B$12:$AT$182,7,0))</f>
        <v>#N/A</v>
      </c>
      <c r="I271" s="15" t="e">
        <f>IF($B271="","",VLOOKUP($B271,'HK2 - 22-23 + HKI 23-24(22C2)'!$B$12:$AT$182,8,0))</f>
        <v>#N/A</v>
      </c>
      <c r="J271" s="15" t="e">
        <f>IF($B271="","",VLOOKUP($B271,'HK2 - 22-23 + HKI 23-24(22C2)'!$B$12:$AT$182,9,0))</f>
        <v>#N/A</v>
      </c>
      <c r="K271" s="15" t="e">
        <f>IF($B271="","",VLOOKUP($B271,'HK2 - 22-23 + HKI 23-24(22C2)'!$B$12:$AT$182,10,0))</f>
        <v>#N/A</v>
      </c>
      <c r="L271" s="15" t="e">
        <f>IF($B271="","",VLOOKUP($B271,'HK2 - 22-23 + HKI 23-24(22C2)'!$B$12:$AT$182,11,0))</f>
        <v>#N/A</v>
      </c>
      <c r="M271" s="31" t="e">
        <f t="shared" si="41"/>
        <v>#N/A</v>
      </c>
      <c r="N271" s="15" t="e">
        <f>IF($B271="","",VLOOKUP($B271,'HK2 - 22-23 + HKI 23-24(22C2)'!$B$12:$AT$182,13,0))</f>
        <v>#N/A</v>
      </c>
      <c r="O271" s="15" t="e">
        <f>IF($B271="","",VLOOKUP($B271,'HK2 - 22-23 + HKI 23-24(22C2)'!$B$12:$AT$182,14,0))</f>
        <v>#N/A</v>
      </c>
      <c r="P271" s="15" t="e">
        <f>IF($B271="","",VLOOKUP($B271,'HK2 - 22-23 + HKI 23-24(22C2)'!$B$12:$AT$182,15,0))</f>
        <v>#N/A</v>
      </c>
      <c r="Q271" s="15" t="e">
        <f>IF($B271="","",VLOOKUP($B271,'HK2 - 22-23 + HKI 23-24(22C2)'!$B$12:$AT$182,16,0))</f>
        <v>#N/A</v>
      </c>
      <c r="R271" s="31" t="e">
        <f t="shared" si="42"/>
        <v>#N/A</v>
      </c>
      <c r="S271" s="15" t="e">
        <f>IF($B271="","",VLOOKUP($B271,'HK2 - 22-23 + HKI 23-24(22C2)'!$B$12:$AT$182,18,0))</f>
        <v>#N/A</v>
      </c>
      <c r="T271" s="15" t="e">
        <f>IF($B271="","",VLOOKUP($B271,'HK2 - 22-23 + HKI 23-24(22C2)'!$B$12:$AT$182,19,0))</f>
        <v>#N/A</v>
      </c>
      <c r="U271" s="15" t="e">
        <f>IF($B271="","",VLOOKUP($B271,'HK2 - 22-23 + HKI 23-24(22C2)'!$B$12:$AT$182,20,0))</f>
        <v>#N/A</v>
      </c>
      <c r="V271" s="31" t="e">
        <f t="shared" si="43"/>
        <v>#N/A</v>
      </c>
      <c r="W271" s="15" t="e">
        <f>IF($B271="","",VLOOKUP($B271,'HK2 - 22-23 + HKI 23-24(22C2)'!$B$12:$AT$182,22,0))</f>
        <v>#N/A</v>
      </c>
      <c r="X271" s="15" t="e">
        <f>IF($B271="","",VLOOKUP($B271,'HK2 - 22-23 + HKI 23-24(22C2)'!$B$12:$AT$182,23,0))</f>
        <v>#N/A</v>
      </c>
      <c r="Y271" s="15" t="e">
        <f>IF($B271="","",VLOOKUP($B271,'HK2 - 22-23 + HKI 23-24(22C2)'!$B$12:$AT$182,24,0))</f>
        <v>#N/A</v>
      </c>
      <c r="Z271" s="31" t="e">
        <f t="shared" si="44"/>
        <v>#N/A</v>
      </c>
      <c r="AA271" s="15" t="e">
        <f>IF($B271="","",VLOOKUP($B271,'HK2 - 22-23 + HKI 23-24(22C2)'!$B$12:$AT$182,26,0))</f>
        <v>#N/A</v>
      </c>
      <c r="AB271" s="15" t="e">
        <f>IF($B271="","",VLOOKUP($B271,'HK2 - 22-23 + HKI 23-24(22C2)'!$B$12:$AT$182,27,0))</f>
        <v>#N/A</v>
      </c>
      <c r="AC271" s="15" t="e">
        <f>IF($B271="","",VLOOKUP($B271,'HK2 - 22-23 + HKI 23-24(22C2)'!$B$12:$AT$182,28,0))</f>
        <v>#N/A</v>
      </c>
      <c r="AD271" s="31" t="e">
        <f t="shared" si="45"/>
        <v>#N/A</v>
      </c>
      <c r="AE271" s="15" t="e">
        <f>IF($B271="","",VLOOKUP($B271,'HK2 - 22-23 + HKI 23-24(22C2)'!$B$12:$AT$182,30,0))</f>
        <v>#N/A</v>
      </c>
      <c r="AF271" s="15" t="e">
        <f>IF($B271="","",VLOOKUP($B271,'HK2 - 22-23 + HKI 23-24(22C2)'!$B$12:$AT$182,31,0))</f>
        <v>#N/A</v>
      </c>
      <c r="AG271" s="15" t="e">
        <f>IF($B271="","",VLOOKUP($B271,'HK2 - 22-23 + HKI 23-24(22C2)'!$B$12:$AT$182,32,0))</f>
        <v>#N/A</v>
      </c>
      <c r="AH271" s="31" t="e">
        <f t="shared" si="46"/>
        <v>#N/A</v>
      </c>
      <c r="AI271" s="15" t="e">
        <f>IF($B271="","",VLOOKUP($B271,'HK2 - 22-23 + HKI 23-24(22C2)'!$B$12:$AT$182,34,0))</f>
        <v>#N/A</v>
      </c>
      <c r="AJ271" s="15" t="e">
        <f>IF($B271="","",VLOOKUP($B271,'HK2 - 22-23 + HKI 23-24(22C2)'!$B$12:$AT$182,35,0))</f>
        <v>#N/A</v>
      </c>
      <c r="AK271" s="31" t="e">
        <f t="shared" si="47"/>
        <v>#N/A</v>
      </c>
      <c r="AL271" s="15" t="e">
        <f>IF($B271="","",VLOOKUP($B271,'HK2 - 22-23 + HKI 23-24(22C2)'!$B$12:$AT$182,37,0))</f>
        <v>#N/A</v>
      </c>
      <c r="AM271" s="15" t="e">
        <f>IF($B271="","",VLOOKUP($B271,'HK2 - 22-23 + HKI 23-24(22C2)'!$B$12:$AT$182,38,0))</f>
        <v>#N/A</v>
      </c>
      <c r="AN271" s="31" t="e">
        <f t="shared" si="48"/>
        <v>#N/A</v>
      </c>
      <c r="AO271" s="15" t="e">
        <f>IF($B271="","",VLOOKUP($B271,'HK2 - 22-23 + HKI 23-24(22C2)'!$B$12:$AT$182,40,0))</f>
        <v>#N/A</v>
      </c>
      <c r="AP271" s="15" t="e">
        <f>IF($B271="","",VLOOKUP($B271,'HK2 - 22-23 + HKI 23-24(22C2)'!$B$12:$AT$182,41,0))</f>
        <v>#N/A</v>
      </c>
      <c r="AQ271" s="31" t="e">
        <f t="shared" si="49"/>
        <v>#N/A</v>
      </c>
      <c r="AR271" s="31" t="e">
        <f>IF($B271="","",VLOOKUP($B271,'HK2 - 22-23 + HKI 23-24(22C2)'!$B$12:$AT$182,43,0))</f>
        <v>#N/A</v>
      </c>
      <c r="AS271" s="31" t="e">
        <f>IF($B271="","",VLOOKUP($B271,'HK2 - 22-23 + HKI 23-24(22C2)'!$B$12:$AT$182,44,0))</f>
        <v>#N/A</v>
      </c>
      <c r="AT271" s="40" t="e">
        <f t="shared" si="50"/>
        <v>#N/A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IF($B272="","",VLOOKUP($B272,'HK2 - 22-23 + HKI 23-24(22C2)'!$B$12:$AT$182,4,0))</f>
        <v>#N/A</v>
      </c>
      <c r="F272" s="15" t="e">
        <f>IF($B272="","",VLOOKUP($B272,'HK2 - 22-23 + HKI 23-24(22C2)'!$B$12:$AT$182,5,0))</f>
        <v>#N/A</v>
      </c>
      <c r="G272" s="15" t="e">
        <f>IF($B272="","",VLOOKUP($B272,'HK2 - 22-23 + HKI 23-24(22C2)'!$B$12:$AT$182,6,0))</f>
        <v>#N/A</v>
      </c>
      <c r="H272" s="15" t="e">
        <f>IF($B272="","",VLOOKUP($B272,'HK2 - 22-23 + HKI 23-24(22C2)'!$B$12:$AT$182,7,0))</f>
        <v>#N/A</v>
      </c>
      <c r="I272" s="15" t="e">
        <f>IF($B272="","",VLOOKUP($B272,'HK2 - 22-23 + HKI 23-24(22C2)'!$B$12:$AT$182,8,0))</f>
        <v>#N/A</v>
      </c>
      <c r="J272" s="15" t="e">
        <f>IF($B272="","",VLOOKUP($B272,'HK2 - 22-23 + HKI 23-24(22C2)'!$B$12:$AT$182,9,0))</f>
        <v>#N/A</v>
      </c>
      <c r="K272" s="15" t="e">
        <f>IF($B272="","",VLOOKUP($B272,'HK2 - 22-23 + HKI 23-24(22C2)'!$B$12:$AT$182,10,0))</f>
        <v>#N/A</v>
      </c>
      <c r="L272" s="15" t="e">
        <f>IF($B272="","",VLOOKUP($B272,'HK2 - 22-23 + HKI 23-24(22C2)'!$B$12:$AT$182,11,0))</f>
        <v>#N/A</v>
      </c>
      <c r="M272" s="31" t="e">
        <f t="shared" si="41"/>
        <v>#N/A</v>
      </c>
      <c r="N272" s="15" t="e">
        <f>IF($B272="","",VLOOKUP($B272,'HK2 - 22-23 + HKI 23-24(22C2)'!$B$12:$AT$182,13,0))</f>
        <v>#N/A</v>
      </c>
      <c r="O272" s="15" t="e">
        <f>IF($B272="","",VLOOKUP($B272,'HK2 - 22-23 + HKI 23-24(22C2)'!$B$12:$AT$182,14,0))</f>
        <v>#N/A</v>
      </c>
      <c r="P272" s="15" t="e">
        <f>IF($B272="","",VLOOKUP($B272,'HK2 - 22-23 + HKI 23-24(22C2)'!$B$12:$AT$182,15,0))</f>
        <v>#N/A</v>
      </c>
      <c r="Q272" s="15" t="e">
        <f>IF($B272="","",VLOOKUP($B272,'HK2 - 22-23 + HKI 23-24(22C2)'!$B$12:$AT$182,16,0))</f>
        <v>#N/A</v>
      </c>
      <c r="R272" s="31" t="e">
        <f t="shared" si="42"/>
        <v>#N/A</v>
      </c>
      <c r="S272" s="15" t="e">
        <f>IF($B272="","",VLOOKUP($B272,'HK2 - 22-23 + HKI 23-24(22C2)'!$B$12:$AT$182,18,0))</f>
        <v>#N/A</v>
      </c>
      <c r="T272" s="15" t="e">
        <f>IF($B272="","",VLOOKUP($B272,'HK2 - 22-23 + HKI 23-24(22C2)'!$B$12:$AT$182,19,0))</f>
        <v>#N/A</v>
      </c>
      <c r="U272" s="15" t="e">
        <f>IF($B272="","",VLOOKUP($B272,'HK2 - 22-23 + HKI 23-24(22C2)'!$B$12:$AT$182,20,0))</f>
        <v>#N/A</v>
      </c>
      <c r="V272" s="31" t="e">
        <f t="shared" si="43"/>
        <v>#N/A</v>
      </c>
      <c r="W272" s="15" t="e">
        <f>IF($B272="","",VLOOKUP($B272,'HK2 - 22-23 + HKI 23-24(22C2)'!$B$12:$AT$182,22,0))</f>
        <v>#N/A</v>
      </c>
      <c r="X272" s="15" t="e">
        <f>IF($B272="","",VLOOKUP($B272,'HK2 - 22-23 + HKI 23-24(22C2)'!$B$12:$AT$182,23,0))</f>
        <v>#N/A</v>
      </c>
      <c r="Y272" s="15" t="e">
        <f>IF($B272="","",VLOOKUP($B272,'HK2 - 22-23 + HKI 23-24(22C2)'!$B$12:$AT$182,24,0))</f>
        <v>#N/A</v>
      </c>
      <c r="Z272" s="31" t="e">
        <f t="shared" si="44"/>
        <v>#N/A</v>
      </c>
      <c r="AA272" s="15" t="e">
        <f>IF($B272="","",VLOOKUP($B272,'HK2 - 22-23 + HKI 23-24(22C2)'!$B$12:$AT$182,26,0))</f>
        <v>#N/A</v>
      </c>
      <c r="AB272" s="15" t="e">
        <f>IF($B272="","",VLOOKUP($B272,'HK2 - 22-23 + HKI 23-24(22C2)'!$B$12:$AT$182,27,0))</f>
        <v>#N/A</v>
      </c>
      <c r="AC272" s="15" t="e">
        <f>IF($B272="","",VLOOKUP($B272,'HK2 - 22-23 + HKI 23-24(22C2)'!$B$12:$AT$182,28,0))</f>
        <v>#N/A</v>
      </c>
      <c r="AD272" s="31" t="e">
        <f t="shared" si="45"/>
        <v>#N/A</v>
      </c>
      <c r="AE272" s="15" t="e">
        <f>IF($B272="","",VLOOKUP($B272,'HK2 - 22-23 + HKI 23-24(22C2)'!$B$12:$AT$182,30,0))</f>
        <v>#N/A</v>
      </c>
      <c r="AF272" s="15" t="e">
        <f>IF($B272="","",VLOOKUP($B272,'HK2 - 22-23 + HKI 23-24(22C2)'!$B$12:$AT$182,31,0))</f>
        <v>#N/A</v>
      </c>
      <c r="AG272" s="15" t="e">
        <f>IF($B272="","",VLOOKUP($B272,'HK2 - 22-23 + HKI 23-24(22C2)'!$B$12:$AT$182,32,0))</f>
        <v>#N/A</v>
      </c>
      <c r="AH272" s="31" t="e">
        <f t="shared" si="46"/>
        <v>#N/A</v>
      </c>
      <c r="AI272" s="15" t="e">
        <f>IF($B272="","",VLOOKUP($B272,'HK2 - 22-23 + HKI 23-24(22C2)'!$B$12:$AT$182,34,0))</f>
        <v>#N/A</v>
      </c>
      <c r="AJ272" s="15" t="e">
        <f>IF($B272="","",VLOOKUP($B272,'HK2 - 22-23 + HKI 23-24(22C2)'!$B$12:$AT$182,35,0))</f>
        <v>#N/A</v>
      </c>
      <c r="AK272" s="31" t="e">
        <f t="shared" si="47"/>
        <v>#N/A</v>
      </c>
      <c r="AL272" s="15" t="e">
        <f>IF($B272="","",VLOOKUP($B272,'HK2 - 22-23 + HKI 23-24(22C2)'!$B$12:$AT$182,37,0))</f>
        <v>#N/A</v>
      </c>
      <c r="AM272" s="15" t="e">
        <f>IF($B272="","",VLOOKUP($B272,'HK2 - 22-23 + HKI 23-24(22C2)'!$B$12:$AT$182,38,0))</f>
        <v>#N/A</v>
      </c>
      <c r="AN272" s="31" t="e">
        <f t="shared" si="48"/>
        <v>#N/A</v>
      </c>
      <c r="AO272" s="15" t="e">
        <f>IF($B272="","",VLOOKUP($B272,'HK2 - 22-23 + HKI 23-24(22C2)'!$B$12:$AT$182,40,0))</f>
        <v>#N/A</v>
      </c>
      <c r="AP272" s="15" t="e">
        <f>IF($B272="","",VLOOKUP($B272,'HK2 - 22-23 + HKI 23-24(22C2)'!$B$12:$AT$182,41,0))</f>
        <v>#N/A</v>
      </c>
      <c r="AQ272" s="31" t="e">
        <f t="shared" si="49"/>
        <v>#N/A</v>
      </c>
      <c r="AR272" s="31" t="e">
        <f>IF($B272="","",VLOOKUP($B272,'HK2 - 22-23 + HKI 23-24(22C2)'!$B$12:$AT$182,43,0))</f>
        <v>#N/A</v>
      </c>
      <c r="AS272" s="31" t="e">
        <f>IF($B272="","",VLOOKUP($B272,'HK2 - 22-23 + HKI 23-24(22C2)'!$B$12:$AT$182,44,0))</f>
        <v>#N/A</v>
      </c>
      <c r="AT272" s="40" t="e">
        <f t="shared" si="50"/>
        <v>#N/A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IF($B273="","",VLOOKUP($B273,'HK2 - 22-23 + HKI 23-24(22C2)'!$B$12:$AT$182,4,0))</f>
        <v>#N/A</v>
      </c>
      <c r="F273" s="15" t="e">
        <f>IF($B273="","",VLOOKUP($B273,'HK2 - 22-23 + HKI 23-24(22C2)'!$B$12:$AT$182,5,0))</f>
        <v>#N/A</v>
      </c>
      <c r="G273" s="15" t="e">
        <f>IF($B273="","",VLOOKUP($B273,'HK2 - 22-23 + HKI 23-24(22C2)'!$B$12:$AT$182,6,0))</f>
        <v>#N/A</v>
      </c>
      <c r="H273" s="15" t="e">
        <f>IF($B273="","",VLOOKUP($B273,'HK2 - 22-23 + HKI 23-24(22C2)'!$B$12:$AT$182,7,0))</f>
        <v>#N/A</v>
      </c>
      <c r="I273" s="15" t="e">
        <f>IF($B273="","",VLOOKUP($B273,'HK2 - 22-23 + HKI 23-24(22C2)'!$B$12:$AT$182,8,0))</f>
        <v>#N/A</v>
      </c>
      <c r="J273" s="15" t="e">
        <f>IF($B273="","",VLOOKUP($B273,'HK2 - 22-23 + HKI 23-24(22C2)'!$B$12:$AT$182,9,0))</f>
        <v>#N/A</v>
      </c>
      <c r="K273" s="15" t="e">
        <f>IF($B273="","",VLOOKUP($B273,'HK2 - 22-23 + HKI 23-24(22C2)'!$B$12:$AT$182,10,0))</f>
        <v>#N/A</v>
      </c>
      <c r="L273" s="15" t="e">
        <f>IF($B273="","",VLOOKUP($B273,'HK2 - 22-23 + HKI 23-24(22C2)'!$B$12:$AT$182,11,0))</f>
        <v>#N/A</v>
      </c>
      <c r="M273" s="31" t="e">
        <f t="shared" si="41"/>
        <v>#N/A</v>
      </c>
      <c r="N273" s="15" t="e">
        <f>IF($B273="","",VLOOKUP($B273,'HK2 - 22-23 + HKI 23-24(22C2)'!$B$12:$AT$182,13,0))</f>
        <v>#N/A</v>
      </c>
      <c r="O273" s="15" t="e">
        <f>IF($B273="","",VLOOKUP($B273,'HK2 - 22-23 + HKI 23-24(22C2)'!$B$12:$AT$182,14,0))</f>
        <v>#N/A</v>
      </c>
      <c r="P273" s="15" t="e">
        <f>IF($B273="","",VLOOKUP($B273,'HK2 - 22-23 + HKI 23-24(22C2)'!$B$12:$AT$182,15,0))</f>
        <v>#N/A</v>
      </c>
      <c r="Q273" s="15" t="e">
        <f>IF($B273="","",VLOOKUP($B273,'HK2 - 22-23 + HKI 23-24(22C2)'!$B$12:$AT$182,16,0))</f>
        <v>#N/A</v>
      </c>
      <c r="R273" s="31" t="e">
        <f t="shared" si="42"/>
        <v>#N/A</v>
      </c>
      <c r="S273" s="15" t="e">
        <f>IF($B273="","",VLOOKUP($B273,'HK2 - 22-23 + HKI 23-24(22C2)'!$B$12:$AT$182,18,0))</f>
        <v>#N/A</v>
      </c>
      <c r="T273" s="15" t="e">
        <f>IF($B273="","",VLOOKUP($B273,'HK2 - 22-23 + HKI 23-24(22C2)'!$B$12:$AT$182,19,0))</f>
        <v>#N/A</v>
      </c>
      <c r="U273" s="15" t="e">
        <f>IF($B273="","",VLOOKUP($B273,'HK2 - 22-23 + HKI 23-24(22C2)'!$B$12:$AT$182,20,0))</f>
        <v>#N/A</v>
      </c>
      <c r="V273" s="31" t="e">
        <f t="shared" si="43"/>
        <v>#N/A</v>
      </c>
      <c r="W273" s="15" t="e">
        <f>IF($B273="","",VLOOKUP($B273,'HK2 - 22-23 + HKI 23-24(22C2)'!$B$12:$AT$182,22,0))</f>
        <v>#N/A</v>
      </c>
      <c r="X273" s="15" t="e">
        <f>IF($B273="","",VLOOKUP($B273,'HK2 - 22-23 + HKI 23-24(22C2)'!$B$12:$AT$182,23,0))</f>
        <v>#N/A</v>
      </c>
      <c r="Y273" s="15" t="e">
        <f>IF($B273="","",VLOOKUP($B273,'HK2 - 22-23 + HKI 23-24(22C2)'!$B$12:$AT$182,24,0))</f>
        <v>#N/A</v>
      </c>
      <c r="Z273" s="31" t="e">
        <f t="shared" si="44"/>
        <v>#N/A</v>
      </c>
      <c r="AA273" s="15" t="e">
        <f>IF($B273="","",VLOOKUP($B273,'HK2 - 22-23 + HKI 23-24(22C2)'!$B$12:$AT$182,26,0))</f>
        <v>#N/A</v>
      </c>
      <c r="AB273" s="15" t="e">
        <f>IF($B273="","",VLOOKUP($B273,'HK2 - 22-23 + HKI 23-24(22C2)'!$B$12:$AT$182,27,0))</f>
        <v>#N/A</v>
      </c>
      <c r="AC273" s="15" t="e">
        <f>IF($B273="","",VLOOKUP($B273,'HK2 - 22-23 + HKI 23-24(22C2)'!$B$12:$AT$182,28,0))</f>
        <v>#N/A</v>
      </c>
      <c r="AD273" s="31" t="e">
        <f t="shared" si="45"/>
        <v>#N/A</v>
      </c>
      <c r="AE273" s="15" t="e">
        <f>IF($B273="","",VLOOKUP($B273,'HK2 - 22-23 + HKI 23-24(22C2)'!$B$12:$AT$182,30,0))</f>
        <v>#N/A</v>
      </c>
      <c r="AF273" s="15" t="e">
        <f>IF($B273="","",VLOOKUP($B273,'HK2 - 22-23 + HKI 23-24(22C2)'!$B$12:$AT$182,31,0))</f>
        <v>#N/A</v>
      </c>
      <c r="AG273" s="15" t="e">
        <f>IF($B273="","",VLOOKUP($B273,'HK2 - 22-23 + HKI 23-24(22C2)'!$B$12:$AT$182,32,0))</f>
        <v>#N/A</v>
      </c>
      <c r="AH273" s="31" t="e">
        <f t="shared" si="46"/>
        <v>#N/A</v>
      </c>
      <c r="AI273" s="15" t="e">
        <f>IF($B273="","",VLOOKUP($B273,'HK2 - 22-23 + HKI 23-24(22C2)'!$B$12:$AT$182,34,0))</f>
        <v>#N/A</v>
      </c>
      <c r="AJ273" s="15" t="e">
        <f>IF($B273="","",VLOOKUP($B273,'HK2 - 22-23 + HKI 23-24(22C2)'!$B$12:$AT$182,35,0))</f>
        <v>#N/A</v>
      </c>
      <c r="AK273" s="31" t="e">
        <f t="shared" si="47"/>
        <v>#N/A</v>
      </c>
      <c r="AL273" s="15" t="e">
        <f>IF($B273="","",VLOOKUP($B273,'HK2 - 22-23 + HKI 23-24(22C2)'!$B$12:$AT$182,37,0))</f>
        <v>#N/A</v>
      </c>
      <c r="AM273" s="15" t="e">
        <f>IF($B273="","",VLOOKUP($B273,'HK2 - 22-23 + HKI 23-24(22C2)'!$B$12:$AT$182,38,0))</f>
        <v>#N/A</v>
      </c>
      <c r="AN273" s="31" t="e">
        <f t="shared" si="48"/>
        <v>#N/A</v>
      </c>
      <c r="AO273" s="15" t="e">
        <f>IF($B273="","",VLOOKUP($B273,'HK2 - 22-23 + HKI 23-24(22C2)'!$B$12:$AT$182,40,0))</f>
        <v>#N/A</v>
      </c>
      <c r="AP273" s="15" t="e">
        <f>IF($B273="","",VLOOKUP($B273,'HK2 - 22-23 + HKI 23-24(22C2)'!$B$12:$AT$182,41,0))</f>
        <v>#N/A</v>
      </c>
      <c r="AQ273" s="31" t="e">
        <f t="shared" si="49"/>
        <v>#N/A</v>
      </c>
      <c r="AR273" s="31" t="e">
        <f>IF($B273="","",VLOOKUP($B273,'HK2 - 22-23 + HKI 23-24(22C2)'!$B$12:$AT$182,43,0))</f>
        <v>#N/A</v>
      </c>
      <c r="AS273" s="31" t="e">
        <f>IF($B273="","",VLOOKUP($B273,'HK2 - 22-23 + HKI 23-24(22C2)'!$B$12:$AT$182,44,0))</f>
        <v>#N/A</v>
      </c>
      <c r="AT273" s="40" t="e">
        <f t="shared" si="50"/>
        <v>#N/A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IF($B274="","",VLOOKUP($B274,'HK2 - 22-23 + HKI 23-24(22C2)'!$B$12:$AT$182,4,0))</f>
        <v>#N/A</v>
      </c>
      <c r="F274" s="15" t="e">
        <f>IF($B274="","",VLOOKUP($B274,'HK2 - 22-23 + HKI 23-24(22C2)'!$B$12:$AT$182,5,0))</f>
        <v>#N/A</v>
      </c>
      <c r="G274" s="15" t="e">
        <f>IF($B274="","",VLOOKUP($B274,'HK2 - 22-23 + HKI 23-24(22C2)'!$B$12:$AT$182,6,0))</f>
        <v>#N/A</v>
      </c>
      <c r="H274" s="15" t="e">
        <f>IF($B274="","",VLOOKUP($B274,'HK2 - 22-23 + HKI 23-24(22C2)'!$B$12:$AT$182,7,0))</f>
        <v>#N/A</v>
      </c>
      <c r="I274" s="15" t="e">
        <f>IF($B274="","",VLOOKUP($B274,'HK2 - 22-23 + HKI 23-24(22C2)'!$B$12:$AT$182,8,0))</f>
        <v>#N/A</v>
      </c>
      <c r="J274" s="15" t="e">
        <f>IF($B274="","",VLOOKUP($B274,'HK2 - 22-23 + HKI 23-24(22C2)'!$B$12:$AT$182,9,0))</f>
        <v>#N/A</v>
      </c>
      <c r="K274" s="15" t="e">
        <f>IF($B274="","",VLOOKUP($B274,'HK2 - 22-23 + HKI 23-24(22C2)'!$B$12:$AT$182,10,0))</f>
        <v>#N/A</v>
      </c>
      <c r="L274" s="15" t="e">
        <f>IF($B274="","",VLOOKUP($B274,'HK2 - 22-23 + HKI 23-24(22C2)'!$B$12:$AT$182,11,0))</f>
        <v>#N/A</v>
      </c>
      <c r="M274" s="31" t="e">
        <f t="shared" si="41"/>
        <v>#N/A</v>
      </c>
      <c r="N274" s="15" t="e">
        <f>IF($B274="","",VLOOKUP($B274,'HK2 - 22-23 + HKI 23-24(22C2)'!$B$12:$AT$182,13,0))</f>
        <v>#N/A</v>
      </c>
      <c r="O274" s="15" t="e">
        <f>IF($B274="","",VLOOKUP($B274,'HK2 - 22-23 + HKI 23-24(22C2)'!$B$12:$AT$182,14,0))</f>
        <v>#N/A</v>
      </c>
      <c r="P274" s="15" t="e">
        <f>IF($B274="","",VLOOKUP($B274,'HK2 - 22-23 + HKI 23-24(22C2)'!$B$12:$AT$182,15,0))</f>
        <v>#N/A</v>
      </c>
      <c r="Q274" s="15" t="e">
        <f>IF($B274="","",VLOOKUP($B274,'HK2 - 22-23 + HKI 23-24(22C2)'!$B$12:$AT$182,16,0))</f>
        <v>#N/A</v>
      </c>
      <c r="R274" s="31" t="e">
        <f t="shared" si="42"/>
        <v>#N/A</v>
      </c>
      <c r="S274" s="15" t="e">
        <f>IF($B274="","",VLOOKUP($B274,'HK2 - 22-23 + HKI 23-24(22C2)'!$B$12:$AT$182,18,0))</f>
        <v>#N/A</v>
      </c>
      <c r="T274" s="15" t="e">
        <f>IF($B274="","",VLOOKUP($B274,'HK2 - 22-23 + HKI 23-24(22C2)'!$B$12:$AT$182,19,0))</f>
        <v>#N/A</v>
      </c>
      <c r="U274" s="15" t="e">
        <f>IF($B274="","",VLOOKUP($B274,'HK2 - 22-23 + HKI 23-24(22C2)'!$B$12:$AT$182,20,0))</f>
        <v>#N/A</v>
      </c>
      <c r="V274" s="31" t="e">
        <f t="shared" si="43"/>
        <v>#N/A</v>
      </c>
      <c r="W274" s="15" t="e">
        <f>IF($B274="","",VLOOKUP($B274,'HK2 - 22-23 + HKI 23-24(22C2)'!$B$12:$AT$182,22,0))</f>
        <v>#N/A</v>
      </c>
      <c r="X274" s="15" t="e">
        <f>IF($B274="","",VLOOKUP($B274,'HK2 - 22-23 + HKI 23-24(22C2)'!$B$12:$AT$182,23,0))</f>
        <v>#N/A</v>
      </c>
      <c r="Y274" s="15" t="e">
        <f>IF($B274="","",VLOOKUP($B274,'HK2 - 22-23 + HKI 23-24(22C2)'!$B$12:$AT$182,24,0))</f>
        <v>#N/A</v>
      </c>
      <c r="Z274" s="31" t="e">
        <f t="shared" si="44"/>
        <v>#N/A</v>
      </c>
      <c r="AA274" s="15" t="e">
        <f>IF($B274="","",VLOOKUP($B274,'HK2 - 22-23 + HKI 23-24(22C2)'!$B$12:$AT$182,26,0))</f>
        <v>#N/A</v>
      </c>
      <c r="AB274" s="15" t="e">
        <f>IF($B274="","",VLOOKUP($B274,'HK2 - 22-23 + HKI 23-24(22C2)'!$B$12:$AT$182,27,0))</f>
        <v>#N/A</v>
      </c>
      <c r="AC274" s="15" t="e">
        <f>IF($B274="","",VLOOKUP($B274,'HK2 - 22-23 + HKI 23-24(22C2)'!$B$12:$AT$182,28,0))</f>
        <v>#N/A</v>
      </c>
      <c r="AD274" s="31" t="e">
        <f t="shared" si="45"/>
        <v>#N/A</v>
      </c>
      <c r="AE274" s="15" t="e">
        <f>IF($B274="","",VLOOKUP($B274,'HK2 - 22-23 + HKI 23-24(22C2)'!$B$12:$AT$182,30,0))</f>
        <v>#N/A</v>
      </c>
      <c r="AF274" s="15" t="e">
        <f>IF($B274="","",VLOOKUP($B274,'HK2 - 22-23 + HKI 23-24(22C2)'!$B$12:$AT$182,31,0))</f>
        <v>#N/A</v>
      </c>
      <c r="AG274" s="15" t="e">
        <f>IF($B274="","",VLOOKUP($B274,'HK2 - 22-23 + HKI 23-24(22C2)'!$B$12:$AT$182,32,0))</f>
        <v>#N/A</v>
      </c>
      <c r="AH274" s="31" t="e">
        <f t="shared" si="46"/>
        <v>#N/A</v>
      </c>
      <c r="AI274" s="15" t="e">
        <f>IF($B274="","",VLOOKUP($B274,'HK2 - 22-23 + HKI 23-24(22C2)'!$B$12:$AT$182,34,0))</f>
        <v>#N/A</v>
      </c>
      <c r="AJ274" s="15" t="e">
        <f>IF($B274="","",VLOOKUP($B274,'HK2 - 22-23 + HKI 23-24(22C2)'!$B$12:$AT$182,35,0))</f>
        <v>#N/A</v>
      </c>
      <c r="AK274" s="31" t="e">
        <f t="shared" si="47"/>
        <v>#N/A</v>
      </c>
      <c r="AL274" s="15" t="e">
        <f>IF($B274="","",VLOOKUP($B274,'HK2 - 22-23 + HKI 23-24(22C2)'!$B$12:$AT$182,37,0))</f>
        <v>#N/A</v>
      </c>
      <c r="AM274" s="15" t="e">
        <f>IF($B274="","",VLOOKUP($B274,'HK2 - 22-23 + HKI 23-24(22C2)'!$B$12:$AT$182,38,0))</f>
        <v>#N/A</v>
      </c>
      <c r="AN274" s="31" t="e">
        <f t="shared" si="48"/>
        <v>#N/A</v>
      </c>
      <c r="AO274" s="15" t="e">
        <f>IF($B274="","",VLOOKUP($B274,'HK2 - 22-23 + HKI 23-24(22C2)'!$B$12:$AT$182,40,0))</f>
        <v>#N/A</v>
      </c>
      <c r="AP274" s="15" t="e">
        <f>IF($B274="","",VLOOKUP($B274,'HK2 - 22-23 + HKI 23-24(22C2)'!$B$12:$AT$182,41,0))</f>
        <v>#N/A</v>
      </c>
      <c r="AQ274" s="31" t="e">
        <f t="shared" si="49"/>
        <v>#N/A</v>
      </c>
      <c r="AR274" s="31" t="e">
        <f>IF($B274="","",VLOOKUP($B274,'HK2 - 22-23 + HKI 23-24(22C2)'!$B$12:$AT$182,43,0))</f>
        <v>#N/A</v>
      </c>
      <c r="AS274" s="31" t="e">
        <f>IF($B274="","",VLOOKUP($B274,'HK2 - 22-23 + HKI 23-24(22C2)'!$B$12:$AT$182,44,0))</f>
        <v>#N/A</v>
      </c>
      <c r="AT274" s="40" t="e">
        <f t="shared" si="50"/>
        <v>#N/A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IF($B275="","",VLOOKUP($B275,'HK2 - 22-23 + HKI 23-24(22C2)'!$B$12:$AT$182,4,0))</f>
        <v>#N/A</v>
      </c>
      <c r="F275" s="15" t="e">
        <f>IF($B275="","",VLOOKUP($B275,'HK2 - 22-23 + HKI 23-24(22C2)'!$B$12:$AT$182,5,0))</f>
        <v>#N/A</v>
      </c>
      <c r="G275" s="15" t="e">
        <f>IF($B275="","",VLOOKUP($B275,'HK2 - 22-23 + HKI 23-24(22C2)'!$B$12:$AT$182,6,0))</f>
        <v>#N/A</v>
      </c>
      <c r="H275" s="15" t="e">
        <f>IF($B275="","",VLOOKUP($B275,'HK2 - 22-23 + HKI 23-24(22C2)'!$B$12:$AT$182,7,0))</f>
        <v>#N/A</v>
      </c>
      <c r="I275" s="15" t="e">
        <f>IF($B275="","",VLOOKUP($B275,'HK2 - 22-23 + HKI 23-24(22C2)'!$B$12:$AT$182,8,0))</f>
        <v>#N/A</v>
      </c>
      <c r="J275" s="15" t="e">
        <f>IF($B275="","",VLOOKUP($B275,'HK2 - 22-23 + HKI 23-24(22C2)'!$B$12:$AT$182,9,0))</f>
        <v>#N/A</v>
      </c>
      <c r="K275" s="15" t="e">
        <f>IF($B275="","",VLOOKUP($B275,'HK2 - 22-23 + HKI 23-24(22C2)'!$B$12:$AT$182,10,0))</f>
        <v>#N/A</v>
      </c>
      <c r="L275" s="15" t="e">
        <f>IF($B275="","",VLOOKUP($B275,'HK2 - 22-23 + HKI 23-24(22C2)'!$B$12:$AT$182,11,0))</f>
        <v>#N/A</v>
      </c>
      <c r="M275" s="31" t="e">
        <f t="shared" si="41"/>
        <v>#N/A</v>
      </c>
      <c r="N275" s="15" t="e">
        <f>IF($B275="","",VLOOKUP($B275,'HK2 - 22-23 + HKI 23-24(22C2)'!$B$12:$AT$182,13,0))</f>
        <v>#N/A</v>
      </c>
      <c r="O275" s="15" t="e">
        <f>IF($B275="","",VLOOKUP($B275,'HK2 - 22-23 + HKI 23-24(22C2)'!$B$12:$AT$182,14,0))</f>
        <v>#N/A</v>
      </c>
      <c r="P275" s="15" t="e">
        <f>IF($B275="","",VLOOKUP($B275,'HK2 - 22-23 + HKI 23-24(22C2)'!$B$12:$AT$182,15,0))</f>
        <v>#N/A</v>
      </c>
      <c r="Q275" s="15" t="e">
        <f>IF($B275="","",VLOOKUP($B275,'HK2 - 22-23 + HKI 23-24(22C2)'!$B$12:$AT$182,16,0))</f>
        <v>#N/A</v>
      </c>
      <c r="R275" s="31" t="e">
        <f t="shared" si="42"/>
        <v>#N/A</v>
      </c>
      <c r="S275" s="15" t="e">
        <f>IF($B275="","",VLOOKUP($B275,'HK2 - 22-23 + HKI 23-24(22C2)'!$B$12:$AT$182,18,0))</f>
        <v>#N/A</v>
      </c>
      <c r="T275" s="15" t="e">
        <f>IF($B275="","",VLOOKUP($B275,'HK2 - 22-23 + HKI 23-24(22C2)'!$B$12:$AT$182,19,0))</f>
        <v>#N/A</v>
      </c>
      <c r="U275" s="15" t="e">
        <f>IF($B275="","",VLOOKUP($B275,'HK2 - 22-23 + HKI 23-24(22C2)'!$B$12:$AT$182,20,0))</f>
        <v>#N/A</v>
      </c>
      <c r="V275" s="31" t="e">
        <f t="shared" si="43"/>
        <v>#N/A</v>
      </c>
      <c r="W275" s="15" t="e">
        <f>IF($B275="","",VLOOKUP($B275,'HK2 - 22-23 + HKI 23-24(22C2)'!$B$12:$AT$182,22,0))</f>
        <v>#N/A</v>
      </c>
      <c r="X275" s="15" t="e">
        <f>IF($B275="","",VLOOKUP($B275,'HK2 - 22-23 + HKI 23-24(22C2)'!$B$12:$AT$182,23,0))</f>
        <v>#N/A</v>
      </c>
      <c r="Y275" s="15" t="e">
        <f>IF($B275="","",VLOOKUP($B275,'HK2 - 22-23 + HKI 23-24(22C2)'!$B$12:$AT$182,24,0))</f>
        <v>#N/A</v>
      </c>
      <c r="Z275" s="31" t="e">
        <f t="shared" si="44"/>
        <v>#N/A</v>
      </c>
      <c r="AA275" s="15" t="e">
        <f>IF($B275="","",VLOOKUP($B275,'HK2 - 22-23 + HKI 23-24(22C2)'!$B$12:$AT$182,26,0))</f>
        <v>#N/A</v>
      </c>
      <c r="AB275" s="15" t="e">
        <f>IF($B275="","",VLOOKUP($B275,'HK2 - 22-23 + HKI 23-24(22C2)'!$B$12:$AT$182,27,0))</f>
        <v>#N/A</v>
      </c>
      <c r="AC275" s="15" t="e">
        <f>IF($B275="","",VLOOKUP($B275,'HK2 - 22-23 + HKI 23-24(22C2)'!$B$12:$AT$182,28,0))</f>
        <v>#N/A</v>
      </c>
      <c r="AD275" s="31" t="e">
        <f t="shared" si="45"/>
        <v>#N/A</v>
      </c>
      <c r="AE275" s="15" t="e">
        <f>IF($B275="","",VLOOKUP($B275,'HK2 - 22-23 + HKI 23-24(22C2)'!$B$12:$AT$182,30,0))</f>
        <v>#N/A</v>
      </c>
      <c r="AF275" s="15" t="e">
        <f>IF($B275="","",VLOOKUP($B275,'HK2 - 22-23 + HKI 23-24(22C2)'!$B$12:$AT$182,31,0))</f>
        <v>#N/A</v>
      </c>
      <c r="AG275" s="15" t="e">
        <f>IF($B275="","",VLOOKUP($B275,'HK2 - 22-23 + HKI 23-24(22C2)'!$B$12:$AT$182,32,0))</f>
        <v>#N/A</v>
      </c>
      <c r="AH275" s="31" t="e">
        <f t="shared" si="46"/>
        <v>#N/A</v>
      </c>
      <c r="AI275" s="15" t="e">
        <f>IF($B275="","",VLOOKUP($B275,'HK2 - 22-23 + HKI 23-24(22C2)'!$B$12:$AT$182,34,0))</f>
        <v>#N/A</v>
      </c>
      <c r="AJ275" s="15" t="e">
        <f>IF($B275="","",VLOOKUP($B275,'HK2 - 22-23 + HKI 23-24(22C2)'!$B$12:$AT$182,35,0))</f>
        <v>#N/A</v>
      </c>
      <c r="AK275" s="31" t="e">
        <f t="shared" si="47"/>
        <v>#N/A</v>
      </c>
      <c r="AL275" s="15" t="e">
        <f>IF($B275="","",VLOOKUP($B275,'HK2 - 22-23 + HKI 23-24(22C2)'!$B$12:$AT$182,37,0))</f>
        <v>#N/A</v>
      </c>
      <c r="AM275" s="15" t="e">
        <f>IF($B275="","",VLOOKUP($B275,'HK2 - 22-23 + HKI 23-24(22C2)'!$B$12:$AT$182,38,0))</f>
        <v>#N/A</v>
      </c>
      <c r="AN275" s="31" t="e">
        <f t="shared" si="48"/>
        <v>#N/A</v>
      </c>
      <c r="AO275" s="15" t="e">
        <f>IF($B275="","",VLOOKUP($B275,'HK2 - 22-23 + HKI 23-24(22C2)'!$B$12:$AT$182,40,0))</f>
        <v>#N/A</v>
      </c>
      <c r="AP275" s="15" t="e">
        <f>IF($B275="","",VLOOKUP($B275,'HK2 - 22-23 + HKI 23-24(22C2)'!$B$12:$AT$182,41,0))</f>
        <v>#N/A</v>
      </c>
      <c r="AQ275" s="31" t="e">
        <f t="shared" si="49"/>
        <v>#N/A</v>
      </c>
      <c r="AR275" s="31" t="e">
        <f>IF($B275="","",VLOOKUP($B275,'HK2 - 22-23 + HKI 23-24(22C2)'!$B$12:$AT$182,43,0))</f>
        <v>#N/A</v>
      </c>
      <c r="AS275" s="31" t="e">
        <f>IF($B275="","",VLOOKUP($B275,'HK2 - 22-23 + HKI 23-24(22C2)'!$B$12:$AT$182,44,0))</f>
        <v>#N/A</v>
      </c>
      <c r="AT275" s="40" t="e">
        <f t="shared" si="50"/>
        <v>#N/A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IF($B276="","",VLOOKUP($B276,'HK2 - 22-23 + HKI 23-24(22C2)'!$B$12:$AT$182,4,0))</f>
        <v>#N/A</v>
      </c>
      <c r="F276" s="15" t="e">
        <f>IF($B276="","",VLOOKUP($B276,'HK2 - 22-23 + HKI 23-24(22C2)'!$B$12:$AT$182,5,0))</f>
        <v>#N/A</v>
      </c>
      <c r="G276" s="15" t="e">
        <f>IF($B276="","",VLOOKUP($B276,'HK2 - 22-23 + HKI 23-24(22C2)'!$B$12:$AT$182,6,0))</f>
        <v>#N/A</v>
      </c>
      <c r="H276" s="15" t="e">
        <f>IF($B276="","",VLOOKUP($B276,'HK2 - 22-23 + HKI 23-24(22C2)'!$B$12:$AT$182,7,0))</f>
        <v>#N/A</v>
      </c>
      <c r="I276" s="15" t="e">
        <f>IF($B276="","",VLOOKUP($B276,'HK2 - 22-23 + HKI 23-24(22C2)'!$B$12:$AT$182,8,0))</f>
        <v>#N/A</v>
      </c>
      <c r="J276" s="15" t="e">
        <f>IF($B276="","",VLOOKUP($B276,'HK2 - 22-23 + HKI 23-24(22C2)'!$B$12:$AT$182,9,0))</f>
        <v>#N/A</v>
      </c>
      <c r="K276" s="15" t="e">
        <f>IF($B276="","",VLOOKUP($B276,'HK2 - 22-23 + HKI 23-24(22C2)'!$B$12:$AT$182,10,0))</f>
        <v>#N/A</v>
      </c>
      <c r="L276" s="15" t="e">
        <f>IF($B276="","",VLOOKUP($B276,'HK2 - 22-23 + HKI 23-24(22C2)'!$B$12:$AT$182,11,0))</f>
        <v>#N/A</v>
      </c>
      <c r="M276" s="31" t="e">
        <f t="shared" si="41"/>
        <v>#N/A</v>
      </c>
      <c r="N276" s="15" t="e">
        <f>IF($B276="","",VLOOKUP($B276,'HK2 - 22-23 + HKI 23-24(22C2)'!$B$12:$AT$182,13,0))</f>
        <v>#N/A</v>
      </c>
      <c r="O276" s="15" t="e">
        <f>IF($B276="","",VLOOKUP($B276,'HK2 - 22-23 + HKI 23-24(22C2)'!$B$12:$AT$182,14,0))</f>
        <v>#N/A</v>
      </c>
      <c r="P276" s="15" t="e">
        <f>IF($B276="","",VLOOKUP($B276,'HK2 - 22-23 + HKI 23-24(22C2)'!$B$12:$AT$182,15,0))</f>
        <v>#N/A</v>
      </c>
      <c r="Q276" s="15" t="e">
        <f>IF($B276="","",VLOOKUP($B276,'HK2 - 22-23 + HKI 23-24(22C2)'!$B$12:$AT$182,16,0))</f>
        <v>#N/A</v>
      </c>
      <c r="R276" s="31" t="e">
        <f t="shared" si="42"/>
        <v>#N/A</v>
      </c>
      <c r="S276" s="15" t="e">
        <f>IF($B276="","",VLOOKUP($B276,'HK2 - 22-23 + HKI 23-24(22C2)'!$B$12:$AT$182,18,0))</f>
        <v>#N/A</v>
      </c>
      <c r="T276" s="15" t="e">
        <f>IF($B276="","",VLOOKUP($B276,'HK2 - 22-23 + HKI 23-24(22C2)'!$B$12:$AT$182,19,0))</f>
        <v>#N/A</v>
      </c>
      <c r="U276" s="15" t="e">
        <f>IF($B276="","",VLOOKUP($B276,'HK2 - 22-23 + HKI 23-24(22C2)'!$B$12:$AT$182,20,0))</f>
        <v>#N/A</v>
      </c>
      <c r="V276" s="31" t="e">
        <f t="shared" si="43"/>
        <v>#N/A</v>
      </c>
      <c r="W276" s="15" t="e">
        <f>IF($B276="","",VLOOKUP($B276,'HK2 - 22-23 + HKI 23-24(22C2)'!$B$12:$AT$182,22,0))</f>
        <v>#N/A</v>
      </c>
      <c r="X276" s="15" t="e">
        <f>IF($B276="","",VLOOKUP($B276,'HK2 - 22-23 + HKI 23-24(22C2)'!$B$12:$AT$182,23,0))</f>
        <v>#N/A</v>
      </c>
      <c r="Y276" s="15" t="e">
        <f>IF($B276="","",VLOOKUP($B276,'HK2 - 22-23 + HKI 23-24(22C2)'!$B$12:$AT$182,24,0))</f>
        <v>#N/A</v>
      </c>
      <c r="Z276" s="31" t="e">
        <f t="shared" si="44"/>
        <v>#N/A</v>
      </c>
      <c r="AA276" s="15" t="e">
        <f>IF($B276="","",VLOOKUP($B276,'HK2 - 22-23 + HKI 23-24(22C2)'!$B$12:$AT$182,26,0))</f>
        <v>#N/A</v>
      </c>
      <c r="AB276" s="15" t="e">
        <f>IF($B276="","",VLOOKUP($B276,'HK2 - 22-23 + HKI 23-24(22C2)'!$B$12:$AT$182,27,0))</f>
        <v>#N/A</v>
      </c>
      <c r="AC276" s="15" t="e">
        <f>IF($B276="","",VLOOKUP($B276,'HK2 - 22-23 + HKI 23-24(22C2)'!$B$12:$AT$182,28,0))</f>
        <v>#N/A</v>
      </c>
      <c r="AD276" s="31" t="e">
        <f t="shared" si="45"/>
        <v>#N/A</v>
      </c>
      <c r="AE276" s="15" t="e">
        <f>IF($B276="","",VLOOKUP($B276,'HK2 - 22-23 + HKI 23-24(22C2)'!$B$12:$AT$182,30,0))</f>
        <v>#N/A</v>
      </c>
      <c r="AF276" s="15" t="e">
        <f>IF($B276="","",VLOOKUP($B276,'HK2 - 22-23 + HKI 23-24(22C2)'!$B$12:$AT$182,31,0))</f>
        <v>#N/A</v>
      </c>
      <c r="AG276" s="15" t="e">
        <f>IF($B276="","",VLOOKUP($B276,'HK2 - 22-23 + HKI 23-24(22C2)'!$B$12:$AT$182,32,0))</f>
        <v>#N/A</v>
      </c>
      <c r="AH276" s="31" t="e">
        <f t="shared" si="46"/>
        <v>#N/A</v>
      </c>
      <c r="AI276" s="15" t="e">
        <f>IF($B276="","",VLOOKUP($B276,'HK2 - 22-23 + HKI 23-24(22C2)'!$B$12:$AT$182,34,0))</f>
        <v>#N/A</v>
      </c>
      <c r="AJ276" s="15" t="e">
        <f>IF($B276="","",VLOOKUP($B276,'HK2 - 22-23 + HKI 23-24(22C2)'!$B$12:$AT$182,35,0))</f>
        <v>#N/A</v>
      </c>
      <c r="AK276" s="31" t="e">
        <f t="shared" si="47"/>
        <v>#N/A</v>
      </c>
      <c r="AL276" s="15" t="e">
        <f>IF($B276="","",VLOOKUP($B276,'HK2 - 22-23 + HKI 23-24(22C2)'!$B$12:$AT$182,37,0))</f>
        <v>#N/A</v>
      </c>
      <c r="AM276" s="15" t="e">
        <f>IF($B276="","",VLOOKUP($B276,'HK2 - 22-23 + HKI 23-24(22C2)'!$B$12:$AT$182,38,0))</f>
        <v>#N/A</v>
      </c>
      <c r="AN276" s="31" t="e">
        <f t="shared" si="48"/>
        <v>#N/A</v>
      </c>
      <c r="AO276" s="15" t="e">
        <f>IF($B276="","",VLOOKUP($B276,'HK2 - 22-23 + HKI 23-24(22C2)'!$B$12:$AT$182,40,0))</f>
        <v>#N/A</v>
      </c>
      <c r="AP276" s="15" t="e">
        <f>IF($B276="","",VLOOKUP($B276,'HK2 - 22-23 + HKI 23-24(22C2)'!$B$12:$AT$182,41,0))</f>
        <v>#N/A</v>
      </c>
      <c r="AQ276" s="31" t="e">
        <f t="shared" si="49"/>
        <v>#N/A</v>
      </c>
      <c r="AR276" s="31" t="e">
        <f>IF($B276="","",VLOOKUP($B276,'HK2 - 22-23 + HKI 23-24(22C2)'!$B$12:$AT$182,43,0))</f>
        <v>#N/A</v>
      </c>
      <c r="AS276" s="31" t="e">
        <f>IF($B276="","",VLOOKUP($B276,'HK2 - 22-23 + HKI 23-24(22C2)'!$B$12:$AT$182,44,0))</f>
        <v>#N/A</v>
      </c>
      <c r="AT276" s="40" t="e">
        <f t="shared" si="50"/>
        <v>#N/A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IF($B277="","",VLOOKUP($B277,'HK2 - 22-23 + HKI 23-24(22C2)'!$B$12:$AT$182,4,0))</f>
        <v>#N/A</v>
      </c>
      <c r="F277" s="15" t="e">
        <f>IF($B277="","",VLOOKUP($B277,'HK2 - 22-23 + HKI 23-24(22C2)'!$B$12:$AT$182,5,0))</f>
        <v>#N/A</v>
      </c>
      <c r="G277" s="15" t="e">
        <f>IF($B277="","",VLOOKUP($B277,'HK2 - 22-23 + HKI 23-24(22C2)'!$B$12:$AT$182,6,0))</f>
        <v>#N/A</v>
      </c>
      <c r="H277" s="15" t="e">
        <f>IF($B277="","",VLOOKUP($B277,'HK2 - 22-23 + HKI 23-24(22C2)'!$B$12:$AT$182,7,0))</f>
        <v>#N/A</v>
      </c>
      <c r="I277" s="15" t="e">
        <f>IF($B277="","",VLOOKUP($B277,'HK2 - 22-23 + HKI 23-24(22C2)'!$B$12:$AT$182,8,0))</f>
        <v>#N/A</v>
      </c>
      <c r="J277" s="15" t="e">
        <f>IF($B277="","",VLOOKUP($B277,'HK2 - 22-23 + HKI 23-24(22C2)'!$B$12:$AT$182,9,0))</f>
        <v>#N/A</v>
      </c>
      <c r="K277" s="15" t="e">
        <f>IF($B277="","",VLOOKUP($B277,'HK2 - 22-23 + HKI 23-24(22C2)'!$B$12:$AT$182,10,0))</f>
        <v>#N/A</v>
      </c>
      <c r="L277" s="15" t="e">
        <f>IF($B277="","",VLOOKUP($B277,'HK2 - 22-23 + HKI 23-24(22C2)'!$B$12:$AT$182,11,0))</f>
        <v>#N/A</v>
      </c>
      <c r="M277" s="31" t="e">
        <f t="shared" si="41"/>
        <v>#N/A</v>
      </c>
      <c r="N277" s="15" t="e">
        <f>IF($B277="","",VLOOKUP($B277,'HK2 - 22-23 + HKI 23-24(22C2)'!$B$12:$AT$182,13,0))</f>
        <v>#N/A</v>
      </c>
      <c r="O277" s="15" t="e">
        <f>IF($B277="","",VLOOKUP($B277,'HK2 - 22-23 + HKI 23-24(22C2)'!$B$12:$AT$182,14,0))</f>
        <v>#N/A</v>
      </c>
      <c r="P277" s="15" t="e">
        <f>IF($B277="","",VLOOKUP($B277,'HK2 - 22-23 + HKI 23-24(22C2)'!$B$12:$AT$182,15,0))</f>
        <v>#N/A</v>
      </c>
      <c r="Q277" s="15" t="e">
        <f>IF($B277="","",VLOOKUP($B277,'HK2 - 22-23 + HKI 23-24(22C2)'!$B$12:$AT$182,16,0))</f>
        <v>#N/A</v>
      </c>
      <c r="R277" s="31" t="e">
        <f t="shared" si="42"/>
        <v>#N/A</v>
      </c>
      <c r="S277" s="15" t="e">
        <f>IF($B277="","",VLOOKUP($B277,'HK2 - 22-23 + HKI 23-24(22C2)'!$B$12:$AT$182,18,0))</f>
        <v>#N/A</v>
      </c>
      <c r="T277" s="15" t="e">
        <f>IF($B277="","",VLOOKUP($B277,'HK2 - 22-23 + HKI 23-24(22C2)'!$B$12:$AT$182,19,0))</f>
        <v>#N/A</v>
      </c>
      <c r="U277" s="15" t="e">
        <f>IF($B277="","",VLOOKUP($B277,'HK2 - 22-23 + HKI 23-24(22C2)'!$B$12:$AT$182,20,0))</f>
        <v>#N/A</v>
      </c>
      <c r="V277" s="31" t="e">
        <f t="shared" si="43"/>
        <v>#N/A</v>
      </c>
      <c r="W277" s="15" t="e">
        <f>IF($B277="","",VLOOKUP($B277,'HK2 - 22-23 + HKI 23-24(22C2)'!$B$12:$AT$182,22,0))</f>
        <v>#N/A</v>
      </c>
      <c r="X277" s="15" t="e">
        <f>IF($B277="","",VLOOKUP($B277,'HK2 - 22-23 + HKI 23-24(22C2)'!$B$12:$AT$182,23,0))</f>
        <v>#N/A</v>
      </c>
      <c r="Y277" s="15" t="e">
        <f>IF($B277="","",VLOOKUP($B277,'HK2 - 22-23 + HKI 23-24(22C2)'!$B$12:$AT$182,24,0))</f>
        <v>#N/A</v>
      </c>
      <c r="Z277" s="31" t="e">
        <f t="shared" si="44"/>
        <v>#N/A</v>
      </c>
      <c r="AA277" s="15" t="e">
        <f>IF($B277="","",VLOOKUP($B277,'HK2 - 22-23 + HKI 23-24(22C2)'!$B$12:$AT$182,26,0))</f>
        <v>#N/A</v>
      </c>
      <c r="AB277" s="15" t="e">
        <f>IF($B277="","",VLOOKUP($B277,'HK2 - 22-23 + HKI 23-24(22C2)'!$B$12:$AT$182,27,0))</f>
        <v>#N/A</v>
      </c>
      <c r="AC277" s="15" t="e">
        <f>IF($B277="","",VLOOKUP($B277,'HK2 - 22-23 + HKI 23-24(22C2)'!$B$12:$AT$182,28,0))</f>
        <v>#N/A</v>
      </c>
      <c r="AD277" s="31" t="e">
        <f t="shared" si="45"/>
        <v>#N/A</v>
      </c>
      <c r="AE277" s="15" t="e">
        <f>IF($B277="","",VLOOKUP($B277,'HK2 - 22-23 + HKI 23-24(22C2)'!$B$12:$AT$182,30,0))</f>
        <v>#N/A</v>
      </c>
      <c r="AF277" s="15" t="e">
        <f>IF($B277="","",VLOOKUP($B277,'HK2 - 22-23 + HKI 23-24(22C2)'!$B$12:$AT$182,31,0))</f>
        <v>#N/A</v>
      </c>
      <c r="AG277" s="15" t="e">
        <f>IF($B277="","",VLOOKUP($B277,'HK2 - 22-23 + HKI 23-24(22C2)'!$B$12:$AT$182,32,0))</f>
        <v>#N/A</v>
      </c>
      <c r="AH277" s="31" t="e">
        <f t="shared" si="46"/>
        <v>#N/A</v>
      </c>
      <c r="AI277" s="15" t="e">
        <f>IF($B277="","",VLOOKUP($B277,'HK2 - 22-23 + HKI 23-24(22C2)'!$B$12:$AT$182,34,0))</f>
        <v>#N/A</v>
      </c>
      <c r="AJ277" s="15" t="e">
        <f>IF($B277="","",VLOOKUP($B277,'HK2 - 22-23 + HKI 23-24(22C2)'!$B$12:$AT$182,35,0))</f>
        <v>#N/A</v>
      </c>
      <c r="AK277" s="31" t="e">
        <f t="shared" si="47"/>
        <v>#N/A</v>
      </c>
      <c r="AL277" s="15" t="e">
        <f>IF($B277="","",VLOOKUP($B277,'HK2 - 22-23 + HKI 23-24(22C2)'!$B$12:$AT$182,37,0))</f>
        <v>#N/A</v>
      </c>
      <c r="AM277" s="15" t="e">
        <f>IF($B277="","",VLOOKUP($B277,'HK2 - 22-23 + HKI 23-24(22C2)'!$B$12:$AT$182,38,0))</f>
        <v>#N/A</v>
      </c>
      <c r="AN277" s="31" t="e">
        <f t="shared" si="48"/>
        <v>#N/A</v>
      </c>
      <c r="AO277" s="15" t="e">
        <f>IF($B277="","",VLOOKUP($B277,'HK2 - 22-23 + HKI 23-24(22C2)'!$B$12:$AT$182,40,0))</f>
        <v>#N/A</v>
      </c>
      <c r="AP277" s="15" t="e">
        <f>IF($B277="","",VLOOKUP($B277,'HK2 - 22-23 + HKI 23-24(22C2)'!$B$12:$AT$182,41,0))</f>
        <v>#N/A</v>
      </c>
      <c r="AQ277" s="31" t="e">
        <f t="shared" si="49"/>
        <v>#N/A</v>
      </c>
      <c r="AR277" s="31" t="e">
        <f>IF($B277="","",VLOOKUP($B277,'HK2 - 22-23 + HKI 23-24(22C2)'!$B$12:$AT$182,43,0))</f>
        <v>#N/A</v>
      </c>
      <c r="AS277" s="31" t="e">
        <f>IF($B277="","",VLOOKUP($B277,'HK2 - 22-23 + HKI 23-24(22C2)'!$B$12:$AT$182,44,0))</f>
        <v>#N/A</v>
      </c>
      <c r="AT277" s="40" t="e">
        <f t="shared" si="50"/>
        <v>#N/A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IF($B278="","",VLOOKUP($B278,'HK2 - 22-23 + HKI 23-24(22C2)'!$B$12:$AT$182,4,0))</f>
        <v>#N/A</v>
      </c>
      <c r="F278" s="15" t="e">
        <f>IF($B278="","",VLOOKUP($B278,'HK2 - 22-23 + HKI 23-24(22C2)'!$B$12:$AT$182,5,0))</f>
        <v>#N/A</v>
      </c>
      <c r="G278" s="15" t="e">
        <f>IF($B278="","",VLOOKUP($B278,'HK2 - 22-23 + HKI 23-24(22C2)'!$B$12:$AT$182,6,0))</f>
        <v>#N/A</v>
      </c>
      <c r="H278" s="15" t="e">
        <f>IF($B278="","",VLOOKUP($B278,'HK2 - 22-23 + HKI 23-24(22C2)'!$B$12:$AT$182,7,0))</f>
        <v>#N/A</v>
      </c>
      <c r="I278" s="15" t="e">
        <f>IF($B278="","",VLOOKUP($B278,'HK2 - 22-23 + HKI 23-24(22C2)'!$B$12:$AT$182,8,0))</f>
        <v>#N/A</v>
      </c>
      <c r="J278" s="15" t="e">
        <f>IF($B278="","",VLOOKUP($B278,'HK2 - 22-23 + HKI 23-24(22C2)'!$B$12:$AT$182,9,0))</f>
        <v>#N/A</v>
      </c>
      <c r="K278" s="15" t="e">
        <f>IF($B278="","",VLOOKUP($B278,'HK2 - 22-23 + HKI 23-24(22C2)'!$B$12:$AT$182,10,0))</f>
        <v>#N/A</v>
      </c>
      <c r="L278" s="15" t="e">
        <f>IF($B278="","",VLOOKUP($B278,'HK2 - 22-23 + HKI 23-24(22C2)'!$B$12:$AT$182,11,0))</f>
        <v>#N/A</v>
      </c>
      <c r="M278" s="31" t="e">
        <f t="shared" si="41"/>
        <v>#N/A</v>
      </c>
      <c r="N278" s="15" t="e">
        <f>IF($B278="","",VLOOKUP($B278,'HK2 - 22-23 + HKI 23-24(22C2)'!$B$12:$AT$182,13,0))</f>
        <v>#N/A</v>
      </c>
      <c r="O278" s="15" t="e">
        <f>IF($B278="","",VLOOKUP($B278,'HK2 - 22-23 + HKI 23-24(22C2)'!$B$12:$AT$182,14,0))</f>
        <v>#N/A</v>
      </c>
      <c r="P278" s="15" t="e">
        <f>IF($B278="","",VLOOKUP($B278,'HK2 - 22-23 + HKI 23-24(22C2)'!$B$12:$AT$182,15,0))</f>
        <v>#N/A</v>
      </c>
      <c r="Q278" s="15" t="e">
        <f>IF($B278="","",VLOOKUP($B278,'HK2 - 22-23 + HKI 23-24(22C2)'!$B$12:$AT$182,16,0))</f>
        <v>#N/A</v>
      </c>
      <c r="R278" s="31" t="e">
        <f t="shared" si="42"/>
        <v>#N/A</v>
      </c>
      <c r="S278" s="15" t="e">
        <f>IF($B278="","",VLOOKUP($B278,'HK2 - 22-23 + HKI 23-24(22C2)'!$B$12:$AT$182,18,0))</f>
        <v>#N/A</v>
      </c>
      <c r="T278" s="15" t="e">
        <f>IF($B278="","",VLOOKUP($B278,'HK2 - 22-23 + HKI 23-24(22C2)'!$B$12:$AT$182,19,0))</f>
        <v>#N/A</v>
      </c>
      <c r="U278" s="15" t="e">
        <f>IF($B278="","",VLOOKUP($B278,'HK2 - 22-23 + HKI 23-24(22C2)'!$B$12:$AT$182,20,0))</f>
        <v>#N/A</v>
      </c>
      <c r="V278" s="31" t="e">
        <f t="shared" si="43"/>
        <v>#N/A</v>
      </c>
      <c r="W278" s="15" t="e">
        <f>IF($B278="","",VLOOKUP($B278,'HK2 - 22-23 + HKI 23-24(22C2)'!$B$12:$AT$182,22,0))</f>
        <v>#N/A</v>
      </c>
      <c r="X278" s="15" t="e">
        <f>IF($B278="","",VLOOKUP($B278,'HK2 - 22-23 + HKI 23-24(22C2)'!$B$12:$AT$182,23,0))</f>
        <v>#N/A</v>
      </c>
      <c r="Y278" s="15" t="e">
        <f>IF($B278="","",VLOOKUP($B278,'HK2 - 22-23 + HKI 23-24(22C2)'!$B$12:$AT$182,24,0))</f>
        <v>#N/A</v>
      </c>
      <c r="Z278" s="31" t="e">
        <f t="shared" si="44"/>
        <v>#N/A</v>
      </c>
      <c r="AA278" s="15" t="e">
        <f>IF($B278="","",VLOOKUP($B278,'HK2 - 22-23 + HKI 23-24(22C2)'!$B$12:$AT$182,26,0))</f>
        <v>#N/A</v>
      </c>
      <c r="AB278" s="15" t="e">
        <f>IF($B278="","",VLOOKUP($B278,'HK2 - 22-23 + HKI 23-24(22C2)'!$B$12:$AT$182,27,0))</f>
        <v>#N/A</v>
      </c>
      <c r="AC278" s="15" t="e">
        <f>IF($B278="","",VLOOKUP($B278,'HK2 - 22-23 + HKI 23-24(22C2)'!$B$12:$AT$182,28,0))</f>
        <v>#N/A</v>
      </c>
      <c r="AD278" s="31" t="e">
        <f t="shared" si="45"/>
        <v>#N/A</v>
      </c>
      <c r="AE278" s="15" t="e">
        <f>IF($B278="","",VLOOKUP($B278,'HK2 - 22-23 + HKI 23-24(22C2)'!$B$12:$AT$182,30,0))</f>
        <v>#N/A</v>
      </c>
      <c r="AF278" s="15" t="e">
        <f>IF($B278="","",VLOOKUP($B278,'HK2 - 22-23 + HKI 23-24(22C2)'!$B$12:$AT$182,31,0))</f>
        <v>#N/A</v>
      </c>
      <c r="AG278" s="15" t="e">
        <f>IF($B278="","",VLOOKUP($B278,'HK2 - 22-23 + HKI 23-24(22C2)'!$B$12:$AT$182,32,0))</f>
        <v>#N/A</v>
      </c>
      <c r="AH278" s="31" t="e">
        <f t="shared" si="46"/>
        <v>#N/A</v>
      </c>
      <c r="AI278" s="15" t="e">
        <f>IF($B278="","",VLOOKUP($B278,'HK2 - 22-23 + HKI 23-24(22C2)'!$B$12:$AT$182,34,0))</f>
        <v>#N/A</v>
      </c>
      <c r="AJ278" s="15" t="e">
        <f>IF($B278="","",VLOOKUP($B278,'HK2 - 22-23 + HKI 23-24(22C2)'!$B$12:$AT$182,35,0))</f>
        <v>#N/A</v>
      </c>
      <c r="AK278" s="31" t="e">
        <f t="shared" si="47"/>
        <v>#N/A</v>
      </c>
      <c r="AL278" s="15" t="e">
        <f>IF($B278="","",VLOOKUP($B278,'HK2 - 22-23 + HKI 23-24(22C2)'!$B$12:$AT$182,37,0))</f>
        <v>#N/A</v>
      </c>
      <c r="AM278" s="15" t="e">
        <f>IF($B278="","",VLOOKUP($B278,'HK2 - 22-23 + HKI 23-24(22C2)'!$B$12:$AT$182,38,0))</f>
        <v>#N/A</v>
      </c>
      <c r="AN278" s="31" t="e">
        <f t="shared" si="48"/>
        <v>#N/A</v>
      </c>
      <c r="AO278" s="15" t="e">
        <f>IF($B278="","",VLOOKUP($B278,'HK2 - 22-23 + HKI 23-24(22C2)'!$B$12:$AT$182,40,0))</f>
        <v>#N/A</v>
      </c>
      <c r="AP278" s="15" t="e">
        <f>IF($B278="","",VLOOKUP($B278,'HK2 - 22-23 + HKI 23-24(22C2)'!$B$12:$AT$182,41,0))</f>
        <v>#N/A</v>
      </c>
      <c r="AQ278" s="31" t="e">
        <f t="shared" si="49"/>
        <v>#N/A</v>
      </c>
      <c r="AR278" s="31" t="e">
        <f>IF($B278="","",VLOOKUP($B278,'HK2 - 22-23 + HKI 23-24(22C2)'!$B$12:$AT$182,43,0))</f>
        <v>#N/A</v>
      </c>
      <c r="AS278" s="31" t="e">
        <f>IF($B278="","",VLOOKUP($B278,'HK2 - 22-23 + HKI 23-24(22C2)'!$B$12:$AT$182,44,0))</f>
        <v>#N/A</v>
      </c>
      <c r="AT278" s="40" t="e">
        <f t="shared" si="50"/>
        <v>#N/A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IF($B279="","",VLOOKUP($B279,'HK2 - 22-23 + HKI 23-24(22C2)'!$B$12:$AT$182,4,0))</f>
        <v>#N/A</v>
      </c>
      <c r="F279" s="15" t="e">
        <f>IF($B279="","",VLOOKUP($B279,'HK2 - 22-23 + HKI 23-24(22C2)'!$B$12:$AT$182,5,0))</f>
        <v>#N/A</v>
      </c>
      <c r="G279" s="15" t="e">
        <f>IF($B279="","",VLOOKUP($B279,'HK2 - 22-23 + HKI 23-24(22C2)'!$B$12:$AT$182,6,0))</f>
        <v>#N/A</v>
      </c>
      <c r="H279" s="15" t="e">
        <f>IF($B279="","",VLOOKUP($B279,'HK2 - 22-23 + HKI 23-24(22C2)'!$B$12:$AT$182,7,0))</f>
        <v>#N/A</v>
      </c>
      <c r="I279" s="15" t="e">
        <f>IF($B279="","",VLOOKUP($B279,'HK2 - 22-23 + HKI 23-24(22C2)'!$B$12:$AT$182,8,0))</f>
        <v>#N/A</v>
      </c>
      <c r="J279" s="15" t="e">
        <f>IF($B279="","",VLOOKUP($B279,'HK2 - 22-23 + HKI 23-24(22C2)'!$B$12:$AT$182,9,0))</f>
        <v>#N/A</v>
      </c>
      <c r="K279" s="15" t="e">
        <f>IF($B279="","",VLOOKUP($B279,'HK2 - 22-23 + HKI 23-24(22C2)'!$B$12:$AT$182,10,0))</f>
        <v>#N/A</v>
      </c>
      <c r="L279" s="15" t="e">
        <f>IF($B279="","",VLOOKUP($B279,'HK2 - 22-23 + HKI 23-24(22C2)'!$B$12:$AT$182,11,0))</f>
        <v>#N/A</v>
      </c>
      <c r="M279" s="31" t="e">
        <f t="shared" si="41"/>
        <v>#N/A</v>
      </c>
      <c r="N279" s="15" t="e">
        <f>IF($B279="","",VLOOKUP($B279,'HK2 - 22-23 + HKI 23-24(22C2)'!$B$12:$AT$182,13,0))</f>
        <v>#N/A</v>
      </c>
      <c r="O279" s="15" t="e">
        <f>IF($B279="","",VLOOKUP($B279,'HK2 - 22-23 + HKI 23-24(22C2)'!$B$12:$AT$182,14,0))</f>
        <v>#N/A</v>
      </c>
      <c r="P279" s="15" t="e">
        <f>IF($B279="","",VLOOKUP($B279,'HK2 - 22-23 + HKI 23-24(22C2)'!$B$12:$AT$182,15,0))</f>
        <v>#N/A</v>
      </c>
      <c r="Q279" s="15" t="e">
        <f>IF($B279="","",VLOOKUP($B279,'HK2 - 22-23 + HKI 23-24(22C2)'!$B$12:$AT$182,16,0))</f>
        <v>#N/A</v>
      </c>
      <c r="R279" s="31" t="e">
        <f t="shared" si="42"/>
        <v>#N/A</v>
      </c>
      <c r="S279" s="15" t="e">
        <f>IF($B279="","",VLOOKUP($B279,'HK2 - 22-23 + HKI 23-24(22C2)'!$B$12:$AT$182,18,0))</f>
        <v>#N/A</v>
      </c>
      <c r="T279" s="15" t="e">
        <f>IF($B279="","",VLOOKUP($B279,'HK2 - 22-23 + HKI 23-24(22C2)'!$B$12:$AT$182,19,0))</f>
        <v>#N/A</v>
      </c>
      <c r="U279" s="15" t="e">
        <f>IF($B279="","",VLOOKUP($B279,'HK2 - 22-23 + HKI 23-24(22C2)'!$B$12:$AT$182,20,0))</f>
        <v>#N/A</v>
      </c>
      <c r="V279" s="31" t="e">
        <f t="shared" si="43"/>
        <v>#N/A</v>
      </c>
      <c r="W279" s="15" t="e">
        <f>IF($B279="","",VLOOKUP($B279,'HK2 - 22-23 + HKI 23-24(22C2)'!$B$12:$AT$182,22,0))</f>
        <v>#N/A</v>
      </c>
      <c r="X279" s="15" t="e">
        <f>IF($B279="","",VLOOKUP($B279,'HK2 - 22-23 + HKI 23-24(22C2)'!$B$12:$AT$182,23,0))</f>
        <v>#N/A</v>
      </c>
      <c r="Y279" s="15" t="e">
        <f>IF($B279="","",VLOOKUP($B279,'HK2 - 22-23 + HKI 23-24(22C2)'!$B$12:$AT$182,24,0))</f>
        <v>#N/A</v>
      </c>
      <c r="Z279" s="31" t="e">
        <f t="shared" si="44"/>
        <v>#N/A</v>
      </c>
      <c r="AA279" s="15" t="e">
        <f>IF($B279="","",VLOOKUP($B279,'HK2 - 22-23 + HKI 23-24(22C2)'!$B$12:$AT$182,26,0))</f>
        <v>#N/A</v>
      </c>
      <c r="AB279" s="15" t="e">
        <f>IF($B279="","",VLOOKUP($B279,'HK2 - 22-23 + HKI 23-24(22C2)'!$B$12:$AT$182,27,0))</f>
        <v>#N/A</v>
      </c>
      <c r="AC279" s="15" t="e">
        <f>IF($B279="","",VLOOKUP($B279,'HK2 - 22-23 + HKI 23-24(22C2)'!$B$12:$AT$182,28,0))</f>
        <v>#N/A</v>
      </c>
      <c r="AD279" s="31" t="e">
        <f t="shared" si="45"/>
        <v>#N/A</v>
      </c>
      <c r="AE279" s="15" t="e">
        <f>IF($B279="","",VLOOKUP($B279,'HK2 - 22-23 + HKI 23-24(22C2)'!$B$12:$AT$182,30,0))</f>
        <v>#N/A</v>
      </c>
      <c r="AF279" s="15" t="e">
        <f>IF($B279="","",VLOOKUP($B279,'HK2 - 22-23 + HKI 23-24(22C2)'!$B$12:$AT$182,31,0))</f>
        <v>#N/A</v>
      </c>
      <c r="AG279" s="15" t="e">
        <f>IF($B279="","",VLOOKUP($B279,'HK2 - 22-23 + HKI 23-24(22C2)'!$B$12:$AT$182,32,0))</f>
        <v>#N/A</v>
      </c>
      <c r="AH279" s="31" t="e">
        <f t="shared" si="46"/>
        <v>#N/A</v>
      </c>
      <c r="AI279" s="15" t="e">
        <f>IF($B279="","",VLOOKUP($B279,'HK2 - 22-23 + HKI 23-24(22C2)'!$B$12:$AT$182,34,0))</f>
        <v>#N/A</v>
      </c>
      <c r="AJ279" s="15" t="e">
        <f>IF($B279="","",VLOOKUP($B279,'HK2 - 22-23 + HKI 23-24(22C2)'!$B$12:$AT$182,35,0))</f>
        <v>#N/A</v>
      </c>
      <c r="AK279" s="31" t="e">
        <f t="shared" si="47"/>
        <v>#N/A</v>
      </c>
      <c r="AL279" s="15" t="e">
        <f>IF($B279="","",VLOOKUP($B279,'HK2 - 22-23 + HKI 23-24(22C2)'!$B$12:$AT$182,37,0))</f>
        <v>#N/A</v>
      </c>
      <c r="AM279" s="15" t="e">
        <f>IF($B279="","",VLOOKUP($B279,'HK2 - 22-23 + HKI 23-24(22C2)'!$B$12:$AT$182,38,0))</f>
        <v>#N/A</v>
      </c>
      <c r="AN279" s="31" t="e">
        <f t="shared" si="48"/>
        <v>#N/A</v>
      </c>
      <c r="AO279" s="15" t="e">
        <f>IF($B279="","",VLOOKUP($B279,'HK2 - 22-23 + HKI 23-24(22C2)'!$B$12:$AT$182,40,0))</f>
        <v>#N/A</v>
      </c>
      <c r="AP279" s="15" t="e">
        <f>IF($B279="","",VLOOKUP($B279,'HK2 - 22-23 + HKI 23-24(22C2)'!$B$12:$AT$182,41,0))</f>
        <v>#N/A</v>
      </c>
      <c r="AQ279" s="31" t="e">
        <f t="shared" si="49"/>
        <v>#N/A</v>
      </c>
      <c r="AR279" s="31" t="e">
        <f>IF($B279="","",VLOOKUP($B279,'HK2 - 22-23 + HKI 23-24(22C2)'!$B$12:$AT$182,43,0))</f>
        <v>#N/A</v>
      </c>
      <c r="AS279" s="31" t="e">
        <f>IF($B279="","",VLOOKUP($B279,'HK2 - 22-23 + HKI 23-24(22C2)'!$B$12:$AT$182,44,0))</f>
        <v>#N/A</v>
      </c>
      <c r="AT279" s="40" t="e">
        <f t="shared" si="50"/>
        <v>#N/A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IF($B280="","",VLOOKUP($B280,'HK2 - 22-23 + HKI 23-24(22C2)'!$B$12:$AT$182,4,0))</f>
        <v>#N/A</v>
      </c>
      <c r="F280" s="15" t="e">
        <f>IF($B280="","",VLOOKUP($B280,'HK2 - 22-23 + HKI 23-24(22C2)'!$B$12:$AT$182,5,0))</f>
        <v>#N/A</v>
      </c>
      <c r="G280" s="15" t="e">
        <f>IF($B280="","",VLOOKUP($B280,'HK2 - 22-23 + HKI 23-24(22C2)'!$B$12:$AT$182,6,0))</f>
        <v>#N/A</v>
      </c>
      <c r="H280" s="15" t="e">
        <f>IF($B280="","",VLOOKUP($B280,'HK2 - 22-23 + HKI 23-24(22C2)'!$B$12:$AT$182,7,0))</f>
        <v>#N/A</v>
      </c>
      <c r="I280" s="15" t="e">
        <f>IF($B280="","",VLOOKUP($B280,'HK2 - 22-23 + HKI 23-24(22C2)'!$B$12:$AT$182,8,0))</f>
        <v>#N/A</v>
      </c>
      <c r="J280" s="15" t="e">
        <f>IF($B280="","",VLOOKUP($B280,'HK2 - 22-23 + HKI 23-24(22C2)'!$B$12:$AT$182,9,0))</f>
        <v>#N/A</v>
      </c>
      <c r="K280" s="15" t="e">
        <f>IF($B280="","",VLOOKUP($B280,'HK2 - 22-23 + HKI 23-24(22C2)'!$B$12:$AT$182,10,0))</f>
        <v>#N/A</v>
      </c>
      <c r="L280" s="15" t="e">
        <f>IF($B280="","",VLOOKUP($B280,'HK2 - 22-23 + HKI 23-24(22C2)'!$B$12:$AT$182,11,0))</f>
        <v>#N/A</v>
      </c>
      <c r="M280" s="31" t="e">
        <f t="shared" si="41"/>
        <v>#N/A</v>
      </c>
      <c r="N280" s="15" t="e">
        <f>IF($B280="","",VLOOKUP($B280,'HK2 - 22-23 + HKI 23-24(22C2)'!$B$12:$AT$182,13,0))</f>
        <v>#N/A</v>
      </c>
      <c r="O280" s="15" t="e">
        <f>IF($B280="","",VLOOKUP($B280,'HK2 - 22-23 + HKI 23-24(22C2)'!$B$12:$AT$182,14,0))</f>
        <v>#N/A</v>
      </c>
      <c r="P280" s="15" t="e">
        <f>IF($B280="","",VLOOKUP($B280,'HK2 - 22-23 + HKI 23-24(22C2)'!$B$12:$AT$182,15,0))</f>
        <v>#N/A</v>
      </c>
      <c r="Q280" s="15" t="e">
        <f>IF($B280="","",VLOOKUP($B280,'HK2 - 22-23 + HKI 23-24(22C2)'!$B$12:$AT$182,16,0))</f>
        <v>#N/A</v>
      </c>
      <c r="R280" s="31" t="e">
        <f t="shared" si="42"/>
        <v>#N/A</v>
      </c>
      <c r="S280" s="15" t="e">
        <f>IF($B280="","",VLOOKUP($B280,'HK2 - 22-23 + HKI 23-24(22C2)'!$B$12:$AT$182,18,0))</f>
        <v>#N/A</v>
      </c>
      <c r="T280" s="15" t="e">
        <f>IF($B280="","",VLOOKUP($B280,'HK2 - 22-23 + HKI 23-24(22C2)'!$B$12:$AT$182,19,0))</f>
        <v>#N/A</v>
      </c>
      <c r="U280" s="15" t="e">
        <f>IF($B280="","",VLOOKUP($B280,'HK2 - 22-23 + HKI 23-24(22C2)'!$B$12:$AT$182,20,0))</f>
        <v>#N/A</v>
      </c>
      <c r="V280" s="31" t="e">
        <f t="shared" si="43"/>
        <v>#N/A</v>
      </c>
      <c r="W280" s="15" t="e">
        <f>IF($B280="","",VLOOKUP($B280,'HK2 - 22-23 + HKI 23-24(22C2)'!$B$12:$AT$182,22,0))</f>
        <v>#N/A</v>
      </c>
      <c r="X280" s="15" t="e">
        <f>IF($B280="","",VLOOKUP($B280,'HK2 - 22-23 + HKI 23-24(22C2)'!$B$12:$AT$182,23,0))</f>
        <v>#N/A</v>
      </c>
      <c r="Y280" s="15" t="e">
        <f>IF($B280="","",VLOOKUP($B280,'HK2 - 22-23 + HKI 23-24(22C2)'!$B$12:$AT$182,24,0))</f>
        <v>#N/A</v>
      </c>
      <c r="Z280" s="31" t="e">
        <f t="shared" si="44"/>
        <v>#N/A</v>
      </c>
      <c r="AA280" s="15" t="e">
        <f>IF($B280="","",VLOOKUP($B280,'HK2 - 22-23 + HKI 23-24(22C2)'!$B$12:$AT$182,26,0))</f>
        <v>#N/A</v>
      </c>
      <c r="AB280" s="15" t="e">
        <f>IF($B280="","",VLOOKUP($B280,'HK2 - 22-23 + HKI 23-24(22C2)'!$B$12:$AT$182,27,0))</f>
        <v>#N/A</v>
      </c>
      <c r="AC280" s="15" t="e">
        <f>IF($B280="","",VLOOKUP($B280,'HK2 - 22-23 + HKI 23-24(22C2)'!$B$12:$AT$182,28,0))</f>
        <v>#N/A</v>
      </c>
      <c r="AD280" s="31" t="e">
        <f t="shared" si="45"/>
        <v>#N/A</v>
      </c>
      <c r="AE280" s="15" t="e">
        <f>IF($B280="","",VLOOKUP($B280,'HK2 - 22-23 + HKI 23-24(22C2)'!$B$12:$AT$182,30,0))</f>
        <v>#N/A</v>
      </c>
      <c r="AF280" s="15" t="e">
        <f>IF($B280="","",VLOOKUP($B280,'HK2 - 22-23 + HKI 23-24(22C2)'!$B$12:$AT$182,31,0))</f>
        <v>#N/A</v>
      </c>
      <c r="AG280" s="15" t="e">
        <f>IF($B280="","",VLOOKUP($B280,'HK2 - 22-23 + HKI 23-24(22C2)'!$B$12:$AT$182,32,0))</f>
        <v>#N/A</v>
      </c>
      <c r="AH280" s="31" t="e">
        <f t="shared" si="46"/>
        <v>#N/A</v>
      </c>
      <c r="AI280" s="15" t="e">
        <f>IF($B280="","",VLOOKUP($B280,'HK2 - 22-23 + HKI 23-24(22C2)'!$B$12:$AT$182,34,0))</f>
        <v>#N/A</v>
      </c>
      <c r="AJ280" s="15" t="e">
        <f>IF($B280="","",VLOOKUP($B280,'HK2 - 22-23 + HKI 23-24(22C2)'!$B$12:$AT$182,35,0))</f>
        <v>#N/A</v>
      </c>
      <c r="AK280" s="31" t="e">
        <f t="shared" si="47"/>
        <v>#N/A</v>
      </c>
      <c r="AL280" s="15" t="e">
        <f>IF($B280="","",VLOOKUP($B280,'HK2 - 22-23 + HKI 23-24(22C2)'!$B$12:$AT$182,37,0))</f>
        <v>#N/A</v>
      </c>
      <c r="AM280" s="15" t="e">
        <f>IF($B280="","",VLOOKUP($B280,'HK2 - 22-23 + HKI 23-24(22C2)'!$B$12:$AT$182,38,0))</f>
        <v>#N/A</v>
      </c>
      <c r="AN280" s="31" t="e">
        <f t="shared" si="48"/>
        <v>#N/A</v>
      </c>
      <c r="AO280" s="15" t="e">
        <f>IF($B280="","",VLOOKUP($B280,'HK2 - 22-23 + HKI 23-24(22C2)'!$B$12:$AT$182,40,0))</f>
        <v>#N/A</v>
      </c>
      <c r="AP280" s="15" t="e">
        <f>IF($B280="","",VLOOKUP($B280,'HK2 - 22-23 + HKI 23-24(22C2)'!$B$12:$AT$182,41,0))</f>
        <v>#N/A</v>
      </c>
      <c r="AQ280" s="31" t="e">
        <f t="shared" si="49"/>
        <v>#N/A</v>
      </c>
      <c r="AR280" s="31" t="e">
        <f>IF($B280="","",VLOOKUP($B280,'HK2 - 22-23 + HKI 23-24(22C2)'!$B$12:$AT$182,43,0))</f>
        <v>#N/A</v>
      </c>
      <c r="AS280" s="31" t="e">
        <f>IF($B280="","",VLOOKUP($B280,'HK2 - 22-23 + HKI 23-24(22C2)'!$B$12:$AT$182,44,0))</f>
        <v>#N/A</v>
      </c>
      <c r="AT280" s="40" t="e">
        <f t="shared" si="50"/>
        <v>#N/A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IF($B281="","",VLOOKUP($B281,'HK2 - 22-23 + HKI 23-24(22C2)'!$B$12:$AT$182,4,0))</f>
        <v>#N/A</v>
      </c>
      <c r="F281" s="15" t="e">
        <f>IF($B281="","",VLOOKUP($B281,'HK2 - 22-23 + HKI 23-24(22C2)'!$B$12:$AT$182,5,0))</f>
        <v>#N/A</v>
      </c>
      <c r="G281" s="15" t="e">
        <f>IF($B281="","",VLOOKUP($B281,'HK2 - 22-23 + HKI 23-24(22C2)'!$B$12:$AT$182,6,0))</f>
        <v>#N/A</v>
      </c>
      <c r="H281" s="15" t="e">
        <f>IF($B281="","",VLOOKUP($B281,'HK2 - 22-23 + HKI 23-24(22C2)'!$B$12:$AT$182,7,0))</f>
        <v>#N/A</v>
      </c>
      <c r="I281" s="15" t="e">
        <f>IF($B281="","",VLOOKUP($B281,'HK2 - 22-23 + HKI 23-24(22C2)'!$B$12:$AT$182,8,0))</f>
        <v>#N/A</v>
      </c>
      <c r="J281" s="15" t="e">
        <f>IF($B281="","",VLOOKUP($B281,'HK2 - 22-23 + HKI 23-24(22C2)'!$B$12:$AT$182,9,0))</f>
        <v>#N/A</v>
      </c>
      <c r="K281" s="15" t="e">
        <f>IF($B281="","",VLOOKUP($B281,'HK2 - 22-23 + HKI 23-24(22C2)'!$B$12:$AT$182,10,0))</f>
        <v>#N/A</v>
      </c>
      <c r="L281" s="15" t="e">
        <f>IF($B281="","",VLOOKUP($B281,'HK2 - 22-23 + HKI 23-24(22C2)'!$B$12:$AT$182,11,0))</f>
        <v>#N/A</v>
      </c>
      <c r="M281" s="31" t="e">
        <f t="shared" si="41"/>
        <v>#N/A</v>
      </c>
      <c r="N281" s="15" t="e">
        <f>IF($B281="","",VLOOKUP($B281,'HK2 - 22-23 + HKI 23-24(22C2)'!$B$12:$AT$182,13,0))</f>
        <v>#N/A</v>
      </c>
      <c r="O281" s="15" t="e">
        <f>IF($B281="","",VLOOKUP($B281,'HK2 - 22-23 + HKI 23-24(22C2)'!$B$12:$AT$182,14,0))</f>
        <v>#N/A</v>
      </c>
      <c r="P281" s="15" t="e">
        <f>IF($B281="","",VLOOKUP($B281,'HK2 - 22-23 + HKI 23-24(22C2)'!$B$12:$AT$182,15,0))</f>
        <v>#N/A</v>
      </c>
      <c r="Q281" s="15" t="e">
        <f>IF($B281="","",VLOOKUP($B281,'HK2 - 22-23 + HKI 23-24(22C2)'!$B$12:$AT$182,16,0))</f>
        <v>#N/A</v>
      </c>
      <c r="R281" s="31" t="e">
        <f t="shared" si="42"/>
        <v>#N/A</v>
      </c>
      <c r="S281" s="15" t="e">
        <f>IF($B281="","",VLOOKUP($B281,'HK2 - 22-23 + HKI 23-24(22C2)'!$B$12:$AT$182,18,0))</f>
        <v>#N/A</v>
      </c>
      <c r="T281" s="15" t="e">
        <f>IF($B281="","",VLOOKUP($B281,'HK2 - 22-23 + HKI 23-24(22C2)'!$B$12:$AT$182,19,0))</f>
        <v>#N/A</v>
      </c>
      <c r="U281" s="15" t="e">
        <f>IF($B281="","",VLOOKUP($B281,'HK2 - 22-23 + HKI 23-24(22C2)'!$B$12:$AT$182,20,0))</f>
        <v>#N/A</v>
      </c>
      <c r="V281" s="31" t="e">
        <f t="shared" si="43"/>
        <v>#N/A</v>
      </c>
      <c r="W281" s="15" t="e">
        <f>IF($B281="","",VLOOKUP($B281,'HK2 - 22-23 + HKI 23-24(22C2)'!$B$12:$AT$182,22,0))</f>
        <v>#N/A</v>
      </c>
      <c r="X281" s="15" t="e">
        <f>IF($B281="","",VLOOKUP($B281,'HK2 - 22-23 + HKI 23-24(22C2)'!$B$12:$AT$182,23,0))</f>
        <v>#N/A</v>
      </c>
      <c r="Y281" s="15" t="e">
        <f>IF($B281="","",VLOOKUP($B281,'HK2 - 22-23 + HKI 23-24(22C2)'!$B$12:$AT$182,24,0))</f>
        <v>#N/A</v>
      </c>
      <c r="Z281" s="31" t="e">
        <f t="shared" si="44"/>
        <v>#N/A</v>
      </c>
      <c r="AA281" s="15" t="e">
        <f>IF($B281="","",VLOOKUP($B281,'HK2 - 22-23 + HKI 23-24(22C2)'!$B$12:$AT$182,26,0))</f>
        <v>#N/A</v>
      </c>
      <c r="AB281" s="15" t="e">
        <f>IF($B281="","",VLOOKUP($B281,'HK2 - 22-23 + HKI 23-24(22C2)'!$B$12:$AT$182,27,0))</f>
        <v>#N/A</v>
      </c>
      <c r="AC281" s="15" t="e">
        <f>IF($B281="","",VLOOKUP($B281,'HK2 - 22-23 + HKI 23-24(22C2)'!$B$12:$AT$182,28,0))</f>
        <v>#N/A</v>
      </c>
      <c r="AD281" s="31" t="e">
        <f t="shared" si="45"/>
        <v>#N/A</v>
      </c>
      <c r="AE281" s="15" t="e">
        <f>IF($B281="","",VLOOKUP($B281,'HK2 - 22-23 + HKI 23-24(22C2)'!$B$12:$AT$182,30,0))</f>
        <v>#N/A</v>
      </c>
      <c r="AF281" s="15" t="e">
        <f>IF($B281="","",VLOOKUP($B281,'HK2 - 22-23 + HKI 23-24(22C2)'!$B$12:$AT$182,31,0))</f>
        <v>#N/A</v>
      </c>
      <c r="AG281" s="15" t="e">
        <f>IF($B281="","",VLOOKUP($B281,'HK2 - 22-23 + HKI 23-24(22C2)'!$B$12:$AT$182,32,0))</f>
        <v>#N/A</v>
      </c>
      <c r="AH281" s="31" t="e">
        <f t="shared" si="46"/>
        <v>#N/A</v>
      </c>
      <c r="AI281" s="15" t="e">
        <f>IF($B281="","",VLOOKUP($B281,'HK2 - 22-23 + HKI 23-24(22C2)'!$B$12:$AT$182,34,0))</f>
        <v>#N/A</v>
      </c>
      <c r="AJ281" s="15" t="e">
        <f>IF($B281="","",VLOOKUP($B281,'HK2 - 22-23 + HKI 23-24(22C2)'!$B$12:$AT$182,35,0))</f>
        <v>#N/A</v>
      </c>
      <c r="AK281" s="31" t="e">
        <f t="shared" si="47"/>
        <v>#N/A</v>
      </c>
      <c r="AL281" s="15" t="e">
        <f>IF($B281="","",VLOOKUP($B281,'HK2 - 22-23 + HKI 23-24(22C2)'!$B$12:$AT$182,37,0))</f>
        <v>#N/A</v>
      </c>
      <c r="AM281" s="15" t="e">
        <f>IF($B281="","",VLOOKUP($B281,'HK2 - 22-23 + HKI 23-24(22C2)'!$B$12:$AT$182,38,0))</f>
        <v>#N/A</v>
      </c>
      <c r="AN281" s="31" t="e">
        <f t="shared" si="48"/>
        <v>#N/A</v>
      </c>
      <c r="AO281" s="15" t="e">
        <f>IF($B281="","",VLOOKUP($B281,'HK2 - 22-23 + HKI 23-24(22C2)'!$B$12:$AT$182,40,0))</f>
        <v>#N/A</v>
      </c>
      <c r="AP281" s="15" t="e">
        <f>IF($B281="","",VLOOKUP($B281,'HK2 - 22-23 + HKI 23-24(22C2)'!$B$12:$AT$182,41,0))</f>
        <v>#N/A</v>
      </c>
      <c r="AQ281" s="31" t="e">
        <f t="shared" si="49"/>
        <v>#N/A</v>
      </c>
      <c r="AR281" s="31" t="e">
        <f>IF($B281="","",VLOOKUP($B281,'HK2 - 22-23 + HKI 23-24(22C2)'!$B$12:$AT$182,43,0))</f>
        <v>#N/A</v>
      </c>
      <c r="AS281" s="31" t="e">
        <f>IF($B281="","",VLOOKUP($B281,'HK2 - 22-23 + HKI 23-24(22C2)'!$B$12:$AT$182,44,0))</f>
        <v>#N/A</v>
      </c>
      <c r="AT281" s="40" t="e">
        <f t="shared" si="50"/>
        <v>#N/A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IF($B282="","",VLOOKUP($B282,'HK2 - 22-23 + HKI 23-24(22C2)'!$B$12:$AT$182,4,0))</f>
        <v>#N/A</v>
      </c>
      <c r="F282" s="15" t="e">
        <f>IF($B282="","",VLOOKUP($B282,'HK2 - 22-23 + HKI 23-24(22C2)'!$B$12:$AT$182,5,0))</f>
        <v>#N/A</v>
      </c>
      <c r="G282" s="15" t="e">
        <f>IF($B282="","",VLOOKUP($B282,'HK2 - 22-23 + HKI 23-24(22C2)'!$B$12:$AT$182,6,0))</f>
        <v>#N/A</v>
      </c>
      <c r="H282" s="15" t="e">
        <f>IF($B282="","",VLOOKUP($B282,'HK2 - 22-23 + HKI 23-24(22C2)'!$B$12:$AT$182,7,0))</f>
        <v>#N/A</v>
      </c>
      <c r="I282" s="15" t="e">
        <f>IF($B282="","",VLOOKUP($B282,'HK2 - 22-23 + HKI 23-24(22C2)'!$B$12:$AT$182,8,0))</f>
        <v>#N/A</v>
      </c>
      <c r="J282" s="15" t="e">
        <f>IF($B282="","",VLOOKUP($B282,'HK2 - 22-23 + HKI 23-24(22C2)'!$B$12:$AT$182,9,0))</f>
        <v>#N/A</v>
      </c>
      <c r="K282" s="15" t="e">
        <f>IF($B282="","",VLOOKUP($B282,'HK2 - 22-23 + HKI 23-24(22C2)'!$B$12:$AT$182,10,0))</f>
        <v>#N/A</v>
      </c>
      <c r="L282" s="15" t="e">
        <f>IF($B282="","",VLOOKUP($B282,'HK2 - 22-23 + HKI 23-24(22C2)'!$B$12:$AT$182,11,0))</f>
        <v>#N/A</v>
      </c>
      <c r="M282" s="31" t="e">
        <f t="shared" si="41"/>
        <v>#N/A</v>
      </c>
      <c r="N282" s="15" t="e">
        <f>IF($B282="","",VLOOKUP($B282,'HK2 - 22-23 + HKI 23-24(22C2)'!$B$12:$AT$182,13,0))</f>
        <v>#N/A</v>
      </c>
      <c r="O282" s="15" t="e">
        <f>IF($B282="","",VLOOKUP($B282,'HK2 - 22-23 + HKI 23-24(22C2)'!$B$12:$AT$182,14,0))</f>
        <v>#N/A</v>
      </c>
      <c r="P282" s="15" t="e">
        <f>IF($B282="","",VLOOKUP($B282,'HK2 - 22-23 + HKI 23-24(22C2)'!$B$12:$AT$182,15,0))</f>
        <v>#N/A</v>
      </c>
      <c r="Q282" s="15" t="e">
        <f>IF($B282="","",VLOOKUP($B282,'HK2 - 22-23 + HKI 23-24(22C2)'!$B$12:$AT$182,16,0))</f>
        <v>#N/A</v>
      </c>
      <c r="R282" s="31" t="e">
        <f t="shared" si="42"/>
        <v>#N/A</v>
      </c>
      <c r="S282" s="15" t="e">
        <f>IF($B282="","",VLOOKUP($B282,'HK2 - 22-23 + HKI 23-24(22C2)'!$B$12:$AT$182,18,0))</f>
        <v>#N/A</v>
      </c>
      <c r="T282" s="15" t="e">
        <f>IF($B282="","",VLOOKUP($B282,'HK2 - 22-23 + HKI 23-24(22C2)'!$B$12:$AT$182,19,0))</f>
        <v>#N/A</v>
      </c>
      <c r="U282" s="15" t="e">
        <f>IF($B282="","",VLOOKUP($B282,'HK2 - 22-23 + HKI 23-24(22C2)'!$B$12:$AT$182,20,0))</f>
        <v>#N/A</v>
      </c>
      <c r="V282" s="31" t="e">
        <f t="shared" si="43"/>
        <v>#N/A</v>
      </c>
      <c r="W282" s="15" t="e">
        <f>IF($B282="","",VLOOKUP($B282,'HK2 - 22-23 + HKI 23-24(22C2)'!$B$12:$AT$182,22,0))</f>
        <v>#N/A</v>
      </c>
      <c r="X282" s="15" t="e">
        <f>IF($B282="","",VLOOKUP($B282,'HK2 - 22-23 + HKI 23-24(22C2)'!$B$12:$AT$182,23,0))</f>
        <v>#N/A</v>
      </c>
      <c r="Y282" s="15" t="e">
        <f>IF($B282="","",VLOOKUP($B282,'HK2 - 22-23 + HKI 23-24(22C2)'!$B$12:$AT$182,24,0))</f>
        <v>#N/A</v>
      </c>
      <c r="Z282" s="31" t="e">
        <f t="shared" si="44"/>
        <v>#N/A</v>
      </c>
      <c r="AA282" s="15" t="e">
        <f>IF($B282="","",VLOOKUP($B282,'HK2 - 22-23 + HKI 23-24(22C2)'!$B$12:$AT$182,26,0))</f>
        <v>#N/A</v>
      </c>
      <c r="AB282" s="15" t="e">
        <f>IF($B282="","",VLOOKUP($B282,'HK2 - 22-23 + HKI 23-24(22C2)'!$B$12:$AT$182,27,0))</f>
        <v>#N/A</v>
      </c>
      <c r="AC282" s="15" t="e">
        <f>IF($B282="","",VLOOKUP($B282,'HK2 - 22-23 + HKI 23-24(22C2)'!$B$12:$AT$182,28,0))</f>
        <v>#N/A</v>
      </c>
      <c r="AD282" s="31" t="e">
        <f t="shared" si="45"/>
        <v>#N/A</v>
      </c>
      <c r="AE282" s="15" t="e">
        <f>IF($B282="","",VLOOKUP($B282,'HK2 - 22-23 + HKI 23-24(22C2)'!$B$12:$AT$182,30,0))</f>
        <v>#N/A</v>
      </c>
      <c r="AF282" s="15" t="e">
        <f>IF($B282="","",VLOOKUP($B282,'HK2 - 22-23 + HKI 23-24(22C2)'!$B$12:$AT$182,31,0))</f>
        <v>#N/A</v>
      </c>
      <c r="AG282" s="15" t="e">
        <f>IF($B282="","",VLOOKUP($B282,'HK2 - 22-23 + HKI 23-24(22C2)'!$B$12:$AT$182,32,0))</f>
        <v>#N/A</v>
      </c>
      <c r="AH282" s="31" t="e">
        <f t="shared" si="46"/>
        <v>#N/A</v>
      </c>
      <c r="AI282" s="15" t="e">
        <f>IF($B282="","",VLOOKUP($B282,'HK2 - 22-23 + HKI 23-24(22C2)'!$B$12:$AT$182,34,0))</f>
        <v>#N/A</v>
      </c>
      <c r="AJ282" s="15" t="e">
        <f>IF($B282="","",VLOOKUP($B282,'HK2 - 22-23 + HKI 23-24(22C2)'!$B$12:$AT$182,35,0))</f>
        <v>#N/A</v>
      </c>
      <c r="AK282" s="31" t="e">
        <f t="shared" si="47"/>
        <v>#N/A</v>
      </c>
      <c r="AL282" s="15" t="e">
        <f>IF($B282="","",VLOOKUP($B282,'HK2 - 22-23 + HKI 23-24(22C2)'!$B$12:$AT$182,37,0))</f>
        <v>#N/A</v>
      </c>
      <c r="AM282" s="15" t="e">
        <f>IF($B282="","",VLOOKUP($B282,'HK2 - 22-23 + HKI 23-24(22C2)'!$B$12:$AT$182,38,0))</f>
        <v>#N/A</v>
      </c>
      <c r="AN282" s="31" t="e">
        <f t="shared" si="48"/>
        <v>#N/A</v>
      </c>
      <c r="AO282" s="15" t="e">
        <f>IF($B282="","",VLOOKUP($B282,'HK2 - 22-23 + HKI 23-24(22C2)'!$B$12:$AT$182,40,0))</f>
        <v>#N/A</v>
      </c>
      <c r="AP282" s="15" t="e">
        <f>IF($B282="","",VLOOKUP($B282,'HK2 - 22-23 + HKI 23-24(22C2)'!$B$12:$AT$182,41,0))</f>
        <v>#N/A</v>
      </c>
      <c r="AQ282" s="31" t="e">
        <f t="shared" si="49"/>
        <v>#N/A</v>
      </c>
      <c r="AR282" s="31" t="e">
        <f>IF($B282="","",VLOOKUP($B282,'HK2 - 22-23 + HKI 23-24(22C2)'!$B$12:$AT$182,43,0))</f>
        <v>#N/A</v>
      </c>
      <c r="AS282" s="31" t="e">
        <f>IF($B282="","",VLOOKUP($B282,'HK2 - 22-23 + HKI 23-24(22C2)'!$B$12:$AT$182,44,0))</f>
        <v>#N/A</v>
      </c>
      <c r="AT282" s="40" t="e">
        <f t="shared" si="50"/>
        <v>#N/A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IF($B283="","",VLOOKUP($B283,'HK2 - 22-23 + HKI 23-24(22C2)'!$B$12:$AT$182,4,0))</f>
        <v>#N/A</v>
      </c>
      <c r="F283" s="15" t="e">
        <f>IF($B283="","",VLOOKUP($B283,'HK2 - 22-23 + HKI 23-24(22C2)'!$B$12:$AT$182,5,0))</f>
        <v>#N/A</v>
      </c>
      <c r="G283" s="15" t="e">
        <f>IF($B283="","",VLOOKUP($B283,'HK2 - 22-23 + HKI 23-24(22C2)'!$B$12:$AT$182,6,0))</f>
        <v>#N/A</v>
      </c>
      <c r="H283" s="15" t="e">
        <f>IF($B283="","",VLOOKUP($B283,'HK2 - 22-23 + HKI 23-24(22C2)'!$B$12:$AT$182,7,0))</f>
        <v>#N/A</v>
      </c>
      <c r="I283" s="15" t="e">
        <f>IF($B283="","",VLOOKUP($B283,'HK2 - 22-23 + HKI 23-24(22C2)'!$B$12:$AT$182,8,0))</f>
        <v>#N/A</v>
      </c>
      <c r="J283" s="15" t="e">
        <f>IF($B283="","",VLOOKUP($B283,'HK2 - 22-23 + HKI 23-24(22C2)'!$B$12:$AT$182,9,0))</f>
        <v>#N/A</v>
      </c>
      <c r="K283" s="15" t="e">
        <f>IF($B283="","",VLOOKUP($B283,'HK2 - 22-23 + HKI 23-24(22C2)'!$B$12:$AT$182,10,0))</f>
        <v>#N/A</v>
      </c>
      <c r="L283" s="15" t="e">
        <f>IF($B283="","",VLOOKUP($B283,'HK2 - 22-23 + HKI 23-24(22C2)'!$B$12:$AT$182,11,0))</f>
        <v>#N/A</v>
      </c>
      <c r="M283" s="31" t="e">
        <f t="shared" si="41"/>
        <v>#N/A</v>
      </c>
      <c r="N283" s="15" t="e">
        <f>IF($B283="","",VLOOKUP($B283,'HK2 - 22-23 + HKI 23-24(22C2)'!$B$12:$AT$182,13,0))</f>
        <v>#N/A</v>
      </c>
      <c r="O283" s="15" t="e">
        <f>IF($B283="","",VLOOKUP($B283,'HK2 - 22-23 + HKI 23-24(22C2)'!$B$12:$AT$182,14,0))</f>
        <v>#N/A</v>
      </c>
      <c r="P283" s="15" t="e">
        <f>IF($B283="","",VLOOKUP($B283,'HK2 - 22-23 + HKI 23-24(22C2)'!$B$12:$AT$182,15,0))</f>
        <v>#N/A</v>
      </c>
      <c r="Q283" s="15" t="e">
        <f>IF($B283="","",VLOOKUP($B283,'HK2 - 22-23 + HKI 23-24(22C2)'!$B$12:$AT$182,16,0))</f>
        <v>#N/A</v>
      </c>
      <c r="R283" s="31" t="e">
        <f t="shared" si="42"/>
        <v>#N/A</v>
      </c>
      <c r="S283" s="15" t="e">
        <f>IF($B283="","",VLOOKUP($B283,'HK2 - 22-23 + HKI 23-24(22C2)'!$B$12:$AT$182,18,0))</f>
        <v>#N/A</v>
      </c>
      <c r="T283" s="15" t="e">
        <f>IF($B283="","",VLOOKUP($B283,'HK2 - 22-23 + HKI 23-24(22C2)'!$B$12:$AT$182,19,0))</f>
        <v>#N/A</v>
      </c>
      <c r="U283" s="15" t="e">
        <f>IF($B283="","",VLOOKUP($B283,'HK2 - 22-23 + HKI 23-24(22C2)'!$B$12:$AT$182,20,0))</f>
        <v>#N/A</v>
      </c>
      <c r="V283" s="31" t="e">
        <f t="shared" si="43"/>
        <v>#N/A</v>
      </c>
      <c r="W283" s="15" t="e">
        <f>IF($B283="","",VLOOKUP($B283,'HK2 - 22-23 + HKI 23-24(22C2)'!$B$12:$AT$182,22,0))</f>
        <v>#N/A</v>
      </c>
      <c r="X283" s="15" t="e">
        <f>IF($B283="","",VLOOKUP($B283,'HK2 - 22-23 + HKI 23-24(22C2)'!$B$12:$AT$182,23,0))</f>
        <v>#N/A</v>
      </c>
      <c r="Y283" s="15" t="e">
        <f>IF($B283="","",VLOOKUP($B283,'HK2 - 22-23 + HKI 23-24(22C2)'!$B$12:$AT$182,24,0))</f>
        <v>#N/A</v>
      </c>
      <c r="Z283" s="31" t="e">
        <f t="shared" si="44"/>
        <v>#N/A</v>
      </c>
      <c r="AA283" s="15" t="e">
        <f>IF($B283="","",VLOOKUP($B283,'HK2 - 22-23 + HKI 23-24(22C2)'!$B$12:$AT$182,26,0))</f>
        <v>#N/A</v>
      </c>
      <c r="AB283" s="15" t="e">
        <f>IF($B283="","",VLOOKUP($B283,'HK2 - 22-23 + HKI 23-24(22C2)'!$B$12:$AT$182,27,0))</f>
        <v>#N/A</v>
      </c>
      <c r="AC283" s="15" t="e">
        <f>IF($B283="","",VLOOKUP($B283,'HK2 - 22-23 + HKI 23-24(22C2)'!$B$12:$AT$182,28,0))</f>
        <v>#N/A</v>
      </c>
      <c r="AD283" s="31" t="e">
        <f t="shared" si="45"/>
        <v>#N/A</v>
      </c>
      <c r="AE283" s="15" t="e">
        <f>IF($B283="","",VLOOKUP($B283,'HK2 - 22-23 + HKI 23-24(22C2)'!$B$12:$AT$182,30,0))</f>
        <v>#N/A</v>
      </c>
      <c r="AF283" s="15" t="e">
        <f>IF($B283="","",VLOOKUP($B283,'HK2 - 22-23 + HKI 23-24(22C2)'!$B$12:$AT$182,31,0))</f>
        <v>#N/A</v>
      </c>
      <c r="AG283" s="15" t="e">
        <f>IF($B283="","",VLOOKUP($B283,'HK2 - 22-23 + HKI 23-24(22C2)'!$B$12:$AT$182,32,0))</f>
        <v>#N/A</v>
      </c>
      <c r="AH283" s="31" t="e">
        <f t="shared" si="46"/>
        <v>#N/A</v>
      </c>
      <c r="AI283" s="15" t="e">
        <f>IF($B283="","",VLOOKUP($B283,'HK2 - 22-23 + HKI 23-24(22C2)'!$B$12:$AT$182,34,0))</f>
        <v>#N/A</v>
      </c>
      <c r="AJ283" s="15" t="e">
        <f>IF($B283="","",VLOOKUP($B283,'HK2 - 22-23 + HKI 23-24(22C2)'!$B$12:$AT$182,35,0))</f>
        <v>#N/A</v>
      </c>
      <c r="AK283" s="31" t="e">
        <f t="shared" si="47"/>
        <v>#N/A</v>
      </c>
      <c r="AL283" s="15" t="e">
        <f>IF($B283="","",VLOOKUP($B283,'HK2 - 22-23 + HKI 23-24(22C2)'!$B$12:$AT$182,37,0))</f>
        <v>#N/A</v>
      </c>
      <c r="AM283" s="15" t="e">
        <f>IF($B283="","",VLOOKUP($B283,'HK2 - 22-23 + HKI 23-24(22C2)'!$B$12:$AT$182,38,0))</f>
        <v>#N/A</v>
      </c>
      <c r="AN283" s="31" t="e">
        <f t="shared" si="48"/>
        <v>#N/A</v>
      </c>
      <c r="AO283" s="15" t="e">
        <f>IF($B283="","",VLOOKUP($B283,'HK2 - 22-23 + HKI 23-24(22C2)'!$B$12:$AT$182,40,0))</f>
        <v>#N/A</v>
      </c>
      <c r="AP283" s="15" t="e">
        <f>IF($B283="","",VLOOKUP($B283,'HK2 - 22-23 + HKI 23-24(22C2)'!$B$12:$AT$182,41,0))</f>
        <v>#N/A</v>
      </c>
      <c r="AQ283" s="31" t="e">
        <f t="shared" si="49"/>
        <v>#N/A</v>
      </c>
      <c r="AR283" s="31" t="e">
        <f>IF($B283="","",VLOOKUP($B283,'HK2 - 22-23 + HKI 23-24(22C2)'!$B$12:$AT$182,43,0))</f>
        <v>#N/A</v>
      </c>
      <c r="AS283" s="31" t="e">
        <f>IF($B283="","",VLOOKUP($B283,'HK2 - 22-23 + HKI 23-24(22C2)'!$B$12:$AT$182,44,0))</f>
        <v>#N/A</v>
      </c>
      <c r="AT283" s="40" t="e">
        <f t="shared" si="50"/>
        <v>#N/A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IF($B284="","",VLOOKUP($B284,'HK2 - 22-23 + HKI 23-24(22C2)'!$B$12:$AT$182,4,0))</f>
        <v>#N/A</v>
      </c>
      <c r="F284" s="15" t="e">
        <f>IF($B284="","",VLOOKUP($B284,'HK2 - 22-23 + HKI 23-24(22C2)'!$B$12:$AT$182,5,0))</f>
        <v>#N/A</v>
      </c>
      <c r="G284" s="15" t="e">
        <f>IF($B284="","",VLOOKUP($B284,'HK2 - 22-23 + HKI 23-24(22C2)'!$B$12:$AT$182,6,0))</f>
        <v>#N/A</v>
      </c>
      <c r="H284" s="15" t="e">
        <f>IF($B284="","",VLOOKUP($B284,'HK2 - 22-23 + HKI 23-24(22C2)'!$B$12:$AT$182,7,0))</f>
        <v>#N/A</v>
      </c>
      <c r="I284" s="15" t="e">
        <f>IF($B284="","",VLOOKUP($B284,'HK2 - 22-23 + HKI 23-24(22C2)'!$B$12:$AT$182,8,0))</f>
        <v>#N/A</v>
      </c>
      <c r="J284" s="15" t="e">
        <f>IF($B284="","",VLOOKUP($B284,'HK2 - 22-23 + HKI 23-24(22C2)'!$B$12:$AT$182,9,0))</f>
        <v>#N/A</v>
      </c>
      <c r="K284" s="15" t="e">
        <f>IF($B284="","",VLOOKUP($B284,'HK2 - 22-23 + HKI 23-24(22C2)'!$B$12:$AT$182,10,0))</f>
        <v>#N/A</v>
      </c>
      <c r="L284" s="15" t="e">
        <f>IF($B284="","",VLOOKUP($B284,'HK2 - 22-23 + HKI 23-24(22C2)'!$B$12:$AT$182,11,0))</f>
        <v>#N/A</v>
      </c>
      <c r="M284" s="31" t="e">
        <f t="shared" si="41"/>
        <v>#N/A</v>
      </c>
      <c r="N284" s="15" t="e">
        <f>IF($B284="","",VLOOKUP($B284,'HK2 - 22-23 + HKI 23-24(22C2)'!$B$12:$AT$182,13,0))</f>
        <v>#N/A</v>
      </c>
      <c r="O284" s="15" t="e">
        <f>IF($B284="","",VLOOKUP($B284,'HK2 - 22-23 + HKI 23-24(22C2)'!$B$12:$AT$182,14,0))</f>
        <v>#N/A</v>
      </c>
      <c r="P284" s="15" t="e">
        <f>IF($B284="","",VLOOKUP($B284,'HK2 - 22-23 + HKI 23-24(22C2)'!$B$12:$AT$182,15,0))</f>
        <v>#N/A</v>
      </c>
      <c r="Q284" s="15" t="e">
        <f>IF($B284="","",VLOOKUP($B284,'HK2 - 22-23 + HKI 23-24(22C2)'!$B$12:$AT$182,16,0))</f>
        <v>#N/A</v>
      </c>
      <c r="R284" s="31" t="e">
        <f t="shared" si="42"/>
        <v>#N/A</v>
      </c>
      <c r="S284" s="15" t="e">
        <f>IF($B284="","",VLOOKUP($B284,'HK2 - 22-23 + HKI 23-24(22C2)'!$B$12:$AT$182,18,0))</f>
        <v>#N/A</v>
      </c>
      <c r="T284" s="15" t="e">
        <f>IF($B284="","",VLOOKUP($B284,'HK2 - 22-23 + HKI 23-24(22C2)'!$B$12:$AT$182,19,0))</f>
        <v>#N/A</v>
      </c>
      <c r="U284" s="15" t="e">
        <f>IF($B284="","",VLOOKUP($B284,'HK2 - 22-23 + HKI 23-24(22C2)'!$B$12:$AT$182,20,0))</f>
        <v>#N/A</v>
      </c>
      <c r="V284" s="31" t="e">
        <f t="shared" si="43"/>
        <v>#N/A</v>
      </c>
      <c r="W284" s="15" t="e">
        <f>IF($B284="","",VLOOKUP($B284,'HK2 - 22-23 + HKI 23-24(22C2)'!$B$12:$AT$182,22,0))</f>
        <v>#N/A</v>
      </c>
      <c r="X284" s="15" t="e">
        <f>IF($B284="","",VLOOKUP($B284,'HK2 - 22-23 + HKI 23-24(22C2)'!$B$12:$AT$182,23,0))</f>
        <v>#N/A</v>
      </c>
      <c r="Y284" s="15" t="e">
        <f>IF($B284="","",VLOOKUP($B284,'HK2 - 22-23 + HKI 23-24(22C2)'!$B$12:$AT$182,24,0))</f>
        <v>#N/A</v>
      </c>
      <c r="Z284" s="31" t="e">
        <f t="shared" si="44"/>
        <v>#N/A</v>
      </c>
      <c r="AA284" s="15" t="e">
        <f>IF($B284="","",VLOOKUP($B284,'HK2 - 22-23 + HKI 23-24(22C2)'!$B$12:$AT$182,26,0))</f>
        <v>#N/A</v>
      </c>
      <c r="AB284" s="15" t="e">
        <f>IF($B284="","",VLOOKUP($B284,'HK2 - 22-23 + HKI 23-24(22C2)'!$B$12:$AT$182,27,0))</f>
        <v>#N/A</v>
      </c>
      <c r="AC284" s="15" t="e">
        <f>IF($B284="","",VLOOKUP($B284,'HK2 - 22-23 + HKI 23-24(22C2)'!$B$12:$AT$182,28,0))</f>
        <v>#N/A</v>
      </c>
      <c r="AD284" s="31" t="e">
        <f t="shared" si="45"/>
        <v>#N/A</v>
      </c>
      <c r="AE284" s="15" t="e">
        <f>IF($B284="","",VLOOKUP($B284,'HK2 - 22-23 + HKI 23-24(22C2)'!$B$12:$AT$182,30,0))</f>
        <v>#N/A</v>
      </c>
      <c r="AF284" s="15" t="e">
        <f>IF($B284="","",VLOOKUP($B284,'HK2 - 22-23 + HKI 23-24(22C2)'!$B$12:$AT$182,31,0))</f>
        <v>#N/A</v>
      </c>
      <c r="AG284" s="15" t="e">
        <f>IF($B284="","",VLOOKUP($B284,'HK2 - 22-23 + HKI 23-24(22C2)'!$B$12:$AT$182,32,0))</f>
        <v>#N/A</v>
      </c>
      <c r="AH284" s="31" t="e">
        <f t="shared" si="46"/>
        <v>#N/A</v>
      </c>
      <c r="AI284" s="15" t="e">
        <f>IF($B284="","",VLOOKUP($B284,'HK2 - 22-23 + HKI 23-24(22C2)'!$B$12:$AT$182,34,0))</f>
        <v>#N/A</v>
      </c>
      <c r="AJ284" s="15" t="e">
        <f>IF($B284="","",VLOOKUP($B284,'HK2 - 22-23 + HKI 23-24(22C2)'!$B$12:$AT$182,35,0))</f>
        <v>#N/A</v>
      </c>
      <c r="AK284" s="31" t="e">
        <f t="shared" si="47"/>
        <v>#N/A</v>
      </c>
      <c r="AL284" s="15" t="e">
        <f>IF($B284="","",VLOOKUP($B284,'HK2 - 22-23 + HKI 23-24(22C2)'!$B$12:$AT$182,37,0))</f>
        <v>#N/A</v>
      </c>
      <c r="AM284" s="15" t="e">
        <f>IF($B284="","",VLOOKUP($B284,'HK2 - 22-23 + HKI 23-24(22C2)'!$B$12:$AT$182,38,0))</f>
        <v>#N/A</v>
      </c>
      <c r="AN284" s="31" t="e">
        <f t="shared" si="48"/>
        <v>#N/A</v>
      </c>
      <c r="AO284" s="15" t="e">
        <f>IF($B284="","",VLOOKUP($B284,'HK2 - 22-23 + HKI 23-24(22C2)'!$B$12:$AT$182,40,0))</f>
        <v>#N/A</v>
      </c>
      <c r="AP284" s="15" t="e">
        <f>IF($B284="","",VLOOKUP($B284,'HK2 - 22-23 + HKI 23-24(22C2)'!$B$12:$AT$182,41,0))</f>
        <v>#N/A</v>
      </c>
      <c r="AQ284" s="31" t="e">
        <f t="shared" si="49"/>
        <v>#N/A</v>
      </c>
      <c r="AR284" s="31" t="e">
        <f>IF($B284="","",VLOOKUP($B284,'HK2 - 22-23 + HKI 23-24(22C2)'!$B$12:$AT$182,43,0))</f>
        <v>#N/A</v>
      </c>
      <c r="AS284" s="31" t="e">
        <f>IF($B284="","",VLOOKUP($B284,'HK2 - 22-23 + HKI 23-24(22C2)'!$B$12:$AT$182,44,0))</f>
        <v>#N/A</v>
      </c>
      <c r="AT284" s="40" t="e">
        <f t="shared" si="50"/>
        <v>#N/A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IF($B285="","",VLOOKUP($B285,'HK2 - 22-23 + HKI 23-24(22C2)'!$B$12:$AT$182,4,0))</f>
        <v>#N/A</v>
      </c>
      <c r="F285" s="15" t="e">
        <f>IF($B285="","",VLOOKUP($B285,'HK2 - 22-23 + HKI 23-24(22C2)'!$B$12:$AT$182,5,0))</f>
        <v>#N/A</v>
      </c>
      <c r="G285" s="15" t="e">
        <f>IF($B285="","",VLOOKUP($B285,'HK2 - 22-23 + HKI 23-24(22C2)'!$B$12:$AT$182,6,0))</f>
        <v>#N/A</v>
      </c>
      <c r="H285" s="15" t="e">
        <f>IF($B285="","",VLOOKUP($B285,'HK2 - 22-23 + HKI 23-24(22C2)'!$B$12:$AT$182,7,0))</f>
        <v>#N/A</v>
      </c>
      <c r="I285" s="15" t="e">
        <f>IF($B285="","",VLOOKUP($B285,'HK2 - 22-23 + HKI 23-24(22C2)'!$B$12:$AT$182,8,0))</f>
        <v>#N/A</v>
      </c>
      <c r="J285" s="15" t="e">
        <f>IF($B285="","",VLOOKUP($B285,'HK2 - 22-23 + HKI 23-24(22C2)'!$B$12:$AT$182,9,0))</f>
        <v>#N/A</v>
      </c>
      <c r="K285" s="15" t="e">
        <f>IF($B285="","",VLOOKUP($B285,'HK2 - 22-23 + HKI 23-24(22C2)'!$B$12:$AT$182,10,0))</f>
        <v>#N/A</v>
      </c>
      <c r="L285" s="15" t="e">
        <f>IF($B285="","",VLOOKUP($B285,'HK2 - 22-23 + HKI 23-24(22C2)'!$B$12:$AT$182,11,0))</f>
        <v>#N/A</v>
      </c>
      <c r="M285" s="31" t="e">
        <f t="shared" si="41"/>
        <v>#N/A</v>
      </c>
      <c r="N285" s="15" t="e">
        <f>IF($B285="","",VLOOKUP($B285,'HK2 - 22-23 + HKI 23-24(22C2)'!$B$12:$AT$182,13,0))</f>
        <v>#N/A</v>
      </c>
      <c r="O285" s="15" t="e">
        <f>IF($B285="","",VLOOKUP($B285,'HK2 - 22-23 + HKI 23-24(22C2)'!$B$12:$AT$182,14,0))</f>
        <v>#N/A</v>
      </c>
      <c r="P285" s="15" t="e">
        <f>IF($B285="","",VLOOKUP($B285,'HK2 - 22-23 + HKI 23-24(22C2)'!$B$12:$AT$182,15,0))</f>
        <v>#N/A</v>
      </c>
      <c r="Q285" s="15" t="e">
        <f>IF($B285="","",VLOOKUP($B285,'HK2 - 22-23 + HKI 23-24(22C2)'!$B$12:$AT$182,16,0))</f>
        <v>#N/A</v>
      </c>
      <c r="R285" s="31" t="e">
        <f t="shared" si="42"/>
        <v>#N/A</v>
      </c>
      <c r="S285" s="15" t="e">
        <f>IF($B285="","",VLOOKUP($B285,'HK2 - 22-23 + HKI 23-24(22C2)'!$B$12:$AT$182,18,0))</f>
        <v>#N/A</v>
      </c>
      <c r="T285" s="15" t="e">
        <f>IF($B285="","",VLOOKUP($B285,'HK2 - 22-23 + HKI 23-24(22C2)'!$B$12:$AT$182,19,0))</f>
        <v>#N/A</v>
      </c>
      <c r="U285" s="15" t="e">
        <f>IF($B285="","",VLOOKUP($B285,'HK2 - 22-23 + HKI 23-24(22C2)'!$B$12:$AT$182,20,0))</f>
        <v>#N/A</v>
      </c>
      <c r="V285" s="31" t="e">
        <f t="shared" si="43"/>
        <v>#N/A</v>
      </c>
      <c r="W285" s="15" t="e">
        <f>IF($B285="","",VLOOKUP($B285,'HK2 - 22-23 + HKI 23-24(22C2)'!$B$12:$AT$182,22,0))</f>
        <v>#N/A</v>
      </c>
      <c r="X285" s="15" t="e">
        <f>IF($B285="","",VLOOKUP($B285,'HK2 - 22-23 + HKI 23-24(22C2)'!$B$12:$AT$182,23,0))</f>
        <v>#N/A</v>
      </c>
      <c r="Y285" s="15" t="e">
        <f>IF($B285="","",VLOOKUP($B285,'HK2 - 22-23 + HKI 23-24(22C2)'!$B$12:$AT$182,24,0))</f>
        <v>#N/A</v>
      </c>
      <c r="Z285" s="31" t="e">
        <f t="shared" si="44"/>
        <v>#N/A</v>
      </c>
      <c r="AA285" s="15" t="e">
        <f>IF($B285="","",VLOOKUP($B285,'HK2 - 22-23 + HKI 23-24(22C2)'!$B$12:$AT$182,26,0))</f>
        <v>#N/A</v>
      </c>
      <c r="AB285" s="15" t="e">
        <f>IF($B285="","",VLOOKUP($B285,'HK2 - 22-23 + HKI 23-24(22C2)'!$B$12:$AT$182,27,0))</f>
        <v>#N/A</v>
      </c>
      <c r="AC285" s="15" t="e">
        <f>IF($B285="","",VLOOKUP($B285,'HK2 - 22-23 + HKI 23-24(22C2)'!$B$12:$AT$182,28,0))</f>
        <v>#N/A</v>
      </c>
      <c r="AD285" s="31" t="e">
        <f t="shared" si="45"/>
        <v>#N/A</v>
      </c>
      <c r="AE285" s="15" t="e">
        <f>IF($B285="","",VLOOKUP($B285,'HK2 - 22-23 + HKI 23-24(22C2)'!$B$12:$AT$182,30,0))</f>
        <v>#N/A</v>
      </c>
      <c r="AF285" s="15" t="e">
        <f>IF($B285="","",VLOOKUP($B285,'HK2 - 22-23 + HKI 23-24(22C2)'!$B$12:$AT$182,31,0))</f>
        <v>#N/A</v>
      </c>
      <c r="AG285" s="15" t="e">
        <f>IF($B285="","",VLOOKUP($B285,'HK2 - 22-23 + HKI 23-24(22C2)'!$B$12:$AT$182,32,0))</f>
        <v>#N/A</v>
      </c>
      <c r="AH285" s="31" t="e">
        <f t="shared" si="46"/>
        <v>#N/A</v>
      </c>
      <c r="AI285" s="15" t="e">
        <f>IF($B285="","",VLOOKUP($B285,'HK2 - 22-23 + HKI 23-24(22C2)'!$B$12:$AT$182,34,0))</f>
        <v>#N/A</v>
      </c>
      <c r="AJ285" s="15" t="e">
        <f>IF($B285="","",VLOOKUP($B285,'HK2 - 22-23 + HKI 23-24(22C2)'!$B$12:$AT$182,35,0))</f>
        <v>#N/A</v>
      </c>
      <c r="AK285" s="31" t="e">
        <f t="shared" si="47"/>
        <v>#N/A</v>
      </c>
      <c r="AL285" s="15" t="e">
        <f>IF($B285="","",VLOOKUP($B285,'HK2 - 22-23 + HKI 23-24(22C2)'!$B$12:$AT$182,37,0))</f>
        <v>#N/A</v>
      </c>
      <c r="AM285" s="15" t="e">
        <f>IF($B285="","",VLOOKUP($B285,'HK2 - 22-23 + HKI 23-24(22C2)'!$B$12:$AT$182,38,0))</f>
        <v>#N/A</v>
      </c>
      <c r="AN285" s="31" t="e">
        <f t="shared" si="48"/>
        <v>#N/A</v>
      </c>
      <c r="AO285" s="15" t="e">
        <f>IF($B285="","",VLOOKUP($B285,'HK2 - 22-23 + HKI 23-24(22C2)'!$B$12:$AT$182,40,0))</f>
        <v>#N/A</v>
      </c>
      <c r="AP285" s="15" t="e">
        <f>IF($B285="","",VLOOKUP($B285,'HK2 - 22-23 + HKI 23-24(22C2)'!$B$12:$AT$182,41,0))</f>
        <v>#N/A</v>
      </c>
      <c r="AQ285" s="31" t="e">
        <f t="shared" si="49"/>
        <v>#N/A</v>
      </c>
      <c r="AR285" s="31" t="e">
        <f>IF($B285="","",VLOOKUP($B285,'HK2 - 22-23 + HKI 23-24(22C2)'!$B$12:$AT$182,43,0))</f>
        <v>#N/A</v>
      </c>
      <c r="AS285" s="31" t="e">
        <f>IF($B285="","",VLOOKUP($B285,'HK2 - 22-23 + HKI 23-24(22C2)'!$B$12:$AT$182,44,0))</f>
        <v>#N/A</v>
      </c>
      <c r="AT285" s="40" t="e">
        <f t="shared" si="50"/>
        <v>#N/A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IF($B286="","",VLOOKUP($B286,'HK2 - 22-23 + HKI 23-24(22C2)'!$B$12:$AT$182,4,0))</f>
        <v>#N/A</v>
      </c>
      <c r="F286" s="15" t="e">
        <f>IF($B286="","",VLOOKUP($B286,'HK2 - 22-23 + HKI 23-24(22C2)'!$B$12:$AT$182,5,0))</f>
        <v>#N/A</v>
      </c>
      <c r="G286" s="15" t="e">
        <f>IF($B286="","",VLOOKUP($B286,'HK2 - 22-23 + HKI 23-24(22C2)'!$B$12:$AT$182,6,0))</f>
        <v>#N/A</v>
      </c>
      <c r="H286" s="15" t="e">
        <f>IF($B286="","",VLOOKUP($B286,'HK2 - 22-23 + HKI 23-24(22C2)'!$B$12:$AT$182,7,0))</f>
        <v>#N/A</v>
      </c>
      <c r="I286" s="15" t="e">
        <f>IF($B286="","",VLOOKUP($B286,'HK2 - 22-23 + HKI 23-24(22C2)'!$B$12:$AT$182,8,0))</f>
        <v>#N/A</v>
      </c>
      <c r="J286" s="15" t="e">
        <f>IF($B286="","",VLOOKUP($B286,'HK2 - 22-23 + HKI 23-24(22C2)'!$B$12:$AT$182,9,0))</f>
        <v>#N/A</v>
      </c>
      <c r="K286" s="15" t="e">
        <f>IF($B286="","",VLOOKUP($B286,'HK2 - 22-23 + HKI 23-24(22C2)'!$B$12:$AT$182,10,0))</f>
        <v>#N/A</v>
      </c>
      <c r="L286" s="15" t="e">
        <f>IF($B286="","",VLOOKUP($B286,'HK2 - 22-23 + HKI 23-24(22C2)'!$B$12:$AT$182,11,0))</f>
        <v>#N/A</v>
      </c>
      <c r="M286" s="31" t="e">
        <f t="shared" si="41"/>
        <v>#N/A</v>
      </c>
      <c r="N286" s="15" t="e">
        <f>IF($B286="","",VLOOKUP($B286,'HK2 - 22-23 + HKI 23-24(22C2)'!$B$12:$AT$182,13,0))</f>
        <v>#N/A</v>
      </c>
      <c r="O286" s="15" t="e">
        <f>IF($B286="","",VLOOKUP($B286,'HK2 - 22-23 + HKI 23-24(22C2)'!$B$12:$AT$182,14,0))</f>
        <v>#N/A</v>
      </c>
      <c r="P286" s="15" t="e">
        <f>IF($B286="","",VLOOKUP($B286,'HK2 - 22-23 + HKI 23-24(22C2)'!$B$12:$AT$182,15,0))</f>
        <v>#N/A</v>
      </c>
      <c r="Q286" s="15" t="e">
        <f>IF($B286="","",VLOOKUP($B286,'HK2 - 22-23 + HKI 23-24(22C2)'!$B$12:$AT$182,16,0))</f>
        <v>#N/A</v>
      </c>
      <c r="R286" s="31" t="e">
        <f t="shared" si="42"/>
        <v>#N/A</v>
      </c>
      <c r="S286" s="15" t="e">
        <f>IF($B286="","",VLOOKUP($B286,'HK2 - 22-23 + HKI 23-24(22C2)'!$B$12:$AT$182,18,0))</f>
        <v>#N/A</v>
      </c>
      <c r="T286" s="15" t="e">
        <f>IF($B286="","",VLOOKUP($B286,'HK2 - 22-23 + HKI 23-24(22C2)'!$B$12:$AT$182,19,0))</f>
        <v>#N/A</v>
      </c>
      <c r="U286" s="15" t="e">
        <f>IF($B286="","",VLOOKUP($B286,'HK2 - 22-23 + HKI 23-24(22C2)'!$B$12:$AT$182,20,0))</f>
        <v>#N/A</v>
      </c>
      <c r="V286" s="31" t="e">
        <f t="shared" si="43"/>
        <v>#N/A</v>
      </c>
      <c r="W286" s="15" t="e">
        <f>IF($B286="","",VLOOKUP($B286,'HK2 - 22-23 + HKI 23-24(22C2)'!$B$12:$AT$182,22,0))</f>
        <v>#N/A</v>
      </c>
      <c r="X286" s="15" t="e">
        <f>IF($B286="","",VLOOKUP($B286,'HK2 - 22-23 + HKI 23-24(22C2)'!$B$12:$AT$182,23,0))</f>
        <v>#N/A</v>
      </c>
      <c r="Y286" s="15" t="e">
        <f>IF($B286="","",VLOOKUP($B286,'HK2 - 22-23 + HKI 23-24(22C2)'!$B$12:$AT$182,24,0))</f>
        <v>#N/A</v>
      </c>
      <c r="Z286" s="31" t="e">
        <f t="shared" si="44"/>
        <v>#N/A</v>
      </c>
      <c r="AA286" s="15" t="e">
        <f>IF($B286="","",VLOOKUP($B286,'HK2 - 22-23 + HKI 23-24(22C2)'!$B$12:$AT$182,26,0))</f>
        <v>#N/A</v>
      </c>
      <c r="AB286" s="15" t="e">
        <f>IF($B286="","",VLOOKUP($B286,'HK2 - 22-23 + HKI 23-24(22C2)'!$B$12:$AT$182,27,0))</f>
        <v>#N/A</v>
      </c>
      <c r="AC286" s="15" t="e">
        <f>IF($B286="","",VLOOKUP($B286,'HK2 - 22-23 + HKI 23-24(22C2)'!$B$12:$AT$182,28,0))</f>
        <v>#N/A</v>
      </c>
      <c r="AD286" s="31" t="e">
        <f t="shared" si="45"/>
        <v>#N/A</v>
      </c>
      <c r="AE286" s="15" t="e">
        <f>IF($B286="","",VLOOKUP($B286,'HK2 - 22-23 + HKI 23-24(22C2)'!$B$12:$AT$182,30,0))</f>
        <v>#N/A</v>
      </c>
      <c r="AF286" s="15" t="e">
        <f>IF($B286="","",VLOOKUP($B286,'HK2 - 22-23 + HKI 23-24(22C2)'!$B$12:$AT$182,31,0))</f>
        <v>#N/A</v>
      </c>
      <c r="AG286" s="15" t="e">
        <f>IF($B286="","",VLOOKUP($B286,'HK2 - 22-23 + HKI 23-24(22C2)'!$B$12:$AT$182,32,0))</f>
        <v>#N/A</v>
      </c>
      <c r="AH286" s="31" t="e">
        <f t="shared" si="46"/>
        <v>#N/A</v>
      </c>
      <c r="AI286" s="15" t="e">
        <f>IF($B286="","",VLOOKUP($B286,'HK2 - 22-23 + HKI 23-24(22C2)'!$B$12:$AT$182,34,0))</f>
        <v>#N/A</v>
      </c>
      <c r="AJ286" s="15" t="e">
        <f>IF($B286="","",VLOOKUP($B286,'HK2 - 22-23 + HKI 23-24(22C2)'!$B$12:$AT$182,35,0))</f>
        <v>#N/A</v>
      </c>
      <c r="AK286" s="31" t="e">
        <f t="shared" si="47"/>
        <v>#N/A</v>
      </c>
      <c r="AL286" s="15" t="e">
        <f>IF($B286="","",VLOOKUP($B286,'HK2 - 22-23 + HKI 23-24(22C2)'!$B$12:$AT$182,37,0))</f>
        <v>#N/A</v>
      </c>
      <c r="AM286" s="15" t="e">
        <f>IF($B286="","",VLOOKUP($B286,'HK2 - 22-23 + HKI 23-24(22C2)'!$B$12:$AT$182,38,0))</f>
        <v>#N/A</v>
      </c>
      <c r="AN286" s="31" t="e">
        <f t="shared" si="48"/>
        <v>#N/A</v>
      </c>
      <c r="AO286" s="15" t="e">
        <f>IF($B286="","",VLOOKUP($B286,'HK2 - 22-23 + HKI 23-24(22C2)'!$B$12:$AT$182,40,0))</f>
        <v>#N/A</v>
      </c>
      <c r="AP286" s="15" t="e">
        <f>IF($B286="","",VLOOKUP($B286,'HK2 - 22-23 + HKI 23-24(22C2)'!$B$12:$AT$182,41,0))</f>
        <v>#N/A</v>
      </c>
      <c r="AQ286" s="31" t="e">
        <f t="shared" si="49"/>
        <v>#N/A</v>
      </c>
      <c r="AR286" s="31" t="e">
        <f>IF($B286="","",VLOOKUP($B286,'HK2 - 22-23 + HKI 23-24(22C2)'!$B$12:$AT$182,43,0))</f>
        <v>#N/A</v>
      </c>
      <c r="AS286" s="31" t="e">
        <f>IF($B286="","",VLOOKUP($B286,'HK2 - 22-23 + HKI 23-24(22C2)'!$B$12:$AT$182,44,0))</f>
        <v>#N/A</v>
      </c>
      <c r="AT286" s="40" t="e">
        <f t="shared" si="50"/>
        <v>#N/A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IF($B287="","",VLOOKUP($B287,'HK2 - 22-23 + HKI 23-24(22C2)'!$B$12:$AT$182,4,0))</f>
        <v>#N/A</v>
      </c>
      <c r="F287" s="15" t="e">
        <f>IF($B287="","",VLOOKUP($B287,'HK2 - 22-23 + HKI 23-24(22C2)'!$B$12:$AT$182,5,0))</f>
        <v>#N/A</v>
      </c>
      <c r="G287" s="15" t="e">
        <f>IF($B287="","",VLOOKUP($B287,'HK2 - 22-23 + HKI 23-24(22C2)'!$B$12:$AT$182,6,0))</f>
        <v>#N/A</v>
      </c>
      <c r="H287" s="15" t="e">
        <f>IF($B287="","",VLOOKUP($B287,'HK2 - 22-23 + HKI 23-24(22C2)'!$B$12:$AT$182,7,0))</f>
        <v>#N/A</v>
      </c>
      <c r="I287" s="15" t="e">
        <f>IF($B287="","",VLOOKUP($B287,'HK2 - 22-23 + HKI 23-24(22C2)'!$B$12:$AT$182,8,0))</f>
        <v>#N/A</v>
      </c>
      <c r="J287" s="15" t="e">
        <f>IF($B287="","",VLOOKUP($B287,'HK2 - 22-23 + HKI 23-24(22C2)'!$B$12:$AT$182,9,0))</f>
        <v>#N/A</v>
      </c>
      <c r="K287" s="15" t="e">
        <f>IF($B287="","",VLOOKUP($B287,'HK2 - 22-23 + HKI 23-24(22C2)'!$B$12:$AT$182,10,0))</f>
        <v>#N/A</v>
      </c>
      <c r="L287" s="15" t="e">
        <f>IF($B287="","",VLOOKUP($B287,'HK2 - 22-23 + HKI 23-24(22C2)'!$B$12:$AT$182,11,0))</f>
        <v>#N/A</v>
      </c>
      <c r="M287" s="31" t="e">
        <f t="shared" si="41"/>
        <v>#N/A</v>
      </c>
      <c r="N287" s="15" t="e">
        <f>IF($B287="","",VLOOKUP($B287,'HK2 - 22-23 + HKI 23-24(22C2)'!$B$12:$AT$182,13,0))</f>
        <v>#N/A</v>
      </c>
      <c r="O287" s="15" t="e">
        <f>IF($B287="","",VLOOKUP($B287,'HK2 - 22-23 + HKI 23-24(22C2)'!$B$12:$AT$182,14,0))</f>
        <v>#N/A</v>
      </c>
      <c r="P287" s="15" t="e">
        <f>IF($B287="","",VLOOKUP($B287,'HK2 - 22-23 + HKI 23-24(22C2)'!$B$12:$AT$182,15,0))</f>
        <v>#N/A</v>
      </c>
      <c r="Q287" s="15" t="e">
        <f>IF($B287="","",VLOOKUP($B287,'HK2 - 22-23 + HKI 23-24(22C2)'!$B$12:$AT$182,16,0))</f>
        <v>#N/A</v>
      </c>
      <c r="R287" s="31" t="e">
        <f t="shared" si="42"/>
        <v>#N/A</v>
      </c>
      <c r="S287" s="15" t="e">
        <f>IF($B287="","",VLOOKUP($B287,'HK2 - 22-23 + HKI 23-24(22C2)'!$B$12:$AT$182,18,0))</f>
        <v>#N/A</v>
      </c>
      <c r="T287" s="15" t="e">
        <f>IF($B287="","",VLOOKUP($B287,'HK2 - 22-23 + HKI 23-24(22C2)'!$B$12:$AT$182,19,0))</f>
        <v>#N/A</v>
      </c>
      <c r="U287" s="15" t="e">
        <f>IF($B287="","",VLOOKUP($B287,'HK2 - 22-23 + HKI 23-24(22C2)'!$B$12:$AT$182,20,0))</f>
        <v>#N/A</v>
      </c>
      <c r="V287" s="31" t="e">
        <f t="shared" si="43"/>
        <v>#N/A</v>
      </c>
      <c r="W287" s="15" t="e">
        <f>IF($B287="","",VLOOKUP($B287,'HK2 - 22-23 + HKI 23-24(22C2)'!$B$12:$AT$182,22,0))</f>
        <v>#N/A</v>
      </c>
      <c r="X287" s="15" t="e">
        <f>IF($B287="","",VLOOKUP($B287,'HK2 - 22-23 + HKI 23-24(22C2)'!$B$12:$AT$182,23,0))</f>
        <v>#N/A</v>
      </c>
      <c r="Y287" s="15" t="e">
        <f>IF($B287="","",VLOOKUP($B287,'HK2 - 22-23 + HKI 23-24(22C2)'!$B$12:$AT$182,24,0))</f>
        <v>#N/A</v>
      </c>
      <c r="Z287" s="31" t="e">
        <f t="shared" si="44"/>
        <v>#N/A</v>
      </c>
      <c r="AA287" s="15" t="e">
        <f>IF($B287="","",VLOOKUP($B287,'HK2 - 22-23 + HKI 23-24(22C2)'!$B$12:$AT$182,26,0))</f>
        <v>#N/A</v>
      </c>
      <c r="AB287" s="15" t="e">
        <f>IF($B287="","",VLOOKUP($B287,'HK2 - 22-23 + HKI 23-24(22C2)'!$B$12:$AT$182,27,0))</f>
        <v>#N/A</v>
      </c>
      <c r="AC287" s="15" t="e">
        <f>IF($B287="","",VLOOKUP($B287,'HK2 - 22-23 + HKI 23-24(22C2)'!$B$12:$AT$182,28,0))</f>
        <v>#N/A</v>
      </c>
      <c r="AD287" s="31" t="e">
        <f t="shared" si="45"/>
        <v>#N/A</v>
      </c>
      <c r="AE287" s="15" t="e">
        <f>IF($B287="","",VLOOKUP($B287,'HK2 - 22-23 + HKI 23-24(22C2)'!$B$12:$AT$182,30,0))</f>
        <v>#N/A</v>
      </c>
      <c r="AF287" s="15" t="e">
        <f>IF($B287="","",VLOOKUP($B287,'HK2 - 22-23 + HKI 23-24(22C2)'!$B$12:$AT$182,31,0))</f>
        <v>#N/A</v>
      </c>
      <c r="AG287" s="15" t="e">
        <f>IF($B287="","",VLOOKUP($B287,'HK2 - 22-23 + HKI 23-24(22C2)'!$B$12:$AT$182,32,0))</f>
        <v>#N/A</v>
      </c>
      <c r="AH287" s="31" t="e">
        <f t="shared" si="46"/>
        <v>#N/A</v>
      </c>
      <c r="AI287" s="15" t="e">
        <f>IF($B287="","",VLOOKUP($B287,'HK2 - 22-23 + HKI 23-24(22C2)'!$B$12:$AT$182,34,0))</f>
        <v>#N/A</v>
      </c>
      <c r="AJ287" s="15" t="e">
        <f>IF($B287="","",VLOOKUP($B287,'HK2 - 22-23 + HKI 23-24(22C2)'!$B$12:$AT$182,35,0))</f>
        <v>#N/A</v>
      </c>
      <c r="AK287" s="31" t="e">
        <f t="shared" si="47"/>
        <v>#N/A</v>
      </c>
      <c r="AL287" s="15" t="e">
        <f>IF($B287="","",VLOOKUP($B287,'HK2 - 22-23 + HKI 23-24(22C2)'!$B$12:$AT$182,37,0))</f>
        <v>#N/A</v>
      </c>
      <c r="AM287" s="15" t="e">
        <f>IF($B287="","",VLOOKUP($B287,'HK2 - 22-23 + HKI 23-24(22C2)'!$B$12:$AT$182,38,0))</f>
        <v>#N/A</v>
      </c>
      <c r="AN287" s="31" t="e">
        <f t="shared" si="48"/>
        <v>#N/A</v>
      </c>
      <c r="AO287" s="15" t="e">
        <f>IF($B287="","",VLOOKUP($B287,'HK2 - 22-23 + HKI 23-24(22C2)'!$B$12:$AT$182,40,0))</f>
        <v>#N/A</v>
      </c>
      <c r="AP287" s="15" t="e">
        <f>IF($B287="","",VLOOKUP($B287,'HK2 - 22-23 + HKI 23-24(22C2)'!$B$12:$AT$182,41,0))</f>
        <v>#N/A</v>
      </c>
      <c r="AQ287" s="31" t="e">
        <f t="shared" si="49"/>
        <v>#N/A</v>
      </c>
      <c r="AR287" s="31" t="e">
        <f>IF($B287="","",VLOOKUP($B287,'HK2 - 22-23 + HKI 23-24(22C2)'!$B$12:$AT$182,43,0))</f>
        <v>#N/A</v>
      </c>
      <c r="AS287" s="31" t="e">
        <f>IF($B287="","",VLOOKUP($B287,'HK2 - 22-23 + HKI 23-24(22C2)'!$B$12:$AT$182,44,0))</f>
        <v>#N/A</v>
      </c>
      <c r="AT287" s="40" t="e">
        <f t="shared" si="50"/>
        <v>#N/A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IF($B288="","",VLOOKUP($B288,'HK2 - 22-23 + HKI 23-24(22C2)'!$B$12:$AT$182,4,0))</f>
        <v>#N/A</v>
      </c>
      <c r="F288" s="15" t="e">
        <f>IF($B288="","",VLOOKUP($B288,'HK2 - 22-23 + HKI 23-24(22C2)'!$B$12:$AT$182,5,0))</f>
        <v>#N/A</v>
      </c>
      <c r="G288" s="15" t="e">
        <f>IF($B288="","",VLOOKUP($B288,'HK2 - 22-23 + HKI 23-24(22C2)'!$B$12:$AT$182,6,0))</f>
        <v>#N/A</v>
      </c>
      <c r="H288" s="15" t="e">
        <f>IF($B288="","",VLOOKUP($B288,'HK2 - 22-23 + HKI 23-24(22C2)'!$B$12:$AT$182,7,0))</f>
        <v>#N/A</v>
      </c>
      <c r="I288" s="15" t="e">
        <f>IF($B288="","",VLOOKUP($B288,'HK2 - 22-23 + HKI 23-24(22C2)'!$B$12:$AT$182,8,0))</f>
        <v>#N/A</v>
      </c>
      <c r="J288" s="15" t="e">
        <f>IF($B288="","",VLOOKUP($B288,'HK2 - 22-23 + HKI 23-24(22C2)'!$B$12:$AT$182,9,0))</f>
        <v>#N/A</v>
      </c>
      <c r="K288" s="15" t="e">
        <f>IF($B288="","",VLOOKUP($B288,'HK2 - 22-23 + HKI 23-24(22C2)'!$B$12:$AT$182,10,0))</f>
        <v>#N/A</v>
      </c>
      <c r="L288" s="15" t="e">
        <f>IF($B288="","",VLOOKUP($B288,'HK2 - 22-23 + HKI 23-24(22C2)'!$B$12:$AT$182,11,0))</f>
        <v>#N/A</v>
      </c>
      <c r="M288" s="31" t="e">
        <f t="shared" si="41"/>
        <v>#N/A</v>
      </c>
      <c r="N288" s="15" t="e">
        <f>IF($B288="","",VLOOKUP($B288,'HK2 - 22-23 + HKI 23-24(22C2)'!$B$12:$AT$182,13,0))</f>
        <v>#N/A</v>
      </c>
      <c r="O288" s="15" t="e">
        <f>IF($B288="","",VLOOKUP($B288,'HK2 - 22-23 + HKI 23-24(22C2)'!$B$12:$AT$182,14,0))</f>
        <v>#N/A</v>
      </c>
      <c r="P288" s="15" t="e">
        <f>IF($B288="","",VLOOKUP($B288,'HK2 - 22-23 + HKI 23-24(22C2)'!$B$12:$AT$182,15,0))</f>
        <v>#N/A</v>
      </c>
      <c r="Q288" s="15" t="e">
        <f>IF($B288="","",VLOOKUP($B288,'HK2 - 22-23 + HKI 23-24(22C2)'!$B$12:$AT$182,16,0))</f>
        <v>#N/A</v>
      </c>
      <c r="R288" s="31" t="e">
        <f t="shared" si="42"/>
        <v>#N/A</v>
      </c>
      <c r="S288" s="15" t="e">
        <f>IF($B288="","",VLOOKUP($B288,'HK2 - 22-23 + HKI 23-24(22C2)'!$B$12:$AT$182,18,0))</f>
        <v>#N/A</v>
      </c>
      <c r="T288" s="15" t="e">
        <f>IF($B288="","",VLOOKUP($B288,'HK2 - 22-23 + HKI 23-24(22C2)'!$B$12:$AT$182,19,0))</f>
        <v>#N/A</v>
      </c>
      <c r="U288" s="15" t="e">
        <f>IF($B288="","",VLOOKUP($B288,'HK2 - 22-23 + HKI 23-24(22C2)'!$B$12:$AT$182,20,0))</f>
        <v>#N/A</v>
      </c>
      <c r="V288" s="31" t="e">
        <f t="shared" si="43"/>
        <v>#N/A</v>
      </c>
      <c r="W288" s="15" t="e">
        <f>IF($B288="","",VLOOKUP($B288,'HK2 - 22-23 + HKI 23-24(22C2)'!$B$12:$AT$182,22,0))</f>
        <v>#N/A</v>
      </c>
      <c r="X288" s="15" t="e">
        <f>IF($B288="","",VLOOKUP($B288,'HK2 - 22-23 + HKI 23-24(22C2)'!$B$12:$AT$182,23,0))</f>
        <v>#N/A</v>
      </c>
      <c r="Y288" s="15" t="e">
        <f>IF($B288="","",VLOOKUP($B288,'HK2 - 22-23 + HKI 23-24(22C2)'!$B$12:$AT$182,24,0))</f>
        <v>#N/A</v>
      </c>
      <c r="Z288" s="31" t="e">
        <f t="shared" si="44"/>
        <v>#N/A</v>
      </c>
      <c r="AA288" s="15" t="e">
        <f>IF($B288="","",VLOOKUP($B288,'HK2 - 22-23 + HKI 23-24(22C2)'!$B$12:$AT$182,26,0))</f>
        <v>#N/A</v>
      </c>
      <c r="AB288" s="15" t="e">
        <f>IF($B288="","",VLOOKUP($B288,'HK2 - 22-23 + HKI 23-24(22C2)'!$B$12:$AT$182,27,0))</f>
        <v>#N/A</v>
      </c>
      <c r="AC288" s="15" t="e">
        <f>IF($B288="","",VLOOKUP($B288,'HK2 - 22-23 + HKI 23-24(22C2)'!$B$12:$AT$182,28,0))</f>
        <v>#N/A</v>
      </c>
      <c r="AD288" s="31" t="e">
        <f t="shared" si="45"/>
        <v>#N/A</v>
      </c>
      <c r="AE288" s="15" t="e">
        <f>IF($B288="","",VLOOKUP($B288,'HK2 - 22-23 + HKI 23-24(22C2)'!$B$12:$AT$182,30,0))</f>
        <v>#N/A</v>
      </c>
      <c r="AF288" s="15" t="e">
        <f>IF($B288="","",VLOOKUP($B288,'HK2 - 22-23 + HKI 23-24(22C2)'!$B$12:$AT$182,31,0))</f>
        <v>#N/A</v>
      </c>
      <c r="AG288" s="15" t="e">
        <f>IF($B288="","",VLOOKUP($B288,'HK2 - 22-23 + HKI 23-24(22C2)'!$B$12:$AT$182,32,0))</f>
        <v>#N/A</v>
      </c>
      <c r="AH288" s="31" t="e">
        <f t="shared" si="46"/>
        <v>#N/A</v>
      </c>
      <c r="AI288" s="15" t="e">
        <f>IF($B288="","",VLOOKUP($B288,'HK2 - 22-23 + HKI 23-24(22C2)'!$B$12:$AT$182,34,0))</f>
        <v>#N/A</v>
      </c>
      <c r="AJ288" s="15" t="e">
        <f>IF($B288="","",VLOOKUP($B288,'HK2 - 22-23 + HKI 23-24(22C2)'!$B$12:$AT$182,35,0))</f>
        <v>#N/A</v>
      </c>
      <c r="AK288" s="31" t="e">
        <f t="shared" si="47"/>
        <v>#N/A</v>
      </c>
      <c r="AL288" s="15" t="e">
        <f>IF($B288="","",VLOOKUP($B288,'HK2 - 22-23 + HKI 23-24(22C2)'!$B$12:$AT$182,37,0))</f>
        <v>#N/A</v>
      </c>
      <c r="AM288" s="15" t="e">
        <f>IF($B288="","",VLOOKUP($B288,'HK2 - 22-23 + HKI 23-24(22C2)'!$B$12:$AT$182,38,0))</f>
        <v>#N/A</v>
      </c>
      <c r="AN288" s="31" t="e">
        <f t="shared" si="48"/>
        <v>#N/A</v>
      </c>
      <c r="AO288" s="15" t="e">
        <f>IF($B288="","",VLOOKUP($B288,'HK2 - 22-23 + HKI 23-24(22C2)'!$B$12:$AT$182,40,0))</f>
        <v>#N/A</v>
      </c>
      <c r="AP288" s="15" t="e">
        <f>IF($B288="","",VLOOKUP($B288,'HK2 - 22-23 + HKI 23-24(22C2)'!$B$12:$AT$182,41,0))</f>
        <v>#N/A</v>
      </c>
      <c r="AQ288" s="31" t="e">
        <f t="shared" si="49"/>
        <v>#N/A</v>
      </c>
      <c r="AR288" s="31" t="e">
        <f>IF($B288="","",VLOOKUP($B288,'HK2 - 22-23 + HKI 23-24(22C2)'!$B$12:$AT$182,43,0))</f>
        <v>#N/A</v>
      </c>
      <c r="AS288" s="31" t="e">
        <f>IF($B288="","",VLOOKUP($B288,'HK2 - 22-23 + HKI 23-24(22C2)'!$B$12:$AT$182,44,0))</f>
        <v>#N/A</v>
      </c>
      <c r="AT288" s="40" t="e">
        <f t="shared" si="50"/>
        <v>#N/A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IF($B289="","",VLOOKUP($B289,'HK2 - 22-23 + HKI 23-24(22C2)'!$B$12:$AT$182,4,0))</f>
        <v>#N/A</v>
      </c>
      <c r="F289" s="15" t="e">
        <f>IF($B289="","",VLOOKUP($B289,'HK2 - 22-23 + HKI 23-24(22C2)'!$B$12:$AT$182,5,0))</f>
        <v>#N/A</v>
      </c>
      <c r="G289" s="15" t="e">
        <f>IF($B289="","",VLOOKUP($B289,'HK2 - 22-23 + HKI 23-24(22C2)'!$B$12:$AT$182,6,0))</f>
        <v>#N/A</v>
      </c>
      <c r="H289" s="15" t="e">
        <f>IF($B289="","",VLOOKUP($B289,'HK2 - 22-23 + HKI 23-24(22C2)'!$B$12:$AT$182,7,0))</f>
        <v>#N/A</v>
      </c>
      <c r="I289" s="15" t="e">
        <f>IF($B289="","",VLOOKUP($B289,'HK2 - 22-23 + HKI 23-24(22C2)'!$B$12:$AT$182,8,0))</f>
        <v>#N/A</v>
      </c>
      <c r="J289" s="15" t="e">
        <f>IF($B289="","",VLOOKUP($B289,'HK2 - 22-23 + HKI 23-24(22C2)'!$B$12:$AT$182,9,0))</f>
        <v>#N/A</v>
      </c>
      <c r="K289" s="15" t="e">
        <f>IF($B289="","",VLOOKUP($B289,'HK2 - 22-23 + HKI 23-24(22C2)'!$B$12:$AT$182,10,0))</f>
        <v>#N/A</v>
      </c>
      <c r="L289" s="15" t="e">
        <f>IF($B289="","",VLOOKUP($B289,'HK2 - 22-23 + HKI 23-24(22C2)'!$B$12:$AT$182,11,0))</f>
        <v>#N/A</v>
      </c>
      <c r="M289" s="31" t="e">
        <f t="shared" si="41"/>
        <v>#N/A</v>
      </c>
      <c r="N289" s="15" t="e">
        <f>IF($B289="","",VLOOKUP($B289,'HK2 - 22-23 + HKI 23-24(22C2)'!$B$12:$AT$182,13,0))</f>
        <v>#N/A</v>
      </c>
      <c r="O289" s="15" t="e">
        <f>IF($B289="","",VLOOKUP($B289,'HK2 - 22-23 + HKI 23-24(22C2)'!$B$12:$AT$182,14,0))</f>
        <v>#N/A</v>
      </c>
      <c r="P289" s="15" t="e">
        <f>IF($B289="","",VLOOKUP($B289,'HK2 - 22-23 + HKI 23-24(22C2)'!$B$12:$AT$182,15,0))</f>
        <v>#N/A</v>
      </c>
      <c r="Q289" s="15" t="e">
        <f>IF($B289="","",VLOOKUP($B289,'HK2 - 22-23 + HKI 23-24(22C2)'!$B$12:$AT$182,16,0))</f>
        <v>#N/A</v>
      </c>
      <c r="R289" s="31" t="e">
        <f t="shared" si="42"/>
        <v>#N/A</v>
      </c>
      <c r="S289" s="15" t="e">
        <f>IF($B289="","",VLOOKUP($B289,'HK2 - 22-23 + HKI 23-24(22C2)'!$B$12:$AT$182,18,0))</f>
        <v>#N/A</v>
      </c>
      <c r="T289" s="15" t="e">
        <f>IF($B289="","",VLOOKUP($B289,'HK2 - 22-23 + HKI 23-24(22C2)'!$B$12:$AT$182,19,0))</f>
        <v>#N/A</v>
      </c>
      <c r="U289" s="15" t="e">
        <f>IF($B289="","",VLOOKUP($B289,'HK2 - 22-23 + HKI 23-24(22C2)'!$B$12:$AT$182,20,0))</f>
        <v>#N/A</v>
      </c>
      <c r="V289" s="31" t="e">
        <f t="shared" si="43"/>
        <v>#N/A</v>
      </c>
      <c r="W289" s="15" t="e">
        <f>IF($B289="","",VLOOKUP($B289,'HK2 - 22-23 + HKI 23-24(22C2)'!$B$12:$AT$182,22,0))</f>
        <v>#N/A</v>
      </c>
      <c r="X289" s="15" t="e">
        <f>IF($B289="","",VLOOKUP($B289,'HK2 - 22-23 + HKI 23-24(22C2)'!$B$12:$AT$182,23,0))</f>
        <v>#N/A</v>
      </c>
      <c r="Y289" s="15" t="e">
        <f>IF($B289="","",VLOOKUP($B289,'HK2 - 22-23 + HKI 23-24(22C2)'!$B$12:$AT$182,24,0))</f>
        <v>#N/A</v>
      </c>
      <c r="Z289" s="31" t="e">
        <f t="shared" si="44"/>
        <v>#N/A</v>
      </c>
      <c r="AA289" s="15" t="e">
        <f>IF($B289="","",VLOOKUP($B289,'HK2 - 22-23 + HKI 23-24(22C2)'!$B$12:$AT$182,26,0))</f>
        <v>#N/A</v>
      </c>
      <c r="AB289" s="15" t="e">
        <f>IF($B289="","",VLOOKUP($B289,'HK2 - 22-23 + HKI 23-24(22C2)'!$B$12:$AT$182,27,0))</f>
        <v>#N/A</v>
      </c>
      <c r="AC289" s="15" t="e">
        <f>IF($B289="","",VLOOKUP($B289,'HK2 - 22-23 + HKI 23-24(22C2)'!$B$12:$AT$182,28,0))</f>
        <v>#N/A</v>
      </c>
      <c r="AD289" s="31" t="e">
        <f t="shared" si="45"/>
        <v>#N/A</v>
      </c>
      <c r="AE289" s="15" t="e">
        <f>IF($B289="","",VLOOKUP($B289,'HK2 - 22-23 + HKI 23-24(22C2)'!$B$12:$AT$182,30,0))</f>
        <v>#N/A</v>
      </c>
      <c r="AF289" s="15" t="e">
        <f>IF($B289="","",VLOOKUP($B289,'HK2 - 22-23 + HKI 23-24(22C2)'!$B$12:$AT$182,31,0))</f>
        <v>#N/A</v>
      </c>
      <c r="AG289" s="15" t="e">
        <f>IF($B289="","",VLOOKUP($B289,'HK2 - 22-23 + HKI 23-24(22C2)'!$B$12:$AT$182,32,0))</f>
        <v>#N/A</v>
      </c>
      <c r="AH289" s="31" t="e">
        <f t="shared" si="46"/>
        <v>#N/A</v>
      </c>
      <c r="AI289" s="15" t="e">
        <f>IF($B289="","",VLOOKUP($B289,'HK2 - 22-23 + HKI 23-24(22C2)'!$B$12:$AT$182,34,0))</f>
        <v>#N/A</v>
      </c>
      <c r="AJ289" s="15" t="e">
        <f>IF($B289="","",VLOOKUP($B289,'HK2 - 22-23 + HKI 23-24(22C2)'!$B$12:$AT$182,35,0))</f>
        <v>#N/A</v>
      </c>
      <c r="AK289" s="31" t="e">
        <f t="shared" si="47"/>
        <v>#N/A</v>
      </c>
      <c r="AL289" s="15" t="e">
        <f>IF($B289="","",VLOOKUP($B289,'HK2 - 22-23 + HKI 23-24(22C2)'!$B$12:$AT$182,37,0))</f>
        <v>#N/A</v>
      </c>
      <c r="AM289" s="15" t="e">
        <f>IF($B289="","",VLOOKUP($B289,'HK2 - 22-23 + HKI 23-24(22C2)'!$B$12:$AT$182,38,0))</f>
        <v>#N/A</v>
      </c>
      <c r="AN289" s="31" t="e">
        <f t="shared" si="48"/>
        <v>#N/A</v>
      </c>
      <c r="AO289" s="15" t="e">
        <f>IF($B289="","",VLOOKUP($B289,'HK2 - 22-23 + HKI 23-24(22C2)'!$B$12:$AT$182,40,0))</f>
        <v>#N/A</v>
      </c>
      <c r="AP289" s="15" t="e">
        <f>IF($B289="","",VLOOKUP($B289,'HK2 - 22-23 + HKI 23-24(22C2)'!$B$12:$AT$182,41,0))</f>
        <v>#N/A</v>
      </c>
      <c r="AQ289" s="31" t="e">
        <f t="shared" si="49"/>
        <v>#N/A</v>
      </c>
      <c r="AR289" s="31" t="e">
        <f>IF($B289="","",VLOOKUP($B289,'HK2 - 22-23 + HKI 23-24(22C2)'!$B$12:$AT$182,43,0))</f>
        <v>#N/A</v>
      </c>
      <c r="AS289" s="31" t="e">
        <f>IF($B289="","",VLOOKUP($B289,'HK2 - 22-23 + HKI 23-24(22C2)'!$B$12:$AT$182,44,0))</f>
        <v>#N/A</v>
      </c>
      <c r="AT289" s="40" t="e">
        <f t="shared" si="50"/>
        <v>#N/A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IF($B290="","",VLOOKUP($B290,'HK2 - 22-23 + HKI 23-24(22C2)'!$B$12:$AT$182,4,0))</f>
        <v>#N/A</v>
      </c>
      <c r="F290" s="15" t="e">
        <f>IF($B290="","",VLOOKUP($B290,'HK2 - 22-23 + HKI 23-24(22C2)'!$B$12:$AT$182,5,0))</f>
        <v>#N/A</v>
      </c>
      <c r="G290" s="15" t="e">
        <f>IF($B290="","",VLOOKUP($B290,'HK2 - 22-23 + HKI 23-24(22C2)'!$B$12:$AT$182,6,0))</f>
        <v>#N/A</v>
      </c>
      <c r="H290" s="15" t="e">
        <f>IF($B290="","",VLOOKUP($B290,'HK2 - 22-23 + HKI 23-24(22C2)'!$B$12:$AT$182,7,0))</f>
        <v>#N/A</v>
      </c>
      <c r="I290" s="15" t="e">
        <f>IF($B290="","",VLOOKUP($B290,'HK2 - 22-23 + HKI 23-24(22C2)'!$B$12:$AT$182,8,0))</f>
        <v>#N/A</v>
      </c>
      <c r="J290" s="15" t="e">
        <f>IF($B290="","",VLOOKUP($B290,'HK2 - 22-23 + HKI 23-24(22C2)'!$B$12:$AT$182,9,0))</f>
        <v>#N/A</v>
      </c>
      <c r="K290" s="15" t="e">
        <f>IF($B290="","",VLOOKUP($B290,'HK2 - 22-23 + HKI 23-24(22C2)'!$B$12:$AT$182,10,0))</f>
        <v>#N/A</v>
      </c>
      <c r="L290" s="15" t="e">
        <f>IF($B290="","",VLOOKUP($B290,'HK2 - 22-23 + HKI 23-24(22C2)'!$B$12:$AT$182,11,0))</f>
        <v>#N/A</v>
      </c>
      <c r="M290" s="31" t="e">
        <f t="shared" si="41"/>
        <v>#N/A</v>
      </c>
      <c r="N290" s="15" t="e">
        <f>IF($B290="","",VLOOKUP($B290,'HK2 - 22-23 + HKI 23-24(22C2)'!$B$12:$AT$182,13,0))</f>
        <v>#N/A</v>
      </c>
      <c r="O290" s="15" t="e">
        <f>IF($B290="","",VLOOKUP($B290,'HK2 - 22-23 + HKI 23-24(22C2)'!$B$12:$AT$182,14,0))</f>
        <v>#N/A</v>
      </c>
      <c r="P290" s="15" t="e">
        <f>IF($B290="","",VLOOKUP($B290,'HK2 - 22-23 + HKI 23-24(22C2)'!$B$12:$AT$182,15,0))</f>
        <v>#N/A</v>
      </c>
      <c r="Q290" s="15" t="e">
        <f>IF($B290="","",VLOOKUP($B290,'HK2 - 22-23 + HKI 23-24(22C2)'!$B$12:$AT$182,16,0))</f>
        <v>#N/A</v>
      </c>
      <c r="R290" s="31" t="e">
        <f t="shared" si="42"/>
        <v>#N/A</v>
      </c>
      <c r="S290" s="15" t="e">
        <f>IF($B290="","",VLOOKUP($B290,'HK2 - 22-23 + HKI 23-24(22C2)'!$B$12:$AT$182,18,0))</f>
        <v>#N/A</v>
      </c>
      <c r="T290" s="15" t="e">
        <f>IF($B290="","",VLOOKUP($B290,'HK2 - 22-23 + HKI 23-24(22C2)'!$B$12:$AT$182,19,0))</f>
        <v>#N/A</v>
      </c>
      <c r="U290" s="15" t="e">
        <f>IF($B290="","",VLOOKUP($B290,'HK2 - 22-23 + HKI 23-24(22C2)'!$B$12:$AT$182,20,0))</f>
        <v>#N/A</v>
      </c>
      <c r="V290" s="31" t="e">
        <f t="shared" si="43"/>
        <v>#N/A</v>
      </c>
      <c r="W290" s="15" t="e">
        <f>IF($B290="","",VLOOKUP($B290,'HK2 - 22-23 + HKI 23-24(22C2)'!$B$12:$AT$182,22,0))</f>
        <v>#N/A</v>
      </c>
      <c r="X290" s="15" t="e">
        <f>IF($B290="","",VLOOKUP($B290,'HK2 - 22-23 + HKI 23-24(22C2)'!$B$12:$AT$182,23,0))</f>
        <v>#N/A</v>
      </c>
      <c r="Y290" s="15" t="e">
        <f>IF($B290="","",VLOOKUP($B290,'HK2 - 22-23 + HKI 23-24(22C2)'!$B$12:$AT$182,24,0))</f>
        <v>#N/A</v>
      </c>
      <c r="Z290" s="31" t="e">
        <f t="shared" si="44"/>
        <v>#N/A</v>
      </c>
      <c r="AA290" s="15" t="e">
        <f>IF($B290="","",VLOOKUP($B290,'HK2 - 22-23 + HKI 23-24(22C2)'!$B$12:$AT$182,26,0))</f>
        <v>#N/A</v>
      </c>
      <c r="AB290" s="15" t="e">
        <f>IF($B290="","",VLOOKUP($B290,'HK2 - 22-23 + HKI 23-24(22C2)'!$B$12:$AT$182,27,0))</f>
        <v>#N/A</v>
      </c>
      <c r="AC290" s="15" t="e">
        <f>IF($B290="","",VLOOKUP($B290,'HK2 - 22-23 + HKI 23-24(22C2)'!$B$12:$AT$182,28,0))</f>
        <v>#N/A</v>
      </c>
      <c r="AD290" s="31" t="e">
        <f t="shared" si="45"/>
        <v>#N/A</v>
      </c>
      <c r="AE290" s="15" t="e">
        <f>IF($B290="","",VLOOKUP($B290,'HK2 - 22-23 + HKI 23-24(22C2)'!$B$12:$AT$182,30,0))</f>
        <v>#N/A</v>
      </c>
      <c r="AF290" s="15" t="e">
        <f>IF($B290="","",VLOOKUP($B290,'HK2 - 22-23 + HKI 23-24(22C2)'!$B$12:$AT$182,31,0))</f>
        <v>#N/A</v>
      </c>
      <c r="AG290" s="15" t="e">
        <f>IF($B290="","",VLOOKUP($B290,'HK2 - 22-23 + HKI 23-24(22C2)'!$B$12:$AT$182,32,0))</f>
        <v>#N/A</v>
      </c>
      <c r="AH290" s="31" t="e">
        <f t="shared" si="46"/>
        <v>#N/A</v>
      </c>
      <c r="AI290" s="15" t="e">
        <f>IF($B290="","",VLOOKUP($B290,'HK2 - 22-23 + HKI 23-24(22C2)'!$B$12:$AT$182,34,0))</f>
        <v>#N/A</v>
      </c>
      <c r="AJ290" s="15" t="e">
        <f>IF($B290="","",VLOOKUP($B290,'HK2 - 22-23 + HKI 23-24(22C2)'!$B$12:$AT$182,35,0))</f>
        <v>#N/A</v>
      </c>
      <c r="AK290" s="31" t="e">
        <f t="shared" si="47"/>
        <v>#N/A</v>
      </c>
      <c r="AL290" s="15" t="e">
        <f>IF($B290="","",VLOOKUP($B290,'HK2 - 22-23 + HKI 23-24(22C2)'!$B$12:$AT$182,37,0))</f>
        <v>#N/A</v>
      </c>
      <c r="AM290" s="15" t="e">
        <f>IF($B290="","",VLOOKUP($B290,'HK2 - 22-23 + HKI 23-24(22C2)'!$B$12:$AT$182,38,0))</f>
        <v>#N/A</v>
      </c>
      <c r="AN290" s="31" t="e">
        <f t="shared" si="48"/>
        <v>#N/A</v>
      </c>
      <c r="AO290" s="15" t="e">
        <f>IF($B290="","",VLOOKUP($B290,'HK2 - 22-23 + HKI 23-24(22C2)'!$B$12:$AT$182,40,0))</f>
        <v>#N/A</v>
      </c>
      <c r="AP290" s="15" t="e">
        <f>IF($B290="","",VLOOKUP($B290,'HK2 - 22-23 + HKI 23-24(22C2)'!$B$12:$AT$182,41,0))</f>
        <v>#N/A</v>
      </c>
      <c r="AQ290" s="31" t="e">
        <f t="shared" si="49"/>
        <v>#N/A</v>
      </c>
      <c r="AR290" s="31" t="e">
        <f>IF($B290="","",VLOOKUP($B290,'HK2 - 22-23 + HKI 23-24(22C2)'!$B$12:$AT$182,43,0))</f>
        <v>#N/A</v>
      </c>
      <c r="AS290" s="31" t="e">
        <f>IF($B290="","",VLOOKUP($B290,'HK2 - 22-23 + HKI 23-24(22C2)'!$B$12:$AT$182,44,0))</f>
        <v>#N/A</v>
      </c>
      <c r="AT290" s="40" t="e">
        <f t="shared" si="50"/>
        <v>#N/A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IF($B291="","",VLOOKUP($B291,'HK2 - 22-23 + HKI 23-24(22C2)'!$B$12:$AT$182,4,0))</f>
        <v>#N/A</v>
      </c>
      <c r="F291" s="15" t="e">
        <f>IF($B291="","",VLOOKUP($B291,'HK2 - 22-23 + HKI 23-24(22C2)'!$B$12:$AT$182,5,0))</f>
        <v>#N/A</v>
      </c>
      <c r="G291" s="15" t="e">
        <f>IF($B291="","",VLOOKUP($B291,'HK2 - 22-23 + HKI 23-24(22C2)'!$B$12:$AT$182,6,0))</f>
        <v>#N/A</v>
      </c>
      <c r="H291" s="15" t="e">
        <f>IF($B291="","",VLOOKUP($B291,'HK2 - 22-23 + HKI 23-24(22C2)'!$B$12:$AT$182,7,0))</f>
        <v>#N/A</v>
      </c>
      <c r="I291" s="15" t="e">
        <f>IF($B291="","",VLOOKUP($B291,'HK2 - 22-23 + HKI 23-24(22C2)'!$B$12:$AT$182,8,0))</f>
        <v>#N/A</v>
      </c>
      <c r="J291" s="15" t="e">
        <f>IF($B291="","",VLOOKUP($B291,'HK2 - 22-23 + HKI 23-24(22C2)'!$B$12:$AT$182,9,0))</f>
        <v>#N/A</v>
      </c>
      <c r="K291" s="15" t="e">
        <f>IF($B291="","",VLOOKUP($B291,'HK2 - 22-23 + HKI 23-24(22C2)'!$B$12:$AT$182,10,0))</f>
        <v>#N/A</v>
      </c>
      <c r="L291" s="15" t="e">
        <f>IF($B291="","",VLOOKUP($B291,'HK2 - 22-23 + HKI 23-24(22C2)'!$B$12:$AT$182,11,0))</f>
        <v>#N/A</v>
      </c>
      <c r="M291" s="31" t="e">
        <f t="shared" si="41"/>
        <v>#N/A</v>
      </c>
      <c r="N291" s="15" t="e">
        <f>IF($B291="","",VLOOKUP($B291,'HK2 - 22-23 + HKI 23-24(22C2)'!$B$12:$AT$182,13,0))</f>
        <v>#N/A</v>
      </c>
      <c r="O291" s="15" t="e">
        <f>IF($B291="","",VLOOKUP($B291,'HK2 - 22-23 + HKI 23-24(22C2)'!$B$12:$AT$182,14,0))</f>
        <v>#N/A</v>
      </c>
      <c r="P291" s="15" t="e">
        <f>IF($B291="","",VLOOKUP($B291,'HK2 - 22-23 + HKI 23-24(22C2)'!$B$12:$AT$182,15,0))</f>
        <v>#N/A</v>
      </c>
      <c r="Q291" s="15" t="e">
        <f>IF($B291="","",VLOOKUP($B291,'HK2 - 22-23 + HKI 23-24(22C2)'!$B$12:$AT$182,16,0))</f>
        <v>#N/A</v>
      </c>
      <c r="R291" s="31" t="e">
        <f t="shared" si="42"/>
        <v>#N/A</v>
      </c>
      <c r="S291" s="15" t="e">
        <f>IF($B291="","",VLOOKUP($B291,'HK2 - 22-23 + HKI 23-24(22C2)'!$B$12:$AT$182,18,0))</f>
        <v>#N/A</v>
      </c>
      <c r="T291" s="15" t="e">
        <f>IF($B291="","",VLOOKUP($B291,'HK2 - 22-23 + HKI 23-24(22C2)'!$B$12:$AT$182,19,0))</f>
        <v>#N/A</v>
      </c>
      <c r="U291" s="15" t="e">
        <f>IF($B291="","",VLOOKUP($B291,'HK2 - 22-23 + HKI 23-24(22C2)'!$B$12:$AT$182,20,0))</f>
        <v>#N/A</v>
      </c>
      <c r="V291" s="31" t="e">
        <f t="shared" si="43"/>
        <v>#N/A</v>
      </c>
      <c r="W291" s="15" t="e">
        <f>IF($B291="","",VLOOKUP($B291,'HK2 - 22-23 + HKI 23-24(22C2)'!$B$12:$AT$182,22,0))</f>
        <v>#N/A</v>
      </c>
      <c r="X291" s="15" t="e">
        <f>IF($B291="","",VLOOKUP($B291,'HK2 - 22-23 + HKI 23-24(22C2)'!$B$12:$AT$182,23,0))</f>
        <v>#N/A</v>
      </c>
      <c r="Y291" s="15" t="e">
        <f>IF($B291="","",VLOOKUP($B291,'HK2 - 22-23 + HKI 23-24(22C2)'!$B$12:$AT$182,24,0))</f>
        <v>#N/A</v>
      </c>
      <c r="Z291" s="31" t="e">
        <f t="shared" si="44"/>
        <v>#N/A</v>
      </c>
      <c r="AA291" s="15" t="e">
        <f>IF($B291="","",VLOOKUP($B291,'HK2 - 22-23 + HKI 23-24(22C2)'!$B$12:$AT$182,26,0))</f>
        <v>#N/A</v>
      </c>
      <c r="AB291" s="15" t="e">
        <f>IF($B291="","",VLOOKUP($B291,'HK2 - 22-23 + HKI 23-24(22C2)'!$B$12:$AT$182,27,0))</f>
        <v>#N/A</v>
      </c>
      <c r="AC291" s="15" t="e">
        <f>IF($B291="","",VLOOKUP($B291,'HK2 - 22-23 + HKI 23-24(22C2)'!$B$12:$AT$182,28,0))</f>
        <v>#N/A</v>
      </c>
      <c r="AD291" s="31" t="e">
        <f t="shared" si="45"/>
        <v>#N/A</v>
      </c>
      <c r="AE291" s="15" t="e">
        <f>IF($B291="","",VLOOKUP($B291,'HK2 - 22-23 + HKI 23-24(22C2)'!$B$12:$AT$182,30,0))</f>
        <v>#N/A</v>
      </c>
      <c r="AF291" s="15" t="e">
        <f>IF($B291="","",VLOOKUP($B291,'HK2 - 22-23 + HKI 23-24(22C2)'!$B$12:$AT$182,31,0))</f>
        <v>#N/A</v>
      </c>
      <c r="AG291" s="15" t="e">
        <f>IF($B291="","",VLOOKUP($B291,'HK2 - 22-23 + HKI 23-24(22C2)'!$B$12:$AT$182,32,0))</f>
        <v>#N/A</v>
      </c>
      <c r="AH291" s="31" t="e">
        <f t="shared" si="46"/>
        <v>#N/A</v>
      </c>
      <c r="AI291" s="15" t="e">
        <f>IF($B291="","",VLOOKUP($B291,'HK2 - 22-23 + HKI 23-24(22C2)'!$B$12:$AT$182,34,0))</f>
        <v>#N/A</v>
      </c>
      <c r="AJ291" s="15" t="e">
        <f>IF($B291="","",VLOOKUP($B291,'HK2 - 22-23 + HKI 23-24(22C2)'!$B$12:$AT$182,35,0))</f>
        <v>#N/A</v>
      </c>
      <c r="AK291" s="31" t="e">
        <f t="shared" si="47"/>
        <v>#N/A</v>
      </c>
      <c r="AL291" s="15" t="e">
        <f>IF($B291="","",VLOOKUP($B291,'HK2 - 22-23 + HKI 23-24(22C2)'!$B$12:$AT$182,37,0))</f>
        <v>#N/A</v>
      </c>
      <c r="AM291" s="15" t="e">
        <f>IF($B291="","",VLOOKUP($B291,'HK2 - 22-23 + HKI 23-24(22C2)'!$B$12:$AT$182,38,0))</f>
        <v>#N/A</v>
      </c>
      <c r="AN291" s="31" t="e">
        <f t="shared" si="48"/>
        <v>#N/A</v>
      </c>
      <c r="AO291" s="15" t="e">
        <f>IF($B291="","",VLOOKUP($B291,'HK2 - 22-23 + HKI 23-24(22C2)'!$B$12:$AT$182,40,0))</f>
        <v>#N/A</v>
      </c>
      <c r="AP291" s="15" t="e">
        <f>IF($B291="","",VLOOKUP($B291,'HK2 - 22-23 + HKI 23-24(22C2)'!$B$12:$AT$182,41,0))</f>
        <v>#N/A</v>
      </c>
      <c r="AQ291" s="31" t="e">
        <f t="shared" si="49"/>
        <v>#N/A</v>
      </c>
      <c r="AR291" s="31" t="e">
        <f>IF($B291="","",VLOOKUP($B291,'HK2 - 22-23 + HKI 23-24(22C2)'!$B$12:$AT$182,43,0))</f>
        <v>#N/A</v>
      </c>
      <c r="AS291" s="31" t="e">
        <f>IF($B291="","",VLOOKUP($B291,'HK2 - 22-23 + HKI 23-24(22C2)'!$B$12:$AT$182,44,0))</f>
        <v>#N/A</v>
      </c>
      <c r="AT291" s="40" t="e">
        <f t="shared" si="50"/>
        <v>#N/A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IF($B292="","",VLOOKUP($B292,'HK2 - 22-23 + HKI 23-24(22C2)'!$B$12:$AT$182,4,0))</f>
        <v>#N/A</v>
      </c>
      <c r="F292" s="15" t="e">
        <f>IF($B292="","",VLOOKUP($B292,'HK2 - 22-23 + HKI 23-24(22C2)'!$B$12:$AT$182,5,0))</f>
        <v>#N/A</v>
      </c>
      <c r="G292" s="15" t="e">
        <f>IF($B292="","",VLOOKUP($B292,'HK2 - 22-23 + HKI 23-24(22C2)'!$B$12:$AT$182,6,0))</f>
        <v>#N/A</v>
      </c>
      <c r="H292" s="15" t="e">
        <f>IF($B292="","",VLOOKUP($B292,'HK2 - 22-23 + HKI 23-24(22C2)'!$B$12:$AT$182,7,0))</f>
        <v>#N/A</v>
      </c>
      <c r="I292" s="15" t="e">
        <f>IF($B292="","",VLOOKUP($B292,'HK2 - 22-23 + HKI 23-24(22C2)'!$B$12:$AT$182,8,0))</f>
        <v>#N/A</v>
      </c>
      <c r="J292" s="15" t="e">
        <f>IF($B292="","",VLOOKUP($B292,'HK2 - 22-23 + HKI 23-24(22C2)'!$B$12:$AT$182,9,0))</f>
        <v>#N/A</v>
      </c>
      <c r="K292" s="15" t="e">
        <f>IF($B292="","",VLOOKUP($B292,'HK2 - 22-23 + HKI 23-24(22C2)'!$B$12:$AT$182,10,0))</f>
        <v>#N/A</v>
      </c>
      <c r="L292" s="15" t="e">
        <f>IF($B292="","",VLOOKUP($B292,'HK2 - 22-23 + HKI 23-24(22C2)'!$B$12:$AT$182,11,0))</f>
        <v>#N/A</v>
      </c>
      <c r="M292" s="31" t="e">
        <f t="shared" si="41"/>
        <v>#N/A</v>
      </c>
      <c r="N292" s="15" t="e">
        <f>IF($B292="","",VLOOKUP($B292,'HK2 - 22-23 + HKI 23-24(22C2)'!$B$12:$AT$182,13,0))</f>
        <v>#N/A</v>
      </c>
      <c r="O292" s="15" t="e">
        <f>IF($B292="","",VLOOKUP($B292,'HK2 - 22-23 + HKI 23-24(22C2)'!$B$12:$AT$182,14,0))</f>
        <v>#N/A</v>
      </c>
      <c r="P292" s="15" t="e">
        <f>IF($B292="","",VLOOKUP($B292,'HK2 - 22-23 + HKI 23-24(22C2)'!$B$12:$AT$182,15,0))</f>
        <v>#N/A</v>
      </c>
      <c r="Q292" s="15" t="e">
        <f>IF($B292="","",VLOOKUP($B292,'HK2 - 22-23 + HKI 23-24(22C2)'!$B$12:$AT$182,16,0))</f>
        <v>#N/A</v>
      </c>
      <c r="R292" s="31" t="e">
        <f t="shared" si="42"/>
        <v>#N/A</v>
      </c>
      <c r="S292" s="15" t="e">
        <f>IF($B292="","",VLOOKUP($B292,'HK2 - 22-23 + HKI 23-24(22C2)'!$B$12:$AT$182,18,0))</f>
        <v>#N/A</v>
      </c>
      <c r="T292" s="15" t="e">
        <f>IF($B292="","",VLOOKUP($B292,'HK2 - 22-23 + HKI 23-24(22C2)'!$B$12:$AT$182,19,0))</f>
        <v>#N/A</v>
      </c>
      <c r="U292" s="15" t="e">
        <f>IF($B292="","",VLOOKUP($B292,'HK2 - 22-23 + HKI 23-24(22C2)'!$B$12:$AT$182,20,0))</f>
        <v>#N/A</v>
      </c>
      <c r="V292" s="31" t="e">
        <f t="shared" si="43"/>
        <v>#N/A</v>
      </c>
      <c r="W292" s="15" t="e">
        <f>IF($B292="","",VLOOKUP($B292,'HK2 - 22-23 + HKI 23-24(22C2)'!$B$12:$AT$182,22,0))</f>
        <v>#N/A</v>
      </c>
      <c r="X292" s="15" t="e">
        <f>IF($B292="","",VLOOKUP($B292,'HK2 - 22-23 + HKI 23-24(22C2)'!$B$12:$AT$182,23,0))</f>
        <v>#N/A</v>
      </c>
      <c r="Y292" s="15" t="e">
        <f>IF($B292="","",VLOOKUP($B292,'HK2 - 22-23 + HKI 23-24(22C2)'!$B$12:$AT$182,24,0))</f>
        <v>#N/A</v>
      </c>
      <c r="Z292" s="31" t="e">
        <f t="shared" si="44"/>
        <v>#N/A</v>
      </c>
      <c r="AA292" s="15" t="e">
        <f>IF($B292="","",VLOOKUP($B292,'HK2 - 22-23 + HKI 23-24(22C2)'!$B$12:$AT$182,26,0))</f>
        <v>#N/A</v>
      </c>
      <c r="AB292" s="15" t="e">
        <f>IF($B292="","",VLOOKUP($B292,'HK2 - 22-23 + HKI 23-24(22C2)'!$B$12:$AT$182,27,0))</f>
        <v>#N/A</v>
      </c>
      <c r="AC292" s="15" t="e">
        <f>IF($B292="","",VLOOKUP($B292,'HK2 - 22-23 + HKI 23-24(22C2)'!$B$12:$AT$182,28,0))</f>
        <v>#N/A</v>
      </c>
      <c r="AD292" s="31" t="e">
        <f t="shared" si="45"/>
        <v>#N/A</v>
      </c>
      <c r="AE292" s="15" t="e">
        <f>IF($B292="","",VLOOKUP($B292,'HK2 - 22-23 + HKI 23-24(22C2)'!$B$12:$AT$182,30,0))</f>
        <v>#N/A</v>
      </c>
      <c r="AF292" s="15" t="e">
        <f>IF($B292="","",VLOOKUP($B292,'HK2 - 22-23 + HKI 23-24(22C2)'!$B$12:$AT$182,31,0))</f>
        <v>#N/A</v>
      </c>
      <c r="AG292" s="15" t="e">
        <f>IF($B292="","",VLOOKUP($B292,'HK2 - 22-23 + HKI 23-24(22C2)'!$B$12:$AT$182,32,0))</f>
        <v>#N/A</v>
      </c>
      <c r="AH292" s="31" t="e">
        <f t="shared" si="46"/>
        <v>#N/A</v>
      </c>
      <c r="AI292" s="15" t="e">
        <f>IF($B292="","",VLOOKUP($B292,'HK2 - 22-23 + HKI 23-24(22C2)'!$B$12:$AT$182,34,0))</f>
        <v>#N/A</v>
      </c>
      <c r="AJ292" s="15" t="e">
        <f>IF($B292="","",VLOOKUP($B292,'HK2 - 22-23 + HKI 23-24(22C2)'!$B$12:$AT$182,35,0))</f>
        <v>#N/A</v>
      </c>
      <c r="AK292" s="31" t="e">
        <f t="shared" si="47"/>
        <v>#N/A</v>
      </c>
      <c r="AL292" s="15" t="e">
        <f>IF($B292="","",VLOOKUP($B292,'HK2 - 22-23 + HKI 23-24(22C2)'!$B$12:$AT$182,37,0))</f>
        <v>#N/A</v>
      </c>
      <c r="AM292" s="15" t="e">
        <f>IF($B292="","",VLOOKUP($B292,'HK2 - 22-23 + HKI 23-24(22C2)'!$B$12:$AT$182,38,0))</f>
        <v>#N/A</v>
      </c>
      <c r="AN292" s="31" t="e">
        <f t="shared" si="48"/>
        <v>#N/A</v>
      </c>
      <c r="AO292" s="15" t="e">
        <f>IF($B292="","",VLOOKUP($B292,'HK2 - 22-23 + HKI 23-24(22C2)'!$B$12:$AT$182,40,0))</f>
        <v>#N/A</v>
      </c>
      <c r="AP292" s="15" t="e">
        <f>IF($B292="","",VLOOKUP($B292,'HK2 - 22-23 + HKI 23-24(22C2)'!$B$12:$AT$182,41,0))</f>
        <v>#N/A</v>
      </c>
      <c r="AQ292" s="31" t="e">
        <f t="shared" si="49"/>
        <v>#N/A</v>
      </c>
      <c r="AR292" s="31" t="e">
        <f>IF($B292="","",VLOOKUP($B292,'HK2 - 22-23 + HKI 23-24(22C2)'!$B$12:$AT$182,43,0))</f>
        <v>#N/A</v>
      </c>
      <c r="AS292" s="31" t="e">
        <f>IF($B292="","",VLOOKUP($B292,'HK2 - 22-23 + HKI 23-24(22C2)'!$B$12:$AT$182,44,0))</f>
        <v>#N/A</v>
      </c>
      <c r="AT292" s="40" t="e">
        <f t="shared" si="50"/>
        <v>#N/A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IF($B293="","",VLOOKUP($B293,'HK2 - 22-23 + HKI 23-24(22C2)'!$B$12:$AT$182,4,0))</f>
        <v>#N/A</v>
      </c>
      <c r="F293" s="15" t="e">
        <f>IF($B293="","",VLOOKUP($B293,'HK2 - 22-23 + HKI 23-24(22C2)'!$B$12:$AT$182,5,0))</f>
        <v>#N/A</v>
      </c>
      <c r="G293" s="15" t="e">
        <f>IF($B293="","",VLOOKUP($B293,'HK2 - 22-23 + HKI 23-24(22C2)'!$B$12:$AT$182,6,0))</f>
        <v>#N/A</v>
      </c>
      <c r="H293" s="15" t="e">
        <f>IF($B293="","",VLOOKUP($B293,'HK2 - 22-23 + HKI 23-24(22C2)'!$B$12:$AT$182,7,0))</f>
        <v>#N/A</v>
      </c>
      <c r="I293" s="15" t="e">
        <f>IF($B293="","",VLOOKUP($B293,'HK2 - 22-23 + HKI 23-24(22C2)'!$B$12:$AT$182,8,0))</f>
        <v>#N/A</v>
      </c>
      <c r="J293" s="15" t="e">
        <f>IF($B293="","",VLOOKUP($B293,'HK2 - 22-23 + HKI 23-24(22C2)'!$B$12:$AT$182,9,0))</f>
        <v>#N/A</v>
      </c>
      <c r="K293" s="15" t="e">
        <f>IF($B293="","",VLOOKUP($B293,'HK2 - 22-23 + HKI 23-24(22C2)'!$B$12:$AT$182,10,0))</f>
        <v>#N/A</v>
      </c>
      <c r="L293" s="15" t="e">
        <f>IF($B293="","",VLOOKUP($B293,'HK2 - 22-23 + HKI 23-24(22C2)'!$B$12:$AT$182,11,0))</f>
        <v>#N/A</v>
      </c>
      <c r="M293" s="31" t="e">
        <f t="shared" si="41"/>
        <v>#N/A</v>
      </c>
      <c r="N293" s="15" t="e">
        <f>IF($B293="","",VLOOKUP($B293,'HK2 - 22-23 + HKI 23-24(22C2)'!$B$12:$AT$182,13,0))</f>
        <v>#N/A</v>
      </c>
      <c r="O293" s="15" t="e">
        <f>IF($B293="","",VLOOKUP($B293,'HK2 - 22-23 + HKI 23-24(22C2)'!$B$12:$AT$182,14,0))</f>
        <v>#N/A</v>
      </c>
      <c r="P293" s="15" t="e">
        <f>IF($B293="","",VLOOKUP($B293,'HK2 - 22-23 + HKI 23-24(22C2)'!$B$12:$AT$182,15,0))</f>
        <v>#N/A</v>
      </c>
      <c r="Q293" s="15" t="e">
        <f>IF($B293="","",VLOOKUP($B293,'HK2 - 22-23 + HKI 23-24(22C2)'!$B$12:$AT$182,16,0))</f>
        <v>#N/A</v>
      </c>
      <c r="R293" s="31" t="e">
        <f t="shared" si="42"/>
        <v>#N/A</v>
      </c>
      <c r="S293" s="15" t="e">
        <f>IF($B293="","",VLOOKUP($B293,'HK2 - 22-23 + HKI 23-24(22C2)'!$B$12:$AT$182,18,0))</f>
        <v>#N/A</v>
      </c>
      <c r="T293" s="15" t="e">
        <f>IF($B293="","",VLOOKUP($B293,'HK2 - 22-23 + HKI 23-24(22C2)'!$B$12:$AT$182,19,0))</f>
        <v>#N/A</v>
      </c>
      <c r="U293" s="15" t="e">
        <f>IF($B293="","",VLOOKUP($B293,'HK2 - 22-23 + HKI 23-24(22C2)'!$B$12:$AT$182,20,0))</f>
        <v>#N/A</v>
      </c>
      <c r="V293" s="31" t="e">
        <f t="shared" si="43"/>
        <v>#N/A</v>
      </c>
      <c r="W293" s="15" t="e">
        <f>IF($B293="","",VLOOKUP($B293,'HK2 - 22-23 + HKI 23-24(22C2)'!$B$12:$AT$182,22,0))</f>
        <v>#N/A</v>
      </c>
      <c r="X293" s="15" t="e">
        <f>IF($B293="","",VLOOKUP($B293,'HK2 - 22-23 + HKI 23-24(22C2)'!$B$12:$AT$182,23,0))</f>
        <v>#N/A</v>
      </c>
      <c r="Y293" s="15" t="e">
        <f>IF($B293="","",VLOOKUP($B293,'HK2 - 22-23 + HKI 23-24(22C2)'!$B$12:$AT$182,24,0))</f>
        <v>#N/A</v>
      </c>
      <c r="Z293" s="31" t="e">
        <f t="shared" si="44"/>
        <v>#N/A</v>
      </c>
      <c r="AA293" s="15" t="e">
        <f>IF($B293="","",VLOOKUP($B293,'HK2 - 22-23 + HKI 23-24(22C2)'!$B$12:$AT$182,26,0))</f>
        <v>#N/A</v>
      </c>
      <c r="AB293" s="15" t="e">
        <f>IF($B293="","",VLOOKUP($B293,'HK2 - 22-23 + HKI 23-24(22C2)'!$B$12:$AT$182,27,0))</f>
        <v>#N/A</v>
      </c>
      <c r="AC293" s="15" t="e">
        <f>IF($B293="","",VLOOKUP($B293,'HK2 - 22-23 + HKI 23-24(22C2)'!$B$12:$AT$182,28,0))</f>
        <v>#N/A</v>
      </c>
      <c r="AD293" s="31" t="e">
        <f t="shared" si="45"/>
        <v>#N/A</v>
      </c>
      <c r="AE293" s="15" t="e">
        <f>IF($B293="","",VLOOKUP($B293,'HK2 - 22-23 + HKI 23-24(22C2)'!$B$12:$AT$182,30,0))</f>
        <v>#N/A</v>
      </c>
      <c r="AF293" s="15" t="e">
        <f>IF($B293="","",VLOOKUP($B293,'HK2 - 22-23 + HKI 23-24(22C2)'!$B$12:$AT$182,31,0))</f>
        <v>#N/A</v>
      </c>
      <c r="AG293" s="15" t="e">
        <f>IF($B293="","",VLOOKUP($B293,'HK2 - 22-23 + HKI 23-24(22C2)'!$B$12:$AT$182,32,0))</f>
        <v>#N/A</v>
      </c>
      <c r="AH293" s="31" t="e">
        <f t="shared" si="46"/>
        <v>#N/A</v>
      </c>
      <c r="AI293" s="15" t="e">
        <f>IF($B293="","",VLOOKUP($B293,'HK2 - 22-23 + HKI 23-24(22C2)'!$B$12:$AT$182,34,0))</f>
        <v>#N/A</v>
      </c>
      <c r="AJ293" s="15" t="e">
        <f>IF($B293="","",VLOOKUP($B293,'HK2 - 22-23 + HKI 23-24(22C2)'!$B$12:$AT$182,35,0))</f>
        <v>#N/A</v>
      </c>
      <c r="AK293" s="31" t="e">
        <f t="shared" si="47"/>
        <v>#N/A</v>
      </c>
      <c r="AL293" s="15" t="e">
        <f>IF($B293="","",VLOOKUP($B293,'HK2 - 22-23 + HKI 23-24(22C2)'!$B$12:$AT$182,37,0))</f>
        <v>#N/A</v>
      </c>
      <c r="AM293" s="15" t="e">
        <f>IF($B293="","",VLOOKUP($B293,'HK2 - 22-23 + HKI 23-24(22C2)'!$B$12:$AT$182,38,0))</f>
        <v>#N/A</v>
      </c>
      <c r="AN293" s="31" t="e">
        <f t="shared" si="48"/>
        <v>#N/A</v>
      </c>
      <c r="AO293" s="15" t="e">
        <f>IF($B293="","",VLOOKUP($B293,'HK2 - 22-23 + HKI 23-24(22C2)'!$B$12:$AT$182,40,0))</f>
        <v>#N/A</v>
      </c>
      <c r="AP293" s="15" t="e">
        <f>IF($B293="","",VLOOKUP($B293,'HK2 - 22-23 + HKI 23-24(22C2)'!$B$12:$AT$182,41,0))</f>
        <v>#N/A</v>
      </c>
      <c r="AQ293" s="31" t="e">
        <f t="shared" si="49"/>
        <v>#N/A</v>
      </c>
      <c r="AR293" s="31" t="e">
        <f>IF($B293="","",VLOOKUP($B293,'HK2 - 22-23 + HKI 23-24(22C2)'!$B$12:$AT$182,43,0))</f>
        <v>#N/A</v>
      </c>
      <c r="AS293" s="31" t="e">
        <f>IF($B293="","",VLOOKUP($B293,'HK2 - 22-23 + HKI 23-24(22C2)'!$B$12:$AT$182,44,0))</f>
        <v>#N/A</v>
      </c>
      <c r="AT293" s="40" t="e">
        <f t="shared" si="50"/>
        <v>#N/A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IF($B294="","",VLOOKUP($B294,'HK2 - 22-23 + HKI 23-24(22C2)'!$B$12:$AT$182,4,0))</f>
        <v>#N/A</v>
      </c>
      <c r="F294" s="15" t="e">
        <f>IF($B294="","",VLOOKUP($B294,'HK2 - 22-23 + HKI 23-24(22C2)'!$B$12:$AT$182,5,0))</f>
        <v>#N/A</v>
      </c>
      <c r="G294" s="15" t="e">
        <f>IF($B294="","",VLOOKUP($B294,'HK2 - 22-23 + HKI 23-24(22C2)'!$B$12:$AT$182,6,0))</f>
        <v>#N/A</v>
      </c>
      <c r="H294" s="15" t="e">
        <f>IF($B294="","",VLOOKUP($B294,'HK2 - 22-23 + HKI 23-24(22C2)'!$B$12:$AT$182,7,0))</f>
        <v>#N/A</v>
      </c>
      <c r="I294" s="15" t="e">
        <f>IF($B294="","",VLOOKUP($B294,'HK2 - 22-23 + HKI 23-24(22C2)'!$B$12:$AT$182,8,0))</f>
        <v>#N/A</v>
      </c>
      <c r="J294" s="15" t="e">
        <f>IF($B294="","",VLOOKUP($B294,'HK2 - 22-23 + HKI 23-24(22C2)'!$B$12:$AT$182,9,0))</f>
        <v>#N/A</v>
      </c>
      <c r="K294" s="15" t="e">
        <f>IF($B294="","",VLOOKUP($B294,'HK2 - 22-23 + HKI 23-24(22C2)'!$B$12:$AT$182,10,0))</f>
        <v>#N/A</v>
      </c>
      <c r="L294" s="15" t="e">
        <f>IF($B294="","",VLOOKUP($B294,'HK2 - 22-23 + HKI 23-24(22C2)'!$B$12:$AT$182,11,0))</f>
        <v>#N/A</v>
      </c>
      <c r="M294" s="31" t="e">
        <f t="shared" si="41"/>
        <v>#N/A</v>
      </c>
      <c r="N294" s="15" t="e">
        <f>IF($B294="","",VLOOKUP($B294,'HK2 - 22-23 + HKI 23-24(22C2)'!$B$12:$AT$182,13,0))</f>
        <v>#N/A</v>
      </c>
      <c r="O294" s="15" t="e">
        <f>IF($B294="","",VLOOKUP($B294,'HK2 - 22-23 + HKI 23-24(22C2)'!$B$12:$AT$182,14,0))</f>
        <v>#N/A</v>
      </c>
      <c r="P294" s="15" t="e">
        <f>IF($B294="","",VLOOKUP($B294,'HK2 - 22-23 + HKI 23-24(22C2)'!$B$12:$AT$182,15,0))</f>
        <v>#N/A</v>
      </c>
      <c r="Q294" s="15" t="e">
        <f>IF($B294="","",VLOOKUP($B294,'HK2 - 22-23 + HKI 23-24(22C2)'!$B$12:$AT$182,16,0))</f>
        <v>#N/A</v>
      </c>
      <c r="R294" s="31" t="e">
        <f t="shared" si="42"/>
        <v>#N/A</v>
      </c>
      <c r="S294" s="15" t="e">
        <f>IF($B294="","",VLOOKUP($B294,'HK2 - 22-23 + HKI 23-24(22C2)'!$B$12:$AT$182,18,0))</f>
        <v>#N/A</v>
      </c>
      <c r="T294" s="15" t="e">
        <f>IF($B294="","",VLOOKUP($B294,'HK2 - 22-23 + HKI 23-24(22C2)'!$B$12:$AT$182,19,0))</f>
        <v>#N/A</v>
      </c>
      <c r="U294" s="15" t="e">
        <f>IF($B294="","",VLOOKUP($B294,'HK2 - 22-23 + HKI 23-24(22C2)'!$B$12:$AT$182,20,0))</f>
        <v>#N/A</v>
      </c>
      <c r="V294" s="31" t="e">
        <f t="shared" si="43"/>
        <v>#N/A</v>
      </c>
      <c r="W294" s="15" t="e">
        <f>IF($B294="","",VLOOKUP($B294,'HK2 - 22-23 + HKI 23-24(22C2)'!$B$12:$AT$182,22,0))</f>
        <v>#N/A</v>
      </c>
      <c r="X294" s="15" t="e">
        <f>IF($B294="","",VLOOKUP($B294,'HK2 - 22-23 + HKI 23-24(22C2)'!$B$12:$AT$182,23,0))</f>
        <v>#N/A</v>
      </c>
      <c r="Y294" s="15" t="e">
        <f>IF($B294="","",VLOOKUP($B294,'HK2 - 22-23 + HKI 23-24(22C2)'!$B$12:$AT$182,24,0))</f>
        <v>#N/A</v>
      </c>
      <c r="Z294" s="31" t="e">
        <f t="shared" si="44"/>
        <v>#N/A</v>
      </c>
      <c r="AA294" s="15" t="e">
        <f>IF($B294="","",VLOOKUP($B294,'HK2 - 22-23 + HKI 23-24(22C2)'!$B$12:$AT$182,26,0))</f>
        <v>#N/A</v>
      </c>
      <c r="AB294" s="15" t="e">
        <f>IF($B294="","",VLOOKUP($B294,'HK2 - 22-23 + HKI 23-24(22C2)'!$B$12:$AT$182,27,0))</f>
        <v>#N/A</v>
      </c>
      <c r="AC294" s="15" t="e">
        <f>IF($B294="","",VLOOKUP($B294,'HK2 - 22-23 + HKI 23-24(22C2)'!$B$12:$AT$182,28,0))</f>
        <v>#N/A</v>
      </c>
      <c r="AD294" s="31" t="e">
        <f t="shared" si="45"/>
        <v>#N/A</v>
      </c>
      <c r="AE294" s="15" t="e">
        <f>IF($B294="","",VLOOKUP($B294,'HK2 - 22-23 + HKI 23-24(22C2)'!$B$12:$AT$182,30,0))</f>
        <v>#N/A</v>
      </c>
      <c r="AF294" s="15" t="e">
        <f>IF($B294="","",VLOOKUP($B294,'HK2 - 22-23 + HKI 23-24(22C2)'!$B$12:$AT$182,31,0))</f>
        <v>#N/A</v>
      </c>
      <c r="AG294" s="15" t="e">
        <f>IF($B294="","",VLOOKUP($B294,'HK2 - 22-23 + HKI 23-24(22C2)'!$B$12:$AT$182,32,0))</f>
        <v>#N/A</v>
      </c>
      <c r="AH294" s="31" t="e">
        <f t="shared" si="46"/>
        <v>#N/A</v>
      </c>
      <c r="AI294" s="15" t="e">
        <f>IF($B294="","",VLOOKUP($B294,'HK2 - 22-23 + HKI 23-24(22C2)'!$B$12:$AT$182,34,0))</f>
        <v>#N/A</v>
      </c>
      <c r="AJ294" s="15" t="e">
        <f>IF($B294="","",VLOOKUP($B294,'HK2 - 22-23 + HKI 23-24(22C2)'!$B$12:$AT$182,35,0))</f>
        <v>#N/A</v>
      </c>
      <c r="AK294" s="31" t="e">
        <f t="shared" si="47"/>
        <v>#N/A</v>
      </c>
      <c r="AL294" s="15" t="e">
        <f>IF($B294="","",VLOOKUP($B294,'HK2 - 22-23 + HKI 23-24(22C2)'!$B$12:$AT$182,37,0))</f>
        <v>#N/A</v>
      </c>
      <c r="AM294" s="15" t="e">
        <f>IF($B294="","",VLOOKUP($B294,'HK2 - 22-23 + HKI 23-24(22C2)'!$B$12:$AT$182,38,0))</f>
        <v>#N/A</v>
      </c>
      <c r="AN294" s="31" t="e">
        <f t="shared" si="48"/>
        <v>#N/A</v>
      </c>
      <c r="AO294" s="15" t="e">
        <f>IF($B294="","",VLOOKUP($B294,'HK2 - 22-23 + HKI 23-24(22C2)'!$B$12:$AT$182,40,0))</f>
        <v>#N/A</v>
      </c>
      <c r="AP294" s="15" t="e">
        <f>IF($B294="","",VLOOKUP($B294,'HK2 - 22-23 + HKI 23-24(22C2)'!$B$12:$AT$182,41,0))</f>
        <v>#N/A</v>
      </c>
      <c r="AQ294" s="31" t="e">
        <f t="shared" si="49"/>
        <v>#N/A</v>
      </c>
      <c r="AR294" s="31" t="e">
        <f>IF($B294="","",VLOOKUP($B294,'HK2 - 22-23 + HKI 23-24(22C2)'!$B$12:$AT$182,43,0))</f>
        <v>#N/A</v>
      </c>
      <c r="AS294" s="31" t="e">
        <f>IF($B294="","",VLOOKUP($B294,'HK2 - 22-23 + HKI 23-24(22C2)'!$B$12:$AT$182,44,0))</f>
        <v>#N/A</v>
      </c>
      <c r="AT294" s="40" t="e">
        <f t="shared" si="50"/>
        <v>#N/A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IF($B295="","",VLOOKUP($B295,'HK2 - 22-23 + HKI 23-24(22C2)'!$B$12:$AT$182,4,0))</f>
        <v>#N/A</v>
      </c>
      <c r="F295" s="15" t="e">
        <f>IF($B295="","",VLOOKUP($B295,'HK2 - 22-23 + HKI 23-24(22C2)'!$B$12:$AT$182,5,0))</f>
        <v>#N/A</v>
      </c>
      <c r="G295" s="15" t="e">
        <f>IF($B295="","",VLOOKUP($B295,'HK2 - 22-23 + HKI 23-24(22C2)'!$B$12:$AT$182,6,0))</f>
        <v>#N/A</v>
      </c>
      <c r="H295" s="15" t="e">
        <f>IF($B295="","",VLOOKUP($B295,'HK2 - 22-23 + HKI 23-24(22C2)'!$B$12:$AT$182,7,0))</f>
        <v>#N/A</v>
      </c>
      <c r="I295" s="15" t="e">
        <f>IF($B295="","",VLOOKUP($B295,'HK2 - 22-23 + HKI 23-24(22C2)'!$B$12:$AT$182,8,0))</f>
        <v>#N/A</v>
      </c>
      <c r="J295" s="15" t="e">
        <f>IF($B295="","",VLOOKUP($B295,'HK2 - 22-23 + HKI 23-24(22C2)'!$B$12:$AT$182,9,0))</f>
        <v>#N/A</v>
      </c>
      <c r="K295" s="15" t="e">
        <f>IF($B295="","",VLOOKUP($B295,'HK2 - 22-23 + HKI 23-24(22C2)'!$B$12:$AT$182,10,0))</f>
        <v>#N/A</v>
      </c>
      <c r="L295" s="15" t="e">
        <f>IF($B295="","",VLOOKUP($B295,'HK2 - 22-23 + HKI 23-24(22C2)'!$B$12:$AT$182,11,0))</f>
        <v>#N/A</v>
      </c>
      <c r="M295" s="31" t="e">
        <f t="shared" si="41"/>
        <v>#N/A</v>
      </c>
      <c r="N295" s="15" t="e">
        <f>IF($B295="","",VLOOKUP($B295,'HK2 - 22-23 + HKI 23-24(22C2)'!$B$12:$AT$182,13,0))</f>
        <v>#N/A</v>
      </c>
      <c r="O295" s="15" t="e">
        <f>IF($B295="","",VLOOKUP($B295,'HK2 - 22-23 + HKI 23-24(22C2)'!$B$12:$AT$182,14,0))</f>
        <v>#N/A</v>
      </c>
      <c r="P295" s="15" t="e">
        <f>IF($B295="","",VLOOKUP($B295,'HK2 - 22-23 + HKI 23-24(22C2)'!$B$12:$AT$182,15,0))</f>
        <v>#N/A</v>
      </c>
      <c r="Q295" s="15" t="e">
        <f>IF($B295="","",VLOOKUP($B295,'HK2 - 22-23 + HKI 23-24(22C2)'!$B$12:$AT$182,16,0))</f>
        <v>#N/A</v>
      </c>
      <c r="R295" s="31" t="e">
        <f t="shared" si="42"/>
        <v>#N/A</v>
      </c>
      <c r="S295" s="15" t="e">
        <f>IF($B295="","",VLOOKUP($B295,'HK2 - 22-23 + HKI 23-24(22C2)'!$B$12:$AT$182,18,0))</f>
        <v>#N/A</v>
      </c>
      <c r="T295" s="15" t="e">
        <f>IF($B295="","",VLOOKUP($B295,'HK2 - 22-23 + HKI 23-24(22C2)'!$B$12:$AT$182,19,0))</f>
        <v>#N/A</v>
      </c>
      <c r="U295" s="15" t="e">
        <f>IF($B295="","",VLOOKUP($B295,'HK2 - 22-23 + HKI 23-24(22C2)'!$B$12:$AT$182,20,0))</f>
        <v>#N/A</v>
      </c>
      <c r="V295" s="31" t="e">
        <f t="shared" si="43"/>
        <v>#N/A</v>
      </c>
      <c r="W295" s="15" t="e">
        <f>IF($B295="","",VLOOKUP($B295,'HK2 - 22-23 + HKI 23-24(22C2)'!$B$12:$AT$182,22,0))</f>
        <v>#N/A</v>
      </c>
      <c r="X295" s="15" t="e">
        <f>IF($B295="","",VLOOKUP($B295,'HK2 - 22-23 + HKI 23-24(22C2)'!$B$12:$AT$182,23,0))</f>
        <v>#N/A</v>
      </c>
      <c r="Y295" s="15" t="e">
        <f>IF($B295="","",VLOOKUP($B295,'HK2 - 22-23 + HKI 23-24(22C2)'!$B$12:$AT$182,24,0))</f>
        <v>#N/A</v>
      </c>
      <c r="Z295" s="31" t="e">
        <f t="shared" si="44"/>
        <v>#N/A</v>
      </c>
      <c r="AA295" s="15" t="e">
        <f>IF($B295="","",VLOOKUP($B295,'HK2 - 22-23 + HKI 23-24(22C2)'!$B$12:$AT$182,26,0))</f>
        <v>#N/A</v>
      </c>
      <c r="AB295" s="15" t="e">
        <f>IF($B295="","",VLOOKUP($B295,'HK2 - 22-23 + HKI 23-24(22C2)'!$B$12:$AT$182,27,0))</f>
        <v>#N/A</v>
      </c>
      <c r="AC295" s="15" t="e">
        <f>IF($B295="","",VLOOKUP($B295,'HK2 - 22-23 + HKI 23-24(22C2)'!$B$12:$AT$182,28,0))</f>
        <v>#N/A</v>
      </c>
      <c r="AD295" s="31" t="e">
        <f t="shared" si="45"/>
        <v>#N/A</v>
      </c>
      <c r="AE295" s="15" t="e">
        <f>IF($B295="","",VLOOKUP($B295,'HK2 - 22-23 + HKI 23-24(22C2)'!$B$12:$AT$182,30,0))</f>
        <v>#N/A</v>
      </c>
      <c r="AF295" s="15" t="e">
        <f>IF($B295="","",VLOOKUP($B295,'HK2 - 22-23 + HKI 23-24(22C2)'!$B$12:$AT$182,31,0))</f>
        <v>#N/A</v>
      </c>
      <c r="AG295" s="15" t="e">
        <f>IF($B295="","",VLOOKUP($B295,'HK2 - 22-23 + HKI 23-24(22C2)'!$B$12:$AT$182,32,0))</f>
        <v>#N/A</v>
      </c>
      <c r="AH295" s="31" t="e">
        <f t="shared" si="46"/>
        <v>#N/A</v>
      </c>
      <c r="AI295" s="15" t="e">
        <f>IF($B295="","",VLOOKUP($B295,'HK2 - 22-23 + HKI 23-24(22C2)'!$B$12:$AT$182,34,0))</f>
        <v>#N/A</v>
      </c>
      <c r="AJ295" s="15" t="e">
        <f>IF($B295="","",VLOOKUP($B295,'HK2 - 22-23 + HKI 23-24(22C2)'!$B$12:$AT$182,35,0))</f>
        <v>#N/A</v>
      </c>
      <c r="AK295" s="31" t="e">
        <f t="shared" si="47"/>
        <v>#N/A</v>
      </c>
      <c r="AL295" s="15" t="e">
        <f>IF($B295="","",VLOOKUP($B295,'HK2 - 22-23 + HKI 23-24(22C2)'!$B$12:$AT$182,37,0))</f>
        <v>#N/A</v>
      </c>
      <c r="AM295" s="15" t="e">
        <f>IF($B295="","",VLOOKUP($B295,'HK2 - 22-23 + HKI 23-24(22C2)'!$B$12:$AT$182,38,0))</f>
        <v>#N/A</v>
      </c>
      <c r="AN295" s="31" t="e">
        <f t="shared" si="48"/>
        <v>#N/A</v>
      </c>
      <c r="AO295" s="15" t="e">
        <f>IF($B295="","",VLOOKUP($B295,'HK2 - 22-23 + HKI 23-24(22C2)'!$B$12:$AT$182,40,0))</f>
        <v>#N/A</v>
      </c>
      <c r="AP295" s="15" t="e">
        <f>IF($B295="","",VLOOKUP($B295,'HK2 - 22-23 + HKI 23-24(22C2)'!$B$12:$AT$182,41,0))</f>
        <v>#N/A</v>
      </c>
      <c r="AQ295" s="31" t="e">
        <f t="shared" si="49"/>
        <v>#N/A</v>
      </c>
      <c r="AR295" s="31" t="e">
        <f>IF($B295="","",VLOOKUP($B295,'HK2 - 22-23 + HKI 23-24(22C2)'!$B$12:$AT$182,43,0))</f>
        <v>#N/A</v>
      </c>
      <c r="AS295" s="31" t="e">
        <f>IF($B295="","",VLOOKUP($B295,'HK2 - 22-23 + HKI 23-24(22C2)'!$B$12:$AT$182,44,0))</f>
        <v>#N/A</v>
      </c>
      <c r="AT295" s="40" t="e">
        <f t="shared" si="50"/>
        <v>#N/A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IF($B296="","",VLOOKUP($B296,'HK2 - 22-23 + HKI 23-24(22C2)'!$B$12:$AT$182,4,0))</f>
        <v>#N/A</v>
      </c>
      <c r="F296" s="15" t="e">
        <f>IF($B296="","",VLOOKUP($B296,'HK2 - 22-23 + HKI 23-24(22C2)'!$B$12:$AT$182,5,0))</f>
        <v>#N/A</v>
      </c>
      <c r="G296" s="15" t="e">
        <f>IF($B296="","",VLOOKUP($B296,'HK2 - 22-23 + HKI 23-24(22C2)'!$B$12:$AT$182,6,0))</f>
        <v>#N/A</v>
      </c>
      <c r="H296" s="15" t="e">
        <f>IF($B296="","",VLOOKUP($B296,'HK2 - 22-23 + HKI 23-24(22C2)'!$B$12:$AT$182,7,0))</f>
        <v>#N/A</v>
      </c>
      <c r="I296" s="15" t="e">
        <f>IF($B296="","",VLOOKUP($B296,'HK2 - 22-23 + HKI 23-24(22C2)'!$B$12:$AT$182,8,0))</f>
        <v>#N/A</v>
      </c>
      <c r="J296" s="15" t="e">
        <f>IF($B296="","",VLOOKUP($B296,'HK2 - 22-23 + HKI 23-24(22C2)'!$B$12:$AT$182,9,0))</f>
        <v>#N/A</v>
      </c>
      <c r="K296" s="15" t="e">
        <f>IF($B296="","",VLOOKUP($B296,'HK2 - 22-23 + HKI 23-24(22C2)'!$B$12:$AT$182,10,0))</f>
        <v>#N/A</v>
      </c>
      <c r="L296" s="15" t="e">
        <f>IF($B296="","",VLOOKUP($B296,'HK2 - 22-23 + HKI 23-24(22C2)'!$B$12:$AT$182,11,0))</f>
        <v>#N/A</v>
      </c>
      <c r="M296" s="31" t="e">
        <f t="shared" si="41"/>
        <v>#N/A</v>
      </c>
      <c r="N296" s="15" t="e">
        <f>IF($B296="","",VLOOKUP($B296,'HK2 - 22-23 + HKI 23-24(22C2)'!$B$12:$AT$182,13,0))</f>
        <v>#N/A</v>
      </c>
      <c r="O296" s="15" t="e">
        <f>IF($B296="","",VLOOKUP($B296,'HK2 - 22-23 + HKI 23-24(22C2)'!$B$12:$AT$182,14,0))</f>
        <v>#N/A</v>
      </c>
      <c r="P296" s="15" t="e">
        <f>IF($B296="","",VLOOKUP($B296,'HK2 - 22-23 + HKI 23-24(22C2)'!$B$12:$AT$182,15,0))</f>
        <v>#N/A</v>
      </c>
      <c r="Q296" s="15" t="e">
        <f>IF($B296="","",VLOOKUP($B296,'HK2 - 22-23 + HKI 23-24(22C2)'!$B$12:$AT$182,16,0))</f>
        <v>#N/A</v>
      </c>
      <c r="R296" s="31" t="e">
        <f t="shared" si="42"/>
        <v>#N/A</v>
      </c>
      <c r="S296" s="15" t="e">
        <f>IF($B296="","",VLOOKUP($B296,'HK2 - 22-23 + HKI 23-24(22C2)'!$B$12:$AT$182,18,0))</f>
        <v>#N/A</v>
      </c>
      <c r="T296" s="15" t="e">
        <f>IF($B296="","",VLOOKUP($B296,'HK2 - 22-23 + HKI 23-24(22C2)'!$B$12:$AT$182,19,0))</f>
        <v>#N/A</v>
      </c>
      <c r="U296" s="15" t="e">
        <f>IF($B296="","",VLOOKUP($B296,'HK2 - 22-23 + HKI 23-24(22C2)'!$B$12:$AT$182,20,0))</f>
        <v>#N/A</v>
      </c>
      <c r="V296" s="31" t="e">
        <f t="shared" si="43"/>
        <v>#N/A</v>
      </c>
      <c r="W296" s="15" t="e">
        <f>IF($B296="","",VLOOKUP($B296,'HK2 - 22-23 + HKI 23-24(22C2)'!$B$12:$AT$182,22,0))</f>
        <v>#N/A</v>
      </c>
      <c r="X296" s="15" t="e">
        <f>IF($B296="","",VLOOKUP($B296,'HK2 - 22-23 + HKI 23-24(22C2)'!$B$12:$AT$182,23,0))</f>
        <v>#N/A</v>
      </c>
      <c r="Y296" s="15" t="e">
        <f>IF($B296="","",VLOOKUP($B296,'HK2 - 22-23 + HKI 23-24(22C2)'!$B$12:$AT$182,24,0))</f>
        <v>#N/A</v>
      </c>
      <c r="Z296" s="31" t="e">
        <f t="shared" si="44"/>
        <v>#N/A</v>
      </c>
      <c r="AA296" s="15" t="e">
        <f>IF($B296="","",VLOOKUP($B296,'HK2 - 22-23 + HKI 23-24(22C2)'!$B$12:$AT$182,26,0))</f>
        <v>#N/A</v>
      </c>
      <c r="AB296" s="15" t="e">
        <f>IF($B296="","",VLOOKUP($B296,'HK2 - 22-23 + HKI 23-24(22C2)'!$B$12:$AT$182,27,0))</f>
        <v>#N/A</v>
      </c>
      <c r="AC296" s="15" t="e">
        <f>IF($B296="","",VLOOKUP($B296,'HK2 - 22-23 + HKI 23-24(22C2)'!$B$12:$AT$182,28,0))</f>
        <v>#N/A</v>
      </c>
      <c r="AD296" s="31" t="e">
        <f t="shared" si="45"/>
        <v>#N/A</v>
      </c>
      <c r="AE296" s="15" t="e">
        <f>IF($B296="","",VLOOKUP($B296,'HK2 - 22-23 + HKI 23-24(22C2)'!$B$12:$AT$182,30,0))</f>
        <v>#N/A</v>
      </c>
      <c r="AF296" s="15" t="e">
        <f>IF($B296="","",VLOOKUP($B296,'HK2 - 22-23 + HKI 23-24(22C2)'!$B$12:$AT$182,31,0))</f>
        <v>#N/A</v>
      </c>
      <c r="AG296" s="15" t="e">
        <f>IF($B296="","",VLOOKUP($B296,'HK2 - 22-23 + HKI 23-24(22C2)'!$B$12:$AT$182,32,0))</f>
        <v>#N/A</v>
      </c>
      <c r="AH296" s="31" t="e">
        <f t="shared" si="46"/>
        <v>#N/A</v>
      </c>
      <c r="AI296" s="15" t="e">
        <f>IF($B296="","",VLOOKUP($B296,'HK2 - 22-23 + HKI 23-24(22C2)'!$B$12:$AT$182,34,0))</f>
        <v>#N/A</v>
      </c>
      <c r="AJ296" s="15" t="e">
        <f>IF($B296="","",VLOOKUP($B296,'HK2 - 22-23 + HKI 23-24(22C2)'!$B$12:$AT$182,35,0))</f>
        <v>#N/A</v>
      </c>
      <c r="AK296" s="31" t="e">
        <f t="shared" si="47"/>
        <v>#N/A</v>
      </c>
      <c r="AL296" s="15" t="e">
        <f>IF($B296="","",VLOOKUP($B296,'HK2 - 22-23 + HKI 23-24(22C2)'!$B$12:$AT$182,37,0))</f>
        <v>#N/A</v>
      </c>
      <c r="AM296" s="15" t="e">
        <f>IF($B296="","",VLOOKUP($B296,'HK2 - 22-23 + HKI 23-24(22C2)'!$B$12:$AT$182,38,0))</f>
        <v>#N/A</v>
      </c>
      <c r="AN296" s="31" t="e">
        <f t="shared" si="48"/>
        <v>#N/A</v>
      </c>
      <c r="AO296" s="15" t="e">
        <f>IF($B296="","",VLOOKUP($B296,'HK2 - 22-23 + HKI 23-24(22C2)'!$B$12:$AT$182,40,0))</f>
        <v>#N/A</v>
      </c>
      <c r="AP296" s="15" t="e">
        <f>IF($B296="","",VLOOKUP($B296,'HK2 - 22-23 + HKI 23-24(22C2)'!$B$12:$AT$182,41,0))</f>
        <v>#N/A</v>
      </c>
      <c r="AQ296" s="31" t="e">
        <f t="shared" si="49"/>
        <v>#N/A</v>
      </c>
      <c r="AR296" s="31" t="e">
        <f>IF($B296="","",VLOOKUP($B296,'HK2 - 22-23 + HKI 23-24(22C2)'!$B$12:$AT$182,43,0))</f>
        <v>#N/A</v>
      </c>
      <c r="AS296" s="31" t="e">
        <f>IF($B296="","",VLOOKUP($B296,'HK2 - 22-23 + HKI 23-24(22C2)'!$B$12:$AT$182,44,0))</f>
        <v>#N/A</v>
      </c>
      <c r="AT296" s="40" t="e">
        <f t="shared" si="50"/>
        <v>#N/A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IF($B297="","",VLOOKUP($B297,'HK2 - 22-23 + HKI 23-24(22C2)'!$B$12:$AT$182,4,0))</f>
        <v>#N/A</v>
      </c>
      <c r="F297" s="15" t="e">
        <f>IF($B297="","",VLOOKUP($B297,'HK2 - 22-23 + HKI 23-24(22C2)'!$B$12:$AT$182,5,0))</f>
        <v>#N/A</v>
      </c>
      <c r="G297" s="15" t="e">
        <f>IF($B297="","",VLOOKUP($B297,'HK2 - 22-23 + HKI 23-24(22C2)'!$B$12:$AT$182,6,0))</f>
        <v>#N/A</v>
      </c>
      <c r="H297" s="15" t="e">
        <f>IF($B297="","",VLOOKUP($B297,'HK2 - 22-23 + HKI 23-24(22C2)'!$B$12:$AT$182,7,0))</f>
        <v>#N/A</v>
      </c>
      <c r="I297" s="15" t="e">
        <f>IF($B297="","",VLOOKUP($B297,'HK2 - 22-23 + HKI 23-24(22C2)'!$B$12:$AT$182,8,0))</f>
        <v>#N/A</v>
      </c>
      <c r="J297" s="15" t="e">
        <f>IF($B297="","",VLOOKUP($B297,'HK2 - 22-23 + HKI 23-24(22C2)'!$B$12:$AT$182,9,0))</f>
        <v>#N/A</v>
      </c>
      <c r="K297" s="15" t="e">
        <f>IF($B297="","",VLOOKUP($B297,'HK2 - 22-23 + HKI 23-24(22C2)'!$B$12:$AT$182,10,0))</f>
        <v>#N/A</v>
      </c>
      <c r="L297" s="15" t="e">
        <f>IF($B297="","",VLOOKUP($B297,'HK2 - 22-23 + HKI 23-24(22C2)'!$B$12:$AT$182,11,0))</f>
        <v>#N/A</v>
      </c>
      <c r="M297" s="31" t="e">
        <f t="shared" si="41"/>
        <v>#N/A</v>
      </c>
      <c r="N297" s="15" t="e">
        <f>IF($B297="","",VLOOKUP($B297,'HK2 - 22-23 + HKI 23-24(22C2)'!$B$12:$AT$182,13,0))</f>
        <v>#N/A</v>
      </c>
      <c r="O297" s="15" t="e">
        <f>IF($B297="","",VLOOKUP($B297,'HK2 - 22-23 + HKI 23-24(22C2)'!$B$12:$AT$182,14,0))</f>
        <v>#N/A</v>
      </c>
      <c r="P297" s="15" t="e">
        <f>IF($B297="","",VLOOKUP($B297,'HK2 - 22-23 + HKI 23-24(22C2)'!$B$12:$AT$182,15,0))</f>
        <v>#N/A</v>
      </c>
      <c r="Q297" s="15" t="e">
        <f>IF($B297="","",VLOOKUP($B297,'HK2 - 22-23 + HKI 23-24(22C2)'!$B$12:$AT$182,16,0))</f>
        <v>#N/A</v>
      </c>
      <c r="R297" s="31" t="e">
        <f t="shared" si="42"/>
        <v>#N/A</v>
      </c>
      <c r="S297" s="15" t="e">
        <f>IF($B297="","",VLOOKUP($B297,'HK2 - 22-23 + HKI 23-24(22C2)'!$B$12:$AT$182,18,0))</f>
        <v>#N/A</v>
      </c>
      <c r="T297" s="15" t="e">
        <f>IF($B297="","",VLOOKUP($B297,'HK2 - 22-23 + HKI 23-24(22C2)'!$B$12:$AT$182,19,0))</f>
        <v>#N/A</v>
      </c>
      <c r="U297" s="15" t="e">
        <f>IF($B297="","",VLOOKUP($B297,'HK2 - 22-23 + HKI 23-24(22C2)'!$B$12:$AT$182,20,0))</f>
        <v>#N/A</v>
      </c>
      <c r="V297" s="31" t="e">
        <f t="shared" si="43"/>
        <v>#N/A</v>
      </c>
      <c r="W297" s="15" t="e">
        <f>IF($B297="","",VLOOKUP($B297,'HK2 - 22-23 + HKI 23-24(22C2)'!$B$12:$AT$182,22,0))</f>
        <v>#N/A</v>
      </c>
      <c r="X297" s="15" t="e">
        <f>IF($B297="","",VLOOKUP($B297,'HK2 - 22-23 + HKI 23-24(22C2)'!$B$12:$AT$182,23,0))</f>
        <v>#N/A</v>
      </c>
      <c r="Y297" s="15" t="e">
        <f>IF($B297="","",VLOOKUP($B297,'HK2 - 22-23 + HKI 23-24(22C2)'!$B$12:$AT$182,24,0))</f>
        <v>#N/A</v>
      </c>
      <c r="Z297" s="31" t="e">
        <f t="shared" si="44"/>
        <v>#N/A</v>
      </c>
      <c r="AA297" s="15" t="e">
        <f>IF($B297="","",VLOOKUP($B297,'HK2 - 22-23 + HKI 23-24(22C2)'!$B$12:$AT$182,26,0))</f>
        <v>#N/A</v>
      </c>
      <c r="AB297" s="15" t="e">
        <f>IF($B297="","",VLOOKUP($B297,'HK2 - 22-23 + HKI 23-24(22C2)'!$B$12:$AT$182,27,0))</f>
        <v>#N/A</v>
      </c>
      <c r="AC297" s="15" t="e">
        <f>IF($B297="","",VLOOKUP($B297,'HK2 - 22-23 + HKI 23-24(22C2)'!$B$12:$AT$182,28,0))</f>
        <v>#N/A</v>
      </c>
      <c r="AD297" s="31" t="e">
        <f t="shared" si="45"/>
        <v>#N/A</v>
      </c>
      <c r="AE297" s="15" t="e">
        <f>IF($B297="","",VLOOKUP($B297,'HK2 - 22-23 + HKI 23-24(22C2)'!$B$12:$AT$182,30,0))</f>
        <v>#N/A</v>
      </c>
      <c r="AF297" s="15" t="e">
        <f>IF($B297="","",VLOOKUP($B297,'HK2 - 22-23 + HKI 23-24(22C2)'!$B$12:$AT$182,31,0))</f>
        <v>#N/A</v>
      </c>
      <c r="AG297" s="15" t="e">
        <f>IF($B297="","",VLOOKUP($B297,'HK2 - 22-23 + HKI 23-24(22C2)'!$B$12:$AT$182,32,0))</f>
        <v>#N/A</v>
      </c>
      <c r="AH297" s="31" t="e">
        <f t="shared" si="46"/>
        <v>#N/A</v>
      </c>
      <c r="AI297" s="15" t="e">
        <f>IF($B297="","",VLOOKUP($B297,'HK2 - 22-23 + HKI 23-24(22C2)'!$B$12:$AT$182,34,0))</f>
        <v>#N/A</v>
      </c>
      <c r="AJ297" s="15" t="e">
        <f>IF($B297="","",VLOOKUP($B297,'HK2 - 22-23 + HKI 23-24(22C2)'!$B$12:$AT$182,35,0))</f>
        <v>#N/A</v>
      </c>
      <c r="AK297" s="31" t="e">
        <f t="shared" si="47"/>
        <v>#N/A</v>
      </c>
      <c r="AL297" s="15" t="e">
        <f>IF($B297="","",VLOOKUP($B297,'HK2 - 22-23 + HKI 23-24(22C2)'!$B$12:$AT$182,37,0))</f>
        <v>#N/A</v>
      </c>
      <c r="AM297" s="15" t="e">
        <f>IF($B297="","",VLOOKUP($B297,'HK2 - 22-23 + HKI 23-24(22C2)'!$B$12:$AT$182,38,0))</f>
        <v>#N/A</v>
      </c>
      <c r="AN297" s="31" t="e">
        <f t="shared" si="48"/>
        <v>#N/A</v>
      </c>
      <c r="AO297" s="15" t="e">
        <f>IF($B297="","",VLOOKUP($B297,'HK2 - 22-23 + HKI 23-24(22C2)'!$B$12:$AT$182,40,0))</f>
        <v>#N/A</v>
      </c>
      <c r="AP297" s="15" t="e">
        <f>IF($B297="","",VLOOKUP($B297,'HK2 - 22-23 + HKI 23-24(22C2)'!$B$12:$AT$182,41,0))</f>
        <v>#N/A</v>
      </c>
      <c r="AQ297" s="31" t="e">
        <f t="shared" si="49"/>
        <v>#N/A</v>
      </c>
      <c r="AR297" s="31" t="e">
        <f>IF($B297="","",VLOOKUP($B297,'HK2 - 22-23 + HKI 23-24(22C2)'!$B$12:$AT$182,43,0))</f>
        <v>#N/A</v>
      </c>
      <c r="AS297" s="31" t="e">
        <f>IF($B297="","",VLOOKUP($B297,'HK2 - 22-23 + HKI 23-24(22C2)'!$B$12:$AT$182,44,0))</f>
        <v>#N/A</v>
      </c>
      <c r="AT297" s="40" t="e">
        <f t="shared" si="50"/>
        <v>#N/A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IF($B298="","",VLOOKUP($B298,'HK2 - 22-23 + HKI 23-24(22C2)'!$B$12:$AT$182,4,0))</f>
        <v>#N/A</v>
      </c>
      <c r="F298" s="15" t="e">
        <f>IF($B298="","",VLOOKUP($B298,'HK2 - 22-23 + HKI 23-24(22C2)'!$B$12:$AT$182,5,0))</f>
        <v>#N/A</v>
      </c>
      <c r="G298" s="15" t="e">
        <f>IF($B298="","",VLOOKUP($B298,'HK2 - 22-23 + HKI 23-24(22C2)'!$B$12:$AT$182,6,0))</f>
        <v>#N/A</v>
      </c>
      <c r="H298" s="15" t="e">
        <f>IF($B298="","",VLOOKUP($B298,'HK2 - 22-23 + HKI 23-24(22C2)'!$B$12:$AT$182,7,0))</f>
        <v>#N/A</v>
      </c>
      <c r="I298" s="15" t="e">
        <f>IF($B298="","",VLOOKUP($B298,'HK2 - 22-23 + HKI 23-24(22C2)'!$B$12:$AT$182,8,0))</f>
        <v>#N/A</v>
      </c>
      <c r="J298" s="15" t="e">
        <f>IF($B298="","",VLOOKUP($B298,'HK2 - 22-23 + HKI 23-24(22C2)'!$B$12:$AT$182,9,0))</f>
        <v>#N/A</v>
      </c>
      <c r="K298" s="15" t="e">
        <f>IF($B298="","",VLOOKUP($B298,'HK2 - 22-23 + HKI 23-24(22C2)'!$B$12:$AT$182,10,0))</f>
        <v>#N/A</v>
      </c>
      <c r="L298" s="15" t="e">
        <f>IF($B298="","",VLOOKUP($B298,'HK2 - 22-23 + HKI 23-24(22C2)'!$B$12:$AT$182,11,0))</f>
        <v>#N/A</v>
      </c>
      <c r="M298" s="31" t="e">
        <f t="shared" si="41"/>
        <v>#N/A</v>
      </c>
      <c r="N298" s="15" t="e">
        <f>IF($B298="","",VLOOKUP($B298,'HK2 - 22-23 + HKI 23-24(22C2)'!$B$12:$AT$182,13,0))</f>
        <v>#N/A</v>
      </c>
      <c r="O298" s="15" t="e">
        <f>IF($B298="","",VLOOKUP($B298,'HK2 - 22-23 + HKI 23-24(22C2)'!$B$12:$AT$182,14,0))</f>
        <v>#N/A</v>
      </c>
      <c r="P298" s="15" t="e">
        <f>IF($B298="","",VLOOKUP($B298,'HK2 - 22-23 + HKI 23-24(22C2)'!$B$12:$AT$182,15,0))</f>
        <v>#N/A</v>
      </c>
      <c r="Q298" s="15" t="e">
        <f>IF($B298="","",VLOOKUP($B298,'HK2 - 22-23 + HKI 23-24(22C2)'!$B$12:$AT$182,16,0))</f>
        <v>#N/A</v>
      </c>
      <c r="R298" s="31" t="e">
        <f t="shared" si="42"/>
        <v>#N/A</v>
      </c>
      <c r="S298" s="15" t="e">
        <f>IF($B298="","",VLOOKUP($B298,'HK2 - 22-23 + HKI 23-24(22C2)'!$B$12:$AT$182,18,0))</f>
        <v>#N/A</v>
      </c>
      <c r="T298" s="15" t="e">
        <f>IF($B298="","",VLOOKUP($B298,'HK2 - 22-23 + HKI 23-24(22C2)'!$B$12:$AT$182,19,0))</f>
        <v>#N/A</v>
      </c>
      <c r="U298" s="15" t="e">
        <f>IF($B298="","",VLOOKUP($B298,'HK2 - 22-23 + HKI 23-24(22C2)'!$B$12:$AT$182,20,0))</f>
        <v>#N/A</v>
      </c>
      <c r="V298" s="31" t="e">
        <f t="shared" si="43"/>
        <v>#N/A</v>
      </c>
      <c r="W298" s="15" t="e">
        <f>IF($B298="","",VLOOKUP($B298,'HK2 - 22-23 + HKI 23-24(22C2)'!$B$12:$AT$182,22,0))</f>
        <v>#N/A</v>
      </c>
      <c r="X298" s="15" t="e">
        <f>IF($B298="","",VLOOKUP($B298,'HK2 - 22-23 + HKI 23-24(22C2)'!$B$12:$AT$182,23,0))</f>
        <v>#N/A</v>
      </c>
      <c r="Y298" s="15" t="e">
        <f>IF($B298="","",VLOOKUP($B298,'HK2 - 22-23 + HKI 23-24(22C2)'!$B$12:$AT$182,24,0))</f>
        <v>#N/A</v>
      </c>
      <c r="Z298" s="31" t="e">
        <f t="shared" si="44"/>
        <v>#N/A</v>
      </c>
      <c r="AA298" s="15" t="e">
        <f>IF($B298="","",VLOOKUP($B298,'HK2 - 22-23 + HKI 23-24(22C2)'!$B$12:$AT$182,26,0))</f>
        <v>#N/A</v>
      </c>
      <c r="AB298" s="15" t="e">
        <f>IF($B298="","",VLOOKUP($B298,'HK2 - 22-23 + HKI 23-24(22C2)'!$B$12:$AT$182,27,0))</f>
        <v>#N/A</v>
      </c>
      <c r="AC298" s="15" t="e">
        <f>IF($B298="","",VLOOKUP($B298,'HK2 - 22-23 + HKI 23-24(22C2)'!$B$12:$AT$182,28,0))</f>
        <v>#N/A</v>
      </c>
      <c r="AD298" s="31" t="e">
        <f t="shared" si="45"/>
        <v>#N/A</v>
      </c>
      <c r="AE298" s="15" t="e">
        <f>IF($B298="","",VLOOKUP($B298,'HK2 - 22-23 + HKI 23-24(22C2)'!$B$12:$AT$182,30,0))</f>
        <v>#N/A</v>
      </c>
      <c r="AF298" s="15" t="e">
        <f>IF($B298="","",VLOOKUP($B298,'HK2 - 22-23 + HKI 23-24(22C2)'!$B$12:$AT$182,31,0))</f>
        <v>#N/A</v>
      </c>
      <c r="AG298" s="15" t="e">
        <f>IF($B298="","",VLOOKUP($B298,'HK2 - 22-23 + HKI 23-24(22C2)'!$B$12:$AT$182,32,0))</f>
        <v>#N/A</v>
      </c>
      <c r="AH298" s="31" t="e">
        <f t="shared" si="46"/>
        <v>#N/A</v>
      </c>
      <c r="AI298" s="15" t="e">
        <f>IF($B298="","",VLOOKUP($B298,'HK2 - 22-23 + HKI 23-24(22C2)'!$B$12:$AT$182,34,0))</f>
        <v>#N/A</v>
      </c>
      <c r="AJ298" s="15" t="e">
        <f>IF($B298="","",VLOOKUP($B298,'HK2 - 22-23 + HKI 23-24(22C2)'!$B$12:$AT$182,35,0))</f>
        <v>#N/A</v>
      </c>
      <c r="AK298" s="31" t="e">
        <f t="shared" si="47"/>
        <v>#N/A</v>
      </c>
      <c r="AL298" s="15" t="e">
        <f>IF($B298="","",VLOOKUP($B298,'HK2 - 22-23 + HKI 23-24(22C2)'!$B$12:$AT$182,37,0))</f>
        <v>#N/A</v>
      </c>
      <c r="AM298" s="15" t="e">
        <f>IF($B298="","",VLOOKUP($B298,'HK2 - 22-23 + HKI 23-24(22C2)'!$B$12:$AT$182,38,0))</f>
        <v>#N/A</v>
      </c>
      <c r="AN298" s="31" t="e">
        <f t="shared" si="48"/>
        <v>#N/A</v>
      </c>
      <c r="AO298" s="15" t="e">
        <f>IF($B298="","",VLOOKUP($B298,'HK2 - 22-23 + HKI 23-24(22C2)'!$B$12:$AT$182,40,0))</f>
        <v>#N/A</v>
      </c>
      <c r="AP298" s="15" t="e">
        <f>IF($B298="","",VLOOKUP($B298,'HK2 - 22-23 + HKI 23-24(22C2)'!$B$12:$AT$182,41,0))</f>
        <v>#N/A</v>
      </c>
      <c r="AQ298" s="31" t="e">
        <f t="shared" si="49"/>
        <v>#N/A</v>
      </c>
      <c r="AR298" s="31" t="e">
        <f>IF($B298="","",VLOOKUP($B298,'HK2 - 22-23 + HKI 23-24(22C2)'!$B$12:$AT$182,43,0))</f>
        <v>#N/A</v>
      </c>
      <c r="AS298" s="31" t="e">
        <f>IF($B298="","",VLOOKUP($B298,'HK2 - 22-23 + HKI 23-24(22C2)'!$B$12:$AT$182,44,0))</f>
        <v>#N/A</v>
      </c>
      <c r="AT298" s="40" t="e">
        <f t="shared" si="50"/>
        <v>#N/A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IF($B299="","",VLOOKUP($B299,'HK2 - 22-23 + HKI 23-24(22C2)'!$B$12:$AT$182,4,0))</f>
        <v>#N/A</v>
      </c>
      <c r="F299" s="15" t="e">
        <f>IF($B299="","",VLOOKUP($B299,'HK2 - 22-23 + HKI 23-24(22C2)'!$B$12:$AT$182,5,0))</f>
        <v>#N/A</v>
      </c>
      <c r="G299" s="15" t="e">
        <f>IF($B299="","",VLOOKUP($B299,'HK2 - 22-23 + HKI 23-24(22C2)'!$B$12:$AT$182,6,0))</f>
        <v>#N/A</v>
      </c>
      <c r="H299" s="15" t="e">
        <f>IF($B299="","",VLOOKUP($B299,'HK2 - 22-23 + HKI 23-24(22C2)'!$B$12:$AT$182,7,0))</f>
        <v>#N/A</v>
      </c>
      <c r="I299" s="15" t="e">
        <f>IF($B299="","",VLOOKUP($B299,'HK2 - 22-23 + HKI 23-24(22C2)'!$B$12:$AT$182,8,0))</f>
        <v>#N/A</v>
      </c>
      <c r="J299" s="15" t="e">
        <f>IF($B299="","",VLOOKUP($B299,'HK2 - 22-23 + HKI 23-24(22C2)'!$B$12:$AT$182,9,0))</f>
        <v>#N/A</v>
      </c>
      <c r="K299" s="15" t="e">
        <f>IF($B299="","",VLOOKUP($B299,'HK2 - 22-23 + HKI 23-24(22C2)'!$B$12:$AT$182,10,0))</f>
        <v>#N/A</v>
      </c>
      <c r="L299" s="15" t="e">
        <f>IF($B299="","",VLOOKUP($B299,'HK2 - 22-23 + HKI 23-24(22C2)'!$B$12:$AT$182,11,0))</f>
        <v>#N/A</v>
      </c>
      <c r="M299" s="31" t="e">
        <f t="shared" si="41"/>
        <v>#N/A</v>
      </c>
      <c r="N299" s="15" t="e">
        <f>IF($B299="","",VLOOKUP($B299,'HK2 - 22-23 + HKI 23-24(22C2)'!$B$12:$AT$182,13,0))</f>
        <v>#N/A</v>
      </c>
      <c r="O299" s="15" t="e">
        <f>IF($B299="","",VLOOKUP($B299,'HK2 - 22-23 + HKI 23-24(22C2)'!$B$12:$AT$182,14,0))</f>
        <v>#N/A</v>
      </c>
      <c r="P299" s="15" t="e">
        <f>IF($B299="","",VLOOKUP($B299,'HK2 - 22-23 + HKI 23-24(22C2)'!$B$12:$AT$182,15,0))</f>
        <v>#N/A</v>
      </c>
      <c r="Q299" s="15" t="e">
        <f>IF($B299="","",VLOOKUP($B299,'HK2 - 22-23 + HKI 23-24(22C2)'!$B$12:$AT$182,16,0))</f>
        <v>#N/A</v>
      </c>
      <c r="R299" s="31" t="e">
        <f t="shared" si="42"/>
        <v>#N/A</v>
      </c>
      <c r="S299" s="15" t="e">
        <f>IF($B299="","",VLOOKUP($B299,'HK2 - 22-23 + HKI 23-24(22C2)'!$B$12:$AT$182,18,0))</f>
        <v>#N/A</v>
      </c>
      <c r="T299" s="15" t="e">
        <f>IF($B299="","",VLOOKUP($B299,'HK2 - 22-23 + HKI 23-24(22C2)'!$B$12:$AT$182,19,0))</f>
        <v>#N/A</v>
      </c>
      <c r="U299" s="15" t="e">
        <f>IF($B299="","",VLOOKUP($B299,'HK2 - 22-23 + HKI 23-24(22C2)'!$B$12:$AT$182,20,0))</f>
        <v>#N/A</v>
      </c>
      <c r="V299" s="31" t="e">
        <f t="shared" si="43"/>
        <v>#N/A</v>
      </c>
      <c r="W299" s="15" t="e">
        <f>IF($B299="","",VLOOKUP($B299,'HK2 - 22-23 + HKI 23-24(22C2)'!$B$12:$AT$182,22,0))</f>
        <v>#N/A</v>
      </c>
      <c r="X299" s="15" t="e">
        <f>IF($B299="","",VLOOKUP($B299,'HK2 - 22-23 + HKI 23-24(22C2)'!$B$12:$AT$182,23,0))</f>
        <v>#N/A</v>
      </c>
      <c r="Y299" s="15" t="e">
        <f>IF($B299="","",VLOOKUP($B299,'HK2 - 22-23 + HKI 23-24(22C2)'!$B$12:$AT$182,24,0))</f>
        <v>#N/A</v>
      </c>
      <c r="Z299" s="31" t="e">
        <f t="shared" si="44"/>
        <v>#N/A</v>
      </c>
      <c r="AA299" s="15" t="e">
        <f>IF($B299="","",VLOOKUP($B299,'HK2 - 22-23 + HKI 23-24(22C2)'!$B$12:$AT$182,26,0))</f>
        <v>#N/A</v>
      </c>
      <c r="AB299" s="15" t="e">
        <f>IF($B299="","",VLOOKUP($B299,'HK2 - 22-23 + HKI 23-24(22C2)'!$B$12:$AT$182,27,0))</f>
        <v>#N/A</v>
      </c>
      <c r="AC299" s="15" t="e">
        <f>IF($B299="","",VLOOKUP($B299,'HK2 - 22-23 + HKI 23-24(22C2)'!$B$12:$AT$182,28,0))</f>
        <v>#N/A</v>
      </c>
      <c r="AD299" s="31" t="e">
        <f t="shared" si="45"/>
        <v>#N/A</v>
      </c>
      <c r="AE299" s="15" t="e">
        <f>IF($B299="","",VLOOKUP($B299,'HK2 - 22-23 + HKI 23-24(22C2)'!$B$12:$AT$182,30,0))</f>
        <v>#N/A</v>
      </c>
      <c r="AF299" s="15" t="e">
        <f>IF($B299="","",VLOOKUP($B299,'HK2 - 22-23 + HKI 23-24(22C2)'!$B$12:$AT$182,31,0))</f>
        <v>#N/A</v>
      </c>
      <c r="AG299" s="15" t="e">
        <f>IF($B299="","",VLOOKUP($B299,'HK2 - 22-23 + HKI 23-24(22C2)'!$B$12:$AT$182,32,0))</f>
        <v>#N/A</v>
      </c>
      <c r="AH299" s="31" t="e">
        <f t="shared" si="46"/>
        <v>#N/A</v>
      </c>
      <c r="AI299" s="15" t="e">
        <f>IF($B299="","",VLOOKUP($B299,'HK2 - 22-23 + HKI 23-24(22C2)'!$B$12:$AT$182,34,0))</f>
        <v>#N/A</v>
      </c>
      <c r="AJ299" s="15" t="e">
        <f>IF($B299="","",VLOOKUP($B299,'HK2 - 22-23 + HKI 23-24(22C2)'!$B$12:$AT$182,35,0))</f>
        <v>#N/A</v>
      </c>
      <c r="AK299" s="31" t="e">
        <f t="shared" si="47"/>
        <v>#N/A</v>
      </c>
      <c r="AL299" s="15" t="e">
        <f>IF($B299="","",VLOOKUP($B299,'HK2 - 22-23 + HKI 23-24(22C2)'!$B$12:$AT$182,37,0))</f>
        <v>#N/A</v>
      </c>
      <c r="AM299" s="15" t="e">
        <f>IF($B299="","",VLOOKUP($B299,'HK2 - 22-23 + HKI 23-24(22C2)'!$B$12:$AT$182,38,0))</f>
        <v>#N/A</v>
      </c>
      <c r="AN299" s="31" t="e">
        <f t="shared" si="48"/>
        <v>#N/A</v>
      </c>
      <c r="AO299" s="15" t="e">
        <f>IF($B299="","",VLOOKUP($B299,'HK2 - 22-23 + HKI 23-24(22C2)'!$B$12:$AT$182,40,0))</f>
        <v>#N/A</v>
      </c>
      <c r="AP299" s="15" t="e">
        <f>IF($B299="","",VLOOKUP($B299,'HK2 - 22-23 + HKI 23-24(22C2)'!$B$12:$AT$182,41,0))</f>
        <v>#N/A</v>
      </c>
      <c r="AQ299" s="31" t="e">
        <f t="shared" si="49"/>
        <v>#N/A</v>
      </c>
      <c r="AR299" s="31" t="e">
        <f>IF($B299="","",VLOOKUP($B299,'HK2 - 22-23 + HKI 23-24(22C2)'!$B$12:$AT$182,43,0))</f>
        <v>#N/A</v>
      </c>
      <c r="AS299" s="31" t="e">
        <f>IF($B299="","",VLOOKUP($B299,'HK2 - 22-23 + HKI 23-24(22C2)'!$B$12:$AT$182,44,0))</f>
        <v>#N/A</v>
      </c>
      <c r="AT299" s="40" t="e">
        <f t="shared" si="50"/>
        <v>#N/A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IF($B300="","",VLOOKUP($B300,'HK2 - 22-23 + HKI 23-24(22C2)'!$B$12:$AT$182,4,0))</f>
        <v>#N/A</v>
      </c>
      <c r="F300" s="15" t="e">
        <f>IF($B300="","",VLOOKUP($B300,'HK2 - 22-23 + HKI 23-24(22C2)'!$B$12:$AT$182,5,0))</f>
        <v>#N/A</v>
      </c>
      <c r="G300" s="15" t="e">
        <f>IF($B300="","",VLOOKUP($B300,'HK2 - 22-23 + HKI 23-24(22C2)'!$B$12:$AT$182,6,0))</f>
        <v>#N/A</v>
      </c>
      <c r="H300" s="15" t="e">
        <f>IF($B300="","",VLOOKUP($B300,'HK2 - 22-23 + HKI 23-24(22C2)'!$B$12:$AT$182,7,0))</f>
        <v>#N/A</v>
      </c>
      <c r="I300" s="15" t="e">
        <f>IF($B300="","",VLOOKUP($B300,'HK2 - 22-23 + HKI 23-24(22C2)'!$B$12:$AT$182,8,0))</f>
        <v>#N/A</v>
      </c>
      <c r="J300" s="15" t="e">
        <f>IF($B300="","",VLOOKUP($B300,'HK2 - 22-23 + HKI 23-24(22C2)'!$B$12:$AT$182,9,0))</f>
        <v>#N/A</v>
      </c>
      <c r="K300" s="15" t="e">
        <f>IF($B300="","",VLOOKUP($B300,'HK2 - 22-23 + HKI 23-24(22C2)'!$B$12:$AT$182,10,0))</f>
        <v>#N/A</v>
      </c>
      <c r="L300" s="15" t="e">
        <f>IF($B300="","",VLOOKUP($B300,'HK2 - 22-23 + HKI 23-24(22C2)'!$B$12:$AT$182,11,0))</f>
        <v>#N/A</v>
      </c>
      <c r="M300" s="31" t="e">
        <f t="shared" si="41"/>
        <v>#N/A</v>
      </c>
      <c r="N300" s="15" t="e">
        <f>IF($B300="","",VLOOKUP($B300,'HK2 - 22-23 + HKI 23-24(22C2)'!$B$12:$AT$182,13,0))</f>
        <v>#N/A</v>
      </c>
      <c r="O300" s="15" t="e">
        <f>IF($B300="","",VLOOKUP($B300,'HK2 - 22-23 + HKI 23-24(22C2)'!$B$12:$AT$182,14,0))</f>
        <v>#N/A</v>
      </c>
      <c r="P300" s="15" t="e">
        <f>IF($B300="","",VLOOKUP($B300,'HK2 - 22-23 + HKI 23-24(22C2)'!$B$12:$AT$182,15,0))</f>
        <v>#N/A</v>
      </c>
      <c r="Q300" s="15" t="e">
        <f>IF($B300="","",VLOOKUP($B300,'HK2 - 22-23 + HKI 23-24(22C2)'!$B$12:$AT$182,16,0))</f>
        <v>#N/A</v>
      </c>
      <c r="R300" s="31" t="e">
        <f t="shared" si="42"/>
        <v>#N/A</v>
      </c>
      <c r="S300" s="15" t="e">
        <f>IF($B300="","",VLOOKUP($B300,'HK2 - 22-23 + HKI 23-24(22C2)'!$B$12:$AT$182,18,0))</f>
        <v>#N/A</v>
      </c>
      <c r="T300" s="15" t="e">
        <f>IF($B300="","",VLOOKUP($B300,'HK2 - 22-23 + HKI 23-24(22C2)'!$B$12:$AT$182,19,0))</f>
        <v>#N/A</v>
      </c>
      <c r="U300" s="15" t="e">
        <f>IF($B300="","",VLOOKUP($B300,'HK2 - 22-23 + HKI 23-24(22C2)'!$B$12:$AT$182,20,0))</f>
        <v>#N/A</v>
      </c>
      <c r="V300" s="31" t="e">
        <f t="shared" si="43"/>
        <v>#N/A</v>
      </c>
      <c r="W300" s="15" t="e">
        <f>IF($B300="","",VLOOKUP($B300,'HK2 - 22-23 + HKI 23-24(22C2)'!$B$12:$AT$182,22,0))</f>
        <v>#N/A</v>
      </c>
      <c r="X300" s="15" t="e">
        <f>IF($B300="","",VLOOKUP($B300,'HK2 - 22-23 + HKI 23-24(22C2)'!$B$12:$AT$182,23,0))</f>
        <v>#N/A</v>
      </c>
      <c r="Y300" s="15" t="e">
        <f>IF($B300="","",VLOOKUP($B300,'HK2 - 22-23 + HKI 23-24(22C2)'!$B$12:$AT$182,24,0))</f>
        <v>#N/A</v>
      </c>
      <c r="Z300" s="31" t="e">
        <f t="shared" si="44"/>
        <v>#N/A</v>
      </c>
      <c r="AA300" s="15" t="e">
        <f>IF($B300="","",VLOOKUP($B300,'HK2 - 22-23 + HKI 23-24(22C2)'!$B$12:$AT$182,26,0))</f>
        <v>#N/A</v>
      </c>
      <c r="AB300" s="15" t="e">
        <f>IF($B300="","",VLOOKUP($B300,'HK2 - 22-23 + HKI 23-24(22C2)'!$B$12:$AT$182,27,0))</f>
        <v>#N/A</v>
      </c>
      <c r="AC300" s="15" t="e">
        <f>IF($B300="","",VLOOKUP($B300,'HK2 - 22-23 + HKI 23-24(22C2)'!$B$12:$AT$182,28,0))</f>
        <v>#N/A</v>
      </c>
      <c r="AD300" s="31" t="e">
        <f t="shared" si="45"/>
        <v>#N/A</v>
      </c>
      <c r="AE300" s="15" t="e">
        <f>IF($B300="","",VLOOKUP($B300,'HK2 - 22-23 + HKI 23-24(22C2)'!$B$12:$AT$182,30,0))</f>
        <v>#N/A</v>
      </c>
      <c r="AF300" s="15" t="e">
        <f>IF($B300="","",VLOOKUP($B300,'HK2 - 22-23 + HKI 23-24(22C2)'!$B$12:$AT$182,31,0))</f>
        <v>#N/A</v>
      </c>
      <c r="AG300" s="15" t="e">
        <f>IF($B300="","",VLOOKUP($B300,'HK2 - 22-23 + HKI 23-24(22C2)'!$B$12:$AT$182,32,0))</f>
        <v>#N/A</v>
      </c>
      <c r="AH300" s="31" t="e">
        <f t="shared" si="46"/>
        <v>#N/A</v>
      </c>
      <c r="AI300" s="15" t="e">
        <f>IF($B300="","",VLOOKUP($B300,'HK2 - 22-23 + HKI 23-24(22C2)'!$B$12:$AT$182,34,0))</f>
        <v>#N/A</v>
      </c>
      <c r="AJ300" s="15" t="e">
        <f>IF($B300="","",VLOOKUP($B300,'HK2 - 22-23 + HKI 23-24(22C2)'!$B$12:$AT$182,35,0))</f>
        <v>#N/A</v>
      </c>
      <c r="AK300" s="31" t="e">
        <f t="shared" si="47"/>
        <v>#N/A</v>
      </c>
      <c r="AL300" s="15" t="e">
        <f>IF($B300="","",VLOOKUP($B300,'HK2 - 22-23 + HKI 23-24(22C2)'!$B$12:$AT$182,37,0))</f>
        <v>#N/A</v>
      </c>
      <c r="AM300" s="15" t="e">
        <f>IF($B300="","",VLOOKUP($B300,'HK2 - 22-23 + HKI 23-24(22C2)'!$B$12:$AT$182,38,0))</f>
        <v>#N/A</v>
      </c>
      <c r="AN300" s="31" t="e">
        <f t="shared" si="48"/>
        <v>#N/A</v>
      </c>
      <c r="AO300" s="15" t="e">
        <f>IF($B300="","",VLOOKUP($B300,'HK2 - 22-23 + HKI 23-24(22C2)'!$B$12:$AT$182,40,0))</f>
        <v>#N/A</v>
      </c>
      <c r="AP300" s="15" t="e">
        <f>IF($B300="","",VLOOKUP($B300,'HK2 - 22-23 + HKI 23-24(22C2)'!$B$12:$AT$182,41,0))</f>
        <v>#N/A</v>
      </c>
      <c r="AQ300" s="31" t="e">
        <f t="shared" si="49"/>
        <v>#N/A</v>
      </c>
      <c r="AR300" s="31" t="e">
        <f>IF($B300="","",VLOOKUP($B300,'HK2 - 22-23 + HKI 23-24(22C2)'!$B$12:$AT$182,43,0))</f>
        <v>#N/A</v>
      </c>
      <c r="AS300" s="31" t="e">
        <f>IF($B300="","",VLOOKUP($B300,'HK2 - 22-23 + HKI 23-24(22C2)'!$B$12:$AT$182,44,0))</f>
        <v>#N/A</v>
      </c>
      <c r="AT300" s="40" t="e">
        <f t="shared" si="50"/>
        <v>#N/A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IF($B301="","",VLOOKUP($B301,'HK2 - 22-23 + HKI 23-24(22C2)'!$B$12:$AT$182,4,0))</f>
        <v>#N/A</v>
      </c>
      <c r="F301" s="15" t="e">
        <f>IF($B301="","",VLOOKUP($B301,'HK2 - 22-23 + HKI 23-24(22C2)'!$B$12:$AT$182,5,0))</f>
        <v>#N/A</v>
      </c>
      <c r="G301" s="15" t="e">
        <f>IF($B301="","",VLOOKUP($B301,'HK2 - 22-23 + HKI 23-24(22C2)'!$B$12:$AT$182,6,0))</f>
        <v>#N/A</v>
      </c>
      <c r="H301" s="15" t="e">
        <f>IF($B301="","",VLOOKUP($B301,'HK2 - 22-23 + HKI 23-24(22C2)'!$B$12:$AT$182,7,0))</f>
        <v>#N/A</v>
      </c>
      <c r="I301" s="15" t="e">
        <f>IF($B301="","",VLOOKUP($B301,'HK2 - 22-23 + HKI 23-24(22C2)'!$B$12:$AT$182,8,0))</f>
        <v>#N/A</v>
      </c>
      <c r="J301" s="15" t="e">
        <f>IF($B301="","",VLOOKUP($B301,'HK2 - 22-23 + HKI 23-24(22C2)'!$B$12:$AT$182,9,0))</f>
        <v>#N/A</v>
      </c>
      <c r="K301" s="15" t="e">
        <f>IF($B301="","",VLOOKUP($B301,'HK2 - 22-23 + HKI 23-24(22C2)'!$B$12:$AT$182,10,0))</f>
        <v>#N/A</v>
      </c>
      <c r="L301" s="15" t="e">
        <f>IF($B301="","",VLOOKUP($B301,'HK2 - 22-23 + HKI 23-24(22C2)'!$B$12:$AT$182,11,0))</f>
        <v>#N/A</v>
      </c>
      <c r="M301" s="31" t="e">
        <f t="shared" si="41"/>
        <v>#N/A</v>
      </c>
      <c r="N301" s="15" t="e">
        <f>IF($B301="","",VLOOKUP($B301,'HK2 - 22-23 + HKI 23-24(22C2)'!$B$12:$AT$182,13,0))</f>
        <v>#N/A</v>
      </c>
      <c r="O301" s="15" t="e">
        <f>IF($B301="","",VLOOKUP($B301,'HK2 - 22-23 + HKI 23-24(22C2)'!$B$12:$AT$182,14,0))</f>
        <v>#N/A</v>
      </c>
      <c r="P301" s="15" t="e">
        <f>IF($B301="","",VLOOKUP($B301,'HK2 - 22-23 + HKI 23-24(22C2)'!$B$12:$AT$182,15,0))</f>
        <v>#N/A</v>
      </c>
      <c r="Q301" s="15" t="e">
        <f>IF($B301="","",VLOOKUP($B301,'HK2 - 22-23 + HKI 23-24(22C2)'!$B$12:$AT$182,16,0))</f>
        <v>#N/A</v>
      </c>
      <c r="R301" s="31" t="e">
        <f t="shared" si="42"/>
        <v>#N/A</v>
      </c>
      <c r="S301" s="15" t="e">
        <f>IF($B301="","",VLOOKUP($B301,'HK2 - 22-23 + HKI 23-24(22C2)'!$B$12:$AT$182,18,0))</f>
        <v>#N/A</v>
      </c>
      <c r="T301" s="15" t="e">
        <f>IF($B301="","",VLOOKUP($B301,'HK2 - 22-23 + HKI 23-24(22C2)'!$B$12:$AT$182,19,0))</f>
        <v>#N/A</v>
      </c>
      <c r="U301" s="15" t="e">
        <f>IF($B301="","",VLOOKUP($B301,'HK2 - 22-23 + HKI 23-24(22C2)'!$B$12:$AT$182,20,0))</f>
        <v>#N/A</v>
      </c>
      <c r="V301" s="31" t="e">
        <f t="shared" si="43"/>
        <v>#N/A</v>
      </c>
      <c r="W301" s="15" t="e">
        <f>IF($B301="","",VLOOKUP($B301,'HK2 - 22-23 + HKI 23-24(22C2)'!$B$12:$AT$182,22,0))</f>
        <v>#N/A</v>
      </c>
      <c r="X301" s="15" t="e">
        <f>IF($B301="","",VLOOKUP($B301,'HK2 - 22-23 + HKI 23-24(22C2)'!$B$12:$AT$182,23,0))</f>
        <v>#N/A</v>
      </c>
      <c r="Y301" s="15" t="e">
        <f>IF($B301="","",VLOOKUP($B301,'HK2 - 22-23 + HKI 23-24(22C2)'!$B$12:$AT$182,24,0))</f>
        <v>#N/A</v>
      </c>
      <c r="Z301" s="31" t="e">
        <f t="shared" si="44"/>
        <v>#N/A</v>
      </c>
      <c r="AA301" s="15" t="e">
        <f>IF($B301="","",VLOOKUP($B301,'HK2 - 22-23 + HKI 23-24(22C2)'!$B$12:$AT$182,26,0))</f>
        <v>#N/A</v>
      </c>
      <c r="AB301" s="15" t="e">
        <f>IF($B301="","",VLOOKUP($B301,'HK2 - 22-23 + HKI 23-24(22C2)'!$B$12:$AT$182,27,0))</f>
        <v>#N/A</v>
      </c>
      <c r="AC301" s="15" t="e">
        <f>IF($B301="","",VLOOKUP($B301,'HK2 - 22-23 + HKI 23-24(22C2)'!$B$12:$AT$182,28,0))</f>
        <v>#N/A</v>
      </c>
      <c r="AD301" s="31" t="e">
        <f t="shared" si="45"/>
        <v>#N/A</v>
      </c>
      <c r="AE301" s="15" t="e">
        <f>IF($B301="","",VLOOKUP($B301,'HK2 - 22-23 + HKI 23-24(22C2)'!$B$12:$AT$182,30,0))</f>
        <v>#N/A</v>
      </c>
      <c r="AF301" s="15" t="e">
        <f>IF($B301="","",VLOOKUP($B301,'HK2 - 22-23 + HKI 23-24(22C2)'!$B$12:$AT$182,31,0))</f>
        <v>#N/A</v>
      </c>
      <c r="AG301" s="15" t="e">
        <f>IF($B301="","",VLOOKUP($B301,'HK2 - 22-23 + HKI 23-24(22C2)'!$B$12:$AT$182,32,0))</f>
        <v>#N/A</v>
      </c>
      <c r="AH301" s="31" t="e">
        <f t="shared" si="46"/>
        <v>#N/A</v>
      </c>
      <c r="AI301" s="15" t="e">
        <f>IF($B301="","",VLOOKUP($B301,'HK2 - 22-23 + HKI 23-24(22C2)'!$B$12:$AT$182,34,0))</f>
        <v>#N/A</v>
      </c>
      <c r="AJ301" s="15" t="e">
        <f>IF($B301="","",VLOOKUP($B301,'HK2 - 22-23 + HKI 23-24(22C2)'!$B$12:$AT$182,35,0))</f>
        <v>#N/A</v>
      </c>
      <c r="AK301" s="31" t="e">
        <f t="shared" si="47"/>
        <v>#N/A</v>
      </c>
      <c r="AL301" s="15" t="e">
        <f>IF($B301="","",VLOOKUP($B301,'HK2 - 22-23 + HKI 23-24(22C2)'!$B$12:$AT$182,37,0))</f>
        <v>#N/A</v>
      </c>
      <c r="AM301" s="15" t="e">
        <f>IF($B301="","",VLOOKUP($B301,'HK2 - 22-23 + HKI 23-24(22C2)'!$B$12:$AT$182,38,0))</f>
        <v>#N/A</v>
      </c>
      <c r="AN301" s="31" t="e">
        <f t="shared" si="48"/>
        <v>#N/A</v>
      </c>
      <c r="AO301" s="15" t="e">
        <f>IF($B301="","",VLOOKUP($B301,'HK2 - 22-23 + HKI 23-24(22C2)'!$B$12:$AT$182,40,0))</f>
        <v>#N/A</v>
      </c>
      <c r="AP301" s="15" t="e">
        <f>IF($B301="","",VLOOKUP($B301,'HK2 - 22-23 + HKI 23-24(22C2)'!$B$12:$AT$182,41,0))</f>
        <v>#N/A</v>
      </c>
      <c r="AQ301" s="31" t="e">
        <f t="shared" si="49"/>
        <v>#N/A</v>
      </c>
      <c r="AR301" s="31" t="e">
        <f>IF($B301="","",VLOOKUP($B301,'HK2 - 22-23 + HKI 23-24(22C2)'!$B$12:$AT$182,43,0))</f>
        <v>#N/A</v>
      </c>
      <c r="AS301" s="31" t="e">
        <f>IF($B301="","",VLOOKUP($B301,'HK2 - 22-23 + HKI 23-24(22C2)'!$B$12:$AT$182,44,0))</f>
        <v>#N/A</v>
      </c>
      <c r="AT301" s="40" t="e">
        <f t="shared" si="50"/>
        <v>#N/A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IF($B302="","",VLOOKUP($B302,'HK2 - 22-23 + HKI 23-24(22C2)'!$B$12:$AT$182,4,0))</f>
        <v>#N/A</v>
      </c>
      <c r="F302" s="15" t="e">
        <f>IF($B302="","",VLOOKUP($B302,'HK2 - 22-23 + HKI 23-24(22C2)'!$B$12:$AT$182,5,0))</f>
        <v>#N/A</v>
      </c>
      <c r="G302" s="15" t="e">
        <f>IF($B302="","",VLOOKUP($B302,'HK2 - 22-23 + HKI 23-24(22C2)'!$B$12:$AT$182,6,0))</f>
        <v>#N/A</v>
      </c>
      <c r="H302" s="15" t="e">
        <f>IF($B302="","",VLOOKUP($B302,'HK2 - 22-23 + HKI 23-24(22C2)'!$B$12:$AT$182,7,0))</f>
        <v>#N/A</v>
      </c>
      <c r="I302" s="15" t="e">
        <f>IF($B302="","",VLOOKUP($B302,'HK2 - 22-23 + HKI 23-24(22C2)'!$B$12:$AT$182,8,0))</f>
        <v>#N/A</v>
      </c>
      <c r="J302" s="15" t="e">
        <f>IF($B302="","",VLOOKUP($B302,'HK2 - 22-23 + HKI 23-24(22C2)'!$B$12:$AT$182,9,0))</f>
        <v>#N/A</v>
      </c>
      <c r="K302" s="15" t="e">
        <f>IF($B302="","",VLOOKUP($B302,'HK2 - 22-23 + HKI 23-24(22C2)'!$B$12:$AT$182,10,0))</f>
        <v>#N/A</v>
      </c>
      <c r="L302" s="15" t="e">
        <f>IF($B302="","",VLOOKUP($B302,'HK2 - 22-23 + HKI 23-24(22C2)'!$B$12:$AT$182,11,0))</f>
        <v>#N/A</v>
      </c>
      <c r="M302" s="31" t="e">
        <f t="shared" si="41"/>
        <v>#N/A</v>
      </c>
      <c r="N302" s="15" t="e">
        <f>IF($B302="","",VLOOKUP($B302,'HK2 - 22-23 + HKI 23-24(22C2)'!$B$12:$AT$182,13,0))</f>
        <v>#N/A</v>
      </c>
      <c r="O302" s="15" t="e">
        <f>IF($B302="","",VLOOKUP($B302,'HK2 - 22-23 + HKI 23-24(22C2)'!$B$12:$AT$182,14,0))</f>
        <v>#N/A</v>
      </c>
      <c r="P302" s="15" t="e">
        <f>IF($B302="","",VLOOKUP($B302,'HK2 - 22-23 + HKI 23-24(22C2)'!$B$12:$AT$182,15,0))</f>
        <v>#N/A</v>
      </c>
      <c r="Q302" s="15" t="e">
        <f>IF($B302="","",VLOOKUP($B302,'HK2 - 22-23 + HKI 23-24(22C2)'!$B$12:$AT$182,16,0))</f>
        <v>#N/A</v>
      </c>
      <c r="R302" s="31" t="e">
        <f t="shared" si="42"/>
        <v>#N/A</v>
      </c>
      <c r="S302" s="15" t="e">
        <f>IF($B302="","",VLOOKUP($B302,'HK2 - 22-23 + HKI 23-24(22C2)'!$B$12:$AT$182,18,0))</f>
        <v>#N/A</v>
      </c>
      <c r="T302" s="15" t="e">
        <f>IF($B302="","",VLOOKUP($B302,'HK2 - 22-23 + HKI 23-24(22C2)'!$B$12:$AT$182,19,0))</f>
        <v>#N/A</v>
      </c>
      <c r="U302" s="15" t="e">
        <f>IF($B302="","",VLOOKUP($B302,'HK2 - 22-23 + HKI 23-24(22C2)'!$B$12:$AT$182,20,0))</f>
        <v>#N/A</v>
      </c>
      <c r="V302" s="31" t="e">
        <f t="shared" si="43"/>
        <v>#N/A</v>
      </c>
      <c r="W302" s="15" t="e">
        <f>IF($B302="","",VLOOKUP($B302,'HK2 - 22-23 + HKI 23-24(22C2)'!$B$12:$AT$182,22,0))</f>
        <v>#N/A</v>
      </c>
      <c r="X302" s="15" t="e">
        <f>IF($B302="","",VLOOKUP($B302,'HK2 - 22-23 + HKI 23-24(22C2)'!$B$12:$AT$182,23,0))</f>
        <v>#N/A</v>
      </c>
      <c r="Y302" s="15" t="e">
        <f>IF($B302="","",VLOOKUP($B302,'HK2 - 22-23 + HKI 23-24(22C2)'!$B$12:$AT$182,24,0))</f>
        <v>#N/A</v>
      </c>
      <c r="Z302" s="31" t="e">
        <f t="shared" si="44"/>
        <v>#N/A</v>
      </c>
      <c r="AA302" s="15" t="e">
        <f>IF($B302="","",VLOOKUP($B302,'HK2 - 22-23 + HKI 23-24(22C2)'!$B$12:$AT$182,26,0))</f>
        <v>#N/A</v>
      </c>
      <c r="AB302" s="15" t="e">
        <f>IF($B302="","",VLOOKUP($B302,'HK2 - 22-23 + HKI 23-24(22C2)'!$B$12:$AT$182,27,0))</f>
        <v>#N/A</v>
      </c>
      <c r="AC302" s="15" t="e">
        <f>IF($B302="","",VLOOKUP($B302,'HK2 - 22-23 + HKI 23-24(22C2)'!$B$12:$AT$182,28,0))</f>
        <v>#N/A</v>
      </c>
      <c r="AD302" s="31" t="e">
        <f t="shared" si="45"/>
        <v>#N/A</v>
      </c>
      <c r="AE302" s="15" t="e">
        <f>IF($B302="","",VLOOKUP($B302,'HK2 - 22-23 + HKI 23-24(22C2)'!$B$12:$AT$182,30,0))</f>
        <v>#N/A</v>
      </c>
      <c r="AF302" s="15" t="e">
        <f>IF($B302="","",VLOOKUP($B302,'HK2 - 22-23 + HKI 23-24(22C2)'!$B$12:$AT$182,31,0))</f>
        <v>#N/A</v>
      </c>
      <c r="AG302" s="15" t="e">
        <f>IF($B302="","",VLOOKUP($B302,'HK2 - 22-23 + HKI 23-24(22C2)'!$B$12:$AT$182,32,0))</f>
        <v>#N/A</v>
      </c>
      <c r="AH302" s="31" t="e">
        <f t="shared" si="46"/>
        <v>#N/A</v>
      </c>
      <c r="AI302" s="15" t="e">
        <f>IF($B302="","",VLOOKUP($B302,'HK2 - 22-23 + HKI 23-24(22C2)'!$B$12:$AT$182,34,0))</f>
        <v>#N/A</v>
      </c>
      <c r="AJ302" s="15" t="e">
        <f>IF($B302="","",VLOOKUP($B302,'HK2 - 22-23 + HKI 23-24(22C2)'!$B$12:$AT$182,35,0))</f>
        <v>#N/A</v>
      </c>
      <c r="AK302" s="31" t="e">
        <f t="shared" si="47"/>
        <v>#N/A</v>
      </c>
      <c r="AL302" s="15" t="e">
        <f>IF($B302="","",VLOOKUP($B302,'HK2 - 22-23 + HKI 23-24(22C2)'!$B$12:$AT$182,37,0))</f>
        <v>#N/A</v>
      </c>
      <c r="AM302" s="15" t="e">
        <f>IF($B302="","",VLOOKUP($B302,'HK2 - 22-23 + HKI 23-24(22C2)'!$B$12:$AT$182,38,0))</f>
        <v>#N/A</v>
      </c>
      <c r="AN302" s="31" t="e">
        <f t="shared" si="48"/>
        <v>#N/A</v>
      </c>
      <c r="AO302" s="15" t="e">
        <f>IF($B302="","",VLOOKUP($B302,'HK2 - 22-23 + HKI 23-24(22C2)'!$B$12:$AT$182,40,0))</f>
        <v>#N/A</v>
      </c>
      <c r="AP302" s="15" t="e">
        <f>IF($B302="","",VLOOKUP($B302,'HK2 - 22-23 + HKI 23-24(22C2)'!$B$12:$AT$182,41,0))</f>
        <v>#N/A</v>
      </c>
      <c r="AQ302" s="31" t="e">
        <f t="shared" si="49"/>
        <v>#N/A</v>
      </c>
      <c r="AR302" s="31" t="e">
        <f>IF($B302="","",VLOOKUP($B302,'HK2 - 22-23 + HKI 23-24(22C2)'!$B$12:$AT$182,43,0))</f>
        <v>#N/A</v>
      </c>
      <c r="AS302" s="31" t="e">
        <f>IF($B302="","",VLOOKUP($B302,'HK2 - 22-23 + HKI 23-24(22C2)'!$B$12:$AT$182,44,0))</f>
        <v>#N/A</v>
      </c>
      <c r="AT302" s="40" t="e">
        <f t="shared" si="50"/>
        <v>#N/A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IF($B303="","",VLOOKUP($B303,'HK2 - 22-23 + HKI 23-24(22C2)'!$B$12:$AT$182,4,0))</f>
        <v>#N/A</v>
      </c>
      <c r="F303" s="15" t="e">
        <f>IF($B303="","",VLOOKUP($B303,'HK2 - 22-23 + HKI 23-24(22C2)'!$B$12:$AT$182,5,0))</f>
        <v>#N/A</v>
      </c>
      <c r="G303" s="15" t="e">
        <f>IF($B303="","",VLOOKUP($B303,'HK2 - 22-23 + HKI 23-24(22C2)'!$B$12:$AT$182,6,0))</f>
        <v>#N/A</v>
      </c>
      <c r="H303" s="15" t="e">
        <f>IF($B303="","",VLOOKUP($B303,'HK2 - 22-23 + HKI 23-24(22C2)'!$B$12:$AT$182,7,0))</f>
        <v>#N/A</v>
      </c>
      <c r="I303" s="15" t="e">
        <f>IF($B303="","",VLOOKUP($B303,'HK2 - 22-23 + HKI 23-24(22C2)'!$B$12:$AT$182,8,0))</f>
        <v>#N/A</v>
      </c>
      <c r="J303" s="15" t="e">
        <f>IF($B303="","",VLOOKUP($B303,'HK2 - 22-23 + HKI 23-24(22C2)'!$B$12:$AT$182,9,0))</f>
        <v>#N/A</v>
      </c>
      <c r="K303" s="15" t="e">
        <f>IF($B303="","",VLOOKUP($B303,'HK2 - 22-23 + HKI 23-24(22C2)'!$B$12:$AT$182,10,0))</f>
        <v>#N/A</v>
      </c>
      <c r="L303" s="15" t="e">
        <f>IF($B303="","",VLOOKUP($B303,'HK2 - 22-23 + HKI 23-24(22C2)'!$B$12:$AT$182,11,0))</f>
        <v>#N/A</v>
      </c>
      <c r="M303" s="31" t="e">
        <f t="shared" si="41"/>
        <v>#N/A</v>
      </c>
      <c r="N303" s="15" t="e">
        <f>IF($B303="","",VLOOKUP($B303,'HK2 - 22-23 + HKI 23-24(22C2)'!$B$12:$AT$182,13,0))</f>
        <v>#N/A</v>
      </c>
      <c r="O303" s="15" t="e">
        <f>IF($B303="","",VLOOKUP($B303,'HK2 - 22-23 + HKI 23-24(22C2)'!$B$12:$AT$182,14,0))</f>
        <v>#N/A</v>
      </c>
      <c r="P303" s="15" t="e">
        <f>IF($B303="","",VLOOKUP($B303,'HK2 - 22-23 + HKI 23-24(22C2)'!$B$12:$AT$182,15,0))</f>
        <v>#N/A</v>
      </c>
      <c r="Q303" s="15" t="e">
        <f>IF($B303="","",VLOOKUP($B303,'HK2 - 22-23 + HKI 23-24(22C2)'!$B$12:$AT$182,16,0))</f>
        <v>#N/A</v>
      </c>
      <c r="R303" s="31" t="e">
        <f t="shared" si="42"/>
        <v>#N/A</v>
      </c>
      <c r="S303" s="15" t="e">
        <f>IF($B303="","",VLOOKUP($B303,'HK2 - 22-23 + HKI 23-24(22C2)'!$B$12:$AT$182,18,0))</f>
        <v>#N/A</v>
      </c>
      <c r="T303" s="15" t="e">
        <f>IF($B303="","",VLOOKUP($B303,'HK2 - 22-23 + HKI 23-24(22C2)'!$B$12:$AT$182,19,0))</f>
        <v>#N/A</v>
      </c>
      <c r="U303" s="15" t="e">
        <f>IF($B303="","",VLOOKUP($B303,'HK2 - 22-23 + HKI 23-24(22C2)'!$B$12:$AT$182,20,0))</f>
        <v>#N/A</v>
      </c>
      <c r="V303" s="31" t="e">
        <f t="shared" si="43"/>
        <v>#N/A</v>
      </c>
      <c r="W303" s="15" t="e">
        <f>IF($B303="","",VLOOKUP($B303,'HK2 - 22-23 + HKI 23-24(22C2)'!$B$12:$AT$182,22,0))</f>
        <v>#N/A</v>
      </c>
      <c r="X303" s="15" t="e">
        <f>IF($B303="","",VLOOKUP($B303,'HK2 - 22-23 + HKI 23-24(22C2)'!$B$12:$AT$182,23,0))</f>
        <v>#N/A</v>
      </c>
      <c r="Y303" s="15" t="e">
        <f>IF($B303="","",VLOOKUP($B303,'HK2 - 22-23 + HKI 23-24(22C2)'!$B$12:$AT$182,24,0))</f>
        <v>#N/A</v>
      </c>
      <c r="Z303" s="31" t="e">
        <f t="shared" si="44"/>
        <v>#N/A</v>
      </c>
      <c r="AA303" s="15" t="e">
        <f>IF($B303="","",VLOOKUP($B303,'HK2 - 22-23 + HKI 23-24(22C2)'!$B$12:$AT$182,26,0))</f>
        <v>#N/A</v>
      </c>
      <c r="AB303" s="15" t="e">
        <f>IF($B303="","",VLOOKUP($B303,'HK2 - 22-23 + HKI 23-24(22C2)'!$B$12:$AT$182,27,0))</f>
        <v>#N/A</v>
      </c>
      <c r="AC303" s="15" t="e">
        <f>IF($B303="","",VLOOKUP($B303,'HK2 - 22-23 + HKI 23-24(22C2)'!$B$12:$AT$182,28,0))</f>
        <v>#N/A</v>
      </c>
      <c r="AD303" s="31" t="e">
        <f t="shared" si="45"/>
        <v>#N/A</v>
      </c>
      <c r="AE303" s="15" t="e">
        <f>IF($B303="","",VLOOKUP($B303,'HK2 - 22-23 + HKI 23-24(22C2)'!$B$12:$AT$182,30,0))</f>
        <v>#N/A</v>
      </c>
      <c r="AF303" s="15" t="e">
        <f>IF($B303="","",VLOOKUP($B303,'HK2 - 22-23 + HKI 23-24(22C2)'!$B$12:$AT$182,31,0))</f>
        <v>#N/A</v>
      </c>
      <c r="AG303" s="15" t="e">
        <f>IF($B303="","",VLOOKUP($B303,'HK2 - 22-23 + HKI 23-24(22C2)'!$B$12:$AT$182,32,0))</f>
        <v>#N/A</v>
      </c>
      <c r="AH303" s="31" t="e">
        <f t="shared" si="46"/>
        <v>#N/A</v>
      </c>
      <c r="AI303" s="15" t="e">
        <f>IF($B303="","",VLOOKUP($B303,'HK2 - 22-23 + HKI 23-24(22C2)'!$B$12:$AT$182,34,0))</f>
        <v>#N/A</v>
      </c>
      <c r="AJ303" s="15" t="e">
        <f>IF($B303="","",VLOOKUP($B303,'HK2 - 22-23 + HKI 23-24(22C2)'!$B$12:$AT$182,35,0))</f>
        <v>#N/A</v>
      </c>
      <c r="AK303" s="31" t="e">
        <f t="shared" si="47"/>
        <v>#N/A</v>
      </c>
      <c r="AL303" s="15" t="e">
        <f>IF($B303="","",VLOOKUP($B303,'HK2 - 22-23 + HKI 23-24(22C2)'!$B$12:$AT$182,37,0))</f>
        <v>#N/A</v>
      </c>
      <c r="AM303" s="15" t="e">
        <f>IF($B303="","",VLOOKUP($B303,'HK2 - 22-23 + HKI 23-24(22C2)'!$B$12:$AT$182,38,0))</f>
        <v>#N/A</v>
      </c>
      <c r="AN303" s="31" t="e">
        <f t="shared" si="48"/>
        <v>#N/A</v>
      </c>
      <c r="AO303" s="15" t="e">
        <f>IF($B303="","",VLOOKUP($B303,'HK2 - 22-23 + HKI 23-24(22C2)'!$B$12:$AT$182,40,0))</f>
        <v>#N/A</v>
      </c>
      <c r="AP303" s="15" t="e">
        <f>IF($B303="","",VLOOKUP($B303,'HK2 - 22-23 + HKI 23-24(22C2)'!$B$12:$AT$182,41,0))</f>
        <v>#N/A</v>
      </c>
      <c r="AQ303" s="31" t="e">
        <f t="shared" si="49"/>
        <v>#N/A</v>
      </c>
      <c r="AR303" s="31" t="e">
        <f>IF($B303="","",VLOOKUP($B303,'HK2 - 22-23 + HKI 23-24(22C2)'!$B$12:$AT$182,43,0))</f>
        <v>#N/A</v>
      </c>
      <c r="AS303" s="31" t="e">
        <f>IF($B303="","",VLOOKUP($B303,'HK2 - 22-23 + HKI 23-24(22C2)'!$B$12:$AT$182,44,0))</f>
        <v>#N/A</v>
      </c>
      <c r="AT303" s="40" t="e">
        <f t="shared" si="50"/>
        <v>#N/A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IF($B304="","",VLOOKUP($B304,'HK2 - 22-23 + HKI 23-24(22C2)'!$B$12:$AT$182,4,0))</f>
        <v>#N/A</v>
      </c>
      <c r="F304" s="15" t="e">
        <f>IF($B304="","",VLOOKUP($B304,'HK2 - 22-23 + HKI 23-24(22C2)'!$B$12:$AT$182,5,0))</f>
        <v>#N/A</v>
      </c>
      <c r="G304" s="15" t="e">
        <f>IF($B304="","",VLOOKUP($B304,'HK2 - 22-23 + HKI 23-24(22C2)'!$B$12:$AT$182,6,0))</f>
        <v>#N/A</v>
      </c>
      <c r="H304" s="15" t="e">
        <f>IF($B304="","",VLOOKUP($B304,'HK2 - 22-23 + HKI 23-24(22C2)'!$B$12:$AT$182,7,0))</f>
        <v>#N/A</v>
      </c>
      <c r="I304" s="15" t="e">
        <f>IF($B304="","",VLOOKUP($B304,'HK2 - 22-23 + HKI 23-24(22C2)'!$B$12:$AT$182,8,0))</f>
        <v>#N/A</v>
      </c>
      <c r="J304" s="15" t="e">
        <f>IF($B304="","",VLOOKUP($B304,'HK2 - 22-23 + HKI 23-24(22C2)'!$B$12:$AT$182,9,0))</f>
        <v>#N/A</v>
      </c>
      <c r="K304" s="15" t="e">
        <f>IF($B304="","",VLOOKUP($B304,'HK2 - 22-23 + HKI 23-24(22C2)'!$B$12:$AT$182,10,0))</f>
        <v>#N/A</v>
      </c>
      <c r="L304" s="15" t="e">
        <f>IF($B304="","",VLOOKUP($B304,'HK2 - 22-23 + HKI 23-24(22C2)'!$B$12:$AT$182,11,0))</f>
        <v>#N/A</v>
      </c>
      <c r="M304" s="31" t="e">
        <f t="shared" si="41"/>
        <v>#N/A</v>
      </c>
      <c r="N304" s="15" t="e">
        <f>IF($B304="","",VLOOKUP($B304,'HK2 - 22-23 + HKI 23-24(22C2)'!$B$12:$AT$182,13,0))</f>
        <v>#N/A</v>
      </c>
      <c r="O304" s="15" t="e">
        <f>IF($B304="","",VLOOKUP($B304,'HK2 - 22-23 + HKI 23-24(22C2)'!$B$12:$AT$182,14,0))</f>
        <v>#N/A</v>
      </c>
      <c r="P304" s="15" t="e">
        <f>IF($B304="","",VLOOKUP($B304,'HK2 - 22-23 + HKI 23-24(22C2)'!$B$12:$AT$182,15,0))</f>
        <v>#N/A</v>
      </c>
      <c r="Q304" s="15" t="e">
        <f>IF($B304="","",VLOOKUP($B304,'HK2 - 22-23 + HKI 23-24(22C2)'!$B$12:$AT$182,16,0))</f>
        <v>#N/A</v>
      </c>
      <c r="R304" s="31" t="e">
        <f t="shared" si="42"/>
        <v>#N/A</v>
      </c>
      <c r="S304" s="15" t="e">
        <f>IF($B304="","",VLOOKUP($B304,'HK2 - 22-23 + HKI 23-24(22C2)'!$B$12:$AT$182,18,0))</f>
        <v>#N/A</v>
      </c>
      <c r="T304" s="15" t="e">
        <f>IF($B304="","",VLOOKUP($B304,'HK2 - 22-23 + HKI 23-24(22C2)'!$B$12:$AT$182,19,0))</f>
        <v>#N/A</v>
      </c>
      <c r="U304" s="15" t="e">
        <f>IF($B304="","",VLOOKUP($B304,'HK2 - 22-23 + HKI 23-24(22C2)'!$B$12:$AT$182,20,0))</f>
        <v>#N/A</v>
      </c>
      <c r="V304" s="31" t="e">
        <f t="shared" si="43"/>
        <v>#N/A</v>
      </c>
      <c r="W304" s="15" t="e">
        <f>IF($B304="","",VLOOKUP($B304,'HK2 - 22-23 + HKI 23-24(22C2)'!$B$12:$AT$182,22,0))</f>
        <v>#N/A</v>
      </c>
      <c r="X304" s="15" t="e">
        <f>IF($B304="","",VLOOKUP($B304,'HK2 - 22-23 + HKI 23-24(22C2)'!$B$12:$AT$182,23,0))</f>
        <v>#N/A</v>
      </c>
      <c r="Y304" s="15" t="e">
        <f>IF($B304="","",VLOOKUP($B304,'HK2 - 22-23 + HKI 23-24(22C2)'!$B$12:$AT$182,24,0))</f>
        <v>#N/A</v>
      </c>
      <c r="Z304" s="31" t="e">
        <f t="shared" si="44"/>
        <v>#N/A</v>
      </c>
      <c r="AA304" s="15" t="e">
        <f>IF($B304="","",VLOOKUP($B304,'HK2 - 22-23 + HKI 23-24(22C2)'!$B$12:$AT$182,26,0))</f>
        <v>#N/A</v>
      </c>
      <c r="AB304" s="15" t="e">
        <f>IF($B304="","",VLOOKUP($B304,'HK2 - 22-23 + HKI 23-24(22C2)'!$B$12:$AT$182,27,0))</f>
        <v>#N/A</v>
      </c>
      <c r="AC304" s="15" t="e">
        <f>IF($B304="","",VLOOKUP($B304,'HK2 - 22-23 + HKI 23-24(22C2)'!$B$12:$AT$182,28,0))</f>
        <v>#N/A</v>
      </c>
      <c r="AD304" s="31" t="e">
        <f t="shared" si="45"/>
        <v>#N/A</v>
      </c>
      <c r="AE304" s="15" t="e">
        <f>IF($B304="","",VLOOKUP($B304,'HK2 - 22-23 + HKI 23-24(22C2)'!$B$12:$AT$182,30,0))</f>
        <v>#N/A</v>
      </c>
      <c r="AF304" s="15" t="e">
        <f>IF($B304="","",VLOOKUP($B304,'HK2 - 22-23 + HKI 23-24(22C2)'!$B$12:$AT$182,31,0))</f>
        <v>#N/A</v>
      </c>
      <c r="AG304" s="15" t="e">
        <f>IF($B304="","",VLOOKUP($B304,'HK2 - 22-23 + HKI 23-24(22C2)'!$B$12:$AT$182,32,0))</f>
        <v>#N/A</v>
      </c>
      <c r="AH304" s="31" t="e">
        <f t="shared" si="46"/>
        <v>#N/A</v>
      </c>
      <c r="AI304" s="15" t="e">
        <f>IF($B304="","",VLOOKUP($B304,'HK2 - 22-23 + HKI 23-24(22C2)'!$B$12:$AT$182,34,0))</f>
        <v>#N/A</v>
      </c>
      <c r="AJ304" s="15" t="e">
        <f>IF($B304="","",VLOOKUP($B304,'HK2 - 22-23 + HKI 23-24(22C2)'!$B$12:$AT$182,35,0))</f>
        <v>#N/A</v>
      </c>
      <c r="AK304" s="31" t="e">
        <f t="shared" si="47"/>
        <v>#N/A</v>
      </c>
      <c r="AL304" s="15" t="e">
        <f>IF($B304="","",VLOOKUP($B304,'HK2 - 22-23 + HKI 23-24(22C2)'!$B$12:$AT$182,37,0))</f>
        <v>#N/A</v>
      </c>
      <c r="AM304" s="15" t="e">
        <f>IF($B304="","",VLOOKUP($B304,'HK2 - 22-23 + HKI 23-24(22C2)'!$B$12:$AT$182,38,0))</f>
        <v>#N/A</v>
      </c>
      <c r="AN304" s="31" t="e">
        <f t="shared" si="48"/>
        <v>#N/A</v>
      </c>
      <c r="AO304" s="15" t="e">
        <f>IF($B304="","",VLOOKUP($B304,'HK2 - 22-23 + HKI 23-24(22C2)'!$B$12:$AT$182,40,0))</f>
        <v>#N/A</v>
      </c>
      <c r="AP304" s="15" t="e">
        <f>IF($B304="","",VLOOKUP($B304,'HK2 - 22-23 + HKI 23-24(22C2)'!$B$12:$AT$182,41,0))</f>
        <v>#N/A</v>
      </c>
      <c r="AQ304" s="31" t="e">
        <f t="shared" si="49"/>
        <v>#N/A</v>
      </c>
      <c r="AR304" s="31" t="e">
        <f>IF($B304="","",VLOOKUP($B304,'HK2 - 22-23 + HKI 23-24(22C2)'!$B$12:$AT$182,43,0))</f>
        <v>#N/A</v>
      </c>
      <c r="AS304" s="31" t="e">
        <f>IF($B304="","",VLOOKUP($B304,'HK2 - 22-23 + HKI 23-24(22C2)'!$B$12:$AT$182,44,0))</f>
        <v>#N/A</v>
      </c>
      <c r="AT304" s="40" t="e">
        <f t="shared" si="50"/>
        <v>#N/A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IF($B305="","",VLOOKUP($B305,'HK2 - 22-23 + HKI 23-24(22C2)'!$B$12:$AT$182,4,0))</f>
        <v>#N/A</v>
      </c>
      <c r="F305" s="15" t="e">
        <f>IF($B305="","",VLOOKUP($B305,'HK2 - 22-23 + HKI 23-24(22C2)'!$B$12:$AT$182,5,0))</f>
        <v>#N/A</v>
      </c>
      <c r="G305" s="15" t="e">
        <f>IF($B305="","",VLOOKUP($B305,'HK2 - 22-23 + HKI 23-24(22C2)'!$B$12:$AT$182,6,0))</f>
        <v>#N/A</v>
      </c>
      <c r="H305" s="15" t="e">
        <f>IF($B305="","",VLOOKUP($B305,'HK2 - 22-23 + HKI 23-24(22C2)'!$B$12:$AT$182,7,0))</f>
        <v>#N/A</v>
      </c>
      <c r="I305" s="15" t="e">
        <f>IF($B305="","",VLOOKUP($B305,'HK2 - 22-23 + HKI 23-24(22C2)'!$B$12:$AT$182,8,0))</f>
        <v>#N/A</v>
      </c>
      <c r="J305" s="15" t="e">
        <f>IF($B305="","",VLOOKUP($B305,'HK2 - 22-23 + HKI 23-24(22C2)'!$B$12:$AT$182,9,0))</f>
        <v>#N/A</v>
      </c>
      <c r="K305" s="15" t="e">
        <f>IF($B305="","",VLOOKUP($B305,'HK2 - 22-23 + HKI 23-24(22C2)'!$B$12:$AT$182,10,0))</f>
        <v>#N/A</v>
      </c>
      <c r="L305" s="15" t="e">
        <f>IF($B305="","",VLOOKUP($B305,'HK2 - 22-23 + HKI 23-24(22C2)'!$B$12:$AT$182,11,0))</f>
        <v>#N/A</v>
      </c>
      <c r="M305" s="31" t="e">
        <f t="shared" si="41"/>
        <v>#N/A</v>
      </c>
      <c r="N305" s="15" t="e">
        <f>IF($B305="","",VLOOKUP($B305,'HK2 - 22-23 + HKI 23-24(22C2)'!$B$12:$AT$182,13,0))</f>
        <v>#N/A</v>
      </c>
      <c r="O305" s="15" t="e">
        <f>IF($B305="","",VLOOKUP($B305,'HK2 - 22-23 + HKI 23-24(22C2)'!$B$12:$AT$182,14,0))</f>
        <v>#N/A</v>
      </c>
      <c r="P305" s="15" t="e">
        <f>IF($B305="","",VLOOKUP($B305,'HK2 - 22-23 + HKI 23-24(22C2)'!$B$12:$AT$182,15,0))</f>
        <v>#N/A</v>
      </c>
      <c r="Q305" s="15" t="e">
        <f>IF($B305="","",VLOOKUP($B305,'HK2 - 22-23 + HKI 23-24(22C2)'!$B$12:$AT$182,16,0))</f>
        <v>#N/A</v>
      </c>
      <c r="R305" s="31" t="e">
        <f t="shared" si="42"/>
        <v>#N/A</v>
      </c>
      <c r="S305" s="15" t="e">
        <f>IF($B305="","",VLOOKUP($B305,'HK2 - 22-23 + HKI 23-24(22C2)'!$B$12:$AT$182,18,0))</f>
        <v>#N/A</v>
      </c>
      <c r="T305" s="15" t="e">
        <f>IF($B305="","",VLOOKUP($B305,'HK2 - 22-23 + HKI 23-24(22C2)'!$B$12:$AT$182,19,0))</f>
        <v>#N/A</v>
      </c>
      <c r="U305" s="15" t="e">
        <f>IF($B305="","",VLOOKUP($B305,'HK2 - 22-23 + HKI 23-24(22C2)'!$B$12:$AT$182,20,0))</f>
        <v>#N/A</v>
      </c>
      <c r="V305" s="31" t="e">
        <f t="shared" si="43"/>
        <v>#N/A</v>
      </c>
      <c r="W305" s="15" t="e">
        <f>IF($B305="","",VLOOKUP($B305,'HK2 - 22-23 + HKI 23-24(22C2)'!$B$12:$AT$182,22,0))</f>
        <v>#N/A</v>
      </c>
      <c r="X305" s="15" t="e">
        <f>IF($B305="","",VLOOKUP($B305,'HK2 - 22-23 + HKI 23-24(22C2)'!$B$12:$AT$182,23,0))</f>
        <v>#N/A</v>
      </c>
      <c r="Y305" s="15" t="e">
        <f>IF($B305="","",VLOOKUP($B305,'HK2 - 22-23 + HKI 23-24(22C2)'!$B$12:$AT$182,24,0))</f>
        <v>#N/A</v>
      </c>
      <c r="Z305" s="31" t="e">
        <f t="shared" si="44"/>
        <v>#N/A</v>
      </c>
      <c r="AA305" s="15" t="e">
        <f>IF($B305="","",VLOOKUP($B305,'HK2 - 22-23 + HKI 23-24(22C2)'!$B$12:$AT$182,26,0))</f>
        <v>#N/A</v>
      </c>
      <c r="AB305" s="15" t="e">
        <f>IF($B305="","",VLOOKUP($B305,'HK2 - 22-23 + HKI 23-24(22C2)'!$B$12:$AT$182,27,0))</f>
        <v>#N/A</v>
      </c>
      <c r="AC305" s="15" t="e">
        <f>IF($B305="","",VLOOKUP($B305,'HK2 - 22-23 + HKI 23-24(22C2)'!$B$12:$AT$182,28,0))</f>
        <v>#N/A</v>
      </c>
      <c r="AD305" s="31" t="e">
        <f t="shared" si="45"/>
        <v>#N/A</v>
      </c>
      <c r="AE305" s="15" t="e">
        <f>IF($B305="","",VLOOKUP($B305,'HK2 - 22-23 + HKI 23-24(22C2)'!$B$12:$AT$182,30,0))</f>
        <v>#N/A</v>
      </c>
      <c r="AF305" s="15" t="e">
        <f>IF($B305="","",VLOOKUP($B305,'HK2 - 22-23 + HKI 23-24(22C2)'!$B$12:$AT$182,31,0))</f>
        <v>#N/A</v>
      </c>
      <c r="AG305" s="15" t="e">
        <f>IF($B305="","",VLOOKUP($B305,'HK2 - 22-23 + HKI 23-24(22C2)'!$B$12:$AT$182,32,0))</f>
        <v>#N/A</v>
      </c>
      <c r="AH305" s="31" t="e">
        <f t="shared" si="46"/>
        <v>#N/A</v>
      </c>
      <c r="AI305" s="15" t="e">
        <f>IF($B305="","",VLOOKUP($B305,'HK2 - 22-23 + HKI 23-24(22C2)'!$B$12:$AT$182,34,0))</f>
        <v>#N/A</v>
      </c>
      <c r="AJ305" s="15" t="e">
        <f>IF($B305="","",VLOOKUP($B305,'HK2 - 22-23 + HKI 23-24(22C2)'!$B$12:$AT$182,35,0))</f>
        <v>#N/A</v>
      </c>
      <c r="AK305" s="31" t="e">
        <f t="shared" si="47"/>
        <v>#N/A</v>
      </c>
      <c r="AL305" s="15" t="e">
        <f>IF($B305="","",VLOOKUP($B305,'HK2 - 22-23 + HKI 23-24(22C2)'!$B$12:$AT$182,37,0))</f>
        <v>#N/A</v>
      </c>
      <c r="AM305" s="15" t="e">
        <f>IF($B305="","",VLOOKUP($B305,'HK2 - 22-23 + HKI 23-24(22C2)'!$B$12:$AT$182,38,0))</f>
        <v>#N/A</v>
      </c>
      <c r="AN305" s="31" t="e">
        <f t="shared" si="48"/>
        <v>#N/A</v>
      </c>
      <c r="AO305" s="15" t="e">
        <f>IF($B305="","",VLOOKUP($B305,'HK2 - 22-23 + HKI 23-24(22C2)'!$B$12:$AT$182,40,0))</f>
        <v>#N/A</v>
      </c>
      <c r="AP305" s="15" t="e">
        <f>IF($B305="","",VLOOKUP($B305,'HK2 - 22-23 + HKI 23-24(22C2)'!$B$12:$AT$182,41,0))</f>
        <v>#N/A</v>
      </c>
      <c r="AQ305" s="31" t="e">
        <f t="shared" si="49"/>
        <v>#N/A</v>
      </c>
      <c r="AR305" s="31" t="e">
        <f>IF($B305="","",VLOOKUP($B305,'HK2 - 22-23 + HKI 23-24(22C2)'!$B$12:$AT$182,43,0))</f>
        <v>#N/A</v>
      </c>
      <c r="AS305" s="31" t="e">
        <f>IF($B305="","",VLOOKUP($B305,'HK2 - 22-23 + HKI 23-24(22C2)'!$B$12:$AT$182,44,0))</f>
        <v>#N/A</v>
      </c>
      <c r="AT305" s="40" t="e">
        <f t="shared" si="50"/>
        <v>#N/A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IF($B306="","",VLOOKUP($B306,'HK2 - 22-23 + HKI 23-24(22C2)'!$B$12:$AT$182,4,0))</f>
        <v>#N/A</v>
      </c>
      <c r="F306" s="15" t="e">
        <f>IF($B306="","",VLOOKUP($B306,'HK2 - 22-23 + HKI 23-24(22C2)'!$B$12:$AT$182,5,0))</f>
        <v>#N/A</v>
      </c>
      <c r="G306" s="15" t="e">
        <f>IF($B306="","",VLOOKUP($B306,'HK2 - 22-23 + HKI 23-24(22C2)'!$B$12:$AT$182,6,0))</f>
        <v>#N/A</v>
      </c>
      <c r="H306" s="15" t="e">
        <f>IF($B306="","",VLOOKUP($B306,'HK2 - 22-23 + HKI 23-24(22C2)'!$B$12:$AT$182,7,0))</f>
        <v>#N/A</v>
      </c>
      <c r="I306" s="15" t="e">
        <f>IF($B306="","",VLOOKUP($B306,'HK2 - 22-23 + HKI 23-24(22C2)'!$B$12:$AT$182,8,0))</f>
        <v>#N/A</v>
      </c>
      <c r="J306" s="15" t="e">
        <f>IF($B306="","",VLOOKUP($B306,'HK2 - 22-23 + HKI 23-24(22C2)'!$B$12:$AT$182,9,0))</f>
        <v>#N/A</v>
      </c>
      <c r="K306" s="15" t="e">
        <f>IF($B306="","",VLOOKUP($B306,'HK2 - 22-23 + HKI 23-24(22C2)'!$B$12:$AT$182,10,0))</f>
        <v>#N/A</v>
      </c>
      <c r="L306" s="15" t="e">
        <f>IF($B306="","",VLOOKUP($B306,'HK2 - 22-23 + HKI 23-24(22C2)'!$B$12:$AT$182,11,0))</f>
        <v>#N/A</v>
      </c>
      <c r="M306" s="31" t="e">
        <f t="shared" si="41"/>
        <v>#N/A</v>
      </c>
      <c r="N306" s="15" t="e">
        <f>IF($B306="","",VLOOKUP($B306,'HK2 - 22-23 + HKI 23-24(22C2)'!$B$12:$AT$182,13,0))</f>
        <v>#N/A</v>
      </c>
      <c r="O306" s="15" t="e">
        <f>IF($B306="","",VLOOKUP($B306,'HK2 - 22-23 + HKI 23-24(22C2)'!$B$12:$AT$182,14,0))</f>
        <v>#N/A</v>
      </c>
      <c r="P306" s="15" t="e">
        <f>IF($B306="","",VLOOKUP($B306,'HK2 - 22-23 + HKI 23-24(22C2)'!$B$12:$AT$182,15,0))</f>
        <v>#N/A</v>
      </c>
      <c r="Q306" s="15" t="e">
        <f>IF($B306="","",VLOOKUP($B306,'HK2 - 22-23 + HKI 23-24(22C2)'!$B$12:$AT$182,16,0))</f>
        <v>#N/A</v>
      </c>
      <c r="R306" s="31" t="e">
        <f t="shared" si="42"/>
        <v>#N/A</v>
      </c>
      <c r="S306" s="15" t="e">
        <f>IF($B306="","",VLOOKUP($B306,'HK2 - 22-23 + HKI 23-24(22C2)'!$B$12:$AT$182,18,0))</f>
        <v>#N/A</v>
      </c>
      <c r="T306" s="15" t="e">
        <f>IF($B306="","",VLOOKUP($B306,'HK2 - 22-23 + HKI 23-24(22C2)'!$B$12:$AT$182,19,0))</f>
        <v>#N/A</v>
      </c>
      <c r="U306" s="15" t="e">
        <f>IF($B306="","",VLOOKUP($B306,'HK2 - 22-23 + HKI 23-24(22C2)'!$B$12:$AT$182,20,0))</f>
        <v>#N/A</v>
      </c>
      <c r="V306" s="31" t="e">
        <f t="shared" si="43"/>
        <v>#N/A</v>
      </c>
      <c r="W306" s="15" t="e">
        <f>IF($B306="","",VLOOKUP($B306,'HK2 - 22-23 + HKI 23-24(22C2)'!$B$12:$AT$182,22,0))</f>
        <v>#N/A</v>
      </c>
      <c r="X306" s="15" t="e">
        <f>IF($B306="","",VLOOKUP($B306,'HK2 - 22-23 + HKI 23-24(22C2)'!$B$12:$AT$182,23,0))</f>
        <v>#N/A</v>
      </c>
      <c r="Y306" s="15" t="e">
        <f>IF($B306="","",VLOOKUP($B306,'HK2 - 22-23 + HKI 23-24(22C2)'!$B$12:$AT$182,24,0))</f>
        <v>#N/A</v>
      </c>
      <c r="Z306" s="31" t="e">
        <f t="shared" si="44"/>
        <v>#N/A</v>
      </c>
      <c r="AA306" s="15" t="e">
        <f>IF($B306="","",VLOOKUP($B306,'HK2 - 22-23 + HKI 23-24(22C2)'!$B$12:$AT$182,26,0))</f>
        <v>#N/A</v>
      </c>
      <c r="AB306" s="15" t="e">
        <f>IF($B306="","",VLOOKUP($B306,'HK2 - 22-23 + HKI 23-24(22C2)'!$B$12:$AT$182,27,0))</f>
        <v>#N/A</v>
      </c>
      <c r="AC306" s="15" t="e">
        <f>IF($B306="","",VLOOKUP($B306,'HK2 - 22-23 + HKI 23-24(22C2)'!$B$12:$AT$182,28,0))</f>
        <v>#N/A</v>
      </c>
      <c r="AD306" s="31" t="e">
        <f t="shared" si="45"/>
        <v>#N/A</v>
      </c>
      <c r="AE306" s="15" t="e">
        <f>IF($B306="","",VLOOKUP($B306,'HK2 - 22-23 + HKI 23-24(22C2)'!$B$12:$AT$182,30,0))</f>
        <v>#N/A</v>
      </c>
      <c r="AF306" s="15" t="e">
        <f>IF($B306="","",VLOOKUP($B306,'HK2 - 22-23 + HKI 23-24(22C2)'!$B$12:$AT$182,31,0))</f>
        <v>#N/A</v>
      </c>
      <c r="AG306" s="15" t="e">
        <f>IF($B306="","",VLOOKUP($B306,'HK2 - 22-23 + HKI 23-24(22C2)'!$B$12:$AT$182,32,0))</f>
        <v>#N/A</v>
      </c>
      <c r="AH306" s="31" t="e">
        <f t="shared" si="46"/>
        <v>#N/A</v>
      </c>
      <c r="AI306" s="15" t="e">
        <f>IF($B306="","",VLOOKUP($B306,'HK2 - 22-23 + HKI 23-24(22C2)'!$B$12:$AT$182,34,0))</f>
        <v>#N/A</v>
      </c>
      <c r="AJ306" s="15" t="e">
        <f>IF($B306="","",VLOOKUP($B306,'HK2 - 22-23 + HKI 23-24(22C2)'!$B$12:$AT$182,35,0))</f>
        <v>#N/A</v>
      </c>
      <c r="AK306" s="31" t="e">
        <f t="shared" si="47"/>
        <v>#N/A</v>
      </c>
      <c r="AL306" s="15" t="e">
        <f>IF($B306="","",VLOOKUP($B306,'HK2 - 22-23 + HKI 23-24(22C2)'!$B$12:$AT$182,37,0))</f>
        <v>#N/A</v>
      </c>
      <c r="AM306" s="15" t="e">
        <f>IF($B306="","",VLOOKUP($B306,'HK2 - 22-23 + HKI 23-24(22C2)'!$B$12:$AT$182,38,0))</f>
        <v>#N/A</v>
      </c>
      <c r="AN306" s="31" t="e">
        <f t="shared" si="48"/>
        <v>#N/A</v>
      </c>
      <c r="AO306" s="15" t="e">
        <f>IF($B306="","",VLOOKUP($B306,'HK2 - 22-23 + HKI 23-24(22C2)'!$B$12:$AT$182,40,0))</f>
        <v>#N/A</v>
      </c>
      <c r="AP306" s="15" t="e">
        <f>IF($B306="","",VLOOKUP($B306,'HK2 - 22-23 + HKI 23-24(22C2)'!$B$12:$AT$182,41,0))</f>
        <v>#N/A</v>
      </c>
      <c r="AQ306" s="31" t="e">
        <f t="shared" si="49"/>
        <v>#N/A</v>
      </c>
      <c r="AR306" s="31" t="e">
        <f>IF($B306="","",VLOOKUP($B306,'HK2 - 22-23 + HKI 23-24(22C2)'!$B$12:$AT$182,43,0))</f>
        <v>#N/A</v>
      </c>
      <c r="AS306" s="31" t="e">
        <f>IF($B306="","",VLOOKUP($B306,'HK2 - 22-23 + HKI 23-24(22C2)'!$B$12:$AT$182,44,0))</f>
        <v>#N/A</v>
      </c>
      <c r="AT306" s="40" t="e">
        <f t="shared" si="50"/>
        <v>#N/A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IF($B307="","",VLOOKUP($B307,'HK2 - 22-23 + HKI 23-24(22C2)'!$B$12:$AT$182,4,0))</f>
        <v>#N/A</v>
      </c>
      <c r="F307" s="15" t="e">
        <f>IF($B307="","",VLOOKUP($B307,'HK2 - 22-23 + HKI 23-24(22C2)'!$B$12:$AT$182,5,0))</f>
        <v>#N/A</v>
      </c>
      <c r="G307" s="15" t="e">
        <f>IF($B307="","",VLOOKUP($B307,'HK2 - 22-23 + HKI 23-24(22C2)'!$B$12:$AT$182,6,0))</f>
        <v>#N/A</v>
      </c>
      <c r="H307" s="15" t="e">
        <f>IF($B307="","",VLOOKUP($B307,'HK2 - 22-23 + HKI 23-24(22C2)'!$B$12:$AT$182,7,0))</f>
        <v>#N/A</v>
      </c>
      <c r="I307" s="15" t="e">
        <f>IF($B307="","",VLOOKUP($B307,'HK2 - 22-23 + HKI 23-24(22C2)'!$B$12:$AT$182,8,0))</f>
        <v>#N/A</v>
      </c>
      <c r="J307" s="15" t="e">
        <f>IF($B307="","",VLOOKUP($B307,'HK2 - 22-23 + HKI 23-24(22C2)'!$B$12:$AT$182,9,0))</f>
        <v>#N/A</v>
      </c>
      <c r="K307" s="15" t="e">
        <f>IF($B307="","",VLOOKUP($B307,'HK2 - 22-23 + HKI 23-24(22C2)'!$B$12:$AT$182,10,0))</f>
        <v>#N/A</v>
      </c>
      <c r="L307" s="15" t="e">
        <f>IF($B307="","",VLOOKUP($B307,'HK2 - 22-23 + HKI 23-24(22C2)'!$B$12:$AT$182,11,0))</f>
        <v>#N/A</v>
      </c>
      <c r="M307" s="31" t="e">
        <f t="shared" si="41"/>
        <v>#N/A</v>
      </c>
      <c r="N307" s="15" t="e">
        <f>IF($B307="","",VLOOKUP($B307,'HK2 - 22-23 + HKI 23-24(22C2)'!$B$12:$AT$182,13,0))</f>
        <v>#N/A</v>
      </c>
      <c r="O307" s="15" t="e">
        <f>IF($B307="","",VLOOKUP($B307,'HK2 - 22-23 + HKI 23-24(22C2)'!$B$12:$AT$182,14,0))</f>
        <v>#N/A</v>
      </c>
      <c r="P307" s="15" t="e">
        <f>IF($B307="","",VLOOKUP($B307,'HK2 - 22-23 + HKI 23-24(22C2)'!$B$12:$AT$182,15,0))</f>
        <v>#N/A</v>
      </c>
      <c r="Q307" s="15" t="e">
        <f>IF($B307="","",VLOOKUP($B307,'HK2 - 22-23 + HKI 23-24(22C2)'!$B$12:$AT$182,16,0))</f>
        <v>#N/A</v>
      </c>
      <c r="R307" s="31" t="e">
        <f t="shared" si="42"/>
        <v>#N/A</v>
      </c>
      <c r="S307" s="15" t="e">
        <f>IF($B307="","",VLOOKUP($B307,'HK2 - 22-23 + HKI 23-24(22C2)'!$B$12:$AT$182,18,0))</f>
        <v>#N/A</v>
      </c>
      <c r="T307" s="15" t="e">
        <f>IF($B307="","",VLOOKUP($B307,'HK2 - 22-23 + HKI 23-24(22C2)'!$B$12:$AT$182,19,0))</f>
        <v>#N/A</v>
      </c>
      <c r="U307" s="15" t="e">
        <f>IF($B307="","",VLOOKUP($B307,'HK2 - 22-23 + HKI 23-24(22C2)'!$B$12:$AT$182,20,0))</f>
        <v>#N/A</v>
      </c>
      <c r="V307" s="31" t="e">
        <f t="shared" si="43"/>
        <v>#N/A</v>
      </c>
      <c r="W307" s="15" t="e">
        <f>IF($B307="","",VLOOKUP($B307,'HK2 - 22-23 + HKI 23-24(22C2)'!$B$12:$AT$182,22,0))</f>
        <v>#N/A</v>
      </c>
      <c r="X307" s="15" t="e">
        <f>IF($B307="","",VLOOKUP($B307,'HK2 - 22-23 + HKI 23-24(22C2)'!$B$12:$AT$182,23,0))</f>
        <v>#N/A</v>
      </c>
      <c r="Y307" s="15" t="e">
        <f>IF($B307="","",VLOOKUP($B307,'HK2 - 22-23 + HKI 23-24(22C2)'!$B$12:$AT$182,24,0))</f>
        <v>#N/A</v>
      </c>
      <c r="Z307" s="31" t="e">
        <f t="shared" si="44"/>
        <v>#N/A</v>
      </c>
      <c r="AA307" s="15" t="e">
        <f>IF($B307="","",VLOOKUP($B307,'HK2 - 22-23 + HKI 23-24(22C2)'!$B$12:$AT$182,26,0))</f>
        <v>#N/A</v>
      </c>
      <c r="AB307" s="15" t="e">
        <f>IF($B307="","",VLOOKUP($B307,'HK2 - 22-23 + HKI 23-24(22C2)'!$B$12:$AT$182,27,0))</f>
        <v>#N/A</v>
      </c>
      <c r="AC307" s="15" t="e">
        <f>IF($B307="","",VLOOKUP($B307,'HK2 - 22-23 + HKI 23-24(22C2)'!$B$12:$AT$182,28,0))</f>
        <v>#N/A</v>
      </c>
      <c r="AD307" s="31" t="e">
        <f t="shared" si="45"/>
        <v>#N/A</v>
      </c>
      <c r="AE307" s="15" t="e">
        <f>IF($B307="","",VLOOKUP($B307,'HK2 - 22-23 + HKI 23-24(22C2)'!$B$12:$AT$182,30,0))</f>
        <v>#N/A</v>
      </c>
      <c r="AF307" s="15" t="e">
        <f>IF($B307="","",VLOOKUP($B307,'HK2 - 22-23 + HKI 23-24(22C2)'!$B$12:$AT$182,31,0))</f>
        <v>#N/A</v>
      </c>
      <c r="AG307" s="15" t="e">
        <f>IF($B307="","",VLOOKUP($B307,'HK2 - 22-23 + HKI 23-24(22C2)'!$B$12:$AT$182,32,0))</f>
        <v>#N/A</v>
      </c>
      <c r="AH307" s="31" t="e">
        <f t="shared" si="46"/>
        <v>#N/A</v>
      </c>
      <c r="AI307" s="15" t="e">
        <f>IF($B307="","",VLOOKUP($B307,'HK2 - 22-23 + HKI 23-24(22C2)'!$B$12:$AT$182,34,0))</f>
        <v>#N/A</v>
      </c>
      <c r="AJ307" s="15" t="e">
        <f>IF($B307="","",VLOOKUP($B307,'HK2 - 22-23 + HKI 23-24(22C2)'!$B$12:$AT$182,35,0))</f>
        <v>#N/A</v>
      </c>
      <c r="AK307" s="31" t="e">
        <f t="shared" si="47"/>
        <v>#N/A</v>
      </c>
      <c r="AL307" s="15" t="e">
        <f>IF($B307="","",VLOOKUP($B307,'HK2 - 22-23 + HKI 23-24(22C2)'!$B$12:$AT$182,37,0))</f>
        <v>#N/A</v>
      </c>
      <c r="AM307" s="15" t="e">
        <f>IF($B307="","",VLOOKUP($B307,'HK2 - 22-23 + HKI 23-24(22C2)'!$B$12:$AT$182,38,0))</f>
        <v>#N/A</v>
      </c>
      <c r="AN307" s="31" t="e">
        <f t="shared" si="48"/>
        <v>#N/A</v>
      </c>
      <c r="AO307" s="15" t="e">
        <f>IF($B307="","",VLOOKUP($B307,'HK2 - 22-23 + HKI 23-24(22C2)'!$B$12:$AT$182,40,0))</f>
        <v>#N/A</v>
      </c>
      <c r="AP307" s="15" t="e">
        <f>IF($B307="","",VLOOKUP($B307,'HK2 - 22-23 + HKI 23-24(22C2)'!$B$12:$AT$182,41,0))</f>
        <v>#N/A</v>
      </c>
      <c r="AQ307" s="31" t="e">
        <f t="shared" si="49"/>
        <v>#N/A</v>
      </c>
      <c r="AR307" s="31" t="e">
        <f>IF($B307="","",VLOOKUP($B307,'HK2 - 22-23 + HKI 23-24(22C2)'!$B$12:$AT$182,43,0))</f>
        <v>#N/A</v>
      </c>
      <c r="AS307" s="31" t="e">
        <f>IF($B307="","",VLOOKUP($B307,'HK2 - 22-23 + HKI 23-24(22C2)'!$B$12:$AT$182,44,0))</f>
        <v>#N/A</v>
      </c>
      <c r="AT307" s="40" t="e">
        <f t="shared" si="50"/>
        <v>#N/A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IF($B308="","",VLOOKUP($B308,'HK2 - 22-23 + HKI 23-24(22C2)'!$B$12:$AT$182,4,0))</f>
        <v>#N/A</v>
      </c>
      <c r="F308" s="15" t="e">
        <f>IF($B308="","",VLOOKUP($B308,'HK2 - 22-23 + HKI 23-24(22C2)'!$B$12:$AT$182,5,0))</f>
        <v>#N/A</v>
      </c>
      <c r="G308" s="15" t="e">
        <f>IF($B308="","",VLOOKUP($B308,'HK2 - 22-23 + HKI 23-24(22C2)'!$B$12:$AT$182,6,0))</f>
        <v>#N/A</v>
      </c>
      <c r="H308" s="15" t="e">
        <f>IF($B308="","",VLOOKUP($B308,'HK2 - 22-23 + HKI 23-24(22C2)'!$B$12:$AT$182,7,0))</f>
        <v>#N/A</v>
      </c>
      <c r="I308" s="15" t="e">
        <f>IF($B308="","",VLOOKUP($B308,'HK2 - 22-23 + HKI 23-24(22C2)'!$B$12:$AT$182,8,0))</f>
        <v>#N/A</v>
      </c>
      <c r="J308" s="15" t="e">
        <f>IF($B308="","",VLOOKUP($B308,'HK2 - 22-23 + HKI 23-24(22C2)'!$B$12:$AT$182,9,0))</f>
        <v>#N/A</v>
      </c>
      <c r="K308" s="15" t="e">
        <f>IF($B308="","",VLOOKUP($B308,'HK2 - 22-23 + HKI 23-24(22C2)'!$B$12:$AT$182,10,0))</f>
        <v>#N/A</v>
      </c>
      <c r="L308" s="15" t="e">
        <f>IF($B308="","",VLOOKUP($B308,'HK2 - 22-23 + HKI 23-24(22C2)'!$B$12:$AT$182,11,0))</f>
        <v>#N/A</v>
      </c>
      <c r="M308" s="31" t="e">
        <f t="shared" si="41"/>
        <v>#N/A</v>
      </c>
      <c r="N308" s="15" t="e">
        <f>IF($B308="","",VLOOKUP($B308,'HK2 - 22-23 + HKI 23-24(22C2)'!$B$12:$AT$182,13,0))</f>
        <v>#N/A</v>
      </c>
      <c r="O308" s="15" t="e">
        <f>IF($B308="","",VLOOKUP($B308,'HK2 - 22-23 + HKI 23-24(22C2)'!$B$12:$AT$182,14,0))</f>
        <v>#N/A</v>
      </c>
      <c r="P308" s="15" t="e">
        <f>IF($B308="","",VLOOKUP($B308,'HK2 - 22-23 + HKI 23-24(22C2)'!$B$12:$AT$182,15,0))</f>
        <v>#N/A</v>
      </c>
      <c r="Q308" s="15" t="e">
        <f>IF($B308="","",VLOOKUP($B308,'HK2 - 22-23 + HKI 23-24(22C2)'!$B$12:$AT$182,16,0))</f>
        <v>#N/A</v>
      </c>
      <c r="R308" s="31" t="e">
        <f t="shared" si="42"/>
        <v>#N/A</v>
      </c>
      <c r="S308" s="15" t="e">
        <f>IF($B308="","",VLOOKUP($B308,'HK2 - 22-23 + HKI 23-24(22C2)'!$B$12:$AT$182,18,0))</f>
        <v>#N/A</v>
      </c>
      <c r="T308" s="15" t="e">
        <f>IF($B308="","",VLOOKUP($B308,'HK2 - 22-23 + HKI 23-24(22C2)'!$B$12:$AT$182,19,0))</f>
        <v>#N/A</v>
      </c>
      <c r="U308" s="15" t="e">
        <f>IF($B308="","",VLOOKUP($B308,'HK2 - 22-23 + HKI 23-24(22C2)'!$B$12:$AT$182,20,0))</f>
        <v>#N/A</v>
      </c>
      <c r="V308" s="31" t="e">
        <f t="shared" si="43"/>
        <v>#N/A</v>
      </c>
      <c r="W308" s="15" t="e">
        <f>IF($B308="","",VLOOKUP($B308,'HK2 - 22-23 + HKI 23-24(22C2)'!$B$12:$AT$182,22,0))</f>
        <v>#N/A</v>
      </c>
      <c r="X308" s="15" t="e">
        <f>IF($B308="","",VLOOKUP($B308,'HK2 - 22-23 + HKI 23-24(22C2)'!$B$12:$AT$182,23,0))</f>
        <v>#N/A</v>
      </c>
      <c r="Y308" s="15" t="e">
        <f>IF($B308="","",VLOOKUP($B308,'HK2 - 22-23 + HKI 23-24(22C2)'!$B$12:$AT$182,24,0))</f>
        <v>#N/A</v>
      </c>
      <c r="Z308" s="31" t="e">
        <f t="shared" si="44"/>
        <v>#N/A</v>
      </c>
      <c r="AA308" s="15" t="e">
        <f>IF($B308="","",VLOOKUP($B308,'HK2 - 22-23 + HKI 23-24(22C2)'!$B$12:$AT$182,26,0))</f>
        <v>#N/A</v>
      </c>
      <c r="AB308" s="15" t="e">
        <f>IF($B308="","",VLOOKUP($B308,'HK2 - 22-23 + HKI 23-24(22C2)'!$B$12:$AT$182,27,0))</f>
        <v>#N/A</v>
      </c>
      <c r="AC308" s="15" t="e">
        <f>IF($B308="","",VLOOKUP($B308,'HK2 - 22-23 + HKI 23-24(22C2)'!$B$12:$AT$182,28,0))</f>
        <v>#N/A</v>
      </c>
      <c r="AD308" s="31" t="e">
        <f t="shared" si="45"/>
        <v>#N/A</v>
      </c>
      <c r="AE308" s="15" t="e">
        <f>IF($B308="","",VLOOKUP($B308,'HK2 - 22-23 + HKI 23-24(22C2)'!$B$12:$AT$182,30,0))</f>
        <v>#N/A</v>
      </c>
      <c r="AF308" s="15" t="e">
        <f>IF($B308="","",VLOOKUP($B308,'HK2 - 22-23 + HKI 23-24(22C2)'!$B$12:$AT$182,31,0))</f>
        <v>#N/A</v>
      </c>
      <c r="AG308" s="15" t="e">
        <f>IF($B308="","",VLOOKUP($B308,'HK2 - 22-23 + HKI 23-24(22C2)'!$B$12:$AT$182,32,0))</f>
        <v>#N/A</v>
      </c>
      <c r="AH308" s="31" t="e">
        <f t="shared" si="46"/>
        <v>#N/A</v>
      </c>
      <c r="AI308" s="15" t="e">
        <f>IF($B308="","",VLOOKUP($B308,'HK2 - 22-23 + HKI 23-24(22C2)'!$B$12:$AT$182,34,0))</f>
        <v>#N/A</v>
      </c>
      <c r="AJ308" s="15" t="e">
        <f>IF($B308="","",VLOOKUP($B308,'HK2 - 22-23 + HKI 23-24(22C2)'!$B$12:$AT$182,35,0))</f>
        <v>#N/A</v>
      </c>
      <c r="AK308" s="31" t="e">
        <f t="shared" si="47"/>
        <v>#N/A</v>
      </c>
      <c r="AL308" s="15" t="e">
        <f>IF($B308="","",VLOOKUP($B308,'HK2 - 22-23 + HKI 23-24(22C2)'!$B$12:$AT$182,37,0))</f>
        <v>#N/A</v>
      </c>
      <c r="AM308" s="15" t="e">
        <f>IF($B308="","",VLOOKUP($B308,'HK2 - 22-23 + HKI 23-24(22C2)'!$B$12:$AT$182,38,0))</f>
        <v>#N/A</v>
      </c>
      <c r="AN308" s="31" t="e">
        <f t="shared" si="48"/>
        <v>#N/A</v>
      </c>
      <c r="AO308" s="15" t="e">
        <f>IF($B308="","",VLOOKUP($B308,'HK2 - 22-23 + HKI 23-24(22C2)'!$B$12:$AT$182,40,0))</f>
        <v>#N/A</v>
      </c>
      <c r="AP308" s="15" t="e">
        <f>IF($B308="","",VLOOKUP($B308,'HK2 - 22-23 + HKI 23-24(22C2)'!$B$12:$AT$182,41,0))</f>
        <v>#N/A</v>
      </c>
      <c r="AQ308" s="31" t="e">
        <f t="shared" si="49"/>
        <v>#N/A</v>
      </c>
      <c r="AR308" s="31" t="e">
        <f>IF($B308="","",VLOOKUP($B308,'HK2 - 22-23 + HKI 23-24(22C2)'!$B$12:$AT$182,43,0))</f>
        <v>#N/A</v>
      </c>
      <c r="AS308" s="31" t="e">
        <f>IF($B308="","",VLOOKUP($B308,'HK2 - 22-23 + HKI 23-24(22C2)'!$B$12:$AT$182,44,0))</f>
        <v>#N/A</v>
      </c>
      <c r="AT308" s="40" t="e">
        <f t="shared" si="50"/>
        <v>#N/A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IF($B309="","",VLOOKUP($B309,'HK2 - 22-23 + HKI 23-24(22C2)'!$B$12:$AT$182,4,0))</f>
        <v>#N/A</v>
      </c>
      <c r="F309" s="15" t="e">
        <f>IF($B309="","",VLOOKUP($B309,'HK2 - 22-23 + HKI 23-24(22C2)'!$B$12:$AT$182,5,0))</f>
        <v>#N/A</v>
      </c>
      <c r="G309" s="15" t="e">
        <f>IF($B309="","",VLOOKUP($B309,'HK2 - 22-23 + HKI 23-24(22C2)'!$B$12:$AT$182,6,0))</f>
        <v>#N/A</v>
      </c>
      <c r="H309" s="15" t="e">
        <f>IF($B309="","",VLOOKUP($B309,'HK2 - 22-23 + HKI 23-24(22C2)'!$B$12:$AT$182,7,0))</f>
        <v>#N/A</v>
      </c>
      <c r="I309" s="15" t="e">
        <f>IF($B309="","",VLOOKUP($B309,'HK2 - 22-23 + HKI 23-24(22C2)'!$B$12:$AT$182,8,0))</f>
        <v>#N/A</v>
      </c>
      <c r="J309" s="15" t="e">
        <f>IF($B309="","",VLOOKUP($B309,'HK2 - 22-23 + HKI 23-24(22C2)'!$B$12:$AT$182,9,0))</f>
        <v>#N/A</v>
      </c>
      <c r="K309" s="15" t="e">
        <f>IF($B309="","",VLOOKUP($B309,'HK2 - 22-23 + HKI 23-24(22C2)'!$B$12:$AT$182,10,0))</f>
        <v>#N/A</v>
      </c>
      <c r="L309" s="15" t="e">
        <f>IF($B309="","",VLOOKUP($B309,'HK2 - 22-23 + HKI 23-24(22C2)'!$B$12:$AT$182,11,0))</f>
        <v>#N/A</v>
      </c>
      <c r="M309" s="31" t="e">
        <f t="shared" si="41"/>
        <v>#N/A</v>
      </c>
      <c r="N309" s="15" t="e">
        <f>IF($B309="","",VLOOKUP($B309,'HK2 - 22-23 + HKI 23-24(22C2)'!$B$12:$AT$182,13,0))</f>
        <v>#N/A</v>
      </c>
      <c r="O309" s="15" t="e">
        <f>IF($B309="","",VLOOKUP($B309,'HK2 - 22-23 + HKI 23-24(22C2)'!$B$12:$AT$182,14,0))</f>
        <v>#N/A</v>
      </c>
      <c r="P309" s="15" t="e">
        <f>IF($B309="","",VLOOKUP($B309,'HK2 - 22-23 + HKI 23-24(22C2)'!$B$12:$AT$182,15,0))</f>
        <v>#N/A</v>
      </c>
      <c r="Q309" s="15" t="e">
        <f>IF($B309="","",VLOOKUP($B309,'HK2 - 22-23 + HKI 23-24(22C2)'!$B$12:$AT$182,16,0))</f>
        <v>#N/A</v>
      </c>
      <c r="R309" s="31" t="e">
        <f t="shared" si="42"/>
        <v>#N/A</v>
      </c>
      <c r="S309" s="15" t="e">
        <f>IF($B309="","",VLOOKUP($B309,'HK2 - 22-23 + HKI 23-24(22C2)'!$B$12:$AT$182,18,0))</f>
        <v>#N/A</v>
      </c>
      <c r="T309" s="15" t="e">
        <f>IF($B309="","",VLOOKUP($B309,'HK2 - 22-23 + HKI 23-24(22C2)'!$B$12:$AT$182,19,0))</f>
        <v>#N/A</v>
      </c>
      <c r="U309" s="15" t="e">
        <f>IF($B309="","",VLOOKUP($B309,'HK2 - 22-23 + HKI 23-24(22C2)'!$B$12:$AT$182,20,0))</f>
        <v>#N/A</v>
      </c>
      <c r="V309" s="31" t="e">
        <f t="shared" si="43"/>
        <v>#N/A</v>
      </c>
      <c r="W309" s="15" t="e">
        <f>IF($B309="","",VLOOKUP($B309,'HK2 - 22-23 + HKI 23-24(22C2)'!$B$12:$AT$182,22,0))</f>
        <v>#N/A</v>
      </c>
      <c r="X309" s="15" t="e">
        <f>IF($B309="","",VLOOKUP($B309,'HK2 - 22-23 + HKI 23-24(22C2)'!$B$12:$AT$182,23,0))</f>
        <v>#N/A</v>
      </c>
      <c r="Y309" s="15" t="e">
        <f>IF($B309="","",VLOOKUP($B309,'HK2 - 22-23 + HKI 23-24(22C2)'!$B$12:$AT$182,24,0))</f>
        <v>#N/A</v>
      </c>
      <c r="Z309" s="31" t="e">
        <f t="shared" si="44"/>
        <v>#N/A</v>
      </c>
      <c r="AA309" s="15" t="e">
        <f>IF($B309="","",VLOOKUP($B309,'HK2 - 22-23 + HKI 23-24(22C2)'!$B$12:$AT$182,26,0))</f>
        <v>#N/A</v>
      </c>
      <c r="AB309" s="15" t="e">
        <f>IF($B309="","",VLOOKUP($B309,'HK2 - 22-23 + HKI 23-24(22C2)'!$B$12:$AT$182,27,0))</f>
        <v>#N/A</v>
      </c>
      <c r="AC309" s="15" t="e">
        <f>IF($B309="","",VLOOKUP($B309,'HK2 - 22-23 + HKI 23-24(22C2)'!$B$12:$AT$182,28,0))</f>
        <v>#N/A</v>
      </c>
      <c r="AD309" s="31" t="e">
        <f t="shared" si="45"/>
        <v>#N/A</v>
      </c>
      <c r="AE309" s="15" t="e">
        <f>IF($B309="","",VLOOKUP($B309,'HK2 - 22-23 + HKI 23-24(22C2)'!$B$12:$AT$182,30,0))</f>
        <v>#N/A</v>
      </c>
      <c r="AF309" s="15" t="e">
        <f>IF($B309="","",VLOOKUP($B309,'HK2 - 22-23 + HKI 23-24(22C2)'!$B$12:$AT$182,31,0))</f>
        <v>#N/A</v>
      </c>
      <c r="AG309" s="15" t="e">
        <f>IF($B309="","",VLOOKUP($B309,'HK2 - 22-23 + HKI 23-24(22C2)'!$B$12:$AT$182,32,0))</f>
        <v>#N/A</v>
      </c>
      <c r="AH309" s="31" t="e">
        <f t="shared" si="46"/>
        <v>#N/A</v>
      </c>
      <c r="AI309" s="15" t="e">
        <f>IF($B309="","",VLOOKUP($B309,'HK2 - 22-23 + HKI 23-24(22C2)'!$B$12:$AT$182,34,0))</f>
        <v>#N/A</v>
      </c>
      <c r="AJ309" s="15" t="e">
        <f>IF($B309="","",VLOOKUP($B309,'HK2 - 22-23 + HKI 23-24(22C2)'!$B$12:$AT$182,35,0))</f>
        <v>#N/A</v>
      </c>
      <c r="AK309" s="31" t="e">
        <f t="shared" si="47"/>
        <v>#N/A</v>
      </c>
      <c r="AL309" s="15" t="e">
        <f>IF($B309="","",VLOOKUP($B309,'HK2 - 22-23 + HKI 23-24(22C2)'!$B$12:$AT$182,37,0))</f>
        <v>#N/A</v>
      </c>
      <c r="AM309" s="15" t="e">
        <f>IF($B309="","",VLOOKUP($B309,'HK2 - 22-23 + HKI 23-24(22C2)'!$B$12:$AT$182,38,0))</f>
        <v>#N/A</v>
      </c>
      <c r="AN309" s="31" t="e">
        <f t="shared" si="48"/>
        <v>#N/A</v>
      </c>
      <c r="AO309" s="15" t="e">
        <f>IF($B309="","",VLOOKUP($B309,'HK2 - 22-23 + HKI 23-24(22C2)'!$B$12:$AT$182,40,0))</f>
        <v>#N/A</v>
      </c>
      <c r="AP309" s="15" t="e">
        <f>IF($B309="","",VLOOKUP($B309,'HK2 - 22-23 + HKI 23-24(22C2)'!$B$12:$AT$182,41,0))</f>
        <v>#N/A</v>
      </c>
      <c r="AQ309" s="31" t="e">
        <f t="shared" si="49"/>
        <v>#N/A</v>
      </c>
      <c r="AR309" s="31" t="e">
        <f>IF($B309="","",VLOOKUP($B309,'HK2 - 22-23 + HKI 23-24(22C2)'!$B$12:$AT$182,43,0))</f>
        <v>#N/A</v>
      </c>
      <c r="AS309" s="31" t="e">
        <f>IF($B309="","",VLOOKUP($B309,'HK2 - 22-23 + HKI 23-24(22C2)'!$B$12:$AT$182,44,0))</f>
        <v>#N/A</v>
      </c>
      <c r="AT309" s="40" t="e">
        <f t="shared" si="50"/>
        <v>#N/A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IF($B310="","",VLOOKUP($B310,'HK2 - 22-23 + HKI 23-24(22C2)'!$B$12:$AT$182,4,0))</f>
        <v>#N/A</v>
      </c>
      <c r="F310" s="15" t="e">
        <f>IF($B310="","",VLOOKUP($B310,'HK2 - 22-23 + HKI 23-24(22C2)'!$B$12:$AT$182,5,0))</f>
        <v>#N/A</v>
      </c>
      <c r="G310" s="15" t="e">
        <f>IF($B310="","",VLOOKUP($B310,'HK2 - 22-23 + HKI 23-24(22C2)'!$B$12:$AT$182,6,0))</f>
        <v>#N/A</v>
      </c>
      <c r="H310" s="15" t="e">
        <f>IF($B310="","",VLOOKUP($B310,'HK2 - 22-23 + HKI 23-24(22C2)'!$B$12:$AT$182,7,0))</f>
        <v>#N/A</v>
      </c>
      <c r="I310" s="15" t="e">
        <f>IF($B310="","",VLOOKUP($B310,'HK2 - 22-23 + HKI 23-24(22C2)'!$B$12:$AT$182,8,0))</f>
        <v>#N/A</v>
      </c>
      <c r="J310" s="15" t="e">
        <f>IF($B310="","",VLOOKUP($B310,'HK2 - 22-23 + HKI 23-24(22C2)'!$B$12:$AT$182,9,0))</f>
        <v>#N/A</v>
      </c>
      <c r="K310" s="15" t="e">
        <f>IF($B310="","",VLOOKUP($B310,'HK2 - 22-23 + HKI 23-24(22C2)'!$B$12:$AT$182,10,0))</f>
        <v>#N/A</v>
      </c>
      <c r="L310" s="15" t="e">
        <f>IF($B310="","",VLOOKUP($B310,'HK2 - 22-23 + HKI 23-24(22C2)'!$B$12:$AT$182,11,0))</f>
        <v>#N/A</v>
      </c>
      <c r="M310" s="31" t="e">
        <f t="shared" si="41"/>
        <v>#N/A</v>
      </c>
      <c r="N310" s="15" t="e">
        <f>IF($B310="","",VLOOKUP($B310,'HK2 - 22-23 + HKI 23-24(22C2)'!$B$12:$AT$182,13,0))</f>
        <v>#N/A</v>
      </c>
      <c r="O310" s="15" t="e">
        <f>IF($B310="","",VLOOKUP($B310,'HK2 - 22-23 + HKI 23-24(22C2)'!$B$12:$AT$182,14,0))</f>
        <v>#N/A</v>
      </c>
      <c r="P310" s="15" t="e">
        <f>IF($B310="","",VLOOKUP($B310,'HK2 - 22-23 + HKI 23-24(22C2)'!$B$12:$AT$182,15,0))</f>
        <v>#N/A</v>
      </c>
      <c r="Q310" s="15" t="e">
        <f>IF($B310="","",VLOOKUP($B310,'HK2 - 22-23 + HKI 23-24(22C2)'!$B$12:$AT$182,16,0))</f>
        <v>#N/A</v>
      </c>
      <c r="R310" s="31" t="e">
        <f t="shared" si="42"/>
        <v>#N/A</v>
      </c>
      <c r="S310" s="15" t="e">
        <f>IF($B310="","",VLOOKUP($B310,'HK2 - 22-23 + HKI 23-24(22C2)'!$B$12:$AT$182,18,0))</f>
        <v>#N/A</v>
      </c>
      <c r="T310" s="15" t="e">
        <f>IF($B310="","",VLOOKUP($B310,'HK2 - 22-23 + HKI 23-24(22C2)'!$B$12:$AT$182,19,0))</f>
        <v>#N/A</v>
      </c>
      <c r="U310" s="15" t="e">
        <f>IF($B310="","",VLOOKUP($B310,'HK2 - 22-23 + HKI 23-24(22C2)'!$B$12:$AT$182,20,0))</f>
        <v>#N/A</v>
      </c>
      <c r="V310" s="31" t="e">
        <f t="shared" si="43"/>
        <v>#N/A</v>
      </c>
      <c r="W310" s="15" t="e">
        <f>IF($B310="","",VLOOKUP($B310,'HK2 - 22-23 + HKI 23-24(22C2)'!$B$12:$AT$182,22,0))</f>
        <v>#N/A</v>
      </c>
      <c r="X310" s="15" t="e">
        <f>IF($B310="","",VLOOKUP($B310,'HK2 - 22-23 + HKI 23-24(22C2)'!$B$12:$AT$182,23,0))</f>
        <v>#N/A</v>
      </c>
      <c r="Y310" s="15" t="e">
        <f>IF($B310="","",VLOOKUP($B310,'HK2 - 22-23 + HKI 23-24(22C2)'!$B$12:$AT$182,24,0))</f>
        <v>#N/A</v>
      </c>
      <c r="Z310" s="31" t="e">
        <f t="shared" si="44"/>
        <v>#N/A</v>
      </c>
      <c r="AA310" s="15" t="e">
        <f>IF($B310="","",VLOOKUP($B310,'HK2 - 22-23 + HKI 23-24(22C2)'!$B$12:$AT$182,26,0))</f>
        <v>#N/A</v>
      </c>
      <c r="AB310" s="15" t="e">
        <f>IF($B310="","",VLOOKUP($B310,'HK2 - 22-23 + HKI 23-24(22C2)'!$B$12:$AT$182,27,0))</f>
        <v>#N/A</v>
      </c>
      <c r="AC310" s="15" t="e">
        <f>IF($B310="","",VLOOKUP($B310,'HK2 - 22-23 + HKI 23-24(22C2)'!$B$12:$AT$182,28,0))</f>
        <v>#N/A</v>
      </c>
      <c r="AD310" s="31" t="e">
        <f t="shared" si="45"/>
        <v>#N/A</v>
      </c>
      <c r="AE310" s="15" t="e">
        <f>IF($B310="","",VLOOKUP($B310,'HK2 - 22-23 + HKI 23-24(22C2)'!$B$12:$AT$182,30,0))</f>
        <v>#N/A</v>
      </c>
      <c r="AF310" s="15" t="e">
        <f>IF($B310="","",VLOOKUP($B310,'HK2 - 22-23 + HKI 23-24(22C2)'!$B$12:$AT$182,31,0))</f>
        <v>#N/A</v>
      </c>
      <c r="AG310" s="15" t="e">
        <f>IF($B310="","",VLOOKUP($B310,'HK2 - 22-23 + HKI 23-24(22C2)'!$B$12:$AT$182,32,0))</f>
        <v>#N/A</v>
      </c>
      <c r="AH310" s="31" t="e">
        <f t="shared" si="46"/>
        <v>#N/A</v>
      </c>
      <c r="AI310" s="15" t="e">
        <f>IF($B310="","",VLOOKUP($B310,'HK2 - 22-23 + HKI 23-24(22C2)'!$B$12:$AT$182,34,0))</f>
        <v>#N/A</v>
      </c>
      <c r="AJ310" s="15" t="e">
        <f>IF($B310="","",VLOOKUP($B310,'HK2 - 22-23 + HKI 23-24(22C2)'!$B$12:$AT$182,35,0))</f>
        <v>#N/A</v>
      </c>
      <c r="AK310" s="31" t="e">
        <f t="shared" si="47"/>
        <v>#N/A</v>
      </c>
      <c r="AL310" s="15" t="e">
        <f>IF($B310="","",VLOOKUP($B310,'HK2 - 22-23 + HKI 23-24(22C2)'!$B$12:$AT$182,37,0))</f>
        <v>#N/A</v>
      </c>
      <c r="AM310" s="15" t="e">
        <f>IF($B310="","",VLOOKUP($B310,'HK2 - 22-23 + HKI 23-24(22C2)'!$B$12:$AT$182,38,0))</f>
        <v>#N/A</v>
      </c>
      <c r="AN310" s="31" t="e">
        <f t="shared" si="48"/>
        <v>#N/A</v>
      </c>
      <c r="AO310" s="15" t="e">
        <f>IF($B310="","",VLOOKUP($B310,'HK2 - 22-23 + HKI 23-24(22C2)'!$B$12:$AT$182,40,0))</f>
        <v>#N/A</v>
      </c>
      <c r="AP310" s="15" t="e">
        <f>IF($B310="","",VLOOKUP($B310,'HK2 - 22-23 + HKI 23-24(22C2)'!$B$12:$AT$182,41,0))</f>
        <v>#N/A</v>
      </c>
      <c r="AQ310" s="31" t="e">
        <f t="shared" si="49"/>
        <v>#N/A</v>
      </c>
      <c r="AR310" s="31" t="e">
        <f>IF($B310="","",VLOOKUP($B310,'HK2 - 22-23 + HKI 23-24(22C2)'!$B$12:$AT$182,43,0))</f>
        <v>#N/A</v>
      </c>
      <c r="AS310" s="31" t="e">
        <f>IF($B310="","",VLOOKUP($B310,'HK2 - 22-23 + HKI 23-24(22C2)'!$B$12:$AT$182,44,0))</f>
        <v>#N/A</v>
      </c>
      <c r="AT310" s="40" t="e">
        <f t="shared" si="50"/>
        <v>#N/A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IF($B311="","",VLOOKUP($B311,'HK2 - 22-23 + HKI 23-24(22C2)'!$B$12:$AT$182,4,0))</f>
        <v>#N/A</v>
      </c>
      <c r="F311" s="15" t="e">
        <f>IF($B311="","",VLOOKUP($B311,'HK2 - 22-23 + HKI 23-24(22C2)'!$B$12:$AT$182,5,0))</f>
        <v>#N/A</v>
      </c>
      <c r="G311" s="15" t="e">
        <f>IF($B311="","",VLOOKUP($B311,'HK2 - 22-23 + HKI 23-24(22C2)'!$B$12:$AT$182,6,0))</f>
        <v>#N/A</v>
      </c>
      <c r="H311" s="15" t="e">
        <f>IF($B311="","",VLOOKUP($B311,'HK2 - 22-23 + HKI 23-24(22C2)'!$B$12:$AT$182,7,0))</f>
        <v>#N/A</v>
      </c>
      <c r="I311" s="15" t="e">
        <f>IF($B311="","",VLOOKUP($B311,'HK2 - 22-23 + HKI 23-24(22C2)'!$B$12:$AT$182,8,0))</f>
        <v>#N/A</v>
      </c>
      <c r="J311" s="15" t="e">
        <f>IF($B311="","",VLOOKUP($B311,'HK2 - 22-23 + HKI 23-24(22C2)'!$B$12:$AT$182,9,0))</f>
        <v>#N/A</v>
      </c>
      <c r="K311" s="15" t="e">
        <f>IF($B311="","",VLOOKUP($B311,'HK2 - 22-23 + HKI 23-24(22C2)'!$B$12:$AT$182,10,0))</f>
        <v>#N/A</v>
      </c>
      <c r="L311" s="15" t="e">
        <f>IF($B311="","",VLOOKUP($B311,'HK2 - 22-23 + HKI 23-24(22C2)'!$B$12:$AT$182,11,0))</f>
        <v>#N/A</v>
      </c>
      <c r="M311" s="31" t="e">
        <f t="shared" si="41"/>
        <v>#N/A</v>
      </c>
      <c r="N311" s="15" t="e">
        <f>IF($B311="","",VLOOKUP($B311,'HK2 - 22-23 + HKI 23-24(22C2)'!$B$12:$AT$182,13,0))</f>
        <v>#N/A</v>
      </c>
      <c r="O311" s="15" t="e">
        <f>IF($B311="","",VLOOKUP($B311,'HK2 - 22-23 + HKI 23-24(22C2)'!$B$12:$AT$182,14,0))</f>
        <v>#N/A</v>
      </c>
      <c r="P311" s="15" t="e">
        <f>IF($B311="","",VLOOKUP($B311,'HK2 - 22-23 + HKI 23-24(22C2)'!$B$12:$AT$182,15,0))</f>
        <v>#N/A</v>
      </c>
      <c r="Q311" s="15" t="e">
        <f>IF($B311="","",VLOOKUP($B311,'HK2 - 22-23 + HKI 23-24(22C2)'!$B$12:$AT$182,16,0))</f>
        <v>#N/A</v>
      </c>
      <c r="R311" s="31" t="e">
        <f t="shared" si="42"/>
        <v>#N/A</v>
      </c>
      <c r="S311" s="15" t="e">
        <f>IF($B311="","",VLOOKUP($B311,'HK2 - 22-23 + HKI 23-24(22C2)'!$B$12:$AT$182,18,0))</f>
        <v>#N/A</v>
      </c>
      <c r="T311" s="15" t="e">
        <f>IF($B311="","",VLOOKUP($B311,'HK2 - 22-23 + HKI 23-24(22C2)'!$B$12:$AT$182,19,0))</f>
        <v>#N/A</v>
      </c>
      <c r="U311" s="15" t="e">
        <f>IF($B311="","",VLOOKUP($B311,'HK2 - 22-23 + HKI 23-24(22C2)'!$B$12:$AT$182,20,0))</f>
        <v>#N/A</v>
      </c>
      <c r="V311" s="31" t="e">
        <f t="shared" si="43"/>
        <v>#N/A</v>
      </c>
      <c r="W311" s="15" t="e">
        <f>IF($B311="","",VLOOKUP($B311,'HK2 - 22-23 + HKI 23-24(22C2)'!$B$12:$AT$182,22,0))</f>
        <v>#N/A</v>
      </c>
      <c r="X311" s="15" t="e">
        <f>IF($B311="","",VLOOKUP($B311,'HK2 - 22-23 + HKI 23-24(22C2)'!$B$12:$AT$182,23,0))</f>
        <v>#N/A</v>
      </c>
      <c r="Y311" s="15" t="e">
        <f>IF($B311="","",VLOOKUP($B311,'HK2 - 22-23 + HKI 23-24(22C2)'!$B$12:$AT$182,24,0))</f>
        <v>#N/A</v>
      </c>
      <c r="Z311" s="31" t="e">
        <f t="shared" si="44"/>
        <v>#N/A</v>
      </c>
      <c r="AA311" s="15" t="e">
        <f>IF($B311="","",VLOOKUP($B311,'HK2 - 22-23 + HKI 23-24(22C2)'!$B$12:$AT$182,26,0))</f>
        <v>#N/A</v>
      </c>
      <c r="AB311" s="15" t="e">
        <f>IF($B311="","",VLOOKUP($B311,'HK2 - 22-23 + HKI 23-24(22C2)'!$B$12:$AT$182,27,0))</f>
        <v>#N/A</v>
      </c>
      <c r="AC311" s="15" t="e">
        <f>IF($B311="","",VLOOKUP($B311,'HK2 - 22-23 + HKI 23-24(22C2)'!$B$12:$AT$182,28,0))</f>
        <v>#N/A</v>
      </c>
      <c r="AD311" s="31" t="e">
        <f t="shared" si="45"/>
        <v>#N/A</v>
      </c>
      <c r="AE311" s="15" t="e">
        <f>IF($B311="","",VLOOKUP($B311,'HK2 - 22-23 + HKI 23-24(22C2)'!$B$12:$AT$182,30,0))</f>
        <v>#N/A</v>
      </c>
      <c r="AF311" s="15" t="e">
        <f>IF($B311="","",VLOOKUP($B311,'HK2 - 22-23 + HKI 23-24(22C2)'!$B$12:$AT$182,31,0))</f>
        <v>#N/A</v>
      </c>
      <c r="AG311" s="15" t="e">
        <f>IF($B311="","",VLOOKUP($B311,'HK2 - 22-23 + HKI 23-24(22C2)'!$B$12:$AT$182,32,0))</f>
        <v>#N/A</v>
      </c>
      <c r="AH311" s="31" t="e">
        <f t="shared" si="46"/>
        <v>#N/A</v>
      </c>
      <c r="AI311" s="15" t="e">
        <f>IF($B311="","",VLOOKUP($B311,'HK2 - 22-23 + HKI 23-24(22C2)'!$B$12:$AT$182,34,0))</f>
        <v>#N/A</v>
      </c>
      <c r="AJ311" s="15" t="e">
        <f>IF($B311="","",VLOOKUP($B311,'HK2 - 22-23 + HKI 23-24(22C2)'!$B$12:$AT$182,35,0))</f>
        <v>#N/A</v>
      </c>
      <c r="AK311" s="31" t="e">
        <f t="shared" si="47"/>
        <v>#N/A</v>
      </c>
      <c r="AL311" s="15" t="e">
        <f>IF($B311="","",VLOOKUP($B311,'HK2 - 22-23 + HKI 23-24(22C2)'!$B$12:$AT$182,37,0))</f>
        <v>#N/A</v>
      </c>
      <c r="AM311" s="15" t="e">
        <f>IF($B311="","",VLOOKUP($B311,'HK2 - 22-23 + HKI 23-24(22C2)'!$B$12:$AT$182,38,0))</f>
        <v>#N/A</v>
      </c>
      <c r="AN311" s="31" t="e">
        <f t="shared" si="48"/>
        <v>#N/A</v>
      </c>
      <c r="AO311" s="15" t="e">
        <f>IF($B311="","",VLOOKUP($B311,'HK2 - 22-23 + HKI 23-24(22C2)'!$B$12:$AT$182,40,0))</f>
        <v>#N/A</v>
      </c>
      <c r="AP311" s="15" t="e">
        <f>IF($B311="","",VLOOKUP($B311,'HK2 - 22-23 + HKI 23-24(22C2)'!$B$12:$AT$182,41,0))</f>
        <v>#N/A</v>
      </c>
      <c r="AQ311" s="31" t="e">
        <f t="shared" si="49"/>
        <v>#N/A</v>
      </c>
      <c r="AR311" s="31" t="e">
        <f>IF($B311="","",VLOOKUP($B311,'HK2 - 22-23 + HKI 23-24(22C2)'!$B$12:$AT$182,43,0))</f>
        <v>#N/A</v>
      </c>
      <c r="AS311" s="31" t="e">
        <f>IF($B311="","",VLOOKUP($B311,'HK2 - 22-23 + HKI 23-24(22C2)'!$B$12:$AT$182,44,0))</f>
        <v>#N/A</v>
      </c>
      <c r="AT311" s="40" t="e">
        <f t="shared" si="50"/>
        <v>#N/A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IF($B312="","",VLOOKUP($B312,'HK2 - 22-23 + HKI 23-24(22C2)'!$B$12:$AT$182,4,0))</f>
        <v>#N/A</v>
      </c>
      <c r="F312" s="15" t="e">
        <f>IF($B312="","",VLOOKUP($B312,'HK2 - 22-23 + HKI 23-24(22C2)'!$B$12:$AT$182,5,0))</f>
        <v>#N/A</v>
      </c>
      <c r="G312" s="15" t="e">
        <f>IF($B312="","",VLOOKUP($B312,'HK2 - 22-23 + HKI 23-24(22C2)'!$B$12:$AT$182,6,0))</f>
        <v>#N/A</v>
      </c>
      <c r="H312" s="15" t="e">
        <f>IF($B312="","",VLOOKUP($B312,'HK2 - 22-23 + HKI 23-24(22C2)'!$B$12:$AT$182,7,0))</f>
        <v>#N/A</v>
      </c>
      <c r="I312" s="15" t="e">
        <f>IF($B312="","",VLOOKUP($B312,'HK2 - 22-23 + HKI 23-24(22C2)'!$B$12:$AT$182,8,0))</f>
        <v>#N/A</v>
      </c>
      <c r="J312" s="15" t="e">
        <f>IF($B312="","",VLOOKUP($B312,'HK2 - 22-23 + HKI 23-24(22C2)'!$B$12:$AT$182,9,0))</f>
        <v>#N/A</v>
      </c>
      <c r="K312" s="15" t="e">
        <f>IF($B312="","",VLOOKUP($B312,'HK2 - 22-23 + HKI 23-24(22C2)'!$B$12:$AT$182,10,0))</f>
        <v>#N/A</v>
      </c>
      <c r="L312" s="15" t="e">
        <f>IF($B312="","",VLOOKUP($B312,'HK2 - 22-23 + HKI 23-24(22C2)'!$B$12:$AT$182,11,0))</f>
        <v>#N/A</v>
      </c>
      <c r="M312" s="31" t="e">
        <f t="shared" si="41"/>
        <v>#N/A</v>
      </c>
      <c r="N312" s="15" t="e">
        <f>IF($B312="","",VLOOKUP($B312,'HK2 - 22-23 + HKI 23-24(22C2)'!$B$12:$AT$182,13,0))</f>
        <v>#N/A</v>
      </c>
      <c r="O312" s="15" t="e">
        <f>IF($B312="","",VLOOKUP($B312,'HK2 - 22-23 + HKI 23-24(22C2)'!$B$12:$AT$182,14,0))</f>
        <v>#N/A</v>
      </c>
      <c r="P312" s="15" t="e">
        <f>IF($B312="","",VLOOKUP($B312,'HK2 - 22-23 + HKI 23-24(22C2)'!$B$12:$AT$182,15,0))</f>
        <v>#N/A</v>
      </c>
      <c r="Q312" s="15" t="e">
        <f>IF($B312="","",VLOOKUP($B312,'HK2 - 22-23 + HKI 23-24(22C2)'!$B$12:$AT$182,16,0))</f>
        <v>#N/A</v>
      </c>
      <c r="R312" s="31" t="e">
        <f t="shared" si="42"/>
        <v>#N/A</v>
      </c>
      <c r="S312" s="15" t="e">
        <f>IF($B312="","",VLOOKUP($B312,'HK2 - 22-23 + HKI 23-24(22C2)'!$B$12:$AT$182,18,0))</f>
        <v>#N/A</v>
      </c>
      <c r="T312" s="15" t="e">
        <f>IF($B312="","",VLOOKUP($B312,'HK2 - 22-23 + HKI 23-24(22C2)'!$B$12:$AT$182,19,0))</f>
        <v>#N/A</v>
      </c>
      <c r="U312" s="15" t="e">
        <f>IF($B312="","",VLOOKUP($B312,'HK2 - 22-23 + HKI 23-24(22C2)'!$B$12:$AT$182,20,0))</f>
        <v>#N/A</v>
      </c>
      <c r="V312" s="31" t="e">
        <f t="shared" si="43"/>
        <v>#N/A</v>
      </c>
      <c r="W312" s="15" t="e">
        <f>IF($B312="","",VLOOKUP($B312,'HK2 - 22-23 + HKI 23-24(22C2)'!$B$12:$AT$182,22,0))</f>
        <v>#N/A</v>
      </c>
      <c r="X312" s="15" t="e">
        <f>IF($B312="","",VLOOKUP($B312,'HK2 - 22-23 + HKI 23-24(22C2)'!$B$12:$AT$182,23,0))</f>
        <v>#N/A</v>
      </c>
      <c r="Y312" s="15" t="e">
        <f>IF($B312="","",VLOOKUP($B312,'HK2 - 22-23 + HKI 23-24(22C2)'!$B$12:$AT$182,24,0))</f>
        <v>#N/A</v>
      </c>
      <c r="Z312" s="31" t="e">
        <f t="shared" si="44"/>
        <v>#N/A</v>
      </c>
      <c r="AA312" s="15" t="e">
        <f>IF($B312="","",VLOOKUP($B312,'HK2 - 22-23 + HKI 23-24(22C2)'!$B$12:$AT$182,26,0))</f>
        <v>#N/A</v>
      </c>
      <c r="AB312" s="15" t="e">
        <f>IF($B312="","",VLOOKUP($B312,'HK2 - 22-23 + HKI 23-24(22C2)'!$B$12:$AT$182,27,0))</f>
        <v>#N/A</v>
      </c>
      <c r="AC312" s="15" t="e">
        <f>IF($B312="","",VLOOKUP($B312,'HK2 - 22-23 + HKI 23-24(22C2)'!$B$12:$AT$182,28,0))</f>
        <v>#N/A</v>
      </c>
      <c r="AD312" s="31" t="e">
        <f t="shared" si="45"/>
        <v>#N/A</v>
      </c>
      <c r="AE312" s="15" t="e">
        <f>IF($B312="","",VLOOKUP($B312,'HK2 - 22-23 + HKI 23-24(22C2)'!$B$12:$AT$182,30,0))</f>
        <v>#N/A</v>
      </c>
      <c r="AF312" s="15" t="e">
        <f>IF($B312="","",VLOOKUP($B312,'HK2 - 22-23 + HKI 23-24(22C2)'!$B$12:$AT$182,31,0))</f>
        <v>#N/A</v>
      </c>
      <c r="AG312" s="15" t="e">
        <f>IF($B312="","",VLOOKUP($B312,'HK2 - 22-23 + HKI 23-24(22C2)'!$B$12:$AT$182,32,0))</f>
        <v>#N/A</v>
      </c>
      <c r="AH312" s="31" t="e">
        <f t="shared" si="46"/>
        <v>#N/A</v>
      </c>
      <c r="AI312" s="15" t="e">
        <f>IF($B312="","",VLOOKUP($B312,'HK2 - 22-23 + HKI 23-24(22C2)'!$B$12:$AT$182,34,0))</f>
        <v>#N/A</v>
      </c>
      <c r="AJ312" s="15" t="e">
        <f>IF($B312="","",VLOOKUP($B312,'HK2 - 22-23 + HKI 23-24(22C2)'!$B$12:$AT$182,35,0))</f>
        <v>#N/A</v>
      </c>
      <c r="AK312" s="31" t="e">
        <f t="shared" si="47"/>
        <v>#N/A</v>
      </c>
      <c r="AL312" s="15" t="e">
        <f>IF($B312="","",VLOOKUP($B312,'HK2 - 22-23 + HKI 23-24(22C2)'!$B$12:$AT$182,37,0))</f>
        <v>#N/A</v>
      </c>
      <c r="AM312" s="15" t="e">
        <f>IF($B312="","",VLOOKUP($B312,'HK2 - 22-23 + HKI 23-24(22C2)'!$B$12:$AT$182,38,0))</f>
        <v>#N/A</v>
      </c>
      <c r="AN312" s="31" t="e">
        <f t="shared" si="48"/>
        <v>#N/A</v>
      </c>
      <c r="AO312" s="15" t="e">
        <f>IF($B312="","",VLOOKUP($B312,'HK2 - 22-23 + HKI 23-24(22C2)'!$B$12:$AT$182,40,0))</f>
        <v>#N/A</v>
      </c>
      <c r="AP312" s="15" t="e">
        <f>IF($B312="","",VLOOKUP($B312,'HK2 - 22-23 + HKI 23-24(22C2)'!$B$12:$AT$182,41,0))</f>
        <v>#N/A</v>
      </c>
      <c r="AQ312" s="31" t="e">
        <f t="shared" si="49"/>
        <v>#N/A</v>
      </c>
      <c r="AR312" s="31" t="e">
        <f>IF($B312="","",VLOOKUP($B312,'HK2 - 22-23 + HKI 23-24(22C2)'!$B$12:$AT$182,43,0))</f>
        <v>#N/A</v>
      </c>
      <c r="AS312" s="31" t="e">
        <f>IF($B312="","",VLOOKUP($B312,'HK2 - 22-23 + HKI 23-24(22C2)'!$B$12:$AT$182,44,0))</f>
        <v>#N/A</v>
      </c>
      <c r="AT312" s="40" t="e">
        <f t="shared" si="50"/>
        <v>#N/A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IF($B313="","",VLOOKUP($B313,'HK2 - 22-23 + HKI 23-24(22C2)'!$B$12:$AT$182,4,0))</f>
        <v>#N/A</v>
      </c>
      <c r="F313" s="15" t="e">
        <f>IF($B313="","",VLOOKUP($B313,'HK2 - 22-23 + HKI 23-24(22C2)'!$B$12:$AT$182,5,0))</f>
        <v>#N/A</v>
      </c>
      <c r="G313" s="15" t="e">
        <f>IF($B313="","",VLOOKUP($B313,'HK2 - 22-23 + HKI 23-24(22C2)'!$B$12:$AT$182,6,0))</f>
        <v>#N/A</v>
      </c>
      <c r="H313" s="15" t="e">
        <f>IF($B313="","",VLOOKUP($B313,'HK2 - 22-23 + HKI 23-24(22C2)'!$B$12:$AT$182,7,0))</f>
        <v>#N/A</v>
      </c>
      <c r="I313" s="15" t="e">
        <f>IF($B313="","",VLOOKUP($B313,'HK2 - 22-23 + HKI 23-24(22C2)'!$B$12:$AT$182,8,0))</f>
        <v>#N/A</v>
      </c>
      <c r="J313" s="15" t="e">
        <f>IF($B313="","",VLOOKUP($B313,'HK2 - 22-23 + HKI 23-24(22C2)'!$B$12:$AT$182,9,0))</f>
        <v>#N/A</v>
      </c>
      <c r="K313" s="15" t="e">
        <f>IF($B313="","",VLOOKUP($B313,'HK2 - 22-23 + HKI 23-24(22C2)'!$B$12:$AT$182,10,0))</f>
        <v>#N/A</v>
      </c>
      <c r="L313" s="15" t="e">
        <f>IF($B313="","",VLOOKUP($B313,'HK2 - 22-23 + HKI 23-24(22C2)'!$B$12:$AT$182,11,0))</f>
        <v>#N/A</v>
      </c>
      <c r="M313" s="31" t="e">
        <f t="shared" si="41"/>
        <v>#N/A</v>
      </c>
      <c r="N313" s="15" t="e">
        <f>IF($B313="","",VLOOKUP($B313,'HK2 - 22-23 + HKI 23-24(22C2)'!$B$12:$AT$182,13,0))</f>
        <v>#N/A</v>
      </c>
      <c r="O313" s="15" t="e">
        <f>IF($B313="","",VLOOKUP($B313,'HK2 - 22-23 + HKI 23-24(22C2)'!$B$12:$AT$182,14,0))</f>
        <v>#N/A</v>
      </c>
      <c r="P313" s="15" t="e">
        <f>IF($B313="","",VLOOKUP($B313,'HK2 - 22-23 + HKI 23-24(22C2)'!$B$12:$AT$182,15,0))</f>
        <v>#N/A</v>
      </c>
      <c r="Q313" s="15" t="e">
        <f>IF($B313="","",VLOOKUP($B313,'HK2 - 22-23 + HKI 23-24(22C2)'!$B$12:$AT$182,16,0))</f>
        <v>#N/A</v>
      </c>
      <c r="R313" s="31" t="e">
        <f t="shared" si="42"/>
        <v>#N/A</v>
      </c>
      <c r="S313" s="15" t="e">
        <f>IF($B313="","",VLOOKUP($B313,'HK2 - 22-23 + HKI 23-24(22C2)'!$B$12:$AT$182,18,0))</f>
        <v>#N/A</v>
      </c>
      <c r="T313" s="15" t="e">
        <f>IF($B313="","",VLOOKUP($B313,'HK2 - 22-23 + HKI 23-24(22C2)'!$B$12:$AT$182,19,0))</f>
        <v>#N/A</v>
      </c>
      <c r="U313" s="15" t="e">
        <f>IF($B313="","",VLOOKUP($B313,'HK2 - 22-23 + HKI 23-24(22C2)'!$B$12:$AT$182,20,0))</f>
        <v>#N/A</v>
      </c>
      <c r="V313" s="31" t="e">
        <f t="shared" si="43"/>
        <v>#N/A</v>
      </c>
      <c r="W313" s="15" t="e">
        <f>IF($B313="","",VLOOKUP($B313,'HK2 - 22-23 + HKI 23-24(22C2)'!$B$12:$AT$182,22,0))</f>
        <v>#N/A</v>
      </c>
      <c r="X313" s="15" t="e">
        <f>IF($B313="","",VLOOKUP($B313,'HK2 - 22-23 + HKI 23-24(22C2)'!$B$12:$AT$182,23,0))</f>
        <v>#N/A</v>
      </c>
      <c r="Y313" s="15" t="e">
        <f>IF($B313="","",VLOOKUP($B313,'HK2 - 22-23 + HKI 23-24(22C2)'!$B$12:$AT$182,24,0))</f>
        <v>#N/A</v>
      </c>
      <c r="Z313" s="31" t="e">
        <f t="shared" si="44"/>
        <v>#N/A</v>
      </c>
      <c r="AA313" s="15" t="e">
        <f>IF($B313="","",VLOOKUP($B313,'HK2 - 22-23 + HKI 23-24(22C2)'!$B$12:$AT$182,26,0))</f>
        <v>#N/A</v>
      </c>
      <c r="AB313" s="15" t="e">
        <f>IF($B313="","",VLOOKUP($B313,'HK2 - 22-23 + HKI 23-24(22C2)'!$B$12:$AT$182,27,0))</f>
        <v>#N/A</v>
      </c>
      <c r="AC313" s="15" t="e">
        <f>IF($B313="","",VLOOKUP($B313,'HK2 - 22-23 + HKI 23-24(22C2)'!$B$12:$AT$182,28,0))</f>
        <v>#N/A</v>
      </c>
      <c r="AD313" s="31" t="e">
        <f t="shared" si="45"/>
        <v>#N/A</v>
      </c>
      <c r="AE313" s="15" t="e">
        <f>IF($B313="","",VLOOKUP($B313,'HK2 - 22-23 + HKI 23-24(22C2)'!$B$12:$AT$182,30,0))</f>
        <v>#N/A</v>
      </c>
      <c r="AF313" s="15" t="e">
        <f>IF($B313="","",VLOOKUP($B313,'HK2 - 22-23 + HKI 23-24(22C2)'!$B$12:$AT$182,31,0))</f>
        <v>#N/A</v>
      </c>
      <c r="AG313" s="15" t="e">
        <f>IF($B313="","",VLOOKUP($B313,'HK2 - 22-23 + HKI 23-24(22C2)'!$B$12:$AT$182,32,0))</f>
        <v>#N/A</v>
      </c>
      <c r="AH313" s="31" t="e">
        <f t="shared" si="46"/>
        <v>#N/A</v>
      </c>
      <c r="AI313" s="15" t="e">
        <f>IF($B313="","",VLOOKUP($B313,'HK2 - 22-23 + HKI 23-24(22C2)'!$B$12:$AT$182,34,0))</f>
        <v>#N/A</v>
      </c>
      <c r="AJ313" s="15" t="e">
        <f>IF($B313="","",VLOOKUP($B313,'HK2 - 22-23 + HKI 23-24(22C2)'!$B$12:$AT$182,35,0))</f>
        <v>#N/A</v>
      </c>
      <c r="AK313" s="31" t="e">
        <f t="shared" si="47"/>
        <v>#N/A</v>
      </c>
      <c r="AL313" s="15" t="e">
        <f>IF($B313="","",VLOOKUP($B313,'HK2 - 22-23 + HKI 23-24(22C2)'!$B$12:$AT$182,37,0))</f>
        <v>#N/A</v>
      </c>
      <c r="AM313" s="15" t="e">
        <f>IF($B313="","",VLOOKUP($B313,'HK2 - 22-23 + HKI 23-24(22C2)'!$B$12:$AT$182,38,0))</f>
        <v>#N/A</v>
      </c>
      <c r="AN313" s="31" t="e">
        <f t="shared" si="48"/>
        <v>#N/A</v>
      </c>
      <c r="AO313" s="15" t="e">
        <f>IF($B313="","",VLOOKUP($B313,'HK2 - 22-23 + HKI 23-24(22C2)'!$B$12:$AT$182,40,0))</f>
        <v>#N/A</v>
      </c>
      <c r="AP313" s="15" t="e">
        <f>IF($B313="","",VLOOKUP($B313,'HK2 - 22-23 + HKI 23-24(22C2)'!$B$12:$AT$182,41,0))</f>
        <v>#N/A</v>
      </c>
      <c r="AQ313" s="31" t="e">
        <f t="shared" si="49"/>
        <v>#N/A</v>
      </c>
      <c r="AR313" s="31" t="e">
        <f>IF($B313="","",VLOOKUP($B313,'HK2 - 22-23 + HKI 23-24(22C2)'!$B$12:$AT$182,43,0))</f>
        <v>#N/A</v>
      </c>
      <c r="AS313" s="31" t="e">
        <f>IF($B313="","",VLOOKUP($B313,'HK2 - 22-23 + HKI 23-24(22C2)'!$B$12:$AT$182,44,0))</f>
        <v>#N/A</v>
      </c>
      <c r="AT313" s="40" t="e">
        <f t="shared" si="50"/>
        <v>#N/A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IF($B314="","",VLOOKUP($B314,'HK2 - 22-23 + HKI 23-24(22C2)'!$B$12:$AT$182,4,0))</f>
        <v>#N/A</v>
      </c>
      <c r="F314" s="15" t="e">
        <f>IF($B314="","",VLOOKUP($B314,'HK2 - 22-23 + HKI 23-24(22C2)'!$B$12:$AT$182,5,0))</f>
        <v>#N/A</v>
      </c>
      <c r="G314" s="15" t="e">
        <f>IF($B314="","",VLOOKUP($B314,'HK2 - 22-23 + HKI 23-24(22C2)'!$B$12:$AT$182,6,0))</f>
        <v>#N/A</v>
      </c>
      <c r="H314" s="15" t="e">
        <f>IF($B314="","",VLOOKUP($B314,'HK2 - 22-23 + HKI 23-24(22C2)'!$B$12:$AT$182,7,0))</f>
        <v>#N/A</v>
      </c>
      <c r="I314" s="15" t="e">
        <f>IF($B314="","",VLOOKUP($B314,'HK2 - 22-23 + HKI 23-24(22C2)'!$B$12:$AT$182,8,0))</f>
        <v>#N/A</v>
      </c>
      <c r="J314" s="15" t="e">
        <f>IF($B314="","",VLOOKUP($B314,'HK2 - 22-23 + HKI 23-24(22C2)'!$B$12:$AT$182,9,0))</f>
        <v>#N/A</v>
      </c>
      <c r="K314" s="15" t="e">
        <f>IF($B314="","",VLOOKUP($B314,'HK2 - 22-23 + HKI 23-24(22C2)'!$B$12:$AT$182,10,0))</f>
        <v>#N/A</v>
      </c>
      <c r="L314" s="15" t="e">
        <f>IF($B314="","",VLOOKUP($B314,'HK2 - 22-23 + HKI 23-24(22C2)'!$B$12:$AT$182,11,0))</f>
        <v>#N/A</v>
      </c>
      <c r="M314" s="31" t="e">
        <f t="shared" si="41"/>
        <v>#N/A</v>
      </c>
      <c r="N314" s="15" t="e">
        <f>IF($B314="","",VLOOKUP($B314,'HK2 - 22-23 + HKI 23-24(22C2)'!$B$12:$AT$182,13,0))</f>
        <v>#N/A</v>
      </c>
      <c r="O314" s="15" t="e">
        <f>IF($B314="","",VLOOKUP($B314,'HK2 - 22-23 + HKI 23-24(22C2)'!$B$12:$AT$182,14,0))</f>
        <v>#N/A</v>
      </c>
      <c r="P314" s="15" t="e">
        <f>IF($B314="","",VLOOKUP($B314,'HK2 - 22-23 + HKI 23-24(22C2)'!$B$12:$AT$182,15,0))</f>
        <v>#N/A</v>
      </c>
      <c r="Q314" s="15" t="e">
        <f>IF($B314="","",VLOOKUP($B314,'HK2 - 22-23 + HKI 23-24(22C2)'!$B$12:$AT$182,16,0))</f>
        <v>#N/A</v>
      </c>
      <c r="R314" s="31" t="e">
        <f t="shared" si="42"/>
        <v>#N/A</v>
      </c>
      <c r="S314" s="15" t="e">
        <f>IF($B314="","",VLOOKUP($B314,'HK2 - 22-23 + HKI 23-24(22C2)'!$B$12:$AT$182,18,0))</f>
        <v>#N/A</v>
      </c>
      <c r="T314" s="15" t="e">
        <f>IF($B314="","",VLOOKUP($B314,'HK2 - 22-23 + HKI 23-24(22C2)'!$B$12:$AT$182,19,0))</f>
        <v>#N/A</v>
      </c>
      <c r="U314" s="15" t="e">
        <f>IF($B314="","",VLOOKUP($B314,'HK2 - 22-23 + HKI 23-24(22C2)'!$B$12:$AT$182,20,0))</f>
        <v>#N/A</v>
      </c>
      <c r="V314" s="31" t="e">
        <f t="shared" si="43"/>
        <v>#N/A</v>
      </c>
      <c r="W314" s="15" t="e">
        <f>IF($B314="","",VLOOKUP($B314,'HK2 - 22-23 + HKI 23-24(22C2)'!$B$12:$AT$182,22,0))</f>
        <v>#N/A</v>
      </c>
      <c r="X314" s="15" t="e">
        <f>IF($B314="","",VLOOKUP($B314,'HK2 - 22-23 + HKI 23-24(22C2)'!$B$12:$AT$182,23,0))</f>
        <v>#N/A</v>
      </c>
      <c r="Y314" s="15" t="e">
        <f>IF($B314="","",VLOOKUP($B314,'HK2 - 22-23 + HKI 23-24(22C2)'!$B$12:$AT$182,24,0))</f>
        <v>#N/A</v>
      </c>
      <c r="Z314" s="31" t="e">
        <f t="shared" si="44"/>
        <v>#N/A</v>
      </c>
      <c r="AA314" s="15" t="e">
        <f>IF($B314="","",VLOOKUP($B314,'HK2 - 22-23 + HKI 23-24(22C2)'!$B$12:$AT$182,26,0))</f>
        <v>#N/A</v>
      </c>
      <c r="AB314" s="15" t="e">
        <f>IF($B314="","",VLOOKUP($B314,'HK2 - 22-23 + HKI 23-24(22C2)'!$B$12:$AT$182,27,0))</f>
        <v>#N/A</v>
      </c>
      <c r="AC314" s="15" t="e">
        <f>IF($B314="","",VLOOKUP($B314,'HK2 - 22-23 + HKI 23-24(22C2)'!$B$12:$AT$182,28,0))</f>
        <v>#N/A</v>
      </c>
      <c r="AD314" s="31" t="e">
        <f t="shared" si="45"/>
        <v>#N/A</v>
      </c>
      <c r="AE314" s="15" t="e">
        <f>IF($B314="","",VLOOKUP($B314,'HK2 - 22-23 + HKI 23-24(22C2)'!$B$12:$AT$182,30,0))</f>
        <v>#N/A</v>
      </c>
      <c r="AF314" s="15" t="e">
        <f>IF($B314="","",VLOOKUP($B314,'HK2 - 22-23 + HKI 23-24(22C2)'!$B$12:$AT$182,31,0))</f>
        <v>#N/A</v>
      </c>
      <c r="AG314" s="15" t="e">
        <f>IF($B314="","",VLOOKUP($B314,'HK2 - 22-23 + HKI 23-24(22C2)'!$B$12:$AT$182,32,0))</f>
        <v>#N/A</v>
      </c>
      <c r="AH314" s="31" t="e">
        <f t="shared" si="46"/>
        <v>#N/A</v>
      </c>
      <c r="AI314" s="15" t="e">
        <f>IF($B314="","",VLOOKUP($B314,'HK2 - 22-23 + HKI 23-24(22C2)'!$B$12:$AT$182,34,0))</f>
        <v>#N/A</v>
      </c>
      <c r="AJ314" s="15" t="e">
        <f>IF($B314="","",VLOOKUP($B314,'HK2 - 22-23 + HKI 23-24(22C2)'!$B$12:$AT$182,35,0))</f>
        <v>#N/A</v>
      </c>
      <c r="AK314" s="31" t="e">
        <f t="shared" si="47"/>
        <v>#N/A</v>
      </c>
      <c r="AL314" s="15" t="e">
        <f>IF($B314="","",VLOOKUP($B314,'HK2 - 22-23 + HKI 23-24(22C2)'!$B$12:$AT$182,37,0))</f>
        <v>#N/A</v>
      </c>
      <c r="AM314" s="15" t="e">
        <f>IF($B314="","",VLOOKUP($B314,'HK2 - 22-23 + HKI 23-24(22C2)'!$B$12:$AT$182,38,0))</f>
        <v>#N/A</v>
      </c>
      <c r="AN314" s="31" t="e">
        <f t="shared" si="48"/>
        <v>#N/A</v>
      </c>
      <c r="AO314" s="15" t="e">
        <f>IF($B314="","",VLOOKUP($B314,'HK2 - 22-23 + HKI 23-24(22C2)'!$B$12:$AT$182,40,0))</f>
        <v>#N/A</v>
      </c>
      <c r="AP314" s="15" t="e">
        <f>IF($B314="","",VLOOKUP($B314,'HK2 - 22-23 + HKI 23-24(22C2)'!$B$12:$AT$182,41,0))</f>
        <v>#N/A</v>
      </c>
      <c r="AQ314" s="31" t="e">
        <f t="shared" si="49"/>
        <v>#N/A</v>
      </c>
      <c r="AR314" s="31" t="e">
        <f>IF($B314="","",VLOOKUP($B314,'HK2 - 22-23 + HKI 23-24(22C2)'!$B$12:$AT$182,43,0))</f>
        <v>#N/A</v>
      </c>
      <c r="AS314" s="31" t="e">
        <f>IF($B314="","",VLOOKUP($B314,'HK2 - 22-23 + HKI 23-24(22C2)'!$B$12:$AT$182,44,0))</f>
        <v>#N/A</v>
      </c>
      <c r="AT314" s="40" t="e">
        <f t="shared" si="50"/>
        <v>#N/A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IF($B315="","",VLOOKUP($B315,'HK2 - 22-23 + HKI 23-24(22C2)'!$B$12:$AT$182,4,0))</f>
        <v>#N/A</v>
      </c>
      <c r="F315" s="15" t="e">
        <f>IF($B315="","",VLOOKUP($B315,'HK2 - 22-23 + HKI 23-24(22C2)'!$B$12:$AT$182,5,0))</f>
        <v>#N/A</v>
      </c>
      <c r="G315" s="15" t="e">
        <f>IF($B315="","",VLOOKUP($B315,'HK2 - 22-23 + HKI 23-24(22C2)'!$B$12:$AT$182,6,0))</f>
        <v>#N/A</v>
      </c>
      <c r="H315" s="15" t="e">
        <f>IF($B315="","",VLOOKUP($B315,'HK2 - 22-23 + HKI 23-24(22C2)'!$B$12:$AT$182,7,0))</f>
        <v>#N/A</v>
      </c>
      <c r="I315" s="15" t="e">
        <f>IF($B315="","",VLOOKUP($B315,'HK2 - 22-23 + HKI 23-24(22C2)'!$B$12:$AT$182,8,0))</f>
        <v>#N/A</v>
      </c>
      <c r="J315" s="15" t="e">
        <f>IF($B315="","",VLOOKUP($B315,'HK2 - 22-23 + HKI 23-24(22C2)'!$B$12:$AT$182,9,0))</f>
        <v>#N/A</v>
      </c>
      <c r="K315" s="15" t="e">
        <f>IF($B315="","",VLOOKUP($B315,'HK2 - 22-23 + HKI 23-24(22C2)'!$B$12:$AT$182,10,0))</f>
        <v>#N/A</v>
      </c>
      <c r="L315" s="15" t="e">
        <f>IF($B315="","",VLOOKUP($B315,'HK2 - 22-23 + HKI 23-24(22C2)'!$B$12:$AT$182,11,0))</f>
        <v>#N/A</v>
      </c>
      <c r="M315" s="31" t="e">
        <f t="shared" si="41"/>
        <v>#N/A</v>
      </c>
      <c r="N315" s="15" t="e">
        <f>IF($B315="","",VLOOKUP($B315,'HK2 - 22-23 + HKI 23-24(22C2)'!$B$12:$AT$182,13,0))</f>
        <v>#N/A</v>
      </c>
      <c r="O315" s="15" t="e">
        <f>IF($B315="","",VLOOKUP($B315,'HK2 - 22-23 + HKI 23-24(22C2)'!$B$12:$AT$182,14,0))</f>
        <v>#N/A</v>
      </c>
      <c r="P315" s="15" t="e">
        <f>IF($B315="","",VLOOKUP($B315,'HK2 - 22-23 + HKI 23-24(22C2)'!$B$12:$AT$182,15,0))</f>
        <v>#N/A</v>
      </c>
      <c r="Q315" s="15" t="e">
        <f>IF($B315="","",VLOOKUP($B315,'HK2 - 22-23 + HKI 23-24(22C2)'!$B$12:$AT$182,16,0))</f>
        <v>#N/A</v>
      </c>
      <c r="R315" s="31" t="e">
        <f t="shared" si="42"/>
        <v>#N/A</v>
      </c>
      <c r="S315" s="15" t="e">
        <f>IF($B315="","",VLOOKUP($B315,'HK2 - 22-23 + HKI 23-24(22C2)'!$B$12:$AT$182,18,0))</f>
        <v>#N/A</v>
      </c>
      <c r="T315" s="15" t="e">
        <f>IF($B315="","",VLOOKUP($B315,'HK2 - 22-23 + HKI 23-24(22C2)'!$B$12:$AT$182,19,0))</f>
        <v>#N/A</v>
      </c>
      <c r="U315" s="15" t="e">
        <f>IF($B315="","",VLOOKUP($B315,'HK2 - 22-23 + HKI 23-24(22C2)'!$B$12:$AT$182,20,0))</f>
        <v>#N/A</v>
      </c>
      <c r="V315" s="31" t="e">
        <f t="shared" si="43"/>
        <v>#N/A</v>
      </c>
      <c r="W315" s="15" t="e">
        <f>IF($B315="","",VLOOKUP($B315,'HK2 - 22-23 + HKI 23-24(22C2)'!$B$12:$AT$182,22,0))</f>
        <v>#N/A</v>
      </c>
      <c r="X315" s="15" t="e">
        <f>IF($B315="","",VLOOKUP($B315,'HK2 - 22-23 + HKI 23-24(22C2)'!$B$12:$AT$182,23,0))</f>
        <v>#N/A</v>
      </c>
      <c r="Y315" s="15" t="e">
        <f>IF($B315="","",VLOOKUP($B315,'HK2 - 22-23 + HKI 23-24(22C2)'!$B$12:$AT$182,24,0))</f>
        <v>#N/A</v>
      </c>
      <c r="Z315" s="31" t="e">
        <f t="shared" si="44"/>
        <v>#N/A</v>
      </c>
      <c r="AA315" s="15" t="e">
        <f>IF($B315="","",VLOOKUP($B315,'HK2 - 22-23 + HKI 23-24(22C2)'!$B$12:$AT$182,26,0))</f>
        <v>#N/A</v>
      </c>
      <c r="AB315" s="15" t="e">
        <f>IF($B315="","",VLOOKUP($B315,'HK2 - 22-23 + HKI 23-24(22C2)'!$B$12:$AT$182,27,0))</f>
        <v>#N/A</v>
      </c>
      <c r="AC315" s="15" t="e">
        <f>IF($B315="","",VLOOKUP($B315,'HK2 - 22-23 + HKI 23-24(22C2)'!$B$12:$AT$182,28,0))</f>
        <v>#N/A</v>
      </c>
      <c r="AD315" s="31" t="e">
        <f t="shared" si="45"/>
        <v>#N/A</v>
      </c>
      <c r="AE315" s="15" t="e">
        <f>IF($B315="","",VLOOKUP($B315,'HK2 - 22-23 + HKI 23-24(22C2)'!$B$12:$AT$182,30,0))</f>
        <v>#N/A</v>
      </c>
      <c r="AF315" s="15" t="e">
        <f>IF($B315="","",VLOOKUP($B315,'HK2 - 22-23 + HKI 23-24(22C2)'!$B$12:$AT$182,31,0))</f>
        <v>#N/A</v>
      </c>
      <c r="AG315" s="15" t="e">
        <f>IF($B315="","",VLOOKUP($B315,'HK2 - 22-23 + HKI 23-24(22C2)'!$B$12:$AT$182,32,0))</f>
        <v>#N/A</v>
      </c>
      <c r="AH315" s="31" t="e">
        <f t="shared" si="46"/>
        <v>#N/A</v>
      </c>
      <c r="AI315" s="15" t="e">
        <f>IF($B315="","",VLOOKUP($B315,'HK2 - 22-23 + HKI 23-24(22C2)'!$B$12:$AT$182,34,0))</f>
        <v>#N/A</v>
      </c>
      <c r="AJ315" s="15" t="e">
        <f>IF($B315="","",VLOOKUP($B315,'HK2 - 22-23 + HKI 23-24(22C2)'!$B$12:$AT$182,35,0))</f>
        <v>#N/A</v>
      </c>
      <c r="AK315" s="31" t="e">
        <f t="shared" si="47"/>
        <v>#N/A</v>
      </c>
      <c r="AL315" s="15" t="e">
        <f>IF($B315="","",VLOOKUP($B315,'HK2 - 22-23 + HKI 23-24(22C2)'!$B$12:$AT$182,37,0))</f>
        <v>#N/A</v>
      </c>
      <c r="AM315" s="15" t="e">
        <f>IF($B315="","",VLOOKUP($B315,'HK2 - 22-23 + HKI 23-24(22C2)'!$B$12:$AT$182,38,0))</f>
        <v>#N/A</v>
      </c>
      <c r="AN315" s="31" t="e">
        <f t="shared" si="48"/>
        <v>#N/A</v>
      </c>
      <c r="AO315" s="15" t="e">
        <f>IF($B315="","",VLOOKUP($B315,'HK2 - 22-23 + HKI 23-24(22C2)'!$B$12:$AT$182,40,0))</f>
        <v>#N/A</v>
      </c>
      <c r="AP315" s="15" t="e">
        <f>IF($B315="","",VLOOKUP($B315,'HK2 - 22-23 + HKI 23-24(22C2)'!$B$12:$AT$182,41,0))</f>
        <v>#N/A</v>
      </c>
      <c r="AQ315" s="31" t="e">
        <f t="shared" si="49"/>
        <v>#N/A</v>
      </c>
      <c r="AR315" s="31" t="e">
        <f>IF($B315="","",VLOOKUP($B315,'HK2 - 22-23 + HKI 23-24(22C2)'!$B$12:$AT$182,43,0))</f>
        <v>#N/A</v>
      </c>
      <c r="AS315" s="31" t="e">
        <f>IF($B315="","",VLOOKUP($B315,'HK2 - 22-23 + HKI 23-24(22C2)'!$B$12:$AT$182,44,0))</f>
        <v>#N/A</v>
      </c>
      <c r="AT315" s="40" t="e">
        <f t="shared" si="50"/>
        <v>#N/A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IF($B316="","",VLOOKUP($B316,'HK2 - 22-23 + HKI 23-24(22C2)'!$B$12:$AT$182,4,0))</f>
        <v>#N/A</v>
      </c>
      <c r="F316" s="15" t="e">
        <f>IF($B316="","",VLOOKUP($B316,'HK2 - 22-23 + HKI 23-24(22C2)'!$B$12:$AT$182,5,0))</f>
        <v>#N/A</v>
      </c>
      <c r="G316" s="15" t="e">
        <f>IF($B316="","",VLOOKUP($B316,'HK2 - 22-23 + HKI 23-24(22C2)'!$B$12:$AT$182,6,0))</f>
        <v>#N/A</v>
      </c>
      <c r="H316" s="15" t="e">
        <f>IF($B316="","",VLOOKUP($B316,'HK2 - 22-23 + HKI 23-24(22C2)'!$B$12:$AT$182,7,0))</f>
        <v>#N/A</v>
      </c>
      <c r="I316" s="15" t="e">
        <f>IF($B316="","",VLOOKUP($B316,'HK2 - 22-23 + HKI 23-24(22C2)'!$B$12:$AT$182,8,0))</f>
        <v>#N/A</v>
      </c>
      <c r="J316" s="15" t="e">
        <f>IF($B316="","",VLOOKUP($B316,'HK2 - 22-23 + HKI 23-24(22C2)'!$B$12:$AT$182,9,0))</f>
        <v>#N/A</v>
      </c>
      <c r="K316" s="15" t="e">
        <f>IF($B316="","",VLOOKUP($B316,'HK2 - 22-23 + HKI 23-24(22C2)'!$B$12:$AT$182,10,0))</f>
        <v>#N/A</v>
      </c>
      <c r="L316" s="15" t="e">
        <f>IF($B316="","",VLOOKUP($B316,'HK2 - 22-23 + HKI 23-24(22C2)'!$B$12:$AT$182,11,0))</f>
        <v>#N/A</v>
      </c>
      <c r="M316" s="31" t="e">
        <f t="shared" si="41"/>
        <v>#N/A</v>
      </c>
      <c r="N316" s="15" t="e">
        <f>IF($B316="","",VLOOKUP($B316,'HK2 - 22-23 + HKI 23-24(22C2)'!$B$12:$AT$182,13,0))</f>
        <v>#N/A</v>
      </c>
      <c r="O316" s="15" t="e">
        <f>IF($B316="","",VLOOKUP($B316,'HK2 - 22-23 + HKI 23-24(22C2)'!$B$12:$AT$182,14,0))</f>
        <v>#N/A</v>
      </c>
      <c r="P316" s="15" t="e">
        <f>IF($B316="","",VLOOKUP($B316,'HK2 - 22-23 + HKI 23-24(22C2)'!$B$12:$AT$182,15,0))</f>
        <v>#N/A</v>
      </c>
      <c r="Q316" s="15" t="e">
        <f>IF($B316="","",VLOOKUP($B316,'HK2 - 22-23 + HKI 23-24(22C2)'!$B$12:$AT$182,16,0))</f>
        <v>#N/A</v>
      </c>
      <c r="R316" s="31" t="e">
        <f t="shared" si="42"/>
        <v>#N/A</v>
      </c>
      <c r="S316" s="15" t="e">
        <f>IF($B316="","",VLOOKUP($B316,'HK2 - 22-23 + HKI 23-24(22C2)'!$B$12:$AT$182,18,0))</f>
        <v>#N/A</v>
      </c>
      <c r="T316" s="15" t="e">
        <f>IF($B316="","",VLOOKUP($B316,'HK2 - 22-23 + HKI 23-24(22C2)'!$B$12:$AT$182,19,0))</f>
        <v>#N/A</v>
      </c>
      <c r="U316" s="15" t="e">
        <f>IF($B316="","",VLOOKUP($B316,'HK2 - 22-23 + HKI 23-24(22C2)'!$B$12:$AT$182,20,0))</f>
        <v>#N/A</v>
      </c>
      <c r="V316" s="31" t="e">
        <f t="shared" si="43"/>
        <v>#N/A</v>
      </c>
      <c r="W316" s="15" t="e">
        <f>IF($B316="","",VLOOKUP($B316,'HK2 - 22-23 + HKI 23-24(22C2)'!$B$12:$AT$182,22,0))</f>
        <v>#N/A</v>
      </c>
      <c r="X316" s="15" t="e">
        <f>IF($B316="","",VLOOKUP($B316,'HK2 - 22-23 + HKI 23-24(22C2)'!$B$12:$AT$182,23,0))</f>
        <v>#N/A</v>
      </c>
      <c r="Y316" s="15" t="e">
        <f>IF($B316="","",VLOOKUP($B316,'HK2 - 22-23 + HKI 23-24(22C2)'!$B$12:$AT$182,24,0))</f>
        <v>#N/A</v>
      </c>
      <c r="Z316" s="31" t="e">
        <f t="shared" si="44"/>
        <v>#N/A</v>
      </c>
      <c r="AA316" s="15" t="e">
        <f>IF($B316="","",VLOOKUP($B316,'HK2 - 22-23 + HKI 23-24(22C2)'!$B$12:$AT$182,26,0))</f>
        <v>#N/A</v>
      </c>
      <c r="AB316" s="15" t="e">
        <f>IF($B316="","",VLOOKUP($B316,'HK2 - 22-23 + HKI 23-24(22C2)'!$B$12:$AT$182,27,0))</f>
        <v>#N/A</v>
      </c>
      <c r="AC316" s="15" t="e">
        <f>IF($B316="","",VLOOKUP($B316,'HK2 - 22-23 + HKI 23-24(22C2)'!$B$12:$AT$182,28,0))</f>
        <v>#N/A</v>
      </c>
      <c r="AD316" s="31" t="e">
        <f t="shared" si="45"/>
        <v>#N/A</v>
      </c>
      <c r="AE316" s="15" t="e">
        <f>IF($B316="","",VLOOKUP($B316,'HK2 - 22-23 + HKI 23-24(22C2)'!$B$12:$AT$182,30,0))</f>
        <v>#N/A</v>
      </c>
      <c r="AF316" s="15" t="e">
        <f>IF($B316="","",VLOOKUP($B316,'HK2 - 22-23 + HKI 23-24(22C2)'!$B$12:$AT$182,31,0))</f>
        <v>#N/A</v>
      </c>
      <c r="AG316" s="15" t="e">
        <f>IF($B316="","",VLOOKUP($B316,'HK2 - 22-23 + HKI 23-24(22C2)'!$B$12:$AT$182,32,0))</f>
        <v>#N/A</v>
      </c>
      <c r="AH316" s="31" t="e">
        <f t="shared" si="46"/>
        <v>#N/A</v>
      </c>
      <c r="AI316" s="15" t="e">
        <f>IF($B316="","",VLOOKUP($B316,'HK2 - 22-23 + HKI 23-24(22C2)'!$B$12:$AT$182,34,0))</f>
        <v>#N/A</v>
      </c>
      <c r="AJ316" s="15" t="e">
        <f>IF($B316="","",VLOOKUP($B316,'HK2 - 22-23 + HKI 23-24(22C2)'!$B$12:$AT$182,35,0))</f>
        <v>#N/A</v>
      </c>
      <c r="AK316" s="31" t="e">
        <f t="shared" si="47"/>
        <v>#N/A</v>
      </c>
      <c r="AL316" s="15" t="e">
        <f>IF($B316="","",VLOOKUP($B316,'HK2 - 22-23 + HKI 23-24(22C2)'!$B$12:$AT$182,37,0))</f>
        <v>#N/A</v>
      </c>
      <c r="AM316" s="15" t="e">
        <f>IF($B316="","",VLOOKUP($B316,'HK2 - 22-23 + HKI 23-24(22C2)'!$B$12:$AT$182,38,0))</f>
        <v>#N/A</v>
      </c>
      <c r="AN316" s="31" t="e">
        <f t="shared" si="48"/>
        <v>#N/A</v>
      </c>
      <c r="AO316" s="15" t="e">
        <f>IF($B316="","",VLOOKUP($B316,'HK2 - 22-23 + HKI 23-24(22C2)'!$B$12:$AT$182,40,0))</f>
        <v>#N/A</v>
      </c>
      <c r="AP316" s="15" t="e">
        <f>IF($B316="","",VLOOKUP($B316,'HK2 - 22-23 + HKI 23-24(22C2)'!$B$12:$AT$182,41,0))</f>
        <v>#N/A</v>
      </c>
      <c r="AQ316" s="31" t="e">
        <f t="shared" si="49"/>
        <v>#N/A</v>
      </c>
      <c r="AR316" s="31" t="e">
        <f>IF($B316="","",VLOOKUP($B316,'HK2 - 22-23 + HKI 23-24(22C2)'!$B$12:$AT$182,43,0))</f>
        <v>#N/A</v>
      </c>
      <c r="AS316" s="31" t="e">
        <f>IF($B316="","",VLOOKUP($B316,'HK2 - 22-23 + HKI 23-24(22C2)'!$B$12:$AT$182,44,0))</f>
        <v>#N/A</v>
      </c>
      <c r="AT316" s="40" t="e">
        <f t="shared" si="50"/>
        <v>#N/A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IF($B317="","",VLOOKUP($B317,'HK2 - 22-23 + HKI 23-24(22C2)'!$B$12:$AT$182,4,0))</f>
        <v>#N/A</v>
      </c>
      <c r="F317" s="15" t="e">
        <f>IF($B317="","",VLOOKUP($B317,'HK2 - 22-23 + HKI 23-24(22C2)'!$B$12:$AT$182,5,0))</f>
        <v>#N/A</v>
      </c>
      <c r="G317" s="15" t="e">
        <f>IF($B317="","",VLOOKUP($B317,'HK2 - 22-23 + HKI 23-24(22C2)'!$B$12:$AT$182,6,0))</f>
        <v>#N/A</v>
      </c>
      <c r="H317" s="15" t="e">
        <f>IF($B317="","",VLOOKUP($B317,'HK2 - 22-23 + HKI 23-24(22C2)'!$B$12:$AT$182,7,0))</f>
        <v>#N/A</v>
      </c>
      <c r="I317" s="15" t="e">
        <f>IF($B317="","",VLOOKUP($B317,'HK2 - 22-23 + HKI 23-24(22C2)'!$B$12:$AT$182,8,0))</f>
        <v>#N/A</v>
      </c>
      <c r="J317" s="15" t="e">
        <f>IF($B317="","",VLOOKUP($B317,'HK2 - 22-23 + HKI 23-24(22C2)'!$B$12:$AT$182,9,0))</f>
        <v>#N/A</v>
      </c>
      <c r="K317" s="15" t="e">
        <f>IF($B317="","",VLOOKUP($B317,'HK2 - 22-23 + HKI 23-24(22C2)'!$B$12:$AT$182,10,0))</f>
        <v>#N/A</v>
      </c>
      <c r="L317" s="15" t="e">
        <f>IF($B317="","",VLOOKUP($B317,'HK2 - 22-23 + HKI 23-24(22C2)'!$B$12:$AT$182,11,0))</f>
        <v>#N/A</v>
      </c>
      <c r="M317" s="31" t="e">
        <f t="shared" si="41"/>
        <v>#N/A</v>
      </c>
      <c r="N317" s="15" t="e">
        <f>IF($B317="","",VLOOKUP($B317,'HK2 - 22-23 + HKI 23-24(22C2)'!$B$12:$AT$182,13,0))</f>
        <v>#N/A</v>
      </c>
      <c r="O317" s="15" t="e">
        <f>IF($B317="","",VLOOKUP($B317,'HK2 - 22-23 + HKI 23-24(22C2)'!$B$12:$AT$182,14,0))</f>
        <v>#N/A</v>
      </c>
      <c r="P317" s="15" t="e">
        <f>IF($B317="","",VLOOKUP($B317,'HK2 - 22-23 + HKI 23-24(22C2)'!$B$12:$AT$182,15,0))</f>
        <v>#N/A</v>
      </c>
      <c r="Q317" s="15" t="e">
        <f>IF($B317="","",VLOOKUP($B317,'HK2 - 22-23 + HKI 23-24(22C2)'!$B$12:$AT$182,16,0))</f>
        <v>#N/A</v>
      </c>
      <c r="R317" s="31" t="e">
        <f t="shared" si="42"/>
        <v>#N/A</v>
      </c>
      <c r="S317" s="15" t="e">
        <f>IF($B317="","",VLOOKUP($B317,'HK2 - 22-23 + HKI 23-24(22C2)'!$B$12:$AT$182,18,0))</f>
        <v>#N/A</v>
      </c>
      <c r="T317" s="15" t="e">
        <f>IF($B317="","",VLOOKUP($B317,'HK2 - 22-23 + HKI 23-24(22C2)'!$B$12:$AT$182,19,0))</f>
        <v>#N/A</v>
      </c>
      <c r="U317" s="15" t="e">
        <f>IF($B317="","",VLOOKUP($B317,'HK2 - 22-23 + HKI 23-24(22C2)'!$B$12:$AT$182,20,0))</f>
        <v>#N/A</v>
      </c>
      <c r="V317" s="31" t="e">
        <f t="shared" si="43"/>
        <v>#N/A</v>
      </c>
      <c r="W317" s="15" t="e">
        <f>IF($B317="","",VLOOKUP($B317,'HK2 - 22-23 + HKI 23-24(22C2)'!$B$12:$AT$182,22,0))</f>
        <v>#N/A</v>
      </c>
      <c r="X317" s="15" t="e">
        <f>IF($B317="","",VLOOKUP($B317,'HK2 - 22-23 + HKI 23-24(22C2)'!$B$12:$AT$182,23,0))</f>
        <v>#N/A</v>
      </c>
      <c r="Y317" s="15" t="e">
        <f>IF($B317="","",VLOOKUP($B317,'HK2 - 22-23 + HKI 23-24(22C2)'!$B$12:$AT$182,24,0))</f>
        <v>#N/A</v>
      </c>
      <c r="Z317" s="31" t="e">
        <f t="shared" si="44"/>
        <v>#N/A</v>
      </c>
      <c r="AA317" s="15" t="e">
        <f>IF($B317="","",VLOOKUP($B317,'HK2 - 22-23 + HKI 23-24(22C2)'!$B$12:$AT$182,26,0))</f>
        <v>#N/A</v>
      </c>
      <c r="AB317" s="15" t="e">
        <f>IF($B317="","",VLOOKUP($B317,'HK2 - 22-23 + HKI 23-24(22C2)'!$B$12:$AT$182,27,0))</f>
        <v>#N/A</v>
      </c>
      <c r="AC317" s="15" t="e">
        <f>IF($B317="","",VLOOKUP($B317,'HK2 - 22-23 + HKI 23-24(22C2)'!$B$12:$AT$182,28,0))</f>
        <v>#N/A</v>
      </c>
      <c r="AD317" s="31" t="e">
        <f t="shared" si="45"/>
        <v>#N/A</v>
      </c>
      <c r="AE317" s="15" t="e">
        <f>IF($B317="","",VLOOKUP($B317,'HK2 - 22-23 + HKI 23-24(22C2)'!$B$12:$AT$182,30,0))</f>
        <v>#N/A</v>
      </c>
      <c r="AF317" s="15" t="e">
        <f>IF($B317="","",VLOOKUP($B317,'HK2 - 22-23 + HKI 23-24(22C2)'!$B$12:$AT$182,31,0))</f>
        <v>#N/A</v>
      </c>
      <c r="AG317" s="15" t="e">
        <f>IF($B317="","",VLOOKUP($B317,'HK2 - 22-23 + HKI 23-24(22C2)'!$B$12:$AT$182,32,0))</f>
        <v>#N/A</v>
      </c>
      <c r="AH317" s="31" t="e">
        <f t="shared" si="46"/>
        <v>#N/A</v>
      </c>
      <c r="AI317" s="15" t="e">
        <f>IF($B317="","",VLOOKUP($B317,'HK2 - 22-23 + HKI 23-24(22C2)'!$B$12:$AT$182,34,0))</f>
        <v>#N/A</v>
      </c>
      <c r="AJ317" s="15" t="e">
        <f>IF($B317="","",VLOOKUP($B317,'HK2 - 22-23 + HKI 23-24(22C2)'!$B$12:$AT$182,35,0))</f>
        <v>#N/A</v>
      </c>
      <c r="AK317" s="31" t="e">
        <f t="shared" si="47"/>
        <v>#N/A</v>
      </c>
      <c r="AL317" s="15" t="e">
        <f>IF($B317="","",VLOOKUP($B317,'HK2 - 22-23 + HKI 23-24(22C2)'!$B$12:$AT$182,37,0))</f>
        <v>#N/A</v>
      </c>
      <c r="AM317" s="15" t="e">
        <f>IF($B317="","",VLOOKUP($B317,'HK2 - 22-23 + HKI 23-24(22C2)'!$B$12:$AT$182,38,0))</f>
        <v>#N/A</v>
      </c>
      <c r="AN317" s="31" t="e">
        <f t="shared" si="48"/>
        <v>#N/A</v>
      </c>
      <c r="AO317" s="15" t="e">
        <f>IF($B317="","",VLOOKUP($B317,'HK2 - 22-23 + HKI 23-24(22C2)'!$B$12:$AT$182,40,0))</f>
        <v>#N/A</v>
      </c>
      <c r="AP317" s="15" t="e">
        <f>IF($B317="","",VLOOKUP($B317,'HK2 - 22-23 + HKI 23-24(22C2)'!$B$12:$AT$182,41,0))</f>
        <v>#N/A</v>
      </c>
      <c r="AQ317" s="31" t="e">
        <f t="shared" si="49"/>
        <v>#N/A</v>
      </c>
      <c r="AR317" s="31" t="e">
        <f>IF($B317="","",VLOOKUP($B317,'HK2 - 22-23 + HKI 23-24(22C2)'!$B$12:$AT$182,43,0))</f>
        <v>#N/A</v>
      </c>
      <c r="AS317" s="31" t="e">
        <f>IF($B317="","",VLOOKUP($B317,'HK2 - 22-23 + HKI 23-24(22C2)'!$B$12:$AT$182,44,0))</f>
        <v>#N/A</v>
      </c>
      <c r="AT317" s="40" t="e">
        <f t="shared" si="50"/>
        <v>#N/A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IF($B318="","",VLOOKUP($B318,'HK2 - 22-23 + HKI 23-24(22C2)'!$B$12:$AT$182,4,0))</f>
        <v>#N/A</v>
      </c>
      <c r="F318" s="15" t="e">
        <f>IF($B318="","",VLOOKUP($B318,'HK2 - 22-23 + HKI 23-24(22C2)'!$B$12:$AT$182,5,0))</f>
        <v>#N/A</v>
      </c>
      <c r="G318" s="15" t="e">
        <f>IF($B318="","",VLOOKUP($B318,'HK2 - 22-23 + HKI 23-24(22C2)'!$B$12:$AT$182,6,0))</f>
        <v>#N/A</v>
      </c>
      <c r="H318" s="15" t="e">
        <f>IF($B318="","",VLOOKUP($B318,'HK2 - 22-23 + HKI 23-24(22C2)'!$B$12:$AT$182,7,0))</f>
        <v>#N/A</v>
      </c>
      <c r="I318" s="15" t="e">
        <f>IF($B318="","",VLOOKUP($B318,'HK2 - 22-23 + HKI 23-24(22C2)'!$B$12:$AT$182,8,0))</f>
        <v>#N/A</v>
      </c>
      <c r="J318" s="15" t="e">
        <f>IF($B318="","",VLOOKUP($B318,'HK2 - 22-23 + HKI 23-24(22C2)'!$B$12:$AT$182,9,0))</f>
        <v>#N/A</v>
      </c>
      <c r="K318" s="15" t="e">
        <f>IF($B318="","",VLOOKUP($B318,'HK2 - 22-23 + HKI 23-24(22C2)'!$B$12:$AT$182,10,0))</f>
        <v>#N/A</v>
      </c>
      <c r="L318" s="15" t="e">
        <f>IF($B318="","",VLOOKUP($B318,'HK2 - 22-23 + HKI 23-24(22C2)'!$B$12:$AT$182,11,0))</f>
        <v>#N/A</v>
      </c>
      <c r="M318" s="31" t="e">
        <f t="shared" si="41"/>
        <v>#N/A</v>
      </c>
      <c r="N318" s="15" t="e">
        <f>IF($B318="","",VLOOKUP($B318,'HK2 - 22-23 + HKI 23-24(22C2)'!$B$12:$AT$182,13,0))</f>
        <v>#N/A</v>
      </c>
      <c r="O318" s="15" t="e">
        <f>IF($B318="","",VLOOKUP($B318,'HK2 - 22-23 + HKI 23-24(22C2)'!$B$12:$AT$182,14,0))</f>
        <v>#N/A</v>
      </c>
      <c r="P318" s="15" t="e">
        <f>IF($B318="","",VLOOKUP($B318,'HK2 - 22-23 + HKI 23-24(22C2)'!$B$12:$AT$182,15,0))</f>
        <v>#N/A</v>
      </c>
      <c r="Q318" s="15" t="e">
        <f>IF($B318="","",VLOOKUP($B318,'HK2 - 22-23 + HKI 23-24(22C2)'!$B$12:$AT$182,16,0))</f>
        <v>#N/A</v>
      </c>
      <c r="R318" s="31" t="e">
        <f t="shared" si="42"/>
        <v>#N/A</v>
      </c>
      <c r="S318" s="15" t="e">
        <f>IF($B318="","",VLOOKUP($B318,'HK2 - 22-23 + HKI 23-24(22C2)'!$B$12:$AT$182,18,0))</f>
        <v>#N/A</v>
      </c>
      <c r="T318" s="15" t="e">
        <f>IF($B318="","",VLOOKUP($B318,'HK2 - 22-23 + HKI 23-24(22C2)'!$B$12:$AT$182,19,0))</f>
        <v>#N/A</v>
      </c>
      <c r="U318" s="15" t="e">
        <f>IF($B318="","",VLOOKUP($B318,'HK2 - 22-23 + HKI 23-24(22C2)'!$B$12:$AT$182,20,0))</f>
        <v>#N/A</v>
      </c>
      <c r="V318" s="31" t="e">
        <f t="shared" si="43"/>
        <v>#N/A</v>
      </c>
      <c r="W318" s="15" t="e">
        <f>IF($B318="","",VLOOKUP($B318,'HK2 - 22-23 + HKI 23-24(22C2)'!$B$12:$AT$182,22,0))</f>
        <v>#N/A</v>
      </c>
      <c r="X318" s="15" t="e">
        <f>IF($B318="","",VLOOKUP($B318,'HK2 - 22-23 + HKI 23-24(22C2)'!$B$12:$AT$182,23,0))</f>
        <v>#N/A</v>
      </c>
      <c r="Y318" s="15" t="e">
        <f>IF($B318="","",VLOOKUP($B318,'HK2 - 22-23 + HKI 23-24(22C2)'!$B$12:$AT$182,24,0))</f>
        <v>#N/A</v>
      </c>
      <c r="Z318" s="31" t="e">
        <f t="shared" si="44"/>
        <v>#N/A</v>
      </c>
      <c r="AA318" s="15" t="e">
        <f>IF($B318="","",VLOOKUP($B318,'HK2 - 22-23 + HKI 23-24(22C2)'!$B$12:$AT$182,26,0))</f>
        <v>#N/A</v>
      </c>
      <c r="AB318" s="15" t="e">
        <f>IF($B318="","",VLOOKUP($B318,'HK2 - 22-23 + HKI 23-24(22C2)'!$B$12:$AT$182,27,0))</f>
        <v>#N/A</v>
      </c>
      <c r="AC318" s="15" t="e">
        <f>IF($B318="","",VLOOKUP($B318,'HK2 - 22-23 + HKI 23-24(22C2)'!$B$12:$AT$182,28,0))</f>
        <v>#N/A</v>
      </c>
      <c r="AD318" s="31" t="e">
        <f t="shared" si="45"/>
        <v>#N/A</v>
      </c>
      <c r="AE318" s="15" t="e">
        <f>IF($B318="","",VLOOKUP($B318,'HK2 - 22-23 + HKI 23-24(22C2)'!$B$12:$AT$182,30,0))</f>
        <v>#N/A</v>
      </c>
      <c r="AF318" s="15" t="e">
        <f>IF($B318="","",VLOOKUP($B318,'HK2 - 22-23 + HKI 23-24(22C2)'!$B$12:$AT$182,31,0))</f>
        <v>#N/A</v>
      </c>
      <c r="AG318" s="15" t="e">
        <f>IF($B318="","",VLOOKUP($B318,'HK2 - 22-23 + HKI 23-24(22C2)'!$B$12:$AT$182,32,0))</f>
        <v>#N/A</v>
      </c>
      <c r="AH318" s="31" t="e">
        <f t="shared" si="46"/>
        <v>#N/A</v>
      </c>
      <c r="AI318" s="15" t="e">
        <f>IF($B318="","",VLOOKUP($B318,'HK2 - 22-23 + HKI 23-24(22C2)'!$B$12:$AT$182,34,0))</f>
        <v>#N/A</v>
      </c>
      <c r="AJ318" s="15" t="e">
        <f>IF($B318="","",VLOOKUP($B318,'HK2 - 22-23 + HKI 23-24(22C2)'!$B$12:$AT$182,35,0))</f>
        <v>#N/A</v>
      </c>
      <c r="AK318" s="31" t="e">
        <f t="shared" si="47"/>
        <v>#N/A</v>
      </c>
      <c r="AL318" s="15" t="e">
        <f>IF($B318="","",VLOOKUP($B318,'HK2 - 22-23 + HKI 23-24(22C2)'!$B$12:$AT$182,37,0))</f>
        <v>#N/A</v>
      </c>
      <c r="AM318" s="15" t="e">
        <f>IF($B318="","",VLOOKUP($B318,'HK2 - 22-23 + HKI 23-24(22C2)'!$B$12:$AT$182,38,0))</f>
        <v>#N/A</v>
      </c>
      <c r="AN318" s="31" t="e">
        <f t="shared" si="48"/>
        <v>#N/A</v>
      </c>
      <c r="AO318" s="15" t="e">
        <f>IF($B318="","",VLOOKUP($B318,'HK2 - 22-23 + HKI 23-24(22C2)'!$B$12:$AT$182,40,0))</f>
        <v>#N/A</v>
      </c>
      <c r="AP318" s="15" t="e">
        <f>IF($B318="","",VLOOKUP($B318,'HK2 - 22-23 + HKI 23-24(22C2)'!$B$12:$AT$182,41,0))</f>
        <v>#N/A</v>
      </c>
      <c r="AQ318" s="31" t="e">
        <f t="shared" si="49"/>
        <v>#N/A</v>
      </c>
      <c r="AR318" s="31" t="e">
        <f>IF($B318="","",VLOOKUP($B318,'HK2 - 22-23 + HKI 23-24(22C2)'!$B$12:$AT$182,43,0))</f>
        <v>#N/A</v>
      </c>
      <c r="AS318" s="31" t="e">
        <f>IF($B318="","",VLOOKUP($B318,'HK2 - 22-23 + HKI 23-24(22C2)'!$B$12:$AT$182,44,0))</f>
        <v>#N/A</v>
      </c>
      <c r="AT318" s="40" t="e">
        <f t="shared" si="50"/>
        <v>#N/A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IF($B319="","",VLOOKUP($B319,'HK2 - 22-23 + HKI 23-24(22C2)'!$B$12:$AT$182,4,0))</f>
        <v>#N/A</v>
      </c>
      <c r="F319" s="15" t="e">
        <f>IF($B319="","",VLOOKUP($B319,'HK2 - 22-23 + HKI 23-24(22C2)'!$B$12:$AT$182,5,0))</f>
        <v>#N/A</v>
      </c>
      <c r="G319" s="15" t="e">
        <f>IF($B319="","",VLOOKUP($B319,'HK2 - 22-23 + HKI 23-24(22C2)'!$B$12:$AT$182,6,0))</f>
        <v>#N/A</v>
      </c>
      <c r="H319" s="15" t="e">
        <f>IF($B319="","",VLOOKUP($B319,'HK2 - 22-23 + HKI 23-24(22C2)'!$B$12:$AT$182,7,0))</f>
        <v>#N/A</v>
      </c>
      <c r="I319" s="15" t="e">
        <f>IF($B319="","",VLOOKUP($B319,'HK2 - 22-23 + HKI 23-24(22C2)'!$B$12:$AT$182,8,0))</f>
        <v>#N/A</v>
      </c>
      <c r="J319" s="15" t="e">
        <f>IF($B319="","",VLOOKUP($B319,'HK2 - 22-23 + HKI 23-24(22C2)'!$B$12:$AT$182,9,0))</f>
        <v>#N/A</v>
      </c>
      <c r="K319" s="15" t="e">
        <f>IF($B319="","",VLOOKUP($B319,'HK2 - 22-23 + HKI 23-24(22C2)'!$B$12:$AT$182,10,0))</f>
        <v>#N/A</v>
      </c>
      <c r="L319" s="15" t="e">
        <f>IF($B319="","",VLOOKUP($B319,'HK2 - 22-23 + HKI 23-24(22C2)'!$B$12:$AT$182,11,0))</f>
        <v>#N/A</v>
      </c>
      <c r="M319" s="31" t="e">
        <f t="shared" si="41"/>
        <v>#N/A</v>
      </c>
      <c r="N319" s="15" t="e">
        <f>IF($B319="","",VLOOKUP($B319,'HK2 - 22-23 + HKI 23-24(22C2)'!$B$12:$AT$182,13,0))</f>
        <v>#N/A</v>
      </c>
      <c r="O319" s="15" t="e">
        <f>IF($B319="","",VLOOKUP($B319,'HK2 - 22-23 + HKI 23-24(22C2)'!$B$12:$AT$182,14,0))</f>
        <v>#N/A</v>
      </c>
      <c r="P319" s="15" t="e">
        <f>IF($B319="","",VLOOKUP($B319,'HK2 - 22-23 + HKI 23-24(22C2)'!$B$12:$AT$182,15,0))</f>
        <v>#N/A</v>
      </c>
      <c r="Q319" s="15" t="e">
        <f>IF($B319="","",VLOOKUP($B319,'HK2 - 22-23 + HKI 23-24(22C2)'!$B$12:$AT$182,16,0))</f>
        <v>#N/A</v>
      </c>
      <c r="R319" s="31" t="e">
        <f t="shared" si="42"/>
        <v>#N/A</v>
      </c>
      <c r="S319" s="15" t="e">
        <f>IF($B319="","",VLOOKUP($B319,'HK2 - 22-23 + HKI 23-24(22C2)'!$B$12:$AT$182,18,0))</f>
        <v>#N/A</v>
      </c>
      <c r="T319" s="15" t="e">
        <f>IF($B319="","",VLOOKUP($B319,'HK2 - 22-23 + HKI 23-24(22C2)'!$B$12:$AT$182,19,0))</f>
        <v>#N/A</v>
      </c>
      <c r="U319" s="15" t="e">
        <f>IF($B319="","",VLOOKUP($B319,'HK2 - 22-23 + HKI 23-24(22C2)'!$B$12:$AT$182,20,0))</f>
        <v>#N/A</v>
      </c>
      <c r="V319" s="31" t="e">
        <f t="shared" si="43"/>
        <v>#N/A</v>
      </c>
      <c r="W319" s="15" t="e">
        <f>IF($B319="","",VLOOKUP($B319,'HK2 - 22-23 + HKI 23-24(22C2)'!$B$12:$AT$182,22,0))</f>
        <v>#N/A</v>
      </c>
      <c r="X319" s="15" t="e">
        <f>IF($B319="","",VLOOKUP($B319,'HK2 - 22-23 + HKI 23-24(22C2)'!$B$12:$AT$182,23,0))</f>
        <v>#N/A</v>
      </c>
      <c r="Y319" s="15" t="e">
        <f>IF($B319="","",VLOOKUP($B319,'HK2 - 22-23 + HKI 23-24(22C2)'!$B$12:$AT$182,24,0))</f>
        <v>#N/A</v>
      </c>
      <c r="Z319" s="31" t="e">
        <f t="shared" si="44"/>
        <v>#N/A</v>
      </c>
      <c r="AA319" s="15" t="e">
        <f>IF($B319="","",VLOOKUP($B319,'HK2 - 22-23 + HKI 23-24(22C2)'!$B$12:$AT$182,26,0))</f>
        <v>#N/A</v>
      </c>
      <c r="AB319" s="15" t="e">
        <f>IF($B319="","",VLOOKUP($B319,'HK2 - 22-23 + HKI 23-24(22C2)'!$B$12:$AT$182,27,0))</f>
        <v>#N/A</v>
      </c>
      <c r="AC319" s="15" t="e">
        <f>IF($B319="","",VLOOKUP($B319,'HK2 - 22-23 + HKI 23-24(22C2)'!$B$12:$AT$182,28,0))</f>
        <v>#N/A</v>
      </c>
      <c r="AD319" s="31" t="e">
        <f t="shared" si="45"/>
        <v>#N/A</v>
      </c>
      <c r="AE319" s="15" t="e">
        <f>IF($B319="","",VLOOKUP($B319,'HK2 - 22-23 + HKI 23-24(22C2)'!$B$12:$AT$182,30,0))</f>
        <v>#N/A</v>
      </c>
      <c r="AF319" s="15" t="e">
        <f>IF($B319="","",VLOOKUP($B319,'HK2 - 22-23 + HKI 23-24(22C2)'!$B$12:$AT$182,31,0))</f>
        <v>#N/A</v>
      </c>
      <c r="AG319" s="15" t="e">
        <f>IF($B319="","",VLOOKUP($B319,'HK2 - 22-23 + HKI 23-24(22C2)'!$B$12:$AT$182,32,0))</f>
        <v>#N/A</v>
      </c>
      <c r="AH319" s="31" t="e">
        <f t="shared" si="46"/>
        <v>#N/A</v>
      </c>
      <c r="AI319" s="15" t="e">
        <f>IF($B319="","",VLOOKUP($B319,'HK2 - 22-23 + HKI 23-24(22C2)'!$B$12:$AT$182,34,0))</f>
        <v>#N/A</v>
      </c>
      <c r="AJ319" s="15" t="e">
        <f>IF($B319="","",VLOOKUP($B319,'HK2 - 22-23 + HKI 23-24(22C2)'!$B$12:$AT$182,35,0))</f>
        <v>#N/A</v>
      </c>
      <c r="AK319" s="31" t="e">
        <f t="shared" si="47"/>
        <v>#N/A</v>
      </c>
      <c r="AL319" s="15" t="e">
        <f>IF($B319="","",VLOOKUP($B319,'HK2 - 22-23 + HKI 23-24(22C2)'!$B$12:$AT$182,37,0))</f>
        <v>#N/A</v>
      </c>
      <c r="AM319" s="15" t="e">
        <f>IF($B319="","",VLOOKUP($B319,'HK2 - 22-23 + HKI 23-24(22C2)'!$B$12:$AT$182,38,0))</f>
        <v>#N/A</v>
      </c>
      <c r="AN319" s="31" t="e">
        <f t="shared" si="48"/>
        <v>#N/A</v>
      </c>
      <c r="AO319" s="15" t="e">
        <f>IF($B319="","",VLOOKUP($B319,'HK2 - 22-23 + HKI 23-24(22C2)'!$B$12:$AT$182,40,0))</f>
        <v>#N/A</v>
      </c>
      <c r="AP319" s="15" t="e">
        <f>IF($B319="","",VLOOKUP($B319,'HK2 - 22-23 + HKI 23-24(22C2)'!$B$12:$AT$182,41,0))</f>
        <v>#N/A</v>
      </c>
      <c r="AQ319" s="31" t="e">
        <f t="shared" si="49"/>
        <v>#N/A</v>
      </c>
      <c r="AR319" s="31" t="e">
        <f>IF($B319="","",VLOOKUP($B319,'HK2 - 22-23 + HKI 23-24(22C2)'!$B$12:$AT$182,43,0))</f>
        <v>#N/A</v>
      </c>
      <c r="AS319" s="31" t="e">
        <f>IF($B319="","",VLOOKUP($B319,'HK2 - 22-23 + HKI 23-24(22C2)'!$B$12:$AT$182,44,0))</f>
        <v>#N/A</v>
      </c>
      <c r="AT319" s="40" t="e">
        <f t="shared" si="50"/>
        <v>#N/A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IF($B320="","",VLOOKUP($B320,'HK2 - 22-23 + HKI 23-24(22C2)'!$B$12:$AT$182,4,0))</f>
        <v>#N/A</v>
      </c>
      <c r="F320" s="15" t="e">
        <f>IF($B320="","",VLOOKUP($B320,'HK2 - 22-23 + HKI 23-24(22C2)'!$B$12:$AT$182,5,0))</f>
        <v>#N/A</v>
      </c>
      <c r="G320" s="15" t="e">
        <f>IF($B320="","",VLOOKUP($B320,'HK2 - 22-23 + HKI 23-24(22C2)'!$B$12:$AT$182,6,0))</f>
        <v>#N/A</v>
      </c>
      <c r="H320" s="15" t="e">
        <f>IF($B320="","",VLOOKUP($B320,'HK2 - 22-23 + HKI 23-24(22C2)'!$B$12:$AT$182,7,0))</f>
        <v>#N/A</v>
      </c>
      <c r="I320" s="15" t="e">
        <f>IF($B320="","",VLOOKUP($B320,'HK2 - 22-23 + HKI 23-24(22C2)'!$B$12:$AT$182,8,0))</f>
        <v>#N/A</v>
      </c>
      <c r="J320" s="15" t="e">
        <f>IF($B320="","",VLOOKUP($B320,'HK2 - 22-23 + HKI 23-24(22C2)'!$B$12:$AT$182,9,0))</f>
        <v>#N/A</v>
      </c>
      <c r="K320" s="15" t="e">
        <f>IF($B320="","",VLOOKUP($B320,'HK2 - 22-23 + HKI 23-24(22C2)'!$B$12:$AT$182,10,0))</f>
        <v>#N/A</v>
      </c>
      <c r="L320" s="15" t="e">
        <f>IF($B320="","",VLOOKUP($B320,'HK2 - 22-23 + HKI 23-24(22C2)'!$B$12:$AT$182,11,0))</f>
        <v>#N/A</v>
      </c>
      <c r="M320" s="31" t="e">
        <f t="shared" si="41"/>
        <v>#N/A</v>
      </c>
      <c r="N320" s="15" t="e">
        <f>IF($B320="","",VLOOKUP($B320,'HK2 - 22-23 + HKI 23-24(22C2)'!$B$12:$AT$182,13,0))</f>
        <v>#N/A</v>
      </c>
      <c r="O320" s="15" t="e">
        <f>IF($B320="","",VLOOKUP($B320,'HK2 - 22-23 + HKI 23-24(22C2)'!$B$12:$AT$182,14,0))</f>
        <v>#N/A</v>
      </c>
      <c r="P320" s="15" t="e">
        <f>IF($B320="","",VLOOKUP($B320,'HK2 - 22-23 + HKI 23-24(22C2)'!$B$12:$AT$182,15,0))</f>
        <v>#N/A</v>
      </c>
      <c r="Q320" s="15" t="e">
        <f>IF($B320="","",VLOOKUP($B320,'HK2 - 22-23 + HKI 23-24(22C2)'!$B$12:$AT$182,16,0))</f>
        <v>#N/A</v>
      </c>
      <c r="R320" s="31" t="e">
        <f t="shared" si="42"/>
        <v>#N/A</v>
      </c>
      <c r="S320" s="15" t="e">
        <f>IF($B320="","",VLOOKUP($B320,'HK2 - 22-23 + HKI 23-24(22C2)'!$B$12:$AT$182,18,0))</f>
        <v>#N/A</v>
      </c>
      <c r="T320" s="15" t="e">
        <f>IF($B320="","",VLOOKUP($B320,'HK2 - 22-23 + HKI 23-24(22C2)'!$B$12:$AT$182,19,0))</f>
        <v>#N/A</v>
      </c>
      <c r="U320" s="15" t="e">
        <f>IF($B320="","",VLOOKUP($B320,'HK2 - 22-23 + HKI 23-24(22C2)'!$B$12:$AT$182,20,0))</f>
        <v>#N/A</v>
      </c>
      <c r="V320" s="31" t="e">
        <f t="shared" si="43"/>
        <v>#N/A</v>
      </c>
      <c r="W320" s="15" t="e">
        <f>IF($B320="","",VLOOKUP($B320,'HK2 - 22-23 + HKI 23-24(22C2)'!$B$12:$AT$182,22,0))</f>
        <v>#N/A</v>
      </c>
      <c r="X320" s="15" t="e">
        <f>IF($B320="","",VLOOKUP($B320,'HK2 - 22-23 + HKI 23-24(22C2)'!$B$12:$AT$182,23,0))</f>
        <v>#N/A</v>
      </c>
      <c r="Y320" s="15" t="e">
        <f>IF($B320="","",VLOOKUP($B320,'HK2 - 22-23 + HKI 23-24(22C2)'!$B$12:$AT$182,24,0))</f>
        <v>#N/A</v>
      </c>
      <c r="Z320" s="31" t="e">
        <f t="shared" si="44"/>
        <v>#N/A</v>
      </c>
      <c r="AA320" s="15" t="e">
        <f>IF($B320="","",VLOOKUP($B320,'HK2 - 22-23 + HKI 23-24(22C2)'!$B$12:$AT$182,26,0))</f>
        <v>#N/A</v>
      </c>
      <c r="AB320" s="15" t="e">
        <f>IF($B320="","",VLOOKUP($B320,'HK2 - 22-23 + HKI 23-24(22C2)'!$B$12:$AT$182,27,0))</f>
        <v>#N/A</v>
      </c>
      <c r="AC320" s="15" t="e">
        <f>IF($B320="","",VLOOKUP($B320,'HK2 - 22-23 + HKI 23-24(22C2)'!$B$12:$AT$182,28,0))</f>
        <v>#N/A</v>
      </c>
      <c r="AD320" s="31" t="e">
        <f t="shared" si="45"/>
        <v>#N/A</v>
      </c>
      <c r="AE320" s="15" t="e">
        <f>IF($B320="","",VLOOKUP($B320,'HK2 - 22-23 + HKI 23-24(22C2)'!$B$12:$AT$182,30,0))</f>
        <v>#N/A</v>
      </c>
      <c r="AF320" s="15" t="e">
        <f>IF($B320="","",VLOOKUP($B320,'HK2 - 22-23 + HKI 23-24(22C2)'!$B$12:$AT$182,31,0))</f>
        <v>#N/A</v>
      </c>
      <c r="AG320" s="15" t="e">
        <f>IF($B320="","",VLOOKUP($B320,'HK2 - 22-23 + HKI 23-24(22C2)'!$B$12:$AT$182,32,0))</f>
        <v>#N/A</v>
      </c>
      <c r="AH320" s="31" t="e">
        <f t="shared" si="46"/>
        <v>#N/A</v>
      </c>
      <c r="AI320" s="15" t="e">
        <f>IF($B320="","",VLOOKUP($B320,'HK2 - 22-23 + HKI 23-24(22C2)'!$B$12:$AT$182,34,0))</f>
        <v>#N/A</v>
      </c>
      <c r="AJ320" s="15" t="e">
        <f>IF($B320="","",VLOOKUP($B320,'HK2 - 22-23 + HKI 23-24(22C2)'!$B$12:$AT$182,35,0))</f>
        <v>#N/A</v>
      </c>
      <c r="AK320" s="31" t="e">
        <f t="shared" si="47"/>
        <v>#N/A</v>
      </c>
      <c r="AL320" s="15" t="e">
        <f>IF($B320="","",VLOOKUP($B320,'HK2 - 22-23 + HKI 23-24(22C2)'!$B$12:$AT$182,37,0))</f>
        <v>#N/A</v>
      </c>
      <c r="AM320" s="15" t="e">
        <f>IF($B320="","",VLOOKUP($B320,'HK2 - 22-23 + HKI 23-24(22C2)'!$B$12:$AT$182,38,0))</f>
        <v>#N/A</v>
      </c>
      <c r="AN320" s="31" t="e">
        <f t="shared" si="48"/>
        <v>#N/A</v>
      </c>
      <c r="AO320" s="15" t="e">
        <f>IF($B320="","",VLOOKUP($B320,'HK2 - 22-23 + HKI 23-24(22C2)'!$B$12:$AT$182,40,0))</f>
        <v>#N/A</v>
      </c>
      <c r="AP320" s="15" t="e">
        <f>IF($B320="","",VLOOKUP($B320,'HK2 - 22-23 + HKI 23-24(22C2)'!$B$12:$AT$182,41,0))</f>
        <v>#N/A</v>
      </c>
      <c r="AQ320" s="31" t="e">
        <f t="shared" si="49"/>
        <v>#N/A</v>
      </c>
      <c r="AR320" s="31" t="e">
        <f>IF($B320="","",VLOOKUP($B320,'HK2 - 22-23 + HKI 23-24(22C2)'!$B$12:$AT$182,43,0))</f>
        <v>#N/A</v>
      </c>
      <c r="AS320" s="31" t="e">
        <f>IF($B320="","",VLOOKUP($B320,'HK2 - 22-23 + HKI 23-24(22C2)'!$B$12:$AT$182,44,0))</f>
        <v>#N/A</v>
      </c>
      <c r="AT320" s="40" t="e">
        <f t="shared" si="50"/>
        <v>#N/A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IF($B321="","",VLOOKUP($B321,'HK2 - 22-23 + HKI 23-24(22C2)'!$B$12:$AT$182,4,0))</f>
        <v>#N/A</v>
      </c>
      <c r="F321" s="15" t="e">
        <f>IF($B321="","",VLOOKUP($B321,'HK2 - 22-23 + HKI 23-24(22C2)'!$B$12:$AT$182,5,0))</f>
        <v>#N/A</v>
      </c>
      <c r="G321" s="15" t="e">
        <f>IF($B321="","",VLOOKUP($B321,'HK2 - 22-23 + HKI 23-24(22C2)'!$B$12:$AT$182,6,0))</f>
        <v>#N/A</v>
      </c>
      <c r="H321" s="15" t="e">
        <f>IF($B321="","",VLOOKUP($B321,'HK2 - 22-23 + HKI 23-24(22C2)'!$B$12:$AT$182,7,0))</f>
        <v>#N/A</v>
      </c>
      <c r="I321" s="15" t="e">
        <f>IF($B321="","",VLOOKUP($B321,'HK2 - 22-23 + HKI 23-24(22C2)'!$B$12:$AT$182,8,0))</f>
        <v>#N/A</v>
      </c>
      <c r="J321" s="15" t="e">
        <f>IF($B321="","",VLOOKUP($B321,'HK2 - 22-23 + HKI 23-24(22C2)'!$B$12:$AT$182,9,0))</f>
        <v>#N/A</v>
      </c>
      <c r="K321" s="15" t="e">
        <f>IF($B321="","",VLOOKUP($B321,'HK2 - 22-23 + HKI 23-24(22C2)'!$B$12:$AT$182,10,0))</f>
        <v>#N/A</v>
      </c>
      <c r="L321" s="15" t="e">
        <f>IF($B321="","",VLOOKUP($B321,'HK2 - 22-23 + HKI 23-24(22C2)'!$B$12:$AT$182,11,0))</f>
        <v>#N/A</v>
      </c>
      <c r="M321" s="31" t="e">
        <f t="shared" si="41"/>
        <v>#N/A</v>
      </c>
      <c r="N321" s="15" t="e">
        <f>IF($B321="","",VLOOKUP($B321,'HK2 - 22-23 + HKI 23-24(22C2)'!$B$12:$AT$182,13,0))</f>
        <v>#N/A</v>
      </c>
      <c r="O321" s="15" t="e">
        <f>IF($B321="","",VLOOKUP($B321,'HK2 - 22-23 + HKI 23-24(22C2)'!$B$12:$AT$182,14,0))</f>
        <v>#N/A</v>
      </c>
      <c r="P321" s="15" t="e">
        <f>IF($B321="","",VLOOKUP($B321,'HK2 - 22-23 + HKI 23-24(22C2)'!$B$12:$AT$182,15,0))</f>
        <v>#N/A</v>
      </c>
      <c r="Q321" s="15" t="e">
        <f>IF($B321="","",VLOOKUP($B321,'HK2 - 22-23 + HKI 23-24(22C2)'!$B$12:$AT$182,16,0))</f>
        <v>#N/A</v>
      </c>
      <c r="R321" s="31" t="e">
        <f t="shared" si="42"/>
        <v>#N/A</v>
      </c>
      <c r="S321" s="15" t="e">
        <f>IF($B321="","",VLOOKUP($B321,'HK2 - 22-23 + HKI 23-24(22C2)'!$B$12:$AT$182,18,0))</f>
        <v>#N/A</v>
      </c>
      <c r="T321" s="15" t="e">
        <f>IF($B321="","",VLOOKUP($B321,'HK2 - 22-23 + HKI 23-24(22C2)'!$B$12:$AT$182,19,0))</f>
        <v>#N/A</v>
      </c>
      <c r="U321" s="15" t="e">
        <f>IF($B321="","",VLOOKUP($B321,'HK2 - 22-23 + HKI 23-24(22C2)'!$B$12:$AT$182,20,0))</f>
        <v>#N/A</v>
      </c>
      <c r="V321" s="31" t="e">
        <f t="shared" si="43"/>
        <v>#N/A</v>
      </c>
      <c r="W321" s="15" t="e">
        <f>IF($B321="","",VLOOKUP($B321,'HK2 - 22-23 + HKI 23-24(22C2)'!$B$12:$AT$182,22,0))</f>
        <v>#N/A</v>
      </c>
      <c r="X321" s="15" t="e">
        <f>IF($B321="","",VLOOKUP($B321,'HK2 - 22-23 + HKI 23-24(22C2)'!$B$12:$AT$182,23,0))</f>
        <v>#N/A</v>
      </c>
      <c r="Y321" s="15" t="e">
        <f>IF($B321="","",VLOOKUP($B321,'HK2 - 22-23 + HKI 23-24(22C2)'!$B$12:$AT$182,24,0))</f>
        <v>#N/A</v>
      </c>
      <c r="Z321" s="31" t="e">
        <f t="shared" si="44"/>
        <v>#N/A</v>
      </c>
      <c r="AA321" s="15" t="e">
        <f>IF($B321="","",VLOOKUP($B321,'HK2 - 22-23 + HKI 23-24(22C2)'!$B$12:$AT$182,26,0))</f>
        <v>#N/A</v>
      </c>
      <c r="AB321" s="15" t="e">
        <f>IF($B321="","",VLOOKUP($B321,'HK2 - 22-23 + HKI 23-24(22C2)'!$B$12:$AT$182,27,0))</f>
        <v>#N/A</v>
      </c>
      <c r="AC321" s="15" t="e">
        <f>IF($B321="","",VLOOKUP($B321,'HK2 - 22-23 + HKI 23-24(22C2)'!$B$12:$AT$182,28,0))</f>
        <v>#N/A</v>
      </c>
      <c r="AD321" s="31" t="e">
        <f t="shared" si="45"/>
        <v>#N/A</v>
      </c>
      <c r="AE321" s="15" t="e">
        <f>IF($B321="","",VLOOKUP($B321,'HK2 - 22-23 + HKI 23-24(22C2)'!$B$12:$AT$182,30,0))</f>
        <v>#N/A</v>
      </c>
      <c r="AF321" s="15" t="e">
        <f>IF($B321="","",VLOOKUP($B321,'HK2 - 22-23 + HKI 23-24(22C2)'!$B$12:$AT$182,31,0))</f>
        <v>#N/A</v>
      </c>
      <c r="AG321" s="15" t="e">
        <f>IF($B321="","",VLOOKUP($B321,'HK2 - 22-23 + HKI 23-24(22C2)'!$B$12:$AT$182,32,0))</f>
        <v>#N/A</v>
      </c>
      <c r="AH321" s="31" t="e">
        <f t="shared" si="46"/>
        <v>#N/A</v>
      </c>
      <c r="AI321" s="15" t="e">
        <f>IF($B321="","",VLOOKUP($B321,'HK2 - 22-23 + HKI 23-24(22C2)'!$B$12:$AT$182,34,0))</f>
        <v>#N/A</v>
      </c>
      <c r="AJ321" s="15" t="e">
        <f>IF($B321="","",VLOOKUP($B321,'HK2 - 22-23 + HKI 23-24(22C2)'!$B$12:$AT$182,35,0))</f>
        <v>#N/A</v>
      </c>
      <c r="AK321" s="31" t="e">
        <f t="shared" si="47"/>
        <v>#N/A</v>
      </c>
      <c r="AL321" s="15" t="e">
        <f>IF($B321="","",VLOOKUP($B321,'HK2 - 22-23 + HKI 23-24(22C2)'!$B$12:$AT$182,37,0))</f>
        <v>#N/A</v>
      </c>
      <c r="AM321" s="15" t="e">
        <f>IF($B321="","",VLOOKUP($B321,'HK2 - 22-23 + HKI 23-24(22C2)'!$B$12:$AT$182,38,0))</f>
        <v>#N/A</v>
      </c>
      <c r="AN321" s="31" t="e">
        <f t="shared" si="48"/>
        <v>#N/A</v>
      </c>
      <c r="AO321" s="15" t="e">
        <f>IF($B321="","",VLOOKUP($B321,'HK2 - 22-23 + HKI 23-24(22C2)'!$B$12:$AT$182,40,0))</f>
        <v>#N/A</v>
      </c>
      <c r="AP321" s="15" t="e">
        <f>IF($B321="","",VLOOKUP($B321,'HK2 - 22-23 + HKI 23-24(22C2)'!$B$12:$AT$182,41,0))</f>
        <v>#N/A</v>
      </c>
      <c r="AQ321" s="31" t="e">
        <f t="shared" si="49"/>
        <v>#N/A</v>
      </c>
      <c r="AR321" s="31" t="e">
        <f>IF($B321="","",VLOOKUP($B321,'HK2 - 22-23 + HKI 23-24(22C2)'!$B$12:$AT$182,43,0))</f>
        <v>#N/A</v>
      </c>
      <c r="AS321" s="31" t="e">
        <f>IF($B321="","",VLOOKUP($B321,'HK2 - 22-23 + HKI 23-24(22C2)'!$B$12:$AT$182,44,0))</f>
        <v>#N/A</v>
      </c>
      <c r="AT321" s="40" t="e">
        <f t="shared" si="50"/>
        <v>#N/A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IF($B322="","",VLOOKUP($B322,'HK2 - 22-23 + HKI 23-24(22C2)'!$B$12:$AT$182,4,0))</f>
        <v>#N/A</v>
      </c>
      <c r="F322" s="15" t="e">
        <f>IF($B322="","",VLOOKUP($B322,'HK2 - 22-23 + HKI 23-24(22C2)'!$B$12:$AT$182,5,0))</f>
        <v>#N/A</v>
      </c>
      <c r="G322" s="15" t="e">
        <f>IF($B322="","",VLOOKUP($B322,'HK2 - 22-23 + HKI 23-24(22C2)'!$B$12:$AT$182,6,0))</f>
        <v>#N/A</v>
      </c>
      <c r="H322" s="15" t="e">
        <f>IF($B322="","",VLOOKUP($B322,'HK2 - 22-23 + HKI 23-24(22C2)'!$B$12:$AT$182,7,0))</f>
        <v>#N/A</v>
      </c>
      <c r="I322" s="15" t="e">
        <f>IF($B322="","",VLOOKUP($B322,'HK2 - 22-23 + HKI 23-24(22C2)'!$B$12:$AT$182,8,0))</f>
        <v>#N/A</v>
      </c>
      <c r="J322" s="15" t="e">
        <f>IF($B322="","",VLOOKUP($B322,'HK2 - 22-23 + HKI 23-24(22C2)'!$B$12:$AT$182,9,0))</f>
        <v>#N/A</v>
      </c>
      <c r="K322" s="15" t="e">
        <f>IF($B322="","",VLOOKUP($B322,'HK2 - 22-23 + HKI 23-24(22C2)'!$B$12:$AT$182,10,0))</f>
        <v>#N/A</v>
      </c>
      <c r="L322" s="15" t="e">
        <f>IF($B322="","",VLOOKUP($B322,'HK2 - 22-23 + HKI 23-24(22C2)'!$B$12:$AT$182,11,0))</f>
        <v>#N/A</v>
      </c>
      <c r="M322" s="31" t="e">
        <f t="shared" si="41"/>
        <v>#N/A</v>
      </c>
      <c r="N322" s="15" t="e">
        <f>IF($B322="","",VLOOKUP($B322,'HK2 - 22-23 + HKI 23-24(22C2)'!$B$12:$AT$182,13,0))</f>
        <v>#N/A</v>
      </c>
      <c r="O322" s="15" t="e">
        <f>IF($B322="","",VLOOKUP($B322,'HK2 - 22-23 + HKI 23-24(22C2)'!$B$12:$AT$182,14,0))</f>
        <v>#N/A</v>
      </c>
      <c r="P322" s="15" t="e">
        <f>IF($B322="","",VLOOKUP($B322,'HK2 - 22-23 + HKI 23-24(22C2)'!$B$12:$AT$182,15,0))</f>
        <v>#N/A</v>
      </c>
      <c r="Q322" s="15" t="e">
        <f>IF($B322="","",VLOOKUP($B322,'HK2 - 22-23 + HKI 23-24(22C2)'!$B$12:$AT$182,16,0))</f>
        <v>#N/A</v>
      </c>
      <c r="R322" s="31" t="e">
        <f t="shared" si="42"/>
        <v>#N/A</v>
      </c>
      <c r="S322" s="15" t="e">
        <f>IF($B322="","",VLOOKUP($B322,'HK2 - 22-23 + HKI 23-24(22C2)'!$B$12:$AT$182,18,0))</f>
        <v>#N/A</v>
      </c>
      <c r="T322" s="15" t="e">
        <f>IF($B322="","",VLOOKUP($B322,'HK2 - 22-23 + HKI 23-24(22C2)'!$B$12:$AT$182,19,0))</f>
        <v>#N/A</v>
      </c>
      <c r="U322" s="15" t="e">
        <f>IF($B322="","",VLOOKUP($B322,'HK2 - 22-23 + HKI 23-24(22C2)'!$B$12:$AT$182,20,0))</f>
        <v>#N/A</v>
      </c>
      <c r="V322" s="31" t="e">
        <f t="shared" si="43"/>
        <v>#N/A</v>
      </c>
      <c r="W322" s="15" t="e">
        <f>IF($B322="","",VLOOKUP($B322,'HK2 - 22-23 + HKI 23-24(22C2)'!$B$12:$AT$182,22,0))</f>
        <v>#N/A</v>
      </c>
      <c r="X322" s="15" t="e">
        <f>IF($B322="","",VLOOKUP($B322,'HK2 - 22-23 + HKI 23-24(22C2)'!$B$12:$AT$182,23,0))</f>
        <v>#N/A</v>
      </c>
      <c r="Y322" s="15" t="e">
        <f>IF($B322="","",VLOOKUP($B322,'HK2 - 22-23 + HKI 23-24(22C2)'!$B$12:$AT$182,24,0))</f>
        <v>#N/A</v>
      </c>
      <c r="Z322" s="31" t="e">
        <f t="shared" si="44"/>
        <v>#N/A</v>
      </c>
      <c r="AA322" s="15" t="e">
        <f>IF($B322="","",VLOOKUP($B322,'HK2 - 22-23 + HKI 23-24(22C2)'!$B$12:$AT$182,26,0))</f>
        <v>#N/A</v>
      </c>
      <c r="AB322" s="15" t="e">
        <f>IF($B322="","",VLOOKUP($B322,'HK2 - 22-23 + HKI 23-24(22C2)'!$B$12:$AT$182,27,0))</f>
        <v>#N/A</v>
      </c>
      <c r="AC322" s="15" t="e">
        <f>IF($B322="","",VLOOKUP($B322,'HK2 - 22-23 + HKI 23-24(22C2)'!$B$12:$AT$182,28,0))</f>
        <v>#N/A</v>
      </c>
      <c r="AD322" s="31" t="e">
        <f t="shared" si="45"/>
        <v>#N/A</v>
      </c>
      <c r="AE322" s="15" t="e">
        <f>IF($B322="","",VLOOKUP($B322,'HK2 - 22-23 + HKI 23-24(22C2)'!$B$12:$AT$182,30,0))</f>
        <v>#N/A</v>
      </c>
      <c r="AF322" s="15" t="e">
        <f>IF($B322="","",VLOOKUP($B322,'HK2 - 22-23 + HKI 23-24(22C2)'!$B$12:$AT$182,31,0))</f>
        <v>#N/A</v>
      </c>
      <c r="AG322" s="15" t="e">
        <f>IF($B322="","",VLOOKUP($B322,'HK2 - 22-23 + HKI 23-24(22C2)'!$B$12:$AT$182,32,0))</f>
        <v>#N/A</v>
      </c>
      <c r="AH322" s="31" t="e">
        <f t="shared" si="46"/>
        <v>#N/A</v>
      </c>
      <c r="AI322" s="15" t="e">
        <f>IF($B322="","",VLOOKUP($B322,'HK2 - 22-23 + HKI 23-24(22C2)'!$B$12:$AT$182,34,0))</f>
        <v>#N/A</v>
      </c>
      <c r="AJ322" s="15" t="e">
        <f>IF($B322="","",VLOOKUP($B322,'HK2 - 22-23 + HKI 23-24(22C2)'!$B$12:$AT$182,35,0))</f>
        <v>#N/A</v>
      </c>
      <c r="AK322" s="31" t="e">
        <f t="shared" si="47"/>
        <v>#N/A</v>
      </c>
      <c r="AL322" s="15" t="e">
        <f>IF($B322="","",VLOOKUP($B322,'HK2 - 22-23 + HKI 23-24(22C2)'!$B$12:$AT$182,37,0))</f>
        <v>#N/A</v>
      </c>
      <c r="AM322" s="15" t="e">
        <f>IF($B322="","",VLOOKUP($B322,'HK2 - 22-23 + HKI 23-24(22C2)'!$B$12:$AT$182,38,0))</f>
        <v>#N/A</v>
      </c>
      <c r="AN322" s="31" t="e">
        <f t="shared" si="48"/>
        <v>#N/A</v>
      </c>
      <c r="AO322" s="15" t="e">
        <f>IF($B322="","",VLOOKUP($B322,'HK2 - 22-23 + HKI 23-24(22C2)'!$B$12:$AT$182,40,0))</f>
        <v>#N/A</v>
      </c>
      <c r="AP322" s="15" t="e">
        <f>IF($B322="","",VLOOKUP($B322,'HK2 - 22-23 + HKI 23-24(22C2)'!$B$12:$AT$182,41,0))</f>
        <v>#N/A</v>
      </c>
      <c r="AQ322" s="31" t="e">
        <f t="shared" si="49"/>
        <v>#N/A</v>
      </c>
      <c r="AR322" s="31" t="e">
        <f>IF($B322="","",VLOOKUP($B322,'HK2 - 22-23 + HKI 23-24(22C2)'!$B$12:$AT$182,43,0))</f>
        <v>#N/A</v>
      </c>
      <c r="AS322" s="31" t="e">
        <f>IF($B322="","",VLOOKUP($B322,'HK2 - 22-23 + HKI 23-24(22C2)'!$B$12:$AT$182,44,0))</f>
        <v>#N/A</v>
      </c>
      <c r="AT322" s="40" t="e">
        <f t="shared" si="50"/>
        <v>#N/A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IF($B323="","",VLOOKUP($B323,'HK2 - 22-23 + HKI 23-24(22C2)'!$B$12:$AT$182,4,0))</f>
        <v>#N/A</v>
      </c>
      <c r="F323" s="15" t="e">
        <f>IF($B323="","",VLOOKUP($B323,'HK2 - 22-23 + HKI 23-24(22C2)'!$B$12:$AT$182,5,0))</f>
        <v>#N/A</v>
      </c>
      <c r="G323" s="15" t="e">
        <f>IF($B323="","",VLOOKUP($B323,'HK2 - 22-23 + HKI 23-24(22C2)'!$B$12:$AT$182,6,0))</f>
        <v>#N/A</v>
      </c>
      <c r="H323" s="15" t="e">
        <f>IF($B323="","",VLOOKUP($B323,'HK2 - 22-23 + HKI 23-24(22C2)'!$B$12:$AT$182,7,0))</f>
        <v>#N/A</v>
      </c>
      <c r="I323" s="15" t="e">
        <f>IF($B323="","",VLOOKUP($B323,'HK2 - 22-23 + HKI 23-24(22C2)'!$B$12:$AT$182,8,0))</f>
        <v>#N/A</v>
      </c>
      <c r="J323" s="15" t="e">
        <f>IF($B323="","",VLOOKUP($B323,'HK2 - 22-23 + HKI 23-24(22C2)'!$B$12:$AT$182,9,0))</f>
        <v>#N/A</v>
      </c>
      <c r="K323" s="15" t="e">
        <f>IF($B323="","",VLOOKUP($B323,'HK2 - 22-23 + HKI 23-24(22C2)'!$B$12:$AT$182,10,0))</f>
        <v>#N/A</v>
      </c>
      <c r="L323" s="15" t="e">
        <f>IF($B323="","",VLOOKUP($B323,'HK2 - 22-23 + HKI 23-24(22C2)'!$B$12:$AT$182,11,0))</f>
        <v>#N/A</v>
      </c>
      <c r="M323" s="31" t="e">
        <f t="shared" si="41"/>
        <v>#N/A</v>
      </c>
      <c r="N323" s="15" t="e">
        <f>IF($B323="","",VLOOKUP($B323,'HK2 - 22-23 + HKI 23-24(22C2)'!$B$12:$AT$182,13,0))</f>
        <v>#N/A</v>
      </c>
      <c r="O323" s="15" t="e">
        <f>IF($B323="","",VLOOKUP($B323,'HK2 - 22-23 + HKI 23-24(22C2)'!$B$12:$AT$182,14,0))</f>
        <v>#N/A</v>
      </c>
      <c r="P323" s="15" t="e">
        <f>IF($B323="","",VLOOKUP($B323,'HK2 - 22-23 + HKI 23-24(22C2)'!$B$12:$AT$182,15,0))</f>
        <v>#N/A</v>
      </c>
      <c r="Q323" s="15" t="e">
        <f>IF($B323="","",VLOOKUP($B323,'HK2 - 22-23 + HKI 23-24(22C2)'!$B$12:$AT$182,16,0))</f>
        <v>#N/A</v>
      </c>
      <c r="R323" s="31" t="e">
        <f t="shared" si="42"/>
        <v>#N/A</v>
      </c>
      <c r="S323" s="15" t="e">
        <f>IF($B323="","",VLOOKUP($B323,'HK2 - 22-23 + HKI 23-24(22C2)'!$B$12:$AT$182,18,0))</f>
        <v>#N/A</v>
      </c>
      <c r="T323" s="15" t="e">
        <f>IF($B323="","",VLOOKUP($B323,'HK2 - 22-23 + HKI 23-24(22C2)'!$B$12:$AT$182,19,0))</f>
        <v>#N/A</v>
      </c>
      <c r="U323" s="15" t="e">
        <f>IF($B323="","",VLOOKUP($B323,'HK2 - 22-23 + HKI 23-24(22C2)'!$B$12:$AT$182,20,0))</f>
        <v>#N/A</v>
      </c>
      <c r="V323" s="31" t="e">
        <f t="shared" si="43"/>
        <v>#N/A</v>
      </c>
      <c r="W323" s="15" t="e">
        <f>IF($B323="","",VLOOKUP($B323,'HK2 - 22-23 + HKI 23-24(22C2)'!$B$12:$AT$182,22,0))</f>
        <v>#N/A</v>
      </c>
      <c r="X323" s="15" t="e">
        <f>IF($B323="","",VLOOKUP($B323,'HK2 - 22-23 + HKI 23-24(22C2)'!$B$12:$AT$182,23,0))</f>
        <v>#N/A</v>
      </c>
      <c r="Y323" s="15" t="e">
        <f>IF($B323="","",VLOOKUP($B323,'HK2 - 22-23 + HKI 23-24(22C2)'!$B$12:$AT$182,24,0))</f>
        <v>#N/A</v>
      </c>
      <c r="Z323" s="31" t="e">
        <f t="shared" si="44"/>
        <v>#N/A</v>
      </c>
      <c r="AA323" s="15" t="e">
        <f>IF($B323="","",VLOOKUP($B323,'HK2 - 22-23 + HKI 23-24(22C2)'!$B$12:$AT$182,26,0))</f>
        <v>#N/A</v>
      </c>
      <c r="AB323" s="15" t="e">
        <f>IF($B323="","",VLOOKUP($B323,'HK2 - 22-23 + HKI 23-24(22C2)'!$B$12:$AT$182,27,0))</f>
        <v>#N/A</v>
      </c>
      <c r="AC323" s="15" t="e">
        <f>IF($B323="","",VLOOKUP($B323,'HK2 - 22-23 + HKI 23-24(22C2)'!$B$12:$AT$182,28,0))</f>
        <v>#N/A</v>
      </c>
      <c r="AD323" s="31" t="e">
        <f t="shared" si="45"/>
        <v>#N/A</v>
      </c>
      <c r="AE323" s="15" t="e">
        <f>IF($B323="","",VLOOKUP($B323,'HK2 - 22-23 + HKI 23-24(22C2)'!$B$12:$AT$182,30,0))</f>
        <v>#N/A</v>
      </c>
      <c r="AF323" s="15" t="e">
        <f>IF($B323="","",VLOOKUP($B323,'HK2 - 22-23 + HKI 23-24(22C2)'!$B$12:$AT$182,31,0))</f>
        <v>#N/A</v>
      </c>
      <c r="AG323" s="15" t="e">
        <f>IF($B323="","",VLOOKUP($B323,'HK2 - 22-23 + HKI 23-24(22C2)'!$B$12:$AT$182,32,0))</f>
        <v>#N/A</v>
      </c>
      <c r="AH323" s="31" t="e">
        <f t="shared" si="46"/>
        <v>#N/A</v>
      </c>
      <c r="AI323" s="15" t="e">
        <f>IF($B323="","",VLOOKUP($B323,'HK2 - 22-23 + HKI 23-24(22C2)'!$B$12:$AT$182,34,0))</f>
        <v>#N/A</v>
      </c>
      <c r="AJ323" s="15" t="e">
        <f>IF($B323="","",VLOOKUP($B323,'HK2 - 22-23 + HKI 23-24(22C2)'!$B$12:$AT$182,35,0))</f>
        <v>#N/A</v>
      </c>
      <c r="AK323" s="31" t="e">
        <f t="shared" si="47"/>
        <v>#N/A</v>
      </c>
      <c r="AL323" s="15" t="e">
        <f>IF($B323="","",VLOOKUP($B323,'HK2 - 22-23 + HKI 23-24(22C2)'!$B$12:$AT$182,37,0))</f>
        <v>#N/A</v>
      </c>
      <c r="AM323" s="15" t="e">
        <f>IF($B323="","",VLOOKUP($B323,'HK2 - 22-23 + HKI 23-24(22C2)'!$B$12:$AT$182,38,0))</f>
        <v>#N/A</v>
      </c>
      <c r="AN323" s="31" t="e">
        <f t="shared" si="48"/>
        <v>#N/A</v>
      </c>
      <c r="AO323" s="15" t="e">
        <f>IF($B323="","",VLOOKUP($B323,'HK2 - 22-23 + HKI 23-24(22C2)'!$B$12:$AT$182,40,0))</f>
        <v>#N/A</v>
      </c>
      <c r="AP323" s="15" t="e">
        <f>IF($B323="","",VLOOKUP($B323,'HK2 - 22-23 + HKI 23-24(22C2)'!$B$12:$AT$182,41,0))</f>
        <v>#N/A</v>
      </c>
      <c r="AQ323" s="31" t="e">
        <f t="shared" si="49"/>
        <v>#N/A</v>
      </c>
      <c r="AR323" s="31" t="e">
        <f>IF($B323="","",VLOOKUP($B323,'HK2 - 22-23 + HKI 23-24(22C2)'!$B$12:$AT$182,43,0))</f>
        <v>#N/A</v>
      </c>
      <c r="AS323" s="31" t="e">
        <f>IF($B323="","",VLOOKUP($B323,'HK2 - 22-23 + HKI 23-24(22C2)'!$B$12:$AT$182,44,0))</f>
        <v>#N/A</v>
      </c>
      <c r="AT323" s="40" t="e">
        <f t="shared" si="50"/>
        <v>#N/A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IF($B324="","",VLOOKUP($B324,'HK2 - 22-23 + HKI 23-24(22C2)'!$B$12:$AT$182,4,0))</f>
        <v>#N/A</v>
      </c>
      <c r="F324" s="15" t="e">
        <f>IF($B324="","",VLOOKUP($B324,'HK2 - 22-23 + HKI 23-24(22C2)'!$B$12:$AT$182,5,0))</f>
        <v>#N/A</v>
      </c>
      <c r="G324" s="15" t="e">
        <f>IF($B324="","",VLOOKUP($B324,'HK2 - 22-23 + HKI 23-24(22C2)'!$B$12:$AT$182,6,0))</f>
        <v>#N/A</v>
      </c>
      <c r="H324" s="15" t="e">
        <f>IF($B324="","",VLOOKUP($B324,'HK2 - 22-23 + HKI 23-24(22C2)'!$B$12:$AT$182,7,0))</f>
        <v>#N/A</v>
      </c>
      <c r="I324" s="15" t="e">
        <f>IF($B324="","",VLOOKUP($B324,'HK2 - 22-23 + HKI 23-24(22C2)'!$B$12:$AT$182,8,0))</f>
        <v>#N/A</v>
      </c>
      <c r="J324" s="15" t="e">
        <f>IF($B324="","",VLOOKUP($B324,'HK2 - 22-23 + HKI 23-24(22C2)'!$B$12:$AT$182,9,0))</f>
        <v>#N/A</v>
      </c>
      <c r="K324" s="15" t="e">
        <f>IF($B324="","",VLOOKUP($B324,'HK2 - 22-23 + HKI 23-24(22C2)'!$B$12:$AT$182,10,0))</f>
        <v>#N/A</v>
      </c>
      <c r="L324" s="15" t="e">
        <f>IF($B324="","",VLOOKUP($B324,'HK2 - 22-23 + HKI 23-24(22C2)'!$B$12:$AT$182,11,0))</f>
        <v>#N/A</v>
      </c>
      <c r="M324" s="31" t="e">
        <f t="shared" si="41"/>
        <v>#N/A</v>
      </c>
      <c r="N324" s="15" t="e">
        <f>IF($B324="","",VLOOKUP($B324,'HK2 - 22-23 + HKI 23-24(22C2)'!$B$12:$AT$182,13,0))</f>
        <v>#N/A</v>
      </c>
      <c r="O324" s="15" t="e">
        <f>IF($B324="","",VLOOKUP($B324,'HK2 - 22-23 + HKI 23-24(22C2)'!$B$12:$AT$182,14,0))</f>
        <v>#N/A</v>
      </c>
      <c r="P324" s="15" t="e">
        <f>IF($B324="","",VLOOKUP($B324,'HK2 - 22-23 + HKI 23-24(22C2)'!$B$12:$AT$182,15,0))</f>
        <v>#N/A</v>
      </c>
      <c r="Q324" s="15" t="e">
        <f>IF($B324="","",VLOOKUP($B324,'HK2 - 22-23 + HKI 23-24(22C2)'!$B$12:$AT$182,16,0))</f>
        <v>#N/A</v>
      </c>
      <c r="R324" s="31" t="e">
        <f t="shared" si="42"/>
        <v>#N/A</v>
      </c>
      <c r="S324" s="15" t="e">
        <f>IF($B324="","",VLOOKUP($B324,'HK2 - 22-23 + HKI 23-24(22C2)'!$B$12:$AT$182,18,0))</f>
        <v>#N/A</v>
      </c>
      <c r="T324" s="15" t="e">
        <f>IF($B324="","",VLOOKUP($B324,'HK2 - 22-23 + HKI 23-24(22C2)'!$B$12:$AT$182,19,0))</f>
        <v>#N/A</v>
      </c>
      <c r="U324" s="15" t="e">
        <f>IF($B324="","",VLOOKUP($B324,'HK2 - 22-23 + HKI 23-24(22C2)'!$B$12:$AT$182,20,0))</f>
        <v>#N/A</v>
      </c>
      <c r="V324" s="31" t="e">
        <f t="shared" si="43"/>
        <v>#N/A</v>
      </c>
      <c r="W324" s="15" t="e">
        <f>IF($B324="","",VLOOKUP($B324,'HK2 - 22-23 + HKI 23-24(22C2)'!$B$12:$AT$182,22,0))</f>
        <v>#N/A</v>
      </c>
      <c r="X324" s="15" t="e">
        <f>IF($B324="","",VLOOKUP($B324,'HK2 - 22-23 + HKI 23-24(22C2)'!$B$12:$AT$182,23,0))</f>
        <v>#N/A</v>
      </c>
      <c r="Y324" s="15" t="e">
        <f>IF($B324="","",VLOOKUP($B324,'HK2 - 22-23 + HKI 23-24(22C2)'!$B$12:$AT$182,24,0))</f>
        <v>#N/A</v>
      </c>
      <c r="Z324" s="31" t="e">
        <f t="shared" si="44"/>
        <v>#N/A</v>
      </c>
      <c r="AA324" s="15" t="e">
        <f>IF($B324="","",VLOOKUP($B324,'HK2 - 22-23 + HKI 23-24(22C2)'!$B$12:$AT$182,26,0))</f>
        <v>#N/A</v>
      </c>
      <c r="AB324" s="15" t="e">
        <f>IF($B324="","",VLOOKUP($B324,'HK2 - 22-23 + HKI 23-24(22C2)'!$B$12:$AT$182,27,0))</f>
        <v>#N/A</v>
      </c>
      <c r="AC324" s="15" t="e">
        <f>IF($B324="","",VLOOKUP($B324,'HK2 - 22-23 + HKI 23-24(22C2)'!$B$12:$AT$182,28,0))</f>
        <v>#N/A</v>
      </c>
      <c r="AD324" s="31" t="e">
        <f t="shared" si="45"/>
        <v>#N/A</v>
      </c>
      <c r="AE324" s="15" t="e">
        <f>IF($B324="","",VLOOKUP($B324,'HK2 - 22-23 + HKI 23-24(22C2)'!$B$12:$AT$182,30,0))</f>
        <v>#N/A</v>
      </c>
      <c r="AF324" s="15" t="e">
        <f>IF($B324="","",VLOOKUP($B324,'HK2 - 22-23 + HKI 23-24(22C2)'!$B$12:$AT$182,31,0))</f>
        <v>#N/A</v>
      </c>
      <c r="AG324" s="15" t="e">
        <f>IF($B324="","",VLOOKUP($B324,'HK2 - 22-23 + HKI 23-24(22C2)'!$B$12:$AT$182,32,0))</f>
        <v>#N/A</v>
      </c>
      <c r="AH324" s="31" t="e">
        <f t="shared" si="46"/>
        <v>#N/A</v>
      </c>
      <c r="AI324" s="15" t="e">
        <f>IF($B324="","",VLOOKUP($B324,'HK2 - 22-23 + HKI 23-24(22C2)'!$B$12:$AT$182,34,0))</f>
        <v>#N/A</v>
      </c>
      <c r="AJ324" s="15" t="e">
        <f>IF($B324="","",VLOOKUP($B324,'HK2 - 22-23 + HKI 23-24(22C2)'!$B$12:$AT$182,35,0))</f>
        <v>#N/A</v>
      </c>
      <c r="AK324" s="31" t="e">
        <f t="shared" si="47"/>
        <v>#N/A</v>
      </c>
      <c r="AL324" s="15" t="e">
        <f>IF($B324="","",VLOOKUP($B324,'HK2 - 22-23 + HKI 23-24(22C2)'!$B$12:$AT$182,37,0))</f>
        <v>#N/A</v>
      </c>
      <c r="AM324" s="15" t="e">
        <f>IF($B324="","",VLOOKUP($B324,'HK2 - 22-23 + HKI 23-24(22C2)'!$B$12:$AT$182,38,0))</f>
        <v>#N/A</v>
      </c>
      <c r="AN324" s="31" t="e">
        <f t="shared" si="48"/>
        <v>#N/A</v>
      </c>
      <c r="AO324" s="15" t="e">
        <f>IF($B324="","",VLOOKUP($B324,'HK2 - 22-23 + HKI 23-24(22C2)'!$B$12:$AT$182,40,0))</f>
        <v>#N/A</v>
      </c>
      <c r="AP324" s="15" t="e">
        <f>IF($B324="","",VLOOKUP($B324,'HK2 - 22-23 + HKI 23-24(22C2)'!$B$12:$AT$182,41,0))</f>
        <v>#N/A</v>
      </c>
      <c r="AQ324" s="31" t="e">
        <f t="shared" si="49"/>
        <v>#N/A</v>
      </c>
      <c r="AR324" s="31" t="e">
        <f>IF($B324="","",VLOOKUP($B324,'HK2 - 22-23 + HKI 23-24(22C2)'!$B$12:$AT$182,43,0))</f>
        <v>#N/A</v>
      </c>
      <c r="AS324" s="31" t="e">
        <f>IF($B324="","",VLOOKUP($B324,'HK2 - 22-23 + HKI 23-24(22C2)'!$B$12:$AT$182,44,0))</f>
        <v>#N/A</v>
      </c>
      <c r="AT324" s="40" t="e">
        <f t="shared" si="50"/>
        <v>#N/A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IF($B325="","",VLOOKUP($B325,'HK2 - 22-23 + HKI 23-24(22C2)'!$B$12:$AT$182,4,0))</f>
        <v>#N/A</v>
      </c>
      <c r="F325" s="15" t="e">
        <f>IF($B325="","",VLOOKUP($B325,'HK2 - 22-23 + HKI 23-24(22C2)'!$B$12:$AT$182,5,0))</f>
        <v>#N/A</v>
      </c>
      <c r="G325" s="15" t="e">
        <f>IF($B325="","",VLOOKUP($B325,'HK2 - 22-23 + HKI 23-24(22C2)'!$B$12:$AT$182,6,0))</f>
        <v>#N/A</v>
      </c>
      <c r="H325" s="15" t="e">
        <f>IF($B325="","",VLOOKUP($B325,'HK2 - 22-23 + HKI 23-24(22C2)'!$B$12:$AT$182,7,0))</f>
        <v>#N/A</v>
      </c>
      <c r="I325" s="15" t="e">
        <f>IF($B325="","",VLOOKUP($B325,'HK2 - 22-23 + HKI 23-24(22C2)'!$B$12:$AT$182,8,0))</f>
        <v>#N/A</v>
      </c>
      <c r="J325" s="15" t="e">
        <f>IF($B325="","",VLOOKUP($B325,'HK2 - 22-23 + HKI 23-24(22C2)'!$B$12:$AT$182,9,0))</f>
        <v>#N/A</v>
      </c>
      <c r="K325" s="15" t="e">
        <f>IF($B325="","",VLOOKUP($B325,'HK2 - 22-23 + HKI 23-24(22C2)'!$B$12:$AT$182,10,0))</f>
        <v>#N/A</v>
      </c>
      <c r="L325" s="15" t="e">
        <f>IF($B325="","",VLOOKUP($B325,'HK2 - 22-23 + HKI 23-24(22C2)'!$B$12:$AT$182,11,0))</f>
        <v>#N/A</v>
      </c>
      <c r="M325" s="31" t="e">
        <f t="shared" si="41"/>
        <v>#N/A</v>
      </c>
      <c r="N325" s="15" t="e">
        <f>IF($B325="","",VLOOKUP($B325,'HK2 - 22-23 + HKI 23-24(22C2)'!$B$12:$AT$182,13,0))</f>
        <v>#N/A</v>
      </c>
      <c r="O325" s="15" t="e">
        <f>IF($B325="","",VLOOKUP($B325,'HK2 - 22-23 + HKI 23-24(22C2)'!$B$12:$AT$182,14,0))</f>
        <v>#N/A</v>
      </c>
      <c r="P325" s="15" t="e">
        <f>IF($B325="","",VLOOKUP($B325,'HK2 - 22-23 + HKI 23-24(22C2)'!$B$12:$AT$182,15,0))</f>
        <v>#N/A</v>
      </c>
      <c r="Q325" s="15" t="e">
        <f>IF($B325="","",VLOOKUP($B325,'HK2 - 22-23 + HKI 23-24(22C2)'!$B$12:$AT$182,16,0))</f>
        <v>#N/A</v>
      </c>
      <c r="R325" s="31" t="e">
        <f t="shared" si="42"/>
        <v>#N/A</v>
      </c>
      <c r="S325" s="15" t="e">
        <f>IF($B325="","",VLOOKUP($B325,'HK2 - 22-23 + HKI 23-24(22C2)'!$B$12:$AT$182,18,0))</f>
        <v>#N/A</v>
      </c>
      <c r="T325" s="15" t="e">
        <f>IF($B325="","",VLOOKUP($B325,'HK2 - 22-23 + HKI 23-24(22C2)'!$B$12:$AT$182,19,0))</f>
        <v>#N/A</v>
      </c>
      <c r="U325" s="15" t="e">
        <f>IF($B325="","",VLOOKUP($B325,'HK2 - 22-23 + HKI 23-24(22C2)'!$B$12:$AT$182,20,0))</f>
        <v>#N/A</v>
      </c>
      <c r="V325" s="31" t="e">
        <f t="shared" si="43"/>
        <v>#N/A</v>
      </c>
      <c r="W325" s="15" t="e">
        <f>IF($B325="","",VLOOKUP($B325,'HK2 - 22-23 + HKI 23-24(22C2)'!$B$12:$AT$182,22,0))</f>
        <v>#N/A</v>
      </c>
      <c r="X325" s="15" t="e">
        <f>IF($B325="","",VLOOKUP($B325,'HK2 - 22-23 + HKI 23-24(22C2)'!$B$12:$AT$182,23,0))</f>
        <v>#N/A</v>
      </c>
      <c r="Y325" s="15" t="e">
        <f>IF($B325="","",VLOOKUP($B325,'HK2 - 22-23 + HKI 23-24(22C2)'!$B$12:$AT$182,24,0))</f>
        <v>#N/A</v>
      </c>
      <c r="Z325" s="31" t="e">
        <f t="shared" si="44"/>
        <v>#N/A</v>
      </c>
      <c r="AA325" s="15" t="e">
        <f>IF($B325="","",VLOOKUP($B325,'HK2 - 22-23 + HKI 23-24(22C2)'!$B$12:$AT$182,26,0))</f>
        <v>#N/A</v>
      </c>
      <c r="AB325" s="15" t="e">
        <f>IF($B325="","",VLOOKUP($B325,'HK2 - 22-23 + HKI 23-24(22C2)'!$B$12:$AT$182,27,0))</f>
        <v>#N/A</v>
      </c>
      <c r="AC325" s="15" t="e">
        <f>IF($B325="","",VLOOKUP($B325,'HK2 - 22-23 + HKI 23-24(22C2)'!$B$12:$AT$182,28,0))</f>
        <v>#N/A</v>
      </c>
      <c r="AD325" s="31" t="e">
        <f t="shared" si="45"/>
        <v>#N/A</v>
      </c>
      <c r="AE325" s="15" t="e">
        <f>IF($B325="","",VLOOKUP($B325,'HK2 - 22-23 + HKI 23-24(22C2)'!$B$12:$AT$182,30,0))</f>
        <v>#N/A</v>
      </c>
      <c r="AF325" s="15" t="e">
        <f>IF($B325="","",VLOOKUP($B325,'HK2 - 22-23 + HKI 23-24(22C2)'!$B$12:$AT$182,31,0))</f>
        <v>#N/A</v>
      </c>
      <c r="AG325" s="15" t="e">
        <f>IF($B325="","",VLOOKUP($B325,'HK2 - 22-23 + HKI 23-24(22C2)'!$B$12:$AT$182,32,0))</f>
        <v>#N/A</v>
      </c>
      <c r="AH325" s="31" t="e">
        <f t="shared" si="46"/>
        <v>#N/A</v>
      </c>
      <c r="AI325" s="15" t="e">
        <f>IF($B325="","",VLOOKUP($B325,'HK2 - 22-23 + HKI 23-24(22C2)'!$B$12:$AT$182,34,0))</f>
        <v>#N/A</v>
      </c>
      <c r="AJ325" s="15" t="e">
        <f>IF($B325="","",VLOOKUP($B325,'HK2 - 22-23 + HKI 23-24(22C2)'!$B$12:$AT$182,35,0))</f>
        <v>#N/A</v>
      </c>
      <c r="AK325" s="31" t="e">
        <f t="shared" si="47"/>
        <v>#N/A</v>
      </c>
      <c r="AL325" s="15" t="e">
        <f>IF($B325="","",VLOOKUP($B325,'HK2 - 22-23 + HKI 23-24(22C2)'!$B$12:$AT$182,37,0))</f>
        <v>#N/A</v>
      </c>
      <c r="AM325" s="15" t="e">
        <f>IF($B325="","",VLOOKUP($B325,'HK2 - 22-23 + HKI 23-24(22C2)'!$B$12:$AT$182,38,0))</f>
        <v>#N/A</v>
      </c>
      <c r="AN325" s="31" t="e">
        <f t="shared" si="48"/>
        <v>#N/A</v>
      </c>
      <c r="AO325" s="15" t="e">
        <f>IF($B325="","",VLOOKUP($B325,'HK2 - 22-23 + HKI 23-24(22C2)'!$B$12:$AT$182,40,0))</f>
        <v>#N/A</v>
      </c>
      <c r="AP325" s="15" t="e">
        <f>IF($B325="","",VLOOKUP($B325,'HK2 - 22-23 + HKI 23-24(22C2)'!$B$12:$AT$182,41,0))</f>
        <v>#N/A</v>
      </c>
      <c r="AQ325" s="31" t="e">
        <f t="shared" si="49"/>
        <v>#N/A</v>
      </c>
      <c r="AR325" s="31" t="e">
        <f>IF($B325="","",VLOOKUP($B325,'HK2 - 22-23 + HKI 23-24(22C2)'!$B$12:$AT$182,43,0))</f>
        <v>#N/A</v>
      </c>
      <c r="AS325" s="31" t="e">
        <f>IF($B325="","",VLOOKUP($B325,'HK2 - 22-23 + HKI 23-24(22C2)'!$B$12:$AT$182,44,0))</f>
        <v>#N/A</v>
      </c>
      <c r="AT325" s="40" t="e">
        <f t="shared" si="50"/>
        <v>#N/A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IF($B326="","",VLOOKUP($B326,'HK2 - 22-23 + HKI 23-24(22C2)'!$B$12:$AT$182,4,0))</f>
        <v>#N/A</v>
      </c>
      <c r="F326" s="15" t="e">
        <f>IF($B326="","",VLOOKUP($B326,'HK2 - 22-23 + HKI 23-24(22C2)'!$B$12:$AT$182,5,0))</f>
        <v>#N/A</v>
      </c>
      <c r="G326" s="15" t="e">
        <f>IF($B326="","",VLOOKUP($B326,'HK2 - 22-23 + HKI 23-24(22C2)'!$B$12:$AT$182,6,0))</f>
        <v>#N/A</v>
      </c>
      <c r="H326" s="15" t="e">
        <f>IF($B326="","",VLOOKUP($B326,'HK2 - 22-23 + HKI 23-24(22C2)'!$B$12:$AT$182,7,0))</f>
        <v>#N/A</v>
      </c>
      <c r="I326" s="15" t="e">
        <f>IF($B326="","",VLOOKUP($B326,'HK2 - 22-23 + HKI 23-24(22C2)'!$B$12:$AT$182,8,0))</f>
        <v>#N/A</v>
      </c>
      <c r="J326" s="15" t="e">
        <f>IF($B326="","",VLOOKUP($B326,'HK2 - 22-23 + HKI 23-24(22C2)'!$B$12:$AT$182,9,0))</f>
        <v>#N/A</v>
      </c>
      <c r="K326" s="15" t="e">
        <f>IF($B326="","",VLOOKUP($B326,'HK2 - 22-23 + HKI 23-24(22C2)'!$B$12:$AT$182,10,0))</f>
        <v>#N/A</v>
      </c>
      <c r="L326" s="15" t="e">
        <f>IF($B326="","",VLOOKUP($B326,'HK2 - 22-23 + HKI 23-24(22C2)'!$B$12:$AT$182,11,0))</f>
        <v>#N/A</v>
      </c>
      <c r="M326" s="31" t="e">
        <f t="shared" ref="M326:M389" si="51">IF($D326="","",($E326+$F326*1.5+$G326*0.25+$H326*0.5+$I326*2+$J326*2.5+$K326*0.5+$L326*1.5))</f>
        <v>#N/A</v>
      </c>
      <c r="N326" s="15" t="e">
        <f>IF($B326="","",VLOOKUP($B326,'HK2 - 22-23 + HKI 23-24(22C2)'!$B$12:$AT$182,13,0))</f>
        <v>#N/A</v>
      </c>
      <c r="O326" s="15" t="e">
        <f>IF($B326="","",VLOOKUP($B326,'HK2 - 22-23 + HKI 23-24(22C2)'!$B$12:$AT$182,14,0))</f>
        <v>#N/A</v>
      </c>
      <c r="P326" s="15" t="e">
        <f>IF($B326="","",VLOOKUP($B326,'HK2 - 22-23 + HKI 23-24(22C2)'!$B$12:$AT$182,15,0))</f>
        <v>#N/A</v>
      </c>
      <c r="Q326" s="15" t="e">
        <f>IF($B326="","",VLOOKUP($B326,'HK2 - 22-23 + HKI 23-24(22C2)'!$B$12:$AT$182,16,0))</f>
        <v>#N/A</v>
      </c>
      <c r="R326" s="31" t="e">
        <f t="shared" ref="R326:R389" si="52">IF($D326="","",SUM($N326:$Q326))</f>
        <v>#N/A</v>
      </c>
      <c r="S326" s="15" t="e">
        <f>IF($B326="","",VLOOKUP($B326,'HK2 - 22-23 + HKI 23-24(22C2)'!$B$12:$AT$182,18,0))</f>
        <v>#N/A</v>
      </c>
      <c r="T326" s="15" t="e">
        <f>IF($B326="","",VLOOKUP($B326,'HK2 - 22-23 + HKI 23-24(22C2)'!$B$12:$AT$182,19,0))</f>
        <v>#N/A</v>
      </c>
      <c r="U326" s="15" t="e">
        <f>IF($B326="","",VLOOKUP($B326,'HK2 - 22-23 + HKI 23-24(22C2)'!$B$12:$AT$182,20,0))</f>
        <v>#N/A</v>
      </c>
      <c r="V326" s="31" t="e">
        <f t="shared" ref="V326:V389" si="53">IF($D326="","",((SUM($S326:$T326))-U326)*0.1)</f>
        <v>#N/A</v>
      </c>
      <c r="W326" s="15" t="e">
        <f>IF($B326="","",VLOOKUP($B326,'HK2 - 22-23 + HKI 23-24(22C2)'!$B$12:$AT$182,22,0))</f>
        <v>#N/A</v>
      </c>
      <c r="X326" s="15" t="e">
        <f>IF($B326="","",VLOOKUP($B326,'HK2 - 22-23 + HKI 23-24(22C2)'!$B$12:$AT$182,23,0))</f>
        <v>#N/A</v>
      </c>
      <c r="Y326" s="15" t="e">
        <f>IF($B326="","",VLOOKUP($B326,'HK2 - 22-23 + HKI 23-24(22C2)'!$B$12:$AT$182,24,0))</f>
        <v>#N/A</v>
      </c>
      <c r="Z326" s="31" t="e">
        <f t="shared" ref="Z326:Z389" si="54">IF($D326="","",((SUM($W326:$X326))-Y326)*0.2)</f>
        <v>#N/A</v>
      </c>
      <c r="AA326" s="15" t="e">
        <f>IF($B326="","",VLOOKUP($B326,'HK2 - 22-23 + HKI 23-24(22C2)'!$B$12:$AT$182,26,0))</f>
        <v>#N/A</v>
      </c>
      <c r="AB326" s="15" t="e">
        <f>IF($B326="","",VLOOKUP($B326,'HK2 - 22-23 + HKI 23-24(22C2)'!$B$12:$AT$182,27,0))</f>
        <v>#N/A</v>
      </c>
      <c r="AC326" s="15" t="e">
        <f>IF($B326="","",VLOOKUP($B326,'HK2 - 22-23 + HKI 23-24(22C2)'!$B$12:$AT$182,28,0))</f>
        <v>#N/A</v>
      </c>
      <c r="AD326" s="31" t="e">
        <f t="shared" ref="AD326:AD389" si="55">IF($D326="","",((SUM($AA326:$AB326))-AC326)*0.1)</f>
        <v>#N/A</v>
      </c>
      <c r="AE326" s="15" t="e">
        <f>IF($B326="","",VLOOKUP($B326,'HK2 - 22-23 + HKI 23-24(22C2)'!$B$12:$AT$182,30,0))</f>
        <v>#N/A</v>
      </c>
      <c r="AF326" s="15" t="e">
        <f>IF($B326="","",VLOOKUP($B326,'HK2 - 22-23 + HKI 23-24(22C2)'!$B$12:$AT$182,31,0))</f>
        <v>#N/A</v>
      </c>
      <c r="AG326" s="15" t="e">
        <f>IF($B326="","",VLOOKUP($B326,'HK2 - 22-23 + HKI 23-24(22C2)'!$B$12:$AT$182,32,0))</f>
        <v>#N/A</v>
      </c>
      <c r="AH326" s="31" t="e">
        <f t="shared" ref="AH326:AH389" si="56">IF($D326="","",((SUM($AE326:$AF326))-AG326)*0.2)</f>
        <v>#N/A</v>
      </c>
      <c r="AI326" s="15" t="e">
        <f>IF($B326="","",VLOOKUP($B326,'HK2 - 22-23 + HKI 23-24(22C2)'!$B$12:$AT$182,34,0))</f>
        <v>#N/A</v>
      </c>
      <c r="AJ326" s="15" t="e">
        <f>IF($B326="","",VLOOKUP($B326,'HK2 - 22-23 + HKI 23-24(22C2)'!$B$12:$AT$182,35,0))</f>
        <v>#N/A</v>
      </c>
      <c r="AK326" s="31" t="e">
        <f t="shared" ref="AK326:AK389" si="57">IF($D326="","",(SUM($AI326:$AJ326))*0.2)</f>
        <v>#N/A</v>
      </c>
      <c r="AL326" s="15" t="e">
        <f>IF($B326="","",VLOOKUP($B326,'HK2 - 22-23 + HKI 23-24(22C2)'!$B$12:$AT$182,37,0))</f>
        <v>#N/A</v>
      </c>
      <c r="AM326" s="15" t="e">
        <f>IF($B326="","",VLOOKUP($B326,'HK2 - 22-23 + HKI 23-24(22C2)'!$B$12:$AT$182,38,0))</f>
        <v>#N/A</v>
      </c>
      <c r="AN326" s="31" t="e">
        <f t="shared" ref="AN326:AN389" si="58">IF($D326="","",(SUM(AL326:AM326))*0.4)</f>
        <v>#N/A</v>
      </c>
      <c r="AO326" s="15" t="e">
        <f>IF($B326="","",VLOOKUP($B326,'HK2 - 22-23 + HKI 23-24(22C2)'!$B$12:$AT$182,40,0))</f>
        <v>#N/A</v>
      </c>
      <c r="AP326" s="15" t="e">
        <f>IF($B326="","",VLOOKUP($B326,'HK2 - 22-23 + HKI 23-24(22C2)'!$B$12:$AT$182,41,0))</f>
        <v>#N/A</v>
      </c>
      <c r="AQ326" s="31" t="e">
        <f t="shared" ref="AQ326:AQ389" si="59">IF(D326="","",SUM(AO326:AP326)*0.4)</f>
        <v>#N/A</v>
      </c>
      <c r="AR326" s="31" t="e">
        <f>IF($B326="","",VLOOKUP($B326,'HK2 - 22-23 + HKI 23-24(22C2)'!$B$12:$AT$182,43,0))</f>
        <v>#N/A</v>
      </c>
      <c r="AS326" s="31" t="e">
        <f>IF($B326="","",VLOOKUP($B326,'HK2 - 22-23 + HKI 23-24(22C2)'!$B$12:$AT$182,44,0))</f>
        <v>#N/A</v>
      </c>
      <c r="AT326" s="40" t="e">
        <f t="shared" ref="AT326:AT389" si="60">IF(D326="","",ROUND(M326+R326+V326+Z326+AD326+AH326+AK326+AN326+AQ326+SUM(AR326:AS326),1))</f>
        <v>#N/A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IF($B327="","",VLOOKUP($B327,'HK2 - 22-23 + HKI 23-24(22C2)'!$B$12:$AT$182,4,0))</f>
        <v>#N/A</v>
      </c>
      <c r="F327" s="15" t="e">
        <f>IF($B327="","",VLOOKUP($B327,'HK2 - 22-23 + HKI 23-24(22C2)'!$B$12:$AT$182,5,0))</f>
        <v>#N/A</v>
      </c>
      <c r="G327" s="15" t="e">
        <f>IF($B327="","",VLOOKUP($B327,'HK2 - 22-23 + HKI 23-24(22C2)'!$B$12:$AT$182,6,0))</f>
        <v>#N/A</v>
      </c>
      <c r="H327" s="15" t="e">
        <f>IF($B327="","",VLOOKUP($B327,'HK2 - 22-23 + HKI 23-24(22C2)'!$B$12:$AT$182,7,0))</f>
        <v>#N/A</v>
      </c>
      <c r="I327" s="15" t="e">
        <f>IF($B327="","",VLOOKUP($B327,'HK2 - 22-23 + HKI 23-24(22C2)'!$B$12:$AT$182,8,0))</f>
        <v>#N/A</v>
      </c>
      <c r="J327" s="15" t="e">
        <f>IF($B327="","",VLOOKUP($B327,'HK2 - 22-23 + HKI 23-24(22C2)'!$B$12:$AT$182,9,0))</f>
        <v>#N/A</v>
      </c>
      <c r="K327" s="15" t="e">
        <f>IF($B327="","",VLOOKUP($B327,'HK2 - 22-23 + HKI 23-24(22C2)'!$B$12:$AT$182,10,0))</f>
        <v>#N/A</v>
      </c>
      <c r="L327" s="15" t="e">
        <f>IF($B327="","",VLOOKUP($B327,'HK2 - 22-23 + HKI 23-24(22C2)'!$B$12:$AT$182,11,0))</f>
        <v>#N/A</v>
      </c>
      <c r="M327" s="31" t="e">
        <f t="shared" si="51"/>
        <v>#N/A</v>
      </c>
      <c r="N327" s="15" t="e">
        <f>IF($B327="","",VLOOKUP($B327,'HK2 - 22-23 + HKI 23-24(22C2)'!$B$12:$AT$182,13,0))</f>
        <v>#N/A</v>
      </c>
      <c r="O327" s="15" t="e">
        <f>IF($B327="","",VLOOKUP($B327,'HK2 - 22-23 + HKI 23-24(22C2)'!$B$12:$AT$182,14,0))</f>
        <v>#N/A</v>
      </c>
      <c r="P327" s="15" t="e">
        <f>IF($B327="","",VLOOKUP($B327,'HK2 - 22-23 + HKI 23-24(22C2)'!$B$12:$AT$182,15,0))</f>
        <v>#N/A</v>
      </c>
      <c r="Q327" s="15" t="e">
        <f>IF($B327="","",VLOOKUP($B327,'HK2 - 22-23 + HKI 23-24(22C2)'!$B$12:$AT$182,16,0))</f>
        <v>#N/A</v>
      </c>
      <c r="R327" s="31" t="e">
        <f t="shared" si="52"/>
        <v>#N/A</v>
      </c>
      <c r="S327" s="15" t="e">
        <f>IF($B327="","",VLOOKUP($B327,'HK2 - 22-23 + HKI 23-24(22C2)'!$B$12:$AT$182,18,0))</f>
        <v>#N/A</v>
      </c>
      <c r="T327" s="15" t="e">
        <f>IF($B327="","",VLOOKUP($B327,'HK2 - 22-23 + HKI 23-24(22C2)'!$B$12:$AT$182,19,0))</f>
        <v>#N/A</v>
      </c>
      <c r="U327" s="15" t="e">
        <f>IF($B327="","",VLOOKUP($B327,'HK2 - 22-23 + HKI 23-24(22C2)'!$B$12:$AT$182,20,0))</f>
        <v>#N/A</v>
      </c>
      <c r="V327" s="31" t="e">
        <f t="shared" si="53"/>
        <v>#N/A</v>
      </c>
      <c r="W327" s="15" t="e">
        <f>IF($B327="","",VLOOKUP($B327,'HK2 - 22-23 + HKI 23-24(22C2)'!$B$12:$AT$182,22,0))</f>
        <v>#N/A</v>
      </c>
      <c r="X327" s="15" t="e">
        <f>IF($B327="","",VLOOKUP($B327,'HK2 - 22-23 + HKI 23-24(22C2)'!$B$12:$AT$182,23,0))</f>
        <v>#N/A</v>
      </c>
      <c r="Y327" s="15" t="e">
        <f>IF($B327="","",VLOOKUP($B327,'HK2 - 22-23 + HKI 23-24(22C2)'!$B$12:$AT$182,24,0))</f>
        <v>#N/A</v>
      </c>
      <c r="Z327" s="31" t="e">
        <f t="shared" si="54"/>
        <v>#N/A</v>
      </c>
      <c r="AA327" s="15" t="e">
        <f>IF($B327="","",VLOOKUP($B327,'HK2 - 22-23 + HKI 23-24(22C2)'!$B$12:$AT$182,26,0))</f>
        <v>#N/A</v>
      </c>
      <c r="AB327" s="15" t="e">
        <f>IF($B327="","",VLOOKUP($B327,'HK2 - 22-23 + HKI 23-24(22C2)'!$B$12:$AT$182,27,0))</f>
        <v>#N/A</v>
      </c>
      <c r="AC327" s="15" t="e">
        <f>IF($B327="","",VLOOKUP($B327,'HK2 - 22-23 + HKI 23-24(22C2)'!$B$12:$AT$182,28,0))</f>
        <v>#N/A</v>
      </c>
      <c r="AD327" s="31" t="e">
        <f t="shared" si="55"/>
        <v>#N/A</v>
      </c>
      <c r="AE327" s="15" t="e">
        <f>IF($B327="","",VLOOKUP($B327,'HK2 - 22-23 + HKI 23-24(22C2)'!$B$12:$AT$182,30,0))</f>
        <v>#N/A</v>
      </c>
      <c r="AF327" s="15" t="e">
        <f>IF($B327="","",VLOOKUP($B327,'HK2 - 22-23 + HKI 23-24(22C2)'!$B$12:$AT$182,31,0))</f>
        <v>#N/A</v>
      </c>
      <c r="AG327" s="15" t="e">
        <f>IF($B327="","",VLOOKUP($B327,'HK2 - 22-23 + HKI 23-24(22C2)'!$B$12:$AT$182,32,0))</f>
        <v>#N/A</v>
      </c>
      <c r="AH327" s="31" t="e">
        <f t="shared" si="56"/>
        <v>#N/A</v>
      </c>
      <c r="AI327" s="15" t="e">
        <f>IF($B327="","",VLOOKUP($B327,'HK2 - 22-23 + HKI 23-24(22C2)'!$B$12:$AT$182,34,0))</f>
        <v>#N/A</v>
      </c>
      <c r="AJ327" s="15" t="e">
        <f>IF($B327="","",VLOOKUP($B327,'HK2 - 22-23 + HKI 23-24(22C2)'!$B$12:$AT$182,35,0))</f>
        <v>#N/A</v>
      </c>
      <c r="AK327" s="31" t="e">
        <f t="shared" si="57"/>
        <v>#N/A</v>
      </c>
      <c r="AL327" s="15" t="e">
        <f>IF($B327="","",VLOOKUP($B327,'HK2 - 22-23 + HKI 23-24(22C2)'!$B$12:$AT$182,37,0))</f>
        <v>#N/A</v>
      </c>
      <c r="AM327" s="15" t="e">
        <f>IF($B327="","",VLOOKUP($B327,'HK2 - 22-23 + HKI 23-24(22C2)'!$B$12:$AT$182,38,0))</f>
        <v>#N/A</v>
      </c>
      <c r="AN327" s="31" t="e">
        <f t="shared" si="58"/>
        <v>#N/A</v>
      </c>
      <c r="AO327" s="15" t="e">
        <f>IF($B327="","",VLOOKUP($B327,'HK2 - 22-23 + HKI 23-24(22C2)'!$B$12:$AT$182,40,0))</f>
        <v>#N/A</v>
      </c>
      <c r="AP327" s="15" t="e">
        <f>IF($B327="","",VLOOKUP($B327,'HK2 - 22-23 + HKI 23-24(22C2)'!$B$12:$AT$182,41,0))</f>
        <v>#N/A</v>
      </c>
      <c r="AQ327" s="31" t="e">
        <f t="shared" si="59"/>
        <v>#N/A</v>
      </c>
      <c r="AR327" s="31" t="e">
        <f>IF($B327="","",VLOOKUP($B327,'HK2 - 22-23 + HKI 23-24(22C2)'!$B$12:$AT$182,43,0))</f>
        <v>#N/A</v>
      </c>
      <c r="AS327" s="31" t="e">
        <f>IF($B327="","",VLOOKUP($B327,'HK2 - 22-23 + HKI 23-24(22C2)'!$B$12:$AT$182,44,0))</f>
        <v>#N/A</v>
      </c>
      <c r="AT327" s="40" t="e">
        <f t="shared" si="60"/>
        <v>#N/A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IF($B328="","",VLOOKUP($B328,'HK2 - 22-23 + HKI 23-24(22C2)'!$B$12:$AT$182,4,0))</f>
        <v>#N/A</v>
      </c>
      <c r="F328" s="15" t="e">
        <f>IF($B328="","",VLOOKUP($B328,'HK2 - 22-23 + HKI 23-24(22C2)'!$B$12:$AT$182,5,0))</f>
        <v>#N/A</v>
      </c>
      <c r="G328" s="15" t="e">
        <f>IF($B328="","",VLOOKUP($B328,'HK2 - 22-23 + HKI 23-24(22C2)'!$B$12:$AT$182,6,0))</f>
        <v>#N/A</v>
      </c>
      <c r="H328" s="15" t="e">
        <f>IF($B328="","",VLOOKUP($B328,'HK2 - 22-23 + HKI 23-24(22C2)'!$B$12:$AT$182,7,0))</f>
        <v>#N/A</v>
      </c>
      <c r="I328" s="15" t="e">
        <f>IF($B328="","",VLOOKUP($B328,'HK2 - 22-23 + HKI 23-24(22C2)'!$B$12:$AT$182,8,0))</f>
        <v>#N/A</v>
      </c>
      <c r="J328" s="15" t="e">
        <f>IF($B328="","",VLOOKUP($B328,'HK2 - 22-23 + HKI 23-24(22C2)'!$B$12:$AT$182,9,0))</f>
        <v>#N/A</v>
      </c>
      <c r="K328" s="15" t="e">
        <f>IF($B328="","",VLOOKUP($B328,'HK2 - 22-23 + HKI 23-24(22C2)'!$B$12:$AT$182,10,0))</f>
        <v>#N/A</v>
      </c>
      <c r="L328" s="15" t="e">
        <f>IF($B328="","",VLOOKUP($B328,'HK2 - 22-23 + HKI 23-24(22C2)'!$B$12:$AT$182,11,0))</f>
        <v>#N/A</v>
      </c>
      <c r="M328" s="31" t="e">
        <f t="shared" si="51"/>
        <v>#N/A</v>
      </c>
      <c r="N328" s="15" t="e">
        <f>IF($B328="","",VLOOKUP($B328,'HK2 - 22-23 + HKI 23-24(22C2)'!$B$12:$AT$182,13,0))</f>
        <v>#N/A</v>
      </c>
      <c r="O328" s="15" t="e">
        <f>IF($B328="","",VLOOKUP($B328,'HK2 - 22-23 + HKI 23-24(22C2)'!$B$12:$AT$182,14,0))</f>
        <v>#N/A</v>
      </c>
      <c r="P328" s="15" t="e">
        <f>IF($B328="","",VLOOKUP($B328,'HK2 - 22-23 + HKI 23-24(22C2)'!$B$12:$AT$182,15,0))</f>
        <v>#N/A</v>
      </c>
      <c r="Q328" s="15" t="e">
        <f>IF($B328="","",VLOOKUP($B328,'HK2 - 22-23 + HKI 23-24(22C2)'!$B$12:$AT$182,16,0))</f>
        <v>#N/A</v>
      </c>
      <c r="R328" s="31" t="e">
        <f t="shared" si="52"/>
        <v>#N/A</v>
      </c>
      <c r="S328" s="15" t="e">
        <f>IF($B328="","",VLOOKUP($B328,'HK2 - 22-23 + HKI 23-24(22C2)'!$B$12:$AT$182,18,0))</f>
        <v>#N/A</v>
      </c>
      <c r="T328" s="15" t="e">
        <f>IF($B328="","",VLOOKUP($B328,'HK2 - 22-23 + HKI 23-24(22C2)'!$B$12:$AT$182,19,0))</f>
        <v>#N/A</v>
      </c>
      <c r="U328" s="15" t="e">
        <f>IF($B328="","",VLOOKUP($B328,'HK2 - 22-23 + HKI 23-24(22C2)'!$B$12:$AT$182,20,0))</f>
        <v>#N/A</v>
      </c>
      <c r="V328" s="31" t="e">
        <f t="shared" si="53"/>
        <v>#N/A</v>
      </c>
      <c r="W328" s="15" t="e">
        <f>IF($B328="","",VLOOKUP($B328,'HK2 - 22-23 + HKI 23-24(22C2)'!$B$12:$AT$182,22,0))</f>
        <v>#N/A</v>
      </c>
      <c r="X328" s="15" t="e">
        <f>IF($B328="","",VLOOKUP($B328,'HK2 - 22-23 + HKI 23-24(22C2)'!$B$12:$AT$182,23,0))</f>
        <v>#N/A</v>
      </c>
      <c r="Y328" s="15" t="e">
        <f>IF($B328="","",VLOOKUP($B328,'HK2 - 22-23 + HKI 23-24(22C2)'!$B$12:$AT$182,24,0))</f>
        <v>#N/A</v>
      </c>
      <c r="Z328" s="31" t="e">
        <f t="shared" si="54"/>
        <v>#N/A</v>
      </c>
      <c r="AA328" s="15" t="e">
        <f>IF($B328="","",VLOOKUP($B328,'HK2 - 22-23 + HKI 23-24(22C2)'!$B$12:$AT$182,26,0))</f>
        <v>#N/A</v>
      </c>
      <c r="AB328" s="15" t="e">
        <f>IF($B328="","",VLOOKUP($B328,'HK2 - 22-23 + HKI 23-24(22C2)'!$B$12:$AT$182,27,0))</f>
        <v>#N/A</v>
      </c>
      <c r="AC328" s="15" t="e">
        <f>IF($B328="","",VLOOKUP($B328,'HK2 - 22-23 + HKI 23-24(22C2)'!$B$12:$AT$182,28,0))</f>
        <v>#N/A</v>
      </c>
      <c r="AD328" s="31" t="e">
        <f t="shared" si="55"/>
        <v>#N/A</v>
      </c>
      <c r="AE328" s="15" t="e">
        <f>IF($B328="","",VLOOKUP($B328,'HK2 - 22-23 + HKI 23-24(22C2)'!$B$12:$AT$182,30,0))</f>
        <v>#N/A</v>
      </c>
      <c r="AF328" s="15" t="e">
        <f>IF($B328="","",VLOOKUP($B328,'HK2 - 22-23 + HKI 23-24(22C2)'!$B$12:$AT$182,31,0))</f>
        <v>#N/A</v>
      </c>
      <c r="AG328" s="15" t="e">
        <f>IF($B328="","",VLOOKUP($B328,'HK2 - 22-23 + HKI 23-24(22C2)'!$B$12:$AT$182,32,0))</f>
        <v>#N/A</v>
      </c>
      <c r="AH328" s="31" t="e">
        <f t="shared" si="56"/>
        <v>#N/A</v>
      </c>
      <c r="AI328" s="15" t="e">
        <f>IF($B328="","",VLOOKUP($B328,'HK2 - 22-23 + HKI 23-24(22C2)'!$B$12:$AT$182,34,0))</f>
        <v>#N/A</v>
      </c>
      <c r="AJ328" s="15" t="e">
        <f>IF($B328="","",VLOOKUP($B328,'HK2 - 22-23 + HKI 23-24(22C2)'!$B$12:$AT$182,35,0))</f>
        <v>#N/A</v>
      </c>
      <c r="AK328" s="31" t="e">
        <f t="shared" si="57"/>
        <v>#N/A</v>
      </c>
      <c r="AL328" s="15" t="e">
        <f>IF($B328="","",VLOOKUP($B328,'HK2 - 22-23 + HKI 23-24(22C2)'!$B$12:$AT$182,37,0))</f>
        <v>#N/A</v>
      </c>
      <c r="AM328" s="15" t="e">
        <f>IF($B328="","",VLOOKUP($B328,'HK2 - 22-23 + HKI 23-24(22C2)'!$B$12:$AT$182,38,0))</f>
        <v>#N/A</v>
      </c>
      <c r="AN328" s="31" t="e">
        <f t="shared" si="58"/>
        <v>#N/A</v>
      </c>
      <c r="AO328" s="15" t="e">
        <f>IF($B328="","",VLOOKUP($B328,'HK2 - 22-23 + HKI 23-24(22C2)'!$B$12:$AT$182,40,0))</f>
        <v>#N/A</v>
      </c>
      <c r="AP328" s="15" t="e">
        <f>IF($B328="","",VLOOKUP($B328,'HK2 - 22-23 + HKI 23-24(22C2)'!$B$12:$AT$182,41,0))</f>
        <v>#N/A</v>
      </c>
      <c r="AQ328" s="31" t="e">
        <f t="shared" si="59"/>
        <v>#N/A</v>
      </c>
      <c r="AR328" s="31" t="e">
        <f>IF($B328="","",VLOOKUP($B328,'HK2 - 22-23 + HKI 23-24(22C2)'!$B$12:$AT$182,43,0))</f>
        <v>#N/A</v>
      </c>
      <c r="AS328" s="31" t="e">
        <f>IF($B328="","",VLOOKUP($B328,'HK2 - 22-23 + HKI 23-24(22C2)'!$B$12:$AT$182,44,0))</f>
        <v>#N/A</v>
      </c>
      <c r="AT328" s="40" t="e">
        <f t="shared" si="60"/>
        <v>#N/A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IF($B329="","",VLOOKUP($B329,'HK2 - 22-23 + HKI 23-24(22C2)'!$B$12:$AT$182,4,0))</f>
        <v>#N/A</v>
      </c>
      <c r="F329" s="15" t="e">
        <f>IF($B329="","",VLOOKUP($B329,'HK2 - 22-23 + HKI 23-24(22C2)'!$B$12:$AT$182,5,0))</f>
        <v>#N/A</v>
      </c>
      <c r="G329" s="15" t="e">
        <f>IF($B329="","",VLOOKUP($B329,'HK2 - 22-23 + HKI 23-24(22C2)'!$B$12:$AT$182,6,0))</f>
        <v>#N/A</v>
      </c>
      <c r="H329" s="15" t="e">
        <f>IF($B329="","",VLOOKUP($B329,'HK2 - 22-23 + HKI 23-24(22C2)'!$B$12:$AT$182,7,0))</f>
        <v>#N/A</v>
      </c>
      <c r="I329" s="15" t="e">
        <f>IF($B329="","",VLOOKUP($B329,'HK2 - 22-23 + HKI 23-24(22C2)'!$B$12:$AT$182,8,0))</f>
        <v>#N/A</v>
      </c>
      <c r="J329" s="15" t="e">
        <f>IF($B329="","",VLOOKUP($B329,'HK2 - 22-23 + HKI 23-24(22C2)'!$B$12:$AT$182,9,0))</f>
        <v>#N/A</v>
      </c>
      <c r="K329" s="15" t="e">
        <f>IF($B329="","",VLOOKUP($B329,'HK2 - 22-23 + HKI 23-24(22C2)'!$B$12:$AT$182,10,0))</f>
        <v>#N/A</v>
      </c>
      <c r="L329" s="15" t="e">
        <f>IF($B329="","",VLOOKUP($B329,'HK2 - 22-23 + HKI 23-24(22C2)'!$B$12:$AT$182,11,0))</f>
        <v>#N/A</v>
      </c>
      <c r="M329" s="31" t="e">
        <f t="shared" si="51"/>
        <v>#N/A</v>
      </c>
      <c r="N329" s="15" t="e">
        <f>IF($B329="","",VLOOKUP($B329,'HK2 - 22-23 + HKI 23-24(22C2)'!$B$12:$AT$182,13,0))</f>
        <v>#N/A</v>
      </c>
      <c r="O329" s="15" t="e">
        <f>IF($B329="","",VLOOKUP($B329,'HK2 - 22-23 + HKI 23-24(22C2)'!$B$12:$AT$182,14,0))</f>
        <v>#N/A</v>
      </c>
      <c r="P329" s="15" t="e">
        <f>IF($B329="","",VLOOKUP($B329,'HK2 - 22-23 + HKI 23-24(22C2)'!$B$12:$AT$182,15,0))</f>
        <v>#N/A</v>
      </c>
      <c r="Q329" s="15" t="e">
        <f>IF($B329="","",VLOOKUP($B329,'HK2 - 22-23 + HKI 23-24(22C2)'!$B$12:$AT$182,16,0))</f>
        <v>#N/A</v>
      </c>
      <c r="R329" s="31" t="e">
        <f t="shared" si="52"/>
        <v>#N/A</v>
      </c>
      <c r="S329" s="15" t="e">
        <f>IF($B329="","",VLOOKUP($B329,'HK2 - 22-23 + HKI 23-24(22C2)'!$B$12:$AT$182,18,0))</f>
        <v>#N/A</v>
      </c>
      <c r="T329" s="15" t="e">
        <f>IF($B329="","",VLOOKUP($B329,'HK2 - 22-23 + HKI 23-24(22C2)'!$B$12:$AT$182,19,0))</f>
        <v>#N/A</v>
      </c>
      <c r="U329" s="15" t="e">
        <f>IF($B329="","",VLOOKUP($B329,'HK2 - 22-23 + HKI 23-24(22C2)'!$B$12:$AT$182,20,0))</f>
        <v>#N/A</v>
      </c>
      <c r="V329" s="31" t="e">
        <f t="shared" si="53"/>
        <v>#N/A</v>
      </c>
      <c r="W329" s="15" t="e">
        <f>IF($B329="","",VLOOKUP($B329,'HK2 - 22-23 + HKI 23-24(22C2)'!$B$12:$AT$182,22,0))</f>
        <v>#N/A</v>
      </c>
      <c r="X329" s="15" t="e">
        <f>IF($B329="","",VLOOKUP($B329,'HK2 - 22-23 + HKI 23-24(22C2)'!$B$12:$AT$182,23,0))</f>
        <v>#N/A</v>
      </c>
      <c r="Y329" s="15" t="e">
        <f>IF($B329="","",VLOOKUP($B329,'HK2 - 22-23 + HKI 23-24(22C2)'!$B$12:$AT$182,24,0))</f>
        <v>#N/A</v>
      </c>
      <c r="Z329" s="31" t="e">
        <f t="shared" si="54"/>
        <v>#N/A</v>
      </c>
      <c r="AA329" s="15" t="e">
        <f>IF($B329="","",VLOOKUP($B329,'HK2 - 22-23 + HKI 23-24(22C2)'!$B$12:$AT$182,26,0))</f>
        <v>#N/A</v>
      </c>
      <c r="AB329" s="15" t="e">
        <f>IF($B329="","",VLOOKUP($B329,'HK2 - 22-23 + HKI 23-24(22C2)'!$B$12:$AT$182,27,0))</f>
        <v>#N/A</v>
      </c>
      <c r="AC329" s="15" t="e">
        <f>IF($B329="","",VLOOKUP($B329,'HK2 - 22-23 + HKI 23-24(22C2)'!$B$12:$AT$182,28,0))</f>
        <v>#N/A</v>
      </c>
      <c r="AD329" s="31" t="e">
        <f t="shared" si="55"/>
        <v>#N/A</v>
      </c>
      <c r="AE329" s="15" t="e">
        <f>IF($B329="","",VLOOKUP($B329,'HK2 - 22-23 + HKI 23-24(22C2)'!$B$12:$AT$182,30,0))</f>
        <v>#N/A</v>
      </c>
      <c r="AF329" s="15" t="e">
        <f>IF($B329="","",VLOOKUP($B329,'HK2 - 22-23 + HKI 23-24(22C2)'!$B$12:$AT$182,31,0))</f>
        <v>#N/A</v>
      </c>
      <c r="AG329" s="15" t="e">
        <f>IF($B329="","",VLOOKUP($B329,'HK2 - 22-23 + HKI 23-24(22C2)'!$B$12:$AT$182,32,0))</f>
        <v>#N/A</v>
      </c>
      <c r="AH329" s="31" t="e">
        <f t="shared" si="56"/>
        <v>#N/A</v>
      </c>
      <c r="AI329" s="15" t="e">
        <f>IF($B329="","",VLOOKUP($B329,'HK2 - 22-23 + HKI 23-24(22C2)'!$B$12:$AT$182,34,0))</f>
        <v>#N/A</v>
      </c>
      <c r="AJ329" s="15" t="e">
        <f>IF($B329="","",VLOOKUP($B329,'HK2 - 22-23 + HKI 23-24(22C2)'!$B$12:$AT$182,35,0))</f>
        <v>#N/A</v>
      </c>
      <c r="AK329" s="31" t="e">
        <f t="shared" si="57"/>
        <v>#N/A</v>
      </c>
      <c r="AL329" s="15" t="e">
        <f>IF($B329="","",VLOOKUP($B329,'HK2 - 22-23 + HKI 23-24(22C2)'!$B$12:$AT$182,37,0))</f>
        <v>#N/A</v>
      </c>
      <c r="AM329" s="15" t="e">
        <f>IF($B329="","",VLOOKUP($B329,'HK2 - 22-23 + HKI 23-24(22C2)'!$B$12:$AT$182,38,0))</f>
        <v>#N/A</v>
      </c>
      <c r="AN329" s="31" t="e">
        <f t="shared" si="58"/>
        <v>#N/A</v>
      </c>
      <c r="AO329" s="15" t="e">
        <f>IF($B329="","",VLOOKUP($B329,'HK2 - 22-23 + HKI 23-24(22C2)'!$B$12:$AT$182,40,0))</f>
        <v>#N/A</v>
      </c>
      <c r="AP329" s="15" t="e">
        <f>IF($B329="","",VLOOKUP($B329,'HK2 - 22-23 + HKI 23-24(22C2)'!$B$12:$AT$182,41,0))</f>
        <v>#N/A</v>
      </c>
      <c r="AQ329" s="31" t="e">
        <f t="shared" si="59"/>
        <v>#N/A</v>
      </c>
      <c r="AR329" s="31" t="e">
        <f>IF($B329="","",VLOOKUP($B329,'HK2 - 22-23 + HKI 23-24(22C2)'!$B$12:$AT$182,43,0))</f>
        <v>#N/A</v>
      </c>
      <c r="AS329" s="31" t="e">
        <f>IF($B329="","",VLOOKUP($B329,'HK2 - 22-23 + HKI 23-24(22C2)'!$B$12:$AT$182,44,0))</f>
        <v>#N/A</v>
      </c>
      <c r="AT329" s="40" t="e">
        <f t="shared" si="60"/>
        <v>#N/A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IF($B330="","",VLOOKUP($B330,'HK2 - 22-23 + HKI 23-24(22C2)'!$B$12:$AT$182,4,0))</f>
        <v>#N/A</v>
      </c>
      <c r="F330" s="15" t="e">
        <f>IF($B330="","",VLOOKUP($B330,'HK2 - 22-23 + HKI 23-24(22C2)'!$B$12:$AT$182,5,0))</f>
        <v>#N/A</v>
      </c>
      <c r="G330" s="15" t="e">
        <f>IF($B330="","",VLOOKUP($B330,'HK2 - 22-23 + HKI 23-24(22C2)'!$B$12:$AT$182,6,0))</f>
        <v>#N/A</v>
      </c>
      <c r="H330" s="15" t="e">
        <f>IF($B330="","",VLOOKUP($B330,'HK2 - 22-23 + HKI 23-24(22C2)'!$B$12:$AT$182,7,0))</f>
        <v>#N/A</v>
      </c>
      <c r="I330" s="15" t="e">
        <f>IF($B330="","",VLOOKUP($B330,'HK2 - 22-23 + HKI 23-24(22C2)'!$B$12:$AT$182,8,0))</f>
        <v>#N/A</v>
      </c>
      <c r="J330" s="15" t="e">
        <f>IF($B330="","",VLOOKUP($B330,'HK2 - 22-23 + HKI 23-24(22C2)'!$B$12:$AT$182,9,0))</f>
        <v>#N/A</v>
      </c>
      <c r="K330" s="15" t="e">
        <f>IF($B330="","",VLOOKUP($B330,'HK2 - 22-23 + HKI 23-24(22C2)'!$B$12:$AT$182,10,0))</f>
        <v>#N/A</v>
      </c>
      <c r="L330" s="15" t="e">
        <f>IF($B330="","",VLOOKUP($B330,'HK2 - 22-23 + HKI 23-24(22C2)'!$B$12:$AT$182,11,0))</f>
        <v>#N/A</v>
      </c>
      <c r="M330" s="31" t="e">
        <f t="shared" si="51"/>
        <v>#N/A</v>
      </c>
      <c r="N330" s="15" t="e">
        <f>IF($B330="","",VLOOKUP($B330,'HK2 - 22-23 + HKI 23-24(22C2)'!$B$12:$AT$182,13,0))</f>
        <v>#N/A</v>
      </c>
      <c r="O330" s="15" t="e">
        <f>IF($B330="","",VLOOKUP($B330,'HK2 - 22-23 + HKI 23-24(22C2)'!$B$12:$AT$182,14,0))</f>
        <v>#N/A</v>
      </c>
      <c r="P330" s="15" t="e">
        <f>IF($B330="","",VLOOKUP($B330,'HK2 - 22-23 + HKI 23-24(22C2)'!$B$12:$AT$182,15,0))</f>
        <v>#N/A</v>
      </c>
      <c r="Q330" s="15" t="e">
        <f>IF($B330="","",VLOOKUP($B330,'HK2 - 22-23 + HKI 23-24(22C2)'!$B$12:$AT$182,16,0))</f>
        <v>#N/A</v>
      </c>
      <c r="R330" s="31" t="e">
        <f t="shared" si="52"/>
        <v>#N/A</v>
      </c>
      <c r="S330" s="15" t="e">
        <f>IF($B330="","",VLOOKUP($B330,'HK2 - 22-23 + HKI 23-24(22C2)'!$B$12:$AT$182,18,0))</f>
        <v>#N/A</v>
      </c>
      <c r="T330" s="15" t="e">
        <f>IF($B330="","",VLOOKUP($B330,'HK2 - 22-23 + HKI 23-24(22C2)'!$B$12:$AT$182,19,0))</f>
        <v>#N/A</v>
      </c>
      <c r="U330" s="15" t="e">
        <f>IF($B330="","",VLOOKUP($B330,'HK2 - 22-23 + HKI 23-24(22C2)'!$B$12:$AT$182,20,0))</f>
        <v>#N/A</v>
      </c>
      <c r="V330" s="31" t="e">
        <f t="shared" si="53"/>
        <v>#N/A</v>
      </c>
      <c r="W330" s="15" t="e">
        <f>IF($B330="","",VLOOKUP($B330,'HK2 - 22-23 + HKI 23-24(22C2)'!$B$12:$AT$182,22,0))</f>
        <v>#N/A</v>
      </c>
      <c r="X330" s="15" t="e">
        <f>IF($B330="","",VLOOKUP($B330,'HK2 - 22-23 + HKI 23-24(22C2)'!$B$12:$AT$182,23,0))</f>
        <v>#N/A</v>
      </c>
      <c r="Y330" s="15" t="e">
        <f>IF($B330="","",VLOOKUP($B330,'HK2 - 22-23 + HKI 23-24(22C2)'!$B$12:$AT$182,24,0))</f>
        <v>#N/A</v>
      </c>
      <c r="Z330" s="31" t="e">
        <f t="shared" si="54"/>
        <v>#N/A</v>
      </c>
      <c r="AA330" s="15" t="e">
        <f>IF($B330="","",VLOOKUP($B330,'HK2 - 22-23 + HKI 23-24(22C2)'!$B$12:$AT$182,26,0))</f>
        <v>#N/A</v>
      </c>
      <c r="AB330" s="15" t="e">
        <f>IF($B330="","",VLOOKUP($B330,'HK2 - 22-23 + HKI 23-24(22C2)'!$B$12:$AT$182,27,0))</f>
        <v>#N/A</v>
      </c>
      <c r="AC330" s="15" t="e">
        <f>IF($B330="","",VLOOKUP($B330,'HK2 - 22-23 + HKI 23-24(22C2)'!$B$12:$AT$182,28,0))</f>
        <v>#N/A</v>
      </c>
      <c r="AD330" s="31" t="e">
        <f t="shared" si="55"/>
        <v>#N/A</v>
      </c>
      <c r="AE330" s="15" t="e">
        <f>IF($B330="","",VLOOKUP($B330,'HK2 - 22-23 + HKI 23-24(22C2)'!$B$12:$AT$182,30,0))</f>
        <v>#N/A</v>
      </c>
      <c r="AF330" s="15" t="e">
        <f>IF($B330="","",VLOOKUP($B330,'HK2 - 22-23 + HKI 23-24(22C2)'!$B$12:$AT$182,31,0))</f>
        <v>#N/A</v>
      </c>
      <c r="AG330" s="15" t="e">
        <f>IF($B330="","",VLOOKUP($B330,'HK2 - 22-23 + HKI 23-24(22C2)'!$B$12:$AT$182,32,0))</f>
        <v>#N/A</v>
      </c>
      <c r="AH330" s="31" t="e">
        <f t="shared" si="56"/>
        <v>#N/A</v>
      </c>
      <c r="AI330" s="15" t="e">
        <f>IF($B330="","",VLOOKUP($B330,'HK2 - 22-23 + HKI 23-24(22C2)'!$B$12:$AT$182,34,0))</f>
        <v>#N/A</v>
      </c>
      <c r="AJ330" s="15" t="e">
        <f>IF($B330="","",VLOOKUP($B330,'HK2 - 22-23 + HKI 23-24(22C2)'!$B$12:$AT$182,35,0))</f>
        <v>#N/A</v>
      </c>
      <c r="AK330" s="31" t="e">
        <f t="shared" si="57"/>
        <v>#N/A</v>
      </c>
      <c r="AL330" s="15" t="e">
        <f>IF($B330="","",VLOOKUP($B330,'HK2 - 22-23 + HKI 23-24(22C2)'!$B$12:$AT$182,37,0))</f>
        <v>#N/A</v>
      </c>
      <c r="AM330" s="15" t="e">
        <f>IF($B330="","",VLOOKUP($B330,'HK2 - 22-23 + HKI 23-24(22C2)'!$B$12:$AT$182,38,0))</f>
        <v>#N/A</v>
      </c>
      <c r="AN330" s="31" t="e">
        <f t="shared" si="58"/>
        <v>#N/A</v>
      </c>
      <c r="AO330" s="15" t="e">
        <f>IF($B330="","",VLOOKUP($B330,'HK2 - 22-23 + HKI 23-24(22C2)'!$B$12:$AT$182,40,0))</f>
        <v>#N/A</v>
      </c>
      <c r="AP330" s="15" t="e">
        <f>IF($B330="","",VLOOKUP($B330,'HK2 - 22-23 + HKI 23-24(22C2)'!$B$12:$AT$182,41,0))</f>
        <v>#N/A</v>
      </c>
      <c r="AQ330" s="31" t="e">
        <f t="shared" si="59"/>
        <v>#N/A</v>
      </c>
      <c r="AR330" s="31" t="e">
        <f>IF($B330="","",VLOOKUP($B330,'HK2 - 22-23 + HKI 23-24(22C2)'!$B$12:$AT$182,43,0))</f>
        <v>#N/A</v>
      </c>
      <c r="AS330" s="31" t="e">
        <f>IF($B330="","",VLOOKUP($B330,'HK2 - 22-23 + HKI 23-24(22C2)'!$B$12:$AT$182,44,0))</f>
        <v>#N/A</v>
      </c>
      <c r="AT330" s="40" t="e">
        <f t="shared" si="60"/>
        <v>#N/A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IF($B331="","",VLOOKUP($B331,'HK2 - 22-23 + HKI 23-24(22C2)'!$B$12:$AT$182,4,0))</f>
        <v>#N/A</v>
      </c>
      <c r="F331" s="15" t="e">
        <f>IF($B331="","",VLOOKUP($B331,'HK2 - 22-23 + HKI 23-24(22C2)'!$B$12:$AT$182,5,0))</f>
        <v>#N/A</v>
      </c>
      <c r="G331" s="15" t="e">
        <f>IF($B331="","",VLOOKUP($B331,'HK2 - 22-23 + HKI 23-24(22C2)'!$B$12:$AT$182,6,0))</f>
        <v>#N/A</v>
      </c>
      <c r="H331" s="15" t="e">
        <f>IF($B331="","",VLOOKUP($B331,'HK2 - 22-23 + HKI 23-24(22C2)'!$B$12:$AT$182,7,0))</f>
        <v>#N/A</v>
      </c>
      <c r="I331" s="15" t="e">
        <f>IF($B331="","",VLOOKUP($B331,'HK2 - 22-23 + HKI 23-24(22C2)'!$B$12:$AT$182,8,0))</f>
        <v>#N/A</v>
      </c>
      <c r="J331" s="15" t="e">
        <f>IF($B331="","",VLOOKUP($B331,'HK2 - 22-23 + HKI 23-24(22C2)'!$B$12:$AT$182,9,0))</f>
        <v>#N/A</v>
      </c>
      <c r="K331" s="15" t="e">
        <f>IF($B331="","",VLOOKUP($B331,'HK2 - 22-23 + HKI 23-24(22C2)'!$B$12:$AT$182,10,0))</f>
        <v>#N/A</v>
      </c>
      <c r="L331" s="15" t="e">
        <f>IF($B331="","",VLOOKUP($B331,'HK2 - 22-23 + HKI 23-24(22C2)'!$B$12:$AT$182,11,0))</f>
        <v>#N/A</v>
      </c>
      <c r="M331" s="31" t="e">
        <f t="shared" si="51"/>
        <v>#N/A</v>
      </c>
      <c r="N331" s="15" t="e">
        <f>IF($B331="","",VLOOKUP($B331,'HK2 - 22-23 + HKI 23-24(22C2)'!$B$12:$AT$182,13,0))</f>
        <v>#N/A</v>
      </c>
      <c r="O331" s="15" t="e">
        <f>IF($B331="","",VLOOKUP($B331,'HK2 - 22-23 + HKI 23-24(22C2)'!$B$12:$AT$182,14,0))</f>
        <v>#N/A</v>
      </c>
      <c r="P331" s="15" t="e">
        <f>IF($B331="","",VLOOKUP($B331,'HK2 - 22-23 + HKI 23-24(22C2)'!$B$12:$AT$182,15,0))</f>
        <v>#N/A</v>
      </c>
      <c r="Q331" s="15" t="e">
        <f>IF($B331="","",VLOOKUP($B331,'HK2 - 22-23 + HKI 23-24(22C2)'!$B$12:$AT$182,16,0))</f>
        <v>#N/A</v>
      </c>
      <c r="R331" s="31" t="e">
        <f t="shared" si="52"/>
        <v>#N/A</v>
      </c>
      <c r="S331" s="15" t="e">
        <f>IF($B331="","",VLOOKUP($B331,'HK2 - 22-23 + HKI 23-24(22C2)'!$B$12:$AT$182,18,0))</f>
        <v>#N/A</v>
      </c>
      <c r="T331" s="15" t="e">
        <f>IF($B331="","",VLOOKUP($B331,'HK2 - 22-23 + HKI 23-24(22C2)'!$B$12:$AT$182,19,0))</f>
        <v>#N/A</v>
      </c>
      <c r="U331" s="15" t="e">
        <f>IF($B331="","",VLOOKUP($B331,'HK2 - 22-23 + HKI 23-24(22C2)'!$B$12:$AT$182,20,0))</f>
        <v>#N/A</v>
      </c>
      <c r="V331" s="31" t="e">
        <f t="shared" si="53"/>
        <v>#N/A</v>
      </c>
      <c r="W331" s="15" t="e">
        <f>IF($B331="","",VLOOKUP($B331,'HK2 - 22-23 + HKI 23-24(22C2)'!$B$12:$AT$182,22,0))</f>
        <v>#N/A</v>
      </c>
      <c r="X331" s="15" t="e">
        <f>IF($B331="","",VLOOKUP($B331,'HK2 - 22-23 + HKI 23-24(22C2)'!$B$12:$AT$182,23,0))</f>
        <v>#N/A</v>
      </c>
      <c r="Y331" s="15" t="e">
        <f>IF($B331="","",VLOOKUP($B331,'HK2 - 22-23 + HKI 23-24(22C2)'!$B$12:$AT$182,24,0))</f>
        <v>#N/A</v>
      </c>
      <c r="Z331" s="31" t="e">
        <f t="shared" si="54"/>
        <v>#N/A</v>
      </c>
      <c r="AA331" s="15" t="e">
        <f>IF($B331="","",VLOOKUP($B331,'HK2 - 22-23 + HKI 23-24(22C2)'!$B$12:$AT$182,26,0))</f>
        <v>#N/A</v>
      </c>
      <c r="AB331" s="15" t="e">
        <f>IF($B331="","",VLOOKUP($B331,'HK2 - 22-23 + HKI 23-24(22C2)'!$B$12:$AT$182,27,0))</f>
        <v>#N/A</v>
      </c>
      <c r="AC331" s="15" t="e">
        <f>IF($B331="","",VLOOKUP($B331,'HK2 - 22-23 + HKI 23-24(22C2)'!$B$12:$AT$182,28,0))</f>
        <v>#N/A</v>
      </c>
      <c r="AD331" s="31" t="e">
        <f t="shared" si="55"/>
        <v>#N/A</v>
      </c>
      <c r="AE331" s="15" t="e">
        <f>IF($B331="","",VLOOKUP($B331,'HK2 - 22-23 + HKI 23-24(22C2)'!$B$12:$AT$182,30,0))</f>
        <v>#N/A</v>
      </c>
      <c r="AF331" s="15" t="e">
        <f>IF($B331="","",VLOOKUP($B331,'HK2 - 22-23 + HKI 23-24(22C2)'!$B$12:$AT$182,31,0))</f>
        <v>#N/A</v>
      </c>
      <c r="AG331" s="15" t="e">
        <f>IF($B331="","",VLOOKUP($B331,'HK2 - 22-23 + HKI 23-24(22C2)'!$B$12:$AT$182,32,0))</f>
        <v>#N/A</v>
      </c>
      <c r="AH331" s="31" t="e">
        <f t="shared" si="56"/>
        <v>#N/A</v>
      </c>
      <c r="AI331" s="15" t="e">
        <f>IF($B331="","",VLOOKUP($B331,'HK2 - 22-23 + HKI 23-24(22C2)'!$B$12:$AT$182,34,0))</f>
        <v>#N/A</v>
      </c>
      <c r="AJ331" s="15" t="e">
        <f>IF($B331="","",VLOOKUP($B331,'HK2 - 22-23 + HKI 23-24(22C2)'!$B$12:$AT$182,35,0))</f>
        <v>#N/A</v>
      </c>
      <c r="AK331" s="31" t="e">
        <f t="shared" si="57"/>
        <v>#N/A</v>
      </c>
      <c r="AL331" s="15" t="e">
        <f>IF($B331="","",VLOOKUP($B331,'HK2 - 22-23 + HKI 23-24(22C2)'!$B$12:$AT$182,37,0))</f>
        <v>#N/A</v>
      </c>
      <c r="AM331" s="15" t="e">
        <f>IF($B331="","",VLOOKUP($B331,'HK2 - 22-23 + HKI 23-24(22C2)'!$B$12:$AT$182,38,0))</f>
        <v>#N/A</v>
      </c>
      <c r="AN331" s="31" t="e">
        <f t="shared" si="58"/>
        <v>#N/A</v>
      </c>
      <c r="AO331" s="15" t="e">
        <f>IF($B331="","",VLOOKUP($B331,'HK2 - 22-23 + HKI 23-24(22C2)'!$B$12:$AT$182,40,0))</f>
        <v>#N/A</v>
      </c>
      <c r="AP331" s="15" t="e">
        <f>IF($B331="","",VLOOKUP($B331,'HK2 - 22-23 + HKI 23-24(22C2)'!$B$12:$AT$182,41,0))</f>
        <v>#N/A</v>
      </c>
      <c r="AQ331" s="31" t="e">
        <f t="shared" si="59"/>
        <v>#N/A</v>
      </c>
      <c r="AR331" s="31" t="e">
        <f>IF($B331="","",VLOOKUP($B331,'HK2 - 22-23 + HKI 23-24(22C2)'!$B$12:$AT$182,43,0))</f>
        <v>#N/A</v>
      </c>
      <c r="AS331" s="31" t="e">
        <f>IF($B331="","",VLOOKUP($B331,'HK2 - 22-23 + HKI 23-24(22C2)'!$B$12:$AT$182,44,0))</f>
        <v>#N/A</v>
      </c>
      <c r="AT331" s="40" t="e">
        <f t="shared" si="60"/>
        <v>#N/A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IF($B332="","",VLOOKUP($B332,'HK2 - 22-23 + HKI 23-24(22C2)'!$B$12:$AT$182,4,0))</f>
        <v>#N/A</v>
      </c>
      <c r="F332" s="15" t="e">
        <f>IF($B332="","",VLOOKUP($B332,'HK2 - 22-23 + HKI 23-24(22C2)'!$B$12:$AT$182,5,0))</f>
        <v>#N/A</v>
      </c>
      <c r="G332" s="15" t="e">
        <f>IF($B332="","",VLOOKUP($B332,'HK2 - 22-23 + HKI 23-24(22C2)'!$B$12:$AT$182,6,0))</f>
        <v>#N/A</v>
      </c>
      <c r="H332" s="15" t="e">
        <f>IF($B332="","",VLOOKUP($B332,'HK2 - 22-23 + HKI 23-24(22C2)'!$B$12:$AT$182,7,0))</f>
        <v>#N/A</v>
      </c>
      <c r="I332" s="15" t="e">
        <f>IF($B332="","",VLOOKUP($B332,'HK2 - 22-23 + HKI 23-24(22C2)'!$B$12:$AT$182,8,0))</f>
        <v>#N/A</v>
      </c>
      <c r="J332" s="15" t="e">
        <f>IF($B332="","",VLOOKUP($B332,'HK2 - 22-23 + HKI 23-24(22C2)'!$B$12:$AT$182,9,0))</f>
        <v>#N/A</v>
      </c>
      <c r="K332" s="15" t="e">
        <f>IF($B332="","",VLOOKUP($B332,'HK2 - 22-23 + HKI 23-24(22C2)'!$B$12:$AT$182,10,0))</f>
        <v>#N/A</v>
      </c>
      <c r="L332" s="15" t="e">
        <f>IF($B332="","",VLOOKUP($B332,'HK2 - 22-23 + HKI 23-24(22C2)'!$B$12:$AT$182,11,0))</f>
        <v>#N/A</v>
      </c>
      <c r="M332" s="31" t="e">
        <f t="shared" si="51"/>
        <v>#N/A</v>
      </c>
      <c r="N332" s="15" t="e">
        <f>IF($B332="","",VLOOKUP($B332,'HK2 - 22-23 + HKI 23-24(22C2)'!$B$12:$AT$182,13,0))</f>
        <v>#N/A</v>
      </c>
      <c r="O332" s="15" t="e">
        <f>IF($B332="","",VLOOKUP($B332,'HK2 - 22-23 + HKI 23-24(22C2)'!$B$12:$AT$182,14,0))</f>
        <v>#N/A</v>
      </c>
      <c r="P332" s="15" t="e">
        <f>IF($B332="","",VLOOKUP($B332,'HK2 - 22-23 + HKI 23-24(22C2)'!$B$12:$AT$182,15,0))</f>
        <v>#N/A</v>
      </c>
      <c r="Q332" s="15" t="e">
        <f>IF($B332="","",VLOOKUP($B332,'HK2 - 22-23 + HKI 23-24(22C2)'!$B$12:$AT$182,16,0))</f>
        <v>#N/A</v>
      </c>
      <c r="R332" s="31" t="e">
        <f t="shared" si="52"/>
        <v>#N/A</v>
      </c>
      <c r="S332" s="15" t="e">
        <f>IF($B332="","",VLOOKUP($B332,'HK2 - 22-23 + HKI 23-24(22C2)'!$B$12:$AT$182,18,0))</f>
        <v>#N/A</v>
      </c>
      <c r="T332" s="15" t="e">
        <f>IF($B332="","",VLOOKUP($B332,'HK2 - 22-23 + HKI 23-24(22C2)'!$B$12:$AT$182,19,0))</f>
        <v>#N/A</v>
      </c>
      <c r="U332" s="15" t="e">
        <f>IF($B332="","",VLOOKUP($B332,'HK2 - 22-23 + HKI 23-24(22C2)'!$B$12:$AT$182,20,0))</f>
        <v>#N/A</v>
      </c>
      <c r="V332" s="31" t="e">
        <f t="shared" si="53"/>
        <v>#N/A</v>
      </c>
      <c r="W332" s="15" t="e">
        <f>IF($B332="","",VLOOKUP($B332,'HK2 - 22-23 + HKI 23-24(22C2)'!$B$12:$AT$182,22,0))</f>
        <v>#N/A</v>
      </c>
      <c r="X332" s="15" t="e">
        <f>IF($B332="","",VLOOKUP($B332,'HK2 - 22-23 + HKI 23-24(22C2)'!$B$12:$AT$182,23,0))</f>
        <v>#N/A</v>
      </c>
      <c r="Y332" s="15" t="e">
        <f>IF($B332="","",VLOOKUP($B332,'HK2 - 22-23 + HKI 23-24(22C2)'!$B$12:$AT$182,24,0))</f>
        <v>#N/A</v>
      </c>
      <c r="Z332" s="31" t="e">
        <f t="shared" si="54"/>
        <v>#N/A</v>
      </c>
      <c r="AA332" s="15" t="e">
        <f>IF($B332="","",VLOOKUP($B332,'HK2 - 22-23 + HKI 23-24(22C2)'!$B$12:$AT$182,26,0))</f>
        <v>#N/A</v>
      </c>
      <c r="AB332" s="15" t="e">
        <f>IF($B332="","",VLOOKUP($B332,'HK2 - 22-23 + HKI 23-24(22C2)'!$B$12:$AT$182,27,0))</f>
        <v>#N/A</v>
      </c>
      <c r="AC332" s="15" t="e">
        <f>IF($B332="","",VLOOKUP($B332,'HK2 - 22-23 + HKI 23-24(22C2)'!$B$12:$AT$182,28,0))</f>
        <v>#N/A</v>
      </c>
      <c r="AD332" s="31" t="e">
        <f t="shared" si="55"/>
        <v>#N/A</v>
      </c>
      <c r="AE332" s="15" t="e">
        <f>IF($B332="","",VLOOKUP($B332,'HK2 - 22-23 + HKI 23-24(22C2)'!$B$12:$AT$182,30,0))</f>
        <v>#N/A</v>
      </c>
      <c r="AF332" s="15" t="e">
        <f>IF($B332="","",VLOOKUP($B332,'HK2 - 22-23 + HKI 23-24(22C2)'!$B$12:$AT$182,31,0))</f>
        <v>#N/A</v>
      </c>
      <c r="AG332" s="15" t="e">
        <f>IF($B332="","",VLOOKUP($B332,'HK2 - 22-23 + HKI 23-24(22C2)'!$B$12:$AT$182,32,0))</f>
        <v>#N/A</v>
      </c>
      <c r="AH332" s="31" t="e">
        <f t="shared" si="56"/>
        <v>#N/A</v>
      </c>
      <c r="AI332" s="15" t="e">
        <f>IF($B332="","",VLOOKUP($B332,'HK2 - 22-23 + HKI 23-24(22C2)'!$B$12:$AT$182,34,0))</f>
        <v>#N/A</v>
      </c>
      <c r="AJ332" s="15" t="e">
        <f>IF($B332="","",VLOOKUP($B332,'HK2 - 22-23 + HKI 23-24(22C2)'!$B$12:$AT$182,35,0))</f>
        <v>#N/A</v>
      </c>
      <c r="AK332" s="31" t="e">
        <f t="shared" si="57"/>
        <v>#N/A</v>
      </c>
      <c r="AL332" s="15" t="e">
        <f>IF($B332="","",VLOOKUP($B332,'HK2 - 22-23 + HKI 23-24(22C2)'!$B$12:$AT$182,37,0))</f>
        <v>#N/A</v>
      </c>
      <c r="AM332" s="15" t="e">
        <f>IF($B332="","",VLOOKUP($B332,'HK2 - 22-23 + HKI 23-24(22C2)'!$B$12:$AT$182,38,0))</f>
        <v>#N/A</v>
      </c>
      <c r="AN332" s="31" t="e">
        <f t="shared" si="58"/>
        <v>#N/A</v>
      </c>
      <c r="AO332" s="15" t="e">
        <f>IF($B332="","",VLOOKUP($B332,'HK2 - 22-23 + HKI 23-24(22C2)'!$B$12:$AT$182,40,0))</f>
        <v>#N/A</v>
      </c>
      <c r="AP332" s="15" t="e">
        <f>IF($B332="","",VLOOKUP($B332,'HK2 - 22-23 + HKI 23-24(22C2)'!$B$12:$AT$182,41,0))</f>
        <v>#N/A</v>
      </c>
      <c r="AQ332" s="31" t="e">
        <f t="shared" si="59"/>
        <v>#N/A</v>
      </c>
      <c r="AR332" s="31" t="e">
        <f>IF($B332="","",VLOOKUP($B332,'HK2 - 22-23 + HKI 23-24(22C2)'!$B$12:$AT$182,43,0))</f>
        <v>#N/A</v>
      </c>
      <c r="AS332" s="31" t="e">
        <f>IF($B332="","",VLOOKUP($B332,'HK2 - 22-23 + HKI 23-24(22C2)'!$B$12:$AT$182,44,0))</f>
        <v>#N/A</v>
      </c>
      <c r="AT332" s="40" t="e">
        <f t="shared" si="60"/>
        <v>#N/A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IF($B333="","",VLOOKUP($B333,'HK2 - 22-23 + HKI 23-24(22C2)'!$B$12:$AT$182,4,0))</f>
        <v>#N/A</v>
      </c>
      <c r="F333" s="15" t="e">
        <f>IF($B333="","",VLOOKUP($B333,'HK2 - 22-23 + HKI 23-24(22C2)'!$B$12:$AT$182,5,0))</f>
        <v>#N/A</v>
      </c>
      <c r="G333" s="15" t="e">
        <f>IF($B333="","",VLOOKUP($B333,'HK2 - 22-23 + HKI 23-24(22C2)'!$B$12:$AT$182,6,0))</f>
        <v>#N/A</v>
      </c>
      <c r="H333" s="15" t="e">
        <f>IF($B333="","",VLOOKUP($B333,'HK2 - 22-23 + HKI 23-24(22C2)'!$B$12:$AT$182,7,0))</f>
        <v>#N/A</v>
      </c>
      <c r="I333" s="15" t="e">
        <f>IF($B333="","",VLOOKUP($B333,'HK2 - 22-23 + HKI 23-24(22C2)'!$B$12:$AT$182,8,0))</f>
        <v>#N/A</v>
      </c>
      <c r="J333" s="15" t="e">
        <f>IF($B333="","",VLOOKUP($B333,'HK2 - 22-23 + HKI 23-24(22C2)'!$B$12:$AT$182,9,0))</f>
        <v>#N/A</v>
      </c>
      <c r="K333" s="15" t="e">
        <f>IF($B333="","",VLOOKUP($B333,'HK2 - 22-23 + HKI 23-24(22C2)'!$B$12:$AT$182,10,0))</f>
        <v>#N/A</v>
      </c>
      <c r="L333" s="15" t="e">
        <f>IF($B333="","",VLOOKUP($B333,'HK2 - 22-23 + HKI 23-24(22C2)'!$B$12:$AT$182,11,0))</f>
        <v>#N/A</v>
      </c>
      <c r="M333" s="31" t="e">
        <f t="shared" si="51"/>
        <v>#N/A</v>
      </c>
      <c r="N333" s="15" t="e">
        <f>IF($B333="","",VLOOKUP($B333,'HK2 - 22-23 + HKI 23-24(22C2)'!$B$12:$AT$182,13,0))</f>
        <v>#N/A</v>
      </c>
      <c r="O333" s="15" t="e">
        <f>IF($B333="","",VLOOKUP($B333,'HK2 - 22-23 + HKI 23-24(22C2)'!$B$12:$AT$182,14,0))</f>
        <v>#N/A</v>
      </c>
      <c r="P333" s="15" t="e">
        <f>IF($B333="","",VLOOKUP($B333,'HK2 - 22-23 + HKI 23-24(22C2)'!$B$12:$AT$182,15,0))</f>
        <v>#N/A</v>
      </c>
      <c r="Q333" s="15" t="e">
        <f>IF($B333="","",VLOOKUP($B333,'HK2 - 22-23 + HKI 23-24(22C2)'!$B$12:$AT$182,16,0))</f>
        <v>#N/A</v>
      </c>
      <c r="R333" s="31" t="e">
        <f t="shared" si="52"/>
        <v>#N/A</v>
      </c>
      <c r="S333" s="15" t="e">
        <f>IF($B333="","",VLOOKUP($B333,'HK2 - 22-23 + HKI 23-24(22C2)'!$B$12:$AT$182,18,0))</f>
        <v>#N/A</v>
      </c>
      <c r="T333" s="15" t="e">
        <f>IF($B333="","",VLOOKUP($B333,'HK2 - 22-23 + HKI 23-24(22C2)'!$B$12:$AT$182,19,0))</f>
        <v>#N/A</v>
      </c>
      <c r="U333" s="15" t="e">
        <f>IF($B333="","",VLOOKUP($B333,'HK2 - 22-23 + HKI 23-24(22C2)'!$B$12:$AT$182,20,0))</f>
        <v>#N/A</v>
      </c>
      <c r="V333" s="31" t="e">
        <f t="shared" si="53"/>
        <v>#N/A</v>
      </c>
      <c r="W333" s="15" t="e">
        <f>IF($B333="","",VLOOKUP($B333,'HK2 - 22-23 + HKI 23-24(22C2)'!$B$12:$AT$182,22,0))</f>
        <v>#N/A</v>
      </c>
      <c r="X333" s="15" t="e">
        <f>IF($B333="","",VLOOKUP($B333,'HK2 - 22-23 + HKI 23-24(22C2)'!$B$12:$AT$182,23,0))</f>
        <v>#N/A</v>
      </c>
      <c r="Y333" s="15" t="e">
        <f>IF($B333="","",VLOOKUP($B333,'HK2 - 22-23 + HKI 23-24(22C2)'!$B$12:$AT$182,24,0))</f>
        <v>#N/A</v>
      </c>
      <c r="Z333" s="31" t="e">
        <f t="shared" si="54"/>
        <v>#N/A</v>
      </c>
      <c r="AA333" s="15" t="e">
        <f>IF($B333="","",VLOOKUP($B333,'HK2 - 22-23 + HKI 23-24(22C2)'!$B$12:$AT$182,26,0))</f>
        <v>#N/A</v>
      </c>
      <c r="AB333" s="15" t="e">
        <f>IF($B333="","",VLOOKUP($B333,'HK2 - 22-23 + HKI 23-24(22C2)'!$B$12:$AT$182,27,0))</f>
        <v>#N/A</v>
      </c>
      <c r="AC333" s="15" t="e">
        <f>IF($B333="","",VLOOKUP($B333,'HK2 - 22-23 + HKI 23-24(22C2)'!$B$12:$AT$182,28,0))</f>
        <v>#N/A</v>
      </c>
      <c r="AD333" s="31" t="e">
        <f t="shared" si="55"/>
        <v>#N/A</v>
      </c>
      <c r="AE333" s="15" t="e">
        <f>IF($B333="","",VLOOKUP($B333,'HK2 - 22-23 + HKI 23-24(22C2)'!$B$12:$AT$182,30,0))</f>
        <v>#N/A</v>
      </c>
      <c r="AF333" s="15" t="e">
        <f>IF($B333="","",VLOOKUP($B333,'HK2 - 22-23 + HKI 23-24(22C2)'!$B$12:$AT$182,31,0))</f>
        <v>#N/A</v>
      </c>
      <c r="AG333" s="15" t="e">
        <f>IF($B333="","",VLOOKUP($B333,'HK2 - 22-23 + HKI 23-24(22C2)'!$B$12:$AT$182,32,0))</f>
        <v>#N/A</v>
      </c>
      <c r="AH333" s="31" t="e">
        <f t="shared" si="56"/>
        <v>#N/A</v>
      </c>
      <c r="AI333" s="15" t="e">
        <f>IF($B333="","",VLOOKUP($B333,'HK2 - 22-23 + HKI 23-24(22C2)'!$B$12:$AT$182,34,0))</f>
        <v>#N/A</v>
      </c>
      <c r="AJ333" s="15" t="e">
        <f>IF($B333="","",VLOOKUP($B333,'HK2 - 22-23 + HKI 23-24(22C2)'!$B$12:$AT$182,35,0))</f>
        <v>#N/A</v>
      </c>
      <c r="AK333" s="31" t="e">
        <f t="shared" si="57"/>
        <v>#N/A</v>
      </c>
      <c r="AL333" s="15" t="e">
        <f>IF($B333="","",VLOOKUP($B333,'HK2 - 22-23 + HKI 23-24(22C2)'!$B$12:$AT$182,37,0))</f>
        <v>#N/A</v>
      </c>
      <c r="AM333" s="15" t="e">
        <f>IF($B333="","",VLOOKUP($B333,'HK2 - 22-23 + HKI 23-24(22C2)'!$B$12:$AT$182,38,0))</f>
        <v>#N/A</v>
      </c>
      <c r="AN333" s="31" t="e">
        <f t="shared" si="58"/>
        <v>#N/A</v>
      </c>
      <c r="AO333" s="15" t="e">
        <f>IF($B333="","",VLOOKUP($B333,'HK2 - 22-23 + HKI 23-24(22C2)'!$B$12:$AT$182,40,0))</f>
        <v>#N/A</v>
      </c>
      <c r="AP333" s="15" t="e">
        <f>IF($B333="","",VLOOKUP($B333,'HK2 - 22-23 + HKI 23-24(22C2)'!$B$12:$AT$182,41,0))</f>
        <v>#N/A</v>
      </c>
      <c r="AQ333" s="31" t="e">
        <f t="shared" si="59"/>
        <v>#N/A</v>
      </c>
      <c r="AR333" s="31" t="e">
        <f>IF($B333="","",VLOOKUP($B333,'HK2 - 22-23 + HKI 23-24(22C2)'!$B$12:$AT$182,43,0))</f>
        <v>#N/A</v>
      </c>
      <c r="AS333" s="31" t="e">
        <f>IF($B333="","",VLOOKUP($B333,'HK2 - 22-23 + HKI 23-24(22C2)'!$B$12:$AT$182,44,0))</f>
        <v>#N/A</v>
      </c>
      <c r="AT333" s="40" t="e">
        <f t="shared" si="60"/>
        <v>#N/A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IF($B334="","",VLOOKUP($B334,'HK2 - 22-23 + HKI 23-24(22C2)'!$B$12:$AT$182,4,0))</f>
        <v>#N/A</v>
      </c>
      <c r="F334" s="15" t="e">
        <f>IF($B334="","",VLOOKUP($B334,'HK2 - 22-23 + HKI 23-24(22C2)'!$B$12:$AT$182,5,0))</f>
        <v>#N/A</v>
      </c>
      <c r="G334" s="15" t="e">
        <f>IF($B334="","",VLOOKUP($B334,'HK2 - 22-23 + HKI 23-24(22C2)'!$B$12:$AT$182,6,0))</f>
        <v>#N/A</v>
      </c>
      <c r="H334" s="15" t="e">
        <f>IF($B334="","",VLOOKUP($B334,'HK2 - 22-23 + HKI 23-24(22C2)'!$B$12:$AT$182,7,0))</f>
        <v>#N/A</v>
      </c>
      <c r="I334" s="15" t="e">
        <f>IF($B334="","",VLOOKUP($B334,'HK2 - 22-23 + HKI 23-24(22C2)'!$B$12:$AT$182,8,0))</f>
        <v>#N/A</v>
      </c>
      <c r="J334" s="15" t="e">
        <f>IF($B334="","",VLOOKUP($B334,'HK2 - 22-23 + HKI 23-24(22C2)'!$B$12:$AT$182,9,0))</f>
        <v>#N/A</v>
      </c>
      <c r="K334" s="15" t="e">
        <f>IF($B334="","",VLOOKUP($B334,'HK2 - 22-23 + HKI 23-24(22C2)'!$B$12:$AT$182,10,0))</f>
        <v>#N/A</v>
      </c>
      <c r="L334" s="15" t="e">
        <f>IF($B334="","",VLOOKUP($B334,'HK2 - 22-23 + HKI 23-24(22C2)'!$B$12:$AT$182,11,0))</f>
        <v>#N/A</v>
      </c>
      <c r="M334" s="31" t="e">
        <f t="shared" si="51"/>
        <v>#N/A</v>
      </c>
      <c r="N334" s="15" t="e">
        <f>IF($B334="","",VLOOKUP($B334,'HK2 - 22-23 + HKI 23-24(22C2)'!$B$12:$AT$182,13,0))</f>
        <v>#N/A</v>
      </c>
      <c r="O334" s="15" t="e">
        <f>IF($B334="","",VLOOKUP($B334,'HK2 - 22-23 + HKI 23-24(22C2)'!$B$12:$AT$182,14,0))</f>
        <v>#N/A</v>
      </c>
      <c r="P334" s="15" t="e">
        <f>IF($B334="","",VLOOKUP($B334,'HK2 - 22-23 + HKI 23-24(22C2)'!$B$12:$AT$182,15,0))</f>
        <v>#N/A</v>
      </c>
      <c r="Q334" s="15" t="e">
        <f>IF($B334="","",VLOOKUP($B334,'HK2 - 22-23 + HKI 23-24(22C2)'!$B$12:$AT$182,16,0))</f>
        <v>#N/A</v>
      </c>
      <c r="R334" s="31" t="e">
        <f t="shared" si="52"/>
        <v>#N/A</v>
      </c>
      <c r="S334" s="15" t="e">
        <f>IF($B334="","",VLOOKUP($B334,'HK2 - 22-23 + HKI 23-24(22C2)'!$B$12:$AT$182,18,0))</f>
        <v>#N/A</v>
      </c>
      <c r="T334" s="15" t="e">
        <f>IF($B334="","",VLOOKUP($B334,'HK2 - 22-23 + HKI 23-24(22C2)'!$B$12:$AT$182,19,0))</f>
        <v>#N/A</v>
      </c>
      <c r="U334" s="15" t="e">
        <f>IF($B334="","",VLOOKUP($B334,'HK2 - 22-23 + HKI 23-24(22C2)'!$B$12:$AT$182,20,0))</f>
        <v>#N/A</v>
      </c>
      <c r="V334" s="31" t="e">
        <f t="shared" si="53"/>
        <v>#N/A</v>
      </c>
      <c r="W334" s="15" t="e">
        <f>IF($B334="","",VLOOKUP($B334,'HK2 - 22-23 + HKI 23-24(22C2)'!$B$12:$AT$182,22,0))</f>
        <v>#N/A</v>
      </c>
      <c r="X334" s="15" t="e">
        <f>IF($B334="","",VLOOKUP($B334,'HK2 - 22-23 + HKI 23-24(22C2)'!$B$12:$AT$182,23,0))</f>
        <v>#N/A</v>
      </c>
      <c r="Y334" s="15" t="e">
        <f>IF($B334="","",VLOOKUP($B334,'HK2 - 22-23 + HKI 23-24(22C2)'!$B$12:$AT$182,24,0))</f>
        <v>#N/A</v>
      </c>
      <c r="Z334" s="31" t="e">
        <f t="shared" si="54"/>
        <v>#N/A</v>
      </c>
      <c r="AA334" s="15" t="e">
        <f>IF($B334="","",VLOOKUP($B334,'HK2 - 22-23 + HKI 23-24(22C2)'!$B$12:$AT$182,26,0))</f>
        <v>#N/A</v>
      </c>
      <c r="AB334" s="15" t="e">
        <f>IF($B334="","",VLOOKUP($B334,'HK2 - 22-23 + HKI 23-24(22C2)'!$B$12:$AT$182,27,0))</f>
        <v>#N/A</v>
      </c>
      <c r="AC334" s="15" t="e">
        <f>IF($B334="","",VLOOKUP($B334,'HK2 - 22-23 + HKI 23-24(22C2)'!$B$12:$AT$182,28,0))</f>
        <v>#N/A</v>
      </c>
      <c r="AD334" s="31" t="e">
        <f t="shared" si="55"/>
        <v>#N/A</v>
      </c>
      <c r="AE334" s="15" t="e">
        <f>IF($B334="","",VLOOKUP($B334,'HK2 - 22-23 + HKI 23-24(22C2)'!$B$12:$AT$182,30,0))</f>
        <v>#N/A</v>
      </c>
      <c r="AF334" s="15" t="e">
        <f>IF($B334="","",VLOOKUP($B334,'HK2 - 22-23 + HKI 23-24(22C2)'!$B$12:$AT$182,31,0))</f>
        <v>#N/A</v>
      </c>
      <c r="AG334" s="15" t="e">
        <f>IF($B334="","",VLOOKUP($B334,'HK2 - 22-23 + HKI 23-24(22C2)'!$B$12:$AT$182,32,0))</f>
        <v>#N/A</v>
      </c>
      <c r="AH334" s="31" t="e">
        <f t="shared" si="56"/>
        <v>#N/A</v>
      </c>
      <c r="AI334" s="15" t="e">
        <f>IF($B334="","",VLOOKUP($B334,'HK2 - 22-23 + HKI 23-24(22C2)'!$B$12:$AT$182,34,0))</f>
        <v>#N/A</v>
      </c>
      <c r="AJ334" s="15" t="e">
        <f>IF($B334="","",VLOOKUP($B334,'HK2 - 22-23 + HKI 23-24(22C2)'!$B$12:$AT$182,35,0))</f>
        <v>#N/A</v>
      </c>
      <c r="AK334" s="31" t="e">
        <f t="shared" si="57"/>
        <v>#N/A</v>
      </c>
      <c r="AL334" s="15" t="e">
        <f>IF($B334="","",VLOOKUP($B334,'HK2 - 22-23 + HKI 23-24(22C2)'!$B$12:$AT$182,37,0))</f>
        <v>#N/A</v>
      </c>
      <c r="AM334" s="15" t="e">
        <f>IF($B334="","",VLOOKUP($B334,'HK2 - 22-23 + HKI 23-24(22C2)'!$B$12:$AT$182,38,0))</f>
        <v>#N/A</v>
      </c>
      <c r="AN334" s="31" t="e">
        <f t="shared" si="58"/>
        <v>#N/A</v>
      </c>
      <c r="AO334" s="15" t="e">
        <f>IF($B334="","",VLOOKUP($B334,'HK2 - 22-23 + HKI 23-24(22C2)'!$B$12:$AT$182,40,0))</f>
        <v>#N/A</v>
      </c>
      <c r="AP334" s="15" t="e">
        <f>IF($B334="","",VLOOKUP($B334,'HK2 - 22-23 + HKI 23-24(22C2)'!$B$12:$AT$182,41,0))</f>
        <v>#N/A</v>
      </c>
      <c r="AQ334" s="31" t="e">
        <f t="shared" si="59"/>
        <v>#N/A</v>
      </c>
      <c r="AR334" s="31" t="e">
        <f>IF($B334="","",VLOOKUP($B334,'HK2 - 22-23 + HKI 23-24(22C2)'!$B$12:$AT$182,43,0))</f>
        <v>#N/A</v>
      </c>
      <c r="AS334" s="31" t="e">
        <f>IF($B334="","",VLOOKUP($B334,'HK2 - 22-23 + HKI 23-24(22C2)'!$B$12:$AT$182,44,0))</f>
        <v>#N/A</v>
      </c>
      <c r="AT334" s="40" t="e">
        <f t="shared" si="60"/>
        <v>#N/A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IF($B335="","",VLOOKUP($B335,'HK2 - 22-23 + HKI 23-24(22C2)'!$B$12:$AT$182,4,0))</f>
        <v>#N/A</v>
      </c>
      <c r="F335" s="15" t="e">
        <f>IF($B335="","",VLOOKUP($B335,'HK2 - 22-23 + HKI 23-24(22C2)'!$B$12:$AT$182,5,0))</f>
        <v>#N/A</v>
      </c>
      <c r="G335" s="15" t="e">
        <f>IF($B335="","",VLOOKUP($B335,'HK2 - 22-23 + HKI 23-24(22C2)'!$B$12:$AT$182,6,0))</f>
        <v>#N/A</v>
      </c>
      <c r="H335" s="15" t="e">
        <f>IF($B335="","",VLOOKUP($B335,'HK2 - 22-23 + HKI 23-24(22C2)'!$B$12:$AT$182,7,0))</f>
        <v>#N/A</v>
      </c>
      <c r="I335" s="15" t="e">
        <f>IF($B335="","",VLOOKUP($B335,'HK2 - 22-23 + HKI 23-24(22C2)'!$B$12:$AT$182,8,0))</f>
        <v>#N/A</v>
      </c>
      <c r="J335" s="15" t="e">
        <f>IF($B335="","",VLOOKUP($B335,'HK2 - 22-23 + HKI 23-24(22C2)'!$B$12:$AT$182,9,0))</f>
        <v>#N/A</v>
      </c>
      <c r="K335" s="15" t="e">
        <f>IF($B335="","",VLOOKUP($B335,'HK2 - 22-23 + HKI 23-24(22C2)'!$B$12:$AT$182,10,0))</f>
        <v>#N/A</v>
      </c>
      <c r="L335" s="15" t="e">
        <f>IF($B335="","",VLOOKUP($B335,'HK2 - 22-23 + HKI 23-24(22C2)'!$B$12:$AT$182,11,0))</f>
        <v>#N/A</v>
      </c>
      <c r="M335" s="31" t="e">
        <f t="shared" si="51"/>
        <v>#N/A</v>
      </c>
      <c r="N335" s="15" t="e">
        <f>IF($B335="","",VLOOKUP($B335,'HK2 - 22-23 + HKI 23-24(22C2)'!$B$12:$AT$182,13,0))</f>
        <v>#N/A</v>
      </c>
      <c r="O335" s="15" t="e">
        <f>IF($B335="","",VLOOKUP($B335,'HK2 - 22-23 + HKI 23-24(22C2)'!$B$12:$AT$182,14,0))</f>
        <v>#N/A</v>
      </c>
      <c r="P335" s="15" t="e">
        <f>IF($B335="","",VLOOKUP($B335,'HK2 - 22-23 + HKI 23-24(22C2)'!$B$12:$AT$182,15,0))</f>
        <v>#N/A</v>
      </c>
      <c r="Q335" s="15" t="e">
        <f>IF($B335="","",VLOOKUP($B335,'HK2 - 22-23 + HKI 23-24(22C2)'!$B$12:$AT$182,16,0))</f>
        <v>#N/A</v>
      </c>
      <c r="R335" s="31" t="e">
        <f t="shared" si="52"/>
        <v>#N/A</v>
      </c>
      <c r="S335" s="15" t="e">
        <f>IF($B335="","",VLOOKUP($B335,'HK2 - 22-23 + HKI 23-24(22C2)'!$B$12:$AT$182,18,0))</f>
        <v>#N/A</v>
      </c>
      <c r="T335" s="15" t="e">
        <f>IF($B335="","",VLOOKUP($B335,'HK2 - 22-23 + HKI 23-24(22C2)'!$B$12:$AT$182,19,0))</f>
        <v>#N/A</v>
      </c>
      <c r="U335" s="15" t="e">
        <f>IF($B335="","",VLOOKUP($B335,'HK2 - 22-23 + HKI 23-24(22C2)'!$B$12:$AT$182,20,0))</f>
        <v>#N/A</v>
      </c>
      <c r="V335" s="31" t="e">
        <f t="shared" si="53"/>
        <v>#N/A</v>
      </c>
      <c r="W335" s="15" t="e">
        <f>IF($B335="","",VLOOKUP($B335,'HK2 - 22-23 + HKI 23-24(22C2)'!$B$12:$AT$182,22,0))</f>
        <v>#N/A</v>
      </c>
      <c r="X335" s="15" t="e">
        <f>IF($B335="","",VLOOKUP($B335,'HK2 - 22-23 + HKI 23-24(22C2)'!$B$12:$AT$182,23,0))</f>
        <v>#N/A</v>
      </c>
      <c r="Y335" s="15" t="e">
        <f>IF($B335="","",VLOOKUP($B335,'HK2 - 22-23 + HKI 23-24(22C2)'!$B$12:$AT$182,24,0))</f>
        <v>#N/A</v>
      </c>
      <c r="Z335" s="31" t="e">
        <f t="shared" si="54"/>
        <v>#N/A</v>
      </c>
      <c r="AA335" s="15" t="e">
        <f>IF($B335="","",VLOOKUP($B335,'HK2 - 22-23 + HKI 23-24(22C2)'!$B$12:$AT$182,26,0))</f>
        <v>#N/A</v>
      </c>
      <c r="AB335" s="15" t="e">
        <f>IF($B335="","",VLOOKUP($B335,'HK2 - 22-23 + HKI 23-24(22C2)'!$B$12:$AT$182,27,0))</f>
        <v>#N/A</v>
      </c>
      <c r="AC335" s="15" t="e">
        <f>IF($B335="","",VLOOKUP($B335,'HK2 - 22-23 + HKI 23-24(22C2)'!$B$12:$AT$182,28,0))</f>
        <v>#N/A</v>
      </c>
      <c r="AD335" s="31" t="e">
        <f t="shared" si="55"/>
        <v>#N/A</v>
      </c>
      <c r="AE335" s="15" t="e">
        <f>IF($B335="","",VLOOKUP($B335,'HK2 - 22-23 + HKI 23-24(22C2)'!$B$12:$AT$182,30,0))</f>
        <v>#N/A</v>
      </c>
      <c r="AF335" s="15" t="e">
        <f>IF($B335="","",VLOOKUP($B335,'HK2 - 22-23 + HKI 23-24(22C2)'!$B$12:$AT$182,31,0))</f>
        <v>#N/A</v>
      </c>
      <c r="AG335" s="15" t="e">
        <f>IF($B335="","",VLOOKUP($B335,'HK2 - 22-23 + HKI 23-24(22C2)'!$B$12:$AT$182,32,0))</f>
        <v>#N/A</v>
      </c>
      <c r="AH335" s="31" t="e">
        <f t="shared" si="56"/>
        <v>#N/A</v>
      </c>
      <c r="AI335" s="15" t="e">
        <f>IF($B335="","",VLOOKUP($B335,'HK2 - 22-23 + HKI 23-24(22C2)'!$B$12:$AT$182,34,0))</f>
        <v>#N/A</v>
      </c>
      <c r="AJ335" s="15" t="e">
        <f>IF($B335="","",VLOOKUP($B335,'HK2 - 22-23 + HKI 23-24(22C2)'!$B$12:$AT$182,35,0))</f>
        <v>#N/A</v>
      </c>
      <c r="AK335" s="31" t="e">
        <f t="shared" si="57"/>
        <v>#N/A</v>
      </c>
      <c r="AL335" s="15" t="e">
        <f>IF($B335="","",VLOOKUP($B335,'HK2 - 22-23 + HKI 23-24(22C2)'!$B$12:$AT$182,37,0))</f>
        <v>#N/A</v>
      </c>
      <c r="AM335" s="15" t="e">
        <f>IF($B335="","",VLOOKUP($B335,'HK2 - 22-23 + HKI 23-24(22C2)'!$B$12:$AT$182,38,0))</f>
        <v>#N/A</v>
      </c>
      <c r="AN335" s="31" t="e">
        <f t="shared" si="58"/>
        <v>#N/A</v>
      </c>
      <c r="AO335" s="15" t="e">
        <f>IF($B335="","",VLOOKUP($B335,'HK2 - 22-23 + HKI 23-24(22C2)'!$B$12:$AT$182,40,0))</f>
        <v>#N/A</v>
      </c>
      <c r="AP335" s="15" t="e">
        <f>IF($B335="","",VLOOKUP($B335,'HK2 - 22-23 + HKI 23-24(22C2)'!$B$12:$AT$182,41,0))</f>
        <v>#N/A</v>
      </c>
      <c r="AQ335" s="31" t="e">
        <f t="shared" si="59"/>
        <v>#N/A</v>
      </c>
      <c r="AR335" s="31" t="e">
        <f>IF($B335="","",VLOOKUP($B335,'HK2 - 22-23 + HKI 23-24(22C2)'!$B$12:$AT$182,43,0))</f>
        <v>#N/A</v>
      </c>
      <c r="AS335" s="31" t="e">
        <f>IF($B335="","",VLOOKUP($B335,'HK2 - 22-23 + HKI 23-24(22C2)'!$B$12:$AT$182,44,0))</f>
        <v>#N/A</v>
      </c>
      <c r="AT335" s="40" t="e">
        <f t="shared" si="60"/>
        <v>#N/A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IF($B336="","",VLOOKUP($B336,'HK2 - 22-23 + HKI 23-24(22C2)'!$B$12:$AT$182,4,0))</f>
        <v>#N/A</v>
      </c>
      <c r="F336" s="15" t="e">
        <f>IF($B336="","",VLOOKUP($B336,'HK2 - 22-23 + HKI 23-24(22C2)'!$B$12:$AT$182,5,0))</f>
        <v>#N/A</v>
      </c>
      <c r="G336" s="15" t="e">
        <f>IF($B336="","",VLOOKUP($B336,'HK2 - 22-23 + HKI 23-24(22C2)'!$B$12:$AT$182,6,0))</f>
        <v>#N/A</v>
      </c>
      <c r="H336" s="15" t="e">
        <f>IF($B336="","",VLOOKUP($B336,'HK2 - 22-23 + HKI 23-24(22C2)'!$B$12:$AT$182,7,0))</f>
        <v>#N/A</v>
      </c>
      <c r="I336" s="15" t="e">
        <f>IF($B336="","",VLOOKUP($B336,'HK2 - 22-23 + HKI 23-24(22C2)'!$B$12:$AT$182,8,0))</f>
        <v>#N/A</v>
      </c>
      <c r="J336" s="15" t="e">
        <f>IF($B336="","",VLOOKUP($B336,'HK2 - 22-23 + HKI 23-24(22C2)'!$B$12:$AT$182,9,0))</f>
        <v>#N/A</v>
      </c>
      <c r="K336" s="15" t="e">
        <f>IF($B336="","",VLOOKUP($B336,'HK2 - 22-23 + HKI 23-24(22C2)'!$B$12:$AT$182,10,0))</f>
        <v>#N/A</v>
      </c>
      <c r="L336" s="15" t="e">
        <f>IF($B336="","",VLOOKUP($B336,'HK2 - 22-23 + HKI 23-24(22C2)'!$B$12:$AT$182,11,0))</f>
        <v>#N/A</v>
      </c>
      <c r="M336" s="31" t="e">
        <f t="shared" si="51"/>
        <v>#N/A</v>
      </c>
      <c r="N336" s="15" t="e">
        <f>IF($B336="","",VLOOKUP($B336,'HK2 - 22-23 + HKI 23-24(22C2)'!$B$12:$AT$182,13,0))</f>
        <v>#N/A</v>
      </c>
      <c r="O336" s="15" t="e">
        <f>IF($B336="","",VLOOKUP($B336,'HK2 - 22-23 + HKI 23-24(22C2)'!$B$12:$AT$182,14,0))</f>
        <v>#N/A</v>
      </c>
      <c r="P336" s="15" t="e">
        <f>IF($B336="","",VLOOKUP($B336,'HK2 - 22-23 + HKI 23-24(22C2)'!$B$12:$AT$182,15,0))</f>
        <v>#N/A</v>
      </c>
      <c r="Q336" s="15" t="e">
        <f>IF($B336="","",VLOOKUP($B336,'HK2 - 22-23 + HKI 23-24(22C2)'!$B$12:$AT$182,16,0))</f>
        <v>#N/A</v>
      </c>
      <c r="R336" s="31" t="e">
        <f t="shared" si="52"/>
        <v>#N/A</v>
      </c>
      <c r="S336" s="15" t="e">
        <f>IF($B336="","",VLOOKUP($B336,'HK2 - 22-23 + HKI 23-24(22C2)'!$B$12:$AT$182,18,0))</f>
        <v>#N/A</v>
      </c>
      <c r="T336" s="15" t="e">
        <f>IF($B336="","",VLOOKUP($B336,'HK2 - 22-23 + HKI 23-24(22C2)'!$B$12:$AT$182,19,0))</f>
        <v>#N/A</v>
      </c>
      <c r="U336" s="15" t="e">
        <f>IF($B336="","",VLOOKUP($B336,'HK2 - 22-23 + HKI 23-24(22C2)'!$B$12:$AT$182,20,0))</f>
        <v>#N/A</v>
      </c>
      <c r="V336" s="31" t="e">
        <f t="shared" si="53"/>
        <v>#N/A</v>
      </c>
      <c r="W336" s="15" t="e">
        <f>IF($B336="","",VLOOKUP($B336,'HK2 - 22-23 + HKI 23-24(22C2)'!$B$12:$AT$182,22,0))</f>
        <v>#N/A</v>
      </c>
      <c r="X336" s="15" t="e">
        <f>IF($B336="","",VLOOKUP($B336,'HK2 - 22-23 + HKI 23-24(22C2)'!$B$12:$AT$182,23,0))</f>
        <v>#N/A</v>
      </c>
      <c r="Y336" s="15" t="e">
        <f>IF($B336="","",VLOOKUP($B336,'HK2 - 22-23 + HKI 23-24(22C2)'!$B$12:$AT$182,24,0))</f>
        <v>#N/A</v>
      </c>
      <c r="Z336" s="31" t="e">
        <f t="shared" si="54"/>
        <v>#N/A</v>
      </c>
      <c r="AA336" s="15" t="e">
        <f>IF($B336="","",VLOOKUP($B336,'HK2 - 22-23 + HKI 23-24(22C2)'!$B$12:$AT$182,26,0))</f>
        <v>#N/A</v>
      </c>
      <c r="AB336" s="15" t="e">
        <f>IF($B336="","",VLOOKUP($B336,'HK2 - 22-23 + HKI 23-24(22C2)'!$B$12:$AT$182,27,0))</f>
        <v>#N/A</v>
      </c>
      <c r="AC336" s="15" t="e">
        <f>IF($B336="","",VLOOKUP($B336,'HK2 - 22-23 + HKI 23-24(22C2)'!$B$12:$AT$182,28,0))</f>
        <v>#N/A</v>
      </c>
      <c r="AD336" s="31" t="e">
        <f t="shared" si="55"/>
        <v>#N/A</v>
      </c>
      <c r="AE336" s="15" t="e">
        <f>IF($B336="","",VLOOKUP($B336,'HK2 - 22-23 + HKI 23-24(22C2)'!$B$12:$AT$182,30,0))</f>
        <v>#N/A</v>
      </c>
      <c r="AF336" s="15" t="e">
        <f>IF($B336="","",VLOOKUP($B336,'HK2 - 22-23 + HKI 23-24(22C2)'!$B$12:$AT$182,31,0))</f>
        <v>#N/A</v>
      </c>
      <c r="AG336" s="15" t="e">
        <f>IF($B336="","",VLOOKUP($B336,'HK2 - 22-23 + HKI 23-24(22C2)'!$B$12:$AT$182,32,0))</f>
        <v>#N/A</v>
      </c>
      <c r="AH336" s="31" t="e">
        <f t="shared" si="56"/>
        <v>#N/A</v>
      </c>
      <c r="AI336" s="15" t="e">
        <f>IF($B336="","",VLOOKUP($B336,'HK2 - 22-23 + HKI 23-24(22C2)'!$B$12:$AT$182,34,0))</f>
        <v>#N/A</v>
      </c>
      <c r="AJ336" s="15" t="e">
        <f>IF($B336="","",VLOOKUP($B336,'HK2 - 22-23 + HKI 23-24(22C2)'!$B$12:$AT$182,35,0))</f>
        <v>#N/A</v>
      </c>
      <c r="AK336" s="31" t="e">
        <f t="shared" si="57"/>
        <v>#N/A</v>
      </c>
      <c r="AL336" s="15" t="e">
        <f>IF($B336="","",VLOOKUP($B336,'HK2 - 22-23 + HKI 23-24(22C2)'!$B$12:$AT$182,37,0))</f>
        <v>#N/A</v>
      </c>
      <c r="AM336" s="15" t="e">
        <f>IF($B336="","",VLOOKUP($B336,'HK2 - 22-23 + HKI 23-24(22C2)'!$B$12:$AT$182,38,0))</f>
        <v>#N/A</v>
      </c>
      <c r="AN336" s="31" t="e">
        <f t="shared" si="58"/>
        <v>#N/A</v>
      </c>
      <c r="AO336" s="15" t="e">
        <f>IF($B336="","",VLOOKUP($B336,'HK2 - 22-23 + HKI 23-24(22C2)'!$B$12:$AT$182,40,0))</f>
        <v>#N/A</v>
      </c>
      <c r="AP336" s="15" t="e">
        <f>IF($B336="","",VLOOKUP($B336,'HK2 - 22-23 + HKI 23-24(22C2)'!$B$12:$AT$182,41,0))</f>
        <v>#N/A</v>
      </c>
      <c r="AQ336" s="31" t="e">
        <f t="shared" si="59"/>
        <v>#N/A</v>
      </c>
      <c r="AR336" s="31" t="e">
        <f>IF($B336="","",VLOOKUP($B336,'HK2 - 22-23 + HKI 23-24(22C2)'!$B$12:$AT$182,43,0))</f>
        <v>#N/A</v>
      </c>
      <c r="AS336" s="31" t="e">
        <f>IF($B336="","",VLOOKUP($B336,'HK2 - 22-23 + HKI 23-24(22C2)'!$B$12:$AT$182,44,0))</f>
        <v>#N/A</v>
      </c>
      <c r="AT336" s="40" t="e">
        <f t="shared" si="60"/>
        <v>#N/A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IF($B337="","",VLOOKUP($B337,'HK2 - 22-23 + HKI 23-24(22C2)'!$B$12:$AT$182,4,0))</f>
        <v>#N/A</v>
      </c>
      <c r="F337" s="15" t="e">
        <f>IF($B337="","",VLOOKUP($B337,'HK2 - 22-23 + HKI 23-24(22C2)'!$B$12:$AT$182,5,0))</f>
        <v>#N/A</v>
      </c>
      <c r="G337" s="15" t="e">
        <f>IF($B337="","",VLOOKUP($B337,'HK2 - 22-23 + HKI 23-24(22C2)'!$B$12:$AT$182,6,0))</f>
        <v>#N/A</v>
      </c>
      <c r="H337" s="15" t="e">
        <f>IF($B337="","",VLOOKUP($B337,'HK2 - 22-23 + HKI 23-24(22C2)'!$B$12:$AT$182,7,0))</f>
        <v>#N/A</v>
      </c>
      <c r="I337" s="15" t="e">
        <f>IF($B337="","",VLOOKUP($B337,'HK2 - 22-23 + HKI 23-24(22C2)'!$B$12:$AT$182,8,0))</f>
        <v>#N/A</v>
      </c>
      <c r="J337" s="15" t="e">
        <f>IF($B337="","",VLOOKUP($B337,'HK2 - 22-23 + HKI 23-24(22C2)'!$B$12:$AT$182,9,0))</f>
        <v>#N/A</v>
      </c>
      <c r="K337" s="15" t="e">
        <f>IF($B337="","",VLOOKUP($B337,'HK2 - 22-23 + HKI 23-24(22C2)'!$B$12:$AT$182,10,0))</f>
        <v>#N/A</v>
      </c>
      <c r="L337" s="15" t="e">
        <f>IF($B337="","",VLOOKUP($B337,'HK2 - 22-23 + HKI 23-24(22C2)'!$B$12:$AT$182,11,0))</f>
        <v>#N/A</v>
      </c>
      <c r="M337" s="31" t="e">
        <f t="shared" si="51"/>
        <v>#N/A</v>
      </c>
      <c r="N337" s="15" t="e">
        <f>IF($B337="","",VLOOKUP($B337,'HK2 - 22-23 + HKI 23-24(22C2)'!$B$12:$AT$182,13,0))</f>
        <v>#N/A</v>
      </c>
      <c r="O337" s="15" t="e">
        <f>IF($B337="","",VLOOKUP($B337,'HK2 - 22-23 + HKI 23-24(22C2)'!$B$12:$AT$182,14,0))</f>
        <v>#N/A</v>
      </c>
      <c r="P337" s="15" t="e">
        <f>IF($B337="","",VLOOKUP($B337,'HK2 - 22-23 + HKI 23-24(22C2)'!$B$12:$AT$182,15,0))</f>
        <v>#N/A</v>
      </c>
      <c r="Q337" s="15" t="e">
        <f>IF($B337="","",VLOOKUP($B337,'HK2 - 22-23 + HKI 23-24(22C2)'!$B$12:$AT$182,16,0))</f>
        <v>#N/A</v>
      </c>
      <c r="R337" s="31" t="e">
        <f t="shared" si="52"/>
        <v>#N/A</v>
      </c>
      <c r="S337" s="15" t="e">
        <f>IF($B337="","",VLOOKUP($B337,'HK2 - 22-23 + HKI 23-24(22C2)'!$B$12:$AT$182,18,0))</f>
        <v>#N/A</v>
      </c>
      <c r="T337" s="15" t="e">
        <f>IF($B337="","",VLOOKUP($B337,'HK2 - 22-23 + HKI 23-24(22C2)'!$B$12:$AT$182,19,0))</f>
        <v>#N/A</v>
      </c>
      <c r="U337" s="15" t="e">
        <f>IF($B337="","",VLOOKUP($B337,'HK2 - 22-23 + HKI 23-24(22C2)'!$B$12:$AT$182,20,0))</f>
        <v>#N/A</v>
      </c>
      <c r="V337" s="31" t="e">
        <f t="shared" si="53"/>
        <v>#N/A</v>
      </c>
      <c r="W337" s="15" t="e">
        <f>IF($B337="","",VLOOKUP($B337,'HK2 - 22-23 + HKI 23-24(22C2)'!$B$12:$AT$182,22,0))</f>
        <v>#N/A</v>
      </c>
      <c r="X337" s="15" t="e">
        <f>IF($B337="","",VLOOKUP($B337,'HK2 - 22-23 + HKI 23-24(22C2)'!$B$12:$AT$182,23,0))</f>
        <v>#N/A</v>
      </c>
      <c r="Y337" s="15" t="e">
        <f>IF($B337="","",VLOOKUP($B337,'HK2 - 22-23 + HKI 23-24(22C2)'!$B$12:$AT$182,24,0))</f>
        <v>#N/A</v>
      </c>
      <c r="Z337" s="31" t="e">
        <f t="shared" si="54"/>
        <v>#N/A</v>
      </c>
      <c r="AA337" s="15" t="e">
        <f>IF($B337="","",VLOOKUP($B337,'HK2 - 22-23 + HKI 23-24(22C2)'!$B$12:$AT$182,26,0))</f>
        <v>#N/A</v>
      </c>
      <c r="AB337" s="15" t="e">
        <f>IF($B337="","",VLOOKUP($B337,'HK2 - 22-23 + HKI 23-24(22C2)'!$B$12:$AT$182,27,0))</f>
        <v>#N/A</v>
      </c>
      <c r="AC337" s="15" t="e">
        <f>IF($B337="","",VLOOKUP($B337,'HK2 - 22-23 + HKI 23-24(22C2)'!$B$12:$AT$182,28,0))</f>
        <v>#N/A</v>
      </c>
      <c r="AD337" s="31" t="e">
        <f t="shared" si="55"/>
        <v>#N/A</v>
      </c>
      <c r="AE337" s="15" t="e">
        <f>IF($B337="","",VLOOKUP($B337,'HK2 - 22-23 + HKI 23-24(22C2)'!$B$12:$AT$182,30,0))</f>
        <v>#N/A</v>
      </c>
      <c r="AF337" s="15" t="e">
        <f>IF($B337="","",VLOOKUP($B337,'HK2 - 22-23 + HKI 23-24(22C2)'!$B$12:$AT$182,31,0))</f>
        <v>#N/A</v>
      </c>
      <c r="AG337" s="15" t="e">
        <f>IF($B337="","",VLOOKUP($B337,'HK2 - 22-23 + HKI 23-24(22C2)'!$B$12:$AT$182,32,0))</f>
        <v>#N/A</v>
      </c>
      <c r="AH337" s="31" t="e">
        <f t="shared" si="56"/>
        <v>#N/A</v>
      </c>
      <c r="AI337" s="15" t="e">
        <f>IF($B337="","",VLOOKUP($B337,'HK2 - 22-23 + HKI 23-24(22C2)'!$B$12:$AT$182,34,0))</f>
        <v>#N/A</v>
      </c>
      <c r="AJ337" s="15" t="e">
        <f>IF($B337="","",VLOOKUP($B337,'HK2 - 22-23 + HKI 23-24(22C2)'!$B$12:$AT$182,35,0))</f>
        <v>#N/A</v>
      </c>
      <c r="AK337" s="31" t="e">
        <f t="shared" si="57"/>
        <v>#N/A</v>
      </c>
      <c r="AL337" s="15" t="e">
        <f>IF($B337="","",VLOOKUP($B337,'HK2 - 22-23 + HKI 23-24(22C2)'!$B$12:$AT$182,37,0))</f>
        <v>#N/A</v>
      </c>
      <c r="AM337" s="15" t="e">
        <f>IF($B337="","",VLOOKUP($B337,'HK2 - 22-23 + HKI 23-24(22C2)'!$B$12:$AT$182,38,0))</f>
        <v>#N/A</v>
      </c>
      <c r="AN337" s="31" t="e">
        <f t="shared" si="58"/>
        <v>#N/A</v>
      </c>
      <c r="AO337" s="15" t="e">
        <f>IF($B337="","",VLOOKUP($B337,'HK2 - 22-23 + HKI 23-24(22C2)'!$B$12:$AT$182,40,0))</f>
        <v>#N/A</v>
      </c>
      <c r="AP337" s="15" t="e">
        <f>IF($B337="","",VLOOKUP($B337,'HK2 - 22-23 + HKI 23-24(22C2)'!$B$12:$AT$182,41,0))</f>
        <v>#N/A</v>
      </c>
      <c r="AQ337" s="31" t="e">
        <f t="shared" si="59"/>
        <v>#N/A</v>
      </c>
      <c r="AR337" s="31" t="e">
        <f>IF($B337="","",VLOOKUP($B337,'HK2 - 22-23 + HKI 23-24(22C2)'!$B$12:$AT$182,43,0))</f>
        <v>#N/A</v>
      </c>
      <c r="AS337" s="31" t="e">
        <f>IF($B337="","",VLOOKUP($B337,'HK2 - 22-23 + HKI 23-24(22C2)'!$B$12:$AT$182,44,0))</f>
        <v>#N/A</v>
      </c>
      <c r="AT337" s="40" t="e">
        <f t="shared" si="60"/>
        <v>#N/A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IF($B338="","",VLOOKUP($B338,'HK2 - 22-23 + HKI 23-24(22C2)'!$B$12:$AT$182,4,0))</f>
        <v>#N/A</v>
      </c>
      <c r="F338" s="15" t="e">
        <f>IF($B338="","",VLOOKUP($B338,'HK2 - 22-23 + HKI 23-24(22C2)'!$B$12:$AT$182,5,0))</f>
        <v>#N/A</v>
      </c>
      <c r="G338" s="15" t="e">
        <f>IF($B338="","",VLOOKUP($B338,'HK2 - 22-23 + HKI 23-24(22C2)'!$B$12:$AT$182,6,0))</f>
        <v>#N/A</v>
      </c>
      <c r="H338" s="15" t="e">
        <f>IF($B338="","",VLOOKUP($B338,'HK2 - 22-23 + HKI 23-24(22C2)'!$B$12:$AT$182,7,0))</f>
        <v>#N/A</v>
      </c>
      <c r="I338" s="15" t="e">
        <f>IF($B338="","",VLOOKUP($B338,'HK2 - 22-23 + HKI 23-24(22C2)'!$B$12:$AT$182,8,0))</f>
        <v>#N/A</v>
      </c>
      <c r="J338" s="15" t="e">
        <f>IF($B338="","",VLOOKUP($B338,'HK2 - 22-23 + HKI 23-24(22C2)'!$B$12:$AT$182,9,0))</f>
        <v>#N/A</v>
      </c>
      <c r="K338" s="15" t="e">
        <f>IF($B338="","",VLOOKUP($B338,'HK2 - 22-23 + HKI 23-24(22C2)'!$B$12:$AT$182,10,0))</f>
        <v>#N/A</v>
      </c>
      <c r="L338" s="15" t="e">
        <f>IF($B338="","",VLOOKUP($B338,'HK2 - 22-23 + HKI 23-24(22C2)'!$B$12:$AT$182,11,0))</f>
        <v>#N/A</v>
      </c>
      <c r="M338" s="31" t="e">
        <f t="shared" si="51"/>
        <v>#N/A</v>
      </c>
      <c r="N338" s="15" t="e">
        <f>IF($B338="","",VLOOKUP($B338,'HK2 - 22-23 + HKI 23-24(22C2)'!$B$12:$AT$182,13,0))</f>
        <v>#N/A</v>
      </c>
      <c r="O338" s="15" t="e">
        <f>IF($B338="","",VLOOKUP($B338,'HK2 - 22-23 + HKI 23-24(22C2)'!$B$12:$AT$182,14,0))</f>
        <v>#N/A</v>
      </c>
      <c r="P338" s="15" t="e">
        <f>IF($B338="","",VLOOKUP($B338,'HK2 - 22-23 + HKI 23-24(22C2)'!$B$12:$AT$182,15,0))</f>
        <v>#N/A</v>
      </c>
      <c r="Q338" s="15" t="e">
        <f>IF($B338="","",VLOOKUP($B338,'HK2 - 22-23 + HKI 23-24(22C2)'!$B$12:$AT$182,16,0))</f>
        <v>#N/A</v>
      </c>
      <c r="R338" s="31" t="e">
        <f t="shared" si="52"/>
        <v>#N/A</v>
      </c>
      <c r="S338" s="15" t="e">
        <f>IF($B338="","",VLOOKUP($B338,'HK2 - 22-23 + HKI 23-24(22C2)'!$B$12:$AT$182,18,0))</f>
        <v>#N/A</v>
      </c>
      <c r="T338" s="15" t="e">
        <f>IF($B338="","",VLOOKUP($B338,'HK2 - 22-23 + HKI 23-24(22C2)'!$B$12:$AT$182,19,0))</f>
        <v>#N/A</v>
      </c>
      <c r="U338" s="15" t="e">
        <f>IF($B338="","",VLOOKUP($B338,'HK2 - 22-23 + HKI 23-24(22C2)'!$B$12:$AT$182,20,0))</f>
        <v>#N/A</v>
      </c>
      <c r="V338" s="31" t="e">
        <f t="shared" si="53"/>
        <v>#N/A</v>
      </c>
      <c r="W338" s="15" t="e">
        <f>IF($B338="","",VLOOKUP($B338,'HK2 - 22-23 + HKI 23-24(22C2)'!$B$12:$AT$182,22,0))</f>
        <v>#N/A</v>
      </c>
      <c r="X338" s="15" t="e">
        <f>IF($B338="","",VLOOKUP($B338,'HK2 - 22-23 + HKI 23-24(22C2)'!$B$12:$AT$182,23,0))</f>
        <v>#N/A</v>
      </c>
      <c r="Y338" s="15" t="e">
        <f>IF($B338="","",VLOOKUP($B338,'HK2 - 22-23 + HKI 23-24(22C2)'!$B$12:$AT$182,24,0))</f>
        <v>#N/A</v>
      </c>
      <c r="Z338" s="31" t="e">
        <f t="shared" si="54"/>
        <v>#N/A</v>
      </c>
      <c r="AA338" s="15" t="e">
        <f>IF($B338="","",VLOOKUP($B338,'HK2 - 22-23 + HKI 23-24(22C2)'!$B$12:$AT$182,26,0))</f>
        <v>#N/A</v>
      </c>
      <c r="AB338" s="15" t="e">
        <f>IF($B338="","",VLOOKUP($B338,'HK2 - 22-23 + HKI 23-24(22C2)'!$B$12:$AT$182,27,0))</f>
        <v>#N/A</v>
      </c>
      <c r="AC338" s="15" t="e">
        <f>IF($B338="","",VLOOKUP($B338,'HK2 - 22-23 + HKI 23-24(22C2)'!$B$12:$AT$182,28,0))</f>
        <v>#N/A</v>
      </c>
      <c r="AD338" s="31" t="e">
        <f t="shared" si="55"/>
        <v>#N/A</v>
      </c>
      <c r="AE338" s="15" t="e">
        <f>IF($B338="","",VLOOKUP($B338,'HK2 - 22-23 + HKI 23-24(22C2)'!$B$12:$AT$182,30,0))</f>
        <v>#N/A</v>
      </c>
      <c r="AF338" s="15" t="e">
        <f>IF($B338="","",VLOOKUP($B338,'HK2 - 22-23 + HKI 23-24(22C2)'!$B$12:$AT$182,31,0))</f>
        <v>#N/A</v>
      </c>
      <c r="AG338" s="15" t="e">
        <f>IF($B338="","",VLOOKUP($B338,'HK2 - 22-23 + HKI 23-24(22C2)'!$B$12:$AT$182,32,0))</f>
        <v>#N/A</v>
      </c>
      <c r="AH338" s="31" t="e">
        <f t="shared" si="56"/>
        <v>#N/A</v>
      </c>
      <c r="AI338" s="15" t="e">
        <f>IF($B338="","",VLOOKUP($B338,'HK2 - 22-23 + HKI 23-24(22C2)'!$B$12:$AT$182,34,0))</f>
        <v>#N/A</v>
      </c>
      <c r="AJ338" s="15" t="e">
        <f>IF($B338="","",VLOOKUP($B338,'HK2 - 22-23 + HKI 23-24(22C2)'!$B$12:$AT$182,35,0))</f>
        <v>#N/A</v>
      </c>
      <c r="AK338" s="31" t="e">
        <f t="shared" si="57"/>
        <v>#N/A</v>
      </c>
      <c r="AL338" s="15" t="e">
        <f>IF($B338="","",VLOOKUP($B338,'HK2 - 22-23 + HKI 23-24(22C2)'!$B$12:$AT$182,37,0))</f>
        <v>#N/A</v>
      </c>
      <c r="AM338" s="15" t="e">
        <f>IF($B338="","",VLOOKUP($B338,'HK2 - 22-23 + HKI 23-24(22C2)'!$B$12:$AT$182,38,0))</f>
        <v>#N/A</v>
      </c>
      <c r="AN338" s="31" t="e">
        <f t="shared" si="58"/>
        <v>#N/A</v>
      </c>
      <c r="AO338" s="15" t="e">
        <f>IF($B338="","",VLOOKUP($B338,'HK2 - 22-23 + HKI 23-24(22C2)'!$B$12:$AT$182,40,0))</f>
        <v>#N/A</v>
      </c>
      <c r="AP338" s="15" t="e">
        <f>IF($B338="","",VLOOKUP($B338,'HK2 - 22-23 + HKI 23-24(22C2)'!$B$12:$AT$182,41,0))</f>
        <v>#N/A</v>
      </c>
      <c r="AQ338" s="31" t="e">
        <f t="shared" si="59"/>
        <v>#N/A</v>
      </c>
      <c r="AR338" s="31" t="e">
        <f>IF($B338="","",VLOOKUP($B338,'HK2 - 22-23 + HKI 23-24(22C2)'!$B$12:$AT$182,43,0))</f>
        <v>#N/A</v>
      </c>
      <c r="AS338" s="31" t="e">
        <f>IF($B338="","",VLOOKUP($B338,'HK2 - 22-23 + HKI 23-24(22C2)'!$B$12:$AT$182,44,0))</f>
        <v>#N/A</v>
      </c>
      <c r="AT338" s="40" t="e">
        <f t="shared" si="60"/>
        <v>#N/A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IF($B339="","",VLOOKUP($B339,'HK2 - 22-23 + HKI 23-24(22C2)'!$B$12:$AT$182,4,0))</f>
        <v>#N/A</v>
      </c>
      <c r="F339" s="15" t="e">
        <f>IF($B339="","",VLOOKUP($B339,'HK2 - 22-23 + HKI 23-24(22C2)'!$B$12:$AT$182,5,0))</f>
        <v>#N/A</v>
      </c>
      <c r="G339" s="15" t="e">
        <f>IF($B339="","",VLOOKUP($B339,'HK2 - 22-23 + HKI 23-24(22C2)'!$B$12:$AT$182,6,0))</f>
        <v>#N/A</v>
      </c>
      <c r="H339" s="15" t="e">
        <f>IF($B339="","",VLOOKUP($B339,'HK2 - 22-23 + HKI 23-24(22C2)'!$B$12:$AT$182,7,0))</f>
        <v>#N/A</v>
      </c>
      <c r="I339" s="15" t="e">
        <f>IF($B339="","",VLOOKUP($B339,'HK2 - 22-23 + HKI 23-24(22C2)'!$B$12:$AT$182,8,0))</f>
        <v>#N/A</v>
      </c>
      <c r="J339" s="15" t="e">
        <f>IF($B339="","",VLOOKUP($B339,'HK2 - 22-23 + HKI 23-24(22C2)'!$B$12:$AT$182,9,0))</f>
        <v>#N/A</v>
      </c>
      <c r="K339" s="15" t="e">
        <f>IF($B339="","",VLOOKUP($B339,'HK2 - 22-23 + HKI 23-24(22C2)'!$B$12:$AT$182,10,0))</f>
        <v>#N/A</v>
      </c>
      <c r="L339" s="15" t="e">
        <f>IF($B339="","",VLOOKUP($B339,'HK2 - 22-23 + HKI 23-24(22C2)'!$B$12:$AT$182,11,0))</f>
        <v>#N/A</v>
      </c>
      <c r="M339" s="31" t="e">
        <f t="shared" si="51"/>
        <v>#N/A</v>
      </c>
      <c r="N339" s="15" t="e">
        <f>IF($B339="","",VLOOKUP($B339,'HK2 - 22-23 + HKI 23-24(22C2)'!$B$12:$AT$182,13,0))</f>
        <v>#N/A</v>
      </c>
      <c r="O339" s="15" t="e">
        <f>IF($B339="","",VLOOKUP($B339,'HK2 - 22-23 + HKI 23-24(22C2)'!$B$12:$AT$182,14,0))</f>
        <v>#N/A</v>
      </c>
      <c r="P339" s="15" t="e">
        <f>IF($B339="","",VLOOKUP($B339,'HK2 - 22-23 + HKI 23-24(22C2)'!$B$12:$AT$182,15,0))</f>
        <v>#N/A</v>
      </c>
      <c r="Q339" s="15" t="e">
        <f>IF($B339="","",VLOOKUP($B339,'HK2 - 22-23 + HKI 23-24(22C2)'!$B$12:$AT$182,16,0))</f>
        <v>#N/A</v>
      </c>
      <c r="R339" s="31" t="e">
        <f t="shared" si="52"/>
        <v>#N/A</v>
      </c>
      <c r="S339" s="15" t="e">
        <f>IF($B339="","",VLOOKUP($B339,'HK2 - 22-23 + HKI 23-24(22C2)'!$B$12:$AT$182,18,0))</f>
        <v>#N/A</v>
      </c>
      <c r="T339" s="15" t="e">
        <f>IF($B339="","",VLOOKUP($B339,'HK2 - 22-23 + HKI 23-24(22C2)'!$B$12:$AT$182,19,0))</f>
        <v>#N/A</v>
      </c>
      <c r="U339" s="15" t="e">
        <f>IF($B339="","",VLOOKUP($B339,'HK2 - 22-23 + HKI 23-24(22C2)'!$B$12:$AT$182,20,0))</f>
        <v>#N/A</v>
      </c>
      <c r="V339" s="31" t="e">
        <f t="shared" si="53"/>
        <v>#N/A</v>
      </c>
      <c r="W339" s="15" t="e">
        <f>IF($B339="","",VLOOKUP($B339,'HK2 - 22-23 + HKI 23-24(22C2)'!$B$12:$AT$182,22,0))</f>
        <v>#N/A</v>
      </c>
      <c r="X339" s="15" t="e">
        <f>IF($B339="","",VLOOKUP($B339,'HK2 - 22-23 + HKI 23-24(22C2)'!$B$12:$AT$182,23,0))</f>
        <v>#N/A</v>
      </c>
      <c r="Y339" s="15" t="e">
        <f>IF($B339="","",VLOOKUP($B339,'HK2 - 22-23 + HKI 23-24(22C2)'!$B$12:$AT$182,24,0))</f>
        <v>#N/A</v>
      </c>
      <c r="Z339" s="31" t="e">
        <f t="shared" si="54"/>
        <v>#N/A</v>
      </c>
      <c r="AA339" s="15" t="e">
        <f>IF($B339="","",VLOOKUP($B339,'HK2 - 22-23 + HKI 23-24(22C2)'!$B$12:$AT$182,26,0))</f>
        <v>#N/A</v>
      </c>
      <c r="AB339" s="15" t="e">
        <f>IF($B339="","",VLOOKUP($B339,'HK2 - 22-23 + HKI 23-24(22C2)'!$B$12:$AT$182,27,0))</f>
        <v>#N/A</v>
      </c>
      <c r="AC339" s="15" t="e">
        <f>IF($B339="","",VLOOKUP($B339,'HK2 - 22-23 + HKI 23-24(22C2)'!$B$12:$AT$182,28,0))</f>
        <v>#N/A</v>
      </c>
      <c r="AD339" s="31" t="e">
        <f t="shared" si="55"/>
        <v>#N/A</v>
      </c>
      <c r="AE339" s="15" t="e">
        <f>IF($B339="","",VLOOKUP($B339,'HK2 - 22-23 + HKI 23-24(22C2)'!$B$12:$AT$182,30,0))</f>
        <v>#N/A</v>
      </c>
      <c r="AF339" s="15" t="e">
        <f>IF($B339="","",VLOOKUP($B339,'HK2 - 22-23 + HKI 23-24(22C2)'!$B$12:$AT$182,31,0))</f>
        <v>#N/A</v>
      </c>
      <c r="AG339" s="15" t="e">
        <f>IF($B339="","",VLOOKUP($B339,'HK2 - 22-23 + HKI 23-24(22C2)'!$B$12:$AT$182,32,0))</f>
        <v>#N/A</v>
      </c>
      <c r="AH339" s="31" t="e">
        <f t="shared" si="56"/>
        <v>#N/A</v>
      </c>
      <c r="AI339" s="15" t="e">
        <f>IF($B339="","",VLOOKUP($B339,'HK2 - 22-23 + HKI 23-24(22C2)'!$B$12:$AT$182,34,0))</f>
        <v>#N/A</v>
      </c>
      <c r="AJ339" s="15" t="e">
        <f>IF($B339="","",VLOOKUP($B339,'HK2 - 22-23 + HKI 23-24(22C2)'!$B$12:$AT$182,35,0))</f>
        <v>#N/A</v>
      </c>
      <c r="AK339" s="31" t="e">
        <f t="shared" si="57"/>
        <v>#N/A</v>
      </c>
      <c r="AL339" s="15" t="e">
        <f>IF($B339="","",VLOOKUP($B339,'HK2 - 22-23 + HKI 23-24(22C2)'!$B$12:$AT$182,37,0))</f>
        <v>#N/A</v>
      </c>
      <c r="AM339" s="15" t="e">
        <f>IF($B339="","",VLOOKUP($B339,'HK2 - 22-23 + HKI 23-24(22C2)'!$B$12:$AT$182,38,0))</f>
        <v>#N/A</v>
      </c>
      <c r="AN339" s="31" t="e">
        <f t="shared" si="58"/>
        <v>#N/A</v>
      </c>
      <c r="AO339" s="15" t="e">
        <f>IF($B339="","",VLOOKUP($B339,'HK2 - 22-23 + HKI 23-24(22C2)'!$B$12:$AT$182,40,0))</f>
        <v>#N/A</v>
      </c>
      <c r="AP339" s="15" t="e">
        <f>IF($B339="","",VLOOKUP($B339,'HK2 - 22-23 + HKI 23-24(22C2)'!$B$12:$AT$182,41,0))</f>
        <v>#N/A</v>
      </c>
      <c r="AQ339" s="31" t="e">
        <f t="shared" si="59"/>
        <v>#N/A</v>
      </c>
      <c r="AR339" s="31" t="e">
        <f>IF($B339="","",VLOOKUP($B339,'HK2 - 22-23 + HKI 23-24(22C2)'!$B$12:$AT$182,43,0))</f>
        <v>#N/A</v>
      </c>
      <c r="AS339" s="31" t="e">
        <f>IF($B339="","",VLOOKUP($B339,'HK2 - 22-23 + HKI 23-24(22C2)'!$B$12:$AT$182,44,0))</f>
        <v>#N/A</v>
      </c>
      <c r="AT339" s="40" t="e">
        <f t="shared" si="60"/>
        <v>#N/A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IF($B340="","",VLOOKUP($B340,'HK2 - 22-23 + HKI 23-24(22C2)'!$B$12:$AT$182,4,0))</f>
        <v>#N/A</v>
      </c>
      <c r="F340" s="15" t="e">
        <f>IF($B340="","",VLOOKUP($B340,'HK2 - 22-23 + HKI 23-24(22C2)'!$B$12:$AT$182,5,0))</f>
        <v>#N/A</v>
      </c>
      <c r="G340" s="15" t="e">
        <f>IF($B340="","",VLOOKUP($B340,'HK2 - 22-23 + HKI 23-24(22C2)'!$B$12:$AT$182,6,0))</f>
        <v>#N/A</v>
      </c>
      <c r="H340" s="15" t="e">
        <f>IF($B340="","",VLOOKUP($B340,'HK2 - 22-23 + HKI 23-24(22C2)'!$B$12:$AT$182,7,0))</f>
        <v>#N/A</v>
      </c>
      <c r="I340" s="15" t="e">
        <f>IF($B340="","",VLOOKUP($B340,'HK2 - 22-23 + HKI 23-24(22C2)'!$B$12:$AT$182,8,0))</f>
        <v>#N/A</v>
      </c>
      <c r="J340" s="15" t="e">
        <f>IF($B340="","",VLOOKUP($B340,'HK2 - 22-23 + HKI 23-24(22C2)'!$B$12:$AT$182,9,0))</f>
        <v>#N/A</v>
      </c>
      <c r="K340" s="15" t="e">
        <f>IF($B340="","",VLOOKUP($B340,'HK2 - 22-23 + HKI 23-24(22C2)'!$B$12:$AT$182,10,0))</f>
        <v>#N/A</v>
      </c>
      <c r="L340" s="15" t="e">
        <f>IF($B340="","",VLOOKUP($B340,'HK2 - 22-23 + HKI 23-24(22C2)'!$B$12:$AT$182,11,0))</f>
        <v>#N/A</v>
      </c>
      <c r="M340" s="31" t="e">
        <f t="shared" si="51"/>
        <v>#N/A</v>
      </c>
      <c r="N340" s="15" t="e">
        <f>IF($B340="","",VLOOKUP($B340,'HK2 - 22-23 + HKI 23-24(22C2)'!$B$12:$AT$182,13,0))</f>
        <v>#N/A</v>
      </c>
      <c r="O340" s="15" t="e">
        <f>IF($B340="","",VLOOKUP($B340,'HK2 - 22-23 + HKI 23-24(22C2)'!$B$12:$AT$182,14,0))</f>
        <v>#N/A</v>
      </c>
      <c r="P340" s="15" t="e">
        <f>IF($B340="","",VLOOKUP($B340,'HK2 - 22-23 + HKI 23-24(22C2)'!$B$12:$AT$182,15,0))</f>
        <v>#N/A</v>
      </c>
      <c r="Q340" s="15" t="e">
        <f>IF($B340="","",VLOOKUP($B340,'HK2 - 22-23 + HKI 23-24(22C2)'!$B$12:$AT$182,16,0))</f>
        <v>#N/A</v>
      </c>
      <c r="R340" s="31" t="e">
        <f t="shared" si="52"/>
        <v>#N/A</v>
      </c>
      <c r="S340" s="15" t="e">
        <f>IF($B340="","",VLOOKUP($B340,'HK2 - 22-23 + HKI 23-24(22C2)'!$B$12:$AT$182,18,0))</f>
        <v>#N/A</v>
      </c>
      <c r="T340" s="15" t="e">
        <f>IF($B340="","",VLOOKUP($B340,'HK2 - 22-23 + HKI 23-24(22C2)'!$B$12:$AT$182,19,0))</f>
        <v>#N/A</v>
      </c>
      <c r="U340" s="15" t="e">
        <f>IF($B340="","",VLOOKUP($B340,'HK2 - 22-23 + HKI 23-24(22C2)'!$B$12:$AT$182,20,0))</f>
        <v>#N/A</v>
      </c>
      <c r="V340" s="31" t="e">
        <f t="shared" si="53"/>
        <v>#N/A</v>
      </c>
      <c r="W340" s="15" t="e">
        <f>IF($B340="","",VLOOKUP($B340,'HK2 - 22-23 + HKI 23-24(22C2)'!$B$12:$AT$182,22,0))</f>
        <v>#N/A</v>
      </c>
      <c r="X340" s="15" t="e">
        <f>IF($B340="","",VLOOKUP($B340,'HK2 - 22-23 + HKI 23-24(22C2)'!$B$12:$AT$182,23,0))</f>
        <v>#N/A</v>
      </c>
      <c r="Y340" s="15" t="e">
        <f>IF($B340="","",VLOOKUP($B340,'HK2 - 22-23 + HKI 23-24(22C2)'!$B$12:$AT$182,24,0))</f>
        <v>#N/A</v>
      </c>
      <c r="Z340" s="31" t="e">
        <f t="shared" si="54"/>
        <v>#N/A</v>
      </c>
      <c r="AA340" s="15" t="e">
        <f>IF($B340="","",VLOOKUP($B340,'HK2 - 22-23 + HKI 23-24(22C2)'!$B$12:$AT$182,26,0))</f>
        <v>#N/A</v>
      </c>
      <c r="AB340" s="15" t="e">
        <f>IF($B340="","",VLOOKUP($B340,'HK2 - 22-23 + HKI 23-24(22C2)'!$B$12:$AT$182,27,0))</f>
        <v>#N/A</v>
      </c>
      <c r="AC340" s="15" t="e">
        <f>IF($B340="","",VLOOKUP($B340,'HK2 - 22-23 + HKI 23-24(22C2)'!$B$12:$AT$182,28,0))</f>
        <v>#N/A</v>
      </c>
      <c r="AD340" s="31" t="e">
        <f t="shared" si="55"/>
        <v>#N/A</v>
      </c>
      <c r="AE340" s="15" t="e">
        <f>IF($B340="","",VLOOKUP($B340,'HK2 - 22-23 + HKI 23-24(22C2)'!$B$12:$AT$182,30,0))</f>
        <v>#N/A</v>
      </c>
      <c r="AF340" s="15" t="e">
        <f>IF($B340="","",VLOOKUP($B340,'HK2 - 22-23 + HKI 23-24(22C2)'!$B$12:$AT$182,31,0))</f>
        <v>#N/A</v>
      </c>
      <c r="AG340" s="15" t="e">
        <f>IF($B340="","",VLOOKUP($B340,'HK2 - 22-23 + HKI 23-24(22C2)'!$B$12:$AT$182,32,0))</f>
        <v>#N/A</v>
      </c>
      <c r="AH340" s="31" t="e">
        <f t="shared" si="56"/>
        <v>#N/A</v>
      </c>
      <c r="AI340" s="15" t="e">
        <f>IF($B340="","",VLOOKUP($B340,'HK2 - 22-23 + HKI 23-24(22C2)'!$B$12:$AT$182,34,0))</f>
        <v>#N/A</v>
      </c>
      <c r="AJ340" s="15" t="e">
        <f>IF($B340="","",VLOOKUP($B340,'HK2 - 22-23 + HKI 23-24(22C2)'!$B$12:$AT$182,35,0))</f>
        <v>#N/A</v>
      </c>
      <c r="AK340" s="31" t="e">
        <f t="shared" si="57"/>
        <v>#N/A</v>
      </c>
      <c r="AL340" s="15" t="e">
        <f>IF($B340="","",VLOOKUP($B340,'HK2 - 22-23 + HKI 23-24(22C2)'!$B$12:$AT$182,37,0))</f>
        <v>#N/A</v>
      </c>
      <c r="AM340" s="15" t="e">
        <f>IF($B340="","",VLOOKUP($B340,'HK2 - 22-23 + HKI 23-24(22C2)'!$B$12:$AT$182,38,0))</f>
        <v>#N/A</v>
      </c>
      <c r="AN340" s="31" t="e">
        <f t="shared" si="58"/>
        <v>#N/A</v>
      </c>
      <c r="AO340" s="15" t="e">
        <f>IF($B340="","",VLOOKUP($B340,'HK2 - 22-23 + HKI 23-24(22C2)'!$B$12:$AT$182,40,0))</f>
        <v>#N/A</v>
      </c>
      <c r="AP340" s="15" t="e">
        <f>IF($B340="","",VLOOKUP($B340,'HK2 - 22-23 + HKI 23-24(22C2)'!$B$12:$AT$182,41,0))</f>
        <v>#N/A</v>
      </c>
      <c r="AQ340" s="31" t="e">
        <f t="shared" si="59"/>
        <v>#N/A</v>
      </c>
      <c r="AR340" s="31" t="e">
        <f>IF($B340="","",VLOOKUP($B340,'HK2 - 22-23 + HKI 23-24(22C2)'!$B$12:$AT$182,43,0))</f>
        <v>#N/A</v>
      </c>
      <c r="AS340" s="31" t="e">
        <f>IF($B340="","",VLOOKUP($B340,'HK2 - 22-23 + HKI 23-24(22C2)'!$B$12:$AT$182,44,0))</f>
        <v>#N/A</v>
      </c>
      <c r="AT340" s="40" t="e">
        <f t="shared" si="60"/>
        <v>#N/A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IF($B341="","",VLOOKUP($B341,'HK2 - 22-23 + HKI 23-24(22C2)'!$B$12:$AT$182,4,0))</f>
        <v>#N/A</v>
      </c>
      <c r="F341" s="15" t="e">
        <f>IF($B341="","",VLOOKUP($B341,'HK2 - 22-23 + HKI 23-24(22C2)'!$B$12:$AT$182,5,0))</f>
        <v>#N/A</v>
      </c>
      <c r="G341" s="15" t="e">
        <f>IF($B341="","",VLOOKUP($B341,'HK2 - 22-23 + HKI 23-24(22C2)'!$B$12:$AT$182,6,0))</f>
        <v>#N/A</v>
      </c>
      <c r="H341" s="15" t="e">
        <f>IF($B341="","",VLOOKUP($B341,'HK2 - 22-23 + HKI 23-24(22C2)'!$B$12:$AT$182,7,0))</f>
        <v>#N/A</v>
      </c>
      <c r="I341" s="15" t="e">
        <f>IF($B341="","",VLOOKUP($B341,'HK2 - 22-23 + HKI 23-24(22C2)'!$B$12:$AT$182,8,0))</f>
        <v>#N/A</v>
      </c>
      <c r="J341" s="15" t="e">
        <f>IF($B341="","",VLOOKUP($B341,'HK2 - 22-23 + HKI 23-24(22C2)'!$B$12:$AT$182,9,0))</f>
        <v>#N/A</v>
      </c>
      <c r="K341" s="15" t="e">
        <f>IF($B341="","",VLOOKUP($B341,'HK2 - 22-23 + HKI 23-24(22C2)'!$B$12:$AT$182,10,0))</f>
        <v>#N/A</v>
      </c>
      <c r="L341" s="15" t="e">
        <f>IF($B341="","",VLOOKUP($B341,'HK2 - 22-23 + HKI 23-24(22C2)'!$B$12:$AT$182,11,0))</f>
        <v>#N/A</v>
      </c>
      <c r="M341" s="31" t="e">
        <f t="shared" si="51"/>
        <v>#N/A</v>
      </c>
      <c r="N341" s="15" t="e">
        <f>IF($B341="","",VLOOKUP($B341,'HK2 - 22-23 + HKI 23-24(22C2)'!$B$12:$AT$182,13,0))</f>
        <v>#N/A</v>
      </c>
      <c r="O341" s="15" t="e">
        <f>IF($B341="","",VLOOKUP($B341,'HK2 - 22-23 + HKI 23-24(22C2)'!$B$12:$AT$182,14,0))</f>
        <v>#N/A</v>
      </c>
      <c r="P341" s="15" t="e">
        <f>IF($B341="","",VLOOKUP($B341,'HK2 - 22-23 + HKI 23-24(22C2)'!$B$12:$AT$182,15,0))</f>
        <v>#N/A</v>
      </c>
      <c r="Q341" s="15" t="e">
        <f>IF($B341="","",VLOOKUP($B341,'HK2 - 22-23 + HKI 23-24(22C2)'!$B$12:$AT$182,16,0))</f>
        <v>#N/A</v>
      </c>
      <c r="R341" s="31" t="e">
        <f t="shared" si="52"/>
        <v>#N/A</v>
      </c>
      <c r="S341" s="15" t="e">
        <f>IF($B341="","",VLOOKUP($B341,'HK2 - 22-23 + HKI 23-24(22C2)'!$B$12:$AT$182,18,0))</f>
        <v>#N/A</v>
      </c>
      <c r="T341" s="15" t="e">
        <f>IF($B341="","",VLOOKUP($B341,'HK2 - 22-23 + HKI 23-24(22C2)'!$B$12:$AT$182,19,0))</f>
        <v>#N/A</v>
      </c>
      <c r="U341" s="15" t="e">
        <f>IF($B341="","",VLOOKUP($B341,'HK2 - 22-23 + HKI 23-24(22C2)'!$B$12:$AT$182,20,0))</f>
        <v>#N/A</v>
      </c>
      <c r="V341" s="31" t="e">
        <f t="shared" si="53"/>
        <v>#N/A</v>
      </c>
      <c r="W341" s="15" t="e">
        <f>IF($B341="","",VLOOKUP($B341,'HK2 - 22-23 + HKI 23-24(22C2)'!$B$12:$AT$182,22,0))</f>
        <v>#N/A</v>
      </c>
      <c r="X341" s="15" t="e">
        <f>IF($B341="","",VLOOKUP($B341,'HK2 - 22-23 + HKI 23-24(22C2)'!$B$12:$AT$182,23,0))</f>
        <v>#N/A</v>
      </c>
      <c r="Y341" s="15" t="e">
        <f>IF($B341="","",VLOOKUP($B341,'HK2 - 22-23 + HKI 23-24(22C2)'!$B$12:$AT$182,24,0))</f>
        <v>#N/A</v>
      </c>
      <c r="Z341" s="31" t="e">
        <f t="shared" si="54"/>
        <v>#N/A</v>
      </c>
      <c r="AA341" s="15" t="e">
        <f>IF($B341="","",VLOOKUP($B341,'HK2 - 22-23 + HKI 23-24(22C2)'!$B$12:$AT$182,26,0))</f>
        <v>#N/A</v>
      </c>
      <c r="AB341" s="15" t="e">
        <f>IF($B341="","",VLOOKUP($B341,'HK2 - 22-23 + HKI 23-24(22C2)'!$B$12:$AT$182,27,0))</f>
        <v>#N/A</v>
      </c>
      <c r="AC341" s="15" t="e">
        <f>IF($B341="","",VLOOKUP($B341,'HK2 - 22-23 + HKI 23-24(22C2)'!$B$12:$AT$182,28,0))</f>
        <v>#N/A</v>
      </c>
      <c r="AD341" s="31" t="e">
        <f t="shared" si="55"/>
        <v>#N/A</v>
      </c>
      <c r="AE341" s="15" t="e">
        <f>IF($B341="","",VLOOKUP($B341,'HK2 - 22-23 + HKI 23-24(22C2)'!$B$12:$AT$182,30,0))</f>
        <v>#N/A</v>
      </c>
      <c r="AF341" s="15" t="e">
        <f>IF($B341="","",VLOOKUP($B341,'HK2 - 22-23 + HKI 23-24(22C2)'!$B$12:$AT$182,31,0))</f>
        <v>#N/A</v>
      </c>
      <c r="AG341" s="15" t="e">
        <f>IF($B341="","",VLOOKUP($B341,'HK2 - 22-23 + HKI 23-24(22C2)'!$B$12:$AT$182,32,0))</f>
        <v>#N/A</v>
      </c>
      <c r="AH341" s="31" t="e">
        <f t="shared" si="56"/>
        <v>#N/A</v>
      </c>
      <c r="AI341" s="15" t="e">
        <f>IF($B341="","",VLOOKUP($B341,'HK2 - 22-23 + HKI 23-24(22C2)'!$B$12:$AT$182,34,0))</f>
        <v>#N/A</v>
      </c>
      <c r="AJ341" s="15" t="e">
        <f>IF($B341="","",VLOOKUP($B341,'HK2 - 22-23 + HKI 23-24(22C2)'!$B$12:$AT$182,35,0))</f>
        <v>#N/A</v>
      </c>
      <c r="AK341" s="31" t="e">
        <f t="shared" si="57"/>
        <v>#N/A</v>
      </c>
      <c r="AL341" s="15" t="e">
        <f>IF($B341="","",VLOOKUP($B341,'HK2 - 22-23 + HKI 23-24(22C2)'!$B$12:$AT$182,37,0))</f>
        <v>#N/A</v>
      </c>
      <c r="AM341" s="15" t="e">
        <f>IF($B341="","",VLOOKUP($B341,'HK2 - 22-23 + HKI 23-24(22C2)'!$B$12:$AT$182,38,0))</f>
        <v>#N/A</v>
      </c>
      <c r="AN341" s="31" t="e">
        <f t="shared" si="58"/>
        <v>#N/A</v>
      </c>
      <c r="AO341" s="15" t="e">
        <f>IF($B341="","",VLOOKUP($B341,'HK2 - 22-23 + HKI 23-24(22C2)'!$B$12:$AT$182,40,0))</f>
        <v>#N/A</v>
      </c>
      <c r="AP341" s="15" t="e">
        <f>IF($B341="","",VLOOKUP($B341,'HK2 - 22-23 + HKI 23-24(22C2)'!$B$12:$AT$182,41,0))</f>
        <v>#N/A</v>
      </c>
      <c r="AQ341" s="31" t="e">
        <f t="shared" si="59"/>
        <v>#N/A</v>
      </c>
      <c r="AR341" s="31" t="e">
        <f>IF($B341="","",VLOOKUP($B341,'HK2 - 22-23 + HKI 23-24(22C2)'!$B$12:$AT$182,43,0))</f>
        <v>#N/A</v>
      </c>
      <c r="AS341" s="31" t="e">
        <f>IF($B341="","",VLOOKUP($B341,'HK2 - 22-23 + HKI 23-24(22C2)'!$B$12:$AT$182,44,0))</f>
        <v>#N/A</v>
      </c>
      <c r="AT341" s="40" t="e">
        <f t="shared" si="60"/>
        <v>#N/A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IF($B342="","",VLOOKUP($B342,'HK2 - 22-23 + HKI 23-24(22C2)'!$B$12:$AT$182,4,0))</f>
        <v>#N/A</v>
      </c>
      <c r="F342" s="15" t="e">
        <f>IF($B342="","",VLOOKUP($B342,'HK2 - 22-23 + HKI 23-24(22C2)'!$B$12:$AT$182,5,0))</f>
        <v>#N/A</v>
      </c>
      <c r="G342" s="15" t="e">
        <f>IF($B342="","",VLOOKUP($B342,'HK2 - 22-23 + HKI 23-24(22C2)'!$B$12:$AT$182,6,0))</f>
        <v>#N/A</v>
      </c>
      <c r="H342" s="15" t="e">
        <f>IF($B342="","",VLOOKUP($B342,'HK2 - 22-23 + HKI 23-24(22C2)'!$B$12:$AT$182,7,0))</f>
        <v>#N/A</v>
      </c>
      <c r="I342" s="15" t="e">
        <f>IF($B342="","",VLOOKUP($B342,'HK2 - 22-23 + HKI 23-24(22C2)'!$B$12:$AT$182,8,0))</f>
        <v>#N/A</v>
      </c>
      <c r="J342" s="15" t="e">
        <f>IF($B342="","",VLOOKUP($B342,'HK2 - 22-23 + HKI 23-24(22C2)'!$B$12:$AT$182,9,0))</f>
        <v>#N/A</v>
      </c>
      <c r="K342" s="15" t="e">
        <f>IF($B342="","",VLOOKUP($B342,'HK2 - 22-23 + HKI 23-24(22C2)'!$B$12:$AT$182,10,0))</f>
        <v>#N/A</v>
      </c>
      <c r="L342" s="15" t="e">
        <f>IF($B342="","",VLOOKUP($B342,'HK2 - 22-23 + HKI 23-24(22C2)'!$B$12:$AT$182,11,0))</f>
        <v>#N/A</v>
      </c>
      <c r="M342" s="31" t="e">
        <f t="shared" si="51"/>
        <v>#N/A</v>
      </c>
      <c r="N342" s="15" t="e">
        <f>IF($B342="","",VLOOKUP($B342,'HK2 - 22-23 + HKI 23-24(22C2)'!$B$12:$AT$182,13,0))</f>
        <v>#N/A</v>
      </c>
      <c r="O342" s="15" t="e">
        <f>IF($B342="","",VLOOKUP($B342,'HK2 - 22-23 + HKI 23-24(22C2)'!$B$12:$AT$182,14,0))</f>
        <v>#N/A</v>
      </c>
      <c r="P342" s="15" t="e">
        <f>IF($B342="","",VLOOKUP($B342,'HK2 - 22-23 + HKI 23-24(22C2)'!$B$12:$AT$182,15,0))</f>
        <v>#N/A</v>
      </c>
      <c r="Q342" s="15" t="e">
        <f>IF($B342="","",VLOOKUP($B342,'HK2 - 22-23 + HKI 23-24(22C2)'!$B$12:$AT$182,16,0))</f>
        <v>#N/A</v>
      </c>
      <c r="R342" s="31" t="e">
        <f t="shared" si="52"/>
        <v>#N/A</v>
      </c>
      <c r="S342" s="15" t="e">
        <f>IF($B342="","",VLOOKUP($B342,'HK2 - 22-23 + HKI 23-24(22C2)'!$B$12:$AT$182,18,0))</f>
        <v>#N/A</v>
      </c>
      <c r="T342" s="15" t="e">
        <f>IF($B342="","",VLOOKUP($B342,'HK2 - 22-23 + HKI 23-24(22C2)'!$B$12:$AT$182,19,0))</f>
        <v>#N/A</v>
      </c>
      <c r="U342" s="15" t="e">
        <f>IF($B342="","",VLOOKUP($B342,'HK2 - 22-23 + HKI 23-24(22C2)'!$B$12:$AT$182,20,0))</f>
        <v>#N/A</v>
      </c>
      <c r="V342" s="31" t="e">
        <f t="shared" si="53"/>
        <v>#N/A</v>
      </c>
      <c r="W342" s="15" t="e">
        <f>IF($B342="","",VLOOKUP($B342,'HK2 - 22-23 + HKI 23-24(22C2)'!$B$12:$AT$182,22,0))</f>
        <v>#N/A</v>
      </c>
      <c r="X342" s="15" t="e">
        <f>IF($B342="","",VLOOKUP($B342,'HK2 - 22-23 + HKI 23-24(22C2)'!$B$12:$AT$182,23,0))</f>
        <v>#N/A</v>
      </c>
      <c r="Y342" s="15" t="e">
        <f>IF($B342="","",VLOOKUP($B342,'HK2 - 22-23 + HKI 23-24(22C2)'!$B$12:$AT$182,24,0))</f>
        <v>#N/A</v>
      </c>
      <c r="Z342" s="31" t="e">
        <f t="shared" si="54"/>
        <v>#N/A</v>
      </c>
      <c r="AA342" s="15" t="e">
        <f>IF($B342="","",VLOOKUP($B342,'HK2 - 22-23 + HKI 23-24(22C2)'!$B$12:$AT$182,26,0))</f>
        <v>#N/A</v>
      </c>
      <c r="AB342" s="15" t="e">
        <f>IF($B342="","",VLOOKUP($B342,'HK2 - 22-23 + HKI 23-24(22C2)'!$B$12:$AT$182,27,0))</f>
        <v>#N/A</v>
      </c>
      <c r="AC342" s="15" t="e">
        <f>IF($B342="","",VLOOKUP($B342,'HK2 - 22-23 + HKI 23-24(22C2)'!$B$12:$AT$182,28,0))</f>
        <v>#N/A</v>
      </c>
      <c r="AD342" s="31" t="e">
        <f t="shared" si="55"/>
        <v>#N/A</v>
      </c>
      <c r="AE342" s="15" t="e">
        <f>IF($B342="","",VLOOKUP($B342,'HK2 - 22-23 + HKI 23-24(22C2)'!$B$12:$AT$182,30,0))</f>
        <v>#N/A</v>
      </c>
      <c r="AF342" s="15" t="e">
        <f>IF($B342="","",VLOOKUP($B342,'HK2 - 22-23 + HKI 23-24(22C2)'!$B$12:$AT$182,31,0))</f>
        <v>#N/A</v>
      </c>
      <c r="AG342" s="15" t="e">
        <f>IF($B342="","",VLOOKUP($B342,'HK2 - 22-23 + HKI 23-24(22C2)'!$B$12:$AT$182,32,0))</f>
        <v>#N/A</v>
      </c>
      <c r="AH342" s="31" t="e">
        <f t="shared" si="56"/>
        <v>#N/A</v>
      </c>
      <c r="AI342" s="15" t="e">
        <f>IF($B342="","",VLOOKUP($B342,'HK2 - 22-23 + HKI 23-24(22C2)'!$B$12:$AT$182,34,0))</f>
        <v>#N/A</v>
      </c>
      <c r="AJ342" s="15" t="e">
        <f>IF($B342="","",VLOOKUP($B342,'HK2 - 22-23 + HKI 23-24(22C2)'!$B$12:$AT$182,35,0))</f>
        <v>#N/A</v>
      </c>
      <c r="AK342" s="31" t="e">
        <f t="shared" si="57"/>
        <v>#N/A</v>
      </c>
      <c r="AL342" s="15" t="e">
        <f>IF($B342="","",VLOOKUP($B342,'HK2 - 22-23 + HKI 23-24(22C2)'!$B$12:$AT$182,37,0))</f>
        <v>#N/A</v>
      </c>
      <c r="AM342" s="15" t="e">
        <f>IF($B342="","",VLOOKUP($B342,'HK2 - 22-23 + HKI 23-24(22C2)'!$B$12:$AT$182,38,0))</f>
        <v>#N/A</v>
      </c>
      <c r="AN342" s="31" t="e">
        <f t="shared" si="58"/>
        <v>#N/A</v>
      </c>
      <c r="AO342" s="15" t="e">
        <f>IF($B342="","",VLOOKUP($B342,'HK2 - 22-23 + HKI 23-24(22C2)'!$B$12:$AT$182,40,0))</f>
        <v>#N/A</v>
      </c>
      <c r="AP342" s="15" t="e">
        <f>IF($B342="","",VLOOKUP($B342,'HK2 - 22-23 + HKI 23-24(22C2)'!$B$12:$AT$182,41,0))</f>
        <v>#N/A</v>
      </c>
      <c r="AQ342" s="31" t="e">
        <f t="shared" si="59"/>
        <v>#N/A</v>
      </c>
      <c r="AR342" s="31" t="e">
        <f>IF($B342="","",VLOOKUP($B342,'HK2 - 22-23 + HKI 23-24(22C2)'!$B$12:$AT$182,43,0))</f>
        <v>#N/A</v>
      </c>
      <c r="AS342" s="31" t="e">
        <f>IF($B342="","",VLOOKUP($B342,'HK2 - 22-23 + HKI 23-24(22C2)'!$B$12:$AT$182,44,0))</f>
        <v>#N/A</v>
      </c>
      <c r="AT342" s="40" t="e">
        <f t="shared" si="60"/>
        <v>#N/A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IF($B343="","",VLOOKUP($B343,'HK2 - 22-23 + HKI 23-24(22C2)'!$B$12:$AT$182,4,0))</f>
        <v>#N/A</v>
      </c>
      <c r="F343" s="15" t="e">
        <f>IF($B343="","",VLOOKUP($B343,'HK2 - 22-23 + HKI 23-24(22C2)'!$B$12:$AT$182,5,0))</f>
        <v>#N/A</v>
      </c>
      <c r="G343" s="15" t="e">
        <f>IF($B343="","",VLOOKUP($B343,'HK2 - 22-23 + HKI 23-24(22C2)'!$B$12:$AT$182,6,0))</f>
        <v>#N/A</v>
      </c>
      <c r="H343" s="15" t="e">
        <f>IF($B343="","",VLOOKUP($B343,'HK2 - 22-23 + HKI 23-24(22C2)'!$B$12:$AT$182,7,0))</f>
        <v>#N/A</v>
      </c>
      <c r="I343" s="15" t="e">
        <f>IF($B343="","",VLOOKUP($B343,'HK2 - 22-23 + HKI 23-24(22C2)'!$B$12:$AT$182,8,0))</f>
        <v>#N/A</v>
      </c>
      <c r="J343" s="15" t="e">
        <f>IF($B343="","",VLOOKUP($B343,'HK2 - 22-23 + HKI 23-24(22C2)'!$B$12:$AT$182,9,0))</f>
        <v>#N/A</v>
      </c>
      <c r="K343" s="15" t="e">
        <f>IF($B343="","",VLOOKUP($B343,'HK2 - 22-23 + HKI 23-24(22C2)'!$B$12:$AT$182,10,0))</f>
        <v>#N/A</v>
      </c>
      <c r="L343" s="15" t="e">
        <f>IF($B343="","",VLOOKUP($B343,'HK2 - 22-23 + HKI 23-24(22C2)'!$B$12:$AT$182,11,0))</f>
        <v>#N/A</v>
      </c>
      <c r="M343" s="31" t="e">
        <f t="shared" si="51"/>
        <v>#N/A</v>
      </c>
      <c r="N343" s="15" t="e">
        <f>IF($B343="","",VLOOKUP($B343,'HK2 - 22-23 + HKI 23-24(22C2)'!$B$12:$AT$182,13,0))</f>
        <v>#N/A</v>
      </c>
      <c r="O343" s="15" t="e">
        <f>IF($B343="","",VLOOKUP($B343,'HK2 - 22-23 + HKI 23-24(22C2)'!$B$12:$AT$182,14,0))</f>
        <v>#N/A</v>
      </c>
      <c r="P343" s="15" t="e">
        <f>IF($B343="","",VLOOKUP($B343,'HK2 - 22-23 + HKI 23-24(22C2)'!$B$12:$AT$182,15,0))</f>
        <v>#N/A</v>
      </c>
      <c r="Q343" s="15" t="e">
        <f>IF($B343="","",VLOOKUP($B343,'HK2 - 22-23 + HKI 23-24(22C2)'!$B$12:$AT$182,16,0))</f>
        <v>#N/A</v>
      </c>
      <c r="R343" s="31" t="e">
        <f t="shared" si="52"/>
        <v>#N/A</v>
      </c>
      <c r="S343" s="15" t="e">
        <f>IF($B343="","",VLOOKUP($B343,'HK2 - 22-23 + HKI 23-24(22C2)'!$B$12:$AT$182,18,0))</f>
        <v>#N/A</v>
      </c>
      <c r="T343" s="15" t="e">
        <f>IF($B343="","",VLOOKUP($B343,'HK2 - 22-23 + HKI 23-24(22C2)'!$B$12:$AT$182,19,0))</f>
        <v>#N/A</v>
      </c>
      <c r="U343" s="15" t="e">
        <f>IF($B343="","",VLOOKUP($B343,'HK2 - 22-23 + HKI 23-24(22C2)'!$B$12:$AT$182,20,0))</f>
        <v>#N/A</v>
      </c>
      <c r="V343" s="31" t="e">
        <f t="shared" si="53"/>
        <v>#N/A</v>
      </c>
      <c r="W343" s="15" t="e">
        <f>IF($B343="","",VLOOKUP($B343,'HK2 - 22-23 + HKI 23-24(22C2)'!$B$12:$AT$182,22,0))</f>
        <v>#N/A</v>
      </c>
      <c r="X343" s="15" t="e">
        <f>IF($B343="","",VLOOKUP($B343,'HK2 - 22-23 + HKI 23-24(22C2)'!$B$12:$AT$182,23,0))</f>
        <v>#N/A</v>
      </c>
      <c r="Y343" s="15" t="e">
        <f>IF($B343="","",VLOOKUP($B343,'HK2 - 22-23 + HKI 23-24(22C2)'!$B$12:$AT$182,24,0))</f>
        <v>#N/A</v>
      </c>
      <c r="Z343" s="31" t="e">
        <f t="shared" si="54"/>
        <v>#N/A</v>
      </c>
      <c r="AA343" s="15" t="e">
        <f>IF($B343="","",VLOOKUP($B343,'HK2 - 22-23 + HKI 23-24(22C2)'!$B$12:$AT$182,26,0))</f>
        <v>#N/A</v>
      </c>
      <c r="AB343" s="15" t="e">
        <f>IF($B343="","",VLOOKUP($B343,'HK2 - 22-23 + HKI 23-24(22C2)'!$B$12:$AT$182,27,0))</f>
        <v>#N/A</v>
      </c>
      <c r="AC343" s="15" t="e">
        <f>IF($B343="","",VLOOKUP($B343,'HK2 - 22-23 + HKI 23-24(22C2)'!$B$12:$AT$182,28,0))</f>
        <v>#N/A</v>
      </c>
      <c r="AD343" s="31" t="e">
        <f t="shared" si="55"/>
        <v>#N/A</v>
      </c>
      <c r="AE343" s="15" t="e">
        <f>IF($B343="","",VLOOKUP($B343,'HK2 - 22-23 + HKI 23-24(22C2)'!$B$12:$AT$182,30,0))</f>
        <v>#N/A</v>
      </c>
      <c r="AF343" s="15" t="e">
        <f>IF($B343="","",VLOOKUP($B343,'HK2 - 22-23 + HKI 23-24(22C2)'!$B$12:$AT$182,31,0))</f>
        <v>#N/A</v>
      </c>
      <c r="AG343" s="15" t="e">
        <f>IF($B343="","",VLOOKUP($B343,'HK2 - 22-23 + HKI 23-24(22C2)'!$B$12:$AT$182,32,0))</f>
        <v>#N/A</v>
      </c>
      <c r="AH343" s="31" t="e">
        <f t="shared" si="56"/>
        <v>#N/A</v>
      </c>
      <c r="AI343" s="15" t="e">
        <f>IF($B343="","",VLOOKUP($B343,'HK2 - 22-23 + HKI 23-24(22C2)'!$B$12:$AT$182,34,0))</f>
        <v>#N/A</v>
      </c>
      <c r="AJ343" s="15" t="e">
        <f>IF($B343="","",VLOOKUP($B343,'HK2 - 22-23 + HKI 23-24(22C2)'!$B$12:$AT$182,35,0))</f>
        <v>#N/A</v>
      </c>
      <c r="AK343" s="31" t="e">
        <f t="shared" si="57"/>
        <v>#N/A</v>
      </c>
      <c r="AL343" s="15" t="e">
        <f>IF($B343="","",VLOOKUP($B343,'HK2 - 22-23 + HKI 23-24(22C2)'!$B$12:$AT$182,37,0))</f>
        <v>#N/A</v>
      </c>
      <c r="AM343" s="15" t="e">
        <f>IF($B343="","",VLOOKUP($B343,'HK2 - 22-23 + HKI 23-24(22C2)'!$B$12:$AT$182,38,0))</f>
        <v>#N/A</v>
      </c>
      <c r="AN343" s="31" t="e">
        <f t="shared" si="58"/>
        <v>#N/A</v>
      </c>
      <c r="AO343" s="15" t="e">
        <f>IF($B343="","",VLOOKUP($B343,'HK2 - 22-23 + HKI 23-24(22C2)'!$B$12:$AT$182,40,0))</f>
        <v>#N/A</v>
      </c>
      <c r="AP343" s="15" t="e">
        <f>IF($B343="","",VLOOKUP($B343,'HK2 - 22-23 + HKI 23-24(22C2)'!$B$12:$AT$182,41,0))</f>
        <v>#N/A</v>
      </c>
      <c r="AQ343" s="31" t="e">
        <f t="shared" si="59"/>
        <v>#N/A</v>
      </c>
      <c r="AR343" s="31" t="e">
        <f>IF($B343="","",VLOOKUP($B343,'HK2 - 22-23 + HKI 23-24(22C2)'!$B$12:$AT$182,43,0))</f>
        <v>#N/A</v>
      </c>
      <c r="AS343" s="31" t="e">
        <f>IF($B343="","",VLOOKUP($B343,'HK2 - 22-23 + HKI 23-24(22C2)'!$B$12:$AT$182,44,0))</f>
        <v>#N/A</v>
      </c>
      <c r="AT343" s="40" t="e">
        <f t="shared" si="60"/>
        <v>#N/A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IF($B344="","",VLOOKUP($B344,'HK2 - 22-23 + HKI 23-24(22C2)'!$B$12:$AT$182,4,0))</f>
        <v>#N/A</v>
      </c>
      <c r="F344" s="15" t="e">
        <f>IF($B344="","",VLOOKUP($B344,'HK2 - 22-23 + HKI 23-24(22C2)'!$B$12:$AT$182,5,0))</f>
        <v>#N/A</v>
      </c>
      <c r="G344" s="15" t="e">
        <f>IF($B344="","",VLOOKUP($B344,'HK2 - 22-23 + HKI 23-24(22C2)'!$B$12:$AT$182,6,0))</f>
        <v>#N/A</v>
      </c>
      <c r="H344" s="15" t="e">
        <f>IF($B344="","",VLOOKUP($B344,'HK2 - 22-23 + HKI 23-24(22C2)'!$B$12:$AT$182,7,0))</f>
        <v>#N/A</v>
      </c>
      <c r="I344" s="15" t="e">
        <f>IF($B344="","",VLOOKUP($B344,'HK2 - 22-23 + HKI 23-24(22C2)'!$B$12:$AT$182,8,0))</f>
        <v>#N/A</v>
      </c>
      <c r="J344" s="15" t="e">
        <f>IF($B344="","",VLOOKUP($B344,'HK2 - 22-23 + HKI 23-24(22C2)'!$B$12:$AT$182,9,0))</f>
        <v>#N/A</v>
      </c>
      <c r="K344" s="15" t="e">
        <f>IF($B344="","",VLOOKUP($B344,'HK2 - 22-23 + HKI 23-24(22C2)'!$B$12:$AT$182,10,0))</f>
        <v>#N/A</v>
      </c>
      <c r="L344" s="15" t="e">
        <f>IF($B344="","",VLOOKUP($B344,'HK2 - 22-23 + HKI 23-24(22C2)'!$B$12:$AT$182,11,0))</f>
        <v>#N/A</v>
      </c>
      <c r="M344" s="31" t="e">
        <f t="shared" si="51"/>
        <v>#N/A</v>
      </c>
      <c r="N344" s="15" t="e">
        <f>IF($B344="","",VLOOKUP($B344,'HK2 - 22-23 + HKI 23-24(22C2)'!$B$12:$AT$182,13,0))</f>
        <v>#N/A</v>
      </c>
      <c r="O344" s="15" t="e">
        <f>IF($B344="","",VLOOKUP($B344,'HK2 - 22-23 + HKI 23-24(22C2)'!$B$12:$AT$182,14,0))</f>
        <v>#N/A</v>
      </c>
      <c r="P344" s="15" t="e">
        <f>IF($B344="","",VLOOKUP($B344,'HK2 - 22-23 + HKI 23-24(22C2)'!$B$12:$AT$182,15,0))</f>
        <v>#N/A</v>
      </c>
      <c r="Q344" s="15" t="e">
        <f>IF($B344="","",VLOOKUP($B344,'HK2 - 22-23 + HKI 23-24(22C2)'!$B$12:$AT$182,16,0))</f>
        <v>#N/A</v>
      </c>
      <c r="R344" s="31" t="e">
        <f t="shared" si="52"/>
        <v>#N/A</v>
      </c>
      <c r="S344" s="15" t="e">
        <f>IF($B344="","",VLOOKUP($B344,'HK2 - 22-23 + HKI 23-24(22C2)'!$B$12:$AT$182,18,0))</f>
        <v>#N/A</v>
      </c>
      <c r="T344" s="15" t="e">
        <f>IF($B344="","",VLOOKUP($B344,'HK2 - 22-23 + HKI 23-24(22C2)'!$B$12:$AT$182,19,0))</f>
        <v>#N/A</v>
      </c>
      <c r="U344" s="15" t="e">
        <f>IF($B344="","",VLOOKUP($B344,'HK2 - 22-23 + HKI 23-24(22C2)'!$B$12:$AT$182,20,0))</f>
        <v>#N/A</v>
      </c>
      <c r="V344" s="31" t="e">
        <f t="shared" si="53"/>
        <v>#N/A</v>
      </c>
      <c r="W344" s="15" t="e">
        <f>IF($B344="","",VLOOKUP($B344,'HK2 - 22-23 + HKI 23-24(22C2)'!$B$12:$AT$182,22,0))</f>
        <v>#N/A</v>
      </c>
      <c r="X344" s="15" t="e">
        <f>IF($B344="","",VLOOKUP($B344,'HK2 - 22-23 + HKI 23-24(22C2)'!$B$12:$AT$182,23,0))</f>
        <v>#N/A</v>
      </c>
      <c r="Y344" s="15" t="e">
        <f>IF($B344="","",VLOOKUP($B344,'HK2 - 22-23 + HKI 23-24(22C2)'!$B$12:$AT$182,24,0))</f>
        <v>#N/A</v>
      </c>
      <c r="Z344" s="31" t="e">
        <f t="shared" si="54"/>
        <v>#N/A</v>
      </c>
      <c r="AA344" s="15" t="e">
        <f>IF($B344="","",VLOOKUP($B344,'HK2 - 22-23 + HKI 23-24(22C2)'!$B$12:$AT$182,26,0))</f>
        <v>#N/A</v>
      </c>
      <c r="AB344" s="15" t="e">
        <f>IF($B344="","",VLOOKUP($B344,'HK2 - 22-23 + HKI 23-24(22C2)'!$B$12:$AT$182,27,0))</f>
        <v>#N/A</v>
      </c>
      <c r="AC344" s="15" t="e">
        <f>IF($B344="","",VLOOKUP($B344,'HK2 - 22-23 + HKI 23-24(22C2)'!$B$12:$AT$182,28,0))</f>
        <v>#N/A</v>
      </c>
      <c r="AD344" s="31" t="e">
        <f t="shared" si="55"/>
        <v>#N/A</v>
      </c>
      <c r="AE344" s="15" t="e">
        <f>IF($B344="","",VLOOKUP($B344,'HK2 - 22-23 + HKI 23-24(22C2)'!$B$12:$AT$182,30,0))</f>
        <v>#N/A</v>
      </c>
      <c r="AF344" s="15" t="e">
        <f>IF($B344="","",VLOOKUP($B344,'HK2 - 22-23 + HKI 23-24(22C2)'!$B$12:$AT$182,31,0))</f>
        <v>#N/A</v>
      </c>
      <c r="AG344" s="15" t="e">
        <f>IF($B344="","",VLOOKUP($B344,'HK2 - 22-23 + HKI 23-24(22C2)'!$B$12:$AT$182,32,0))</f>
        <v>#N/A</v>
      </c>
      <c r="AH344" s="31" t="e">
        <f t="shared" si="56"/>
        <v>#N/A</v>
      </c>
      <c r="AI344" s="15" t="e">
        <f>IF($B344="","",VLOOKUP($B344,'HK2 - 22-23 + HKI 23-24(22C2)'!$B$12:$AT$182,34,0))</f>
        <v>#N/A</v>
      </c>
      <c r="AJ344" s="15" t="e">
        <f>IF($B344="","",VLOOKUP($B344,'HK2 - 22-23 + HKI 23-24(22C2)'!$B$12:$AT$182,35,0))</f>
        <v>#N/A</v>
      </c>
      <c r="AK344" s="31" t="e">
        <f t="shared" si="57"/>
        <v>#N/A</v>
      </c>
      <c r="AL344" s="15" t="e">
        <f>IF($B344="","",VLOOKUP($B344,'HK2 - 22-23 + HKI 23-24(22C2)'!$B$12:$AT$182,37,0))</f>
        <v>#N/A</v>
      </c>
      <c r="AM344" s="15" t="e">
        <f>IF($B344="","",VLOOKUP($B344,'HK2 - 22-23 + HKI 23-24(22C2)'!$B$12:$AT$182,38,0))</f>
        <v>#N/A</v>
      </c>
      <c r="AN344" s="31" t="e">
        <f t="shared" si="58"/>
        <v>#N/A</v>
      </c>
      <c r="AO344" s="15" t="e">
        <f>IF($B344="","",VLOOKUP($B344,'HK2 - 22-23 + HKI 23-24(22C2)'!$B$12:$AT$182,40,0))</f>
        <v>#N/A</v>
      </c>
      <c r="AP344" s="15" t="e">
        <f>IF($B344="","",VLOOKUP($B344,'HK2 - 22-23 + HKI 23-24(22C2)'!$B$12:$AT$182,41,0))</f>
        <v>#N/A</v>
      </c>
      <c r="AQ344" s="31" t="e">
        <f t="shared" si="59"/>
        <v>#N/A</v>
      </c>
      <c r="AR344" s="31" t="e">
        <f>IF($B344="","",VLOOKUP($B344,'HK2 - 22-23 + HKI 23-24(22C2)'!$B$12:$AT$182,43,0))</f>
        <v>#N/A</v>
      </c>
      <c r="AS344" s="31" t="e">
        <f>IF($B344="","",VLOOKUP($B344,'HK2 - 22-23 + HKI 23-24(22C2)'!$B$12:$AT$182,44,0))</f>
        <v>#N/A</v>
      </c>
      <c r="AT344" s="40" t="e">
        <f t="shared" si="60"/>
        <v>#N/A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IF($B345="","",VLOOKUP($B345,'HK2 - 22-23 + HKI 23-24(22C2)'!$B$12:$AT$182,4,0))</f>
        <v>#N/A</v>
      </c>
      <c r="F345" s="15" t="e">
        <f>IF($B345="","",VLOOKUP($B345,'HK2 - 22-23 + HKI 23-24(22C2)'!$B$12:$AT$182,5,0))</f>
        <v>#N/A</v>
      </c>
      <c r="G345" s="15" t="e">
        <f>IF($B345="","",VLOOKUP($B345,'HK2 - 22-23 + HKI 23-24(22C2)'!$B$12:$AT$182,6,0))</f>
        <v>#N/A</v>
      </c>
      <c r="H345" s="15" t="e">
        <f>IF($B345="","",VLOOKUP($B345,'HK2 - 22-23 + HKI 23-24(22C2)'!$B$12:$AT$182,7,0))</f>
        <v>#N/A</v>
      </c>
      <c r="I345" s="15" t="e">
        <f>IF($B345="","",VLOOKUP($B345,'HK2 - 22-23 + HKI 23-24(22C2)'!$B$12:$AT$182,8,0))</f>
        <v>#N/A</v>
      </c>
      <c r="J345" s="15" t="e">
        <f>IF($B345="","",VLOOKUP($B345,'HK2 - 22-23 + HKI 23-24(22C2)'!$B$12:$AT$182,9,0))</f>
        <v>#N/A</v>
      </c>
      <c r="K345" s="15" t="e">
        <f>IF($B345="","",VLOOKUP($B345,'HK2 - 22-23 + HKI 23-24(22C2)'!$B$12:$AT$182,10,0))</f>
        <v>#N/A</v>
      </c>
      <c r="L345" s="15" t="e">
        <f>IF($B345="","",VLOOKUP($B345,'HK2 - 22-23 + HKI 23-24(22C2)'!$B$12:$AT$182,11,0))</f>
        <v>#N/A</v>
      </c>
      <c r="M345" s="31" t="e">
        <f t="shared" si="51"/>
        <v>#N/A</v>
      </c>
      <c r="N345" s="15" t="e">
        <f>IF($B345="","",VLOOKUP($B345,'HK2 - 22-23 + HKI 23-24(22C2)'!$B$12:$AT$182,13,0))</f>
        <v>#N/A</v>
      </c>
      <c r="O345" s="15" t="e">
        <f>IF($B345="","",VLOOKUP($B345,'HK2 - 22-23 + HKI 23-24(22C2)'!$B$12:$AT$182,14,0))</f>
        <v>#N/A</v>
      </c>
      <c r="P345" s="15" t="e">
        <f>IF($B345="","",VLOOKUP($B345,'HK2 - 22-23 + HKI 23-24(22C2)'!$B$12:$AT$182,15,0))</f>
        <v>#N/A</v>
      </c>
      <c r="Q345" s="15" t="e">
        <f>IF($B345="","",VLOOKUP($B345,'HK2 - 22-23 + HKI 23-24(22C2)'!$B$12:$AT$182,16,0))</f>
        <v>#N/A</v>
      </c>
      <c r="R345" s="31" t="e">
        <f t="shared" si="52"/>
        <v>#N/A</v>
      </c>
      <c r="S345" s="15" t="e">
        <f>IF($B345="","",VLOOKUP($B345,'HK2 - 22-23 + HKI 23-24(22C2)'!$B$12:$AT$182,18,0))</f>
        <v>#N/A</v>
      </c>
      <c r="T345" s="15" t="e">
        <f>IF($B345="","",VLOOKUP($B345,'HK2 - 22-23 + HKI 23-24(22C2)'!$B$12:$AT$182,19,0))</f>
        <v>#N/A</v>
      </c>
      <c r="U345" s="15" t="e">
        <f>IF($B345="","",VLOOKUP($B345,'HK2 - 22-23 + HKI 23-24(22C2)'!$B$12:$AT$182,20,0))</f>
        <v>#N/A</v>
      </c>
      <c r="V345" s="31" t="e">
        <f t="shared" si="53"/>
        <v>#N/A</v>
      </c>
      <c r="W345" s="15" t="e">
        <f>IF($B345="","",VLOOKUP($B345,'HK2 - 22-23 + HKI 23-24(22C2)'!$B$12:$AT$182,22,0))</f>
        <v>#N/A</v>
      </c>
      <c r="X345" s="15" t="e">
        <f>IF($B345="","",VLOOKUP($B345,'HK2 - 22-23 + HKI 23-24(22C2)'!$B$12:$AT$182,23,0))</f>
        <v>#N/A</v>
      </c>
      <c r="Y345" s="15" t="e">
        <f>IF($B345="","",VLOOKUP($B345,'HK2 - 22-23 + HKI 23-24(22C2)'!$B$12:$AT$182,24,0))</f>
        <v>#N/A</v>
      </c>
      <c r="Z345" s="31" t="e">
        <f t="shared" si="54"/>
        <v>#N/A</v>
      </c>
      <c r="AA345" s="15" t="e">
        <f>IF($B345="","",VLOOKUP($B345,'HK2 - 22-23 + HKI 23-24(22C2)'!$B$12:$AT$182,26,0))</f>
        <v>#N/A</v>
      </c>
      <c r="AB345" s="15" t="e">
        <f>IF($B345="","",VLOOKUP($B345,'HK2 - 22-23 + HKI 23-24(22C2)'!$B$12:$AT$182,27,0))</f>
        <v>#N/A</v>
      </c>
      <c r="AC345" s="15" t="e">
        <f>IF($B345="","",VLOOKUP($B345,'HK2 - 22-23 + HKI 23-24(22C2)'!$B$12:$AT$182,28,0))</f>
        <v>#N/A</v>
      </c>
      <c r="AD345" s="31" t="e">
        <f t="shared" si="55"/>
        <v>#N/A</v>
      </c>
      <c r="AE345" s="15" t="e">
        <f>IF($B345="","",VLOOKUP($B345,'HK2 - 22-23 + HKI 23-24(22C2)'!$B$12:$AT$182,30,0))</f>
        <v>#N/A</v>
      </c>
      <c r="AF345" s="15" t="e">
        <f>IF($B345="","",VLOOKUP($B345,'HK2 - 22-23 + HKI 23-24(22C2)'!$B$12:$AT$182,31,0))</f>
        <v>#N/A</v>
      </c>
      <c r="AG345" s="15" t="e">
        <f>IF($B345="","",VLOOKUP($B345,'HK2 - 22-23 + HKI 23-24(22C2)'!$B$12:$AT$182,32,0))</f>
        <v>#N/A</v>
      </c>
      <c r="AH345" s="31" t="e">
        <f t="shared" si="56"/>
        <v>#N/A</v>
      </c>
      <c r="AI345" s="15" t="e">
        <f>IF($B345="","",VLOOKUP($B345,'HK2 - 22-23 + HKI 23-24(22C2)'!$B$12:$AT$182,34,0))</f>
        <v>#N/A</v>
      </c>
      <c r="AJ345" s="15" t="e">
        <f>IF($B345="","",VLOOKUP($B345,'HK2 - 22-23 + HKI 23-24(22C2)'!$B$12:$AT$182,35,0))</f>
        <v>#N/A</v>
      </c>
      <c r="AK345" s="31" t="e">
        <f t="shared" si="57"/>
        <v>#N/A</v>
      </c>
      <c r="AL345" s="15" t="e">
        <f>IF($B345="","",VLOOKUP($B345,'HK2 - 22-23 + HKI 23-24(22C2)'!$B$12:$AT$182,37,0))</f>
        <v>#N/A</v>
      </c>
      <c r="AM345" s="15" t="e">
        <f>IF($B345="","",VLOOKUP($B345,'HK2 - 22-23 + HKI 23-24(22C2)'!$B$12:$AT$182,38,0))</f>
        <v>#N/A</v>
      </c>
      <c r="AN345" s="31" t="e">
        <f t="shared" si="58"/>
        <v>#N/A</v>
      </c>
      <c r="AO345" s="15" t="e">
        <f>IF($B345="","",VLOOKUP($B345,'HK2 - 22-23 + HKI 23-24(22C2)'!$B$12:$AT$182,40,0))</f>
        <v>#N/A</v>
      </c>
      <c r="AP345" s="15" t="e">
        <f>IF($B345="","",VLOOKUP($B345,'HK2 - 22-23 + HKI 23-24(22C2)'!$B$12:$AT$182,41,0))</f>
        <v>#N/A</v>
      </c>
      <c r="AQ345" s="31" t="e">
        <f t="shared" si="59"/>
        <v>#N/A</v>
      </c>
      <c r="AR345" s="31" t="e">
        <f>IF($B345="","",VLOOKUP($B345,'HK2 - 22-23 + HKI 23-24(22C2)'!$B$12:$AT$182,43,0))</f>
        <v>#N/A</v>
      </c>
      <c r="AS345" s="31" t="e">
        <f>IF($B345="","",VLOOKUP($B345,'HK2 - 22-23 + HKI 23-24(22C2)'!$B$12:$AT$182,44,0))</f>
        <v>#N/A</v>
      </c>
      <c r="AT345" s="40" t="e">
        <f t="shared" si="60"/>
        <v>#N/A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IF($B346="","",VLOOKUP($B346,'HK2 - 22-23 + HKI 23-24(22C2)'!$B$12:$AT$182,4,0))</f>
        <v>#N/A</v>
      </c>
      <c r="F346" s="15" t="e">
        <f>IF($B346="","",VLOOKUP($B346,'HK2 - 22-23 + HKI 23-24(22C2)'!$B$12:$AT$182,5,0))</f>
        <v>#N/A</v>
      </c>
      <c r="G346" s="15" t="e">
        <f>IF($B346="","",VLOOKUP($B346,'HK2 - 22-23 + HKI 23-24(22C2)'!$B$12:$AT$182,6,0))</f>
        <v>#N/A</v>
      </c>
      <c r="H346" s="15" t="e">
        <f>IF($B346="","",VLOOKUP($B346,'HK2 - 22-23 + HKI 23-24(22C2)'!$B$12:$AT$182,7,0))</f>
        <v>#N/A</v>
      </c>
      <c r="I346" s="15" t="e">
        <f>IF($B346="","",VLOOKUP($B346,'HK2 - 22-23 + HKI 23-24(22C2)'!$B$12:$AT$182,8,0))</f>
        <v>#N/A</v>
      </c>
      <c r="J346" s="15" t="e">
        <f>IF($B346="","",VLOOKUP($B346,'HK2 - 22-23 + HKI 23-24(22C2)'!$B$12:$AT$182,9,0))</f>
        <v>#N/A</v>
      </c>
      <c r="K346" s="15" t="e">
        <f>IF($B346="","",VLOOKUP($B346,'HK2 - 22-23 + HKI 23-24(22C2)'!$B$12:$AT$182,10,0))</f>
        <v>#N/A</v>
      </c>
      <c r="L346" s="15" t="e">
        <f>IF($B346="","",VLOOKUP($B346,'HK2 - 22-23 + HKI 23-24(22C2)'!$B$12:$AT$182,11,0))</f>
        <v>#N/A</v>
      </c>
      <c r="M346" s="31" t="e">
        <f t="shared" si="51"/>
        <v>#N/A</v>
      </c>
      <c r="N346" s="15" t="e">
        <f>IF($B346="","",VLOOKUP($B346,'HK2 - 22-23 + HKI 23-24(22C2)'!$B$12:$AT$182,13,0))</f>
        <v>#N/A</v>
      </c>
      <c r="O346" s="15" t="e">
        <f>IF($B346="","",VLOOKUP($B346,'HK2 - 22-23 + HKI 23-24(22C2)'!$B$12:$AT$182,14,0))</f>
        <v>#N/A</v>
      </c>
      <c r="P346" s="15" t="e">
        <f>IF($B346="","",VLOOKUP($B346,'HK2 - 22-23 + HKI 23-24(22C2)'!$B$12:$AT$182,15,0))</f>
        <v>#N/A</v>
      </c>
      <c r="Q346" s="15" t="e">
        <f>IF($B346="","",VLOOKUP($B346,'HK2 - 22-23 + HKI 23-24(22C2)'!$B$12:$AT$182,16,0))</f>
        <v>#N/A</v>
      </c>
      <c r="R346" s="31" t="e">
        <f t="shared" si="52"/>
        <v>#N/A</v>
      </c>
      <c r="S346" s="15" t="e">
        <f>IF($B346="","",VLOOKUP($B346,'HK2 - 22-23 + HKI 23-24(22C2)'!$B$12:$AT$182,18,0))</f>
        <v>#N/A</v>
      </c>
      <c r="T346" s="15" t="e">
        <f>IF($B346="","",VLOOKUP($B346,'HK2 - 22-23 + HKI 23-24(22C2)'!$B$12:$AT$182,19,0))</f>
        <v>#N/A</v>
      </c>
      <c r="U346" s="15" t="e">
        <f>IF($B346="","",VLOOKUP($B346,'HK2 - 22-23 + HKI 23-24(22C2)'!$B$12:$AT$182,20,0))</f>
        <v>#N/A</v>
      </c>
      <c r="V346" s="31" t="e">
        <f t="shared" si="53"/>
        <v>#N/A</v>
      </c>
      <c r="W346" s="15" t="e">
        <f>IF($B346="","",VLOOKUP($B346,'HK2 - 22-23 + HKI 23-24(22C2)'!$B$12:$AT$182,22,0))</f>
        <v>#N/A</v>
      </c>
      <c r="X346" s="15" t="e">
        <f>IF($B346="","",VLOOKUP($B346,'HK2 - 22-23 + HKI 23-24(22C2)'!$B$12:$AT$182,23,0))</f>
        <v>#N/A</v>
      </c>
      <c r="Y346" s="15" t="e">
        <f>IF($B346="","",VLOOKUP($B346,'HK2 - 22-23 + HKI 23-24(22C2)'!$B$12:$AT$182,24,0))</f>
        <v>#N/A</v>
      </c>
      <c r="Z346" s="31" t="e">
        <f t="shared" si="54"/>
        <v>#N/A</v>
      </c>
      <c r="AA346" s="15" t="e">
        <f>IF($B346="","",VLOOKUP($B346,'HK2 - 22-23 + HKI 23-24(22C2)'!$B$12:$AT$182,26,0))</f>
        <v>#N/A</v>
      </c>
      <c r="AB346" s="15" t="e">
        <f>IF($B346="","",VLOOKUP($B346,'HK2 - 22-23 + HKI 23-24(22C2)'!$B$12:$AT$182,27,0))</f>
        <v>#N/A</v>
      </c>
      <c r="AC346" s="15" t="e">
        <f>IF($B346="","",VLOOKUP($B346,'HK2 - 22-23 + HKI 23-24(22C2)'!$B$12:$AT$182,28,0))</f>
        <v>#N/A</v>
      </c>
      <c r="AD346" s="31" t="e">
        <f t="shared" si="55"/>
        <v>#N/A</v>
      </c>
      <c r="AE346" s="15" t="e">
        <f>IF($B346="","",VLOOKUP($B346,'HK2 - 22-23 + HKI 23-24(22C2)'!$B$12:$AT$182,30,0))</f>
        <v>#N/A</v>
      </c>
      <c r="AF346" s="15" t="e">
        <f>IF($B346="","",VLOOKUP($B346,'HK2 - 22-23 + HKI 23-24(22C2)'!$B$12:$AT$182,31,0))</f>
        <v>#N/A</v>
      </c>
      <c r="AG346" s="15" t="e">
        <f>IF($B346="","",VLOOKUP($B346,'HK2 - 22-23 + HKI 23-24(22C2)'!$B$12:$AT$182,32,0))</f>
        <v>#N/A</v>
      </c>
      <c r="AH346" s="31" t="e">
        <f t="shared" si="56"/>
        <v>#N/A</v>
      </c>
      <c r="AI346" s="15" t="e">
        <f>IF($B346="","",VLOOKUP($B346,'HK2 - 22-23 + HKI 23-24(22C2)'!$B$12:$AT$182,34,0))</f>
        <v>#N/A</v>
      </c>
      <c r="AJ346" s="15" t="e">
        <f>IF($B346="","",VLOOKUP($B346,'HK2 - 22-23 + HKI 23-24(22C2)'!$B$12:$AT$182,35,0))</f>
        <v>#N/A</v>
      </c>
      <c r="AK346" s="31" t="e">
        <f t="shared" si="57"/>
        <v>#N/A</v>
      </c>
      <c r="AL346" s="15" t="e">
        <f>IF($B346="","",VLOOKUP($B346,'HK2 - 22-23 + HKI 23-24(22C2)'!$B$12:$AT$182,37,0))</f>
        <v>#N/A</v>
      </c>
      <c r="AM346" s="15" t="e">
        <f>IF($B346="","",VLOOKUP($B346,'HK2 - 22-23 + HKI 23-24(22C2)'!$B$12:$AT$182,38,0))</f>
        <v>#N/A</v>
      </c>
      <c r="AN346" s="31" t="e">
        <f t="shared" si="58"/>
        <v>#N/A</v>
      </c>
      <c r="AO346" s="15" t="e">
        <f>IF($B346="","",VLOOKUP($B346,'HK2 - 22-23 + HKI 23-24(22C2)'!$B$12:$AT$182,40,0))</f>
        <v>#N/A</v>
      </c>
      <c r="AP346" s="15" t="e">
        <f>IF($B346="","",VLOOKUP($B346,'HK2 - 22-23 + HKI 23-24(22C2)'!$B$12:$AT$182,41,0))</f>
        <v>#N/A</v>
      </c>
      <c r="AQ346" s="31" t="e">
        <f t="shared" si="59"/>
        <v>#N/A</v>
      </c>
      <c r="AR346" s="31" t="e">
        <f>IF($B346="","",VLOOKUP($B346,'HK2 - 22-23 + HKI 23-24(22C2)'!$B$12:$AT$182,43,0))</f>
        <v>#N/A</v>
      </c>
      <c r="AS346" s="31" t="e">
        <f>IF($B346="","",VLOOKUP($B346,'HK2 - 22-23 + HKI 23-24(22C2)'!$B$12:$AT$182,44,0))</f>
        <v>#N/A</v>
      </c>
      <c r="AT346" s="40" t="e">
        <f t="shared" si="60"/>
        <v>#N/A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IF($B347="","",VLOOKUP($B347,'HK2 - 22-23 + HKI 23-24(22C2)'!$B$12:$AT$182,4,0))</f>
        <v>#N/A</v>
      </c>
      <c r="F347" s="15" t="e">
        <f>IF($B347="","",VLOOKUP($B347,'HK2 - 22-23 + HKI 23-24(22C2)'!$B$12:$AT$182,5,0))</f>
        <v>#N/A</v>
      </c>
      <c r="G347" s="15" t="e">
        <f>IF($B347="","",VLOOKUP($B347,'HK2 - 22-23 + HKI 23-24(22C2)'!$B$12:$AT$182,6,0))</f>
        <v>#N/A</v>
      </c>
      <c r="H347" s="15" t="e">
        <f>IF($B347="","",VLOOKUP($B347,'HK2 - 22-23 + HKI 23-24(22C2)'!$B$12:$AT$182,7,0))</f>
        <v>#N/A</v>
      </c>
      <c r="I347" s="15" t="e">
        <f>IF($B347="","",VLOOKUP($B347,'HK2 - 22-23 + HKI 23-24(22C2)'!$B$12:$AT$182,8,0))</f>
        <v>#N/A</v>
      </c>
      <c r="J347" s="15" t="e">
        <f>IF($B347="","",VLOOKUP($B347,'HK2 - 22-23 + HKI 23-24(22C2)'!$B$12:$AT$182,9,0))</f>
        <v>#N/A</v>
      </c>
      <c r="K347" s="15" t="e">
        <f>IF($B347="","",VLOOKUP($B347,'HK2 - 22-23 + HKI 23-24(22C2)'!$B$12:$AT$182,10,0))</f>
        <v>#N/A</v>
      </c>
      <c r="L347" s="15" t="e">
        <f>IF($B347="","",VLOOKUP($B347,'HK2 - 22-23 + HKI 23-24(22C2)'!$B$12:$AT$182,11,0))</f>
        <v>#N/A</v>
      </c>
      <c r="M347" s="31" t="e">
        <f t="shared" si="51"/>
        <v>#N/A</v>
      </c>
      <c r="N347" s="15" t="e">
        <f>IF($B347="","",VLOOKUP($B347,'HK2 - 22-23 + HKI 23-24(22C2)'!$B$12:$AT$182,13,0))</f>
        <v>#N/A</v>
      </c>
      <c r="O347" s="15" t="e">
        <f>IF($B347="","",VLOOKUP($B347,'HK2 - 22-23 + HKI 23-24(22C2)'!$B$12:$AT$182,14,0))</f>
        <v>#N/A</v>
      </c>
      <c r="P347" s="15" t="e">
        <f>IF($B347="","",VLOOKUP($B347,'HK2 - 22-23 + HKI 23-24(22C2)'!$B$12:$AT$182,15,0))</f>
        <v>#N/A</v>
      </c>
      <c r="Q347" s="15" t="e">
        <f>IF($B347="","",VLOOKUP($B347,'HK2 - 22-23 + HKI 23-24(22C2)'!$B$12:$AT$182,16,0))</f>
        <v>#N/A</v>
      </c>
      <c r="R347" s="31" t="e">
        <f t="shared" si="52"/>
        <v>#N/A</v>
      </c>
      <c r="S347" s="15" t="e">
        <f>IF($B347="","",VLOOKUP($B347,'HK2 - 22-23 + HKI 23-24(22C2)'!$B$12:$AT$182,18,0))</f>
        <v>#N/A</v>
      </c>
      <c r="T347" s="15" t="e">
        <f>IF($B347="","",VLOOKUP($B347,'HK2 - 22-23 + HKI 23-24(22C2)'!$B$12:$AT$182,19,0))</f>
        <v>#N/A</v>
      </c>
      <c r="U347" s="15" t="e">
        <f>IF($B347="","",VLOOKUP($B347,'HK2 - 22-23 + HKI 23-24(22C2)'!$B$12:$AT$182,20,0))</f>
        <v>#N/A</v>
      </c>
      <c r="V347" s="31" t="e">
        <f t="shared" si="53"/>
        <v>#N/A</v>
      </c>
      <c r="W347" s="15" t="e">
        <f>IF($B347="","",VLOOKUP($B347,'HK2 - 22-23 + HKI 23-24(22C2)'!$B$12:$AT$182,22,0))</f>
        <v>#N/A</v>
      </c>
      <c r="X347" s="15" t="e">
        <f>IF($B347="","",VLOOKUP($B347,'HK2 - 22-23 + HKI 23-24(22C2)'!$B$12:$AT$182,23,0))</f>
        <v>#N/A</v>
      </c>
      <c r="Y347" s="15" t="e">
        <f>IF($B347="","",VLOOKUP($B347,'HK2 - 22-23 + HKI 23-24(22C2)'!$B$12:$AT$182,24,0))</f>
        <v>#N/A</v>
      </c>
      <c r="Z347" s="31" t="e">
        <f t="shared" si="54"/>
        <v>#N/A</v>
      </c>
      <c r="AA347" s="15" t="e">
        <f>IF($B347="","",VLOOKUP($B347,'HK2 - 22-23 + HKI 23-24(22C2)'!$B$12:$AT$182,26,0))</f>
        <v>#N/A</v>
      </c>
      <c r="AB347" s="15" t="e">
        <f>IF($B347="","",VLOOKUP($B347,'HK2 - 22-23 + HKI 23-24(22C2)'!$B$12:$AT$182,27,0))</f>
        <v>#N/A</v>
      </c>
      <c r="AC347" s="15" t="e">
        <f>IF($B347="","",VLOOKUP($B347,'HK2 - 22-23 + HKI 23-24(22C2)'!$B$12:$AT$182,28,0))</f>
        <v>#N/A</v>
      </c>
      <c r="AD347" s="31" t="e">
        <f t="shared" si="55"/>
        <v>#N/A</v>
      </c>
      <c r="AE347" s="15" t="e">
        <f>IF($B347="","",VLOOKUP($B347,'HK2 - 22-23 + HKI 23-24(22C2)'!$B$12:$AT$182,30,0))</f>
        <v>#N/A</v>
      </c>
      <c r="AF347" s="15" t="e">
        <f>IF($B347="","",VLOOKUP($B347,'HK2 - 22-23 + HKI 23-24(22C2)'!$B$12:$AT$182,31,0))</f>
        <v>#N/A</v>
      </c>
      <c r="AG347" s="15" t="e">
        <f>IF($B347="","",VLOOKUP($B347,'HK2 - 22-23 + HKI 23-24(22C2)'!$B$12:$AT$182,32,0))</f>
        <v>#N/A</v>
      </c>
      <c r="AH347" s="31" t="e">
        <f t="shared" si="56"/>
        <v>#N/A</v>
      </c>
      <c r="AI347" s="15" t="e">
        <f>IF($B347="","",VLOOKUP($B347,'HK2 - 22-23 + HKI 23-24(22C2)'!$B$12:$AT$182,34,0))</f>
        <v>#N/A</v>
      </c>
      <c r="AJ347" s="15" t="e">
        <f>IF($B347="","",VLOOKUP($B347,'HK2 - 22-23 + HKI 23-24(22C2)'!$B$12:$AT$182,35,0))</f>
        <v>#N/A</v>
      </c>
      <c r="AK347" s="31" t="e">
        <f t="shared" si="57"/>
        <v>#N/A</v>
      </c>
      <c r="AL347" s="15" t="e">
        <f>IF($B347="","",VLOOKUP($B347,'HK2 - 22-23 + HKI 23-24(22C2)'!$B$12:$AT$182,37,0))</f>
        <v>#N/A</v>
      </c>
      <c r="AM347" s="15" t="e">
        <f>IF($B347="","",VLOOKUP($B347,'HK2 - 22-23 + HKI 23-24(22C2)'!$B$12:$AT$182,38,0))</f>
        <v>#N/A</v>
      </c>
      <c r="AN347" s="31" t="e">
        <f t="shared" si="58"/>
        <v>#N/A</v>
      </c>
      <c r="AO347" s="15" t="e">
        <f>IF($B347="","",VLOOKUP($B347,'HK2 - 22-23 + HKI 23-24(22C2)'!$B$12:$AT$182,40,0))</f>
        <v>#N/A</v>
      </c>
      <c r="AP347" s="15" t="e">
        <f>IF($B347="","",VLOOKUP($B347,'HK2 - 22-23 + HKI 23-24(22C2)'!$B$12:$AT$182,41,0))</f>
        <v>#N/A</v>
      </c>
      <c r="AQ347" s="31" t="e">
        <f t="shared" si="59"/>
        <v>#N/A</v>
      </c>
      <c r="AR347" s="31" t="e">
        <f>IF($B347="","",VLOOKUP($B347,'HK2 - 22-23 + HKI 23-24(22C2)'!$B$12:$AT$182,43,0))</f>
        <v>#N/A</v>
      </c>
      <c r="AS347" s="31" t="e">
        <f>IF($B347="","",VLOOKUP($B347,'HK2 - 22-23 + HKI 23-24(22C2)'!$B$12:$AT$182,44,0))</f>
        <v>#N/A</v>
      </c>
      <c r="AT347" s="40" t="e">
        <f t="shared" si="60"/>
        <v>#N/A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IF($B348="","",VLOOKUP($B348,'HK2 - 22-23 + HKI 23-24(22C2)'!$B$12:$AT$182,4,0))</f>
        <v>#N/A</v>
      </c>
      <c r="F348" s="15" t="e">
        <f>IF($B348="","",VLOOKUP($B348,'HK2 - 22-23 + HKI 23-24(22C2)'!$B$12:$AT$182,5,0))</f>
        <v>#N/A</v>
      </c>
      <c r="G348" s="15" t="e">
        <f>IF($B348="","",VLOOKUP($B348,'HK2 - 22-23 + HKI 23-24(22C2)'!$B$12:$AT$182,6,0))</f>
        <v>#N/A</v>
      </c>
      <c r="H348" s="15" t="e">
        <f>IF($B348="","",VLOOKUP($B348,'HK2 - 22-23 + HKI 23-24(22C2)'!$B$12:$AT$182,7,0))</f>
        <v>#N/A</v>
      </c>
      <c r="I348" s="15" t="e">
        <f>IF($B348="","",VLOOKUP($B348,'HK2 - 22-23 + HKI 23-24(22C2)'!$B$12:$AT$182,8,0))</f>
        <v>#N/A</v>
      </c>
      <c r="J348" s="15" t="e">
        <f>IF($B348="","",VLOOKUP($B348,'HK2 - 22-23 + HKI 23-24(22C2)'!$B$12:$AT$182,9,0))</f>
        <v>#N/A</v>
      </c>
      <c r="K348" s="15" t="e">
        <f>IF($B348="","",VLOOKUP($B348,'HK2 - 22-23 + HKI 23-24(22C2)'!$B$12:$AT$182,10,0))</f>
        <v>#N/A</v>
      </c>
      <c r="L348" s="15" t="e">
        <f>IF($B348="","",VLOOKUP($B348,'HK2 - 22-23 + HKI 23-24(22C2)'!$B$12:$AT$182,11,0))</f>
        <v>#N/A</v>
      </c>
      <c r="M348" s="31" t="e">
        <f t="shared" si="51"/>
        <v>#N/A</v>
      </c>
      <c r="N348" s="15" t="e">
        <f>IF($B348="","",VLOOKUP($B348,'HK2 - 22-23 + HKI 23-24(22C2)'!$B$12:$AT$182,13,0))</f>
        <v>#N/A</v>
      </c>
      <c r="O348" s="15" t="e">
        <f>IF($B348="","",VLOOKUP($B348,'HK2 - 22-23 + HKI 23-24(22C2)'!$B$12:$AT$182,14,0))</f>
        <v>#N/A</v>
      </c>
      <c r="P348" s="15" t="e">
        <f>IF($B348="","",VLOOKUP($B348,'HK2 - 22-23 + HKI 23-24(22C2)'!$B$12:$AT$182,15,0))</f>
        <v>#N/A</v>
      </c>
      <c r="Q348" s="15" t="e">
        <f>IF($B348="","",VLOOKUP($B348,'HK2 - 22-23 + HKI 23-24(22C2)'!$B$12:$AT$182,16,0))</f>
        <v>#N/A</v>
      </c>
      <c r="R348" s="31" t="e">
        <f t="shared" si="52"/>
        <v>#N/A</v>
      </c>
      <c r="S348" s="15" t="e">
        <f>IF($B348="","",VLOOKUP($B348,'HK2 - 22-23 + HKI 23-24(22C2)'!$B$12:$AT$182,18,0))</f>
        <v>#N/A</v>
      </c>
      <c r="T348" s="15" t="e">
        <f>IF($B348="","",VLOOKUP($B348,'HK2 - 22-23 + HKI 23-24(22C2)'!$B$12:$AT$182,19,0))</f>
        <v>#N/A</v>
      </c>
      <c r="U348" s="15" t="e">
        <f>IF($B348="","",VLOOKUP($B348,'HK2 - 22-23 + HKI 23-24(22C2)'!$B$12:$AT$182,20,0))</f>
        <v>#N/A</v>
      </c>
      <c r="V348" s="31" t="e">
        <f t="shared" si="53"/>
        <v>#N/A</v>
      </c>
      <c r="W348" s="15" t="e">
        <f>IF($B348="","",VLOOKUP($B348,'HK2 - 22-23 + HKI 23-24(22C2)'!$B$12:$AT$182,22,0))</f>
        <v>#N/A</v>
      </c>
      <c r="X348" s="15" t="e">
        <f>IF($B348="","",VLOOKUP($B348,'HK2 - 22-23 + HKI 23-24(22C2)'!$B$12:$AT$182,23,0))</f>
        <v>#N/A</v>
      </c>
      <c r="Y348" s="15" t="e">
        <f>IF($B348="","",VLOOKUP($B348,'HK2 - 22-23 + HKI 23-24(22C2)'!$B$12:$AT$182,24,0))</f>
        <v>#N/A</v>
      </c>
      <c r="Z348" s="31" t="e">
        <f t="shared" si="54"/>
        <v>#N/A</v>
      </c>
      <c r="AA348" s="15" t="e">
        <f>IF($B348="","",VLOOKUP($B348,'HK2 - 22-23 + HKI 23-24(22C2)'!$B$12:$AT$182,26,0))</f>
        <v>#N/A</v>
      </c>
      <c r="AB348" s="15" t="e">
        <f>IF($B348="","",VLOOKUP($B348,'HK2 - 22-23 + HKI 23-24(22C2)'!$B$12:$AT$182,27,0))</f>
        <v>#N/A</v>
      </c>
      <c r="AC348" s="15" t="e">
        <f>IF($B348="","",VLOOKUP($B348,'HK2 - 22-23 + HKI 23-24(22C2)'!$B$12:$AT$182,28,0))</f>
        <v>#N/A</v>
      </c>
      <c r="AD348" s="31" t="e">
        <f t="shared" si="55"/>
        <v>#N/A</v>
      </c>
      <c r="AE348" s="15" t="e">
        <f>IF($B348="","",VLOOKUP($B348,'HK2 - 22-23 + HKI 23-24(22C2)'!$B$12:$AT$182,30,0))</f>
        <v>#N/A</v>
      </c>
      <c r="AF348" s="15" t="e">
        <f>IF($B348="","",VLOOKUP($B348,'HK2 - 22-23 + HKI 23-24(22C2)'!$B$12:$AT$182,31,0))</f>
        <v>#N/A</v>
      </c>
      <c r="AG348" s="15" t="e">
        <f>IF($B348="","",VLOOKUP($B348,'HK2 - 22-23 + HKI 23-24(22C2)'!$B$12:$AT$182,32,0))</f>
        <v>#N/A</v>
      </c>
      <c r="AH348" s="31" t="e">
        <f t="shared" si="56"/>
        <v>#N/A</v>
      </c>
      <c r="AI348" s="15" t="e">
        <f>IF($B348="","",VLOOKUP($B348,'HK2 - 22-23 + HKI 23-24(22C2)'!$B$12:$AT$182,34,0))</f>
        <v>#N/A</v>
      </c>
      <c r="AJ348" s="15" t="e">
        <f>IF($B348="","",VLOOKUP($B348,'HK2 - 22-23 + HKI 23-24(22C2)'!$B$12:$AT$182,35,0))</f>
        <v>#N/A</v>
      </c>
      <c r="AK348" s="31" t="e">
        <f t="shared" si="57"/>
        <v>#N/A</v>
      </c>
      <c r="AL348" s="15" t="e">
        <f>IF($B348="","",VLOOKUP($B348,'HK2 - 22-23 + HKI 23-24(22C2)'!$B$12:$AT$182,37,0))</f>
        <v>#N/A</v>
      </c>
      <c r="AM348" s="15" t="e">
        <f>IF($B348="","",VLOOKUP($B348,'HK2 - 22-23 + HKI 23-24(22C2)'!$B$12:$AT$182,38,0))</f>
        <v>#N/A</v>
      </c>
      <c r="AN348" s="31" t="e">
        <f t="shared" si="58"/>
        <v>#N/A</v>
      </c>
      <c r="AO348" s="15" t="e">
        <f>IF($B348="","",VLOOKUP($B348,'HK2 - 22-23 + HKI 23-24(22C2)'!$B$12:$AT$182,40,0))</f>
        <v>#N/A</v>
      </c>
      <c r="AP348" s="15" t="e">
        <f>IF($B348="","",VLOOKUP($B348,'HK2 - 22-23 + HKI 23-24(22C2)'!$B$12:$AT$182,41,0))</f>
        <v>#N/A</v>
      </c>
      <c r="AQ348" s="31" t="e">
        <f t="shared" si="59"/>
        <v>#N/A</v>
      </c>
      <c r="AR348" s="31" t="e">
        <f>IF($B348="","",VLOOKUP($B348,'HK2 - 22-23 + HKI 23-24(22C2)'!$B$12:$AT$182,43,0))</f>
        <v>#N/A</v>
      </c>
      <c r="AS348" s="31" t="e">
        <f>IF($B348="","",VLOOKUP($B348,'HK2 - 22-23 + HKI 23-24(22C2)'!$B$12:$AT$182,44,0))</f>
        <v>#N/A</v>
      </c>
      <c r="AT348" s="40" t="e">
        <f t="shared" si="60"/>
        <v>#N/A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IF($B349="","",VLOOKUP($B349,'HK2 - 22-23 + HKI 23-24(22C2)'!$B$12:$AT$182,4,0))</f>
        <v>#N/A</v>
      </c>
      <c r="F349" s="15" t="e">
        <f>IF($B349="","",VLOOKUP($B349,'HK2 - 22-23 + HKI 23-24(22C2)'!$B$12:$AT$182,5,0))</f>
        <v>#N/A</v>
      </c>
      <c r="G349" s="15" t="e">
        <f>IF($B349="","",VLOOKUP($B349,'HK2 - 22-23 + HKI 23-24(22C2)'!$B$12:$AT$182,6,0))</f>
        <v>#N/A</v>
      </c>
      <c r="H349" s="15" t="e">
        <f>IF($B349="","",VLOOKUP($B349,'HK2 - 22-23 + HKI 23-24(22C2)'!$B$12:$AT$182,7,0))</f>
        <v>#N/A</v>
      </c>
      <c r="I349" s="15" t="e">
        <f>IF($B349="","",VLOOKUP($B349,'HK2 - 22-23 + HKI 23-24(22C2)'!$B$12:$AT$182,8,0))</f>
        <v>#N/A</v>
      </c>
      <c r="J349" s="15" t="e">
        <f>IF($B349="","",VLOOKUP($B349,'HK2 - 22-23 + HKI 23-24(22C2)'!$B$12:$AT$182,9,0))</f>
        <v>#N/A</v>
      </c>
      <c r="K349" s="15" t="e">
        <f>IF($B349="","",VLOOKUP($B349,'HK2 - 22-23 + HKI 23-24(22C2)'!$B$12:$AT$182,10,0))</f>
        <v>#N/A</v>
      </c>
      <c r="L349" s="15" t="e">
        <f>IF($B349="","",VLOOKUP($B349,'HK2 - 22-23 + HKI 23-24(22C2)'!$B$12:$AT$182,11,0))</f>
        <v>#N/A</v>
      </c>
      <c r="M349" s="31" t="e">
        <f t="shared" si="51"/>
        <v>#N/A</v>
      </c>
      <c r="N349" s="15" t="e">
        <f>IF($B349="","",VLOOKUP($B349,'HK2 - 22-23 + HKI 23-24(22C2)'!$B$12:$AT$182,13,0))</f>
        <v>#N/A</v>
      </c>
      <c r="O349" s="15" t="e">
        <f>IF($B349="","",VLOOKUP($B349,'HK2 - 22-23 + HKI 23-24(22C2)'!$B$12:$AT$182,14,0))</f>
        <v>#N/A</v>
      </c>
      <c r="P349" s="15" t="e">
        <f>IF($B349="","",VLOOKUP($B349,'HK2 - 22-23 + HKI 23-24(22C2)'!$B$12:$AT$182,15,0))</f>
        <v>#N/A</v>
      </c>
      <c r="Q349" s="15" t="e">
        <f>IF($B349="","",VLOOKUP($B349,'HK2 - 22-23 + HKI 23-24(22C2)'!$B$12:$AT$182,16,0))</f>
        <v>#N/A</v>
      </c>
      <c r="R349" s="31" t="e">
        <f t="shared" si="52"/>
        <v>#N/A</v>
      </c>
      <c r="S349" s="15" t="e">
        <f>IF($B349="","",VLOOKUP($B349,'HK2 - 22-23 + HKI 23-24(22C2)'!$B$12:$AT$182,18,0))</f>
        <v>#N/A</v>
      </c>
      <c r="T349" s="15" t="e">
        <f>IF($B349="","",VLOOKUP($B349,'HK2 - 22-23 + HKI 23-24(22C2)'!$B$12:$AT$182,19,0))</f>
        <v>#N/A</v>
      </c>
      <c r="U349" s="15" t="e">
        <f>IF($B349="","",VLOOKUP($B349,'HK2 - 22-23 + HKI 23-24(22C2)'!$B$12:$AT$182,20,0))</f>
        <v>#N/A</v>
      </c>
      <c r="V349" s="31" t="e">
        <f t="shared" si="53"/>
        <v>#N/A</v>
      </c>
      <c r="W349" s="15" t="e">
        <f>IF($B349="","",VLOOKUP($B349,'HK2 - 22-23 + HKI 23-24(22C2)'!$B$12:$AT$182,22,0))</f>
        <v>#N/A</v>
      </c>
      <c r="X349" s="15" t="e">
        <f>IF($B349="","",VLOOKUP($B349,'HK2 - 22-23 + HKI 23-24(22C2)'!$B$12:$AT$182,23,0))</f>
        <v>#N/A</v>
      </c>
      <c r="Y349" s="15" t="e">
        <f>IF($B349="","",VLOOKUP($B349,'HK2 - 22-23 + HKI 23-24(22C2)'!$B$12:$AT$182,24,0))</f>
        <v>#N/A</v>
      </c>
      <c r="Z349" s="31" t="e">
        <f t="shared" si="54"/>
        <v>#N/A</v>
      </c>
      <c r="AA349" s="15" t="e">
        <f>IF($B349="","",VLOOKUP($B349,'HK2 - 22-23 + HKI 23-24(22C2)'!$B$12:$AT$182,26,0))</f>
        <v>#N/A</v>
      </c>
      <c r="AB349" s="15" t="e">
        <f>IF($B349="","",VLOOKUP($B349,'HK2 - 22-23 + HKI 23-24(22C2)'!$B$12:$AT$182,27,0))</f>
        <v>#N/A</v>
      </c>
      <c r="AC349" s="15" t="e">
        <f>IF($B349="","",VLOOKUP($B349,'HK2 - 22-23 + HKI 23-24(22C2)'!$B$12:$AT$182,28,0))</f>
        <v>#N/A</v>
      </c>
      <c r="AD349" s="31" t="e">
        <f t="shared" si="55"/>
        <v>#N/A</v>
      </c>
      <c r="AE349" s="15" t="e">
        <f>IF($B349="","",VLOOKUP($B349,'HK2 - 22-23 + HKI 23-24(22C2)'!$B$12:$AT$182,30,0))</f>
        <v>#N/A</v>
      </c>
      <c r="AF349" s="15" t="e">
        <f>IF($B349="","",VLOOKUP($B349,'HK2 - 22-23 + HKI 23-24(22C2)'!$B$12:$AT$182,31,0))</f>
        <v>#N/A</v>
      </c>
      <c r="AG349" s="15" t="e">
        <f>IF($B349="","",VLOOKUP($B349,'HK2 - 22-23 + HKI 23-24(22C2)'!$B$12:$AT$182,32,0))</f>
        <v>#N/A</v>
      </c>
      <c r="AH349" s="31" t="e">
        <f t="shared" si="56"/>
        <v>#N/A</v>
      </c>
      <c r="AI349" s="15" t="e">
        <f>IF($B349="","",VLOOKUP($B349,'HK2 - 22-23 + HKI 23-24(22C2)'!$B$12:$AT$182,34,0))</f>
        <v>#N/A</v>
      </c>
      <c r="AJ349" s="15" t="e">
        <f>IF($B349="","",VLOOKUP($B349,'HK2 - 22-23 + HKI 23-24(22C2)'!$B$12:$AT$182,35,0))</f>
        <v>#N/A</v>
      </c>
      <c r="AK349" s="31" t="e">
        <f t="shared" si="57"/>
        <v>#N/A</v>
      </c>
      <c r="AL349" s="15" t="e">
        <f>IF($B349="","",VLOOKUP($B349,'HK2 - 22-23 + HKI 23-24(22C2)'!$B$12:$AT$182,37,0))</f>
        <v>#N/A</v>
      </c>
      <c r="AM349" s="15" t="e">
        <f>IF($B349="","",VLOOKUP($B349,'HK2 - 22-23 + HKI 23-24(22C2)'!$B$12:$AT$182,38,0))</f>
        <v>#N/A</v>
      </c>
      <c r="AN349" s="31" t="e">
        <f t="shared" si="58"/>
        <v>#N/A</v>
      </c>
      <c r="AO349" s="15" t="e">
        <f>IF($B349="","",VLOOKUP($B349,'HK2 - 22-23 + HKI 23-24(22C2)'!$B$12:$AT$182,40,0))</f>
        <v>#N/A</v>
      </c>
      <c r="AP349" s="15" t="e">
        <f>IF($B349="","",VLOOKUP($B349,'HK2 - 22-23 + HKI 23-24(22C2)'!$B$12:$AT$182,41,0))</f>
        <v>#N/A</v>
      </c>
      <c r="AQ349" s="31" t="e">
        <f t="shared" si="59"/>
        <v>#N/A</v>
      </c>
      <c r="AR349" s="31" t="e">
        <f>IF($B349="","",VLOOKUP($B349,'HK2 - 22-23 + HKI 23-24(22C2)'!$B$12:$AT$182,43,0))</f>
        <v>#N/A</v>
      </c>
      <c r="AS349" s="31" t="e">
        <f>IF($B349="","",VLOOKUP($B349,'HK2 - 22-23 + HKI 23-24(22C2)'!$B$12:$AT$182,44,0))</f>
        <v>#N/A</v>
      </c>
      <c r="AT349" s="40" t="e">
        <f t="shared" si="60"/>
        <v>#N/A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IF($B350="","",VLOOKUP($B350,'HK2 - 22-23 + HKI 23-24(22C2)'!$B$12:$AT$182,4,0))</f>
        <v>#N/A</v>
      </c>
      <c r="F350" s="15" t="e">
        <f>IF($B350="","",VLOOKUP($B350,'HK2 - 22-23 + HKI 23-24(22C2)'!$B$12:$AT$182,5,0))</f>
        <v>#N/A</v>
      </c>
      <c r="G350" s="15" t="e">
        <f>IF($B350="","",VLOOKUP($B350,'HK2 - 22-23 + HKI 23-24(22C2)'!$B$12:$AT$182,6,0))</f>
        <v>#N/A</v>
      </c>
      <c r="H350" s="15" t="e">
        <f>IF($B350="","",VLOOKUP($B350,'HK2 - 22-23 + HKI 23-24(22C2)'!$B$12:$AT$182,7,0))</f>
        <v>#N/A</v>
      </c>
      <c r="I350" s="15" t="e">
        <f>IF($B350="","",VLOOKUP($B350,'HK2 - 22-23 + HKI 23-24(22C2)'!$B$12:$AT$182,8,0))</f>
        <v>#N/A</v>
      </c>
      <c r="J350" s="15" t="e">
        <f>IF($B350="","",VLOOKUP($B350,'HK2 - 22-23 + HKI 23-24(22C2)'!$B$12:$AT$182,9,0))</f>
        <v>#N/A</v>
      </c>
      <c r="K350" s="15" t="e">
        <f>IF($B350="","",VLOOKUP($B350,'HK2 - 22-23 + HKI 23-24(22C2)'!$B$12:$AT$182,10,0))</f>
        <v>#N/A</v>
      </c>
      <c r="L350" s="15" t="e">
        <f>IF($B350="","",VLOOKUP($B350,'HK2 - 22-23 + HKI 23-24(22C2)'!$B$12:$AT$182,11,0))</f>
        <v>#N/A</v>
      </c>
      <c r="M350" s="31" t="e">
        <f t="shared" si="51"/>
        <v>#N/A</v>
      </c>
      <c r="N350" s="15" t="e">
        <f>IF($B350="","",VLOOKUP($B350,'HK2 - 22-23 + HKI 23-24(22C2)'!$B$12:$AT$182,13,0))</f>
        <v>#N/A</v>
      </c>
      <c r="O350" s="15" t="e">
        <f>IF($B350="","",VLOOKUP($B350,'HK2 - 22-23 + HKI 23-24(22C2)'!$B$12:$AT$182,14,0))</f>
        <v>#N/A</v>
      </c>
      <c r="P350" s="15" t="e">
        <f>IF($B350="","",VLOOKUP($B350,'HK2 - 22-23 + HKI 23-24(22C2)'!$B$12:$AT$182,15,0))</f>
        <v>#N/A</v>
      </c>
      <c r="Q350" s="15" t="e">
        <f>IF($B350="","",VLOOKUP($B350,'HK2 - 22-23 + HKI 23-24(22C2)'!$B$12:$AT$182,16,0))</f>
        <v>#N/A</v>
      </c>
      <c r="R350" s="31" t="e">
        <f t="shared" si="52"/>
        <v>#N/A</v>
      </c>
      <c r="S350" s="15" t="e">
        <f>IF($B350="","",VLOOKUP($B350,'HK2 - 22-23 + HKI 23-24(22C2)'!$B$12:$AT$182,18,0))</f>
        <v>#N/A</v>
      </c>
      <c r="T350" s="15" t="e">
        <f>IF($B350="","",VLOOKUP($B350,'HK2 - 22-23 + HKI 23-24(22C2)'!$B$12:$AT$182,19,0))</f>
        <v>#N/A</v>
      </c>
      <c r="U350" s="15" t="e">
        <f>IF($B350="","",VLOOKUP($B350,'HK2 - 22-23 + HKI 23-24(22C2)'!$B$12:$AT$182,20,0))</f>
        <v>#N/A</v>
      </c>
      <c r="V350" s="31" t="e">
        <f t="shared" si="53"/>
        <v>#N/A</v>
      </c>
      <c r="W350" s="15" t="e">
        <f>IF($B350="","",VLOOKUP($B350,'HK2 - 22-23 + HKI 23-24(22C2)'!$B$12:$AT$182,22,0))</f>
        <v>#N/A</v>
      </c>
      <c r="X350" s="15" t="e">
        <f>IF($B350="","",VLOOKUP($B350,'HK2 - 22-23 + HKI 23-24(22C2)'!$B$12:$AT$182,23,0))</f>
        <v>#N/A</v>
      </c>
      <c r="Y350" s="15" t="e">
        <f>IF($B350="","",VLOOKUP($B350,'HK2 - 22-23 + HKI 23-24(22C2)'!$B$12:$AT$182,24,0))</f>
        <v>#N/A</v>
      </c>
      <c r="Z350" s="31" t="e">
        <f t="shared" si="54"/>
        <v>#N/A</v>
      </c>
      <c r="AA350" s="15" t="e">
        <f>IF($B350="","",VLOOKUP($B350,'HK2 - 22-23 + HKI 23-24(22C2)'!$B$12:$AT$182,26,0))</f>
        <v>#N/A</v>
      </c>
      <c r="AB350" s="15" t="e">
        <f>IF($B350="","",VLOOKUP($B350,'HK2 - 22-23 + HKI 23-24(22C2)'!$B$12:$AT$182,27,0))</f>
        <v>#N/A</v>
      </c>
      <c r="AC350" s="15" t="e">
        <f>IF($B350="","",VLOOKUP($B350,'HK2 - 22-23 + HKI 23-24(22C2)'!$B$12:$AT$182,28,0))</f>
        <v>#N/A</v>
      </c>
      <c r="AD350" s="31" t="e">
        <f t="shared" si="55"/>
        <v>#N/A</v>
      </c>
      <c r="AE350" s="15" t="e">
        <f>IF($B350="","",VLOOKUP($B350,'HK2 - 22-23 + HKI 23-24(22C2)'!$B$12:$AT$182,30,0))</f>
        <v>#N/A</v>
      </c>
      <c r="AF350" s="15" t="e">
        <f>IF($B350="","",VLOOKUP($B350,'HK2 - 22-23 + HKI 23-24(22C2)'!$B$12:$AT$182,31,0))</f>
        <v>#N/A</v>
      </c>
      <c r="AG350" s="15" t="e">
        <f>IF($B350="","",VLOOKUP($B350,'HK2 - 22-23 + HKI 23-24(22C2)'!$B$12:$AT$182,32,0))</f>
        <v>#N/A</v>
      </c>
      <c r="AH350" s="31" t="e">
        <f t="shared" si="56"/>
        <v>#N/A</v>
      </c>
      <c r="AI350" s="15" t="e">
        <f>IF($B350="","",VLOOKUP($B350,'HK2 - 22-23 + HKI 23-24(22C2)'!$B$12:$AT$182,34,0))</f>
        <v>#N/A</v>
      </c>
      <c r="AJ350" s="15" t="e">
        <f>IF($B350="","",VLOOKUP($B350,'HK2 - 22-23 + HKI 23-24(22C2)'!$B$12:$AT$182,35,0))</f>
        <v>#N/A</v>
      </c>
      <c r="AK350" s="31" t="e">
        <f t="shared" si="57"/>
        <v>#N/A</v>
      </c>
      <c r="AL350" s="15" t="e">
        <f>IF($B350="","",VLOOKUP($B350,'HK2 - 22-23 + HKI 23-24(22C2)'!$B$12:$AT$182,37,0))</f>
        <v>#N/A</v>
      </c>
      <c r="AM350" s="15" t="e">
        <f>IF($B350="","",VLOOKUP($B350,'HK2 - 22-23 + HKI 23-24(22C2)'!$B$12:$AT$182,38,0))</f>
        <v>#N/A</v>
      </c>
      <c r="AN350" s="31" t="e">
        <f t="shared" si="58"/>
        <v>#N/A</v>
      </c>
      <c r="AO350" s="15" t="e">
        <f>IF($B350="","",VLOOKUP($B350,'HK2 - 22-23 + HKI 23-24(22C2)'!$B$12:$AT$182,40,0))</f>
        <v>#N/A</v>
      </c>
      <c r="AP350" s="15" t="e">
        <f>IF($B350="","",VLOOKUP($B350,'HK2 - 22-23 + HKI 23-24(22C2)'!$B$12:$AT$182,41,0))</f>
        <v>#N/A</v>
      </c>
      <c r="AQ350" s="31" t="e">
        <f t="shared" si="59"/>
        <v>#N/A</v>
      </c>
      <c r="AR350" s="31" t="e">
        <f>IF($B350="","",VLOOKUP($B350,'HK2 - 22-23 + HKI 23-24(22C2)'!$B$12:$AT$182,43,0))</f>
        <v>#N/A</v>
      </c>
      <c r="AS350" s="31" t="e">
        <f>IF($B350="","",VLOOKUP($B350,'HK2 - 22-23 + HKI 23-24(22C2)'!$B$12:$AT$182,44,0))</f>
        <v>#N/A</v>
      </c>
      <c r="AT350" s="40" t="e">
        <f t="shared" si="60"/>
        <v>#N/A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IF($B351="","",VLOOKUP($B351,'HK2 - 22-23 + HKI 23-24(22C2)'!$B$12:$AT$182,4,0))</f>
        <v>#N/A</v>
      </c>
      <c r="F351" s="15" t="e">
        <f>IF($B351="","",VLOOKUP($B351,'HK2 - 22-23 + HKI 23-24(22C2)'!$B$12:$AT$182,5,0))</f>
        <v>#N/A</v>
      </c>
      <c r="G351" s="15" t="e">
        <f>IF($B351="","",VLOOKUP($B351,'HK2 - 22-23 + HKI 23-24(22C2)'!$B$12:$AT$182,6,0))</f>
        <v>#N/A</v>
      </c>
      <c r="H351" s="15" t="e">
        <f>IF($B351="","",VLOOKUP($B351,'HK2 - 22-23 + HKI 23-24(22C2)'!$B$12:$AT$182,7,0))</f>
        <v>#N/A</v>
      </c>
      <c r="I351" s="15" t="e">
        <f>IF($B351="","",VLOOKUP($B351,'HK2 - 22-23 + HKI 23-24(22C2)'!$B$12:$AT$182,8,0))</f>
        <v>#N/A</v>
      </c>
      <c r="J351" s="15" t="e">
        <f>IF($B351="","",VLOOKUP($B351,'HK2 - 22-23 + HKI 23-24(22C2)'!$B$12:$AT$182,9,0))</f>
        <v>#N/A</v>
      </c>
      <c r="K351" s="15" t="e">
        <f>IF($B351="","",VLOOKUP($B351,'HK2 - 22-23 + HKI 23-24(22C2)'!$B$12:$AT$182,10,0))</f>
        <v>#N/A</v>
      </c>
      <c r="L351" s="15" t="e">
        <f>IF($B351="","",VLOOKUP($B351,'HK2 - 22-23 + HKI 23-24(22C2)'!$B$12:$AT$182,11,0))</f>
        <v>#N/A</v>
      </c>
      <c r="M351" s="31" t="e">
        <f t="shared" si="51"/>
        <v>#N/A</v>
      </c>
      <c r="N351" s="15" t="e">
        <f>IF($B351="","",VLOOKUP($B351,'HK2 - 22-23 + HKI 23-24(22C2)'!$B$12:$AT$182,13,0))</f>
        <v>#N/A</v>
      </c>
      <c r="O351" s="15" t="e">
        <f>IF($B351="","",VLOOKUP($B351,'HK2 - 22-23 + HKI 23-24(22C2)'!$B$12:$AT$182,14,0))</f>
        <v>#N/A</v>
      </c>
      <c r="P351" s="15" t="e">
        <f>IF($B351="","",VLOOKUP($B351,'HK2 - 22-23 + HKI 23-24(22C2)'!$B$12:$AT$182,15,0))</f>
        <v>#N/A</v>
      </c>
      <c r="Q351" s="15" t="e">
        <f>IF($B351="","",VLOOKUP($B351,'HK2 - 22-23 + HKI 23-24(22C2)'!$B$12:$AT$182,16,0))</f>
        <v>#N/A</v>
      </c>
      <c r="R351" s="31" t="e">
        <f t="shared" si="52"/>
        <v>#N/A</v>
      </c>
      <c r="S351" s="15" t="e">
        <f>IF($B351="","",VLOOKUP($B351,'HK2 - 22-23 + HKI 23-24(22C2)'!$B$12:$AT$182,18,0))</f>
        <v>#N/A</v>
      </c>
      <c r="T351" s="15" t="e">
        <f>IF($B351="","",VLOOKUP($B351,'HK2 - 22-23 + HKI 23-24(22C2)'!$B$12:$AT$182,19,0))</f>
        <v>#N/A</v>
      </c>
      <c r="U351" s="15" t="e">
        <f>IF($B351="","",VLOOKUP($B351,'HK2 - 22-23 + HKI 23-24(22C2)'!$B$12:$AT$182,20,0))</f>
        <v>#N/A</v>
      </c>
      <c r="V351" s="31" t="e">
        <f t="shared" si="53"/>
        <v>#N/A</v>
      </c>
      <c r="W351" s="15" t="e">
        <f>IF($B351="","",VLOOKUP($B351,'HK2 - 22-23 + HKI 23-24(22C2)'!$B$12:$AT$182,22,0))</f>
        <v>#N/A</v>
      </c>
      <c r="X351" s="15" t="e">
        <f>IF($B351="","",VLOOKUP($B351,'HK2 - 22-23 + HKI 23-24(22C2)'!$B$12:$AT$182,23,0))</f>
        <v>#N/A</v>
      </c>
      <c r="Y351" s="15" t="e">
        <f>IF($B351="","",VLOOKUP($B351,'HK2 - 22-23 + HKI 23-24(22C2)'!$B$12:$AT$182,24,0))</f>
        <v>#N/A</v>
      </c>
      <c r="Z351" s="31" t="e">
        <f t="shared" si="54"/>
        <v>#N/A</v>
      </c>
      <c r="AA351" s="15" t="e">
        <f>IF($B351="","",VLOOKUP($B351,'HK2 - 22-23 + HKI 23-24(22C2)'!$B$12:$AT$182,26,0))</f>
        <v>#N/A</v>
      </c>
      <c r="AB351" s="15" t="e">
        <f>IF($B351="","",VLOOKUP($B351,'HK2 - 22-23 + HKI 23-24(22C2)'!$B$12:$AT$182,27,0))</f>
        <v>#N/A</v>
      </c>
      <c r="AC351" s="15" t="e">
        <f>IF($B351="","",VLOOKUP($B351,'HK2 - 22-23 + HKI 23-24(22C2)'!$B$12:$AT$182,28,0))</f>
        <v>#N/A</v>
      </c>
      <c r="AD351" s="31" t="e">
        <f t="shared" si="55"/>
        <v>#N/A</v>
      </c>
      <c r="AE351" s="15" t="e">
        <f>IF($B351="","",VLOOKUP($B351,'HK2 - 22-23 + HKI 23-24(22C2)'!$B$12:$AT$182,30,0))</f>
        <v>#N/A</v>
      </c>
      <c r="AF351" s="15" t="e">
        <f>IF($B351="","",VLOOKUP($B351,'HK2 - 22-23 + HKI 23-24(22C2)'!$B$12:$AT$182,31,0))</f>
        <v>#N/A</v>
      </c>
      <c r="AG351" s="15" t="e">
        <f>IF($B351="","",VLOOKUP($B351,'HK2 - 22-23 + HKI 23-24(22C2)'!$B$12:$AT$182,32,0))</f>
        <v>#N/A</v>
      </c>
      <c r="AH351" s="31" t="e">
        <f t="shared" si="56"/>
        <v>#N/A</v>
      </c>
      <c r="AI351" s="15" t="e">
        <f>IF($B351="","",VLOOKUP($B351,'HK2 - 22-23 + HKI 23-24(22C2)'!$B$12:$AT$182,34,0))</f>
        <v>#N/A</v>
      </c>
      <c r="AJ351" s="15" t="e">
        <f>IF($B351="","",VLOOKUP($B351,'HK2 - 22-23 + HKI 23-24(22C2)'!$B$12:$AT$182,35,0))</f>
        <v>#N/A</v>
      </c>
      <c r="AK351" s="31" t="e">
        <f t="shared" si="57"/>
        <v>#N/A</v>
      </c>
      <c r="AL351" s="15" t="e">
        <f>IF($B351="","",VLOOKUP($B351,'HK2 - 22-23 + HKI 23-24(22C2)'!$B$12:$AT$182,37,0))</f>
        <v>#N/A</v>
      </c>
      <c r="AM351" s="15" t="e">
        <f>IF($B351="","",VLOOKUP($B351,'HK2 - 22-23 + HKI 23-24(22C2)'!$B$12:$AT$182,38,0))</f>
        <v>#N/A</v>
      </c>
      <c r="AN351" s="31" t="e">
        <f t="shared" si="58"/>
        <v>#N/A</v>
      </c>
      <c r="AO351" s="15" t="e">
        <f>IF($B351="","",VLOOKUP($B351,'HK2 - 22-23 + HKI 23-24(22C2)'!$B$12:$AT$182,40,0))</f>
        <v>#N/A</v>
      </c>
      <c r="AP351" s="15" t="e">
        <f>IF($B351="","",VLOOKUP($B351,'HK2 - 22-23 + HKI 23-24(22C2)'!$B$12:$AT$182,41,0))</f>
        <v>#N/A</v>
      </c>
      <c r="AQ351" s="31" t="e">
        <f t="shared" si="59"/>
        <v>#N/A</v>
      </c>
      <c r="AR351" s="31" t="e">
        <f>IF($B351="","",VLOOKUP($B351,'HK2 - 22-23 + HKI 23-24(22C2)'!$B$12:$AT$182,43,0))</f>
        <v>#N/A</v>
      </c>
      <c r="AS351" s="31" t="e">
        <f>IF($B351="","",VLOOKUP($B351,'HK2 - 22-23 + HKI 23-24(22C2)'!$B$12:$AT$182,44,0))</f>
        <v>#N/A</v>
      </c>
      <c r="AT351" s="40" t="e">
        <f t="shared" si="60"/>
        <v>#N/A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IF($B352="","",VLOOKUP($B352,'HK2 - 22-23 + HKI 23-24(22C2)'!$B$12:$AT$182,4,0))</f>
        <v>#N/A</v>
      </c>
      <c r="F352" s="15" t="e">
        <f>IF($B352="","",VLOOKUP($B352,'HK2 - 22-23 + HKI 23-24(22C2)'!$B$12:$AT$182,5,0))</f>
        <v>#N/A</v>
      </c>
      <c r="G352" s="15" t="e">
        <f>IF($B352="","",VLOOKUP($B352,'HK2 - 22-23 + HKI 23-24(22C2)'!$B$12:$AT$182,6,0))</f>
        <v>#N/A</v>
      </c>
      <c r="H352" s="15" t="e">
        <f>IF($B352="","",VLOOKUP($B352,'HK2 - 22-23 + HKI 23-24(22C2)'!$B$12:$AT$182,7,0))</f>
        <v>#N/A</v>
      </c>
      <c r="I352" s="15" t="e">
        <f>IF($B352="","",VLOOKUP($B352,'HK2 - 22-23 + HKI 23-24(22C2)'!$B$12:$AT$182,8,0))</f>
        <v>#N/A</v>
      </c>
      <c r="J352" s="15" t="e">
        <f>IF($B352="","",VLOOKUP($B352,'HK2 - 22-23 + HKI 23-24(22C2)'!$B$12:$AT$182,9,0))</f>
        <v>#N/A</v>
      </c>
      <c r="K352" s="15" t="e">
        <f>IF($B352="","",VLOOKUP($B352,'HK2 - 22-23 + HKI 23-24(22C2)'!$B$12:$AT$182,10,0))</f>
        <v>#N/A</v>
      </c>
      <c r="L352" s="15" t="e">
        <f>IF($B352="","",VLOOKUP($B352,'HK2 - 22-23 + HKI 23-24(22C2)'!$B$12:$AT$182,11,0))</f>
        <v>#N/A</v>
      </c>
      <c r="M352" s="31" t="e">
        <f t="shared" si="51"/>
        <v>#N/A</v>
      </c>
      <c r="N352" s="15" t="e">
        <f>IF($B352="","",VLOOKUP($B352,'HK2 - 22-23 + HKI 23-24(22C2)'!$B$12:$AT$182,13,0))</f>
        <v>#N/A</v>
      </c>
      <c r="O352" s="15" t="e">
        <f>IF($B352="","",VLOOKUP($B352,'HK2 - 22-23 + HKI 23-24(22C2)'!$B$12:$AT$182,14,0))</f>
        <v>#N/A</v>
      </c>
      <c r="P352" s="15" t="e">
        <f>IF($B352="","",VLOOKUP($B352,'HK2 - 22-23 + HKI 23-24(22C2)'!$B$12:$AT$182,15,0))</f>
        <v>#N/A</v>
      </c>
      <c r="Q352" s="15" t="e">
        <f>IF($B352="","",VLOOKUP($B352,'HK2 - 22-23 + HKI 23-24(22C2)'!$B$12:$AT$182,16,0))</f>
        <v>#N/A</v>
      </c>
      <c r="R352" s="31" t="e">
        <f t="shared" si="52"/>
        <v>#N/A</v>
      </c>
      <c r="S352" s="15" t="e">
        <f>IF($B352="","",VLOOKUP($B352,'HK2 - 22-23 + HKI 23-24(22C2)'!$B$12:$AT$182,18,0))</f>
        <v>#N/A</v>
      </c>
      <c r="T352" s="15" t="e">
        <f>IF($B352="","",VLOOKUP($B352,'HK2 - 22-23 + HKI 23-24(22C2)'!$B$12:$AT$182,19,0))</f>
        <v>#N/A</v>
      </c>
      <c r="U352" s="15" t="e">
        <f>IF($B352="","",VLOOKUP($B352,'HK2 - 22-23 + HKI 23-24(22C2)'!$B$12:$AT$182,20,0))</f>
        <v>#N/A</v>
      </c>
      <c r="V352" s="31" t="e">
        <f t="shared" si="53"/>
        <v>#N/A</v>
      </c>
      <c r="W352" s="15" t="e">
        <f>IF($B352="","",VLOOKUP($B352,'HK2 - 22-23 + HKI 23-24(22C2)'!$B$12:$AT$182,22,0))</f>
        <v>#N/A</v>
      </c>
      <c r="X352" s="15" t="e">
        <f>IF($B352="","",VLOOKUP($B352,'HK2 - 22-23 + HKI 23-24(22C2)'!$B$12:$AT$182,23,0))</f>
        <v>#N/A</v>
      </c>
      <c r="Y352" s="15" t="e">
        <f>IF($B352="","",VLOOKUP($B352,'HK2 - 22-23 + HKI 23-24(22C2)'!$B$12:$AT$182,24,0))</f>
        <v>#N/A</v>
      </c>
      <c r="Z352" s="31" t="e">
        <f t="shared" si="54"/>
        <v>#N/A</v>
      </c>
      <c r="AA352" s="15" t="e">
        <f>IF($B352="","",VLOOKUP($B352,'HK2 - 22-23 + HKI 23-24(22C2)'!$B$12:$AT$182,26,0))</f>
        <v>#N/A</v>
      </c>
      <c r="AB352" s="15" t="e">
        <f>IF($B352="","",VLOOKUP($B352,'HK2 - 22-23 + HKI 23-24(22C2)'!$B$12:$AT$182,27,0))</f>
        <v>#N/A</v>
      </c>
      <c r="AC352" s="15" t="e">
        <f>IF($B352="","",VLOOKUP($B352,'HK2 - 22-23 + HKI 23-24(22C2)'!$B$12:$AT$182,28,0))</f>
        <v>#N/A</v>
      </c>
      <c r="AD352" s="31" t="e">
        <f t="shared" si="55"/>
        <v>#N/A</v>
      </c>
      <c r="AE352" s="15" t="e">
        <f>IF($B352="","",VLOOKUP($B352,'HK2 - 22-23 + HKI 23-24(22C2)'!$B$12:$AT$182,30,0))</f>
        <v>#N/A</v>
      </c>
      <c r="AF352" s="15" t="e">
        <f>IF($B352="","",VLOOKUP($B352,'HK2 - 22-23 + HKI 23-24(22C2)'!$B$12:$AT$182,31,0))</f>
        <v>#N/A</v>
      </c>
      <c r="AG352" s="15" t="e">
        <f>IF($B352="","",VLOOKUP($B352,'HK2 - 22-23 + HKI 23-24(22C2)'!$B$12:$AT$182,32,0))</f>
        <v>#N/A</v>
      </c>
      <c r="AH352" s="31" t="e">
        <f t="shared" si="56"/>
        <v>#N/A</v>
      </c>
      <c r="AI352" s="15" t="e">
        <f>IF($B352="","",VLOOKUP($B352,'HK2 - 22-23 + HKI 23-24(22C2)'!$B$12:$AT$182,34,0))</f>
        <v>#N/A</v>
      </c>
      <c r="AJ352" s="15" t="e">
        <f>IF($B352="","",VLOOKUP($B352,'HK2 - 22-23 + HKI 23-24(22C2)'!$B$12:$AT$182,35,0))</f>
        <v>#N/A</v>
      </c>
      <c r="AK352" s="31" t="e">
        <f t="shared" si="57"/>
        <v>#N/A</v>
      </c>
      <c r="AL352" s="15" t="e">
        <f>IF($B352="","",VLOOKUP($B352,'HK2 - 22-23 + HKI 23-24(22C2)'!$B$12:$AT$182,37,0))</f>
        <v>#N/A</v>
      </c>
      <c r="AM352" s="15" t="e">
        <f>IF($B352="","",VLOOKUP($B352,'HK2 - 22-23 + HKI 23-24(22C2)'!$B$12:$AT$182,38,0))</f>
        <v>#N/A</v>
      </c>
      <c r="AN352" s="31" t="e">
        <f t="shared" si="58"/>
        <v>#N/A</v>
      </c>
      <c r="AO352" s="15" t="e">
        <f>IF($B352="","",VLOOKUP($B352,'HK2 - 22-23 + HKI 23-24(22C2)'!$B$12:$AT$182,40,0))</f>
        <v>#N/A</v>
      </c>
      <c r="AP352" s="15" t="e">
        <f>IF($B352="","",VLOOKUP($B352,'HK2 - 22-23 + HKI 23-24(22C2)'!$B$12:$AT$182,41,0))</f>
        <v>#N/A</v>
      </c>
      <c r="AQ352" s="31" t="e">
        <f t="shared" si="59"/>
        <v>#N/A</v>
      </c>
      <c r="AR352" s="31" t="e">
        <f>IF($B352="","",VLOOKUP($B352,'HK2 - 22-23 + HKI 23-24(22C2)'!$B$12:$AT$182,43,0))</f>
        <v>#N/A</v>
      </c>
      <c r="AS352" s="31" t="e">
        <f>IF($B352="","",VLOOKUP($B352,'HK2 - 22-23 + HKI 23-24(22C2)'!$B$12:$AT$182,44,0))</f>
        <v>#N/A</v>
      </c>
      <c r="AT352" s="40" t="e">
        <f t="shared" si="60"/>
        <v>#N/A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IF($B353="","",VLOOKUP($B353,'HK2 - 22-23 + HKI 23-24(22C2)'!$B$12:$AT$182,4,0))</f>
        <v>#N/A</v>
      </c>
      <c r="F353" s="15" t="e">
        <f>IF($B353="","",VLOOKUP($B353,'HK2 - 22-23 + HKI 23-24(22C2)'!$B$12:$AT$182,5,0))</f>
        <v>#N/A</v>
      </c>
      <c r="G353" s="15" t="e">
        <f>IF($B353="","",VLOOKUP($B353,'HK2 - 22-23 + HKI 23-24(22C2)'!$B$12:$AT$182,6,0))</f>
        <v>#N/A</v>
      </c>
      <c r="H353" s="15" t="e">
        <f>IF($B353="","",VLOOKUP($B353,'HK2 - 22-23 + HKI 23-24(22C2)'!$B$12:$AT$182,7,0))</f>
        <v>#N/A</v>
      </c>
      <c r="I353" s="15" t="e">
        <f>IF($B353="","",VLOOKUP($B353,'HK2 - 22-23 + HKI 23-24(22C2)'!$B$12:$AT$182,8,0))</f>
        <v>#N/A</v>
      </c>
      <c r="J353" s="15" t="e">
        <f>IF($B353="","",VLOOKUP($B353,'HK2 - 22-23 + HKI 23-24(22C2)'!$B$12:$AT$182,9,0))</f>
        <v>#N/A</v>
      </c>
      <c r="K353" s="15" t="e">
        <f>IF($B353="","",VLOOKUP($B353,'HK2 - 22-23 + HKI 23-24(22C2)'!$B$12:$AT$182,10,0))</f>
        <v>#N/A</v>
      </c>
      <c r="L353" s="15" t="e">
        <f>IF($B353="","",VLOOKUP($B353,'HK2 - 22-23 + HKI 23-24(22C2)'!$B$12:$AT$182,11,0))</f>
        <v>#N/A</v>
      </c>
      <c r="M353" s="31" t="e">
        <f t="shared" si="51"/>
        <v>#N/A</v>
      </c>
      <c r="N353" s="15" t="e">
        <f>IF($B353="","",VLOOKUP($B353,'HK2 - 22-23 + HKI 23-24(22C2)'!$B$12:$AT$182,13,0))</f>
        <v>#N/A</v>
      </c>
      <c r="O353" s="15" t="e">
        <f>IF($B353="","",VLOOKUP($B353,'HK2 - 22-23 + HKI 23-24(22C2)'!$B$12:$AT$182,14,0))</f>
        <v>#N/A</v>
      </c>
      <c r="P353" s="15" t="e">
        <f>IF($B353="","",VLOOKUP($B353,'HK2 - 22-23 + HKI 23-24(22C2)'!$B$12:$AT$182,15,0))</f>
        <v>#N/A</v>
      </c>
      <c r="Q353" s="15" t="e">
        <f>IF($B353="","",VLOOKUP($B353,'HK2 - 22-23 + HKI 23-24(22C2)'!$B$12:$AT$182,16,0))</f>
        <v>#N/A</v>
      </c>
      <c r="R353" s="31" t="e">
        <f t="shared" si="52"/>
        <v>#N/A</v>
      </c>
      <c r="S353" s="15" t="e">
        <f>IF($B353="","",VLOOKUP($B353,'HK2 - 22-23 + HKI 23-24(22C2)'!$B$12:$AT$182,18,0))</f>
        <v>#N/A</v>
      </c>
      <c r="T353" s="15" t="e">
        <f>IF($B353="","",VLOOKUP($B353,'HK2 - 22-23 + HKI 23-24(22C2)'!$B$12:$AT$182,19,0))</f>
        <v>#N/A</v>
      </c>
      <c r="U353" s="15" t="e">
        <f>IF($B353="","",VLOOKUP($B353,'HK2 - 22-23 + HKI 23-24(22C2)'!$B$12:$AT$182,20,0))</f>
        <v>#N/A</v>
      </c>
      <c r="V353" s="31" t="e">
        <f t="shared" si="53"/>
        <v>#N/A</v>
      </c>
      <c r="W353" s="15" t="e">
        <f>IF($B353="","",VLOOKUP($B353,'HK2 - 22-23 + HKI 23-24(22C2)'!$B$12:$AT$182,22,0))</f>
        <v>#N/A</v>
      </c>
      <c r="X353" s="15" t="e">
        <f>IF($B353="","",VLOOKUP($B353,'HK2 - 22-23 + HKI 23-24(22C2)'!$B$12:$AT$182,23,0))</f>
        <v>#N/A</v>
      </c>
      <c r="Y353" s="15" t="e">
        <f>IF($B353="","",VLOOKUP($B353,'HK2 - 22-23 + HKI 23-24(22C2)'!$B$12:$AT$182,24,0))</f>
        <v>#N/A</v>
      </c>
      <c r="Z353" s="31" t="e">
        <f t="shared" si="54"/>
        <v>#N/A</v>
      </c>
      <c r="AA353" s="15" t="e">
        <f>IF($B353="","",VLOOKUP($B353,'HK2 - 22-23 + HKI 23-24(22C2)'!$B$12:$AT$182,26,0))</f>
        <v>#N/A</v>
      </c>
      <c r="AB353" s="15" t="e">
        <f>IF($B353="","",VLOOKUP($B353,'HK2 - 22-23 + HKI 23-24(22C2)'!$B$12:$AT$182,27,0))</f>
        <v>#N/A</v>
      </c>
      <c r="AC353" s="15" t="e">
        <f>IF($B353="","",VLOOKUP($B353,'HK2 - 22-23 + HKI 23-24(22C2)'!$B$12:$AT$182,28,0))</f>
        <v>#N/A</v>
      </c>
      <c r="AD353" s="31" t="e">
        <f t="shared" si="55"/>
        <v>#N/A</v>
      </c>
      <c r="AE353" s="15" t="e">
        <f>IF($B353="","",VLOOKUP($B353,'HK2 - 22-23 + HKI 23-24(22C2)'!$B$12:$AT$182,30,0))</f>
        <v>#N/A</v>
      </c>
      <c r="AF353" s="15" t="e">
        <f>IF($B353="","",VLOOKUP($B353,'HK2 - 22-23 + HKI 23-24(22C2)'!$B$12:$AT$182,31,0))</f>
        <v>#N/A</v>
      </c>
      <c r="AG353" s="15" t="e">
        <f>IF($B353="","",VLOOKUP($B353,'HK2 - 22-23 + HKI 23-24(22C2)'!$B$12:$AT$182,32,0))</f>
        <v>#N/A</v>
      </c>
      <c r="AH353" s="31" t="e">
        <f t="shared" si="56"/>
        <v>#N/A</v>
      </c>
      <c r="AI353" s="15" t="e">
        <f>IF($B353="","",VLOOKUP($B353,'HK2 - 22-23 + HKI 23-24(22C2)'!$B$12:$AT$182,34,0))</f>
        <v>#N/A</v>
      </c>
      <c r="AJ353" s="15" t="e">
        <f>IF($B353="","",VLOOKUP($B353,'HK2 - 22-23 + HKI 23-24(22C2)'!$B$12:$AT$182,35,0))</f>
        <v>#N/A</v>
      </c>
      <c r="AK353" s="31" t="e">
        <f t="shared" si="57"/>
        <v>#N/A</v>
      </c>
      <c r="AL353" s="15" t="e">
        <f>IF($B353="","",VLOOKUP($B353,'HK2 - 22-23 + HKI 23-24(22C2)'!$B$12:$AT$182,37,0))</f>
        <v>#N/A</v>
      </c>
      <c r="AM353" s="15" t="e">
        <f>IF($B353="","",VLOOKUP($B353,'HK2 - 22-23 + HKI 23-24(22C2)'!$B$12:$AT$182,38,0))</f>
        <v>#N/A</v>
      </c>
      <c r="AN353" s="31" t="e">
        <f t="shared" si="58"/>
        <v>#N/A</v>
      </c>
      <c r="AO353" s="15" t="e">
        <f>IF($B353="","",VLOOKUP($B353,'HK2 - 22-23 + HKI 23-24(22C2)'!$B$12:$AT$182,40,0))</f>
        <v>#N/A</v>
      </c>
      <c r="AP353" s="15" t="e">
        <f>IF($B353="","",VLOOKUP($B353,'HK2 - 22-23 + HKI 23-24(22C2)'!$B$12:$AT$182,41,0))</f>
        <v>#N/A</v>
      </c>
      <c r="AQ353" s="31" t="e">
        <f t="shared" si="59"/>
        <v>#N/A</v>
      </c>
      <c r="AR353" s="31" t="e">
        <f>IF($B353="","",VLOOKUP($B353,'HK2 - 22-23 + HKI 23-24(22C2)'!$B$12:$AT$182,43,0))</f>
        <v>#N/A</v>
      </c>
      <c r="AS353" s="31" t="e">
        <f>IF($B353="","",VLOOKUP($B353,'HK2 - 22-23 + HKI 23-24(22C2)'!$B$12:$AT$182,44,0))</f>
        <v>#N/A</v>
      </c>
      <c r="AT353" s="40" t="e">
        <f t="shared" si="60"/>
        <v>#N/A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IF($B354="","",VLOOKUP($B354,'HK2 - 22-23 + HKI 23-24(22C2)'!$B$12:$AT$182,4,0))</f>
        <v>#N/A</v>
      </c>
      <c r="F354" s="15" t="e">
        <f>IF($B354="","",VLOOKUP($B354,'HK2 - 22-23 + HKI 23-24(22C2)'!$B$12:$AT$182,5,0))</f>
        <v>#N/A</v>
      </c>
      <c r="G354" s="15" t="e">
        <f>IF($B354="","",VLOOKUP($B354,'HK2 - 22-23 + HKI 23-24(22C2)'!$B$12:$AT$182,6,0))</f>
        <v>#N/A</v>
      </c>
      <c r="H354" s="15" t="e">
        <f>IF($B354="","",VLOOKUP($B354,'HK2 - 22-23 + HKI 23-24(22C2)'!$B$12:$AT$182,7,0))</f>
        <v>#N/A</v>
      </c>
      <c r="I354" s="15" t="e">
        <f>IF($B354="","",VLOOKUP($B354,'HK2 - 22-23 + HKI 23-24(22C2)'!$B$12:$AT$182,8,0))</f>
        <v>#N/A</v>
      </c>
      <c r="J354" s="15" t="e">
        <f>IF($B354="","",VLOOKUP($B354,'HK2 - 22-23 + HKI 23-24(22C2)'!$B$12:$AT$182,9,0))</f>
        <v>#N/A</v>
      </c>
      <c r="K354" s="15" t="e">
        <f>IF($B354="","",VLOOKUP($B354,'HK2 - 22-23 + HKI 23-24(22C2)'!$B$12:$AT$182,10,0))</f>
        <v>#N/A</v>
      </c>
      <c r="L354" s="15" t="e">
        <f>IF($B354="","",VLOOKUP($B354,'HK2 - 22-23 + HKI 23-24(22C2)'!$B$12:$AT$182,11,0))</f>
        <v>#N/A</v>
      </c>
      <c r="M354" s="31" t="e">
        <f t="shared" si="51"/>
        <v>#N/A</v>
      </c>
      <c r="N354" s="15" t="e">
        <f>IF($B354="","",VLOOKUP($B354,'HK2 - 22-23 + HKI 23-24(22C2)'!$B$12:$AT$182,13,0))</f>
        <v>#N/A</v>
      </c>
      <c r="O354" s="15" t="e">
        <f>IF($B354="","",VLOOKUP($B354,'HK2 - 22-23 + HKI 23-24(22C2)'!$B$12:$AT$182,14,0))</f>
        <v>#N/A</v>
      </c>
      <c r="P354" s="15" t="e">
        <f>IF($B354="","",VLOOKUP($B354,'HK2 - 22-23 + HKI 23-24(22C2)'!$B$12:$AT$182,15,0))</f>
        <v>#N/A</v>
      </c>
      <c r="Q354" s="15" t="e">
        <f>IF($B354="","",VLOOKUP($B354,'HK2 - 22-23 + HKI 23-24(22C2)'!$B$12:$AT$182,16,0))</f>
        <v>#N/A</v>
      </c>
      <c r="R354" s="31" t="e">
        <f t="shared" si="52"/>
        <v>#N/A</v>
      </c>
      <c r="S354" s="15" t="e">
        <f>IF($B354="","",VLOOKUP($B354,'HK2 - 22-23 + HKI 23-24(22C2)'!$B$12:$AT$182,18,0))</f>
        <v>#N/A</v>
      </c>
      <c r="T354" s="15" t="e">
        <f>IF($B354="","",VLOOKUP($B354,'HK2 - 22-23 + HKI 23-24(22C2)'!$B$12:$AT$182,19,0))</f>
        <v>#N/A</v>
      </c>
      <c r="U354" s="15" t="e">
        <f>IF($B354="","",VLOOKUP($B354,'HK2 - 22-23 + HKI 23-24(22C2)'!$B$12:$AT$182,20,0))</f>
        <v>#N/A</v>
      </c>
      <c r="V354" s="31" t="e">
        <f t="shared" si="53"/>
        <v>#N/A</v>
      </c>
      <c r="W354" s="15" t="e">
        <f>IF($B354="","",VLOOKUP($B354,'HK2 - 22-23 + HKI 23-24(22C2)'!$B$12:$AT$182,22,0))</f>
        <v>#N/A</v>
      </c>
      <c r="X354" s="15" t="e">
        <f>IF($B354="","",VLOOKUP($B354,'HK2 - 22-23 + HKI 23-24(22C2)'!$B$12:$AT$182,23,0))</f>
        <v>#N/A</v>
      </c>
      <c r="Y354" s="15" t="e">
        <f>IF($B354="","",VLOOKUP($B354,'HK2 - 22-23 + HKI 23-24(22C2)'!$B$12:$AT$182,24,0))</f>
        <v>#N/A</v>
      </c>
      <c r="Z354" s="31" t="e">
        <f t="shared" si="54"/>
        <v>#N/A</v>
      </c>
      <c r="AA354" s="15" t="e">
        <f>IF($B354="","",VLOOKUP($B354,'HK2 - 22-23 + HKI 23-24(22C2)'!$B$12:$AT$182,26,0))</f>
        <v>#N/A</v>
      </c>
      <c r="AB354" s="15" t="e">
        <f>IF($B354="","",VLOOKUP($B354,'HK2 - 22-23 + HKI 23-24(22C2)'!$B$12:$AT$182,27,0))</f>
        <v>#N/A</v>
      </c>
      <c r="AC354" s="15" t="e">
        <f>IF($B354="","",VLOOKUP($B354,'HK2 - 22-23 + HKI 23-24(22C2)'!$B$12:$AT$182,28,0))</f>
        <v>#N/A</v>
      </c>
      <c r="AD354" s="31" t="e">
        <f t="shared" si="55"/>
        <v>#N/A</v>
      </c>
      <c r="AE354" s="15" t="e">
        <f>IF($B354="","",VLOOKUP($B354,'HK2 - 22-23 + HKI 23-24(22C2)'!$B$12:$AT$182,30,0))</f>
        <v>#N/A</v>
      </c>
      <c r="AF354" s="15" t="e">
        <f>IF($B354="","",VLOOKUP($B354,'HK2 - 22-23 + HKI 23-24(22C2)'!$B$12:$AT$182,31,0))</f>
        <v>#N/A</v>
      </c>
      <c r="AG354" s="15" t="e">
        <f>IF($B354="","",VLOOKUP($B354,'HK2 - 22-23 + HKI 23-24(22C2)'!$B$12:$AT$182,32,0))</f>
        <v>#N/A</v>
      </c>
      <c r="AH354" s="31" t="e">
        <f t="shared" si="56"/>
        <v>#N/A</v>
      </c>
      <c r="AI354" s="15" t="e">
        <f>IF($B354="","",VLOOKUP($B354,'HK2 - 22-23 + HKI 23-24(22C2)'!$B$12:$AT$182,34,0))</f>
        <v>#N/A</v>
      </c>
      <c r="AJ354" s="15" t="e">
        <f>IF($B354="","",VLOOKUP($B354,'HK2 - 22-23 + HKI 23-24(22C2)'!$B$12:$AT$182,35,0))</f>
        <v>#N/A</v>
      </c>
      <c r="AK354" s="31" t="e">
        <f t="shared" si="57"/>
        <v>#N/A</v>
      </c>
      <c r="AL354" s="15" t="e">
        <f>IF($B354="","",VLOOKUP($B354,'HK2 - 22-23 + HKI 23-24(22C2)'!$B$12:$AT$182,37,0))</f>
        <v>#N/A</v>
      </c>
      <c r="AM354" s="15" t="e">
        <f>IF($B354="","",VLOOKUP($B354,'HK2 - 22-23 + HKI 23-24(22C2)'!$B$12:$AT$182,38,0))</f>
        <v>#N/A</v>
      </c>
      <c r="AN354" s="31" t="e">
        <f t="shared" si="58"/>
        <v>#N/A</v>
      </c>
      <c r="AO354" s="15" t="e">
        <f>IF($B354="","",VLOOKUP($B354,'HK2 - 22-23 + HKI 23-24(22C2)'!$B$12:$AT$182,40,0))</f>
        <v>#N/A</v>
      </c>
      <c r="AP354" s="15" t="e">
        <f>IF($B354="","",VLOOKUP($B354,'HK2 - 22-23 + HKI 23-24(22C2)'!$B$12:$AT$182,41,0))</f>
        <v>#N/A</v>
      </c>
      <c r="AQ354" s="31" t="e">
        <f t="shared" si="59"/>
        <v>#N/A</v>
      </c>
      <c r="AR354" s="31" t="e">
        <f>IF($B354="","",VLOOKUP($B354,'HK2 - 22-23 + HKI 23-24(22C2)'!$B$12:$AT$182,43,0))</f>
        <v>#N/A</v>
      </c>
      <c r="AS354" s="31" t="e">
        <f>IF($B354="","",VLOOKUP($B354,'HK2 - 22-23 + HKI 23-24(22C2)'!$B$12:$AT$182,44,0))</f>
        <v>#N/A</v>
      </c>
      <c r="AT354" s="40" t="e">
        <f t="shared" si="60"/>
        <v>#N/A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IF($B355="","",VLOOKUP($B355,'HK2 - 22-23 + HKI 23-24(22C2)'!$B$12:$AT$182,4,0))</f>
        <v>#N/A</v>
      </c>
      <c r="F355" s="15" t="e">
        <f>IF($B355="","",VLOOKUP($B355,'HK2 - 22-23 + HKI 23-24(22C2)'!$B$12:$AT$182,5,0))</f>
        <v>#N/A</v>
      </c>
      <c r="G355" s="15" t="e">
        <f>IF($B355="","",VLOOKUP($B355,'HK2 - 22-23 + HKI 23-24(22C2)'!$B$12:$AT$182,6,0))</f>
        <v>#N/A</v>
      </c>
      <c r="H355" s="15" t="e">
        <f>IF($B355="","",VLOOKUP($B355,'HK2 - 22-23 + HKI 23-24(22C2)'!$B$12:$AT$182,7,0))</f>
        <v>#N/A</v>
      </c>
      <c r="I355" s="15" t="e">
        <f>IF($B355="","",VLOOKUP($B355,'HK2 - 22-23 + HKI 23-24(22C2)'!$B$12:$AT$182,8,0))</f>
        <v>#N/A</v>
      </c>
      <c r="J355" s="15" t="e">
        <f>IF($B355="","",VLOOKUP($B355,'HK2 - 22-23 + HKI 23-24(22C2)'!$B$12:$AT$182,9,0))</f>
        <v>#N/A</v>
      </c>
      <c r="K355" s="15" t="e">
        <f>IF($B355="","",VLOOKUP($B355,'HK2 - 22-23 + HKI 23-24(22C2)'!$B$12:$AT$182,10,0))</f>
        <v>#N/A</v>
      </c>
      <c r="L355" s="15" t="e">
        <f>IF($B355="","",VLOOKUP($B355,'HK2 - 22-23 + HKI 23-24(22C2)'!$B$12:$AT$182,11,0))</f>
        <v>#N/A</v>
      </c>
      <c r="M355" s="31" t="e">
        <f t="shared" si="51"/>
        <v>#N/A</v>
      </c>
      <c r="N355" s="15" t="e">
        <f>IF($B355="","",VLOOKUP($B355,'HK2 - 22-23 + HKI 23-24(22C2)'!$B$12:$AT$182,13,0))</f>
        <v>#N/A</v>
      </c>
      <c r="O355" s="15" t="e">
        <f>IF($B355="","",VLOOKUP($B355,'HK2 - 22-23 + HKI 23-24(22C2)'!$B$12:$AT$182,14,0))</f>
        <v>#N/A</v>
      </c>
      <c r="P355" s="15" t="e">
        <f>IF($B355="","",VLOOKUP($B355,'HK2 - 22-23 + HKI 23-24(22C2)'!$B$12:$AT$182,15,0))</f>
        <v>#N/A</v>
      </c>
      <c r="Q355" s="15" t="e">
        <f>IF($B355="","",VLOOKUP($B355,'HK2 - 22-23 + HKI 23-24(22C2)'!$B$12:$AT$182,16,0))</f>
        <v>#N/A</v>
      </c>
      <c r="R355" s="31" t="e">
        <f t="shared" si="52"/>
        <v>#N/A</v>
      </c>
      <c r="S355" s="15" t="e">
        <f>IF($B355="","",VLOOKUP($B355,'HK2 - 22-23 + HKI 23-24(22C2)'!$B$12:$AT$182,18,0))</f>
        <v>#N/A</v>
      </c>
      <c r="T355" s="15" t="e">
        <f>IF($B355="","",VLOOKUP($B355,'HK2 - 22-23 + HKI 23-24(22C2)'!$B$12:$AT$182,19,0))</f>
        <v>#N/A</v>
      </c>
      <c r="U355" s="15" t="e">
        <f>IF($B355="","",VLOOKUP($B355,'HK2 - 22-23 + HKI 23-24(22C2)'!$B$12:$AT$182,20,0))</f>
        <v>#N/A</v>
      </c>
      <c r="V355" s="31" t="e">
        <f t="shared" si="53"/>
        <v>#N/A</v>
      </c>
      <c r="W355" s="15" t="e">
        <f>IF($B355="","",VLOOKUP($B355,'HK2 - 22-23 + HKI 23-24(22C2)'!$B$12:$AT$182,22,0))</f>
        <v>#N/A</v>
      </c>
      <c r="X355" s="15" t="e">
        <f>IF($B355="","",VLOOKUP($B355,'HK2 - 22-23 + HKI 23-24(22C2)'!$B$12:$AT$182,23,0))</f>
        <v>#N/A</v>
      </c>
      <c r="Y355" s="15" t="e">
        <f>IF($B355="","",VLOOKUP($B355,'HK2 - 22-23 + HKI 23-24(22C2)'!$B$12:$AT$182,24,0))</f>
        <v>#N/A</v>
      </c>
      <c r="Z355" s="31" t="e">
        <f t="shared" si="54"/>
        <v>#N/A</v>
      </c>
      <c r="AA355" s="15" t="e">
        <f>IF($B355="","",VLOOKUP($B355,'HK2 - 22-23 + HKI 23-24(22C2)'!$B$12:$AT$182,26,0))</f>
        <v>#N/A</v>
      </c>
      <c r="AB355" s="15" t="e">
        <f>IF($B355="","",VLOOKUP($B355,'HK2 - 22-23 + HKI 23-24(22C2)'!$B$12:$AT$182,27,0))</f>
        <v>#N/A</v>
      </c>
      <c r="AC355" s="15" t="e">
        <f>IF($B355="","",VLOOKUP($B355,'HK2 - 22-23 + HKI 23-24(22C2)'!$B$12:$AT$182,28,0))</f>
        <v>#N/A</v>
      </c>
      <c r="AD355" s="31" t="e">
        <f t="shared" si="55"/>
        <v>#N/A</v>
      </c>
      <c r="AE355" s="15" t="e">
        <f>IF($B355="","",VLOOKUP($B355,'HK2 - 22-23 + HKI 23-24(22C2)'!$B$12:$AT$182,30,0))</f>
        <v>#N/A</v>
      </c>
      <c r="AF355" s="15" t="e">
        <f>IF($B355="","",VLOOKUP($B355,'HK2 - 22-23 + HKI 23-24(22C2)'!$B$12:$AT$182,31,0))</f>
        <v>#N/A</v>
      </c>
      <c r="AG355" s="15" t="e">
        <f>IF($B355="","",VLOOKUP($B355,'HK2 - 22-23 + HKI 23-24(22C2)'!$B$12:$AT$182,32,0))</f>
        <v>#N/A</v>
      </c>
      <c r="AH355" s="31" t="e">
        <f t="shared" si="56"/>
        <v>#N/A</v>
      </c>
      <c r="AI355" s="15" t="e">
        <f>IF($B355="","",VLOOKUP($B355,'HK2 - 22-23 + HKI 23-24(22C2)'!$B$12:$AT$182,34,0))</f>
        <v>#N/A</v>
      </c>
      <c r="AJ355" s="15" t="e">
        <f>IF($B355="","",VLOOKUP($B355,'HK2 - 22-23 + HKI 23-24(22C2)'!$B$12:$AT$182,35,0))</f>
        <v>#N/A</v>
      </c>
      <c r="AK355" s="31" t="e">
        <f t="shared" si="57"/>
        <v>#N/A</v>
      </c>
      <c r="AL355" s="15" t="e">
        <f>IF($B355="","",VLOOKUP($B355,'HK2 - 22-23 + HKI 23-24(22C2)'!$B$12:$AT$182,37,0))</f>
        <v>#N/A</v>
      </c>
      <c r="AM355" s="15" t="e">
        <f>IF($B355="","",VLOOKUP($B355,'HK2 - 22-23 + HKI 23-24(22C2)'!$B$12:$AT$182,38,0))</f>
        <v>#N/A</v>
      </c>
      <c r="AN355" s="31" t="e">
        <f t="shared" si="58"/>
        <v>#N/A</v>
      </c>
      <c r="AO355" s="15" t="e">
        <f>IF($B355="","",VLOOKUP($B355,'HK2 - 22-23 + HKI 23-24(22C2)'!$B$12:$AT$182,40,0))</f>
        <v>#N/A</v>
      </c>
      <c r="AP355" s="15" t="e">
        <f>IF($B355="","",VLOOKUP($B355,'HK2 - 22-23 + HKI 23-24(22C2)'!$B$12:$AT$182,41,0))</f>
        <v>#N/A</v>
      </c>
      <c r="AQ355" s="31" t="e">
        <f t="shared" si="59"/>
        <v>#N/A</v>
      </c>
      <c r="AR355" s="31" t="e">
        <f>IF($B355="","",VLOOKUP($B355,'HK2 - 22-23 + HKI 23-24(22C2)'!$B$12:$AT$182,43,0))</f>
        <v>#N/A</v>
      </c>
      <c r="AS355" s="31" t="e">
        <f>IF($B355="","",VLOOKUP($B355,'HK2 - 22-23 + HKI 23-24(22C2)'!$B$12:$AT$182,44,0))</f>
        <v>#N/A</v>
      </c>
      <c r="AT355" s="40" t="e">
        <f t="shared" si="60"/>
        <v>#N/A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IF($B356="","",VLOOKUP($B356,'HK2 - 22-23 + HKI 23-24(22C2)'!$B$12:$AT$182,4,0))</f>
        <v>#N/A</v>
      </c>
      <c r="F356" s="15" t="e">
        <f>IF($B356="","",VLOOKUP($B356,'HK2 - 22-23 + HKI 23-24(22C2)'!$B$12:$AT$182,5,0))</f>
        <v>#N/A</v>
      </c>
      <c r="G356" s="15" t="e">
        <f>IF($B356="","",VLOOKUP($B356,'HK2 - 22-23 + HKI 23-24(22C2)'!$B$12:$AT$182,6,0))</f>
        <v>#N/A</v>
      </c>
      <c r="H356" s="15" t="e">
        <f>IF($B356="","",VLOOKUP($B356,'HK2 - 22-23 + HKI 23-24(22C2)'!$B$12:$AT$182,7,0))</f>
        <v>#N/A</v>
      </c>
      <c r="I356" s="15" t="e">
        <f>IF($B356="","",VLOOKUP($B356,'HK2 - 22-23 + HKI 23-24(22C2)'!$B$12:$AT$182,8,0))</f>
        <v>#N/A</v>
      </c>
      <c r="J356" s="15" t="e">
        <f>IF($B356="","",VLOOKUP($B356,'HK2 - 22-23 + HKI 23-24(22C2)'!$B$12:$AT$182,9,0))</f>
        <v>#N/A</v>
      </c>
      <c r="K356" s="15" t="e">
        <f>IF($B356="","",VLOOKUP($B356,'HK2 - 22-23 + HKI 23-24(22C2)'!$B$12:$AT$182,10,0))</f>
        <v>#N/A</v>
      </c>
      <c r="L356" s="15" t="e">
        <f>IF($B356="","",VLOOKUP($B356,'HK2 - 22-23 + HKI 23-24(22C2)'!$B$12:$AT$182,11,0))</f>
        <v>#N/A</v>
      </c>
      <c r="M356" s="31" t="e">
        <f t="shared" si="51"/>
        <v>#N/A</v>
      </c>
      <c r="N356" s="15" t="e">
        <f>IF($B356="","",VLOOKUP($B356,'HK2 - 22-23 + HKI 23-24(22C2)'!$B$12:$AT$182,13,0))</f>
        <v>#N/A</v>
      </c>
      <c r="O356" s="15" t="e">
        <f>IF($B356="","",VLOOKUP($B356,'HK2 - 22-23 + HKI 23-24(22C2)'!$B$12:$AT$182,14,0))</f>
        <v>#N/A</v>
      </c>
      <c r="P356" s="15" t="e">
        <f>IF($B356="","",VLOOKUP($B356,'HK2 - 22-23 + HKI 23-24(22C2)'!$B$12:$AT$182,15,0))</f>
        <v>#N/A</v>
      </c>
      <c r="Q356" s="15" t="e">
        <f>IF($B356="","",VLOOKUP($B356,'HK2 - 22-23 + HKI 23-24(22C2)'!$B$12:$AT$182,16,0))</f>
        <v>#N/A</v>
      </c>
      <c r="R356" s="31" t="e">
        <f t="shared" si="52"/>
        <v>#N/A</v>
      </c>
      <c r="S356" s="15" t="e">
        <f>IF($B356="","",VLOOKUP($B356,'HK2 - 22-23 + HKI 23-24(22C2)'!$B$12:$AT$182,18,0))</f>
        <v>#N/A</v>
      </c>
      <c r="T356" s="15" t="e">
        <f>IF($B356="","",VLOOKUP($B356,'HK2 - 22-23 + HKI 23-24(22C2)'!$B$12:$AT$182,19,0))</f>
        <v>#N/A</v>
      </c>
      <c r="U356" s="15" t="e">
        <f>IF($B356="","",VLOOKUP($B356,'HK2 - 22-23 + HKI 23-24(22C2)'!$B$12:$AT$182,20,0))</f>
        <v>#N/A</v>
      </c>
      <c r="V356" s="31" t="e">
        <f t="shared" si="53"/>
        <v>#N/A</v>
      </c>
      <c r="W356" s="15" t="e">
        <f>IF($B356="","",VLOOKUP($B356,'HK2 - 22-23 + HKI 23-24(22C2)'!$B$12:$AT$182,22,0))</f>
        <v>#N/A</v>
      </c>
      <c r="X356" s="15" t="e">
        <f>IF($B356="","",VLOOKUP($B356,'HK2 - 22-23 + HKI 23-24(22C2)'!$B$12:$AT$182,23,0))</f>
        <v>#N/A</v>
      </c>
      <c r="Y356" s="15" t="e">
        <f>IF($B356="","",VLOOKUP($B356,'HK2 - 22-23 + HKI 23-24(22C2)'!$B$12:$AT$182,24,0))</f>
        <v>#N/A</v>
      </c>
      <c r="Z356" s="31" t="e">
        <f t="shared" si="54"/>
        <v>#N/A</v>
      </c>
      <c r="AA356" s="15" t="e">
        <f>IF($B356="","",VLOOKUP($B356,'HK2 - 22-23 + HKI 23-24(22C2)'!$B$12:$AT$182,26,0))</f>
        <v>#N/A</v>
      </c>
      <c r="AB356" s="15" t="e">
        <f>IF($B356="","",VLOOKUP($B356,'HK2 - 22-23 + HKI 23-24(22C2)'!$B$12:$AT$182,27,0))</f>
        <v>#N/A</v>
      </c>
      <c r="AC356" s="15" t="e">
        <f>IF($B356="","",VLOOKUP($B356,'HK2 - 22-23 + HKI 23-24(22C2)'!$B$12:$AT$182,28,0))</f>
        <v>#N/A</v>
      </c>
      <c r="AD356" s="31" t="e">
        <f t="shared" si="55"/>
        <v>#N/A</v>
      </c>
      <c r="AE356" s="15" t="e">
        <f>IF($B356="","",VLOOKUP($B356,'HK2 - 22-23 + HKI 23-24(22C2)'!$B$12:$AT$182,30,0))</f>
        <v>#N/A</v>
      </c>
      <c r="AF356" s="15" t="e">
        <f>IF($B356="","",VLOOKUP($B356,'HK2 - 22-23 + HKI 23-24(22C2)'!$B$12:$AT$182,31,0))</f>
        <v>#N/A</v>
      </c>
      <c r="AG356" s="15" t="e">
        <f>IF($B356="","",VLOOKUP($B356,'HK2 - 22-23 + HKI 23-24(22C2)'!$B$12:$AT$182,32,0))</f>
        <v>#N/A</v>
      </c>
      <c r="AH356" s="31" t="e">
        <f t="shared" si="56"/>
        <v>#N/A</v>
      </c>
      <c r="AI356" s="15" t="e">
        <f>IF($B356="","",VLOOKUP($B356,'HK2 - 22-23 + HKI 23-24(22C2)'!$B$12:$AT$182,34,0))</f>
        <v>#N/A</v>
      </c>
      <c r="AJ356" s="15" t="e">
        <f>IF($B356="","",VLOOKUP($B356,'HK2 - 22-23 + HKI 23-24(22C2)'!$B$12:$AT$182,35,0))</f>
        <v>#N/A</v>
      </c>
      <c r="AK356" s="31" t="e">
        <f t="shared" si="57"/>
        <v>#N/A</v>
      </c>
      <c r="AL356" s="15" t="e">
        <f>IF($B356="","",VLOOKUP($B356,'HK2 - 22-23 + HKI 23-24(22C2)'!$B$12:$AT$182,37,0))</f>
        <v>#N/A</v>
      </c>
      <c r="AM356" s="15" t="e">
        <f>IF($B356="","",VLOOKUP($B356,'HK2 - 22-23 + HKI 23-24(22C2)'!$B$12:$AT$182,38,0))</f>
        <v>#N/A</v>
      </c>
      <c r="AN356" s="31" t="e">
        <f t="shared" si="58"/>
        <v>#N/A</v>
      </c>
      <c r="AO356" s="15" t="e">
        <f>IF($B356="","",VLOOKUP($B356,'HK2 - 22-23 + HKI 23-24(22C2)'!$B$12:$AT$182,40,0))</f>
        <v>#N/A</v>
      </c>
      <c r="AP356" s="15" t="e">
        <f>IF($B356="","",VLOOKUP($B356,'HK2 - 22-23 + HKI 23-24(22C2)'!$B$12:$AT$182,41,0))</f>
        <v>#N/A</v>
      </c>
      <c r="AQ356" s="31" t="e">
        <f t="shared" si="59"/>
        <v>#N/A</v>
      </c>
      <c r="AR356" s="31" t="e">
        <f>IF($B356="","",VLOOKUP($B356,'HK2 - 22-23 + HKI 23-24(22C2)'!$B$12:$AT$182,43,0))</f>
        <v>#N/A</v>
      </c>
      <c r="AS356" s="31" t="e">
        <f>IF($B356="","",VLOOKUP($B356,'HK2 - 22-23 + HKI 23-24(22C2)'!$B$12:$AT$182,44,0))</f>
        <v>#N/A</v>
      </c>
      <c r="AT356" s="40" t="e">
        <f t="shared" si="60"/>
        <v>#N/A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IF($B357="","",VLOOKUP($B357,'HK2 - 22-23 + HKI 23-24(22C2)'!$B$12:$AT$182,4,0))</f>
        <v>#N/A</v>
      </c>
      <c r="F357" s="15" t="e">
        <f>IF($B357="","",VLOOKUP($B357,'HK2 - 22-23 + HKI 23-24(22C2)'!$B$12:$AT$182,5,0))</f>
        <v>#N/A</v>
      </c>
      <c r="G357" s="15" t="e">
        <f>IF($B357="","",VLOOKUP($B357,'HK2 - 22-23 + HKI 23-24(22C2)'!$B$12:$AT$182,6,0))</f>
        <v>#N/A</v>
      </c>
      <c r="H357" s="15" t="e">
        <f>IF($B357="","",VLOOKUP($B357,'HK2 - 22-23 + HKI 23-24(22C2)'!$B$12:$AT$182,7,0))</f>
        <v>#N/A</v>
      </c>
      <c r="I357" s="15" t="e">
        <f>IF($B357="","",VLOOKUP($B357,'HK2 - 22-23 + HKI 23-24(22C2)'!$B$12:$AT$182,8,0))</f>
        <v>#N/A</v>
      </c>
      <c r="J357" s="15" t="e">
        <f>IF($B357="","",VLOOKUP($B357,'HK2 - 22-23 + HKI 23-24(22C2)'!$B$12:$AT$182,9,0))</f>
        <v>#N/A</v>
      </c>
      <c r="K357" s="15" t="e">
        <f>IF($B357="","",VLOOKUP($B357,'HK2 - 22-23 + HKI 23-24(22C2)'!$B$12:$AT$182,10,0))</f>
        <v>#N/A</v>
      </c>
      <c r="L357" s="15" t="e">
        <f>IF($B357="","",VLOOKUP($B357,'HK2 - 22-23 + HKI 23-24(22C2)'!$B$12:$AT$182,11,0))</f>
        <v>#N/A</v>
      </c>
      <c r="M357" s="31" t="e">
        <f t="shared" si="51"/>
        <v>#N/A</v>
      </c>
      <c r="N357" s="15" t="e">
        <f>IF($B357="","",VLOOKUP($B357,'HK2 - 22-23 + HKI 23-24(22C2)'!$B$12:$AT$182,13,0))</f>
        <v>#N/A</v>
      </c>
      <c r="O357" s="15" t="e">
        <f>IF($B357="","",VLOOKUP($B357,'HK2 - 22-23 + HKI 23-24(22C2)'!$B$12:$AT$182,14,0))</f>
        <v>#N/A</v>
      </c>
      <c r="P357" s="15" t="e">
        <f>IF($B357="","",VLOOKUP($B357,'HK2 - 22-23 + HKI 23-24(22C2)'!$B$12:$AT$182,15,0))</f>
        <v>#N/A</v>
      </c>
      <c r="Q357" s="15" t="e">
        <f>IF($B357="","",VLOOKUP($B357,'HK2 - 22-23 + HKI 23-24(22C2)'!$B$12:$AT$182,16,0))</f>
        <v>#N/A</v>
      </c>
      <c r="R357" s="31" t="e">
        <f t="shared" si="52"/>
        <v>#N/A</v>
      </c>
      <c r="S357" s="15" t="e">
        <f>IF($B357="","",VLOOKUP($B357,'HK2 - 22-23 + HKI 23-24(22C2)'!$B$12:$AT$182,18,0))</f>
        <v>#N/A</v>
      </c>
      <c r="T357" s="15" t="e">
        <f>IF($B357="","",VLOOKUP($B357,'HK2 - 22-23 + HKI 23-24(22C2)'!$B$12:$AT$182,19,0))</f>
        <v>#N/A</v>
      </c>
      <c r="U357" s="15" t="e">
        <f>IF($B357="","",VLOOKUP($B357,'HK2 - 22-23 + HKI 23-24(22C2)'!$B$12:$AT$182,20,0))</f>
        <v>#N/A</v>
      </c>
      <c r="V357" s="31" t="e">
        <f t="shared" si="53"/>
        <v>#N/A</v>
      </c>
      <c r="W357" s="15" t="e">
        <f>IF($B357="","",VLOOKUP($B357,'HK2 - 22-23 + HKI 23-24(22C2)'!$B$12:$AT$182,22,0))</f>
        <v>#N/A</v>
      </c>
      <c r="X357" s="15" t="e">
        <f>IF($B357="","",VLOOKUP($B357,'HK2 - 22-23 + HKI 23-24(22C2)'!$B$12:$AT$182,23,0))</f>
        <v>#N/A</v>
      </c>
      <c r="Y357" s="15" t="e">
        <f>IF($B357="","",VLOOKUP($B357,'HK2 - 22-23 + HKI 23-24(22C2)'!$B$12:$AT$182,24,0))</f>
        <v>#N/A</v>
      </c>
      <c r="Z357" s="31" t="e">
        <f t="shared" si="54"/>
        <v>#N/A</v>
      </c>
      <c r="AA357" s="15" t="e">
        <f>IF($B357="","",VLOOKUP($B357,'HK2 - 22-23 + HKI 23-24(22C2)'!$B$12:$AT$182,26,0))</f>
        <v>#N/A</v>
      </c>
      <c r="AB357" s="15" t="e">
        <f>IF($B357="","",VLOOKUP($B357,'HK2 - 22-23 + HKI 23-24(22C2)'!$B$12:$AT$182,27,0))</f>
        <v>#N/A</v>
      </c>
      <c r="AC357" s="15" t="e">
        <f>IF($B357="","",VLOOKUP($B357,'HK2 - 22-23 + HKI 23-24(22C2)'!$B$12:$AT$182,28,0))</f>
        <v>#N/A</v>
      </c>
      <c r="AD357" s="31" t="e">
        <f t="shared" si="55"/>
        <v>#N/A</v>
      </c>
      <c r="AE357" s="15" t="e">
        <f>IF($B357="","",VLOOKUP($B357,'HK2 - 22-23 + HKI 23-24(22C2)'!$B$12:$AT$182,30,0))</f>
        <v>#N/A</v>
      </c>
      <c r="AF357" s="15" t="e">
        <f>IF($B357="","",VLOOKUP($B357,'HK2 - 22-23 + HKI 23-24(22C2)'!$B$12:$AT$182,31,0))</f>
        <v>#N/A</v>
      </c>
      <c r="AG357" s="15" t="e">
        <f>IF($B357="","",VLOOKUP($B357,'HK2 - 22-23 + HKI 23-24(22C2)'!$B$12:$AT$182,32,0))</f>
        <v>#N/A</v>
      </c>
      <c r="AH357" s="31" t="e">
        <f t="shared" si="56"/>
        <v>#N/A</v>
      </c>
      <c r="AI357" s="15" t="e">
        <f>IF($B357="","",VLOOKUP($B357,'HK2 - 22-23 + HKI 23-24(22C2)'!$B$12:$AT$182,34,0))</f>
        <v>#N/A</v>
      </c>
      <c r="AJ357" s="15" t="e">
        <f>IF($B357="","",VLOOKUP($B357,'HK2 - 22-23 + HKI 23-24(22C2)'!$B$12:$AT$182,35,0))</f>
        <v>#N/A</v>
      </c>
      <c r="AK357" s="31" t="e">
        <f t="shared" si="57"/>
        <v>#N/A</v>
      </c>
      <c r="AL357" s="15" t="e">
        <f>IF($B357="","",VLOOKUP($B357,'HK2 - 22-23 + HKI 23-24(22C2)'!$B$12:$AT$182,37,0))</f>
        <v>#N/A</v>
      </c>
      <c r="AM357" s="15" t="e">
        <f>IF($B357="","",VLOOKUP($B357,'HK2 - 22-23 + HKI 23-24(22C2)'!$B$12:$AT$182,38,0))</f>
        <v>#N/A</v>
      </c>
      <c r="AN357" s="31" t="e">
        <f t="shared" si="58"/>
        <v>#N/A</v>
      </c>
      <c r="AO357" s="15" t="e">
        <f>IF($B357="","",VLOOKUP($B357,'HK2 - 22-23 + HKI 23-24(22C2)'!$B$12:$AT$182,40,0))</f>
        <v>#N/A</v>
      </c>
      <c r="AP357" s="15" t="e">
        <f>IF($B357="","",VLOOKUP($B357,'HK2 - 22-23 + HKI 23-24(22C2)'!$B$12:$AT$182,41,0))</f>
        <v>#N/A</v>
      </c>
      <c r="AQ357" s="31" t="e">
        <f t="shared" si="59"/>
        <v>#N/A</v>
      </c>
      <c r="AR357" s="31" t="e">
        <f>IF($B357="","",VLOOKUP($B357,'HK2 - 22-23 + HKI 23-24(22C2)'!$B$12:$AT$182,43,0))</f>
        <v>#N/A</v>
      </c>
      <c r="AS357" s="31" t="e">
        <f>IF($B357="","",VLOOKUP($B357,'HK2 - 22-23 + HKI 23-24(22C2)'!$B$12:$AT$182,44,0))</f>
        <v>#N/A</v>
      </c>
      <c r="AT357" s="40" t="e">
        <f t="shared" si="60"/>
        <v>#N/A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IF($B358="","",VLOOKUP($B358,'HK2 - 22-23 + HKI 23-24(22C2)'!$B$12:$AT$182,4,0))</f>
        <v>#N/A</v>
      </c>
      <c r="F358" s="15" t="e">
        <f>IF($B358="","",VLOOKUP($B358,'HK2 - 22-23 + HKI 23-24(22C2)'!$B$12:$AT$182,5,0))</f>
        <v>#N/A</v>
      </c>
      <c r="G358" s="15" t="e">
        <f>IF($B358="","",VLOOKUP($B358,'HK2 - 22-23 + HKI 23-24(22C2)'!$B$12:$AT$182,6,0))</f>
        <v>#N/A</v>
      </c>
      <c r="H358" s="15" t="e">
        <f>IF($B358="","",VLOOKUP($B358,'HK2 - 22-23 + HKI 23-24(22C2)'!$B$12:$AT$182,7,0))</f>
        <v>#N/A</v>
      </c>
      <c r="I358" s="15" t="e">
        <f>IF($B358="","",VLOOKUP($B358,'HK2 - 22-23 + HKI 23-24(22C2)'!$B$12:$AT$182,8,0))</f>
        <v>#N/A</v>
      </c>
      <c r="J358" s="15" t="e">
        <f>IF($B358="","",VLOOKUP($B358,'HK2 - 22-23 + HKI 23-24(22C2)'!$B$12:$AT$182,9,0))</f>
        <v>#N/A</v>
      </c>
      <c r="K358" s="15" t="e">
        <f>IF($B358="","",VLOOKUP($B358,'HK2 - 22-23 + HKI 23-24(22C2)'!$B$12:$AT$182,10,0))</f>
        <v>#N/A</v>
      </c>
      <c r="L358" s="15" t="e">
        <f>IF($B358="","",VLOOKUP($B358,'HK2 - 22-23 + HKI 23-24(22C2)'!$B$12:$AT$182,11,0))</f>
        <v>#N/A</v>
      </c>
      <c r="M358" s="31" t="e">
        <f t="shared" si="51"/>
        <v>#N/A</v>
      </c>
      <c r="N358" s="15" t="e">
        <f>IF($B358="","",VLOOKUP($B358,'HK2 - 22-23 + HKI 23-24(22C2)'!$B$12:$AT$182,13,0))</f>
        <v>#N/A</v>
      </c>
      <c r="O358" s="15" t="e">
        <f>IF($B358="","",VLOOKUP($B358,'HK2 - 22-23 + HKI 23-24(22C2)'!$B$12:$AT$182,14,0))</f>
        <v>#N/A</v>
      </c>
      <c r="P358" s="15" t="e">
        <f>IF($B358="","",VLOOKUP($B358,'HK2 - 22-23 + HKI 23-24(22C2)'!$B$12:$AT$182,15,0))</f>
        <v>#N/A</v>
      </c>
      <c r="Q358" s="15" t="e">
        <f>IF($B358="","",VLOOKUP($B358,'HK2 - 22-23 + HKI 23-24(22C2)'!$B$12:$AT$182,16,0))</f>
        <v>#N/A</v>
      </c>
      <c r="R358" s="31" t="e">
        <f t="shared" si="52"/>
        <v>#N/A</v>
      </c>
      <c r="S358" s="15" t="e">
        <f>IF($B358="","",VLOOKUP($B358,'HK2 - 22-23 + HKI 23-24(22C2)'!$B$12:$AT$182,18,0))</f>
        <v>#N/A</v>
      </c>
      <c r="T358" s="15" t="e">
        <f>IF($B358="","",VLOOKUP($B358,'HK2 - 22-23 + HKI 23-24(22C2)'!$B$12:$AT$182,19,0))</f>
        <v>#N/A</v>
      </c>
      <c r="U358" s="15" t="e">
        <f>IF($B358="","",VLOOKUP($B358,'HK2 - 22-23 + HKI 23-24(22C2)'!$B$12:$AT$182,20,0))</f>
        <v>#N/A</v>
      </c>
      <c r="V358" s="31" t="e">
        <f t="shared" si="53"/>
        <v>#N/A</v>
      </c>
      <c r="W358" s="15" t="e">
        <f>IF($B358="","",VLOOKUP($B358,'HK2 - 22-23 + HKI 23-24(22C2)'!$B$12:$AT$182,22,0))</f>
        <v>#N/A</v>
      </c>
      <c r="X358" s="15" t="e">
        <f>IF($B358="","",VLOOKUP($B358,'HK2 - 22-23 + HKI 23-24(22C2)'!$B$12:$AT$182,23,0))</f>
        <v>#N/A</v>
      </c>
      <c r="Y358" s="15" t="e">
        <f>IF($B358="","",VLOOKUP($B358,'HK2 - 22-23 + HKI 23-24(22C2)'!$B$12:$AT$182,24,0))</f>
        <v>#N/A</v>
      </c>
      <c r="Z358" s="31" t="e">
        <f t="shared" si="54"/>
        <v>#N/A</v>
      </c>
      <c r="AA358" s="15" t="e">
        <f>IF($B358="","",VLOOKUP($B358,'HK2 - 22-23 + HKI 23-24(22C2)'!$B$12:$AT$182,26,0))</f>
        <v>#N/A</v>
      </c>
      <c r="AB358" s="15" t="e">
        <f>IF($B358="","",VLOOKUP($B358,'HK2 - 22-23 + HKI 23-24(22C2)'!$B$12:$AT$182,27,0))</f>
        <v>#N/A</v>
      </c>
      <c r="AC358" s="15" t="e">
        <f>IF($B358="","",VLOOKUP($B358,'HK2 - 22-23 + HKI 23-24(22C2)'!$B$12:$AT$182,28,0))</f>
        <v>#N/A</v>
      </c>
      <c r="AD358" s="31" t="e">
        <f t="shared" si="55"/>
        <v>#N/A</v>
      </c>
      <c r="AE358" s="15" t="e">
        <f>IF($B358="","",VLOOKUP($B358,'HK2 - 22-23 + HKI 23-24(22C2)'!$B$12:$AT$182,30,0))</f>
        <v>#N/A</v>
      </c>
      <c r="AF358" s="15" t="e">
        <f>IF($B358="","",VLOOKUP($B358,'HK2 - 22-23 + HKI 23-24(22C2)'!$B$12:$AT$182,31,0))</f>
        <v>#N/A</v>
      </c>
      <c r="AG358" s="15" t="e">
        <f>IF($B358="","",VLOOKUP($B358,'HK2 - 22-23 + HKI 23-24(22C2)'!$B$12:$AT$182,32,0))</f>
        <v>#N/A</v>
      </c>
      <c r="AH358" s="31" t="e">
        <f t="shared" si="56"/>
        <v>#N/A</v>
      </c>
      <c r="AI358" s="15" t="e">
        <f>IF($B358="","",VLOOKUP($B358,'HK2 - 22-23 + HKI 23-24(22C2)'!$B$12:$AT$182,34,0))</f>
        <v>#N/A</v>
      </c>
      <c r="AJ358" s="15" t="e">
        <f>IF($B358="","",VLOOKUP($B358,'HK2 - 22-23 + HKI 23-24(22C2)'!$B$12:$AT$182,35,0))</f>
        <v>#N/A</v>
      </c>
      <c r="AK358" s="31" t="e">
        <f t="shared" si="57"/>
        <v>#N/A</v>
      </c>
      <c r="AL358" s="15" t="e">
        <f>IF($B358="","",VLOOKUP($B358,'HK2 - 22-23 + HKI 23-24(22C2)'!$B$12:$AT$182,37,0))</f>
        <v>#N/A</v>
      </c>
      <c r="AM358" s="15" t="e">
        <f>IF($B358="","",VLOOKUP($B358,'HK2 - 22-23 + HKI 23-24(22C2)'!$B$12:$AT$182,38,0))</f>
        <v>#N/A</v>
      </c>
      <c r="AN358" s="31" t="e">
        <f t="shared" si="58"/>
        <v>#N/A</v>
      </c>
      <c r="AO358" s="15" t="e">
        <f>IF($B358="","",VLOOKUP($B358,'HK2 - 22-23 + HKI 23-24(22C2)'!$B$12:$AT$182,40,0))</f>
        <v>#N/A</v>
      </c>
      <c r="AP358" s="15" t="e">
        <f>IF($B358="","",VLOOKUP($B358,'HK2 - 22-23 + HKI 23-24(22C2)'!$B$12:$AT$182,41,0))</f>
        <v>#N/A</v>
      </c>
      <c r="AQ358" s="31" t="e">
        <f t="shared" si="59"/>
        <v>#N/A</v>
      </c>
      <c r="AR358" s="31" t="e">
        <f>IF($B358="","",VLOOKUP($B358,'HK2 - 22-23 + HKI 23-24(22C2)'!$B$12:$AT$182,43,0))</f>
        <v>#N/A</v>
      </c>
      <c r="AS358" s="31" t="e">
        <f>IF($B358="","",VLOOKUP($B358,'HK2 - 22-23 + HKI 23-24(22C2)'!$B$12:$AT$182,44,0))</f>
        <v>#N/A</v>
      </c>
      <c r="AT358" s="40" t="e">
        <f t="shared" si="60"/>
        <v>#N/A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IF($B359="","",VLOOKUP($B359,'HK2 - 22-23 + HKI 23-24(22C2)'!$B$12:$AT$182,4,0))</f>
        <v>#N/A</v>
      </c>
      <c r="F359" s="15" t="e">
        <f>IF($B359="","",VLOOKUP($B359,'HK2 - 22-23 + HKI 23-24(22C2)'!$B$12:$AT$182,5,0))</f>
        <v>#N/A</v>
      </c>
      <c r="G359" s="15" t="e">
        <f>IF($B359="","",VLOOKUP($B359,'HK2 - 22-23 + HKI 23-24(22C2)'!$B$12:$AT$182,6,0))</f>
        <v>#N/A</v>
      </c>
      <c r="H359" s="15" t="e">
        <f>IF($B359="","",VLOOKUP($B359,'HK2 - 22-23 + HKI 23-24(22C2)'!$B$12:$AT$182,7,0))</f>
        <v>#N/A</v>
      </c>
      <c r="I359" s="15" t="e">
        <f>IF($B359="","",VLOOKUP($B359,'HK2 - 22-23 + HKI 23-24(22C2)'!$B$12:$AT$182,8,0))</f>
        <v>#N/A</v>
      </c>
      <c r="J359" s="15" t="e">
        <f>IF($B359="","",VLOOKUP($B359,'HK2 - 22-23 + HKI 23-24(22C2)'!$B$12:$AT$182,9,0))</f>
        <v>#N/A</v>
      </c>
      <c r="K359" s="15" t="e">
        <f>IF($B359="","",VLOOKUP($B359,'HK2 - 22-23 + HKI 23-24(22C2)'!$B$12:$AT$182,10,0))</f>
        <v>#N/A</v>
      </c>
      <c r="L359" s="15" t="e">
        <f>IF($B359="","",VLOOKUP($B359,'HK2 - 22-23 + HKI 23-24(22C2)'!$B$12:$AT$182,11,0))</f>
        <v>#N/A</v>
      </c>
      <c r="M359" s="31" t="e">
        <f t="shared" si="51"/>
        <v>#N/A</v>
      </c>
      <c r="N359" s="15" t="e">
        <f>IF($B359="","",VLOOKUP($B359,'HK2 - 22-23 + HKI 23-24(22C2)'!$B$12:$AT$182,13,0))</f>
        <v>#N/A</v>
      </c>
      <c r="O359" s="15" t="e">
        <f>IF($B359="","",VLOOKUP($B359,'HK2 - 22-23 + HKI 23-24(22C2)'!$B$12:$AT$182,14,0))</f>
        <v>#N/A</v>
      </c>
      <c r="P359" s="15" t="e">
        <f>IF($B359="","",VLOOKUP($B359,'HK2 - 22-23 + HKI 23-24(22C2)'!$B$12:$AT$182,15,0))</f>
        <v>#N/A</v>
      </c>
      <c r="Q359" s="15" t="e">
        <f>IF($B359="","",VLOOKUP($B359,'HK2 - 22-23 + HKI 23-24(22C2)'!$B$12:$AT$182,16,0))</f>
        <v>#N/A</v>
      </c>
      <c r="R359" s="31" t="e">
        <f t="shared" si="52"/>
        <v>#N/A</v>
      </c>
      <c r="S359" s="15" t="e">
        <f>IF($B359="","",VLOOKUP($B359,'HK2 - 22-23 + HKI 23-24(22C2)'!$B$12:$AT$182,18,0))</f>
        <v>#N/A</v>
      </c>
      <c r="T359" s="15" t="e">
        <f>IF($B359="","",VLOOKUP($B359,'HK2 - 22-23 + HKI 23-24(22C2)'!$B$12:$AT$182,19,0))</f>
        <v>#N/A</v>
      </c>
      <c r="U359" s="15" t="e">
        <f>IF($B359="","",VLOOKUP($B359,'HK2 - 22-23 + HKI 23-24(22C2)'!$B$12:$AT$182,20,0))</f>
        <v>#N/A</v>
      </c>
      <c r="V359" s="31" t="e">
        <f t="shared" si="53"/>
        <v>#N/A</v>
      </c>
      <c r="W359" s="15" t="e">
        <f>IF($B359="","",VLOOKUP($B359,'HK2 - 22-23 + HKI 23-24(22C2)'!$B$12:$AT$182,22,0))</f>
        <v>#N/A</v>
      </c>
      <c r="X359" s="15" t="e">
        <f>IF($B359="","",VLOOKUP($B359,'HK2 - 22-23 + HKI 23-24(22C2)'!$B$12:$AT$182,23,0))</f>
        <v>#N/A</v>
      </c>
      <c r="Y359" s="15" t="e">
        <f>IF($B359="","",VLOOKUP($B359,'HK2 - 22-23 + HKI 23-24(22C2)'!$B$12:$AT$182,24,0))</f>
        <v>#N/A</v>
      </c>
      <c r="Z359" s="31" t="e">
        <f t="shared" si="54"/>
        <v>#N/A</v>
      </c>
      <c r="AA359" s="15" t="e">
        <f>IF($B359="","",VLOOKUP($B359,'HK2 - 22-23 + HKI 23-24(22C2)'!$B$12:$AT$182,26,0))</f>
        <v>#N/A</v>
      </c>
      <c r="AB359" s="15" t="e">
        <f>IF($B359="","",VLOOKUP($B359,'HK2 - 22-23 + HKI 23-24(22C2)'!$B$12:$AT$182,27,0))</f>
        <v>#N/A</v>
      </c>
      <c r="AC359" s="15" t="e">
        <f>IF($B359="","",VLOOKUP($B359,'HK2 - 22-23 + HKI 23-24(22C2)'!$B$12:$AT$182,28,0))</f>
        <v>#N/A</v>
      </c>
      <c r="AD359" s="31" t="e">
        <f t="shared" si="55"/>
        <v>#N/A</v>
      </c>
      <c r="AE359" s="15" t="e">
        <f>IF($B359="","",VLOOKUP($B359,'HK2 - 22-23 + HKI 23-24(22C2)'!$B$12:$AT$182,30,0))</f>
        <v>#N/A</v>
      </c>
      <c r="AF359" s="15" t="e">
        <f>IF($B359="","",VLOOKUP($B359,'HK2 - 22-23 + HKI 23-24(22C2)'!$B$12:$AT$182,31,0))</f>
        <v>#N/A</v>
      </c>
      <c r="AG359" s="15" t="e">
        <f>IF($B359="","",VLOOKUP($B359,'HK2 - 22-23 + HKI 23-24(22C2)'!$B$12:$AT$182,32,0))</f>
        <v>#N/A</v>
      </c>
      <c r="AH359" s="31" t="e">
        <f t="shared" si="56"/>
        <v>#N/A</v>
      </c>
      <c r="AI359" s="15" t="e">
        <f>IF($B359="","",VLOOKUP($B359,'HK2 - 22-23 + HKI 23-24(22C2)'!$B$12:$AT$182,34,0))</f>
        <v>#N/A</v>
      </c>
      <c r="AJ359" s="15" t="e">
        <f>IF($B359="","",VLOOKUP($B359,'HK2 - 22-23 + HKI 23-24(22C2)'!$B$12:$AT$182,35,0))</f>
        <v>#N/A</v>
      </c>
      <c r="AK359" s="31" t="e">
        <f t="shared" si="57"/>
        <v>#N/A</v>
      </c>
      <c r="AL359" s="15" t="e">
        <f>IF($B359="","",VLOOKUP($B359,'HK2 - 22-23 + HKI 23-24(22C2)'!$B$12:$AT$182,37,0))</f>
        <v>#N/A</v>
      </c>
      <c r="AM359" s="15" t="e">
        <f>IF($B359="","",VLOOKUP($B359,'HK2 - 22-23 + HKI 23-24(22C2)'!$B$12:$AT$182,38,0))</f>
        <v>#N/A</v>
      </c>
      <c r="AN359" s="31" t="e">
        <f t="shared" si="58"/>
        <v>#N/A</v>
      </c>
      <c r="AO359" s="15" t="e">
        <f>IF($B359="","",VLOOKUP($B359,'HK2 - 22-23 + HKI 23-24(22C2)'!$B$12:$AT$182,40,0))</f>
        <v>#N/A</v>
      </c>
      <c r="AP359" s="15" t="e">
        <f>IF($B359="","",VLOOKUP($B359,'HK2 - 22-23 + HKI 23-24(22C2)'!$B$12:$AT$182,41,0))</f>
        <v>#N/A</v>
      </c>
      <c r="AQ359" s="31" t="e">
        <f t="shared" si="59"/>
        <v>#N/A</v>
      </c>
      <c r="AR359" s="31" t="e">
        <f>IF($B359="","",VLOOKUP($B359,'HK2 - 22-23 + HKI 23-24(22C2)'!$B$12:$AT$182,43,0))</f>
        <v>#N/A</v>
      </c>
      <c r="AS359" s="31" t="e">
        <f>IF($B359="","",VLOOKUP($B359,'HK2 - 22-23 + HKI 23-24(22C2)'!$B$12:$AT$182,44,0))</f>
        <v>#N/A</v>
      </c>
      <c r="AT359" s="40" t="e">
        <f t="shared" si="60"/>
        <v>#N/A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IF($B360="","",VLOOKUP($B360,'HK2 - 22-23 + HKI 23-24(22C2)'!$B$12:$AT$182,4,0))</f>
        <v>#N/A</v>
      </c>
      <c r="F360" s="15" t="e">
        <f>IF($B360="","",VLOOKUP($B360,'HK2 - 22-23 + HKI 23-24(22C2)'!$B$12:$AT$182,5,0))</f>
        <v>#N/A</v>
      </c>
      <c r="G360" s="15" t="e">
        <f>IF($B360="","",VLOOKUP($B360,'HK2 - 22-23 + HKI 23-24(22C2)'!$B$12:$AT$182,6,0))</f>
        <v>#N/A</v>
      </c>
      <c r="H360" s="15" t="e">
        <f>IF($B360="","",VLOOKUP($B360,'HK2 - 22-23 + HKI 23-24(22C2)'!$B$12:$AT$182,7,0))</f>
        <v>#N/A</v>
      </c>
      <c r="I360" s="15" t="e">
        <f>IF($B360="","",VLOOKUP($B360,'HK2 - 22-23 + HKI 23-24(22C2)'!$B$12:$AT$182,8,0))</f>
        <v>#N/A</v>
      </c>
      <c r="J360" s="15" t="e">
        <f>IF($B360="","",VLOOKUP($B360,'HK2 - 22-23 + HKI 23-24(22C2)'!$B$12:$AT$182,9,0))</f>
        <v>#N/A</v>
      </c>
      <c r="K360" s="15" t="e">
        <f>IF($B360="","",VLOOKUP($B360,'HK2 - 22-23 + HKI 23-24(22C2)'!$B$12:$AT$182,10,0))</f>
        <v>#N/A</v>
      </c>
      <c r="L360" s="15" t="e">
        <f>IF($B360="","",VLOOKUP($B360,'HK2 - 22-23 + HKI 23-24(22C2)'!$B$12:$AT$182,11,0))</f>
        <v>#N/A</v>
      </c>
      <c r="M360" s="31" t="e">
        <f t="shared" si="51"/>
        <v>#N/A</v>
      </c>
      <c r="N360" s="15" t="e">
        <f>IF($B360="","",VLOOKUP($B360,'HK2 - 22-23 + HKI 23-24(22C2)'!$B$12:$AT$182,13,0))</f>
        <v>#N/A</v>
      </c>
      <c r="O360" s="15" t="e">
        <f>IF($B360="","",VLOOKUP($B360,'HK2 - 22-23 + HKI 23-24(22C2)'!$B$12:$AT$182,14,0))</f>
        <v>#N/A</v>
      </c>
      <c r="P360" s="15" t="e">
        <f>IF($B360="","",VLOOKUP($B360,'HK2 - 22-23 + HKI 23-24(22C2)'!$B$12:$AT$182,15,0))</f>
        <v>#N/A</v>
      </c>
      <c r="Q360" s="15" t="e">
        <f>IF($B360="","",VLOOKUP($B360,'HK2 - 22-23 + HKI 23-24(22C2)'!$B$12:$AT$182,16,0))</f>
        <v>#N/A</v>
      </c>
      <c r="R360" s="31" t="e">
        <f t="shared" si="52"/>
        <v>#N/A</v>
      </c>
      <c r="S360" s="15" t="e">
        <f>IF($B360="","",VLOOKUP($B360,'HK2 - 22-23 + HKI 23-24(22C2)'!$B$12:$AT$182,18,0))</f>
        <v>#N/A</v>
      </c>
      <c r="T360" s="15" t="e">
        <f>IF($B360="","",VLOOKUP($B360,'HK2 - 22-23 + HKI 23-24(22C2)'!$B$12:$AT$182,19,0))</f>
        <v>#N/A</v>
      </c>
      <c r="U360" s="15" t="e">
        <f>IF($B360="","",VLOOKUP($B360,'HK2 - 22-23 + HKI 23-24(22C2)'!$B$12:$AT$182,20,0))</f>
        <v>#N/A</v>
      </c>
      <c r="V360" s="31" t="e">
        <f t="shared" si="53"/>
        <v>#N/A</v>
      </c>
      <c r="W360" s="15" t="e">
        <f>IF($B360="","",VLOOKUP($B360,'HK2 - 22-23 + HKI 23-24(22C2)'!$B$12:$AT$182,22,0))</f>
        <v>#N/A</v>
      </c>
      <c r="X360" s="15" t="e">
        <f>IF($B360="","",VLOOKUP($B360,'HK2 - 22-23 + HKI 23-24(22C2)'!$B$12:$AT$182,23,0))</f>
        <v>#N/A</v>
      </c>
      <c r="Y360" s="15" t="e">
        <f>IF($B360="","",VLOOKUP($B360,'HK2 - 22-23 + HKI 23-24(22C2)'!$B$12:$AT$182,24,0))</f>
        <v>#N/A</v>
      </c>
      <c r="Z360" s="31" t="e">
        <f t="shared" si="54"/>
        <v>#N/A</v>
      </c>
      <c r="AA360" s="15" t="e">
        <f>IF($B360="","",VLOOKUP($B360,'HK2 - 22-23 + HKI 23-24(22C2)'!$B$12:$AT$182,26,0))</f>
        <v>#N/A</v>
      </c>
      <c r="AB360" s="15" t="e">
        <f>IF($B360="","",VLOOKUP($B360,'HK2 - 22-23 + HKI 23-24(22C2)'!$B$12:$AT$182,27,0))</f>
        <v>#N/A</v>
      </c>
      <c r="AC360" s="15" t="e">
        <f>IF($B360="","",VLOOKUP($B360,'HK2 - 22-23 + HKI 23-24(22C2)'!$B$12:$AT$182,28,0))</f>
        <v>#N/A</v>
      </c>
      <c r="AD360" s="31" t="e">
        <f t="shared" si="55"/>
        <v>#N/A</v>
      </c>
      <c r="AE360" s="15" t="e">
        <f>IF($B360="","",VLOOKUP($B360,'HK2 - 22-23 + HKI 23-24(22C2)'!$B$12:$AT$182,30,0))</f>
        <v>#N/A</v>
      </c>
      <c r="AF360" s="15" t="e">
        <f>IF($B360="","",VLOOKUP($B360,'HK2 - 22-23 + HKI 23-24(22C2)'!$B$12:$AT$182,31,0))</f>
        <v>#N/A</v>
      </c>
      <c r="AG360" s="15" t="e">
        <f>IF($B360="","",VLOOKUP($B360,'HK2 - 22-23 + HKI 23-24(22C2)'!$B$12:$AT$182,32,0))</f>
        <v>#N/A</v>
      </c>
      <c r="AH360" s="31" t="e">
        <f t="shared" si="56"/>
        <v>#N/A</v>
      </c>
      <c r="AI360" s="15" t="e">
        <f>IF($B360="","",VLOOKUP($B360,'HK2 - 22-23 + HKI 23-24(22C2)'!$B$12:$AT$182,34,0))</f>
        <v>#N/A</v>
      </c>
      <c r="AJ360" s="15" t="e">
        <f>IF($B360="","",VLOOKUP($B360,'HK2 - 22-23 + HKI 23-24(22C2)'!$B$12:$AT$182,35,0))</f>
        <v>#N/A</v>
      </c>
      <c r="AK360" s="31" t="e">
        <f t="shared" si="57"/>
        <v>#N/A</v>
      </c>
      <c r="AL360" s="15" t="e">
        <f>IF($B360="","",VLOOKUP($B360,'HK2 - 22-23 + HKI 23-24(22C2)'!$B$12:$AT$182,37,0))</f>
        <v>#N/A</v>
      </c>
      <c r="AM360" s="15" t="e">
        <f>IF($B360="","",VLOOKUP($B360,'HK2 - 22-23 + HKI 23-24(22C2)'!$B$12:$AT$182,38,0))</f>
        <v>#N/A</v>
      </c>
      <c r="AN360" s="31" t="e">
        <f t="shared" si="58"/>
        <v>#N/A</v>
      </c>
      <c r="AO360" s="15" t="e">
        <f>IF($B360="","",VLOOKUP($B360,'HK2 - 22-23 + HKI 23-24(22C2)'!$B$12:$AT$182,40,0))</f>
        <v>#N/A</v>
      </c>
      <c r="AP360" s="15" t="e">
        <f>IF($B360="","",VLOOKUP($B360,'HK2 - 22-23 + HKI 23-24(22C2)'!$B$12:$AT$182,41,0))</f>
        <v>#N/A</v>
      </c>
      <c r="AQ360" s="31" t="e">
        <f t="shared" si="59"/>
        <v>#N/A</v>
      </c>
      <c r="AR360" s="31" t="e">
        <f>IF($B360="","",VLOOKUP($B360,'HK2 - 22-23 + HKI 23-24(22C2)'!$B$12:$AT$182,43,0))</f>
        <v>#N/A</v>
      </c>
      <c r="AS360" s="31" t="e">
        <f>IF($B360="","",VLOOKUP($B360,'HK2 - 22-23 + HKI 23-24(22C2)'!$B$12:$AT$182,44,0))</f>
        <v>#N/A</v>
      </c>
      <c r="AT360" s="40" t="e">
        <f t="shared" si="60"/>
        <v>#N/A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IF($B361="","",VLOOKUP($B361,'HK2 - 22-23 + HKI 23-24(22C2)'!$B$12:$AT$182,4,0))</f>
        <v>#N/A</v>
      </c>
      <c r="F361" s="15" t="e">
        <f>IF($B361="","",VLOOKUP($B361,'HK2 - 22-23 + HKI 23-24(22C2)'!$B$12:$AT$182,5,0))</f>
        <v>#N/A</v>
      </c>
      <c r="G361" s="15" t="e">
        <f>IF($B361="","",VLOOKUP($B361,'HK2 - 22-23 + HKI 23-24(22C2)'!$B$12:$AT$182,6,0))</f>
        <v>#N/A</v>
      </c>
      <c r="H361" s="15" t="e">
        <f>IF($B361="","",VLOOKUP($B361,'HK2 - 22-23 + HKI 23-24(22C2)'!$B$12:$AT$182,7,0))</f>
        <v>#N/A</v>
      </c>
      <c r="I361" s="15" t="e">
        <f>IF($B361="","",VLOOKUP($B361,'HK2 - 22-23 + HKI 23-24(22C2)'!$B$12:$AT$182,8,0))</f>
        <v>#N/A</v>
      </c>
      <c r="J361" s="15" t="e">
        <f>IF($B361="","",VLOOKUP($B361,'HK2 - 22-23 + HKI 23-24(22C2)'!$B$12:$AT$182,9,0))</f>
        <v>#N/A</v>
      </c>
      <c r="K361" s="15" t="e">
        <f>IF($B361="","",VLOOKUP($B361,'HK2 - 22-23 + HKI 23-24(22C2)'!$B$12:$AT$182,10,0))</f>
        <v>#N/A</v>
      </c>
      <c r="L361" s="15" t="e">
        <f>IF($B361="","",VLOOKUP($B361,'HK2 - 22-23 + HKI 23-24(22C2)'!$B$12:$AT$182,11,0))</f>
        <v>#N/A</v>
      </c>
      <c r="M361" s="31" t="e">
        <f t="shared" si="51"/>
        <v>#N/A</v>
      </c>
      <c r="N361" s="15" t="e">
        <f>IF($B361="","",VLOOKUP($B361,'HK2 - 22-23 + HKI 23-24(22C2)'!$B$12:$AT$182,13,0))</f>
        <v>#N/A</v>
      </c>
      <c r="O361" s="15" t="e">
        <f>IF($B361="","",VLOOKUP($B361,'HK2 - 22-23 + HKI 23-24(22C2)'!$B$12:$AT$182,14,0))</f>
        <v>#N/A</v>
      </c>
      <c r="P361" s="15" t="e">
        <f>IF($B361="","",VLOOKUP($B361,'HK2 - 22-23 + HKI 23-24(22C2)'!$B$12:$AT$182,15,0))</f>
        <v>#N/A</v>
      </c>
      <c r="Q361" s="15" t="e">
        <f>IF($B361="","",VLOOKUP($B361,'HK2 - 22-23 + HKI 23-24(22C2)'!$B$12:$AT$182,16,0))</f>
        <v>#N/A</v>
      </c>
      <c r="R361" s="31" t="e">
        <f t="shared" si="52"/>
        <v>#N/A</v>
      </c>
      <c r="S361" s="15" t="e">
        <f>IF($B361="","",VLOOKUP($B361,'HK2 - 22-23 + HKI 23-24(22C2)'!$B$12:$AT$182,18,0))</f>
        <v>#N/A</v>
      </c>
      <c r="T361" s="15" t="e">
        <f>IF($B361="","",VLOOKUP($B361,'HK2 - 22-23 + HKI 23-24(22C2)'!$B$12:$AT$182,19,0))</f>
        <v>#N/A</v>
      </c>
      <c r="U361" s="15" t="e">
        <f>IF($B361="","",VLOOKUP($B361,'HK2 - 22-23 + HKI 23-24(22C2)'!$B$12:$AT$182,20,0))</f>
        <v>#N/A</v>
      </c>
      <c r="V361" s="31" t="e">
        <f t="shared" si="53"/>
        <v>#N/A</v>
      </c>
      <c r="W361" s="15" t="e">
        <f>IF($B361="","",VLOOKUP($B361,'HK2 - 22-23 + HKI 23-24(22C2)'!$B$12:$AT$182,22,0))</f>
        <v>#N/A</v>
      </c>
      <c r="X361" s="15" t="e">
        <f>IF($B361="","",VLOOKUP($B361,'HK2 - 22-23 + HKI 23-24(22C2)'!$B$12:$AT$182,23,0))</f>
        <v>#N/A</v>
      </c>
      <c r="Y361" s="15" t="e">
        <f>IF($B361="","",VLOOKUP($B361,'HK2 - 22-23 + HKI 23-24(22C2)'!$B$12:$AT$182,24,0))</f>
        <v>#N/A</v>
      </c>
      <c r="Z361" s="31" t="e">
        <f t="shared" si="54"/>
        <v>#N/A</v>
      </c>
      <c r="AA361" s="15" t="e">
        <f>IF($B361="","",VLOOKUP($B361,'HK2 - 22-23 + HKI 23-24(22C2)'!$B$12:$AT$182,26,0))</f>
        <v>#N/A</v>
      </c>
      <c r="AB361" s="15" t="e">
        <f>IF($B361="","",VLOOKUP($B361,'HK2 - 22-23 + HKI 23-24(22C2)'!$B$12:$AT$182,27,0))</f>
        <v>#N/A</v>
      </c>
      <c r="AC361" s="15" t="e">
        <f>IF($B361="","",VLOOKUP($B361,'HK2 - 22-23 + HKI 23-24(22C2)'!$B$12:$AT$182,28,0))</f>
        <v>#N/A</v>
      </c>
      <c r="AD361" s="31" t="e">
        <f t="shared" si="55"/>
        <v>#N/A</v>
      </c>
      <c r="AE361" s="15" t="e">
        <f>IF($B361="","",VLOOKUP($B361,'HK2 - 22-23 + HKI 23-24(22C2)'!$B$12:$AT$182,30,0))</f>
        <v>#N/A</v>
      </c>
      <c r="AF361" s="15" t="e">
        <f>IF($B361="","",VLOOKUP($B361,'HK2 - 22-23 + HKI 23-24(22C2)'!$B$12:$AT$182,31,0))</f>
        <v>#N/A</v>
      </c>
      <c r="AG361" s="15" t="e">
        <f>IF($B361="","",VLOOKUP($B361,'HK2 - 22-23 + HKI 23-24(22C2)'!$B$12:$AT$182,32,0))</f>
        <v>#N/A</v>
      </c>
      <c r="AH361" s="31" t="e">
        <f t="shared" si="56"/>
        <v>#N/A</v>
      </c>
      <c r="AI361" s="15" t="e">
        <f>IF($B361="","",VLOOKUP($B361,'HK2 - 22-23 + HKI 23-24(22C2)'!$B$12:$AT$182,34,0))</f>
        <v>#N/A</v>
      </c>
      <c r="AJ361" s="15" t="e">
        <f>IF($B361="","",VLOOKUP($B361,'HK2 - 22-23 + HKI 23-24(22C2)'!$B$12:$AT$182,35,0))</f>
        <v>#N/A</v>
      </c>
      <c r="AK361" s="31" t="e">
        <f t="shared" si="57"/>
        <v>#N/A</v>
      </c>
      <c r="AL361" s="15" t="e">
        <f>IF($B361="","",VLOOKUP($B361,'HK2 - 22-23 + HKI 23-24(22C2)'!$B$12:$AT$182,37,0))</f>
        <v>#N/A</v>
      </c>
      <c r="AM361" s="15" t="e">
        <f>IF($B361="","",VLOOKUP($B361,'HK2 - 22-23 + HKI 23-24(22C2)'!$B$12:$AT$182,38,0))</f>
        <v>#N/A</v>
      </c>
      <c r="AN361" s="31" t="e">
        <f t="shared" si="58"/>
        <v>#N/A</v>
      </c>
      <c r="AO361" s="15" t="e">
        <f>IF($B361="","",VLOOKUP($B361,'HK2 - 22-23 + HKI 23-24(22C2)'!$B$12:$AT$182,40,0))</f>
        <v>#N/A</v>
      </c>
      <c r="AP361" s="15" t="e">
        <f>IF($B361="","",VLOOKUP($B361,'HK2 - 22-23 + HKI 23-24(22C2)'!$B$12:$AT$182,41,0))</f>
        <v>#N/A</v>
      </c>
      <c r="AQ361" s="31" t="e">
        <f t="shared" si="59"/>
        <v>#N/A</v>
      </c>
      <c r="AR361" s="31" t="e">
        <f>IF($B361="","",VLOOKUP($B361,'HK2 - 22-23 + HKI 23-24(22C2)'!$B$12:$AT$182,43,0))</f>
        <v>#N/A</v>
      </c>
      <c r="AS361" s="31" t="e">
        <f>IF($B361="","",VLOOKUP($B361,'HK2 - 22-23 + HKI 23-24(22C2)'!$B$12:$AT$182,44,0))</f>
        <v>#N/A</v>
      </c>
      <c r="AT361" s="40" t="e">
        <f t="shared" si="60"/>
        <v>#N/A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IF($B362="","",VLOOKUP($B362,'HK2 - 22-23 + HKI 23-24(22C2)'!$B$12:$AT$182,4,0))</f>
        <v>#N/A</v>
      </c>
      <c r="F362" s="15" t="e">
        <f>IF($B362="","",VLOOKUP($B362,'HK2 - 22-23 + HKI 23-24(22C2)'!$B$12:$AT$182,5,0))</f>
        <v>#N/A</v>
      </c>
      <c r="G362" s="15" t="e">
        <f>IF($B362="","",VLOOKUP($B362,'HK2 - 22-23 + HKI 23-24(22C2)'!$B$12:$AT$182,6,0))</f>
        <v>#N/A</v>
      </c>
      <c r="H362" s="15" t="e">
        <f>IF($B362="","",VLOOKUP($B362,'HK2 - 22-23 + HKI 23-24(22C2)'!$B$12:$AT$182,7,0))</f>
        <v>#N/A</v>
      </c>
      <c r="I362" s="15" t="e">
        <f>IF($B362="","",VLOOKUP($B362,'HK2 - 22-23 + HKI 23-24(22C2)'!$B$12:$AT$182,8,0))</f>
        <v>#N/A</v>
      </c>
      <c r="J362" s="15" t="e">
        <f>IF($B362="","",VLOOKUP($B362,'HK2 - 22-23 + HKI 23-24(22C2)'!$B$12:$AT$182,9,0))</f>
        <v>#N/A</v>
      </c>
      <c r="K362" s="15" t="e">
        <f>IF($B362="","",VLOOKUP($B362,'HK2 - 22-23 + HKI 23-24(22C2)'!$B$12:$AT$182,10,0))</f>
        <v>#N/A</v>
      </c>
      <c r="L362" s="15" t="e">
        <f>IF($B362="","",VLOOKUP($B362,'HK2 - 22-23 + HKI 23-24(22C2)'!$B$12:$AT$182,11,0))</f>
        <v>#N/A</v>
      </c>
      <c r="M362" s="31" t="e">
        <f t="shared" si="51"/>
        <v>#N/A</v>
      </c>
      <c r="N362" s="15" t="e">
        <f>IF($B362="","",VLOOKUP($B362,'HK2 - 22-23 + HKI 23-24(22C2)'!$B$12:$AT$182,13,0))</f>
        <v>#N/A</v>
      </c>
      <c r="O362" s="15" t="e">
        <f>IF($B362="","",VLOOKUP($B362,'HK2 - 22-23 + HKI 23-24(22C2)'!$B$12:$AT$182,14,0))</f>
        <v>#N/A</v>
      </c>
      <c r="P362" s="15" t="e">
        <f>IF($B362="","",VLOOKUP($B362,'HK2 - 22-23 + HKI 23-24(22C2)'!$B$12:$AT$182,15,0))</f>
        <v>#N/A</v>
      </c>
      <c r="Q362" s="15" t="e">
        <f>IF($B362="","",VLOOKUP($B362,'HK2 - 22-23 + HKI 23-24(22C2)'!$B$12:$AT$182,16,0))</f>
        <v>#N/A</v>
      </c>
      <c r="R362" s="31" t="e">
        <f t="shared" si="52"/>
        <v>#N/A</v>
      </c>
      <c r="S362" s="15" t="e">
        <f>IF($B362="","",VLOOKUP($B362,'HK2 - 22-23 + HKI 23-24(22C2)'!$B$12:$AT$182,18,0))</f>
        <v>#N/A</v>
      </c>
      <c r="T362" s="15" t="e">
        <f>IF($B362="","",VLOOKUP($B362,'HK2 - 22-23 + HKI 23-24(22C2)'!$B$12:$AT$182,19,0))</f>
        <v>#N/A</v>
      </c>
      <c r="U362" s="15" t="e">
        <f>IF($B362="","",VLOOKUP($B362,'HK2 - 22-23 + HKI 23-24(22C2)'!$B$12:$AT$182,20,0))</f>
        <v>#N/A</v>
      </c>
      <c r="V362" s="31" t="e">
        <f t="shared" si="53"/>
        <v>#N/A</v>
      </c>
      <c r="W362" s="15" t="e">
        <f>IF($B362="","",VLOOKUP($B362,'HK2 - 22-23 + HKI 23-24(22C2)'!$B$12:$AT$182,22,0))</f>
        <v>#N/A</v>
      </c>
      <c r="X362" s="15" t="e">
        <f>IF($B362="","",VLOOKUP($B362,'HK2 - 22-23 + HKI 23-24(22C2)'!$B$12:$AT$182,23,0))</f>
        <v>#N/A</v>
      </c>
      <c r="Y362" s="15" t="e">
        <f>IF($B362="","",VLOOKUP($B362,'HK2 - 22-23 + HKI 23-24(22C2)'!$B$12:$AT$182,24,0))</f>
        <v>#N/A</v>
      </c>
      <c r="Z362" s="31" t="e">
        <f t="shared" si="54"/>
        <v>#N/A</v>
      </c>
      <c r="AA362" s="15" t="e">
        <f>IF($B362="","",VLOOKUP($B362,'HK2 - 22-23 + HKI 23-24(22C2)'!$B$12:$AT$182,26,0))</f>
        <v>#N/A</v>
      </c>
      <c r="AB362" s="15" t="e">
        <f>IF($B362="","",VLOOKUP($B362,'HK2 - 22-23 + HKI 23-24(22C2)'!$B$12:$AT$182,27,0))</f>
        <v>#N/A</v>
      </c>
      <c r="AC362" s="15" t="e">
        <f>IF($B362="","",VLOOKUP($B362,'HK2 - 22-23 + HKI 23-24(22C2)'!$B$12:$AT$182,28,0))</f>
        <v>#N/A</v>
      </c>
      <c r="AD362" s="31" t="e">
        <f t="shared" si="55"/>
        <v>#N/A</v>
      </c>
      <c r="AE362" s="15" t="e">
        <f>IF($B362="","",VLOOKUP($B362,'HK2 - 22-23 + HKI 23-24(22C2)'!$B$12:$AT$182,30,0))</f>
        <v>#N/A</v>
      </c>
      <c r="AF362" s="15" t="e">
        <f>IF($B362="","",VLOOKUP($B362,'HK2 - 22-23 + HKI 23-24(22C2)'!$B$12:$AT$182,31,0))</f>
        <v>#N/A</v>
      </c>
      <c r="AG362" s="15" t="e">
        <f>IF($B362="","",VLOOKUP($B362,'HK2 - 22-23 + HKI 23-24(22C2)'!$B$12:$AT$182,32,0))</f>
        <v>#N/A</v>
      </c>
      <c r="AH362" s="31" t="e">
        <f t="shared" si="56"/>
        <v>#N/A</v>
      </c>
      <c r="AI362" s="15" t="e">
        <f>IF($B362="","",VLOOKUP($B362,'HK2 - 22-23 + HKI 23-24(22C2)'!$B$12:$AT$182,34,0))</f>
        <v>#N/A</v>
      </c>
      <c r="AJ362" s="15" t="e">
        <f>IF($B362="","",VLOOKUP($B362,'HK2 - 22-23 + HKI 23-24(22C2)'!$B$12:$AT$182,35,0))</f>
        <v>#N/A</v>
      </c>
      <c r="AK362" s="31" t="e">
        <f t="shared" si="57"/>
        <v>#N/A</v>
      </c>
      <c r="AL362" s="15" t="e">
        <f>IF($B362="","",VLOOKUP($B362,'HK2 - 22-23 + HKI 23-24(22C2)'!$B$12:$AT$182,37,0))</f>
        <v>#N/A</v>
      </c>
      <c r="AM362" s="15" t="e">
        <f>IF($B362="","",VLOOKUP($B362,'HK2 - 22-23 + HKI 23-24(22C2)'!$B$12:$AT$182,38,0))</f>
        <v>#N/A</v>
      </c>
      <c r="AN362" s="31" t="e">
        <f t="shared" si="58"/>
        <v>#N/A</v>
      </c>
      <c r="AO362" s="15" t="e">
        <f>IF($B362="","",VLOOKUP($B362,'HK2 - 22-23 + HKI 23-24(22C2)'!$B$12:$AT$182,40,0))</f>
        <v>#N/A</v>
      </c>
      <c r="AP362" s="15" t="e">
        <f>IF($B362="","",VLOOKUP($B362,'HK2 - 22-23 + HKI 23-24(22C2)'!$B$12:$AT$182,41,0))</f>
        <v>#N/A</v>
      </c>
      <c r="AQ362" s="31" t="e">
        <f t="shared" si="59"/>
        <v>#N/A</v>
      </c>
      <c r="AR362" s="31" t="e">
        <f>IF($B362="","",VLOOKUP($B362,'HK2 - 22-23 + HKI 23-24(22C2)'!$B$12:$AT$182,43,0))</f>
        <v>#N/A</v>
      </c>
      <c r="AS362" s="31" t="e">
        <f>IF($B362="","",VLOOKUP($B362,'HK2 - 22-23 + HKI 23-24(22C2)'!$B$12:$AT$182,44,0))</f>
        <v>#N/A</v>
      </c>
      <c r="AT362" s="40" t="e">
        <f t="shared" si="60"/>
        <v>#N/A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IF($B363="","",VLOOKUP($B363,'HK2 - 22-23 + HKI 23-24(22C2)'!$B$12:$AT$182,4,0))</f>
        <v>#N/A</v>
      </c>
      <c r="F363" s="15" t="e">
        <f>IF($B363="","",VLOOKUP($B363,'HK2 - 22-23 + HKI 23-24(22C2)'!$B$12:$AT$182,5,0))</f>
        <v>#N/A</v>
      </c>
      <c r="G363" s="15" t="e">
        <f>IF($B363="","",VLOOKUP($B363,'HK2 - 22-23 + HKI 23-24(22C2)'!$B$12:$AT$182,6,0))</f>
        <v>#N/A</v>
      </c>
      <c r="H363" s="15" t="e">
        <f>IF($B363="","",VLOOKUP($B363,'HK2 - 22-23 + HKI 23-24(22C2)'!$B$12:$AT$182,7,0))</f>
        <v>#N/A</v>
      </c>
      <c r="I363" s="15" t="e">
        <f>IF($B363="","",VLOOKUP($B363,'HK2 - 22-23 + HKI 23-24(22C2)'!$B$12:$AT$182,8,0))</f>
        <v>#N/A</v>
      </c>
      <c r="J363" s="15" t="e">
        <f>IF($B363="","",VLOOKUP($B363,'HK2 - 22-23 + HKI 23-24(22C2)'!$B$12:$AT$182,9,0))</f>
        <v>#N/A</v>
      </c>
      <c r="K363" s="15" t="e">
        <f>IF($B363="","",VLOOKUP($B363,'HK2 - 22-23 + HKI 23-24(22C2)'!$B$12:$AT$182,10,0))</f>
        <v>#N/A</v>
      </c>
      <c r="L363" s="15" t="e">
        <f>IF($B363="","",VLOOKUP($B363,'HK2 - 22-23 + HKI 23-24(22C2)'!$B$12:$AT$182,11,0))</f>
        <v>#N/A</v>
      </c>
      <c r="M363" s="31" t="e">
        <f t="shared" si="51"/>
        <v>#N/A</v>
      </c>
      <c r="N363" s="15" t="e">
        <f>IF($B363="","",VLOOKUP($B363,'HK2 - 22-23 + HKI 23-24(22C2)'!$B$12:$AT$182,13,0))</f>
        <v>#N/A</v>
      </c>
      <c r="O363" s="15" t="e">
        <f>IF($B363="","",VLOOKUP($B363,'HK2 - 22-23 + HKI 23-24(22C2)'!$B$12:$AT$182,14,0))</f>
        <v>#N/A</v>
      </c>
      <c r="P363" s="15" t="e">
        <f>IF($B363="","",VLOOKUP($B363,'HK2 - 22-23 + HKI 23-24(22C2)'!$B$12:$AT$182,15,0))</f>
        <v>#N/A</v>
      </c>
      <c r="Q363" s="15" t="e">
        <f>IF($B363="","",VLOOKUP($B363,'HK2 - 22-23 + HKI 23-24(22C2)'!$B$12:$AT$182,16,0))</f>
        <v>#N/A</v>
      </c>
      <c r="R363" s="31" t="e">
        <f t="shared" si="52"/>
        <v>#N/A</v>
      </c>
      <c r="S363" s="15" t="e">
        <f>IF($B363="","",VLOOKUP($B363,'HK2 - 22-23 + HKI 23-24(22C2)'!$B$12:$AT$182,18,0))</f>
        <v>#N/A</v>
      </c>
      <c r="T363" s="15" t="e">
        <f>IF($B363="","",VLOOKUP($B363,'HK2 - 22-23 + HKI 23-24(22C2)'!$B$12:$AT$182,19,0))</f>
        <v>#N/A</v>
      </c>
      <c r="U363" s="15" t="e">
        <f>IF($B363="","",VLOOKUP($B363,'HK2 - 22-23 + HKI 23-24(22C2)'!$B$12:$AT$182,20,0))</f>
        <v>#N/A</v>
      </c>
      <c r="V363" s="31" t="e">
        <f t="shared" si="53"/>
        <v>#N/A</v>
      </c>
      <c r="W363" s="15" t="e">
        <f>IF($B363="","",VLOOKUP($B363,'HK2 - 22-23 + HKI 23-24(22C2)'!$B$12:$AT$182,22,0))</f>
        <v>#N/A</v>
      </c>
      <c r="X363" s="15" t="e">
        <f>IF($B363="","",VLOOKUP($B363,'HK2 - 22-23 + HKI 23-24(22C2)'!$B$12:$AT$182,23,0))</f>
        <v>#N/A</v>
      </c>
      <c r="Y363" s="15" t="e">
        <f>IF($B363="","",VLOOKUP($B363,'HK2 - 22-23 + HKI 23-24(22C2)'!$B$12:$AT$182,24,0))</f>
        <v>#N/A</v>
      </c>
      <c r="Z363" s="31" t="e">
        <f t="shared" si="54"/>
        <v>#N/A</v>
      </c>
      <c r="AA363" s="15" t="e">
        <f>IF($B363="","",VLOOKUP($B363,'HK2 - 22-23 + HKI 23-24(22C2)'!$B$12:$AT$182,26,0))</f>
        <v>#N/A</v>
      </c>
      <c r="AB363" s="15" t="e">
        <f>IF($B363="","",VLOOKUP($B363,'HK2 - 22-23 + HKI 23-24(22C2)'!$B$12:$AT$182,27,0))</f>
        <v>#N/A</v>
      </c>
      <c r="AC363" s="15" t="e">
        <f>IF($B363="","",VLOOKUP($B363,'HK2 - 22-23 + HKI 23-24(22C2)'!$B$12:$AT$182,28,0))</f>
        <v>#N/A</v>
      </c>
      <c r="AD363" s="31" t="e">
        <f t="shared" si="55"/>
        <v>#N/A</v>
      </c>
      <c r="AE363" s="15" t="e">
        <f>IF($B363="","",VLOOKUP($B363,'HK2 - 22-23 + HKI 23-24(22C2)'!$B$12:$AT$182,30,0))</f>
        <v>#N/A</v>
      </c>
      <c r="AF363" s="15" t="e">
        <f>IF($B363="","",VLOOKUP($B363,'HK2 - 22-23 + HKI 23-24(22C2)'!$B$12:$AT$182,31,0))</f>
        <v>#N/A</v>
      </c>
      <c r="AG363" s="15" t="e">
        <f>IF($B363="","",VLOOKUP($B363,'HK2 - 22-23 + HKI 23-24(22C2)'!$B$12:$AT$182,32,0))</f>
        <v>#N/A</v>
      </c>
      <c r="AH363" s="31" t="e">
        <f t="shared" si="56"/>
        <v>#N/A</v>
      </c>
      <c r="AI363" s="15" t="e">
        <f>IF($B363="","",VLOOKUP($B363,'HK2 - 22-23 + HKI 23-24(22C2)'!$B$12:$AT$182,34,0))</f>
        <v>#N/A</v>
      </c>
      <c r="AJ363" s="15" t="e">
        <f>IF($B363="","",VLOOKUP($B363,'HK2 - 22-23 + HKI 23-24(22C2)'!$B$12:$AT$182,35,0))</f>
        <v>#N/A</v>
      </c>
      <c r="AK363" s="31" t="e">
        <f t="shared" si="57"/>
        <v>#N/A</v>
      </c>
      <c r="AL363" s="15" t="e">
        <f>IF($B363="","",VLOOKUP($B363,'HK2 - 22-23 + HKI 23-24(22C2)'!$B$12:$AT$182,37,0))</f>
        <v>#N/A</v>
      </c>
      <c r="AM363" s="15" t="e">
        <f>IF($B363="","",VLOOKUP($B363,'HK2 - 22-23 + HKI 23-24(22C2)'!$B$12:$AT$182,38,0))</f>
        <v>#N/A</v>
      </c>
      <c r="AN363" s="31" t="e">
        <f t="shared" si="58"/>
        <v>#N/A</v>
      </c>
      <c r="AO363" s="15" t="e">
        <f>IF($B363="","",VLOOKUP($B363,'HK2 - 22-23 + HKI 23-24(22C2)'!$B$12:$AT$182,40,0))</f>
        <v>#N/A</v>
      </c>
      <c r="AP363" s="15" t="e">
        <f>IF($B363="","",VLOOKUP($B363,'HK2 - 22-23 + HKI 23-24(22C2)'!$B$12:$AT$182,41,0))</f>
        <v>#N/A</v>
      </c>
      <c r="AQ363" s="31" t="e">
        <f t="shared" si="59"/>
        <v>#N/A</v>
      </c>
      <c r="AR363" s="31" t="e">
        <f>IF($B363="","",VLOOKUP($B363,'HK2 - 22-23 + HKI 23-24(22C2)'!$B$12:$AT$182,43,0))</f>
        <v>#N/A</v>
      </c>
      <c r="AS363" s="31" t="e">
        <f>IF($B363="","",VLOOKUP($B363,'HK2 - 22-23 + HKI 23-24(22C2)'!$B$12:$AT$182,44,0))</f>
        <v>#N/A</v>
      </c>
      <c r="AT363" s="40" t="e">
        <f t="shared" si="60"/>
        <v>#N/A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IF($B364="","",VLOOKUP($B364,'HK2 - 22-23 + HKI 23-24(22C2)'!$B$12:$AT$182,4,0))</f>
        <v>#N/A</v>
      </c>
      <c r="F364" s="15" t="e">
        <f>IF($B364="","",VLOOKUP($B364,'HK2 - 22-23 + HKI 23-24(22C2)'!$B$12:$AT$182,5,0))</f>
        <v>#N/A</v>
      </c>
      <c r="G364" s="15" t="e">
        <f>IF($B364="","",VLOOKUP($B364,'HK2 - 22-23 + HKI 23-24(22C2)'!$B$12:$AT$182,6,0))</f>
        <v>#N/A</v>
      </c>
      <c r="H364" s="15" t="e">
        <f>IF($B364="","",VLOOKUP($B364,'HK2 - 22-23 + HKI 23-24(22C2)'!$B$12:$AT$182,7,0))</f>
        <v>#N/A</v>
      </c>
      <c r="I364" s="15" t="e">
        <f>IF($B364="","",VLOOKUP($B364,'HK2 - 22-23 + HKI 23-24(22C2)'!$B$12:$AT$182,8,0))</f>
        <v>#N/A</v>
      </c>
      <c r="J364" s="15" t="e">
        <f>IF($B364="","",VLOOKUP($B364,'HK2 - 22-23 + HKI 23-24(22C2)'!$B$12:$AT$182,9,0))</f>
        <v>#N/A</v>
      </c>
      <c r="K364" s="15" t="e">
        <f>IF($B364="","",VLOOKUP($B364,'HK2 - 22-23 + HKI 23-24(22C2)'!$B$12:$AT$182,10,0))</f>
        <v>#N/A</v>
      </c>
      <c r="L364" s="15" t="e">
        <f>IF($B364="","",VLOOKUP($B364,'HK2 - 22-23 + HKI 23-24(22C2)'!$B$12:$AT$182,11,0))</f>
        <v>#N/A</v>
      </c>
      <c r="M364" s="31" t="e">
        <f t="shared" si="51"/>
        <v>#N/A</v>
      </c>
      <c r="N364" s="15" t="e">
        <f>IF($B364="","",VLOOKUP($B364,'HK2 - 22-23 + HKI 23-24(22C2)'!$B$12:$AT$182,13,0))</f>
        <v>#N/A</v>
      </c>
      <c r="O364" s="15" t="e">
        <f>IF($B364="","",VLOOKUP($B364,'HK2 - 22-23 + HKI 23-24(22C2)'!$B$12:$AT$182,14,0))</f>
        <v>#N/A</v>
      </c>
      <c r="P364" s="15" t="e">
        <f>IF($B364="","",VLOOKUP($B364,'HK2 - 22-23 + HKI 23-24(22C2)'!$B$12:$AT$182,15,0))</f>
        <v>#N/A</v>
      </c>
      <c r="Q364" s="15" t="e">
        <f>IF($B364="","",VLOOKUP($B364,'HK2 - 22-23 + HKI 23-24(22C2)'!$B$12:$AT$182,16,0))</f>
        <v>#N/A</v>
      </c>
      <c r="R364" s="31" t="e">
        <f t="shared" si="52"/>
        <v>#N/A</v>
      </c>
      <c r="S364" s="15" t="e">
        <f>IF($B364="","",VLOOKUP($B364,'HK2 - 22-23 + HKI 23-24(22C2)'!$B$12:$AT$182,18,0))</f>
        <v>#N/A</v>
      </c>
      <c r="T364" s="15" t="e">
        <f>IF($B364="","",VLOOKUP($B364,'HK2 - 22-23 + HKI 23-24(22C2)'!$B$12:$AT$182,19,0))</f>
        <v>#N/A</v>
      </c>
      <c r="U364" s="15" t="e">
        <f>IF($B364="","",VLOOKUP($B364,'HK2 - 22-23 + HKI 23-24(22C2)'!$B$12:$AT$182,20,0))</f>
        <v>#N/A</v>
      </c>
      <c r="V364" s="31" t="e">
        <f t="shared" si="53"/>
        <v>#N/A</v>
      </c>
      <c r="W364" s="15" t="e">
        <f>IF($B364="","",VLOOKUP($B364,'HK2 - 22-23 + HKI 23-24(22C2)'!$B$12:$AT$182,22,0))</f>
        <v>#N/A</v>
      </c>
      <c r="X364" s="15" t="e">
        <f>IF($B364="","",VLOOKUP($B364,'HK2 - 22-23 + HKI 23-24(22C2)'!$B$12:$AT$182,23,0))</f>
        <v>#N/A</v>
      </c>
      <c r="Y364" s="15" t="e">
        <f>IF($B364="","",VLOOKUP($B364,'HK2 - 22-23 + HKI 23-24(22C2)'!$B$12:$AT$182,24,0))</f>
        <v>#N/A</v>
      </c>
      <c r="Z364" s="31" t="e">
        <f t="shared" si="54"/>
        <v>#N/A</v>
      </c>
      <c r="AA364" s="15" t="e">
        <f>IF($B364="","",VLOOKUP($B364,'HK2 - 22-23 + HKI 23-24(22C2)'!$B$12:$AT$182,26,0))</f>
        <v>#N/A</v>
      </c>
      <c r="AB364" s="15" t="e">
        <f>IF($B364="","",VLOOKUP($B364,'HK2 - 22-23 + HKI 23-24(22C2)'!$B$12:$AT$182,27,0))</f>
        <v>#N/A</v>
      </c>
      <c r="AC364" s="15" t="e">
        <f>IF($B364="","",VLOOKUP($B364,'HK2 - 22-23 + HKI 23-24(22C2)'!$B$12:$AT$182,28,0))</f>
        <v>#N/A</v>
      </c>
      <c r="AD364" s="31" t="e">
        <f t="shared" si="55"/>
        <v>#N/A</v>
      </c>
      <c r="AE364" s="15" t="e">
        <f>IF($B364="","",VLOOKUP($B364,'HK2 - 22-23 + HKI 23-24(22C2)'!$B$12:$AT$182,30,0))</f>
        <v>#N/A</v>
      </c>
      <c r="AF364" s="15" t="e">
        <f>IF($B364="","",VLOOKUP($B364,'HK2 - 22-23 + HKI 23-24(22C2)'!$B$12:$AT$182,31,0))</f>
        <v>#N/A</v>
      </c>
      <c r="AG364" s="15" t="e">
        <f>IF($B364="","",VLOOKUP($B364,'HK2 - 22-23 + HKI 23-24(22C2)'!$B$12:$AT$182,32,0))</f>
        <v>#N/A</v>
      </c>
      <c r="AH364" s="31" t="e">
        <f t="shared" si="56"/>
        <v>#N/A</v>
      </c>
      <c r="AI364" s="15" t="e">
        <f>IF($B364="","",VLOOKUP($B364,'HK2 - 22-23 + HKI 23-24(22C2)'!$B$12:$AT$182,34,0))</f>
        <v>#N/A</v>
      </c>
      <c r="AJ364" s="15" t="e">
        <f>IF($B364="","",VLOOKUP($B364,'HK2 - 22-23 + HKI 23-24(22C2)'!$B$12:$AT$182,35,0))</f>
        <v>#N/A</v>
      </c>
      <c r="AK364" s="31" t="e">
        <f t="shared" si="57"/>
        <v>#N/A</v>
      </c>
      <c r="AL364" s="15" t="e">
        <f>IF($B364="","",VLOOKUP($B364,'HK2 - 22-23 + HKI 23-24(22C2)'!$B$12:$AT$182,37,0))</f>
        <v>#N/A</v>
      </c>
      <c r="AM364" s="15" t="e">
        <f>IF($B364="","",VLOOKUP($B364,'HK2 - 22-23 + HKI 23-24(22C2)'!$B$12:$AT$182,38,0))</f>
        <v>#N/A</v>
      </c>
      <c r="AN364" s="31" t="e">
        <f t="shared" si="58"/>
        <v>#N/A</v>
      </c>
      <c r="AO364" s="15" t="e">
        <f>IF($B364="","",VLOOKUP($B364,'HK2 - 22-23 + HKI 23-24(22C2)'!$B$12:$AT$182,40,0))</f>
        <v>#N/A</v>
      </c>
      <c r="AP364" s="15" t="e">
        <f>IF($B364="","",VLOOKUP($B364,'HK2 - 22-23 + HKI 23-24(22C2)'!$B$12:$AT$182,41,0))</f>
        <v>#N/A</v>
      </c>
      <c r="AQ364" s="31" t="e">
        <f t="shared" si="59"/>
        <v>#N/A</v>
      </c>
      <c r="AR364" s="31" t="e">
        <f>IF($B364="","",VLOOKUP($B364,'HK2 - 22-23 + HKI 23-24(22C2)'!$B$12:$AT$182,43,0))</f>
        <v>#N/A</v>
      </c>
      <c r="AS364" s="31" t="e">
        <f>IF($B364="","",VLOOKUP($B364,'HK2 - 22-23 + HKI 23-24(22C2)'!$B$12:$AT$182,44,0))</f>
        <v>#N/A</v>
      </c>
      <c r="AT364" s="40" t="e">
        <f t="shared" si="60"/>
        <v>#N/A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IF($B365="","",VLOOKUP($B365,'HK2 - 22-23 + HKI 23-24(22C2)'!$B$12:$AT$182,4,0))</f>
        <v>#N/A</v>
      </c>
      <c r="F365" s="15" t="e">
        <f>IF($B365="","",VLOOKUP($B365,'HK2 - 22-23 + HKI 23-24(22C2)'!$B$12:$AT$182,5,0))</f>
        <v>#N/A</v>
      </c>
      <c r="G365" s="15" t="e">
        <f>IF($B365="","",VLOOKUP($B365,'HK2 - 22-23 + HKI 23-24(22C2)'!$B$12:$AT$182,6,0))</f>
        <v>#N/A</v>
      </c>
      <c r="H365" s="15" t="e">
        <f>IF($B365="","",VLOOKUP($B365,'HK2 - 22-23 + HKI 23-24(22C2)'!$B$12:$AT$182,7,0))</f>
        <v>#N/A</v>
      </c>
      <c r="I365" s="15" t="e">
        <f>IF($B365="","",VLOOKUP($B365,'HK2 - 22-23 + HKI 23-24(22C2)'!$B$12:$AT$182,8,0))</f>
        <v>#N/A</v>
      </c>
      <c r="J365" s="15" t="e">
        <f>IF($B365="","",VLOOKUP($B365,'HK2 - 22-23 + HKI 23-24(22C2)'!$B$12:$AT$182,9,0))</f>
        <v>#N/A</v>
      </c>
      <c r="K365" s="15" t="e">
        <f>IF($B365="","",VLOOKUP($B365,'HK2 - 22-23 + HKI 23-24(22C2)'!$B$12:$AT$182,10,0))</f>
        <v>#N/A</v>
      </c>
      <c r="L365" s="15" t="e">
        <f>IF($B365="","",VLOOKUP($B365,'HK2 - 22-23 + HKI 23-24(22C2)'!$B$12:$AT$182,11,0))</f>
        <v>#N/A</v>
      </c>
      <c r="M365" s="31" t="e">
        <f t="shared" si="51"/>
        <v>#N/A</v>
      </c>
      <c r="N365" s="15" t="e">
        <f>IF($B365="","",VLOOKUP($B365,'HK2 - 22-23 + HKI 23-24(22C2)'!$B$12:$AT$182,13,0))</f>
        <v>#N/A</v>
      </c>
      <c r="O365" s="15" t="e">
        <f>IF($B365="","",VLOOKUP($B365,'HK2 - 22-23 + HKI 23-24(22C2)'!$B$12:$AT$182,14,0))</f>
        <v>#N/A</v>
      </c>
      <c r="P365" s="15" t="e">
        <f>IF($B365="","",VLOOKUP($B365,'HK2 - 22-23 + HKI 23-24(22C2)'!$B$12:$AT$182,15,0))</f>
        <v>#N/A</v>
      </c>
      <c r="Q365" s="15" t="e">
        <f>IF($B365="","",VLOOKUP($B365,'HK2 - 22-23 + HKI 23-24(22C2)'!$B$12:$AT$182,16,0))</f>
        <v>#N/A</v>
      </c>
      <c r="R365" s="31" t="e">
        <f t="shared" si="52"/>
        <v>#N/A</v>
      </c>
      <c r="S365" s="15" t="e">
        <f>IF($B365="","",VLOOKUP($B365,'HK2 - 22-23 + HKI 23-24(22C2)'!$B$12:$AT$182,18,0))</f>
        <v>#N/A</v>
      </c>
      <c r="T365" s="15" t="e">
        <f>IF($B365="","",VLOOKUP($B365,'HK2 - 22-23 + HKI 23-24(22C2)'!$B$12:$AT$182,19,0))</f>
        <v>#N/A</v>
      </c>
      <c r="U365" s="15" t="e">
        <f>IF($B365="","",VLOOKUP($B365,'HK2 - 22-23 + HKI 23-24(22C2)'!$B$12:$AT$182,20,0))</f>
        <v>#N/A</v>
      </c>
      <c r="V365" s="31" t="e">
        <f t="shared" si="53"/>
        <v>#N/A</v>
      </c>
      <c r="W365" s="15" t="e">
        <f>IF($B365="","",VLOOKUP($B365,'HK2 - 22-23 + HKI 23-24(22C2)'!$B$12:$AT$182,22,0))</f>
        <v>#N/A</v>
      </c>
      <c r="X365" s="15" t="e">
        <f>IF($B365="","",VLOOKUP($B365,'HK2 - 22-23 + HKI 23-24(22C2)'!$B$12:$AT$182,23,0))</f>
        <v>#N/A</v>
      </c>
      <c r="Y365" s="15" t="e">
        <f>IF($B365="","",VLOOKUP($B365,'HK2 - 22-23 + HKI 23-24(22C2)'!$B$12:$AT$182,24,0))</f>
        <v>#N/A</v>
      </c>
      <c r="Z365" s="31" t="e">
        <f t="shared" si="54"/>
        <v>#N/A</v>
      </c>
      <c r="AA365" s="15" t="e">
        <f>IF($B365="","",VLOOKUP($B365,'HK2 - 22-23 + HKI 23-24(22C2)'!$B$12:$AT$182,26,0))</f>
        <v>#N/A</v>
      </c>
      <c r="AB365" s="15" t="e">
        <f>IF($B365="","",VLOOKUP($B365,'HK2 - 22-23 + HKI 23-24(22C2)'!$B$12:$AT$182,27,0))</f>
        <v>#N/A</v>
      </c>
      <c r="AC365" s="15" t="e">
        <f>IF($B365="","",VLOOKUP($B365,'HK2 - 22-23 + HKI 23-24(22C2)'!$B$12:$AT$182,28,0))</f>
        <v>#N/A</v>
      </c>
      <c r="AD365" s="31" t="e">
        <f t="shared" si="55"/>
        <v>#N/A</v>
      </c>
      <c r="AE365" s="15" t="e">
        <f>IF($B365="","",VLOOKUP($B365,'HK2 - 22-23 + HKI 23-24(22C2)'!$B$12:$AT$182,30,0))</f>
        <v>#N/A</v>
      </c>
      <c r="AF365" s="15" t="e">
        <f>IF($B365="","",VLOOKUP($B365,'HK2 - 22-23 + HKI 23-24(22C2)'!$B$12:$AT$182,31,0))</f>
        <v>#N/A</v>
      </c>
      <c r="AG365" s="15" t="e">
        <f>IF($B365="","",VLOOKUP($B365,'HK2 - 22-23 + HKI 23-24(22C2)'!$B$12:$AT$182,32,0))</f>
        <v>#N/A</v>
      </c>
      <c r="AH365" s="31" t="e">
        <f t="shared" si="56"/>
        <v>#N/A</v>
      </c>
      <c r="AI365" s="15" t="e">
        <f>IF($B365="","",VLOOKUP($B365,'HK2 - 22-23 + HKI 23-24(22C2)'!$B$12:$AT$182,34,0))</f>
        <v>#N/A</v>
      </c>
      <c r="AJ365" s="15" t="e">
        <f>IF($B365="","",VLOOKUP($B365,'HK2 - 22-23 + HKI 23-24(22C2)'!$B$12:$AT$182,35,0))</f>
        <v>#N/A</v>
      </c>
      <c r="AK365" s="31" t="e">
        <f t="shared" si="57"/>
        <v>#N/A</v>
      </c>
      <c r="AL365" s="15" t="e">
        <f>IF($B365="","",VLOOKUP($B365,'HK2 - 22-23 + HKI 23-24(22C2)'!$B$12:$AT$182,37,0))</f>
        <v>#N/A</v>
      </c>
      <c r="AM365" s="15" t="e">
        <f>IF($B365="","",VLOOKUP($B365,'HK2 - 22-23 + HKI 23-24(22C2)'!$B$12:$AT$182,38,0))</f>
        <v>#N/A</v>
      </c>
      <c r="AN365" s="31" t="e">
        <f t="shared" si="58"/>
        <v>#N/A</v>
      </c>
      <c r="AO365" s="15" t="e">
        <f>IF($B365="","",VLOOKUP($B365,'HK2 - 22-23 + HKI 23-24(22C2)'!$B$12:$AT$182,40,0))</f>
        <v>#N/A</v>
      </c>
      <c r="AP365" s="15" t="e">
        <f>IF($B365="","",VLOOKUP($B365,'HK2 - 22-23 + HKI 23-24(22C2)'!$B$12:$AT$182,41,0))</f>
        <v>#N/A</v>
      </c>
      <c r="AQ365" s="31" t="e">
        <f t="shared" si="59"/>
        <v>#N/A</v>
      </c>
      <c r="AR365" s="31" t="e">
        <f>IF($B365="","",VLOOKUP($B365,'HK2 - 22-23 + HKI 23-24(22C2)'!$B$12:$AT$182,43,0))</f>
        <v>#N/A</v>
      </c>
      <c r="AS365" s="31" t="e">
        <f>IF($B365="","",VLOOKUP($B365,'HK2 - 22-23 + HKI 23-24(22C2)'!$B$12:$AT$182,44,0))</f>
        <v>#N/A</v>
      </c>
      <c r="AT365" s="40" t="e">
        <f t="shared" si="60"/>
        <v>#N/A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IF($B366="","",VLOOKUP($B366,'HK2 - 22-23 + HKI 23-24(22C2)'!$B$12:$AT$182,4,0))</f>
        <v>#N/A</v>
      </c>
      <c r="F366" s="15" t="e">
        <f>IF($B366="","",VLOOKUP($B366,'HK2 - 22-23 + HKI 23-24(22C2)'!$B$12:$AT$182,5,0))</f>
        <v>#N/A</v>
      </c>
      <c r="G366" s="15" t="e">
        <f>IF($B366="","",VLOOKUP($B366,'HK2 - 22-23 + HKI 23-24(22C2)'!$B$12:$AT$182,6,0))</f>
        <v>#N/A</v>
      </c>
      <c r="H366" s="15" t="e">
        <f>IF($B366="","",VLOOKUP($B366,'HK2 - 22-23 + HKI 23-24(22C2)'!$B$12:$AT$182,7,0))</f>
        <v>#N/A</v>
      </c>
      <c r="I366" s="15" t="e">
        <f>IF($B366="","",VLOOKUP($B366,'HK2 - 22-23 + HKI 23-24(22C2)'!$B$12:$AT$182,8,0))</f>
        <v>#N/A</v>
      </c>
      <c r="J366" s="15" t="e">
        <f>IF($B366="","",VLOOKUP($B366,'HK2 - 22-23 + HKI 23-24(22C2)'!$B$12:$AT$182,9,0))</f>
        <v>#N/A</v>
      </c>
      <c r="K366" s="15" t="e">
        <f>IF($B366="","",VLOOKUP($B366,'HK2 - 22-23 + HKI 23-24(22C2)'!$B$12:$AT$182,10,0))</f>
        <v>#N/A</v>
      </c>
      <c r="L366" s="15" t="e">
        <f>IF($B366="","",VLOOKUP($B366,'HK2 - 22-23 + HKI 23-24(22C2)'!$B$12:$AT$182,11,0))</f>
        <v>#N/A</v>
      </c>
      <c r="M366" s="31" t="e">
        <f t="shared" si="51"/>
        <v>#N/A</v>
      </c>
      <c r="N366" s="15" t="e">
        <f>IF($B366="","",VLOOKUP($B366,'HK2 - 22-23 + HKI 23-24(22C2)'!$B$12:$AT$182,13,0))</f>
        <v>#N/A</v>
      </c>
      <c r="O366" s="15" t="e">
        <f>IF($B366="","",VLOOKUP($B366,'HK2 - 22-23 + HKI 23-24(22C2)'!$B$12:$AT$182,14,0))</f>
        <v>#N/A</v>
      </c>
      <c r="P366" s="15" t="e">
        <f>IF($B366="","",VLOOKUP($B366,'HK2 - 22-23 + HKI 23-24(22C2)'!$B$12:$AT$182,15,0))</f>
        <v>#N/A</v>
      </c>
      <c r="Q366" s="15" t="e">
        <f>IF($B366="","",VLOOKUP($B366,'HK2 - 22-23 + HKI 23-24(22C2)'!$B$12:$AT$182,16,0))</f>
        <v>#N/A</v>
      </c>
      <c r="R366" s="31" t="e">
        <f t="shared" si="52"/>
        <v>#N/A</v>
      </c>
      <c r="S366" s="15" t="e">
        <f>IF($B366="","",VLOOKUP($B366,'HK2 - 22-23 + HKI 23-24(22C2)'!$B$12:$AT$182,18,0))</f>
        <v>#N/A</v>
      </c>
      <c r="T366" s="15" t="e">
        <f>IF($B366="","",VLOOKUP($B366,'HK2 - 22-23 + HKI 23-24(22C2)'!$B$12:$AT$182,19,0))</f>
        <v>#N/A</v>
      </c>
      <c r="U366" s="15" t="e">
        <f>IF($B366="","",VLOOKUP($B366,'HK2 - 22-23 + HKI 23-24(22C2)'!$B$12:$AT$182,20,0))</f>
        <v>#N/A</v>
      </c>
      <c r="V366" s="31" t="e">
        <f t="shared" si="53"/>
        <v>#N/A</v>
      </c>
      <c r="W366" s="15" t="e">
        <f>IF($B366="","",VLOOKUP($B366,'HK2 - 22-23 + HKI 23-24(22C2)'!$B$12:$AT$182,22,0))</f>
        <v>#N/A</v>
      </c>
      <c r="X366" s="15" t="e">
        <f>IF($B366="","",VLOOKUP($B366,'HK2 - 22-23 + HKI 23-24(22C2)'!$B$12:$AT$182,23,0))</f>
        <v>#N/A</v>
      </c>
      <c r="Y366" s="15" t="e">
        <f>IF($B366="","",VLOOKUP($B366,'HK2 - 22-23 + HKI 23-24(22C2)'!$B$12:$AT$182,24,0))</f>
        <v>#N/A</v>
      </c>
      <c r="Z366" s="31" t="e">
        <f t="shared" si="54"/>
        <v>#N/A</v>
      </c>
      <c r="AA366" s="15" t="e">
        <f>IF($B366="","",VLOOKUP($B366,'HK2 - 22-23 + HKI 23-24(22C2)'!$B$12:$AT$182,26,0))</f>
        <v>#N/A</v>
      </c>
      <c r="AB366" s="15" t="e">
        <f>IF($B366="","",VLOOKUP($B366,'HK2 - 22-23 + HKI 23-24(22C2)'!$B$12:$AT$182,27,0))</f>
        <v>#N/A</v>
      </c>
      <c r="AC366" s="15" t="e">
        <f>IF($B366="","",VLOOKUP($B366,'HK2 - 22-23 + HKI 23-24(22C2)'!$B$12:$AT$182,28,0))</f>
        <v>#N/A</v>
      </c>
      <c r="AD366" s="31" t="e">
        <f t="shared" si="55"/>
        <v>#N/A</v>
      </c>
      <c r="AE366" s="15" t="e">
        <f>IF($B366="","",VLOOKUP($B366,'HK2 - 22-23 + HKI 23-24(22C2)'!$B$12:$AT$182,30,0))</f>
        <v>#N/A</v>
      </c>
      <c r="AF366" s="15" t="e">
        <f>IF($B366="","",VLOOKUP($B366,'HK2 - 22-23 + HKI 23-24(22C2)'!$B$12:$AT$182,31,0))</f>
        <v>#N/A</v>
      </c>
      <c r="AG366" s="15" t="e">
        <f>IF($B366="","",VLOOKUP($B366,'HK2 - 22-23 + HKI 23-24(22C2)'!$B$12:$AT$182,32,0))</f>
        <v>#N/A</v>
      </c>
      <c r="AH366" s="31" t="e">
        <f t="shared" si="56"/>
        <v>#N/A</v>
      </c>
      <c r="AI366" s="15" t="e">
        <f>IF($B366="","",VLOOKUP($B366,'HK2 - 22-23 + HKI 23-24(22C2)'!$B$12:$AT$182,34,0))</f>
        <v>#N/A</v>
      </c>
      <c r="AJ366" s="15" t="e">
        <f>IF($B366="","",VLOOKUP($B366,'HK2 - 22-23 + HKI 23-24(22C2)'!$B$12:$AT$182,35,0))</f>
        <v>#N/A</v>
      </c>
      <c r="AK366" s="31" t="e">
        <f t="shared" si="57"/>
        <v>#N/A</v>
      </c>
      <c r="AL366" s="15" t="e">
        <f>IF($B366="","",VLOOKUP($B366,'HK2 - 22-23 + HKI 23-24(22C2)'!$B$12:$AT$182,37,0))</f>
        <v>#N/A</v>
      </c>
      <c r="AM366" s="15" t="e">
        <f>IF($B366="","",VLOOKUP($B366,'HK2 - 22-23 + HKI 23-24(22C2)'!$B$12:$AT$182,38,0))</f>
        <v>#N/A</v>
      </c>
      <c r="AN366" s="31" t="e">
        <f t="shared" si="58"/>
        <v>#N/A</v>
      </c>
      <c r="AO366" s="15" t="e">
        <f>IF($B366="","",VLOOKUP($B366,'HK2 - 22-23 + HKI 23-24(22C2)'!$B$12:$AT$182,40,0))</f>
        <v>#N/A</v>
      </c>
      <c r="AP366" s="15" t="e">
        <f>IF($B366="","",VLOOKUP($B366,'HK2 - 22-23 + HKI 23-24(22C2)'!$B$12:$AT$182,41,0))</f>
        <v>#N/A</v>
      </c>
      <c r="AQ366" s="31" t="e">
        <f t="shared" si="59"/>
        <v>#N/A</v>
      </c>
      <c r="AR366" s="31" t="e">
        <f>IF($B366="","",VLOOKUP($B366,'HK2 - 22-23 + HKI 23-24(22C2)'!$B$12:$AT$182,43,0))</f>
        <v>#N/A</v>
      </c>
      <c r="AS366" s="31" t="e">
        <f>IF($B366="","",VLOOKUP($B366,'HK2 - 22-23 + HKI 23-24(22C2)'!$B$12:$AT$182,44,0))</f>
        <v>#N/A</v>
      </c>
      <c r="AT366" s="40" t="e">
        <f t="shared" si="60"/>
        <v>#N/A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IF($B367="","",VLOOKUP($B367,'HK2 - 22-23 + HKI 23-24(22C2)'!$B$12:$AT$182,4,0))</f>
        <v>#N/A</v>
      </c>
      <c r="F367" s="15" t="e">
        <f>IF($B367="","",VLOOKUP($B367,'HK2 - 22-23 + HKI 23-24(22C2)'!$B$12:$AT$182,5,0))</f>
        <v>#N/A</v>
      </c>
      <c r="G367" s="15" t="e">
        <f>IF($B367="","",VLOOKUP($B367,'HK2 - 22-23 + HKI 23-24(22C2)'!$B$12:$AT$182,6,0))</f>
        <v>#N/A</v>
      </c>
      <c r="H367" s="15" t="e">
        <f>IF($B367="","",VLOOKUP($B367,'HK2 - 22-23 + HKI 23-24(22C2)'!$B$12:$AT$182,7,0))</f>
        <v>#N/A</v>
      </c>
      <c r="I367" s="15" t="e">
        <f>IF($B367="","",VLOOKUP($B367,'HK2 - 22-23 + HKI 23-24(22C2)'!$B$12:$AT$182,8,0))</f>
        <v>#N/A</v>
      </c>
      <c r="J367" s="15" t="e">
        <f>IF($B367="","",VLOOKUP($B367,'HK2 - 22-23 + HKI 23-24(22C2)'!$B$12:$AT$182,9,0))</f>
        <v>#N/A</v>
      </c>
      <c r="K367" s="15" t="e">
        <f>IF($B367="","",VLOOKUP($B367,'HK2 - 22-23 + HKI 23-24(22C2)'!$B$12:$AT$182,10,0))</f>
        <v>#N/A</v>
      </c>
      <c r="L367" s="15" t="e">
        <f>IF($B367="","",VLOOKUP($B367,'HK2 - 22-23 + HKI 23-24(22C2)'!$B$12:$AT$182,11,0))</f>
        <v>#N/A</v>
      </c>
      <c r="M367" s="31" t="e">
        <f t="shared" si="51"/>
        <v>#N/A</v>
      </c>
      <c r="N367" s="15" t="e">
        <f>IF($B367="","",VLOOKUP($B367,'HK2 - 22-23 + HKI 23-24(22C2)'!$B$12:$AT$182,13,0))</f>
        <v>#N/A</v>
      </c>
      <c r="O367" s="15" t="e">
        <f>IF($B367="","",VLOOKUP($B367,'HK2 - 22-23 + HKI 23-24(22C2)'!$B$12:$AT$182,14,0))</f>
        <v>#N/A</v>
      </c>
      <c r="P367" s="15" t="e">
        <f>IF($B367="","",VLOOKUP($B367,'HK2 - 22-23 + HKI 23-24(22C2)'!$B$12:$AT$182,15,0))</f>
        <v>#N/A</v>
      </c>
      <c r="Q367" s="15" t="e">
        <f>IF($B367="","",VLOOKUP($B367,'HK2 - 22-23 + HKI 23-24(22C2)'!$B$12:$AT$182,16,0))</f>
        <v>#N/A</v>
      </c>
      <c r="R367" s="31" t="e">
        <f t="shared" si="52"/>
        <v>#N/A</v>
      </c>
      <c r="S367" s="15" t="e">
        <f>IF($B367="","",VLOOKUP($B367,'HK2 - 22-23 + HKI 23-24(22C2)'!$B$12:$AT$182,18,0))</f>
        <v>#N/A</v>
      </c>
      <c r="T367" s="15" t="e">
        <f>IF($B367="","",VLOOKUP($B367,'HK2 - 22-23 + HKI 23-24(22C2)'!$B$12:$AT$182,19,0))</f>
        <v>#N/A</v>
      </c>
      <c r="U367" s="15" t="e">
        <f>IF($B367="","",VLOOKUP($B367,'HK2 - 22-23 + HKI 23-24(22C2)'!$B$12:$AT$182,20,0))</f>
        <v>#N/A</v>
      </c>
      <c r="V367" s="31" t="e">
        <f t="shared" si="53"/>
        <v>#N/A</v>
      </c>
      <c r="W367" s="15" t="e">
        <f>IF($B367="","",VLOOKUP($B367,'HK2 - 22-23 + HKI 23-24(22C2)'!$B$12:$AT$182,22,0))</f>
        <v>#N/A</v>
      </c>
      <c r="X367" s="15" t="e">
        <f>IF($B367="","",VLOOKUP($B367,'HK2 - 22-23 + HKI 23-24(22C2)'!$B$12:$AT$182,23,0))</f>
        <v>#N/A</v>
      </c>
      <c r="Y367" s="15" t="e">
        <f>IF($B367="","",VLOOKUP($B367,'HK2 - 22-23 + HKI 23-24(22C2)'!$B$12:$AT$182,24,0))</f>
        <v>#N/A</v>
      </c>
      <c r="Z367" s="31" t="e">
        <f t="shared" si="54"/>
        <v>#N/A</v>
      </c>
      <c r="AA367" s="15" t="e">
        <f>IF($B367="","",VLOOKUP($B367,'HK2 - 22-23 + HKI 23-24(22C2)'!$B$12:$AT$182,26,0))</f>
        <v>#N/A</v>
      </c>
      <c r="AB367" s="15" t="e">
        <f>IF($B367="","",VLOOKUP($B367,'HK2 - 22-23 + HKI 23-24(22C2)'!$B$12:$AT$182,27,0))</f>
        <v>#N/A</v>
      </c>
      <c r="AC367" s="15" t="e">
        <f>IF($B367="","",VLOOKUP($B367,'HK2 - 22-23 + HKI 23-24(22C2)'!$B$12:$AT$182,28,0))</f>
        <v>#N/A</v>
      </c>
      <c r="AD367" s="31" t="e">
        <f t="shared" si="55"/>
        <v>#N/A</v>
      </c>
      <c r="AE367" s="15" t="e">
        <f>IF($B367="","",VLOOKUP($B367,'HK2 - 22-23 + HKI 23-24(22C2)'!$B$12:$AT$182,30,0))</f>
        <v>#N/A</v>
      </c>
      <c r="AF367" s="15" t="e">
        <f>IF($B367="","",VLOOKUP($B367,'HK2 - 22-23 + HKI 23-24(22C2)'!$B$12:$AT$182,31,0))</f>
        <v>#N/A</v>
      </c>
      <c r="AG367" s="15" t="e">
        <f>IF($B367="","",VLOOKUP($B367,'HK2 - 22-23 + HKI 23-24(22C2)'!$B$12:$AT$182,32,0))</f>
        <v>#N/A</v>
      </c>
      <c r="AH367" s="31" t="e">
        <f t="shared" si="56"/>
        <v>#N/A</v>
      </c>
      <c r="AI367" s="15" t="e">
        <f>IF($B367="","",VLOOKUP($B367,'HK2 - 22-23 + HKI 23-24(22C2)'!$B$12:$AT$182,34,0))</f>
        <v>#N/A</v>
      </c>
      <c r="AJ367" s="15" t="e">
        <f>IF($B367="","",VLOOKUP($B367,'HK2 - 22-23 + HKI 23-24(22C2)'!$B$12:$AT$182,35,0))</f>
        <v>#N/A</v>
      </c>
      <c r="AK367" s="31" t="e">
        <f t="shared" si="57"/>
        <v>#N/A</v>
      </c>
      <c r="AL367" s="15" t="e">
        <f>IF($B367="","",VLOOKUP($B367,'HK2 - 22-23 + HKI 23-24(22C2)'!$B$12:$AT$182,37,0))</f>
        <v>#N/A</v>
      </c>
      <c r="AM367" s="15" t="e">
        <f>IF($B367="","",VLOOKUP($B367,'HK2 - 22-23 + HKI 23-24(22C2)'!$B$12:$AT$182,38,0))</f>
        <v>#N/A</v>
      </c>
      <c r="AN367" s="31" t="e">
        <f t="shared" si="58"/>
        <v>#N/A</v>
      </c>
      <c r="AO367" s="15" t="e">
        <f>IF($B367="","",VLOOKUP($B367,'HK2 - 22-23 + HKI 23-24(22C2)'!$B$12:$AT$182,40,0))</f>
        <v>#N/A</v>
      </c>
      <c r="AP367" s="15" t="e">
        <f>IF($B367="","",VLOOKUP($B367,'HK2 - 22-23 + HKI 23-24(22C2)'!$B$12:$AT$182,41,0))</f>
        <v>#N/A</v>
      </c>
      <c r="AQ367" s="31" t="e">
        <f t="shared" si="59"/>
        <v>#N/A</v>
      </c>
      <c r="AR367" s="31" t="e">
        <f>IF($B367="","",VLOOKUP($B367,'HK2 - 22-23 + HKI 23-24(22C2)'!$B$12:$AT$182,43,0))</f>
        <v>#N/A</v>
      </c>
      <c r="AS367" s="31" t="e">
        <f>IF($B367="","",VLOOKUP($B367,'HK2 - 22-23 + HKI 23-24(22C2)'!$B$12:$AT$182,44,0))</f>
        <v>#N/A</v>
      </c>
      <c r="AT367" s="40" t="e">
        <f t="shared" si="60"/>
        <v>#N/A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IF($B368="","",VLOOKUP($B368,'HK2 - 22-23 + HKI 23-24(22C2)'!$B$12:$AT$182,4,0))</f>
        <v>#N/A</v>
      </c>
      <c r="F368" s="15" t="e">
        <f>IF($B368="","",VLOOKUP($B368,'HK2 - 22-23 + HKI 23-24(22C2)'!$B$12:$AT$182,5,0))</f>
        <v>#N/A</v>
      </c>
      <c r="G368" s="15" t="e">
        <f>IF($B368="","",VLOOKUP($B368,'HK2 - 22-23 + HKI 23-24(22C2)'!$B$12:$AT$182,6,0))</f>
        <v>#N/A</v>
      </c>
      <c r="H368" s="15" t="e">
        <f>IF($B368="","",VLOOKUP($B368,'HK2 - 22-23 + HKI 23-24(22C2)'!$B$12:$AT$182,7,0))</f>
        <v>#N/A</v>
      </c>
      <c r="I368" s="15" t="e">
        <f>IF($B368="","",VLOOKUP($B368,'HK2 - 22-23 + HKI 23-24(22C2)'!$B$12:$AT$182,8,0))</f>
        <v>#N/A</v>
      </c>
      <c r="J368" s="15" t="e">
        <f>IF($B368="","",VLOOKUP($B368,'HK2 - 22-23 + HKI 23-24(22C2)'!$B$12:$AT$182,9,0))</f>
        <v>#N/A</v>
      </c>
      <c r="K368" s="15" t="e">
        <f>IF($B368="","",VLOOKUP($B368,'HK2 - 22-23 + HKI 23-24(22C2)'!$B$12:$AT$182,10,0))</f>
        <v>#N/A</v>
      </c>
      <c r="L368" s="15" t="e">
        <f>IF($B368="","",VLOOKUP($B368,'HK2 - 22-23 + HKI 23-24(22C2)'!$B$12:$AT$182,11,0))</f>
        <v>#N/A</v>
      </c>
      <c r="M368" s="31" t="e">
        <f t="shared" si="51"/>
        <v>#N/A</v>
      </c>
      <c r="N368" s="15" t="e">
        <f>IF($B368="","",VLOOKUP($B368,'HK2 - 22-23 + HKI 23-24(22C2)'!$B$12:$AT$182,13,0))</f>
        <v>#N/A</v>
      </c>
      <c r="O368" s="15" t="e">
        <f>IF($B368="","",VLOOKUP($B368,'HK2 - 22-23 + HKI 23-24(22C2)'!$B$12:$AT$182,14,0))</f>
        <v>#N/A</v>
      </c>
      <c r="P368" s="15" t="e">
        <f>IF($B368="","",VLOOKUP($B368,'HK2 - 22-23 + HKI 23-24(22C2)'!$B$12:$AT$182,15,0))</f>
        <v>#N/A</v>
      </c>
      <c r="Q368" s="15" t="e">
        <f>IF($B368="","",VLOOKUP($B368,'HK2 - 22-23 + HKI 23-24(22C2)'!$B$12:$AT$182,16,0))</f>
        <v>#N/A</v>
      </c>
      <c r="R368" s="31" t="e">
        <f t="shared" si="52"/>
        <v>#N/A</v>
      </c>
      <c r="S368" s="15" t="e">
        <f>IF($B368="","",VLOOKUP($B368,'HK2 - 22-23 + HKI 23-24(22C2)'!$B$12:$AT$182,18,0))</f>
        <v>#N/A</v>
      </c>
      <c r="T368" s="15" t="e">
        <f>IF($B368="","",VLOOKUP($B368,'HK2 - 22-23 + HKI 23-24(22C2)'!$B$12:$AT$182,19,0))</f>
        <v>#N/A</v>
      </c>
      <c r="U368" s="15" t="e">
        <f>IF($B368="","",VLOOKUP($B368,'HK2 - 22-23 + HKI 23-24(22C2)'!$B$12:$AT$182,20,0))</f>
        <v>#N/A</v>
      </c>
      <c r="V368" s="31" t="e">
        <f t="shared" si="53"/>
        <v>#N/A</v>
      </c>
      <c r="W368" s="15" t="e">
        <f>IF($B368="","",VLOOKUP($B368,'HK2 - 22-23 + HKI 23-24(22C2)'!$B$12:$AT$182,22,0))</f>
        <v>#N/A</v>
      </c>
      <c r="X368" s="15" t="e">
        <f>IF($B368="","",VLOOKUP($B368,'HK2 - 22-23 + HKI 23-24(22C2)'!$B$12:$AT$182,23,0))</f>
        <v>#N/A</v>
      </c>
      <c r="Y368" s="15" t="e">
        <f>IF($B368="","",VLOOKUP($B368,'HK2 - 22-23 + HKI 23-24(22C2)'!$B$12:$AT$182,24,0))</f>
        <v>#N/A</v>
      </c>
      <c r="Z368" s="31" t="e">
        <f t="shared" si="54"/>
        <v>#N/A</v>
      </c>
      <c r="AA368" s="15" t="e">
        <f>IF($B368="","",VLOOKUP($B368,'HK2 - 22-23 + HKI 23-24(22C2)'!$B$12:$AT$182,26,0))</f>
        <v>#N/A</v>
      </c>
      <c r="AB368" s="15" t="e">
        <f>IF($B368="","",VLOOKUP($B368,'HK2 - 22-23 + HKI 23-24(22C2)'!$B$12:$AT$182,27,0))</f>
        <v>#N/A</v>
      </c>
      <c r="AC368" s="15" t="e">
        <f>IF($B368="","",VLOOKUP($B368,'HK2 - 22-23 + HKI 23-24(22C2)'!$B$12:$AT$182,28,0))</f>
        <v>#N/A</v>
      </c>
      <c r="AD368" s="31" t="e">
        <f t="shared" si="55"/>
        <v>#N/A</v>
      </c>
      <c r="AE368" s="15" t="e">
        <f>IF($B368="","",VLOOKUP($B368,'HK2 - 22-23 + HKI 23-24(22C2)'!$B$12:$AT$182,30,0))</f>
        <v>#N/A</v>
      </c>
      <c r="AF368" s="15" t="e">
        <f>IF($B368="","",VLOOKUP($B368,'HK2 - 22-23 + HKI 23-24(22C2)'!$B$12:$AT$182,31,0))</f>
        <v>#N/A</v>
      </c>
      <c r="AG368" s="15" t="e">
        <f>IF($B368="","",VLOOKUP($B368,'HK2 - 22-23 + HKI 23-24(22C2)'!$B$12:$AT$182,32,0))</f>
        <v>#N/A</v>
      </c>
      <c r="AH368" s="31" t="e">
        <f t="shared" si="56"/>
        <v>#N/A</v>
      </c>
      <c r="AI368" s="15" t="e">
        <f>IF($B368="","",VLOOKUP($B368,'HK2 - 22-23 + HKI 23-24(22C2)'!$B$12:$AT$182,34,0))</f>
        <v>#N/A</v>
      </c>
      <c r="AJ368" s="15" t="e">
        <f>IF($B368="","",VLOOKUP($B368,'HK2 - 22-23 + HKI 23-24(22C2)'!$B$12:$AT$182,35,0))</f>
        <v>#N/A</v>
      </c>
      <c r="AK368" s="31" t="e">
        <f t="shared" si="57"/>
        <v>#N/A</v>
      </c>
      <c r="AL368" s="15" t="e">
        <f>IF($B368="","",VLOOKUP($B368,'HK2 - 22-23 + HKI 23-24(22C2)'!$B$12:$AT$182,37,0))</f>
        <v>#N/A</v>
      </c>
      <c r="AM368" s="15" t="e">
        <f>IF($B368="","",VLOOKUP($B368,'HK2 - 22-23 + HKI 23-24(22C2)'!$B$12:$AT$182,38,0))</f>
        <v>#N/A</v>
      </c>
      <c r="AN368" s="31" t="e">
        <f t="shared" si="58"/>
        <v>#N/A</v>
      </c>
      <c r="AO368" s="15" t="e">
        <f>IF($B368="","",VLOOKUP($B368,'HK2 - 22-23 + HKI 23-24(22C2)'!$B$12:$AT$182,40,0))</f>
        <v>#N/A</v>
      </c>
      <c r="AP368" s="15" t="e">
        <f>IF($B368="","",VLOOKUP($B368,'HK2 - 22-23 + HKI 23-24(22C2)'!$B$12:$AT$182,41,0))</f>
        <v>#N/A</v>
      </c>
      <c r="AQ368" s="31" t="e">
        <f t="shared" si="59"/>
        <v>#N/A</v>
      </c>
      <c r="AR368" s="31" t="e">
        <f>IF($B368="","",VLOOKUP($B368,'HK2 - 22-23 + HKI 23-24(22C2)'!$B$12:$AT$182,43,0))</f>
        <v>#N/A</v>
      </c>
      <c r="AS368" s="31" t="e">
        <f>IF($B368="","",VLOOKUP($B368,'HK2 - 22-23 + HKI 23-24(22C2)'!$B$12:$AT$182,44,0))</f>
        <v>#N/A</v>
      </c>
      <c r="AT368" s="40" t="e">
        <f t="shared" si="60"/>
        <v>#N/A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IF($B369="","",VLOOKUP($B369,'HK2 - 22-23 + HKI 23-24(22C2)'!$B$12:$AT$182,4,0))</f>
        <v>#N/A</v>
      </c>
      <c r="F369" s="15" t="e">
        <f>IF($B369="","",VLOOKUP($B369,'HK2 - 22-23 + HKI 23-24(22C2)'!$B$12:$AT$182,5,0))</f>
        <v>#N/A</v>
      </c>
      <c r="G369" s="15" t="e">
        <f>IF($B369="","",VLOOKUP($B369,'HK2 - 22-23 + HKI 23-24(22C2)'!$B$12:$AT$182,6,0))</f>
        <v>#N/A</v>
      </c>
      <c r="H369" s="15" t="e">
        <f>IF($B369="","",VLOOKUP($B369,'HK2 - 22-23 + HKI 23-24(22C2)'!$B$12:$AT$182,7,0))</f>
        <v>#N/A</v>
      </c>
      <c r="I369" s="15" t="e">
        <f>IF($B369="","",VLOOKUP($B369,'HK2 - 22-23 + HKI 23-24(22C2)'!$B$12:$AT$182,8,0))</f>
        <v>#N/A</v>
      </c>
      <c r="J369" s="15" t="e">
        <f>IF($B369="","",VLOOKUP($B369,'HK2 - 22-23 + HKI 23-24(22C2)'!$B$12:$AT$182,9,0))</f>
        <v>#N/A</v>
      </c>
      <c r="K369" s="15" t="e">
        <f>IF($B369="","",VLOOKUP($B369,'HK2 - 22-23 + HKI 23-24(22C2)'!$B$12:$AT$182,10,0))</f>
        <v>#N/A</v>
      </c>
      <c r="L369" s="15" t="e">
        <f>IF($B369="","",VLOOKUP($B369,'HK2 - 22-23 + HKI 23-24(22C2)'!$B$12:$AT$182,11,0))</f>
        <v>#N/A</v>
      </c>
      <c r="M369" s="31" t="e">
        <f t="shared" si="51"/>
        <v>#N/A</v>
      </c>
      <c r="N369" s="15" t="e">
        <f>IF($B369="","",VLOOKUP($B369,'HK2 - 22-23 + HKI 23-24(22C2)'!$B$12:$AT$182,13,0))</f>
        <v>#N/A</v>
      </c>
      <c r="O369" s="15" t="e">
        <f>IF($B369="","",VLOOKUP($B369,'HK2 - 22-23 + HKI 23-24(22C2)'!$B$12:$AT$182,14,0))</f>
        <v>#N/A</v>
      </c>
      <c r="P369" s="15" t="e">
        <f>IF($B369="","",VLOOKUP($B369,'HK2 - 22-23 + HKI 23-24(22C2)'!$B$12:$AT$182,15,0))</f>
        <v>#N/A</v>
      </c>
      <c r="Q369" s="15" t="e">
        <f>IF($B369="","",VLOOKUP($B369,'HK2 - 22-23 + HKI 23-24(22C2)'!$B$12:$AT$182,16,0))</f>
        <v>#N/A</v>
      </c>
      <c r="R369" s="31" t="e">
        <f t="shared" si="52"/>
        <v>#N/A</v>
      </c>
      <c r="S369" s="15" t="e">
        <f>IF($B369="","",VLOOKUP($B369,'HK2 - 22-23 + HKI 23-24(22C2)'!$B$12:$AT$182,18,0))</f>
        <v>#N/A</v>
      </c>
      <c r="T369" s="15" t="e">
        <f>IF($B369="","",VLOOKUP($B369,'HK2 - 22-23 + HKI 23-24(22C2)'!$B$12:$AT$182,19,0))</f>
        <v>#N/A</v>
      </c>
      <c r="U369" s="15" t="e">
        <f>IF($B369="","",VLOOKUP($B369,'HK2 - 22-23 + HKI 23-24(22C2)'!$B$12:$AT$182,20,0))</f>
        <v>#N/A</v>
      </c>
      <c r="V369" s="31" t="e">
        <f t="shared" si="53"/>
        <v>#N/A</v>
      </c>
      <c r="W369" s="15" t="e">
        <f>IF($B369="","",VLOOKUP($B369,'HK2 - 22-23 + HKI 23-24(22C2)'!$B$12:$AT$182,22,0))</f>
        <v>#N/A</v>
      </c>
      <c r="X369" s="15" t="e">
        <f>IF($B369="","",VLOOKUP($B369,'HK2 - 22-23 + HKI 23-24(22C2)'!$B$12:$AT$182,23,0))</f>
        <v>#N/A</v>
      </c>
      <c r="Y369" s="15" t="e">
        <f>IF($B369="","",VLOOKUP($B369,'HK2 - 22-23 + HKI 23-24(22C2)'!$B$12:$AT$182,24,0))</f>
        <v>#N/A</v>
      </c>
      <c r="Z369" s="31" t="e">
        <f t="shared" si="54"/>
        <v>#N/A</v>
      </c>
      <c r="AA369" s="15" t="e">
        <f>IF($B369="","",VLOOKUP($B369,'HK2 - 22-23 + HKI 23-24(22C2)'!$B$12:$AT$182,26,0))</f>
        <v>#N/A</v>
      </c>
      <c r="AB369" s="15" t="e">
        <f>IF($B369="","",VLOOKUP($B369,'HK2 - 22-23 + HKI 23-24(22C2)'!$B$12:$AT$182,27,0))</f>
        <v>#N/A</v>
      </c>
      <c r="AC369" s="15" t="e">
        <f>IF($B369="","",VLOOKUP($B369,'HK2 - 22-23 + HKI 23-24(22C2)'!$B$12:$AT$182,28,0))</f>
        <v>#N/A</v>
      </c>
      <c r="AD369" s="31" t="e">
        <f t="shared" si="55"/>
        <v>#N/A</v>
      </c>
      <c r="AE369" s="15" t="e">
        <f>IF($B369="","",VLOOKUP($B369,'HK2 - 22-23 + HKI 23-24(22C2)'!$B$12:$AT$182,30,0))</f>
        <v>#N/A</v>
      </c>
      <c r="AF369" s="15" t="e">
        <f>IF($B369="","",VLOOKUP($B369,'HK2 - 22-23 + HKI 23-24(22C2)'!$B$12:$AT$182,31,0))</f>
        <v>#N/A</v>
      </c>
      <c r="AG369" s="15" t="e">
        <f>IF($B369="","",VLOOKUP($B369,'HK2 - 22-23 + HKI 23-24(22C2)'!$B$12:$AT$182,32,0))</f>
        <v>#N/A</v>
      </c>
      <c r="AH369" s="31" t="e">
        <f t="shared" si="56"/>
        <v>#N/A</v>
      </c>
      <c r="AI369" s="15" t="e">
        <f>IF($B369="","",VLOOKUP($B369,'HK2 - 22-23 + HKI 23-24(22C2)'!$B$12:$AT$182,34,0))</f>
        <v>#N/A</v>
      </c>
      <c r="AJ369" s="15" t="e">
        <f>IF($B369="","",VLOOKUP($B369,'HK2 - 22-23 + HKI 23-24(22C2)'!$B$12:$AT$182,35,0))</f>
        <v>#N/A</v>
      </c>
      <c r="AK369" s="31" t="e">
        <f t="shared" si="57"/>
        <v>#N/A</v>
      </c>
      <c r="AL369" s="15" t="e">
        <f>IF($B369="","",VLOOKUP($B369,'HK2 - 22-23 + HKI 23-24(22C2)'!$B$12:$AT$182,37,0))</f>
        <v>#N/A</v>
      </c>
      <c r="AM369" s="15" t="e">
        <f>IF($B369="","",VLOOKUP($B369,'HK2 - 22-23 + HKI 23-24(22C2)'!$B$12:$AT$182,38,0))</f>
        <v>#N/A</v>
      </c>
      <c r="AN369" s="31" t="e">
        <f t="shared" si="58"/>
        <v>#N/A</v>
      </c>
      <c r="AO369" s="15" t="e">
        <f>IF($B369="","",VLOOKUP($B369,'HK2 - 22-23 + HKI 23-24(22C2)'!$B$12:$AT$182,40,0))</f>
        <v>#N/A</v>
      </c>
      <c r="AP369" s="15" t="e">
        <f>IF($B369="","",VLOOKUP($B369,'HK2 - 22-23 + HKI 23-24(22C2)'!$B$12:$AT$182,41,0))</f>
        <v>#N/A</v>
      </c>
      <c r="AQ369" s="31" t="e">
        <f t="shared" si="59"/>
        <v>#N/A</v>
      </c>
      <c r="AR369" s="31" t="e">
        <f>IF($B369="","",VLOOKUP($B369,'HK2 - 22-23 + HKI 23-24(22C2)'!$B$12:$AT$182,43,0))</f>
        <v>#N/A</v>
      </c>
      <c r="AS369" s="31" t="e">
        <f>IF($B369="","",VLOOKUP($B369,'HK2 - 22-23 + HKI 23-24(22C2)'!$B$12:$AT$182,44,0))</f>
        <v>#N/A</v>
      </c>
      <c r="AT369" s="40" t="e">
        <f t="shared" si="60"/>
        <v>#N/A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IF($B370="","",VLOOKUP($B370,'HK2 - 22-23 + HKI 23-24(22C2)'!$B$12:$AT$182,4,0))</f>
        <v>#N/A</v>
      </c>
      <c r="F370" s="15" t="e">
        <f>IF($B370="","",VLOOKUP($B370,'HK2 - 22-23 + HKI 23-24(22C2)'!$B$12:$AT$182,5,0))</f>
        <v>#N/A</v>
      </c>
      <c r="G370" s="15" t="e">
        <f>IF($B370="","",VLOOKUP($B370,'HK2 - 22-23 + HKI 23-24(22C2)'!$B$12:$AT$182,6,0))</f>
        <v>#N/A</v>
      </c>
      <c r="H370" s="15" t="e">
        <f>IF($B370="","",VLOOKUP($B370,'HK2 - 22-23 + HKI 23-24(22C2)'!$B$12:$AT$182,7,0))</f>
        <v>#N/A</v>
      </c>
      <c r="I370" s="15" t="e">
        <f>IF($B370="","",VLOOKUP($B370,'HK2 - 22-23 + HKI 23-24(22C2)'!$B$12:$AT$182,8,0))</f>
        <v>#N/A</v>
      </c>
      <c r="J370" s="15" t="e">
        <f>IF($B370="","",VLOOKUP($B370,'HK2 - 22-23 + HKI 23-24(22C2)'!$B$12:$AT$182,9,0))</f>
        <v>#N/A</v>
      </c>
      <c r="K370" s="15" t="e">
        <f>IF($B370="","",VLOOKUP($B370,'HK2 - 22-23 + HKI 23-24(22C2)'!$B$12:$AT$182,10,0))</f>
        <v>#N/A</v>
      </c>
      <c r="L370" s="15" t="e">
        <f>IF($B370="","",VLOOKUP($B370,'HK2 - 22-23 + HKI 23-24(22C2)'!$B$12:$AT$182,11,0))</f>
        <v>#N/A</v>
      </c>
      <c r="M370" s="31" t="e">
        <f t="shared" si="51"/>
        <v>#N/A</v>
      </c>
      <c r="N370" s="15" t="e">
        <f>IF($B370="","",VLOOKUP($B370,'HK2 - 22-23 + HKI 23-24(22C2)'!$B$12:$AT$182,13,0))</f>
        <v>#N/A</v>
      </c>
      <c r="O370" s="15" t="e">
        <f>IF($B370="","",VLOOKUP($B370,'HK2 - 22-23 + HKI 23-24(22C2)'!$B$12:$AT$182,14,0))</f>
        <v>#N/A</v>
      </c>
      <c r="P370" s="15" t="e">
        <f>IF($B370="","",VLOOKUP($B370,'HK2 - 22-23 + HKI 23-24(22C2)'!$B$12:$AT$182,15,0))</f>
        <v>#N/A</v>
      </c>
      <c r="Q370" s="15" t="e">
        <f>IF($B370="","",VLOOKUP($B370,'HK2 - 22-23 + HKI 23-24(22C2)'!$B$12:$AT$182,16,0))</f>
        <v>#N/A</v>
      </c>
      <c r="R370" s="31" t="e">
        <f t="shared" si="52"/>
        <v>#N/A</v>
      </c>
      <c r="S370" s="15" t="e">
        <f>IF($B370="","",VLOOKUP($B370,'HK2 - 22-23 + HKI 23-24(22C2)'!$B$12:$AT$182,18,0))</f>
        <v>#N/A</v>
      </c>
      <c r="T370" s="15" t="e">
        <f>IF($B370="","",VLOOKUP($B370,'HK2 - 22-23 + HKI 23-24(22C2)'!$B$12:$AT$182,19,0))</f>
        <v>#N/A</v>
      </c>
      <c r="U370" s="15" t="e">
        <f>IF($B370="","",VLOOKUP($B370,'HK2 - 22-23 + HKI 23-24(22C2)'!$B$12:$AT$182,20,0))</f>
        <v>#N/A</v>
      </c>
      <c r="V370" s="31" t="e">
        <f t="shared" si="53"/>
        <v>#N/A</v>
      </c>
      <c r="W370" s="15" t="e">
        <f>IF($B370="","",VLOOKUP($B370,'HK2 - 22-23 + HKI 23-24(22C2)'!$B$12:$AT$182,22,0))</f>
        <v>#N/A</v>
      </c>
      <c r="X370" s="15" t="e">
        <f>IF($B370="","",VLOOKUP($B370,'HK2 - 22-23 + HKI 23-24(22C2)'!$B$12:$AT$182,23,0))</f>
        <v>#N/A</v>
      </c>
      <c r="Y370" s="15" t="e">
        <f>IF($B370="","",VLOOKUP($B370,'HK2 - 22-23 + HKI 23-24(22C2)'!$B$12:$AT$182,24,0))</f>
        <v>#N/A</v>
      </c>
      <c r="Z370" s="31" t="e">
        <f t="shared" si="54"/>
        <v>#N/A</v>
      </c>
      <c r="AA370" s="15" t="e">
        <f>IF($B370="","",VLOOKUP($B370,'HK2 - 22-23 + HKI 23-24(22C2)'!$B$12:$AT$182,26,0))</f>
        <v>#N/A</v>
      </c>
      <c r="AB370" s="15" t="e">
        <f>IF($B370="","",VLOOKUP($B370,'HK2 - 22-23 + HKI 23-24(22C2)'!$B$12:$AT$182,27,0))</f>
        <v>#N/A</v>
      </c>
      <c r="AC370" s="15" t="e">
        <f>IF($B370="","",VLOOKUP($B370,'HK2 - 22-23 + HKI 23-24(22C2)'!$B$12:$AT$182,28,0))</f>
        <v>#N/A</v>
      </c>
      <c r="AD370" s="31" t="e">
        <f t="shared" si="55"/>
        <v>#N/A</v>
      </c>
      <c r="AE370" s="15" t="e">
        <f>IF($B370="","",VLOOKUP($B370,'HK2 - 22-23 + HKI 23-24(22C2)'!$B$12:$AT$182,30,0))</f>
        <v>#N/A</v>
      </c>
      <c r="AF370" s="15" t="e">
        <f>IF($B370="","",VLOOKUP($B370,'HK2 - 22-23 + HKI 23-24(22C2)'!$B$12:$AT$182,31,0))</f>
        <v>#N/A</v>
      </c>
      <c r="AG370" s="15" t="e">
        <f>IF($B370="","",VLOOKUP($B370,'HK2 - 22-23 + HKI 23-24(22C2)'!$B$12:$AT$182,32,0))</f>
        <v>#N/A</v>
      </c>
      <c r="AH370" s="31" t="e">
        <f t="shared" si="56"/>
        <v>#N/A</v>
      </c>
      <c r="AI370" s="15" t="e">
        <f>IF($B370="","",VLOOKUP($B370,'HK2 - 22-23 + HKI 23-24(22C2)'!$B$12:$AT$182,34,0))</f>
        <v>#N/A</v>
      </c>
      <c r="AJ370" s="15" t="e">
        <f>IF($B370="","",VLOOKUP($B370,'HK2 - 22-23 + HKI 23-24(22C2)'!$B$12:$AT$182,35,0))</f>
        <v>#N/A</v>
      </c>
      <c r="AK370" s="31" t="e">
        <f t="shared" si="57"/>
        <v>#N/A</v>
      </c>
      <c r="AL370" s="15" t="e">
        <f>IF($B370="","",VLOOKUP($B370,'HK2 - 22-23 + HKI 23-24(22C2)'!$B$12:$AT$182,37,0))</f>
        <v>#N/A</v>
      </c>
      <c r="AM370" s="15" t="e">
        <f>IF($B370="","",VLOOKUP($B370,'HK2 - 22-23 + HKI 23-24(22C2)'!$B$12:$AT$182,38,0))</f>
        <v>#N/A</v>
      </c>
      <c r="AN370" s="31" t="e">
        <f t="shared" si="58"/>
        <v>#N/A</v>
      </c>
      <c r="AO370" s="15" t="e">
        <f>IF($B370="","",VLOOKUP($B370,'HK2 - 22-23 + HKI 23-24(22C2)'!$B$12:$AT$182,40,0))</f>
        <v>#N/A</v>
      </c>
      <c r="AP370" s="15" t="e">
        <f>IF($B370="","",VLOOKUP($B370,'HK2 - 22-23 + HKI 23-24(22C2)'!$B$12:$AT$182,41,0))</f>
        <v>#N/A</v>
      </c>
      <c r="AQ370" s="31" t="e">
        <f t="shared" si="59"/>
        <v>#N/A</v>
      </c>
      <c r="AR370" s="31" t="e">
        <f>IF($B370="","",VLOOKUP($B370,'HK2 - 22-23 + HKI 23-24(22C2)'!$B$12:$AT$182,43,0))</f>
        <v>#N/A</v>
      </c>
      <c r="AS370" s="31" t="e">
        <f>IF($B370="","",VLOOKUP($B370,'HK2 - 22-23 + HKI 23-24(22C2)'!$B$12:$AT$182,44,0))</f>
        <v>#N/A</v>
      </c>
      <c r="AT370" s="40" t="e">
        <f t="shared" si="60"/>
        <v>#N/A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IF($B371="","",VLOOKUP($B371,'HK2 - 22-23 + HKI 23-24(22C2)'!$B$12:$AT$182,4,0))</f>
        <v>#N/A</v>
      </c>
      <c r="F371" s="15" t="e">
        <f>IF($B371="","",VLOOKUP($B371,'HK2 - 22-23 + HKI 23-24(22C2)'!$B$12:$AT$182,5,0))</f>
        <v>#N/A</v>
      </c>
      <c r="G371" s="15" t="e">
        <f>IF($B371="","",VLOOKUP($B371,'HK2 - 22-23 + HKI 23-24(22C2)'!$B$12:$AT$182,6,0))</f>
        <v>#N/A</v>
      </c>
      <c r="H371" s="15" t="e">
        <f>IF($B371="","",VLOOKUP($B371,'HK2 - 22-23 + HKI 23-24(22C2)'!$B$12:$AT$182,7,0))</f>
        <v>#N/A</v>
      </c>
      <c r="I371" s="15" t="e">
        <f>IF($B371="","",VLOOKUP($B371,'HK2 - 22-23 + HKI 23-24(22C2)'!$B$12:$AT$182,8,0))</f>
        <v>#N/A</v>
      </c>
      <c r="J371" s="15" t="e">
        <f>IF($B371="","",VLOOKUP($B371,'HK2 - 22-23 + HKI 23-24(22C2)'!$B$12:$AT$182,9,0))</f>
        <v>#N/A</v>
      </c>
      <c r="K371" s="15" t="e">
        <f>IF($B371="","",VLOOKUP($B371,'HK2 - 22-23 + HKI 23-24(22C2)'!$B$12:$AT$182,10,0))</f>
        <v>#N/A</v>
      </c>
      <c r="L371" s="15" t="e">
        <f>IF($B371="","",VLOOKUP($B371,'HK2 - 22-23 + HKI 23-24(22C2)'!$B$12:$AT$182,11,0))</f>
        <v>#N/A</v>
      </c>
      <c r="M371" s="31" t="e">
        <f t="shared" si="51"/>
        <v>#N/A</v>
      </c>
      <c r="N371" s="15" t="e">
        <f>IF($B371="","",VLOOKUP($B371,'HK2 - 22-23 + HKI 23-24(22C2)'!$B$12:$AT$182,13,0))</f>
        <v>#N/A</v>
      </c>
      <c r="O371" s="15" t="e">
        <f>IF($B371="","",VLOOKUP($B371,'HK2 - 22-23 + HKI 23-24(22C2)'!$B$12:$AT$182,14,0))</f>
        <v>#N/A</v>
      </c>
      <c r="P371" s="15" t="e">
        <f>IF($B371="","",VLOOKUP($B371,'HK2 - 22-23 + HKI 23-24(22C2)'!$B$12:$AT$182,15,0))</f>
        <v>#N/A</v>
      </c>
      <c r="Q371" s="15" t="e">
        <f>IF($B371="","",VLOOKUP($B371,'HK2 - 22-23 + HKI 23-24(22C2)'!$B$12:$AT$182,16,0))</f>
        <v>#N/A</v>
      </c>
      <c r="R371" s="31" t="e">
        <f t="shared" si="52"/>
        <v>#N/A</v>
      </c>
      <c r="S371" s="15" t="e">
        <f>IF($B371="","",VLOOKUP($B371,'HK2 - 22-23 + HKI 23-24(22C2)'!$B$12:$AT$182,18,0))</f>
        <v>#N/A</v>
      </c>
      <c r="T371" s="15" t="e">
        <f>IF($B371="","",VLOOKUP($B371,'HK2 - 22-23 + HKI 23-24(22C2)'!$B$12:$AT$182,19,0))</f>
        <v>#N/A</v>
      </c>
      <c r="U371" s="15" t="e">
        <f>IF($B371="","",VLOOKUP($B371,'HK2 - 22-23 + HKI 23-24(22C2)'!$B$12:$AT$182,20,0))</f>
        <v>#N/A</v>
      </c>
      <c r="V371" s="31" t="e">
        <f t="shared" si="53"/>
        <v>#N/A</v>
      </c>
      <c r="W371" s="15" t="e">
        <f>IF($B371="","",VLOOKUP($B371,'HK2 - 22-23 + HKI 23-24(22C2)'!$B$12:$AT$182,22,0))</f>
        <v>#N/A</v>
      </c>
      <c r="X371" s="15" t="e">
        <f>IF($B371="","",VLOOKUP($B371,'HK2 - 22-23 + HKI 23-24(22C2)'!$B$12:$AT$182,23,0))</f>
        <v>#N/A</v>
      </c>
      <c r="Y371" s="15" t="e">
        <f>IF($B371="","",VLOOKUP($B371,'HK2 - 22-23 + HKI 23-24(22C2)'!$B$12:$AT$182,24,0))</f>
        <v>#N/A</v>
      </c>
      <c r="Z371" s="31" t="e">
        <f t="shared" si="54"/>
        <v>#N/A</v>
      </c>
      <c r="AA371" s="15" t="e">
        <f>IF($B371="","",VLOOKUP($B371,'HK2 - 22-23 + HKI 23-24(22C2)'!$B$12:$AT$182,26,0))</f>
        <v>#N/A</v>
      </c>
      <c r="AB371" s="15" t="e">
        <f>IF($B371="","",VLOOKUP($B371,'HK2 - 22-23 + HKI 23-24(22C2)'!$B$12:$AT$182,27,0))</f>
        <v>#N/A</v>
      </c>
      <c r="AC371" s="15" t="e">
        <f>IF($B371="","",VLOOKUP($B371,'HK2 - 22-23 + HKI 23-24(22C2)'!$B$12:$AT$182,28,0))</f>
        <v>#N/A</v>
      </c>
      <c r="AD371" s="31" t="e">
        <f t="shared" si="55"/>
        <v>#N/A</v>
      </c>
      <c r="AE371" s="15" t="e">
        <f>IF($B371="","",VLOOKUP($B371,'HK2 - 22-23 + HKI 23-24(22C2)'!$B$12:$AT$182,30,0))</f>
        <v>#N/A</v>
      </c>
      <c r="AF371" s="15" t="e">
        <f>IF($B371="","",VLOOKUP($B371,'HK2 - 22-23 + HKI 23-24(22C2)'!$B$12:$AT$182,31,0))</f>
        <v>#N/A</v>
      </c>
      <c r="AG371" s="15" t="e">
        <f>IF($B371="","",VLOOKUP($B371,'HK2 - 22-23 + HKI 23-24(22C2)'!$B$12:$AT$182,32,0))</f>
        <v>#N/A</v>
      </c>
      <c r="AH371" s="31" t="e">
        <f t="shared" si="56"/>
        <v>#N/A</v>
      </c>
      <c r="AI371" s="15" t="e">
        <f>IF($B371="","",VLOOKUP($B371,'HK2 - 22-23 + HKI 23-24(22C2)'!$B$12:$AT$182,34,0))</f>
        <v>#N/A</v>
      </c>
      <c r="AJ371" s="15" t="e">
        <f>IF($B371="","",VLOOKUP($B371,'HK2 - 22-23 + HKI 23-24(22C2)'!$B$12:$AT$182,35,0))</f>
        <v>#N/A</v>
      </c>
      <c r="AK371" s="31" t="e">
        <f t="shared" si="57"/>
        <v>#N/A</v>
      </c>
      <c r="AL371" s="15" t="e">
        <f>IF($B371="","",VLOOKUP($B371,'HK2 - 22-23 + HKI 23-24(22C2)'!$B$12:$AT$182,37,0))</f>
        <v>#N/A</v>
      </c>
      <c r="AM371" s="15" t="e">
        <f>IF($B371="","",VLOOKUP($B371,'HK2 - 22-23 + HKI 23-24(22C2)'!$B$12:$AT$182,38,0))</f>
        <v>#N/A</v>
      </c>
      <c r="AN371" s="31" t="e">
        <f t="shared" si="58"/>
        <v>#N/A</v>
      </c>
      <c r="AO371" s="15" t="e">
        <f>IF($B371="","",VLOOKUP($B371,'HK2 - 22-23 + HKI 23-24(22C2)'!$B$12:$AT$182,40,0))</f>
        <v>#N/A</v>
      </c>
      <c r="AP371" s="15" t="e">
        <f>IF($B371="","",VLOOKUP($B371,'HK2 - 22-23 + HKI 23-24(22C2)'!$B$12:$AT$182,41,0))</f>
        <v>#N/A</v>
      </c>
      <c r="AQ371" s="31" t="e">
        <f t="shared" si="59"/>
        <v>#N/A</v>
      </c>
      <c r="AR371" s="31" t="e">
        <f>IF($B371="","",VLOOKUP($B371,'HK2 - 22-23 + HKI 23-24(22C2)'!$B$12:$AT$182,43,0))</f>
        <v>#N/A</v>
      </c>
      <c r="AS371" s="31" t="e">
        <f>IF($B371="","",VLOOKUP($B371,'HK2 - 22-23 + HKI 23-24(22C2)'!$B$12:$AT$182,44,0))</f>
        <v>#N/A</v>
      </c>
      <c r="AT371" s="40" t="e">
        <f t="shared" si="60"/>
        <v>#N/A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IF($B372="","",VLOOKUP($B372,'HK2 - 22-23 + HKI 23-24(22C2)'!$B$12:$AT$182,4,0))</f>
        <v>#N/A</v>
      </c>
      <c r="F372" s="15" t="e">
        <f>IF($B372="","",VLOOKUP($B372,'HK2 - 22-23 + HKI 23-24(22C2)'!$B$12:$AT$182,5,0))</f>
        <v>#N/A</v>
      </c>
      <c r="G372" s="15" t="e">
        <f>IF($B372="","",VLOOKUP($B372,'HK2 - 22-23 + HKI 23-24(22C2)'!$B$12:$AT$182,6,0))</f>
        <v>#N/A</v>
      </c>
      <c r="H372" s="15" t="e">
        <f>IF($B372="","",VLOOKUP($B372,'HK2 - 22-23 + HKI 23-24(22C2)'!$B$12:$AT$182,7,0))</f>
        <v>#N/A</v>
      </c>
      <c r="I372" s="15" t="e">
        <f>IF($B372="","",VLOOKUP($B372,'HK2 - 22-23 + HKI 23-24(22C2)'!$B$12:$AT$182,8,0))</f>
        <v>#N/A</v>
      </c>
      <c r="J372" s="15" t="e">
        <f>IF($B372="","",VLOOKUP($B372,'HK2 - 22-23 + HKI 23-24(22C2)'!$B$12:$AT$182,9,0))</f>
        <v>#N/A</v>
      </c>
      <c r="K372" s="15" t="e">
        <f>IF($B372="","",VLOOKUP($B372,'HK2 - 22-23 + HKI 23-24(22C2)'!$B$12:$AT$182,10,0))</f>
        <v>#N/A</v>
      </c>
      <c r="L372" s="15" t="e">
        <f>IF($B372="","",VLOOKUP($B372,'HK2 - 22-23 + HKI 23-24(22C2)'!$B$12:$AT$182,11,0))</f>
        <v>#N/A</v>
      </c>
      <c r="M372" s="31" t="e">
        <f t="shared" si="51"/>
        <v>#N/A</v>
      </c>
      <c r="N372" s="15" t="e">
        <f>IF($B372="","",VLOOKUP($B372,'HK2 - 22-23 + HKI 23-24(22C2)'!$B$12:$AT$182,13,0))</f>
        <v>#N/A</v>
      </c>
      <c r="O372" s="15" t="e">
        <f>IF($B372="","",VLOOKUP($B372,'HK2 - 22-23 + HKI 23-24(22C2)'!$B$12:$AT$182,14,0))</f>
        <v>#N/A</v>
      </c>
      <c r="P372" s="15" t="e">
        <f>IF($B372="","",VLOOKUP($B372,'HK2 - 22-23 + HKI 23-24(22C2)'!$B$12:$AT$182,15,0))</f>
        <v>#N/A</v>
      </c>
      <c r="Q372" s="15" t="e">
        <f>IF($B372="","",VLOOKUP($B372,'HK2 - 22-23 + HKI 23-24(22C2)'!$B$12:$AT$182,16,0))</f>
        <v>#N/A</v>
      </c>
      <c r="R372" s="31" t="e">
        <f t="shared" si="52"/>
        <v>#N/A</v>
      </c>
      <c r="S372" s="15" t="e">
        <f>IF($B372="","",VLOOKUP($B372,'HK2 - 22-23 + HKI 23-24(22C2)'!$B$12:$AT$182,18,0))</f>
        <v>#N/A</v>
      </c>
      <c r="T372" s="15" t="e">
        <f>IF($B372="","",VLOOKUP($B372,'HK2 - 22-23 + HKI 23-24(22C2)'!$B$12:$AT$182,19,0))</f>
        <v>#N/A</v>
      </c>
      <c r="U372" s="15" t="e">
        <f>IF($B372="","",VLOOKUP($B372,'HK2 - 22-23 + HKI 23-24(22C2)'!$B$12:$AT$182,20,0))</f>
        <v>#N/A</v>
      </c>
      <c r="V372" s="31" t="e">
        <f t="shared" si="53"/>
        <v>#N/A</v>
      </c>
      <c r="W372" s="15" t="e">
        <f>IF($B372="","",VLOOKUP($B372,'HK2 - 22-23 + HKI 23-24(22C2)'!$B$12:$AT$182,22,0))</f>
        <v>#N/A</v>
      </c>
      <c r="X372" s="15" t="e">
        <f>IF($B372="","",VLOOKUP($B372,'HK2 - 22-23 + HKI 23-24(22C2)'!$B$12:$AT$182,23,0))</f>
        <v>#N/A</v>
      </c>
      <c r="Y372" s="15" t="e">
        <f>IF($B372="","",VLOOKUP($B372,'HK2 - 22-23 + HKI 23-24(22C2)'!$B$12:$AT$182,24,0))</f>
        <v>#N/A</v>
      </c>
      <c r="Z372" s="31" t="e">
        <f t="shared" si="54"/>
        <v>#N/A</v>
      </c>
      <c r="AA372" s="15" t="e">
        <f>IF($B372="","",VLOOKUP($B372,'HK2 - 22-23 + HKI 23-24(22C2)'!$B$12:$AT$182,26,0))</f>
        <v>#N/A</v>
      </c>
      <c r="AB372" s="15" t="e">
        <f>IF($B372="","",VLOOKUP($B372,'HK2 - 22-23 + HKI 23-24(22C2)'!$B$12:$AT$182,27,0))</f>
        <v>#N/A</v>
      </c>
      <c r="AC372" s="15" t="e">
        <f>IF($B372="","",VLOOKUP($B372,'HK2 - 22-23 + HKI 23-24(22C2)'!$B$12:$AT$182,28,0))</f>
        <v>#N/A</v>
      </c>
      <c r="AD372" s="31" t="e">
        <f t="shared" si="55"/>
        <v>#N/A</v>
      </c>
      <c r="AE372" s="15" t="e">
        <f>IF($B372="","",VLOOKUP($B372,'HK2 - 22-23 + HKI 23-24(22C2)'!$B$12:$AT$182,30,0))</f>
        <v>#N/A</v>
      </c>
      <c r="AF372" s="15" t="e">
        <f>IF($B372="","",VLOOKUP($B372,'HK2 - 22-23 + HKI 23-24(22C2)'!$B$12:$AT$182,31,0))</f>
        <v>#N/A</v>
      </c>
      <c r="AG372" s="15" t="e">
        <f>IF($B372="","",VLOOKUP($B372,'HK2 - 22-23 + HKI 23-24(22C2)'!$B$12:$AT$182,32,0))</f>
        <v>#N/A</v>
      </c>
      <c r="AH372" s="31" t="e">
        <f t="shared" si="56"/>
        <v>#N/A</v>
      </c>
      <c r="AI372" s="15" t="e">
        <f>IF($B372="","",VLOOKUP($B372,'HK2 - 22-23 + HKI 23-24(22C2)'!$B$12:$AT$182,34,0))</f>
        <v>#N/A</v>
      </c>
      <c r="AJ372" s="15" t="e">
        <f>IF($B372="","",VLOOKUP($B372,'HK2 - 22-23 + HKI 23-24(22C2)'!$B$12:$AT$182,35,0))</f>
        <v>#N/A</v>
      </c>
      <c r="AK372" s="31" t="e">
        <f t="shared" si="57"/>
        <v>#N/A</v>
      </c>
      <c r="AL372" s="15" t="e">
        <f>IF($B372="","",VLOOKUP($B372,'HK2 - 22-23 + HKI 23-24(22C2)'!$B$12:$AT$182,37,0))</f>
        <v>#N/A</v>
      </c>
      <c r="AM372" s="15" t="e">
        <f>IF($B372="","",VLOOKUP($B372,'HK2 - 22-23 + HKI 23-24(22C2)'!$B$12:$AT$182,38,0))</f>
        <v>#N/A</v>
      </c>
      <c r="AN372" s="31" t="e">
        <f t="shared" si="58"/>
        <v>#N/A</v>
      </c>
      <c r="AO372" s="15" t="e">
        <f>IF($B372="","",VLOOKUP($B372,'HK2 - 22-23 + HKI 23-24(22C2)'!$B$12:$AT$182,40,0))</f>
        <v>#N/A</v>
      </c>
      <c r="AP372" s="15" t="e">
        <f>IF($B372="","",VLOOKUP($B372,'HK2 - 22-23 + HKI 23-24(22C2)'!$B$12:$AT$182,41,0))</f>
        <v>#N/A</v>
      </c>
      <c r="AQ372" s="31" t="e">
        <f t="shared" si="59"/>
        <v>#N/A</v>
      </c>
      <c r="AR372" s="31" t="e">
        <f>IF($B372="","",VLOOKUP($B372,'HK2 - 22-23 + HKI 23-24(22C2)'!$B$12:$AT$182,43,0))</f>
        <v>#N/A</v>
      </c>
      <c r="AS372" s="31" t="e">
        <f>IF($B372="","",VLOOKUP($B372,'HK2 - 22-23 + HKI 23-24(22C2)'!$B$12:$AT$182,44,0))</f>
        <v>#N/A</v>
      </c>
      <c r="AT372" s="40" t="e">
        <f t="shared" si="60"/>
        <v>#N/A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IF($B373="","",VLOOKUP($B373,'HK2 - 22-23 + HKI 23-24(22C2)'!$B$12:$AT$182,4,0))</f>
        <v>#N/A</v>
      </c>
      <c r="F373" s="15" t="e">
        <f>IF($B373="","",VLOOKUP($B373,'HK2 - 22-23 + HKI 23-24(22C2)'!$B$12:$AT$182,5,0))</f>
        <v>#N/A</v>
      </c>
      <c r="G373" s="15" t="e">
        <f>IF($B373="","",VLOOKUP($B373,'HK2 - 22-23 + HKI 23-24(22C2)'!$B$12:$AT$182,6,0))</f>
        <v>#N/A</v>
      </c>
      <c r="H373" s="15" t="e">
        <f>IF($B373="","",VLOOKUP($B373,'HK2 - 22-23 + HKI 23-24(22C2)'!$B$12:$AT$182,7,0))</f>
        <v>#N/A</v>
      </c>
      <c r="I373" s="15" t="e">
        <f>IF($B373="","",VLOOKUP($B373,'HK2 - 22-23 + HKI 23-24(22C2)'!$B$12:$AT$182,8,0))</f>
        <v>#N/A</v>
      </c>
      <c r="J373" s="15" t="e">
        <f>IF($B373="","",VLOOKUP($B373,'HK2 - 22-23 + HKI 23-24(22C2)'!$B$12:$AT$182,9,0))</f>
        <v>#N/A</v>
      </c>
      <c r="K373" s="15" t="e">
        <f>IF($B373="","",VLOOKUP($B373,'HK2 - 22-23 + HKI 23-24(22C2)'!$B$12:$AT$182,10,0))</f>
        <v>#N/A</v>
      </c>
      <c r="L373" s="15" t="e">
        <f>IF($B373="","",VLOOKUP($B373,'HK2 - 22-23 + HKI 23-24(22C2)'!$B$12:$AT$182,11,0))</f>
        <v>#N/A</v>
      </c>
      <c r="M373" s="31" t="e">
        <f t="shared" si="51"/>
        <v>#N/A</v>
      </c>
      <c r="N373" s="15" t="e">
        <f>IF($B373="","",VLOOKUP($B373,'HK2 - 22-23 + HKI 23-24(22C2)'!$B$12:$AT$182,13,0))</f>
        <v>#N/A</v>
      </c>
      <c r="O373" s="15" t="e">
        <f>IF($B373="","",VLOOKUP($B373,'HK2 - 22-23 + HKI 23-24(22C2)'!$B$12:$AT$182,14,0))</f>
        <v>#N/A</v>
      </c>
      <c r="P373" s="15" t="e">
        <f>IF($B373="","",VLOOKUP($B373,'HK2 - 22-23 + HKI 23-24(22C2)'!$B$12:$AT$182,15,0))</f>
        <v>#N/A</v>
      </c>
      <c r="Q373" s="15" t="e">
        <f>IF($B373="","",VLOOKUP($B373,'HK2 - 22-23 + HKI 23-24(22C2)'!$B$12:$AT$182,16,0))</f>
        <v>#N/A</v>
      </c>
      <c r="R373" s="31" t="e">
        <f t="shared" si="52"/>
        <v>#N/A</v>
      </c>
      <c r="S373" s="15" t="e">
        <f>IF($B373="","",VLOOKUP($B373,'HK2 - 22-23 + HKI 23-24(22C2)'!$B$12:$AT$182,18,0))</f>
        <v>#N/A</v>
      </c>
      <c r="T373" s="15" t="e">
        <f>IF($B373="","",VLOOKUP($B373,'HK2 - 22-23 + HKI 23-24(22C2)'!$B$12:$AT$182,19,0))</f>
        <v>#N/A</v>
      </c>
      <c r="U373" s="15" t="e">
        <f>IF($B373="","",VLOOKUP($B373,'HK2 - 22-23 + HKI 23-24(22C2)'!$B$12:$AT$182,20,0))</f>
        <v>#N/A</v>
      </c>
      <c r="V373" s="31" t="e">
        <f t="shared" si="53"/>
        <v>#N/A</v>
      </c>
      <c r="W373" s="15" t="e">
        <f>IF($B373="","",VLOOKUP($B373,'HK2 - 22-23 + HKI 23-24(22C2)'!$B$12:$AT$182,22,0))</f>
        <v>#N/A</v>
      </c>
      <c r="X373" s="15" t="e">
        <f>IF($B373="","",VLOOKUP($B373,'HK2 - 22-23 + HKI 23-24(22C2)'!$B$12:$AT$182,23,0))</f>
        <v>#N/A</v>
      </c>
      <c r="Y373" s="15" t="e">
        <f>IF($B373="","",VLOOKUP($B373,'HK2 - 22-23 + HKI 23-24(22C2)'!$B$12:$AT$182,24,0))</f>
        <v>#N/A</v>
      </c>
      <c r="Z373" s="31" t="e">
        <f t="shared" si="54"/>
        <v>#N/A</v>
      </c>
      <c r="AA373" s="15" t="e">
        <f>IF($B373="","",VLOOKUP($B373,'HK2 - 22-23 + HKI 23-24(22C2)'!$B$12:$AT$182,26,0))</f>
        <v>#N/A</v>
      </c>
      <c r="AB373" s="15" t="e">
        <f>IF($B373="","",VLOOKUP($B373,'HK2 - 22-23 + HKI 23-24(22C2)'!$B$12:$AT$182,27,0))</f>
        <v>#N/A</v>
      </c>
      <c r="AC373" s="15" t="e">
        <f>IF($B373="","",VLOOKUP($B373,'HK2 - 22-23 + HKI 23-24(22C2)'!$B$12:$AT$182,28,0))</f>
        <v>#N/A</v>
      </c>
      <c r="AD373" s="31" t="e">
        <f t="shared" si="55"/>
        <v>#N/A</v>
      </c>
      <c r="AE373" s="15" t="e">
        <f>IF($B373="","",VLOOKUP($B373,'HK2 - 22-23 + HKI 23-24(22C2)'!$B$12:$AT$182,30,0))</f>
        <v>#N/A</v>
      </c>
      <c r="AF373" s="15" t="e">
        <f>IF($B373="","",VLOOKUP($B373,'HK2 - 22-23 + HKI 23-24(22C2)'!$B$12:$AT$182,31,0))</f>
        <v>#N/A</v>
      </c>
      <c r="AG373" s="15" t="e">
        <f>IF($B373="","",VLOOKUP($B373,'HK2 - 22-23 + HKI 23-24(22C2)'!$B$12:$AT$182,32,0))</f>
        <v>#N/A</v>
      </c>
      <c r="AH373" s="31" t="e">
        <f t="shared" si="56"/>
        <v>#N/A</v>
      </c>
      <c r="AI373" s="15" t="e">
        <f>IF($B373="","",VLOOKUP($B373,'HK2 - 22-23 + HKI 23-24(22C2)'!$B$12:$AT$182,34,0))</f>
        <v>#N/A</v>
      </c>
      <c r="AJ373" s="15" t="e">
        <f>IF($B373="","",VLOOKUP($B373,'HK2 - 22-23 + HKI 23-24(22C2)'!$B$12:$AT$182,35,0))</f>
        <v>#N/A</v>
      </c>
      <c r="AK373" s="31" t="e">
        <f t="shared" si="57"/>
        <v>#N/A</v>
      </c>
      <c r="AL373" s="15" t="e">
        <f>IF($B373="","",VLOOKUP($B373,'HK2 - 22-23 + HKI 23-24(22C2)'!$B$12:$AT$182,37,0))</f>
        <v>#N/A</v>
      </c>
      <c r="AM373" s="15" t="e">
        <f>IF($B373="","",VLOOKUP($B373,'HK2 - 22-23 + HKI 23-24(22C2)'!$B$12:$AT$182,38,0))</f>
        <v>#N/A</v>
      </c>
      <c r="AN373" s="31" t="e">
        <f t="shared" si="58"/>
        <v>#N/A</v>
      </c>
      <c r="AO373" s="15" t="e">
        <f>IF($B373="","",VLOOKUP($B373,'HK2 - 22-23 + HKI 23-24(22C2)'!$B$12:$AT$182,40,0))</f>
        <v>#N/A</v>
      </c>
      <c r="AP373" s="15" t="e">
        <f>IF($B373="","",VLOOKUP($B373,'HK2 - 22-23 + HKI 23-24(22C2)'!$B$12:$AT$182,41,0))</f>
        <v>#N/A</v>
      </c>
      <c r="AQ373" s="31" t="e">
        <f t="shared" si="59"/>
        <v>#N/A</v>
      </c>
      <c r="AR373" s="31" t="e">
        <f>IF($B373="","",VLOOKUP($B373,'HK2 - 22-23 + HKI 23-24(22C2)'!$B$12:$AT$182,43,0))</f>
        <v>#N/A</v>
      </c>
      <c r="AS373" s="31" t="e">
        <f>IF($B373="","",VLOOKUP($B373,'HK2 - 22-23 + HKI 23-24(22C2)'!$B$12:$AT$182,44,0))</f>
        <v>#N/A</v>
      </c>
      <c r="AT373" s="40" t="e">
        <f t="shared" si="60"/>
        <v>#N/A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IF($B374="","",VLOOKUP($B374,'HK2 - 22-23 + HKI 23-24(22C2)'!$B$12:$AT$182,4,0))</f>
        <v>#N/A</v>
      </c>
      <c r="F374" s="15" t="e">
        <f>IF($B374="","",VLOOKUP($B374,'HK2 - 22-23 + HKI 23-24(22C2)'!$B$12:$AT$182,5,0))</f>
        <v>#N/A</v>
      </c>
      <c r="G374" s="15" t="e">
        <f>IF($B374="","",VLOOKUP($B374,'HK2 - 22-23 + HKI 23-24(22C2)'!$B$12:$AT$182,6,0))</f>
        <v>#N/A</v>
      </c>
      <c r="H374" s="15" t="e">
        <f>IF($B374="","",VLOOKUP($B374,'HK2 - 22-23 + HKI 23-24(22C2)'!$B$12:$AT$182,7,0))</f>
        <v>#N/A</v>
      </c>
      <c r="I374" s="15" t="e">
        <f>IF($B374="","",VLOOKUP($B374,'HK2 - 22-23 + HKI 23-24(22C2)'!$B$12:$AT$182,8,0))</f>
        <v>#N/A</v>
      </c>
      <c r="J374" s="15" t="e">
        <f>IF($B374="","",VLOOKUP($B374,'HK2 - 22-23 + HKI 23-24(22C2)'!$B$12:$AT$182,9,0))</f>
        <v>#N/A</v>
      </c>
      <c r="K374" s="15" t="e">
        <f>IF($B374="","",VLOOKUP($B374,'HK2 - 22-23 + HKI 23-24(22C2)'!$B$12:$AT$182,10,0))</f>
        <v>#N/A</v>
      </c>
      <c r="L374" s="15" t="e">
        <f>IF($B374="","",VLOOKUP($B374,'HK2 - 22-23 + HKI 23-24(22C2)'!$B$12:$AT$182,11,0))</f>
        <v>#N/A</v>
      </c>
      <c r="M374" s="31" t="e">
        <f t="shared" si="51"/>
        <v>#N/A</v>
      </c>
      <c r="N374" s="15" t="e">
        <f>IF($B374="","",VLOOKUP($B374,'HK2 - 22-23 + HKI 23-24(22C2)'!$B$12:$AT$182,13,0))</f>
        <v>#N/A</v>
      </c>
      <c r="O374" s="15" t="e">
        <f>IF($B374="","",VLOOKUP($B374,'HK2 - 22-23 + HKI 23-24(22C2)'!$B$12:$AT$182,14,0))</f>
        <v>#N/A</v>
      </c>
      <c r="P374" s="15" t="e">
        <f>IF($B374="","",VLOOKUP($B374,'HK2 - 22-23 + HKI 23-24(22C2)'!$B$12:$AT$182,15,0))</f>
        <v>#N/A</v>
      </c>
      <c r="Q374" s="15" t="e">
        <f>IF($B374="","",VLOOKUP($B374,'HK2 - 22-23 + HKI 23-24(22C2)'!$B$12:$AT$182,16,0))</f>
        <v>#N/A</v>
      </c>
      <c r="R374" s="31" t="e">
        <f t="shared" si="52"/>
        <v>#N/A</v>
      </c>
      <c r="S374" s="15" t="e">
        <f>IF($B374="","",VLOOKUP($B374,'HK2 - 22-23 + HKI 23-24(22C2)'!$B$12:$AT$182,18,0))</f>
        <v>#N/A</v>
      </c>
      <c r="T374" s="15" t="e">
        <f>IF($B374="","",VLOOKUP($B374,'HK2 - 22-23 + HKI 23-24(22C2)'!$B$12:$AT$182,19,0))</f>
        <v>#N/A</v>
      </c>
      <c r="U374" s="15" t="e">
        <f>IF($B374="","",VLOOKUP($B374,'HK2 - 22-23 + HKI 23-24(22C2)'!$B$12:$AT$182,20,0))</f>
        <v>#N/A</v>
      </c>
      <c r="V374" s="31" t="e">
        <f t="shared" si="53"/>
        <v>#N/A</v>
      </c>
      <c r="W374" s="15" t="e">
        <f>IF($B374="","",VLOOKUP($B374,'HK2 - 22-23 + HKI 23-24(22C2)'!$B$12:$AT$182,22,0))</f>
        <v>#N/A</v>
      </c>
      <c r="X374" s="15" t="e">
        <f>IF($B374="","",VLOOKUP($B374,'HK2 - 22-23 + HKI 23-24(22C2)'!$B$12:$AT$182,23,0))</f>
        <v>#N/A</v>
      </c>
      <c r="Y374" s="15" t="e">
        <f>IF($B374="","",VLOOKUP($B374,'HK2 - 22-23 + HKI 23-24(22C2)'!$B$12:$AT$182,24,0))</f>
        <v>#N/A</v>
      </c>
      <c r="Z374" s="31" t="e">
        <f t="shared" si="54"/>
        <v>#N/A</v>
      </c>
      <c r="AA374" s="15" t="e">
        <f>IF($B374="","",VLOOKUP($B374,'HK2 - 22-23 + HKI 23-24(22C2)'!$B$12:$AT$182,26,0))</f>
        <v>#N/A</v>
      </c>
      <c r="AB374" s="15" t="e">
        <f>IF($B374="","",VLOOKUP($B374,'HK2 - 22-23 + HKI 23-24(22C2)'!$B$12:$AT$182,27,0))</f>
        <v>#N/A</v>
      </c>
      <c r="AC374" s="15" t="e">
        <f>IF($B374="","",VLOOKUP($B374,'HK2 - 22-23 + HKI 23-24(22C2)'!$B$12:$AT$182,28,0))</f>
        <v>#N/A</v>
      </c>
      <c r="AD374" s="31" t="e">
        <f t="shared" si="55"/>
        <v>#N/A</v>
      </c>
      <c r="AE374" s="15" t="e">
        <f>IF($B374="","",VLOOKUP($B374,'HK2 - 22-23 + HKI 23-24(22C2)'!$B$12:$AT$182,30,0))</f>
        <v>#N/A</v>
      </c>
      <c r="AF374" s="15" t="e">
        <f>IF($B374="","",VLOOKUP($B374,'HK2 - 22-23 + HKI 23-24(22C2)'!$B$12:$AT$182,31,0))</f>
        <v>#N/A</v>
      </c>
      <c r="AG374" s="15" t="e">
        <f>IF($B374="","",VLOOKUP($B374,'HK2 - 22-23 + HKI 23-24(22C2)'!$B$12:$AT$182,32,0))</f>
        <v>#N/A</v>
      </c>
      <c r="AH374" s="31" t="e">
        <f t="shared" si="56"/>
        <v>#N/A</v>
      </c>
      <c r="AI374" s="15" t="e">
        <f>IF($B374="","",VLOOKUP($B374,'HK2 - 22-23 + HKI 23-24(22C2)'!$B$12:$AT$182,34,0))</f>
        <v>#N/A</v>
      </c>
      <c r="AJ374" s="15" t="e">
        <f>IF($B374="","",VLOOKUP($B374,'HK2 - 22-23 + HKI 23-24(22C2)'!$B$12:$AT$182,35,0))</f>
        <v>#N/A</v>
      </c>
      <c r="AK374" s="31" t="e">
        <f t="shared" si="57"/>
        <v>#N/A</v>
      </c>
      <c r="AL374" s="15" t="e">
        <f>IF($B374="","",VLOOKUP($B374,'HK2 - 22-23 + HKI 23-24(22C2)'!$B$12:$AT$182,37,0))</f>
        <v>#N/A</v>
      </c>
      <c r="AM374" s="15" t="e">
        <f>IF($B374="","",VLOOKUP($B374,'HK2 - 22-23 + HKI 23-24(22C2)'!$B$12:$AT$182,38,0))</f>
        <v>#N/A</v>
      </c>
      <c r="AN374" s="31" t="e">
        <f t="shared" si="58"/>
        <v>#N/A</v>
      </c>
      <c r="AO374" s="15" t="e">
        <f>IF($B374="","",VLOOKUP($B374,'HK2 - 22-23 + HKI 23-24(22C2)'!$B$12:$AT$182,40,0))</f>
        <v>#N/A</v>
      </c>
      <c r="AP374" s="15" t="e">
        <f>IF($B374="","",VLOOKUP($B374,'HK2 - 22-23 + HKI 23-24(22C2)'!$B$12:$AT$182,41,0))</f>
        <v>#N/A</v>
      </c>
      <c r="AQ374" s="31" t="e">
        <f t="shared" si="59"/>
        <v>#N/A</v>
      </c>
      <c r="AR374" s="31" t="e">
        <f>IF($B374="","",VLOOKUP($B374,'HK2 - 22-23 + HKI 23-24(22C2)'!$B$12:$AT$182,43,0))</f>
        <v>#N/A</v>
      </c>
      <c r="AS374" s="31" t="e">
        <f>IF($B374="","",VLOOKUP($B374,'HK2 - 22-23 + HKI 23-24(22C2)'!$B$12:$AT$182,44,0))</f>
        <v>#N/A</v>
      </c>
      <c r="AT374" s="40" t="e">
        <f t="shared" si="60"/>
        <v>#N/A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IF($B375="","",VLOOKUP($B375,'HK2 - 22-23 + HKI 23-24(22C2)'!$B$12:$AT$182,4,0))</f>
        <v>#N/A</v>
      </c>
      <c r="F375" s="15" t="e">
        <f>IF($B375="","",VLOOKUP($B375,'HK2 - 22-23 + HKI 23-24(22C2)'!$B$12:$AT$182,5,0))</f>
        <v>#N/A</v>
      </c>
      <c r="G375" s="15" t="e">
        <f>IF($B375="","",VLOOKUP($B375,'HK2 - 22-23 + HKI 23-24(22C2)'!$B$12:$AT$182,6,0))</f>
        <v>#N/A</v>
      </c>
      <c r="H375" s="15" t="e">
        <f>IF($B375="","",VLOOKUP($B375,'HK2 - 22-23 + HKI 23-24(22C2)'!$B$12:$AT$182,7,0))</f>
        <v>#N/A</v>
      </c>
      <c r="I375" s="15" t="e">
        <f>IF($B375="","",VLOOKUP($B375,'HK2 - 22-23 + HKI 23-24(22C2)'!$B$12:$AT$182,8,0))</f>
        <v>#N/A</v>
      </c>
      <c r="J375" s="15" t="e">
        <f>IF($B375="","",VLOOKUP($B375,'HK2 - 22-23 + HKI 23-24(22C2)'!$B$12:$AT$182,9,0))</f>
        <v>#N/A</v>
      </c>
      <c r="K375" s="15" t="e">
        <f>IF($B375="","",VLOOKUP($B375,'HK2 - 22-23 + HKI 23-24(22C2)'!$B$12:$AT$182,10,0))</f>
        <v>#N/A</v>
      </c>
      <c r="L375" s="15" t="e">
        <f>IF($B375="","",VLOOKUP($B375,'HK2 - 22-23 + HKI 23-24(22C2)'!$B$12:$AT$182,11,0))</f>
        <v>#N/A</v>
      </c>
      <c r="M375" s="31" t="e">
        <f t="shared" si="51"/>
        <v>#N/A</v>
      </c>
      <c r="N375" s="15" t="e">
        <f>IF($B375="","",VLOOKUP($B375,'HK2 - 22-23 + HKI 23-24(22C2)'!$B$12:$AT$182,13,0))</f>
        <v>#N/A</v>
      </c>
      <c r="O375" s="15" t="e">
        <f>IF($B375="","",VLOOKUP($B375,'HK2 - 22-23 + HKI 23-24(22C2)'!$B$12:$AT$182,14,0))</f>
        <v>#N/A</v>
      </c>
      <c r="P375" s="15" t="e">
        <f>IF($B375="","",VLOOKUP($B375,'HK2 - 22-23 + HKI 23-24(22C2)'!$B$12:$AT$182,15,0))</f>
        <v>#N/A</v>
      </c>
      <c r="Q375" s="15" t="e">
        <f>IF($B375="","",VLOOKUP($B375,'HK2 - 22-23 + HKI 23-24(22C2)'!$B$12:$AT$182,16,0))</f>
        <v>#N/A</v>
      </c>
      <c r="R375" s="31" t="e">
        <f t="shared" si="52"/>
        <v>#N/A</v>
      </c>
      <c r="S375" s="15" t="e">
        <f>IF($B375="","",VLOOKUP($B375,'HK2 - 22-23 + HKI 23-24(22C2)'!$B$12:$AT$182,18,0))</f>
        <v>#N/A</v>
      </c>
      <c r="T375" s="15" t="e">
        <f>IF($B375="","",VLOOKUP($B375,'HK2 - 22-23 + HKI 23-24(22C2)'!$B$12:$AT$182,19,0))</f>
        <v>#N/A</v>
      </c>
      <c r="U375" s="15" t="e">
        <f>IF($B375="","",VLOOKUP($B375,'HK2 - 22-23 + HKI 23-24(22C2)'!$B$12:$AT$182,20,0))</f>
        <v>#N/A</v>
      </c>
      <c r="V375" s="31" t="e">
        <f t="shared" si="53"/>
        <v>#N/A</v>
      </c>
      <c r="W375" s="15" t="e">
        <f>IF($B375="","",VLOOKUP($B375,'HK2 - 22-23 + HKI 23-24(22C2)'!$B$12:$AT$182,22,0))</f>
        <v>#N/A</v>
      </c>
      <c r="X375" s="15" t="e">
        <f>IF($B375="","",VLOOKUP($B375,'HK2 - 22-23 + HKI 23-24(22C2)'!$B$12:$AT$182,23,0))</f>
        <v>#N/A</v>
      </c>
      <c r="Y375" s="15" t="e">
        <f>IF($B375="","",VLOOKUP($B375,'HK2 - 22-23 + HKI 23-24(22C2)'!$B$12:$AT$182,24,0))</f>
        <v>#N/A</v>
      </c>
      <c r="Z375" s="31" t="e">
        <f t="shared" si="54"/>
        <v>#N/A</v>
      </c>
      <c r="AA375" s="15" t="e">
        <f>IF($B375="","",VLOOKUP($B375,'HK2 - 22-23 + HKI 23-24(22C2)'!$B$12:$AT$182,26,0))</f>
        <v>#N/A</v>
      </c>
      <c r="AB375" s="15" t="e">
        <f>IF($B375="","",VLOOKUP($B375,'HK2 - 22-23 + HKI 23-24(22C2)'!$B$12:$AT$182,27,0))</f>
        <v>#N/A</v>
      </c>
      <c r="AC375" s="15" t="e">
        <f>IF($B375="","",VLOOKUP($B375,'HK2 - 22-23 + HKI 23-24(22C2)'!$B$12:$AT$182,28,0))</f>
        <v>#N/A</v>
      </c>
      <c r="AD375" s="31" t="e">
        <f t="shared" si="55"/>
        <v>#N/A</v>
      </c>
      <c r="AE375" s="15" t="e">
        <f>IF($B375="","",VLOOKUP($B375,'HK2 - 22-23 + HKI 23-24(22C2)'!$B$12:$AT$182,30,0))</f>
        <v>#N/A</v>
      </c>
      <c r="AF375" s="15" t="e">
        <f>IF($B375="","",VLOOKUP($B375,'HK2 - 22-23 + HKI 23-24(22C2)'!$B$12:$AT$182,31,0))</f>
        <v>#N/A</v>
      </c>
      <c r="AG375" s="15" t="e">
        <f>IF($B375="","",VLOOKUP($B375,'HK2 - 22-23 + HKI 23-24(22C2)'!$B$12:$AT$182,32,0))</f>
        <v>#N/A</v>
      </c>
      <c r="AH375" s="31" t="e">
        <f t="shared" si="56"/>
        <v>#N/A</v>
      </c>
      <c r="AI375" s="15" t="e">
        <f>IF($B375="","",VLOOKUP($B375,'HK2 - 22-23 + HKI 23-24(22C2)'!$B$12:$AT$182,34,0))</f>
        <v>#N/A</v>
      </c>
      <c r="AJ375" s="15" t="e">
        <f>IF($B375="","",VLOOKUP($B375,'HK2 - 22-23 + HKI 23-24(22C2)'!$B$12:$AT$182,35,0))</f>
        <v>#N/A</v>
      </c>
      <c r="AK375" s="31" t="e">
        <f t="shared" si="57"/>
        <v>#N/A</v>
      </c>
      <c r="AL375" s="15" t="e">
        <f>IF($B375="","",VLOOKUP($B375,'HK2 - 22-23 + HKI 23-24(22C2)'!$B$12:$AT$182,37,0))</f>
        <v>#N/A</v>
      </c>
      <c r="AM375" s="15" t="e">
        <f>IF($B375="","",VLOOKUP($B375,'HK2 - 22-23 + HKI 23-24(22C2)'!$B$12:$AT$182,38,0))</f>
        <v>#N/A</v>
      </c>
      <c r="AN375" s="31" t="e">
        <f t="shared" si="58"/>
        <v>#N/A</v>
      </c>
      <c r="AO375" s="15" t="e">
        <f>IF($B375="","",VLOOKUP($B375,'HK2 - 22-23 + HKI 23-24(22C2)'!$B$12:$AT$182,40,0))</f>
        <v>#N/A</v>
      </c>
      <c r="AP375" s="15" t="e">
        <f>IF($B375="","",VLOOKUP($B375,'HK2 - 22-23 + HKI 23-24(22C2)'!$B$12:$AT$182,41,0))</f>
        <v>#N/A</v>
      </c>
      <c r="AQ375" s="31" t="e">
        <f t="shared" si="59"/>
        <v>#N/A</v>
      </c>
      <c r="AR375" s="31" t="e">
        <f>IF($B375="","",VLOOKUP($B375,'HK2 - 22-23 + HKI 23-24(22C2)'!$B$12:$AT$182,43,0))</f>
        <v>#N/A</v>
      </c>
      <c r="AS375" s="31" t="e">
        <f>IF($B375="","",VLOOKUP($B375,'HK2 - 22-23 + HKI 23-24(22C2)'!$B$12:$AT$182,44,0))</f>
        <v>#N/A</v>
      </c>
      <c r="AT375" s="40" t="e">
        <f t="shared" si="60"/>
        <v>#N/A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IF($B376="","",VLOOKUP($B376,'HK2 - 22-23 + HKI 23-24(22C2)'!$B$12:$AT$182,4,0))</f>
        <v>#N/A</v>
      </c>
      <c r="F376" s="15" t="e">
        <f>IF($B376="","",VLOOKUP($B376,'HK2 - 22-23 + HKI 23-24(22C2)'!$B$12:$AT$182,5,0))</f>
        <v>#N/A</v>
      </c>
      <c r="G376" s="15" t="e">
        <f>IF($B376="","",VLOOKUP($B376,'HK2 - 22-23 + HKI 23-24(22C2)'!$B$12:$AT$182,6,0))</f>
        <v>#N/A</v>
      </c>
      <c r="H376" s="15" t="e">
        <f>IF($B376="","",VLOOKUP($B376,'HK2 - 22-23 + HKI 23-24(22C2)'!$B$12:$AT$182,7,0))</f>
        <v>#N/A</v>
      </c>
      <c r="I376" s="15" t="e">
        <f>IF($B376="","",VLOOKUP($B376,'HK2 - 22-23 + HKI 23-24(22C2)'!$B$12:$AT$182,8,0))</f>
        <v>#N/A</v>
      </c>
      <c r="J376" s="15" t="e">
        <f>IF($B376="","",VLOOKUP($B376,'HK2 - 22-23 + HKI 23-24(22C2)'!$B$12:$AT$182,9,0))</f>
        <v>#N/A</v>
      </c>
      <c r="K376" s="15" t="e">
        <f>IF($B376="","",VLOOKUP($B376,'HK2 - 22-23 + HKI 23-24(22C2)'!$B$12:$AT$182,10,0))</f>
        <v>#N/A</v>
      </c>
      <c r="L376" s="15" t="e">
        <f>IF($B376="","",VLOOKUP($B376,'HK2 - 22-23 + HKI 23-24(22C2)'!$B$12:$AT$182,11,0))</f>
        <v>#N/A</v>
      </c>
      <c r="M376" s="31" t="e">
        <f t="shared" si="51"/>
        <v>#N/A</v>
      </c>
      <c r="N376" s="15" t="e">
        <f>IF($B376="","",VLOOKUP($B376,'HK2 - 22-23 + HKI 23-24(22C2)'!$B$12:$AT$182,13,0))</f>
        <v>#N/A</v>
      </c>
      <c r="O376" s="15" t="e">
        <f>IF($B376="","",VLOOKUP($B376,'HK2 - 22-23 + HKI 23-24(22C2)'!$B$12:$AT$182,14,0))</f>
        <v>#N/A</v>
      </c>
      <c r="P376" s="15" t="e">
        <f>IF($B376="","",VLOOKUP($B376,'HK2 - 22-23 + HKI 23-24(22C2)'!$B$12:$AT$182,15,0))</f>
        <v>#N/A</v>
      </c>
      <c r="Q376" s="15" t="e">
        <f>IF($B376="","",VLOOKUP($B376,'HK2 - 22-23 + HKI 23-24(22C2)'!$B$12:$AT$182,16,0))</f>
        <v>#N/A</v>
      </c>
      <c r="R376" s="31" t="e">
        <f t="shared" si="52"/>
        <v>#N/A</v>
      </c>
      <c r="S376" s="15" t="e">
        <f>IF($B376="","",VLOOKUP($B376,'HK2 - 22-23 + HKI 23-24(22C2)'!$B$12:$AT$182,18,0))</f>
        <v>#N/A</v>
      </c>
      <c r="T376" s="15" t="e">
        <f>IF($B376="","",VLOOKUP($B376,'HK2 - 22-23 + HKI 23-24(22C2)'!$B$12:$AT$182,19,0))</f>
        <v>#N/A</v>
      </c>
      <c r="U376" s="15" t="e">
        <f>IF($B376="","",VLOOKUP($B376,'HK2 - 22-23 + HKI 23-24(22C2)'!$B$12:$AT$182,20,0))</f>
        <v>#N/A</v>
      </c>
      <c r="V376" s="31" t="e">
        <f t="shared" si="53"/>
        <v>#N/A</v>
      </c>
      <c r="W376" s="15" t="e">
        <f>IF($B376="","",VLOOKUP($B376,'HK2 - 22-23 + HKI 23-24(22C2)'!$B$12:$AT$182,22,0))</f>
        <v>#N/A</v>
      </c>
      <c r="X376" s="15" t="e">
        <f>IF($B376="","",VLOOKUP($B376,'HK2 - 22-23 + HKI 23-24(22C2)'!$B$12:$AT$182,23,0))</f>
        <v>#N/A</v>
      </c>
      <c r="Y376" s="15" t="e">
        <f>IF($B376="","",VLOOKUP($B376,'HK2 - 22-23 + HKI 23-24(22C2)'!$B$12:$AT$182,24,0))</f>
        <v>#N/A</v>
      </c>
      <c r="Z376" s="31" t="e">
        <f t="shared" si="54"/>
        <v>#N/A</v>
      </c>
      <c r="AA376" s="15" t="e">
        <f>IF($B376="","",VLOOKUP($B376,'HK2 - 22-23 + HKI 23-24(22C2)'!$B$12:$AT$182,26,0))</f>
        <v>#N/A</v>
      </c>
      <c r="AB376" s="15" t="e">
        <f>IF($B376="","",VLOOKUP($B376,'HK2 - 22-23 + HKI 23-24(22C2)'!$B$12:$AT$182,27,0))</f>
        <v>#N/A</v>
      </c>
      <c r="AC376" s="15" t="e">
        <f>IF($B376="","",VLOOKUP($B376,'HK2 - 22-23 + HKI 23-24(22C2)'!$B$12:$AT$182,28,0))</f>
        <v>#N/A</v>
      </c>
      <c r="AD376" s="31" t="e">
        <f t="shared" si="55"/>
        <v>#N/A</v>
      </c>
      <c r="AE376" s="15" t="e">
        <f>IF($B376="","",VLOOKUP($B376,'HK2 - 22-23 + HKI 23-24(22C2)'!$B$12:$AT$182,30,0))</f>
        <v>#N/A</v>
      </c>
      <c r="AF376" s="15" t="e">
        <f>IF($B376="","",VLOOKUP($B376,'HK2 - 22-23 + HKI 23-24(22C2)'!$B$12:$AT$182,31,0))</f>
        <v>#N/A</v>
      </c>
      <c r="AG376" s="15" t="e">
        <f>IF($B376="","",VLOOKUP($B376,'HK2 - 22-23 + HKI 23-24(22C2)'!$B$12:$AT$182,32,0))</f>
        <v>#N/A</v>
      </c>
      <c r="AH376" s="31" t="e">
        <f t="shared" si="56"/>
        <v>#N/A</v>
      </c>
      <c r="AI376" s="15" t="e">
        <f>IF($B376="","",VLOOKUP($B376,'HK2 - 22-23 + HKI 23-24(22C2)'!$B$12:$AT$182,34,0))</f>
        <v>#N/A</v>
      </c>
      <c r="AJ376" s="15" t="e">
        <f>IF($B376="","",VLOOKUP($B376,'HK2 - 22-23 + HKI 23-24(22C2)'!$B$12:$AT$182,35,0))</f>
        <v>#N/A</v>
      </c>
      <c r="AK376" s="31" t="e">
        <f t="shared" si="57"/>
        <v>#N/A</v>
      </c>
      <c r="AL376" s="15" t="e">
        <f>IF($B376="","",VLOOKUP($B376,'HK2 - 22-23 + HKI 23-24(22C2)'!$B$12:$AT$182,37,0))</f>
        <v>#N/A</v>
      </c>
      <c r="AM376" s="15" t="e">
        <f>IF($B376="","",VLOOKUP($B376,'HK2 - 22-23 + HKI 23-24(22C2)'!$B$12:$AT$182,38,0))</f>
        <v>#N/A</v>
      </c>
      <c r="AN376" s="31" t="e">
        <f t="shared" si="58"/>
        <v>#N/A</v>
      </c>
      <c r="AO376" s="15" t="e">
        <f>IF($B376="","",VLOOKUP($B376,'HK2 - 22-23 + HKI 23-24(22C2)'!$B$12:$AT$182,40,0))</f>
        <v>#N/A</v>
      </c>
      <c r="AP376" s="15" t="e">
        <f>IF($B376="","",VLOOKUP($B376,'HK2 - 22-23 + HKI 23-24(22C2)'!$B$12:$AT$182,41,0))</f>
        <v>#N/A</v>
      </c>
      <c r="AQ376" s="31" t="e">
        <f t="shared" si="59"/>
        <v>#N/A</v>
      </c>
      <c r="AR376" s="31" t="e">
        <f>IF($B376="","",VLOOKUP($B376,'HK2 - 22-23 + HKI 23-24(22C2)'!$B$12:$AT$182,43,0))</f>
        <v>#N/A</v>
      </c>
      <c r="AS376" s="31" t="e">
        <f>IF($B376="","",VLOOKUP($B376,'HK2 - 22-23 + HKI 23-24(22C2)'!$B$12:$AT$182,44,0))</f>
        <v>#N/A</v>
      </c>
      <c r="AT376" s="40" t="e">
        <f t="shared" si="60"/>
        <v>#N/A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IF($B377="","",VLOOKUP($B377,'HK2 - 22-23 + HKI 23-24(22C2)'!$B$12:$AT$182,4,0))</f>
        <v>#N/A</v>
      </c>
      <c r="F377" s="15" t="e">
        <f>IF($B377="","",VLOOKUP($B377,'HK2 - 22-23 + HKI 23-24(22C2)'!$B$12:$AT$182,5,0))</f>
        <v>#N/A</v>
      </c>
      <c r="G377" s="15" t="e">
        <f>IF($B377="","",VLOOKUP($B377,'HK2 - 22-23 + HKI 23-24(22C2)'!$B$12:$AT$182,6,0))</f>
        <v>#N/A</v>
      </c>
      <c r="H377" s="15" t="e">
        <f>IF($B377="","",VLOOKUP($B377,'HK2 - 22-23 + HKI 23-24(22C2)'!$B$12:$AT$182,7,0))</f>
        <v>#N/A</v>
      </c>
      <c r="I377" s="15" t="e">
        <f>IF($B377="","",VLOOKUP($B377,'HK2 - 22-23 + HKI 23-24(22C2)'!$B$12:$AT$182,8,0))</f>
        <v>#N/A</v>
      </c>
      <c r="J377" s="15" t="e">
        <f>IF($B377="","",VLOOKUP($B377,'HK2 - 22-23 + HKI 23-24(22C2)'!$B$12:$AT$182,9,0))</f>
        <v>#N/A</v>
      </c>
      <c r="K377" s="15" t="e">
        <f>IF($B377="","",VLOOKUP($B377,'HK2 - 22-23 + HKI 23-24(22C2)'!$B$12:$AT$182,10,0))</f>
        <v>#N/A</v>
      </c>
      <c r="L377" s="15" t="e">
        <f>IF($B377="","",VLOOKUP($B377,'HK2 - 22-23 + HKI 23-24(22C2)'!$B$12:$AT$182,11,0))</f>
        <v>#N/A</v>
      </c>
      <c r="M377" s="31" t="e">
        <f t="shared" si="51"/>
        <v>#N/A</v>
      </c>
      <c r="N377" s="15" t="e">
        <f>IF($B377="","",VLOOKUP($B377,'HK2 - 22-23 + HKI 23-24(22C2)'!$B$12:$AT$182,13,0))</f>
        <v>#N/A</v>
      </c>
      <c r="O377" s="15" t="e">
        <f>IF($B377="","",VLOOKUP($B377,'HK2 - 22-23 + HKI 23-24(22C2)'!$B$12:$AT$182,14,0))</f>
        <v>#N/A</v>
      </c>
      <c r="P377" s="15" t="e">
        <f>IF($B377="","",VLOOKUP($B377,'HK2 - 22-23 + HKI 23-24(22C2)'!$B$12:$AT$182,15,0))</f>
        <v>#N/A</v>
      </c>
      <c r="Q377" s="15" t="e">
        <f>IF($B377="","",VLOOKUP($B377,'HK2 - 22-23 + HKI 23-24(22C2)'!$B$12:$AT$182,16,0))</f>
        <v>#N/A</v>
      </c>
      <c r="R377" s="31" t="e">
        <f t="shared" si="52"/>
        <v>#N/A</v>
      </c>
      <c r="S377" s="15" t="e">
        <f>IF($B377="","",VLOOKUP($B377,'HK2 - 22-23 + HKI 23-24(22C2)'!$B$12:$AT$182,18,0))</f>
        <v>#N/A</v>
      </c>
      <c r="T377" s="15" t="e">
        <f>IF($B377="","",VLOOKUP($B377,'HK2 - 22-23 + HKI 23-24(22C2)'!$B$12:$AT$182,19,0))</f>
        <v>#N/A</v>
      </c>
      <c r="U377" s="15" t="e">
        <f>IF($B377="","",VLOOKUP($B377,'HK2 - 22-23 + HKI 23-24(22C2)'!$B$12:$AT$182,20,0))</f>
        <v>#N/A</v>
      </c>
      <c r="V377" s="31" t="e">
        <f t="shared" si="53"/>
        <v>#N/A</v>
      </c>
      <c r="W377" s="15" t="e">
        <f>IF($B377="","",VLOOKUP($B377,'HK2 - 22-23 + HKI 23-24(22C2)'!$B$12:$AT$182,22,0))</f>
        <v>#N/A</v>
      </c>
      <c r="X377" s="15" t="e">
        <f>IF($B377="","",VLOOKUP($B377,'HK2 - 22-23 + HKI 23-24(22C2)'!$B$12:$AT$182,23,0))</f>
        <v>#N/A</v>
      </c>
      <c r="Y377" s="15" t="e">
        <f>IF($B377="","",VLOOKUP($B377,'HK2 - 22-23 + HKI 23-24(22C2)'!$B$12:$AT$182,24,0))</f>
        <v>#N/A</v>
      </c>
      <c r="Z377" s="31" t="e">
        <f t="shared" si="54"/>
        <v>#N/A</v>
      </c>
      <c r="AA377" s="15" t="e">
        <f>IF($B377="","",VLOOKUP($B377,'HK2 - 22-23 + HKI 23-24(22C2)'!$B$12:$AT$182,26,0))</f>
        <v>#N/A</v>
      </c>
      <c r="AB377" s="15" t="e">
        <f>IF($B377="","",VLOOKUP($B377,'HK2 - 22-23 + HKI 23-24(22C2)'!$B$12:$AT$182,27,0))</f>
        <v>#N/A</v>
      </c>
      <c r="AC377" s="15" t="e">
        <f>IF($B377="","",VLOOKUP($B377,'HK2 - 22-23 + HKI 23-24(22C2)'!$B$12:$AT$182,28,0))</f>
        <v>#N/A</v>
      </c>
      <c r="AD377" s="31" t="e">
        <f t="shared" si="55"/>
        <v>#N/A</v>
      </c>
      <c r="AE377" s="15" t="e">
        <f>IF($B377="","",VLOOKUP($B377,'HK2 - 22-23 + HKI 23-24(22C2)'!$B$12:$AT$182,30,0))</f>
        <v>#N/A</v>
      </c>
      <c r="AF377" s="15" t="e">
        <f>IF($B377="","",VLOOKUP($B377,'HK2 - 22-23 + HKI 23-24(22C2)'!$B$12:$AT$182,31,0))</f>
        <v>#N/A</v>
      </c>
      <c r="AG377" s="15" t="e">
        <f>IF($B377="","",VLOOKUP($B377,'HK2 - 22-23 + HKI 23-24(22C2)'!$B$12:$AT$182,32,0))</f>
        <v>#N/A</v>
      </c>
      <c r="AH377" s="31" t="e">
        <f t="shared" si="56"/>
        <v>#N/A</v>
      </c>
      <c r="AI377" s="15" t="e">
        <f>IF($B377="","",VLOOKUP($B377,'HK2 - 22-23 + HKI 23-24(22C2)'!$B$12:$AT$182,34,0))</f>
        <v>#N/A</v>
      </c>
      <c r="AJ377" s="15" t="e">
        <f>IF($B377="","",VLOOKUP($B377,'HK2 - 22-23 + HKI 23-24(22C2)'!$B$12:$AT$182,35,0))</f>
        <v>#N/A</v>
      </c>
      <c r="AK377" s="31" t="e">
        <f t="shared" si="57"/>
        <v>#N/A</v>
      </c>
      <c r="AL377" s="15" t="e">
        <f>IF($B377="","",VLOOKUP($B377,'HK2 - 22-23 + HKI 23-24(22C2)'!$B$12:$AT$182,37,0))</f>
        <v>#N/A</v>
      </c>
      <c r="AM377" s="15" t="e">
        <f>IF($B377="","",VLOOKUP($B377,'HK2 - 22-23 + HKI 23-24(22C2)'!$B$12:$AT$182,38,0))</f>
        <v>#N/A</v>
      </c>
      <c r="AN377" s="31" t="e">
        <f t="shared" si="58"/>
        <v>#N/A</v>
      </c>
      <c r="AO377" s="15" t="e">
        <f>IF($B377="","",VLOOKUP($B377,'HK2 - 22-23 + HKI 23-24(22C2)'!$B$12:$AT$182,40,0))</f>
        <v>#N/A</v>
      </c>
      <c r="AP377" s="15" t="e">
        <f>IF($B377="","",VLOOKUP($B377,'HK2 - 22-23 + HKI 23-24(22C2)'!$B$12:$AT$182,41,0))</f>
        <v>#N/A</v>
      </c>
      <c r="AQ377" s="31" t="e">
        <f t="shared" si="59"/>
        <v>#N/A</v>
      </c>
      <c r="AR377" s="31" t="e">
        <f>IF($B377="","",VLOOKUP($B377,'HK2 - 22-23 + HKI 23-24(22C2)'!$B$12:$AT$182,43,0))</f>
        <v>#N/A</v>
      </c>
      <c r="AS377" s="31" t="e">
        <f>IF($B377="","",VLOOKUP($B377,'HK2 - 22-23 + HKI 23-24(22C2)'!$B$12:$AT$182,44,0))</f>
        <v>#N/A</v>
      </c>
      <c r="AT377" s="40" t="e">
        <f t="shared" si="60"/>
        <v>#N/A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IF($B378="","",VLOOKUP($B378,'HK2 - 22-23 + HKI 23-24(22C2)'!$B$12:$AT$182,4,0))</f>
        <v>#N/A</v>
      </c>
      <c r="F378" s="15" t="e">
        <f>IF($B378="","",VLOOKUP($B378,'HK2 - 22-23 + HKI 23-24(22C2)'!$B$12:$AT$182,5,0))</f>
        <v>#N/A</v>
      </c>
      <c r="G378" s="15" t="e">
        <f>IF($B378="","",VLOOKUP($B378,'HK2 - 22-23 + HKI 23-24(22C2)'!$B$12:$AT$182,6,0))</f>
        <v>#N/A</v>
      </c>
      <c r="H378" s="15" t="e">
        <f>IF($B378="","",VLOOKUP($B378,'HK2 - 22-23 + HKI 23-24(22C2)'!$B$12:$AT$182,7,0))</f>
        <v>#N/A</v>
      </c>
      <c r="I378" s="15" t="e">
        <f>IF($B378="","",VLOOKUP($B378,'HK2 - 22-23 + HKI 23-24(22C2)'!$B$12:$AT$182,8,0))</f>
        <v>#N/A</v>
      </c>
      <c r="J378" s="15" t="e">
        <f>IF($B378="","",VLOOKUP($B378,'HK2 - 22-23 + HKI 23-24(22C2)'!$B$12:$AT$182,9,0))</f>
        <v>#N/A</v>
      </c>
      <c r="K378" s="15" t="e">
        <f>IF($B378="","",VLOOKUP($B378,'HK2 - 22-23 + HKI 23-24(22C2)'!$B$12:$AT$182,10,0))</f>
        <v>#N/A</v>
      </c>
      <c r="L378" s="15" t="e">
        <f>IF($B378="","",VLOOKUP($B378,'HK2 - 22-23 + HKI 23-24(22C2)'!$B$12:$AT$182,11,0))</f>
        <v>#N/A</v>
      </c>
      <c r="M378" s="31" t="e">
        <f t="shared" si="51"/>
        <v>#N/A</v>
      </c>
      <c r="N378" s="15" t="e">
        <f>IF($B378="","",VLOOKUP($B378,'HK2 - 22-23 + HKI 23-24(22C2)'!$B$12:$AT$182,13,0))</f>
        <v>#N/A</v>
      </c>
      <c r="O378" s="15" t="e">
        <f>IF($B378="","",VLOOKUP($B378,'HK2 - 22-23 + HKI 23-24(22C2)'!$B$12:$AT$182,14,0))</f>
        <v>#N/A</v>
      </c>
      <c r="P378" s="15" t="e">
        <f>IF($B378="","",VLOOKUP($B378,'HK2 - 22-23 + HKI 23-24(22C2)'!$B$12:$AT$182,15,0))</f>
        <v>#N/A</v>
      </c>
      <c r="Q378" s="15" t="e">
        <f>IF($B378="","",VLOOKUP($B378,'HK2 - 22-23 + HKI 23-24(22C2)'!$B$12:$AT$182,16,0))</f>
        <v>#N/A</v>
      </c>
      <c r="R378" s="31" t="e">
        <f t="shared" si="52"/>
        <v>#N/A</v>
      </c>
      <c r="S378" s="15" t="e">
        <f>IF($B378="","",VLOOKUP($B378,'HK2 - 22-23 + HKI 23-24(22C2)'!$B$12:$AT$182,18,0))</f>
        <v>#N/A</v>
      </c>
      <c r="T378" s="15" t="e">
        <f>IF($B378="","",VLOOKUP($B378,'HK2 - 22-23 + HKI 23-24(22C2)'!$B$12:$AT$182,19,0))</f>
        <v>#N/A</v>
      </c>
      <c r="U378" s="15" t="e">
        <f>IF($B378="","",VLOOKUP($B378,'HK2 - 22-23 + HKI 23-24(22C2)'!$B$12:$AT$182,20,0))</f>
        <v>#N/A</v>
      </c>
      <c r="V378" s="31" t="e">
        <f t="shared" si="53"/>
        <v>#N/A</v>
      </c>
      <c r="W378" s="15" t="e">
        <f>IF($B378="","",VLOOKUP($B378,'HK2 - 22-23 + HKI 23-24(22C2)'!$B$12:$AT$182,22,0))</f>
        <v>#N/A</v>
      </c>
      <c r="X378" s="15" t="e">
        <f>IF($B378="","",VLOOKUP($B378,'HK2 - 22-23 + HKI 23-24(22C2)'!$B$12:$AT$182,23,0))</f>
        <v>#N/A</v>
      </c>
      <c r="Y378" s="15" t="e">
        <f>IF($B378="","",VLOOKUP($B378,'HK2 - 22-23 + HKI 23-24(22C2)'!$B$12:$AT$182,24,0))</f>
        <v>#N/A</v>
      </c>
      <c r="Z378" s="31" t="e">
        <f t="shared" si="54"/>
        <v>#N/A</v>
      </c>
      <c r="AA378" s="15" t="e">
        <f>IF($B378="","",VLOOKUP($B378,'HK2 - 22-23 + HKI 23-24(22C2)'!$B$12:$AT$182,26,0))</f>
        <v>#N/A</v>
      </c>
      <c r="AB378" s="15" t="e">
        <f>IF($B378="","",VLOOKUP($B378,'HK2 - 22-23 + HKI 23-24(22C2)'!$B$12:$AT$182,27,0))</f>
        <v>#N/A</v>
      </c>
      <c r="AC378" s="15" t="e">
        <f>IF($B378="","",VLOOKUP($B378,'HK2 - 22-23 + HKI 23-24(22C2)'!$B$12:$AT$182,28,0))</f>
        <v>#N/A</v>
      </c>
      <c r="AD378" s="31" t="e">
        <f t="shared" si="55"/>
        <v>#N/A</v>
      </c>
      <c r="AE378" s="15" t="e">
        <f>IF($B378="","",VLOOKUP($B378,'HK2 - 22-23 + HKI 23-24(22C2)'!$B$12:$AT$182,30,0))</f>
        <v>#N/A</v>
      </c>
      <c r="AF378" s="15" t="e">
        <f>IF($B378="","",VLOOKUP($B378,'HK2 - 22-23 + HKI 23-24(22C2)'!$B$12:$AT$182,31,0))</f>
        <v>#N/A</v>
      </c>
      <c r="AG378" s="15" t="e">
        <f>IF($B378="","",VLOOKUP($B378,'HK2 - 22-23 + HKI 23-24(22C2)'!$B$12:$AT$182,32,0))</f>
        <v>#N/A</v>
      </c>
      <c r="AH378" s="31" t="e">
        <f t="shared" si="56"/>
        <v>#N/A</v>
      </c>
      <c r="AI378" s="15" t="e">
        <f>IF($B378="","",VLOOKUP($B378,'HK2 - 22-23 + HKI 23-24(22C2)'!$B$12:$AT$182,34,0))</f>
        <v>#N/A</v>
      </c>
      <c r="AJ378" s="15" t="e">
        <f>IF($B378="","",VLOOKUP($B378,'HK2 - 22-23 + HKI 23-24(22C2)'!$B$12:$AT$182,35,0))</f>
        <v>#N/A</v>
      </c>
      <c r="AK378" s="31" t="e">
        <f t="shared" si="57"/>
        <v>#N/A</v>
      </c>
      <c r="AL378" s="15" t="e">
        <f>IF($B378="","",VLOOKUP($B378,'HK2 - 22-23 + HKI 23-24(22C2)'!$B$12:$AT$182,37,0))</f>
        <v>#N/A</v>
      </c>
      <c r="AM378" s="15" t="e">
        <f>IF($B378="","",VLOOKUP($B378,'HK2 - 22-23 + HKI 23-24(22C2)'!$B$12:$AT$182,38,0))</f>
        <v>#N/A</v>
      </c>
      <c r="AN378" s="31" t="e">
        <f t="shared" si="58"/>
        <v>#N/A</v>
      </c>
      <c r="AO378" s="15" t="e">
        <f>IF($B378="","",VLOOKUP($B378,'HK2 - 22-23 + HKI 23-24(22C2)'!$B$12:$AT$182,40,0))</f>
        <v>#N/A</v>
      </c>
      <c r="AP378" s="15" t="e">
        <f>IF($B378="","",VLOOKUP($B378,'HK2 - 22-23 + HKI 23-24(22C2)'!$B$12:$AT$182,41,0))</f>
        <v>#N/A</v>
      </c>
      <c r="AQ378" s="31" t="e">
        <f t="shared" si="59"/>
        <v>#N/A</v>
      </c>
      <c r="AR378" s="31" t="e">
        <f>IF($B378="","",VLOOKUP($B378,'HK2 - 22-23 + HKI 23-24(22C2)'!$B$12:$AT$182,43,0))</f>
        <v>#N/A</v>
      </c>
      <c r="AS378" s="31" t="e">
        <f>IF($B378="","",VLOOKUP($B378,'HK2 - 22-23 + HKI 23-24(22C2)'!$B$12:$AT$182,44,0))</f>
        <v>#N/A</v>
      </c>
      <c r="AT378" s="40" t="e">
        <f t="shared" si="60"/>
        <v>#N/A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IF($B379="","",VLOOKUP($B379,'HK2 - 22-23 + HKI 23-24(22C2)'!$B$12:$AT$182,4,0))</f>
        <v>#N/A</v>
      </c>
      <c r="F379" s="15" t="e">
        <f>IF($B379="","",VLOOKUP($B379,'HK2 - 22-23 + HKI 23-24(22C2)'!$B$12:$AT$182,5,0))</f>
        <v>#N/A</v>
      </c>
      <c r="G379" s="15" t="e">
        <f>IF($B379="","",VLOOKUP($B379,'HK2 - 22-23 + HKI 23-24(22C2)'!$B$12:$AT$182,6,0))</f>
        <v>#N/A</v>
      </c>
      <c r="H379" s="15" t="e">
        <f>IF($B379="","",VLOOKUP($B379,'HK2 - 22-23 + HKI 23-24(22C2)'!$B$12:$AT$182,7,0))</f>
        <v>#N/A</v>
      </c>
      <c r="I379" s="15" t="e">
        <f>IF($B379="","",VLOOKUP($B379,'HK2 - 22-23 + HKI 23-24(22C2)'!$B$12:$AT$182,8,0))</f>
        <v>#N/A</v>
      </c>
      <c r="J379" s="15" t="e">
        <f>IF($B379="","",VLOOKUP($B379,'HK2 - 22-23 + HKI 23-24(22C2)'!$B$12:$AT$182,9,0))</f>
        <v>#N/A</v>
      </c>
      <c r="K379" s="15" t="e">
        <f>IF($B379="","",VLOOKUP($B379,'HK2 - 22-23 + HKI 23-24(22C2)'!$B$12:$AT$182,10,0))</f>
        <v>#N/A</v>
      </c>
      <c r="L379" s="15" t="e">
        <f>IF($B379="","",VLOOKUP($B379,'HK2 - 22-23 + HKI 23-24(22C2)'!$B$12:$AT$182,11,0))</f>
        <v>#N/A</v>
      </c>
      <c r="M379" s="31" t="e">
        <f t="shared" si="51"/>
        <v>#N/A</v>
      </c>
      <c r="N379" s="15" t="e">
        <f>IF($B379="","",VLOOKUP($B379,'HK2 - 22-23 + HKI 23-24(22C2)'!$B$12:$AT$182,13,0))</f>
        <v>#N/A</v>
      </c>
      <c r="O379" s="15" t="e">
        <f>IF($B379="","",VLOOKUP($B379,'HK2 - 22-23 + HKI 23-24(22C2)'!$B$12:$AT$182,14,0))</f>
        <v>#N/A</v>
      </c>
      <c r="P379" s="15" t="e">
        <f>IF($B379="","",VLOOKUP($B379,'HK2 - 22-23 + HKI 23-24(22C2)'!$B$12:$AT$182,15,0))</f>
        <v>#N/A</v>
      </c>
      <c r="Q379" s="15" t="e">
        <f>IF($B379="","",VLOOKUP($B379,'HK2 - 22-23 + HKI 23-24(22C2)'!$B$12:$AT$182,16,0))</f>
        <v>#N/A</v>
      </c>
      <c r="R379" s="31" t="e">
        <f t="shared" si="52"/>
        <v>#N/A</v>
      </c>
      <c r="S379" s="15" t="e">
        <f>IF($B379="","",VLOOKUP($B379,'HK2 - 22-23 + HKI 23-24(22C2)'!$B$12:$AT$182,18,0))</f>
        <v>#N/A</v>
      </c>
      <c r="T379" s="15" t="e">
        <f>IF($B379="","",VLOOKUP($B379,'HK2 - 22-23 + HKI 23-24(22C2)'!$B$12:$AT$182,19,0))</f>
        <v>#N/A</v>
      </c>
      <c r="U379" s="15" t="e">
        <f>IF($B379="","",VLOOKUP($B379,'HK2 - 22-23 + HKI 23-24(22C2)'!$B$12:$AT$182,20,0))</f>
        <v>#N/A</v>
      </c>
      <c r="V379" s="31" t="e">
        <f t="shared" si="53"/>
        <v>#N/A</v>
      </c>
      <c r="W379" s="15" t="e">
        <f>IF($B379="","",VLOOKUP($B379,'HK2 - 22-23 + HKI 23-24(22C2)'!$B$12:$AT$182,22,0))</f>
        <v>#N/A</v>
      </c>
      <c r="X379" s="15" t="e">
        <f>IF($B379="","",VLOOKUP($B379,'HK2 - 22-23 + HKI 23-24(22C2)'!$B$12:$AT$182,23,0))</f>
        <v>#N/A</v>
      </c>
      <c r="Y379" s="15" t="e">
        <f>IF($B379="","",VLOOKUP($B379,'HK2 - 22-23 + HKI 23-24(22C2)'!$B$12:$AT$182,24,0))</f>
        <v>#N/A</v>
      </c>
      <c r="Z379" s="31" t="e">
        <f t="shared" si="54"/>
        <v>#N/A</v>
      </c>
      <c r="AA379" s="15" t="e">
        <f>IF($B379="","",VLOOKUP($B379,'HK2 - 22-23 + HKI 23-24(22C2)'!$B$12:$AT$182,26,0))</f>
        <v>#N/A</v>
      </c>
      <c r="AB379" s="15" t="e">
        <f>IF($B379="","",VLOOKUP($B379,'HK2 - 22-23 + HKI 23-24(22C2)'!$B$12:$AT$182,27,0))</f>
        <v>#N/A</v>
      </c>
      <c r="AC379" s="15" t="e">
        <f>IF($B379="","",VLOOKUP($B379,'HK2 - 22-23 + HKI 23-24(22C2)'!$B$12:$AT$182,28,0))</f>
        <v>#N/A</v>
      </c>
      <c r="AD379" s="31" t="e">
        <f t="shared" si="55"/>
        <v>#N/A</v>
      </c>
      <c r="AE379" s="15" t="e">
        <f>IF($B379="","",VLOOKUP($B379,'HK2 - 22-23 + HKI 23-24(22C2)'!$B$12:$AT$182,30,0))</f>
        <v>#N/A</v>
      </c>
      <c r="AF379" s="15" t="e">
        <f>IF($B379="","",VLOOKUP($B379,'HK2 - 22-23 + HKI 23-24(22C2)'!$B$12:$AT$182,31,0))</f>
        <v>#N/A</v>
      </c>
      <c r="AG379" s="15" t="e">
        <f>IF($B379="","",VLOOKUP($B379,'HK2 - 22-23 + HKI 23-24(22C2)'!$B$12:$AT$182,32,0))</f>
        <v>#N/A</v>
      </c>
      <c r="AH379" s="31" t="e">
        <f t="shared" si="56"/>
        <v>#N/A</v>
      </c>
      <c r="AI379" s="15" t="e">
        <f>IF($B379="","",VLOOKUP($B379,'HK2 - 22-23 + HKI 23-24(22C2)'!$B$12:$AT$182,34,0))</f>
        <v>#N/A</v>
      </c>
      <c r="AJ379" s="15" t="e">
        <f>IF($B379="","",VLOOKUP($B379,'HK2 - 22-23 + HKI 23-24(22C2)'!$B$12:$AT$182,35,0))</f>
        <v>#N/A</v>
      </c>
      <c r="AK379" s="31" t="e">
        <f t="shared" si="57"/>
        <v>#N/A</v>
      </c>
      <c r="AL379" s="15" t="e">
        <f>IF($B379="","",VLOOKUP($B379,'HK2 - 22-23 + HKI 23-24(22C2)'!$B$12:$AT$182,37,0))</f>
        <v>#N/A</v>
      </c>
      <c r="AM379" s="15" t="e">
        <f>IF($B379="","",VLOOKUP($B379,'HK2 - 22-23 + HKI 23-24(22C2)'!$B$12:$AT$182,38,0))</f>
        <v>#N/A</v>
      </c>
      <c r="AN379" s="31" t="e">
        <f t="shared" si="58"/>
        <v>#N/A</v>
      </c>
      <c r="AO379" s="15" t="e">
        <f>IF($B379="","",VLOOKUP($B379,'HK2 - 22-23 + HKI 23-24(22C2)'!$B$12:$AT$182,40,0))</f>
        <v>#N/A</v>
      </c>
      <c r="AP379" s="15" t="e">
        <f>IF($B379="","",VLOOKUP($B379,'HK2 - 22-23 + HKI 23-24(22C2)'!$B$12:$AT$182,41,0))</f>
        <v>#N/A</v>
      </c>
      <c r="AQ379" s="31" t="e">
        <f t="shared" si="59"/>
        <v>#N/A</v>
      </c>
      <c r="AR379" s="31" t="e">
        <f>IF($B379="","",VLOOKUP($B379,'HK2 - 22-23 + HKI 23-24(22C2)'!$B$12:$AT$182,43,0))</f>
        <v>#N/A</v>
      </c>
      <c r="AS379" s="31" t="e">
        <f>IF($B379="","",VLOOKUP($B379,'HK2 - 22-23 + HKI 23-24(22C2)'!$B$12:$AT$182,44,0))</f>
        <v>#N/A</v>
      </c>
      <c r="AT379" s="40" t="e">
        <f t="shared" si="60"/>
        <v>#N/A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IF($B380="","",VLOOKUP($B380,'HK2 - 22-23 + HKI 23-24(22C2)'!$B$12:$AT$182,4,0))</f>
        <v>#N/A</v>
      </c>
      <c r="F380" s="15" t="e">
        <f>IF($B380="","",VLOOKUP($B380,'HK2 - 22-23 + HKI 23-24(22C2)'!$B$12:$AT$182,5,0))</f>
        <v>#N/A</v>
      </c>
      <c r="G380" s="15" t="e">
        <f>IF($B380="","",VLOOKUP($B380,'HK2 - 22-23 + HKI 23-24(22C2)'!$B$12:$AT$182,6,0))</f>
        <v>#N/A</v>
      </c>
      <c r="H380" s="15" t="e">
        <f>IF($B380="","",VLOOKUP($B380,'HK2 - 22-23 + HKI 23-24(22C2)'!$B$12:$AT$182,7,0))</f>
        <v>#N/A</v>
      </c>
      <c r="I380" s="15" t="e">
        <f>IF($B380="","",VLOOKUP($B380,'HK2 - 22-23 + HKI 23-24(22C2)'!$B$12:$AT$182,8,0))</f>
        <v>#N/A</v>
      </c>
      <c r="J380" s="15" t="e">
        <f>IF($B380="","",VLOOKUP($B380,'HK2 - 22-23 + HKI 23-24(22C2)'!$B$12:$AT$182,9,0))</f>
        <v>#N/A</v>
      </c>
      <c r="K380" s="15" t="e">
        <f>IF($B380="","",VLOOKUP($B380,'HK2 - 22-23 + HKI 23-24(22C2)'!$B$12:$AT$182,10,0))</f>
        <v>#N/A</v>
      </c>
      <c r="L380" s="15" t="e">
        <f>IF($B380="","",VLOOKUP($B380,'HK2 - 22-23 + HKI 23-24(22C2)'!$B$12:$AT$182,11,0))</f>
        <v>#N/A</v>
      </c>
      <c r="M380" s="31" t="e">
        <f t="shared" si="51"/>
        <v>#N/A</v>
      </c>
      <c r="N380" s="15" t="e">
        <f>IF($B380="","",VLOOKUP($B380,'HK2 - 22-23 + HKI 23-24(22C2)'!$B$12:$AT$182,13,0))</f>
        <v>#N/A</v>
      </c>
      <c r="O380" s="15" t="e">
        <f>IF($B380="","",VLOOKUP($B380,'HK2 - 22-23 + HKI 23-24(22C2)'!$B$12:$AT$182,14,0))</f>
        <v>#N/A</v>
      </c>
      <c r="P380" s="15" t="e">
        <f>IF($B380="","",VLOOKUP($B380,'HK2 - 22-23 + HKI 23-24(22C2)'!$B$12:$AT$182,15,0))</f>
        <v>#N/A</v>
      </c>
      <c r="Q380" s="15" t="e">
        <f>IF($B380="","",VLOOKUP($B380,'HK2 - 22-23 + HKI 23-24(22C2)'!$B$12:$AT$182,16,0))</f>
        <v>#N/A</v>
      </c>
      <c r="R380" s="31" t="e">
        <f t="shared" si="52"/>
        <v>#N/A</v>
      </c>
      <c r="S380" s="15" t="e">
        <f>IF($B380="","",VLOOKUP($B380,'HK2 - 22-23 + HKI 23-24(22C2)'!$B$12:$AT$182,18,0))</f>
        <v>#N/A</v>
      </c>
      <c r="T380" s="15" t="e">
        <f>IF($B380="","",VLOOKUP($B380,'HK2 - 22-23 + HKI 23-24(22C2)'!$B$12:$AT$182,19,0))</f>
        <v>#N/A</v>
      </c>
      <c r="U380" s="15" t="e">
        <f>IF($B380="","",VLOOKUP($B380,'HK2 - 22-23 + HKI 23-24(22C2)'!$B$12:$AT$182,20,0))</f>
        <v>#N/A</v>
      </c>
      <c r="V380" s="31" t="e">
        <f t="shared" si="53"/>
        <v>#N/A</v>
      </c>
      <c r="W380" s="15" t="e">
        <f>IF($B380="","",VLOOKUP($B380,'HK2 - 22-23 + HKI 23-24(22C2)'!$B$12:$AT$182,22,0))</f>
        <v>#N/A</v>
      </c>
      <c r="X380" s="15" t="e">
        <f>IF($B380="","",VLOOKUP($B380,'HK2 - 22-23 + HKI 23-24(22C2)'!$B$12:$AT$182,23,0))</f>
        <v>#N/A</v>
      </c>
      <c r="Y380" s="15" t="e">
        <f>IF($B380="","",VLOOKUP($B380,'HK2 - 22-23 + HKI 23-24(22C2)'!$B$12:$AT$182,24,0))</f>
        <v>#N/A</v>
      </c>
      <c r="Z380" s="31" t="e">
        <f t="shared" si="54"/>
        <v>#N/A</v>
      </c>
      <c r="AA380" s="15" t="e">
        <f>IF($B380="","",VLOOKUP($B380,'HK2 - 22-23 + HKI 23-24(22C2)'!$B$12:$AT$182,26,0))</f>
        <v>#N/A</v>
      </c>
      <c r="AB380" s="15" t="e">
        <f>IF($B380="","",VLOOKUP($B380,'HK2 - 22-23 + HKI 23-24(22C2)'!$B$12:$AT$182,27,0))</f>
        <v>#N/A</v>
      </c>
      <c r="AC380" s="15" t="e">
        <f>IF($B380="","",VLOOKUP($B380,'HK2 - 22-23 + HKI 23-24(22C2)'!$B$12:$AT$182,28,0))</f>
        <v>#N/A</v>
      </c>
      <c r="AD380" s="31" t="e">
        <f t="shared" si="55"/>
        <v>#N/A</v>
      </c>
      <c r="AE380" s="15" t="e">
        <f>IF($B380="","",VLOOKUP($B380,'HK2 - 22-23 + HKI 23-24(22C2)'!$B$12:$AT$182,30,0))</f>
        <v>#N/A</v>
      </c>
      <c r="AF380" s="15" t="e">
        <f>IF($B380="","",VLOOKUP($B380,'HK2 - 22-23 + HKI 23-24(22C2)'!$B$12:$AT$182,31,0))</f>
        <v>#N/A</v>
      </c>
      <c r="AG380" s="15" t="e">
        <f>IF($B380="","",VLOOKUP($B380,'HK2 - 22-23 + HKI 23-24(22C2)'!$B$12:$AT$182,32,0))</f>
        <v>#N/A</v>
      </c>
      <c r="AH380" s="31" t="e">
        <f t="shared" si="56"/>
        <v>#N/A</v>
      </c>
      <c r="AI380" s="15" t="e">
        <f>IF($B380="","",VLOOKUP($B380,'HK2 - 22-23 + HKI 23-24(22C2)'!$B$12:$AT$182,34,0))</f>
        <v>#N/A</v>
      </c>
      <c r="AJ380" s="15" t="e">
        <f>IF($B380="","",VLOOKUP($B380,'HK2 - 22-23 + HKI 23-24(22C2)'!$B$12:$AT$182,35,0))</f>
        <v>#N/A</v>
      </c>
      <c r="AK380" s="31" t="e">
        <f t="shared" si="57"/>
        <v>#N/A</v>
      </c>
      <c r="AL380" s="15" t="e">
        <f>IF($B380="","",VLOOKUP($B380,'HK2 - 22-23 + HKI 23-24(22C2)'!$B$12:$AT$182,37,0))</f>
        <v>#N/A</v>
      </c>
      <c r="AM380" s="15" t="e">
        <f>IF($B380="","",VLOOKUP($B380,'HK2 - 22-23 + HKI 23-24(22C2)'!$B$12:$AT$182,38,0))</f>
        <v>#N/A</v>
      </c>
      <c r="AN380" s="31" t="e">
        <f t="shared" si="58"/>
        <v>#N/A</v>
      </c>
      <c r="AO380" s="15" t="e">
        <f>IF($B380="","",VLOOKUP($B380,'HK2 - 22-23 + HKI 23-24(22C2)'!$B$12:$AT$182,40,0))</f>
        <v>#N/A</v>
      </c>
      <c r="AP380" s="15" t="e">
        <f>IF($B380="","",VLOOKUP($B380,'HK2 - 22-23 + HKI 23-24(22C2)'!$B$12:$AT$182,41,0))</f>
        <v>#N/A</v>
      </c>
      <c r="AQ380" s="31" t="e">
        <f t="shared" si="59"/>
        <v>#N/A</v>
      </c>
      <c r="AR380" s="31" t="e">
        <f>IF($B380="","",VLOOKUP($B380,'HK2 - 22-23 + HKI 23-24(22C2)'!$B$12:$AT$182,43,0))</f>
        <v>#N/A</v>
      </c>
      <c r="AS380" s="31" t="e">
        <f>IF($B380="","",VLOOKUP($B380,'HK2 - 22-23 + HKI 23-24(22C2)'!$B$12:$AT$182,44,0))</f>
        <v>#N/A</v>
      </c>
      <c r="AT380" s="40" t="e">
        <f t="shared" si="60"/>
        <v>#N/A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IF($B381="","",VLOOKUP($B381,'HK2 - 22-23 + HKI 23-24(22C2)'!$B$12:$AT$182,4,0))</f>
        <v>#N/A</v>
      </c>
      <c r="F381" s="15" t="e">
        <f>IF($B381="","",VLOOKUP($B381,'HK2 - 22-23 + HKI 23-24(22C2)'!$B$12:$AT$182,5,0))</f>
        <v>#N/A</v>
      </c>
      <c r="G381" s="15" t="e">
        <f>IF($B381="","",VLOOKUP($B381,'HK2 - 22-23 + HKI 23-24(22C2)'!$B$12:$AT$182,6,0))</f>
        <v>#N/A</v>
      </c>
      <c r="H381" s="15" t="e">
        <f>IF($B381="","",VLOOKUP($B381,'HK2 - 22-23 + HKI 23-24(22C2)'!$B$12:$AT$182,7,0))</f>
        <v>#N/A</v>
      </c>
      <c r="I381" s="15" t="e">
        <f>IF($B381="","",VLOOKUP($B381,'HK2 - 22-23 + HKI 23-24(22C2)'!$B$12:$AT$182,8,0))</f>
        <v>#N/A</v>
      </c>
      <c r="J381" s="15" t="e">
        <f>IF($B381="","",VLOOKUP($B381,'HK2 - 22-23 + HKI 23-24(22C2)'!$B$12:$AT$182,9,0))</f>
        <v>#N/A</v>
      </c>
      <c r="K381" s="15" t="e">
        <f>IF($B381="","",VLOOKUP($B381,'HK2 - 22-23 + HKI 23-24(22C2)'!$B$12:$AT$182,10,0))</f>
        <v>#N/A</v>
      </c>
      <c r="L381" s="15" t="e">
        <f>IF($B381="","",VLOOKUP($B381,'HK2 - 22-23 + HKI 23-24(22C2)'!$B$12:$AT$182,11,0))</f>
        <v>#N/A</v>
      </c>
      <c r="M381" s="31" t="e">
        <f t="shared" si="51"/>
        <v>#N/A</v>
      </c>
      <c r="N381" s="15" t="e">
        <f>IF($B381="","",VLOOKUP($B381,'HK2 - 22-23 + HKI 23-24(22C2)'!$B$12:$AT$182,13,0))</f>
        <v>#N/A</v>
      </c>
      <c r="O381" s="15" t="e">
        <f>IF($B381="","",VLOOKUP($B381,'HK2 - 22-23 + HKI 23-24(22C2)'!$B$12:$AT$182,14,0))</f>
        <v>#N/A</v>
      </c>
      <c r="P381" s="15" t="e">
        <f>IF($B381="","",VLOOKUP($B381,'HK2 - 22-23 + HKI 23-24(22C2)'!$B$12:$AT$182,15,0))</f>
        <v>#N/A</v>
      </c>
      <c r="Q381" s="15" t="e">
        <f>IF($B381="","",VLOOKUP($B381,'HK2 - 22-23 + HKI 23-24(22C2)'!$B$12:$AT$182,16,0))</f>
        <v>#N/A</v>
      </c>
      <c r="R381" s="31" t="e">
        <f t="shared" si="52"/>
        <v>#N/A</v>
      </c>
      <c r="S381" s="15" t="e">
        <f>IF($B381="","",VLOOKUP($B381,'HK2 - 22-23 + HKI 23-24(22C2)'!$B$12:$AT$182,18,0))</f>
        <v>#N/A</v>
      </c>
      <c r="T381" s="15" t="e">
        <f>IF($B381="","",VLOOKUP($B381,'HK2 - 22-23 + HKI 23-24(22C2)'!$B$12:$AT$182,19,0))</f>
        <v>#N/A</v>
      </c>
      <c r="U381" s="15" t="e">
        <f>IF($B381="","",VLOOKUP($B381,'HK2 - 22-23 + HKI 23-24(22C2)'!$B$12:$AT$182,20,0))</f>
        <v>#N/A</v>
      </c>
      <c r="V381" s="31" t="e">
        <f t="shared" si="53"/>
        <v>#N/A</v>
      </c>
      <c r="W381" s="15" t="e">
        <f>IF($B381="","",VLOOKUP($B381,'HK2 - 22-23 + HKI 23-24(22C2)'!$B$12:$AT$182,22,0))</f>
        <v>#N/A</v>
      </c>
      <c r="X381" s="15" t="e">
        <f>IF($B381="","",VLOOKUP($B381,'HK2 - 22-23 + HKI 23-24(22C2)'!$B$12:$AT$182,23,0))</f>
        <v>#N/A</v>
      </c>
      <c r="Y381" s="15" t="e">
        <f>IF($B381="","",VLOOKUP($B381,'HK2 - 22-23 + HKI 23-24(22C2)'!$B$12:$AT$182,24,0))</f>
        <v>#N/A</v>
      </c>
      <c r="Z381" s="31" t="e">
        <f t="shared" si="54"/>
        <v>#N/A</v>
      </c>
      <c r="AA381" s="15" t="e">
        <f>IF($B381="","",VLOOKUP($B381,'HK2 - 22-23 + HKI 23-24(22C2)'!$B$12:$AT$182,26,0))</f>
        <v>#N/A</v>
      </c>
      <c r="AB381" s="15" t="e">
        <f>IF($B381="","",VLOOKUP($B381,'HK2 - 22-23 + HKI 23-24(22C2)'!$B$12:$AT$182,27,0))</f>
        <v>#N/A</v>
      </c>
      <c r="AC381" s="15" t="e">
        <f>IF($B381="","",VLOOKUP($B381,'HK2 - 22-23 + HKI 23-24(22C2)'!$B$12:$AT$182,28,0))</f>
        <v>#N/A</v>
      </c>
      <c r="AD381" s="31" t="e">
        <f t="shared" si="55"/>
        <v>#N/A</v>
      </c>
      <c r="AE381" s="15" t="e">
        <f>IF($B381="","",VLOOKUP($B381,'HK2 - 22-23 + HKI 23-24(22C2)'!$B$12:$AT$182,30,0))</f>
        <v>#N/A</v>
      </c>
      <c r="AF381" s="15" t="e">
        <f>IF($B381="","",VLOOKUP($B381,'HK2 - 22-23 + HKI 23-24(22C2)'!$B$12:$AT$182,31,0))</f>
        <v>#N/A</v>
      </c>
      <c r="AG381" s="15" t="e">
        <f>IF($B381="","",VLOOKUP($B381,'HK2 - 22-23 + HKI 23-24(22C2)'!$B$12:$AT$182,32,0))</f>
        <v>#N/A</v>
      </c>
      <c r="AH381" s="31" t="e">
        <f t="shared" si="56"/>
        <v>#N/A</v>
      </c>
      <c r="AI381" s="15" t="e">
        <f>IF($B381="","",VLOOKUP($B381,'HK2 - 22-23 + HKI 23-24(22C2)'!$B$12:$AT$182,34,0))</f>
        <v>#N/A</v>
      </c>
      <c r="AJ381" s="15" t="e">
        <f>IF($B381="","",VLOOKUP($B381,'HK2 - 22-23 + HKI 23-24(22C2)'!$B$12:$AT$182,35,0))</f>
        <v>#N/A</v>
      </c>
      <c r="AK381" s="31" t="e">
        <f t="shared" si="57"/>
        <v>#N/A</v>
      </c>
      <c r="AL381" s="15" t="e">
        <f>IF($B381="","",VLOOKUP($B381,'HK2 - 22-23 + HKI 23-24(22C2)'!$B$12:$AT$182,37,0))</f>
        <v>#N/A</v>
      </c>
      <c r="AM381" s="15" t="e">
        <f>IF($B381="","",VLOOKUP($B381,'HK2 - 22-23 + HKI 23-24(22C2)'!$B$12:$AT$182,38,0))</f>
        <v>#N/A</v>
      </c>
      <c r="AN381" s="31" t="e">
        <f t="shared" si="58"/>
        <v>#N/A</v>
      </c>
      <c r="AO381" s="15" t="e">
        <f>IF($B381="","",VLOOKUP($B381,'HK2 - 22-23 + HKI 23-24(22C2)'!$B$12:$AT$182,40,0))</f>
        <v>#N/A</v>
      </c>
      <c r="AP381" s="15" t="e">
        <f>IF($B381="","",VLOOKUP($B381,'HK2 - 22-23 + HKI 23-24(22C2)'!$B$12:$AT$182,41,0))</f>
        <v>#N/A</v>
      </c>
      <c r="AQ381" s="31" t="e">
        <f t="shared" si="59"/>
        <v>#N/A</v>
      </c>
      <c r="AR381" s="31" t="e">
        <f>IF($B381="","",VLOOKUP($B381,'HK2 - 22-23 + HKI 23-24(22C2)'!$B$12:$AT$182,43,0))</f>
        <v>#N/A</v>
      </c>
      <c r="AS381" s="31" t="e">
        <f>IF($B381="","",VLOOKUP($B381,'HK2 - 22-23 + HKI 23-24(22C2)'!$B$12:$AT$182,44,0))</f>
        <v>#N/A</v>
      </c>
      <c r="AT381" s="40" t="e">
        <f t="shared" si="60"/>
        <v>#N/A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IF($B382="","",VLOOKUP($B382,'HK2 - 22-23 + HKI 23-24(22C2)'!$B$12:$AT$182,4,0))</f>
        <v>#N/A</v>
      </c>
      <c r="F382" s="15" t="e">
        <f>IF($B382="","",VLOOKUP($B382,'HK2 - 22-23 + HKI 23-24(22C2)'!$B$12:$AT$182,5,0))</f>
        <v>#N/A</v>
      </c>
      <c r="G382" s="15" t="e">
        <f>IF($B382="","",VLOOKUP($B382,'HK2 - 22-23 + HKI 23-24(22C2)'!$B$12:$AT$182,6,0))</f>
        <v>#N/A</v>
      </c>
      <c r="H382" s="15" t="e">
        <f>IF($B382="","",VLOOKUP($B382,'HK2 - 22-23 + HKI 23-24(22C2)'!$B$12:$AT$182,7,0))</f>
        <v>#N/A</v>
      </c>
      <c r="I382" s="15" t="e">
        <f>IF($B382="","",VLOOKUP($B382,'HK2 - 22-23 + HKI 23-24(22C2)'!$B$12:$AT$182,8,0))</f>
        <v>#N/A</v>
      </c>
      <c r="J382" s="15" t="e">
        <f>IF($B382="","",VLOOKUP($B382,'HK2 - 22-23 + HKI 23-24(22C2)'!$B$12:$AT$182,9,0))</f>
        <v>#N/A</v>
      </c>
      <c r="K382" s="15" t="e">
        <f>IF($B382="","",VLOOKUP($B382,'HK2 - 22-23 + HKI 23-24(22C2)'!$B$12:$AT$182,10,0))</f>
        <v>#N/A</v>
      </c>
      <c r="L382" s="15" t="e">
        <f>IF($B382="","",VLOOKUP($B382,'HK2 - 22-23 + HKI 23-24(22C2)'!$B$12:$AT$182,11,0))</f>
        <v>#N/A</v>
      </c>
      <c r="M382" s="31" t="e">
        <f t="shared" si="51"/>
        <v>#N/A</v>
      </c>
      <c r="N382" s="15" t="e">
        <f>IF($B382="","",VLOOKUP($B382,'HK2 - 22-23 + HKI 23-24(22C2)'!$B$12:$AT$182,13,0))</f>
        <v>#N/A</v>
      </c>
      <c r="O382" s="15" t="e">
        <f>IF($B382="","",VLOOKUP($B382,'HK2 - 22-23 + HKI 23-24(22C2)'!$B$12:$AT$182,14,0))</f>
        <v>#N/A</v>
      </c>
      <c r="P382" s="15" t="e">
        <f>IF($B382="","",VLOOKUP($B382,'HK2 - 22-23 + HKI 23-24(22C2)'!$B$12:$AT$182,15,0))</f>
        <v>#N/A</v>
      </c>
      <c r="Q382" s="15" t="e">
        <f>IF($B382="","",VLOOKUP($B382,'HK2 - 22-23 + HKI 23-24(22C2)'!$B$12:$AT$182,16,0))</f>
        <v>#N/A</v>
      </c>
      <c r="R382" s="31" t="e">
        <f t="shared" si="52"/>
        <v>#N/A</v>
      </c>
      <c r="S382" s="15" t="e">
        <f>IF($B382="","",VLOOKUP($B382,'HK2 - 22-23 + HKI 23-24(22C2)'!$B$12:$AT$182,18,0))</f>
        <v>#N/A</v>
      </c>
      <c r="T382" s="15" t="e">
        <f>IF($B382="","",VLOOKUP($B382,'HK2 - 22-23 + HKI 23-24(22C2)'!$B$12:$AT$182,19,0))</f>
        <v>#N/A</v>
      </c>
      <c r="U382" s="15" t="e">
        <f>IF($B382="","",VLOOKUP($B382,'HK2 - 22-23 + HKI 23-24(22C2)'!$B$12:$AT$182,20,0))</f>
        <v>#N/A</v>
      </c>
      <c r="V382" s="31" t="e">
        <f t="shared" si="53"/>
        <v>#N/A</v>
      </c>
      <c r="W382" s="15" t="e">
        <f>IF($B382="","",VLOOKUP($B382,'HK2 - 22-23 + HKI 23-24(22C2)'!$B$12:$AT$182,22,0))</f>
        <v>#N/A</v>
      </c>
      <c r="X382" s="15" t="e">
        <f>IF($B382="","",VLOOKUP($B382,'HK2 - 22-23 + HKI 23-24(22C2)'!$B$12:$AT$182,23,0))</f>
        <v>#N/A</v>
      </c>
      <c r="Y382" s="15" t="e">
        <f>IF($B382="","",VLOOKUP($B382,'HK2 - 22-23 + HKI 23-24(22C2)'!$B$12:$AT$182,24,0))</f>
        <v>#N/A</v>
      </c>
      <c r="Z382" s="31" t="e">
        <f t="shared" si="54"/>
        <v>#N/A</v>
      </c>
      <c r="AA382" s="15" t="e">
        <f>IF($B382="","",VLOOKUP($B382,'HK2 - 22-23 + HKI 23-24(22C2)'!$B$12:$AT$182,26,0))</f>
        <v>#N/A</v>
      </c>
      <c r="AB382" s="15" t="e">
        <f>IF($B382="","",VLOOKUP($B382,'HK2 - 22-23 + HKI 23-24(22C2)'!$B$12:$AT$182,27,0))</f>
        <v>#N/A</v>
      </c>
      <c r="AC382" s="15" t="e">
        <f>IF($B382="","",VLOOKUP($B382,'HK2 - 22-23 + HKI 23-24(22C2)'!$B$12:$AT$182,28,0))</f>
        <v>#N/A</v>
      </c>
      <c r="AD382" s="31" t="e">
        <f t="shared" si="55"/>
        <v>#N/A</v>
      </c>
      <c r="AE382" s="15" t="e">
        <f>IF($B382="","",VLOOKUP($B382,'HK2 - 22-23 + HKI 23-24(22C2)'!$B$12:$AT$182,30,0))</f>
        <v>#N/A</v>
      </c>
      <c r="AF382" s="15" t="e">
        <f>IF($B382="","",VLOOKUP($B382,'HK2 - 22-23 + HKI 23-24(22C2)'!$B$12:$AT$182,31,0))</f>
        <v>#N/A</v>
      </c>
      <c r="AG382" s="15" t="e">
        <f>IF($B382="","",VLOOKUP($B382,'HK2 - 22-23 + HKI 23-24(22C2)'!$B$12:$AT$182,32,0))</f>
        <v>#N/A</v>
      </c>
      <c r="AH382" s="31" t="e">
        <f t="shared" si="56"/>
        <v>#N/A</v>
      </c>
      <c r="AI382" s="15" t="e">
        <f>IF($B382="","",VLOOKUP($B382,'HK2 - 22-23 + HKI 23-24(22C2)'!$B$12:$AT$182,34,0))</f>
        <v>#N/A</v>
      </c>
      <c r="AJ382" s="15" t="e">
        <f>IF($B382="","",VLOOKUP($B382,'HK2 - 22-23 + HKI 23-24(22C2)'!$B$12:$AT$182,35,0))</f>
        <v>#N/A</v>
      </c>
      <c r="AK382" s="31" t="e">
        <f t="shared" si="57"/>
        <v>#N/A</v>
      </c>
      <c r="AL382" s="15" t="e">
        <f>IF($B382="","",VLOOKUP($B382,'HK2 - 22-23 + HKI 23-24(22C2)'!$B$12:$AT$182,37,0))</f>
        <v>#N/A</v>
      </c>
      <c r="AM382" s="15" t="e">
        <f>IF($B382="","",VLOOKUP($B382,'HK2 - 22-23 + HKI 23-24(22C2)'!$B$12:$AT$182,38,0))</f>
        <v>#N/A</v>
      </c>
      <c r="AN382" s="31" t="e">
        <f t="shared" si="58"/>
        <v>#N/A</v>
      </c>
      <c r="AO382" s="15" t="e">
        <f>IF($B382="","",VLOOKUP($B382,'HK2 - 22-23 + HKI 23-24(22C2)'!$B$12:$AT$182,40,0))</f>
        <v>#N/A</v>
      </c>
      <c r="AP382" s="15" t="e">
        <f>IF($B382="","",VLOOKUP($B382,'HK2 - 22-23 + HKI 23-24(22C2)'!$B$12:$AT$182,41,0))</f>
        <v>#N/A</v>
      </c>
      <c r="AQ382" s="31" t="e">
        <f t="shared" si="59"/>
        <v>#N/A</v>
      </c>
      <c r="AR382" s="31" t="e">
        <f>IF($B382="","",VLOOKUP($B382,'HK2 - 22-23 + HKI 23-24(22C2)'!$B$12:$AT$182,43,0))</f>
        <v>#N/A</v>
      </c>
      <c r="AS382" s="31" t="e">
        <f>IF($B382="","",VLOOKUP($B382,'HK2 - 22-23 + HKI 23-24(22C2)'!$B$12:$AT$182,44,0))</f>
        <v>#N/A</v>
      </c>
      <c r="AT382" s="40" t="e">
        <f t="shared" si="60"/>
        <v>#N/A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IF($B383="","",VLOOKUP($B383,'HK2 - 22-23 + HKI 23-24(22C2)'!$B$12:$AT$182,4,0))</f>
        <v>#N/A</v>
      </c>
      <c r="F383" s="15" t="e">
        <f>IF($B383="","",VLOOKUP($B383,'HK2 - 22-23 + HKI 23-24(22C2)'!$B$12:$AT$182,5,0))</f>
        <v>#N/A</v>
      </c>
      <c r="G383" s="15" t="e">
        <f>IF($B383="","",VLOOKUP($B383,'HK2 - 22-23 + HKI 23-24(22C2)'!$B$12:$AT$182,6,0))</f>
        <v>#N/A</v>
      </c>
      <c r="H383" s="15" t="e">
        <f>IF($B383="","",VLOOKUP($B383,'HK2 - 22-23 + HKI 23-24(22C2)'!$B$12:$AT$182,7,0))</f>
        <v>#N/A</v>
      </c>
      <c r="I383" s="15" t="e">
        <f>IF($B383="","",VLOOKUP($B383,'HK2 - 22-23 + HKI 23-24(22C2)'!$B$12:$AT$182,8,0))</f>
        <v>#N/A</v>
      </c>
      <c r="J383" s="15" t="e">
        <f>IF($B383="","",VLOOKUP($B383,'HK2 - 22-23 + HKI 23-24(22C2)'!$B$12:$AT$182,9,0))</f>
        <v>#N/A</v>
      </c>
      <c r="K383" s="15" t="e">
        <f>IF($B383="","",VLOOKUP($B383,'HK2 - 22-23 + HKI 23-24(22C2)'!$B$12:$AT$182,10,0))</f>
        <v>#N/A</v>
      </c>
      <c r="L383" s="15" t="e">
        <f>IF($B383="","",VLOOKUP($B383,'HK2 - 22-23 + HKI 23-24(22C2)'!$B$12:$AT$182,11,0))</f>
        <v>#N/A</v>
      </c>
      <c r="M383" s="31" t="e">
        <f t="shared" si="51"/>
        <v>#N/A</v>
      </c>
      <c r="N383" s="15" t="e">
        <f>IF($B383="","",VLOOKUP($B383,'HK2 - 22-23 + HKI 23-24(22C2)'!$B$12:$AT$182,13,0))</f>
        <v>#N/A</v>
      </c>
      <c r="O383" s="15" t="e">
        <f>IF($B383="","",VLOOKUP($B383,'HK2 - 22-23 + HKI 23-24(22C2)'!$B$12:$AT$182,14,0))</f>
        <v>#N/A</v>
      </c>
      <c r="P383" s="15" t="e">
        <f>IF($B383="","",VLOOKUP($B383,'HK2 - 22-23 + HKI 23-24(22C2)'!$B$12:$AT$182,15,0))</f>
        <v>#N/A</v>
      </c>
      <c r="Q383" s="15" t="e">
        <f>IF($B383="","",VLOOKUP($B383,'HK2 - 22-23 + HKI 23-24(22C2)'!$B$12:$AT$182,16,0))</f>
        <v>#N/A</v>
      </c>
      <c r="R383" s="31" t="e">
        <f t="shared" si="52"/>
        <v>#N/A</v>
      </c>
      <c r="S383" s="15" t="e">
        <f>IF($B383="","",VLOOKUP($B383,'HK2 - 22-23 + HKI 23-24(22C2)'!$B$12:$AT$182,18,0))</f>
        <v>#N/A</v>
      </c>
      <c r="T383" s="15" t="e">
        <f>IF($B383="","",VLOOKUP($B383,'HK2 - 22-23 + HKI 23-24(22C2)'!$B$12:$AT$182,19,0))</f>
        <v>#N/A</v>
      </c>
      <c r="U383" s="15" t="e">
        <f>IF($B383="","",VLOOKUP($B383,'HK2 - 22-23 + HKI 23-24(22C2)'!$B$12:$AT$182,20,0))</f>
        <v>#N/A</v>
      </c>
      <c r="V383" s="31" t="e">
        <f t="shared" si="53"/>
        <v>#N/A</v>
      </c>
      <c r="W383" s="15" t="e">
        <f>IF($B383="","",VLOOKUP($B383,'HK2 - 22-23 + HKI 23-24(22C2)'!$B$12:$AT$182,22,0))</f>
        <v>#N/A</v>
      </c>
      <c r="X383" s="15" t="e">
        <f>IF($B383="","",VLOOKUP($B383,'HK2 - 22-23 + HKI 23-24(22C2)'!$B$12:$AT$182,23,0))</f>
        <v>#N/A</v>
      </c>
      <c r="Y383" s="15" t="e">
        <f>IF($B383="","",VLOOKUP($B383,'HK2 - 22-23 + HKI 23-24(22C2)'!$B$12:$AT$182,24,0))</f>
        <v>#N/A</v>
      </c>
      <c r="Z383" s="31" t="e">
        <f t="shared" si="54"/>
        <v>#N/A</v>
      </c>
      <c r="AA383" s="15" t="e">
        <f>IF($B383="","",VLOOKUP($B383,'HK2 - 22-23 + HKI 23-24(22C2)'!$B$12:$AT$182,26,0))</f>
        <v>#N/A</v>
      </c>
      <c r="AB383" s="15" t="e">
        <f>IF($B383="","",VLOOKUP($B383,'HK2 - 22-23 + HKI 23-24(22C2)'!$B$12:$AT$182,27,0))</f>
        <v>#N/A</v>
      </c>
      <c r="AC383" s="15" t="e">
        <f>IF($B383="","",VLOOKUP($B383,'HK2 - 22-23 + HKI 23-24(22C2)'!$B$12:$AT$182,28,0))</f>
        <v>#N/A</v>
      </c>
      <c r="AD383" s="31" t="e">
        <f t="shared" si="55"/>
        <v>#N/A</v>
      </c>
      <c r="AE383" s="15" t="e">
        <f>IF($B383="","",VLOOKUP($B383,'HK2 - 22-23 + HKI 23-24(22C2)'!$B$12:$AT$182,30,0))</f>
        <v>#N/A</v>
      </c>
      <c r="AF383" s="15" t="e">
        <f>IF($B383="","",VLOOKUP($B383,'HK2 - 22-23 + HKI 23-24(22C2)'!$B$12:$AT$182,31,0))</f>
        <v>#N/A</v>
      </c>
      <c r="AG383" s="15" t="e">
        <f>IF($B383="","",VLOOKUP($B383,'HK2 - 22-23 + HKI 23-24(22C2)'!$B$12:$AT$182,32,0))</f>
        <v>#N/A</v>
      </c>
      <c r="AH383" s="31" t="e">
        <f t="shared" si="56"/>
        <v>#N/A</v>
      </c>
      <c r="AI383" s="15" t="e">
        <f>IF($B383="","",VLOOKUP($B383,'HK2 - 22-23 + HKI 23-24(22C2)'!$B$12:$AT$182,34,0))</f>
        <v>#N/A</v>
      </c>
      <c r="AJ383" s="15" t="e">
        <f>IF($B383="","",VLOOKUP($B383,'HK2 - 22-23 + HKI 23-24(22C2)'!$B$12:$AT$182,35,0))</f>
        <v>#N/A</v>
      </c>
      <c r="AK383" s="31" t="e">
        <f t="shared" si="57"/>
        <v>#N/A</v>
      </c>
      <c r="AL383" s="15" t="e">
        <f>IF($B383="","",VLOOKUP($B383,'HK2 - 22-23 + HKI 23-24(22C2)'!$B$12:$AT$182,37,0))</f>
        <v>#N/A</v>
      </c>
      <c r="AM383" s="15" t="e">
        <f>IF($B383="","",VLOOKUP($B383,'HK2 - 22-23 + HKI 23-24(22C2)'!$B$12:$AT$182,38,0))</f>
        <v>#N/A</v>
      </c>
      <c r="AN383" s="31" t="e">
        <f t="shared" si="58"/>
        <v>#N/A</v>
      </c>
      <c r="AO383" s="15" t="e">
        <f>IF($B383="","",VLOOKUP($B383,'HK2 - 22-23 + HKI 23-24(22C2)'!$B$12:$AT$182,40,0))</f>
        <v>#N/A</v>
      </c>
      <c r="AP383" s="15" t="e">
        <f>IF($B383="","",VLOOKUP($B383,'HK2 - 22-23 + HKI 23-24(22C2)'!$B$12:$AT$182,41,0))</f>
        <v>#N/A</v>
      </c>
      <c r="AQ383" s="31" t="e">
        <f t="shared" si="59"/>
        <v>#N/A</v>
      </c>
      <c r="AR383" s="31" t="e">
        <f>IF($B383="","",VLOOKUP($B383,'HK2 - 22-23 + HKI 23-24(22C2)'!$B$12:$AT$182,43,0))</f>
        <v>#N/A</v>
      </c>
      <c r="AS383" s="31" t="e">
        <f>IF($B383="","",VLOOKUP($B383,'HK2 - 22-23 + HKI 23-24(22C2)'!$B$12:$AT$182,44,0))</f>
        <v>#N/A</v>
      </c>
      <c r="AT383" s="40" t="e">
        <f t="shared" si="60"/>
        <v>#N/A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IF($B384="","",VLOOKUP($B384,'HK2 - 22-23 + HKI 23-24(22C2)'!$B$12:$AT$182,4,0))</f>
        <v>#N/A</v>
      </c>
      <c r="F384" s="15" t="e">
        <f>IF($B384="","",VLOOKUP($B384,'HK2 - 22-23 + HKI 23-24(22C2)'!$B$12:$AT$182,5,0))</f>
        <v>#N/A</v>
      </c>
      <c r="G384" s="15" t="e">
        <f>IF($B384="","",VLOOKUP($B384,'HK2 - 22-23 + HKI 23-24(22C2)'!$B$12:$AT$182,6,0))</f>
        <v>#N/A</v>
      </c>
      <c r="H384" s="15" t="e">
        <f>IF($B384="","",VLOOKUP($B384,'HK2 - 22-23 + HKI 23-24(22C2)'!$B$12:$AT$182,7,0))</f>
        <v>#N/A</v>
      </c>
      <c r="I384" s="15" t="e">
        <f>IF($B384="","",VLOOKUP($B384,'HK2 - 22-23 + HKI 23-24(22C2)'!$B$12:$AT$182,8,0))</f>
        <v>#N/A</v>
      </c>
      <c r="J384" s="15" t="e">
        <f>IF($B384="","",VLOOKUP($B384,'HK2 - 22-23 + HKI 23-24(22C2)'!$B$12:$AT$182,9,0))</f>
        <v>#N/A</v>
      </c>
      <c r="K384" s="15" t="e">
        <f>IF($B384="","",VLOOKUP($B384,'HK2 - 22-23 + HKI 23-24(22C2)'!$B$12:$AT$182,10,0))</f>
        <v>#N/A</v>
      </c>
      <c r="L384" s="15" t="e">
        <f>IF($B384="","",VLOOKUP($B384,'HK2 - 22-23 + HKI 23-24(22C2)'!$B$12:$AT$182,11,0))</f>
        <v>#N/A</v>
      </c>
      <c r="M384" s="31" t="e">
        <f t="shared" si="51"/>
        <v>#N/A</v>
      </c>
      <c r="N384" s="15" t="e">
        <f>IF($B384="","",VLOOKUP($B384,'HK2 - 22-23 + HKI 23-24(22C2)'!$B$12:$AT$182,13,0))</f>
        <v>#N/A</v>
      </c>
      <c r="O384" s="15" t="e">
        <f>IF($B384="","",VLOOKUP($B384,'HK2 - 22-23 + HKI 23-24(22C2)'!$B$12:$AT$182,14,0))</f>
        <v>#N/A</v>
      </c>
      <c r="P384" s="15" t="e">
        <f>IF($B384="","",VLOOKUP($B384,'HK2 - 22-23 + HKI 23-24(22C2)'!$B$12:$AT$182,15,0))</f>
        <v>#N/A</v>
      </c>
      <c r="Q384" s="15" t="e">
        <f>IF($B384="","",VLOOKUP($B384,'HK2 - 22-23 + HKI 23-24(22C2)'!$B$12:$AT$182,16,0))</f>
        <v>#N/A</v>
      </c>
      <c r="R384" s="31" t="e">
        <f t="shared" si="52"/>
        <v>#N/A</v>
      </c>
      <c r="S384" s="15" t="e">
        <f>IF($B384="","",VLOOKUP($B384,'HK2 - 22-23 + HKI 23-24(22C2)'!$B$12:$AT$182,18,0))</f>
        <v>#N/A</v>
      </c>
      <c r="T384" s="15" t="e">
        <f>IF($B384="","",VLOOKUP($B384,'HK2 - 22-23 + HKI 23-24(22C2)'!$B$12:$AT$182,19,0))</f>
        <v>#N/A</v>
      </c>
      <c r="U384" s="15" t="e">
        <f>IF($B384="","",VLOOKUP($B384,'HK2 - 22-23 + HKI 23-24(22C2)'!$B$12:$AT$182,20,0))</f>
        <v>#N/A</v>
      </c>
      <c r="V384" s="31" t="e">
        <f t="shared" si="53"/>
        <v>#N/A</v>
      </c>
      <c r="W384" s="15" t="e">
        <f>IF($B384="","",VLOOKUP($B384,'HK2 - 22-23 + HKI 23-24(22C2)'!$B$12:$AT$182,22,0))</f>
        <v>#N/A</v>
      </c>
      <c r="X384" s="15" t="e">
        <f>IF($B384="","",VLOOKUP($B384,'HK2 - 22-23 + HKI 23-24(22C2)'!$B$12:$AT$182,23,0))</f>
        <v>#N/A</v>
      </c>
      <c r="Y384" s="15" t="e">
        <f>IF($B384="","",VLOOKUP($B384,'HK2 - 22-23 + HKI 23-24(22C2)'!$B$12:$AT$182,24,0))</f>
        <v>#N/A</v>
      </c>
      <c r="Z384" s="31" t="e">
        <f t="shared" si="54"/>
        <v>#N/A</v>
      </c>
      <c r="AA384" s="15" t="e">
        <f>IF($B384="","",VLOOKUP($B384,'HK2 - 22-23 + HKI 23-24(22C2)'!$B$12:$AT$182,26,0))</f>
        <v>#N/A</v>
      </c>
      <c r="AB384" s="15" t="e">
        <f>IF($B384="","",VLOOKUP($B384,'HK2 - 22-23 + HKI 23-24(22C2)'!$B$12:$AT$182,27,0))</f>
        <v>#N/A</v>
      </c>
      <c r="AC384" s="15" t="e">
        <f>IF($B384="","",VLOOKUP($B384,'HK2 - 22-23 + HKI 23-24(22C2)'!$B$12:$AT$182,28,0))</f>
        <v>#N/A</v>
      </c>
      <c r="AD384" s="31" t="e">
        <f t="shared" si="55"/>
        <v>#N/A</v>
      </c>
      <c r="AE384" s="15" t="e">
        <f>IF($B384="","",VLOOKUP($B384,'HK2 - 22-23 + HKI 23-24(22C2)'!$B$12:$AT$182,30,0))</f>
        <v>#N/A</v>
      </c>
      <c r="AF384" s="15" t="e">
        <f>IF($B384="","",VLOOKUP($B384,'HK2 - 22-23 + HKI 23-24(22C2)'!$B$12:$AT$182,31,0))</f>
        <v>#N/A</v>
      </c>
      <c r="AG384" s="15" t="e">
        <f>IF($B384="","",VLOOKUP($B384,'HK2 - 22-23 + HKI 23-24(22C2)'!$B$12:$AT$182,32,0))</f>
        <v>#N/A</v>
      </c>
      <c r="AH384" s="31" t="e">
        <f t="shared" si="56"/>
        <v>#N/A</v>
      </c>
      <c r="AI384" s="15" t="e">
        <f>IF($B384="","",VLOOKUP($B384,'HK2 - 22-23 + HKI 23-24(22C2)'!$B$12:$AT$182,34,0))</f>
        <v>#N/A</v>
      </c>
      <c r="AJ384" s="15" t="e">
        <f>IF($B384="","",VLOOKUP($B384,'HK2 - 22-23 + HKI 23-24(22C2)'!$B$12:$AT$182,35,0))</f>
        <v>#N/A</v>
      </c>
      <c r="AK384" s="31" t="e">
        <f t="shared" si="57"/>
        <v>#N/A</v>
      </c>
      <c r="AL384" s="15" t="e">
        <f>IF($B384="","",VLOOKUP($B384,'HK2 - 22-23 + HKI 23-24(22C2)'!$B$12:$AT$182,37,0))</f>
        <v>#N/A</v>
      </c>
      <c r="AM384" s="15" t="e">
        <f>IF($B384="","",VLOOKUP($B384,'HK2 - 22-23 + HKI 23-24(22C2)'!$B$12:$AT$182,38,0))</f>
        <v>#N/A</v>
      </c>
      <c r="AN384" s="31" t="e">
        <f t="shared" si="58"/>
        <v>#N/A</v>
      </c>
      <c r="AO384" s="15" t="e">
        <f>IF($B384="","",VLOOKUP($B384,'HK2 - 22-23 + HKI 23-24(22C2)'!$B$12:$AT$182,40,0))</f>
        <v>#N/A</v>
      </c>
      <c r="AP384" s="15" t="e">
        <f>IF($B384="","",VLOOKUP($B384,'HK2 - 22-23 + HKI 23-24(22C2)'!$B$12:$AT$182,41,0))</f>
        <v>#N/A</v>
      </c>
      <c r="AQ384" s="31" t="e">
        <f t="shared" si="59"/>
        <v>#N/A</v>
      </c>
      <c r="AR384" s="31" t="e">
        <f>IF($B384="","",VLOOKUP($B384,'HK2 - 22-23 + HKI 23-24(22C2)'!$B$12:$AT$182,43,0))</f>
        <v>#N/A</v>
      </c>
      <c r="AS384" s="31" t="e">
        <f>IF($B384="","",VLOOKUP($B384,'HK2 - 22-23 + HKI 23-24(22C2)'!$B$12:$AT$182,44,0))</f>
        <v>#N/A</v>
      </c>
      <c r="AT384" s="40" t="e">
        <f t="shared" si="60"/>
        <v>#N/A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IF($B385="","",VLOOKUP($B385,'HK2 - 22-23 + HKI 23-24(22C2)'!$B$12:$AT$182,4,0))</f>
        <v>#N/A</v>
      </c>
      <c r="F385" s="15" t="e">
        <f>IF($B385="","",VLOOKUP($B385,'HK2 - 22-23 + HKI 23-24(22C2)'!$B$12:$AT$182,5,0))</f>
        <v>#N/A</v>
      </c>
      <c r="G385" s="15" t="e">
        <f>IF($B385="","",VLOOKUP($B385,'HK2 - 22-23 + HKI 23-24(22C2)'!$B$12:$AT$182,6,0))</f>
        <v>#N/A</v>
      </c>
      <c r="H385" s="15" t="e">
        <f>IF($B385="","",VLOOKUP($B385,'HK2 - 22-23 + HKI 23-24(22C2)'!$B$12:$AT$182,7,0))</f>
        <v>#N/A</v>
      </c>
      <c r="I385" s="15" t="e">
        <f>IF($B385="","",VLOOKUP($B385,'HK2 - 22-23 + HKI 23-24(22C2)'!$B$12:$AT$182,8,0))</f>
        <v>#N/A</v>
      </c>
      <c r="J385" s="15" t="e">
        <f>IF($B385="","",VLOOKUP($B385,'HK2 - 22-23 + HKI 23-24(22C2)'!$B$12:$AT$182,9,0))</f>
        <v>#N/A</v>
      </c>
      <c r="K385" s="15" t="e">
        <f>IF($B385="","",VLOOKUP($B385,'HK2 - 22-23 + HKI 23-24(22C2)'!$B$12:$AT$182,10,0))</f>
        <v>#N/A</v>
      </c>
      <c r="L385" s="15" t="e">
        <f>IF($B385="","",VLOOKUP($B385,'HK2 - 22-23 + HKI 23-24(22C2)'!$B$12:$AT$182,11,0))</f>
        <v>#N/A</v>
      </c>
      <c r="M385" s="31" t="e">
        <f t="shared" si="51"/>
        <v>#N/A</v>
      </c>
      <c r="N385" s="15" t="e">
        <f>IF($B385="","",VLOOKUP($B385,'HK2 - 22-23 + HKI 23-24(22C2)'!$B$12:$AT$182,13,0))</f>
        <v>#N/A</v>
      </c>
      <c r="O385" s="15" t="e">
        <f>IF($B385="","",VLOOKUP($B385,'HK2 - 22-23 + HKI 23-24(22C2)'!$B$12:$AT$182,14,0))</f>
        <v>#N/A</v>
      </c>
      <c r="P385" s="15" t="e">
        <f>IF($B385="","",VLOOKUP($B385,'HK2 - 22-23 + HKI 23-24(22C2)'!$B$12:$AT$182,15,0))</f>
        <v>#N/A</v>
      </c>
      <c r="Q385" s="15" t="e">
        <f>IF($B385="","",VLOOKUP($B385,'HK2 - 22-23 + HKI 23-24(22C2)'!$B$12:$AT$182,16,0))</f>
        <v>#N/A</v>
      </c>
      <c r="R385" s="31" t="e">
        <f t="shared" si="52"/>
        <v>#N/A</v>
      </c>
      <c r="S385" s="15" t="e">
        <f>IF($B385="","",VLOOKUP($B385,'HK2 - 22-23 + HKI 23-24(22C2)'!$B$12:$AT$182,18,0))</f>
        <v>#N/A</v>
      </c>
      <c r="T385" s="15" t="e">
        <f>IF($B385="","",VLOOKUP($B385,'HK2 - 22-23 + HKI 23-24(22C2)'!$B$12:$AT$182,19,0))</f>
        <v>#N/A</v>
      </c>
      <c r="U385" s="15" t="e">
        <f>IF($B385="","",VLOOKUP($B385,'HK2 - 22-23 + HKI 23-24(22C2)'!$B$12:$AT$182,20,0))</f>
        <v>#N/A</v>
      </c>
      <c r="V385" s="31" t="e">
        <f t="shared" si="53"/>
        <v>#N/A</v>
      </c>
      <c r="W385" s="15" t="e">
        <f>IF($B385="","",VLOOKUP($B385,'HK2 - 22-23 + HKI 23-24(22C2)'!$B$12:$AT$182,22,0))</f>
        <v>#N/A</v>
      </c>
      <c r="X385" s="15" t="e">
        <f>IF($B385="","",VLOOKUP($B385,'HK2 - 22-23 + HKI 23-24(22C2)'!$B$12:$AT$182,23,0))</f>
        <v>#N/A</v>
      </c>
      <c r="Y385" s="15" t="e">
        <f>IF($B385="","",VLOOKUP($B385,'HK2 - 22-23 + HKI 23-24(22C2)'!$B$12:$AT$182,24,0))</f>
        <v>#N/A</v>
      </c>
      <c r="Z385" s="31" t="e">
        <f t="shared" si="54"/>
        <v>#N/A</v>
      </c>
      <c r="AA385" s="15" t="e">
        <f>IF($B385="","",VLOOKUP($B385,'HK2 - 22-23 + HKI 23-24(22C2)'!$B$12:$AT$182,26,0))</f>
        <v>#N/A</v>
      </c>
      <c r="AB385" s="15" t="e">
        <f>IF($B385="","",VLOOKUP($B385,'HK2 - 22-23 + HKI 23-24(22C2)'!$B$12:$AT$182,27,0))</f>
        <v>#N/A</v>
      </c>
      <c r="AC385" s="15" t="e">
        <f>IF($B385="","",VLOOKUP($B385,'HK2 - 22-23 + HKI 23-24(22C2)'!$B$12:$AT$182,28,0))</f>
        <v>#N/A</v>
      </c>
      <c r="AD385" s="31" t="e">
        <f t="shared" si="55"/>
        <v>#N/A</v>
      </c>
      <c r="AE385" s="15" t="e">
        <f>IF($B385="","",VLOOKUP($B385,'HK2 - 22-23 + HKI 23-24(22C2)'!$B$12:$AT$182,30,0))</f>
        <v>#N/A</v>
      </c>
      <c r="AF385" s="15" t="e">
        <f>IF($B385="","",VLOOKUP($B385,'HK2 - 22-23 + HKI 23-24(22C2)'!$B$12:$AT$182,31,0))</f>
        <v>#N/A</v>
      </c>
      <c r="AG385" s="15" t="e">
        <f>IF($B385="","",VLOOKUP($B385,'HK2 - 22-23 + HKI 23-24(22C2)'!$B$12:$AT$182,32,0))</f>
        <v>#N/A</v>
      </c>
      <c r="AH385" s="31" t="e">
        <f t="shared" si="56"/>
        <v>#N/A</v>
      </c>
      <c r="AI385" s="15" t="e">
        <f>IF($B385="","",VLOOKUP($B385,'HK2 - 22-23 + HKI 23-24(22C2)'!$B$12:$AT$182,34,0))</f>
        <v>#N/A</v>
      </c>
      <c r="AJ385" s="15" t="e">
        <f>IF($B385="","",VLOOKUP($B385,'HK2 - 22-23 + HKI 23-24(22C2)'!$B$12:$AT$182,35,0))</f>
        <v>#N/A</v>
      </c>
      <c r="AK385" s="31" t="e">
        <f t="shared" si="57"/>
        <v>#N/A</v>
      </c>
      <c r="AL385" s="15" t="e">
        <f>IF($B385="","",VLOOKUP($B385,'HK2 - 22-23 + HKI 23-24(22C2)'!$B$12:$AT$182,37,0))</f>
        <v>#N/A</v>
      </c>
      <c r="AM385" s="15" t="e">
        <f>IF($B385="","",VLOOKUP($B385,'HK2 - 22-23 + HKI 23-24(22C2)'!$B$12:$AT$182,38,0))</f>
        <v>#N/A</v>
      </c>
      <c r="AN385" s="31" t="e">
        <f t="shared" si="58"/>
        <v>#N/A</v>
      </c>
      <c r="AO385" s="15" t="e">
        <f>IF($B385="","",VLOOKUP($B385,'HK2 - 22-23 + HKI 23-24(22C2)'!$B$12:$AT$182,40,0))</f>
        <v>#N/A</v>
      </c>
      <c r="AP385" s="15" t="e">
        <f>IF($B385="","",VLOOKUP($B385,'HK2 - 22-23 + HKI 23-24(22C2)'!$B$12:$AT$182,41,0))</f>
        <v>#N/A</v>
      </c>
      <c r="AQ385" s="31" t="e">
        <f t="shared" si="59"/>
        <v>#N/A</v>
      </c>
      <c r="AR385" s="31" t="e">
        <f>IF($B385="","",VLOOKUP($B385,'HK2 - 22-23 + HKI 23-24(22C2)'!$B$12:$AT$182,43,0))</f>
        <v>#N/A</v>
      </c>
      <c r="AS385" s="31" t="e">
        <f>IF($B385="","",VLOOKUP($B385,'HK2 - 22-23 + HKI 23-24(22C2)'!$B$12:$AT$182,44,0))</f>
        <v>#N/A</v>
      </c>
      <c r="AT385" s="40" t="e">
        <f t="shared" si="60"/>
        <v>#N/A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IF($B386="","",VLOOKUP($B386,'HK2 - 22-23 + HKI 23-24(22C2)'!$B$12:$AT$182,4,0))</f>
        <v>#N/A</v>
      </c>
      <c r="F386" s="15" t="e">
        <f>IF($B386="","",VLOOKUP($B386,'HK2 - 22-23 + HKI 23-24(22C2)'!$B$12:$AT$182,5,0))</f>
        <v>#N/A</v>
      </c>
      <c r="G386" s="15" t="e">
        <f>IF($B386="","",VLOOKUP($B386,'HK2 - 22-23 + HKI 23-24(22C2)'!$B$12:$AT$182,6,0))</f>
        <v>#N/A</v>
      </c>
      <c r="H386" s="15" t="e">
        <f>IF($B386="","",VLOOKUP($B386,'HK2 - 22-23 + HKI 23-24(22C2)'!$B$12:$AT$182,7,0))</f>
        <v>#N/A</v>
      </c>
      <c r="I386" s="15" t="e">
        <f>IF($B386="","",VLOOKUP($B386,'HK2 - 22-23 + HKI 23-24(22C2)'!$B$12:$AT$182,8,0))</f>
        <v>#N/A</v>
      </c>
      <c r="J386" s="15" t="e">
        <f>IF($B386="","",VLOOKUP($B386,'HK2 - 22-23 + HKI 23-24(22C2)'!$B$12:$AT$182,9,0))</f>
        <v>#N/A</v>
      </c>
      <c r="K386" s="15" t="e">
        <f>IF($B386="","",VLOOKUP($B386,'HK2 - 22-23 + HKI 23-24(22C2)'!$B$12:$AT$182,10,0))</f>
        <v>#N/A</v>
      </c>
      <c r="L386" s="15" t="e">
        <f>IF($B386="","",VLOOKUP($B386,'HK2 - 22-23 + HKI 23-24(22C2)'!$B$12:$AT$182,11,0))</f>
        <v>#N/A</v>
      </c>
      <c r="M386" s="31" t="e">
        <f t="shared" si="51"/>
        <v>#N/A</v>
      </c>
      <c r="N386" s="15" t="e">
        <f>IF($B386="","",VLOOKUP($B386,'HK2 - 22-23 + HKI 23-24(22C2)'!$B$12:$AT$182,13,0))</f>
        <v>#N/A</v>
      </c>
      <c r="O386" s="15" t="e">
        <f>IF($B386="","",VLOOKUP($B386,'HK2 - 22-23 + HKI 23-24(22C2)'!$B$12:$AT$182,14,0))</f>
        <v>#N/A</v>
      </c>
      <c r="P386" s="15" t="e">
        <f>IF($B386="","",VLOOKUP($B386,'HK2 - 22-23 + HKI 23-24(22C2)'!$B$12:$AT$182,15,0))</f>
        <v>#N/A</v>
      </c>
      <c r="Q386" s="15" t="e">
        <f>IF($B386="","",VLOOKUP($B386,'HK2 - 22-23 + HKI 23-24(22C2)'!$B$12:$AT$182,16,0))</f>
        <v>#N/A</v>
      </c>
      <c r="R386" s="31" t="e">
        <f t="shared" si="52"/>
        <v>#N/A</v>
      </c>
      <c r="S386" s="15" t="e">
        <f>IF($B386="","",VLOOKUP($B386,'HK2 - 22-23 + HKI 23-24(22C2)'!$B$12:$AT$182,18,0))</f>
        <v>#N/A</v>
      </c>
      <c r="T386" s="15" t="e">
        <f>IF($B386="","",VLOOKUP($B386,'HK2 - 22-23 + HKI 23-24(22C2)'!$B$12:$AT$182,19,0))</f>
        <v>#N/A</v>
      </c>
      <c r="U386" s="15" t="e">
        <f>IF($B386="","",VLOOKUP($B386,'HK2 - 22-23 + HKI 23-24(22C2)'!$B$12:$AT$182,20,0))</f>
        <v>#N/A</v>
      </c>
      <c r="V386" s="31" t="e">
        <f t="shared" si="53"/>
        <v>#N/A</v>
      </c>
      <c r="W386" s="15" t="e">
        <f>IF($B386="","",VLOOKUP($B386,'HK2 - 22-23 + HKI 23-24(22C2)'!$B$12:$AT$182,22,0))</f>
        <v>#N/A</v>
      </c>
      <c r="X386" s="15" t="e">
        <f>IF($B386="","",VLOOKUP($B386,'HK2 - 22-23 + HKI 23-24(22C2)'!$B$12:$AT$182,23,0))</f>
        <v>#N/A</v>
      </c>
      <c r="Y386" s="15" t="e">
        <f>IF($B386="","",VLOOKUP($B386,'HK2 - 22-23 + HKI 23-24(22C2)'!$B$12:$AT$182,24,0))</f>
        <v>#N/A</v>
      </c>
      <c r="Z386" s="31" t="e">
        <f t="shared" si="54"/>
        <v>#N/A</v>
      </c>
      <c r="AA386" s="15" t="e">
        <f>IF($B386="","",VLOOKUP($B386,'HK2 - 22-23 + HKI 23-24(22C2)'!$B$12:$AT$182,26,0))</f>
        <v>#N/A</v>
      </c>
      <c r="AB386" s="15" t="e">
        <f>IF($B386="","",VLOOKUP($B386,'HK2 - 22-23 + HKI 23-24(22C2)'!$B$12:$AT$182,27,0))</f>
        <v>#N/A</v>
      </c>
      <c r="AC386" s="15" t="e">
        <f>IF($B386="","",VLOOKUP($B386,'HK2 - 22-23 + HKI 23-24(22C2)'!$B$12:$AT$182,28,0))</f>
        <v>#N/A</v>
      </c>
      <c r="AD386" s="31" t="e">
        <f t="shared" si="55"/>
        <v>#N/A</v>
      </c>
      <c r="AE386" s="15" t="e">
        <f>IF($B386="","",VLOOKUP($B386,'HK2 - 22-23 + HKI 23-24(22C2)'!$B$12:$AT$182,30,0))</f>
        <v>#N/A</v>
      </c>
      <c r="AF386" s="15" t="e">
        <f>IF($B386="","",VLOOKUP($B386,'HK2 - 22-23 + HKI 23-24(22C2)'!$B$12:$AT$182,31,0))</f>
        <v>#N/A</v>
      </c>
      <c r="AG386" s="15" t="e">
        <f>IF($B386="","",VLOOKUP($B386,'HK2 - 22-23 + HKI 23-24(22C2)'!$B$12:$AT$182,32,0))</f>
        <v>#N/A</v>
      </c>
      <c r="AH386" s="31" t="e">
        <f t="shared" si="56"/>
        <v>#N/A</v>
      </c>
      <c r="AI386" s="15" t="e">
        <f>IF($B386="","",VLOOKUP($B386,'HK2 - 22-23 + HKI 23-24(22C2)'!$B$12:$AT$182,34,0))</f>
        <v>#N/A</v>
      </c>
      <c r="AJ386" s="15" t="e">
        <f>IF($B386="","",VLOOKUP($B386,'HK2 - 22-23 + HKI 23-24(22C2)'!$B$12:$AT$182,35,0))</f>
        <v>#N/A</v>
      </c>
      <c r="AK386" s="31" t="e">
        <f t="shared" si="57"/>
        <v>#N/A</v>
      </c>
      <c r="AL386" s="15" t="e">
        <f>IF($B386="","",VLOOKUP($B386,'HK2 - 22-23 + HKI 23-24(22C2)'!$B$12:$AT$182,37,0))</f>
        <v>#N/A</v>
      </c>
      <c r="AM386" s="15" t="e">
        <f>IF($B386="","",VLOOKUP($B386,'HK2 - 22-23 + HKI 23-24(22C2)'!$B$12:$AT$182,38,0))</f>
        <v>#N/A</v>
      </c>
      <c r="AN386" s="31" t="e">
        <f t="shared" si="58"/>
        <v>#N/A</v>
      </c>
      <c r="AO386" s="15" t="e">
        <f>IF($B386="","",VLOOKUP($B386,'HK2 - 22-23 + HKI 23-24(22C2)'!$B$12:$AT$182,40,0))</f>
        <v>#N/A</v>
      </c>
      <c r="AP386" s="15" t="e">
        <f>IF($B386="","",VLOOKUP($B386,'HK2 - 22-23 + HKI 23-24(22C2)'!$B$12:$AT$182,41,0))</f>
        <v>#N/A</v>
      </c>
      <c r="AQ386" s="31" t="e">
        <f t="shared" si="59"/>
        <v>#N/A</v>
      </c>
      <c r="AR386" s="31" t="e">
        <f>IF($B386="","",VLOOKUP($B386,'HK2 - 22-23 + HKI 23-24(22C2)'!$B$12:$AT$182,43,0))</f>
        <v>#N/A</v>
      </c>
      <c r="AS386" s="31" t="e">
        <f>IF($B386="","",VLOOKUP($B386,'HK2 - 22-23 + HKI 23-24(22C2)'!$B$12:$AT$182,44,0))</f>
        <v>#N/A</v>
      </c>
      <c r="AT386" s="40" t="e">
        <f t="shared" si="60"/>
        <v>#N/A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IF($B387="","",VLOOKUP($B387,'HK2 - 22-23 + HKI 23-24(22C2)'!$B$12:$AT$182,4,0))</f>
        <v>#N/A</v>
      </c>
      <c r="F387" s="15" t="e">
        <f>IF($B387="","",VLOOKUP($B387,'HK2 - 22-23 + HKI 23-24(22C2)'!$B$12:$AT$182,5,0))</f>
        <v>#N/A</v>
      </c>
      <c r="G387" s="15" t="e">
        <f>IF($B387="","",VLOOKUP($B387,'HK2 - 22-23 + HKI 23-24(22C2)'!$B$12:$AT$182,6,0))</f>
        <v>#N/A</v>
      </c>
      <c r="H387" s="15" t="e">
        <f>IF($B387="","",VLOOKUP($B387,'HK2 - 22-23 + HKI 23-24(22C2)'!$B$12:$AT$182,7,0))</f>
        <v>#N/A</v>
      </c>
      <c r="I387" s="15" t="e">
        <f>IF($B387="","",VLOOKUP($B387,'HK2 - 22-23 + HKI 23-24(22C2)'!$B$12:$AT$182,8,0))</f>
        <v>#N/A</v>
      </c>
      <c r="J387" s="15" t="e">
        <f>IF($B387="","",VLOOKUP($B387,'HK2 - 22-23 + HKI 23-24(22C2)'!$B$12:$AT$182,9,0))</f>
        <v>#N/A</v>
      </c>
      <c r="K387" s="15" t="e">
        <f>IF($B387="","",VLOOKUP($B387,'HK2 - 22-23 + HKI 23-24(22C2)'!$B$12:$AT$182,10,0))</f>
        <v>#N/A</v>
      </c>
      <c r="L387" s="15" t="e">
        <f>IF($B387="","",VLOOKUP($B387,'HK2 - 22-23 + HKI 23-24(22C2)'!$B$12:$AT$182,11,0))</f>
        <v>#N/A</v>
      </c>
      <c r="M387" s="31" t="e">
        <f t="shared" si="51"/>
        <v>#N/A</v>
      </c>
      <c r="N387" s="15" t="e">
        <f>IF($B387="","",VLOOKUP($B387,'HK2 - 22-23 + HKI 23-24(22C2)'!$B$12:$AT$182,13,0))</f>
        <v>#N/A</v>
      </c>
      <c r="O387" s="15" t="e">
        <f>IF($B387="","",VLOOKUP($B387,'HK2 - 22-23 + HKI 23-24(22C2)'!$B$12:$AT$182,14,0))</f>
        <v>#N/A</v>
      </c>
      <c r="P387" s="15" t="e">
        <f>IF($B387="","",VLOOKUP($B387,'HK2 - 22-23 + HKI 23-24(22C2)'!$B$12:$AT$182,15,0))</f>
        <v>#N/A</v>
      </c>
      <c r="Q387" s="15" t="e">
        <f>IF($B387="","",VLOOKUP($B387,'HK2 - 22-23 + HKI 23-24(22C2)'!$B$12:$AT$182,16,0))</f>
        <v>#N/A</v>
      </c>
      <c r="R387" s="31" t="e">
        <f t="shared" si="52"/>
        <v>#N/A</v>
      </c>
      <c r="S387" s="15" t="e">
        <f>IF($B387="","",VLOOKUP($B387,'HK2 - 22-23 + HKI 23-24(22C2)'!$B$12:$AT$182,18,0))</f>
        <v>#N/A</v>
      </c>
      <c r="T387" s="15" t="e">
        <f>IF($B387="","",VLOOKUP($B387,'HK2 - 22-23 + HKI 23-24(22C2)'!$B$12:$AT$182,19,0))</f>
        <v>#N/A</v>
      </c>
      <c r="U387" s="15" t="e">
        <f>IF($B387="","",VLOOKUP($B387,'HK2 - 22-23 + HKI 23-24(22C2)'!$B$12:$AT$182,20,0))</f>
        <v>#N/A</v>
      </c>
      <c r="V387" s="31" t="e">
        <f t="shared" si="53"/>
        <v>#N/A</v>
      </c>
      <c r="W387" s="15" t="e">
        <f>IF($B387="","",VLOOKUP($B387,'HK2 - 22-23 + HKI 23-24(22C2)'!$B$12:$AT$182,22,0))</f>
        <v>#N/A</v>
      </c>
      <c r="X387" s="15" t="e">
        <f>IF($B387="","",VLOOKUP($B387,'HK2 - 22-23 + HKI 23-24(22C2)'!$B$12:$AT$182,23,0))</f>
        <v>#N/A</v>
      </c>
      <c r="Y387" s="15" t="e">
        <f>IF($B387="","",VLOOKUP($B387,'HK2 - 22-23 + HKI 23-24(22C2)'!$B$12:$AT$182,24,0))</f>
        <v>#N/A</v>
      </c>
      <c r="Z387" s="31" t="e">
        <f t="shared" si="54"/>
        <v>#N/A</v>
      </c>
      <c r="AA387" s="15" t="e">
        <f>IF($B387="","",VLOOKUP($B387,'HK2 - 22-23 + HKI 23-24(22C2)'!$B$12:$AT$182,26,0))</f>
        <v>#N/A</v>
      </c>
      <c r="AB387" s="15" t="e">
        <f>IF($B387="","",VLOOKUP($B387,'HK2 - 22-23 + HKI 23-24(22C2)'!$B$12:$AT$182,27,0))</f>
        <v>#N/A</v>
      </c>
      <c r="AC387" s="15" t="e">
        <f>IF($B387="","",VLOOKUP($B387,'HK2 - 22-23 + HKI 23-24(22C2)'!$B$12:$AT$182,28,0))</f>
        <v>#N/A</v>
      </c>
      <c r="AD387" s="31" t="e">
        <f t="shared" si="55"/>
        <v>#N/A</v>
      </c>
      <c r="AE387" s="15" t="e">
        <f>IF($B387="","",VLOOKUP($B387,'HK2 - 22-23 + HKI 23-24(22C2)'!$B$12:$AT$182,30,0))</f>
        <v>#N/A</v>
      </c>
      <c r="AF387" s="15" t="e">
        <f>IF($B387="","",VLOOKUP($B387,'HK2 - 22-23 + HKI 23-24(22C2)'!$B$12:$AT$182,31,0))</f>
        <v>#N/A</v>
      </c>
      <c r="AG387" s="15" t="e">
        <f>IF($B387="","",VLOOKUP($B387,'HK2 - 22-23 + HKI 23-24(22C2)'!$B$12:$AT$182,32,0))</f>
        <v>#N/A</v>
      </c>
      <c r="AH387" s="31" t="e">
        <f t="shared" si="56"/>
        <v>#N/A</v>
      </c>
      <c r="AI387" s="15" t="e">
        <f>IF($B387="","",VLOOKUP($B387,'HK2 - 22-23 + HKI 23-24(22C2)'!$B$12:$AT$182,34,0))</f>
        <v>#N/A</v>
      </c>
      <c r="AJ387" s="15" t="e">
        <f>IF($B387="","",VLOOKUP($B387,'HK2 - 22-23 + HKI 23-24(22C2)'!$B$12:$AT$182,35,0))</f>
        <v>#N/A</v>
      </c>
      <c r="AK387" s="31" t="e">
        <f t="shared" si="57"/>
        <v>#N/A</v>
      </c>
      <c r="AL387" s="15" t="e">
        <f>IF($B387="","",VLOOKUP($B387,'HK2 - 22-23 + HKI 23-24(22C2)'!$B$12:$AT$182,37,0))</f>
        <v>#N/A</v>
      </c>
      <c r="AM387" s="15" t="e">
        <f>IF($B387="","",VLOOKUP($B387,'HK2 - 22-23 + HKI 23-24(22C2)'!$B$12:$AT$182,38,0))</f>
        <v>#N/A</v>
      </c>
      <c r="AN387" s="31" t="e">
        <f t="shared" si="58"/>
        <v>#N/A</v>
      </c>
      <c r="AO387" s="15" t="e">
        <f>IF($B387="","",VLOOKUP($B387,'HK2 - 22-23 + HKI 23-24(22C2)'!$B$12:$AT$182,40,0))</f>
        <v>#N/A</v>
      </c>
      <c r="AP387" s="15" t="e">
        <f>IF($B387="","",VLOOKUP($B387,'HK2 - 22-23 + HKI 23-24(22C2)'!$B$12:$AT$182,41,0))</f>
        <v>#N/A</v>
      </c>
      <c r="AQ387" s="31" t="e">
        <f t="shared" si="59"/>
        <v>#N/A</v>
      </c>
      <c r="AR387" s="31" t="e">
        <f>IF($B387="","",VLOOKUP($B387,'HK2 - 22-23 + HKI 23-24(22C2)'!$B$12:$AT$182,43,0))</f>
        <v>#N/A</v>
      </c>
      <c r="AS387" s="31" t="e">
        <f>IF($B387="","",VLOOKUP($B387,'HK2 - 22-23 + HKI 23-24(22C2)'!$B$12:$AT$182,44,0))</f>
        <v>#N/A</v>
      </c>
      <c r="AT387" s="40" t="e">
        <f t="shared" si="60"/>
        <v>#N/A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IF($B388="","",VLOOKUP($B388,'HK2 - 22-23 + HKI 23-24(22C2)'!$B$12:$AT$182,4,0))</f>
        <v>#N/A</v>
      </c>
      <c r="F388" s="15" t="e">
        <f>IF($B388="","",VLOOKUP($B388,'HK2 - 22-23 + HKI 23-24(22C2)'!$B$12:$AT$182,5,0))</f>
        <v>#N/A</v>
      </c>
      <c r="G388" s="15" t="e">
        <f>IF($B388="","",VLOOKUP($B388,'HK2 - 22-23 + HKI 23-24(22C2)'!$B$12:$AT$182,6,0))</f>
        <v>#N/A</v>
      </c>
      <c r="H388" s="15" t="e">
        <f>IF($B388="","",VLOOKUP($B388,'HK2 - 22-23 + HKI 23-24(22C2)'!$B$12:$AT$182,7,0))</f>
        <v>#N/A</v>
      </c>
      <c r="I388" s="15" t="e">
        <f>IF($B388="","",VLOOKUP($B388,'HK2 - 22-23 + HKI 23-24(22C2)'!$B$12:$AT$182,8,0))</f>
        <v>#N/A</v>
      </c>
      <c r="J388" s="15" t="e">
        <f>IF($B388="","",VLOOKUP($B388,'HK2 - 22-23 + HKI 23-24(22C2)'!$B$12:$AT$182,9,0))</f>
        <v>#N/A</v>
      </c>
      <c r="K388" s="15" t="e">
        <f>IF($B388="","",VLOOKUP($B388,'HK2 - 22-23 + HKI 23-24(22C2)'!$B$12:$AT$182,10,0))</f>
        <v>#N/A</v>
      </c>
      <c r="L388" s="15" t="e">
        <f>IF($B388="","",VLOOKUP($B388,'HK2 - 22-23 + HKI 23-24(22C2)'!$B$12:$AT$182,11,0))</f>
        <v>#N/A</v>
      </c>
      <c r="M388" s="31" t="e">
        <f t="shared" si="51"/>
        <v>#N/A</v>
      </c>
      <c r="N388" s="15" t="e">
        <f>IF($B388="","",VLOOKUP($B388,'HK2 - 22-23 + HKI 23-24(22C2)'!$B$12:$AT$182,13,0))</f>
        <v>#N/A</v>
      </c>
      <c r="O388" s="15" t="e">
        <f>IF($B388="","",VLOOKUP($B388,'HK2 - 22-23 + HKI 23-24(22C2)'!$B$12:$AT$182,14,0))</f>
        <v>#N/A</v>
      </c>
      <c r="P388" s="15" t="e">
        <f>IF($B388="","",VLOOKUP($B388,'HK2 - 22-23 + HKI 23-24(22C2)'!$B$12:$AT$182,15,0))</f>
        <v>#N/A</v>
      </c>
      <c r="Q388" s="15" t="e">
        <f>IF($B388="","",VLOOKUP($B388,'HK2 - 22-23 + HKI 23-24(22C2)'!$B$12:$AT$182,16,0))</f>
        <v>#N/A</v>
      </c>
      <c r="R388" s="31" t="e">
        <f t="shared" si="52"/>
        <v>#N/A</v>
      </c>
      <c r="S388" s="15" t="e">
        <f>IF($B388="","",VLOOKUP($B388,'HK2 - 22-23 + HKI 23-24(22C2)'!$B$12:$AT$182,18,0))</f>
        <v>#N/A</v>
      </c>
      <c r="T388" s="15" t="e">
        <f>IF($B388="","",VLOOKUP($B388,'HK2 - 22-23 + HKI 23-24(22C2)'!$B$12:$AT$182,19,0))</f>
        <v>#N/A</v>
      </c>
      <c r="U388" s="15" t="e">
        <f>IF($B388="","",VLOOKUP($B388,'HK2 - 22-23 + HKI 23-24(22C2)'!$B$12:$AT$182,20,0))</f>
        <v>#N/A</v>
      </c>
      <c r="V388" s="31" t="e">
        <f t="shared" si="53"/>
        <v>#N/A</v>
      </c>
      <c r="W388" s="15" t="e">
        <f>IF($B388="","",VLOOKUP($B388,'HK2 - 22-23 + HKI 23-24(22C2)'!$B$12:$AT$182,22,0))</f>
        <v>#N/A</v>
      </c>
      <c r="X388" s="15" t="e">
        <f>IF($B388="","",VLOOKUP($B388,'HK2 - 22-23 + HKI 23-24(22C2)'!$B$12:$AT$182,23,0))</f>
        <v>#N/A</v>
      </c>
      <c r="Y388" s="15" t="e">
        <f>IF($B388="","",VLOOKUP($B388,'HK2 - 22-23 + HKI 23-24(22C2)'!$B$12:$AT$182,24,0))</f>
        <v>#N/A</v>
      </c>
      <c r="Z388" s="31" t="e">
        <f t="shared" si="54"/>
        <v>#N/A</v>
      </c>
      <c r="AA388" s="15" t="e">
        <f>IF($B388="","",VLOOKUP($B388,'HK2 - 22-23 + HKI 23-24(22C2)'!$B$12:$AT$182,26,0))</f>
        <v>#N/A</v>
      </c>
      <c r="AB388" s="15" t="e">
        <f>IF($B388="","",VLOOKUP($B388,'HK2 - 22-23 + HKI 23-24(22C2)'!$B$12:$AT$182,27,0))</f>
        <v>#N/A</v>
      </c>
      <c r="AC388" s="15" t="e">
        <f>IF($B388="","",VLOOKUP($B388,'HK2 - 22-23 + HKI 23-24(22C2)'!$B$12:$AT$182,28,0))</f>
        <v>#N/A</v>
      </c>
      <c r="AD388" s="31" t="e">
        <f t="shared" si="55"/>
        <v>#N/A</v>
      </c>
      <c r="AE388" s="15" t="e">
        <f>IF($B388="","",VLOOKUP($B388,'HK2 - 22-23 + HKI 23-24(22C2)'!$B$12:$AT$182,30,0))</f>
        <v>#N/A</v>
      </c>
      <c r="AF388" s="15" t="e">
        <f>IF($B388="","",VLOOKUP($B388,'HK2 - 22-23 + HKI 23-24(22C2)'!$B$12:$AT$182,31,0))</f>
        <v>#N/A</v>
      </c>
      <c r="AG388" s="15" t="e">
        <f>IF($B388="","",VLOOKUP($B388,'HK2 - 22-23 + HKI 23-24(22C2)'!$B$12:$AT$182,32,0))</f>
        <v>#N/A</v>
      </c>
      <c r="AH388" s="31" t="e">
        <f t="shared" si="56"/>
        <v>#N/A</v>
      </c>
      <c r="AI388" s="15" t="e">
        <f>IF($B388="","",VLOOKUP($B388,'HK2 - 22-23 + HKI 23-24(22C2)'!$B$12:$AT$182,34,0))</f>
        <v>#N/A</v>
      </c>
      <c r="AJ388" s="15" t="e">
        <f>IF($B388="","",VLOOKUP($B388,'HK2 - 22-23 + HKI 23-24(22C2)'!$B$12:$AT$182,35,0))</f>
        <v>#N/A</v>
      </c>
      <c r="AK388" s="31" t="e">
        <f t="shared" si="57"/>
        <v>#N/A</v>
      </c>
      <c r="AL388" s="15" t="e">
        <f>IF($B388="","",VLOOKUP($B388,'HK2 - 22-23 + HKI 23-24(22C2)'!$B$12:$AT$182,37,0))</f>
        <v>#N/A</v>
      </c>
      <c r="AM388" s="15" t="e">
        <f>IF($B388="","",VLOOKUP($B388,'HK2 - 22-23 + HKI 23-24(22C2)'!$B$12:$AT$182,38,0))</f>
        <v>#N/A</v>
      </c>
      <c r="AN388" s="31" t="e">
        <f t="shared" si="58"/>
        <v>#N/A</v>
      </c>
      <c r="AO388" s="15" t="e">
        <f>IF($B388="","",VLOOKUP($B388,'HK2 - 22-23 + HKI 23-24(22C2)'!$B$12:$AT$182,40,0))</f>
        <v>#N/A</v>
      </c>
      <c r="AP388" s="15" t="e">
        <f>IF($B388="","",VLOOKUP($B388,'HK2 - 22-23 + HKI 23-24(22C2)'!$B$12:$AT$182,41,0))</f>
        <v>#N/A</v>
      </c>
      <c r="AQ388" s="31" t="e">
        <f t="shared" si="59"/>
        <v>#N/A</v>
      </c>
      <c r="AR388" s="31" t="e">
        <f>IF($B388="","",VLOOKUP($B388,'HK2 - 22-23 + HKI 23-24(22C2)'!$B$12:$AT$182,43,0))</f>
        <v>#N/A</v>
      </c>
      <c r="AS388" s="31" t="e">
        <f>IF($B388="","",VLOOKUP($B388,'HK2 - 22-23 + HKI 23-24(22C2)'!$B$12:$AT$182,44,0))</f>
        <v>#N/A</v>
      </c>
      <c r="AT388" s="40" t="e">
        <f t="shared" si="60"/>
        <v>#N/A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IF($B389="","",VLOOKUP($B389,'HK2 - 22-23 + HKI 23-24(22C2)'!$B$12:$AT$182,4,0))</f>
        <v>#N/A</v>
      </c>
      <c r="F389" s="15" t="e">
        <f>IF($B389="","",VLOOKUP($B389,'HK2 - 22-23 + HKI 23-24(22C2)'!$B$12:$AT$182,5,0))</f>
        <v>#N/A</v>
      </c>
      <c r="G389" s="15" t="e">
        <f>IF($B389="","",VLOOKUP($B389,'HK2 - 22-23 + HKI 23-24(22C2)'!$B$12:$AT$182,6,0))</f>
        <v>#N/A</v>
      </c>
      <c r="H389" s="15" t="e">
        <f>IF($B389="","",VLOOKUP($B389,'HK2 - 22-23 + HKI 23-24(22C2)'!$B$12:$AT$182,7,0))</f>
        <v>#N/A</v>
      </c>
      <c r="I389" s="15" t="e">
        <f>IF($B389="","",VLOOKUP($B389,'HK2 - 22-23 + HKI 23-24(22C2)'!$B$12:$AT$182,8,0))</f>
        <v>#N/A</v>
      </c>
      <c r="J389" s="15" t="e">
        <f>IF($B389="","",VLOOKUP($B389,'HK2 - 22-23 + HKI 23-24(22C2)'!$B$12:$AT$182,9,0))</f>
        <v>#N/A</v>
      </c>
      <c r="K389" s="15" t="e">
        <f>IF($B389="","",VLOOKUP($B389,'HK2 - 22-23 + HKI 23-24(22C2)'!$B$12:$AT$182,10,0))</f>
        <v>#N/A</v>
      </c>
      <c r="L389" s="15" t="e">
        <f>IF($B389="","",VLOOKUP($B389,'HK2 - 22-23 + HKI 23-24(22C2)'!$B$12:$AT$182,11,0))</f>
        <v>#N/A</v>
      </c>
      <c r="M389" s="31" t="e">
        <f t="shared" si="51"/>
        <v>#N/A</v>
      </c>
      <c r="N389" s="15" t="e">
        <f>IF($B389="","",VLOOKUP($B389,'HK2 - 22-23 + HKI 23-24(22C2)'!$B$12:$AT$182,13,0))</f>
        <v>#N/A</v>
      </c>
      <c r="O389" s="15" t="e">
        <f>IF($B389="","",VLOOKUP($B389,'HK2 - 22-23 + HKI 23-24(22C2)'!$B$12:$AT$182,14,0))</f>
        <v>#N/A</v>
      </c>
      <c r="P389" s="15" t="e">
        <f>IF($B389="","",VLOOKUP($B389,'HK2 - 22-23 + HKI 23-24(22C2)'!$B$12:$AT$182,15,0))</f>
        <v>#N/A</v>
      </c>
      <c r="Q389" s="15" t="e">
        <f>IF($B389="","",VLOOKUP($B389,'HK2 - 22-23 + HKI 23-24(22C2)'!$B$12:$AT$182,16,0))</f>
        <v>#N/A</v>
      </c>
      <c r="R389" s="31" t="e">
        <f t="shared" si="52"/>
        <v>#N/A</v>
      </c>
      <c r="S389" s="15" t="e">
        <f>IF($B389="","",VLOOKUP($B389,'HK2 - 22-23 + HKI 23-24(22C2)'!$B$12:$AT$182,18,0))</f>
        <v>#N/A</v>
      </c>
      <c r="T389" s="15" t="e">
        <f>IF($B389="","",VLOOKUP($B389,'HK2 - 22-23 + HKI 23-24(22C2)'!$B$12:$AT$182,19,0))</f>
        <v>#N/A</v>
      </c>
      <c r="U389" s="15" t="e">
        <f>IF($B389="","",VLOOKUP($B389,'HK2 - 22-23 + HKI 23-24(22C2)'!$B$12:$AT$182,20,0))</f>
        <v>#N/A</v>
      </c>
      <c r="V389" s="31" t="e">
        <f t="shared" si="53"/>
        <v>#N/A</v>
      </c>
      <c r="W389" s="15" t="e">
        <f>IF($B389="","",VLOOKUP($B389,'HK2 - 22-23 + HKI 23-24(22C2)'!$B$12:$AT$182,22,0))</f>
        <v>#N/A</v>
      </c>
      <c r="X389" s="15" t="e">
        <f>IF($B389="","",VLOOKUP($B389,'HK2 - 22-23 + HKI 23-24(22C2)'!$B$12:$AT$182,23,0))</f>
        <v>#N/A</v>
      </c>
      <c r="Y389" s="15" t="e">
        <f>IF($B389="","",VLOOKUP($B389,'HK2 - 22-23 + HKI 23-24(22C2)'!$B$12:$AT$182,24,0))</f>
        <v>#N/A</v>
      </c>
      <c r="Z389" s="31" t="e">
        <f t="shared" si="54"/>
        <v>#N/A</v>
      </c>
      <c r="AA389" s="15" t="e">
        <f>IF($B389="","",VLOOKUP($B389,'HK2 - 22-23 + HKI 23-24(22C2)'!$B$12:$AT$182,26,0))</f>
        <v>#N/A</v>
      </c>
      <c r="AB389" s="15" t="e">
        <f>IF($B389="","",VLOOKUP($B389,'HK2 - 22-23 + HKI 23-24(22C2)'!$B$12:$AT$182,27,0))</f>
        <v>#N/A</v>
      </c>
      <c r="AC389" s="15" t="e">
        <f>IF($B389="","",VLOOKUP($B389,'HK2 - 22-23 + HKI 23-24(22C2)'!$B$12:$AT$182,28,0))</f>
        <v>#N/A</v>
      </c>
      <c r="AD389" s="31" t="e">
        <f t="shared" si="55"/>
        <v>#N/A</v>
      </c>
      <c r="AE389" s="15" t="e">
        <f>IF($B389="","",VLOOKUP($B389,'HK2 - 22-23 + HKI 23-24(22C2)'!$B$12:$AT$182,30,0))</f>
        <v>#N/A</v>
      </c>
      <c r="AF389" s="15" t="e">
        <f>IF($B389="","",VLOOKUP($B389,'HK2 - 22-23 + HKI 23-24(22C2)'!$B$12:$AT$182,31,0))</f>
        <v>#N/A</v>
      </c>
      <c r="AG389" s="15" t="e">
        <f>IF($B389="","",VLOOKUP($B389,'HK2 - 22-23 + HKI 23-24(22C2)'!$B$12:$AT$182,32,0))</f>
        <v>#N/A</v>
      </c>
      <c r="AH389" s="31" t="e">
        <f t="shared" si="56"/>
        <v>#N/A</v>
      </c>
      <c r="AI389" s="15" t="e">
        <f>IF($B389="","",VLOOKUP($B389,'HK2 - 22-23 + HKI 23-24(22C2)'!$B$12:$AT$182,34,0))</f>
        <v>#N/A</v>
      </c>
      <c r="AJ389" s="15" t="e">
        <f>IF($B389="","",VLOOKUP($B389,'HK2 - 22-23 + HKI 23-24(22C2)'!$B$12:$AT$182,35,0))</f>
        <v>#N/A</v>
      </c>
      <c r="AK389" s="31" t="e">
        <f t="shared" si="57"/>
        <v>#N/A</v>
      </c>
      <c r="AL389" s="15" t="e">
        <f>IF($B389="","",VLOOKUP($B389,'HK2 - 22-23 + HKI 23-24(22C2)'!$B$12:$AT$182,37,0))</f>
        <v>#N/A</v>
      </c>
      <c r="AM389" s="15" t="e">
        <f>IF($B389="","",VLOOKUP($B389,'HK2 - 22-23 + HKI 23-24(22C2)'!$B$12:$AT$182,38,0))</f>
        <v>#N/A</v>
      </c>
      <c r="AN389" s="31" t="e">
        <f t="shared" si="58"/>
        <v>#N/A</v>
      </c>
      <c r="AO389" s="15" t="e">
        <f>IF($B389="","",VLOOKUP($B389,'HK2 - 22-23 + HKI 23-24(22C2)'!$B$12:$AT$182,40,0))</f>
        <v>#N/A</v>
      </c>
      <c r="AP389" s="15" t="e">
        <f>IF($B389="","",VLOOKUP($B389,'HK2 - 22-23 + HKI 23-24(22C2)'!$B$12:$AT$182,41,0))</f>
        <v>#N/A</v>
      </c>
      <c r="AQ389" s="31" t="e">
        <f t="shared" si="59"/>
        <v>#N/A</v>
      </c>
      <c r="AR389" s="31" t="e">
        <f>IF($B389="","",VLOOKUP($B389,'HK2 - 22-23 + HKI 23-24(22C2)'!$B$12:$AT$182,43,0))</f>
        <v>#N/A</v>
      </c>
      <c r="AS389" s="31" t="e">
        <f>IF($B389="","",VLOOKUP($B389,'HK2 - 22-23 + HKI 23-24(22C2)'!$B$12:$AT$182,44,0))</f>
        <v>#N/A</v>
      </c>
      <c r="AT389" s="40" t="e">
        <f t="shared" si="60"/>
        <v>#N/A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IF($B390="","",VLOOKUP($B390,'HK2 - 22-23 + HKI 23-24(22C2)'!$B$12:$AT$182,4,0))</f>
        <v>#N/A</v>
      </c>
      <c r="F390" s="15" t="e">
        <f>IF($B390="","",VLOOKUP($B390,'HK2 - 22-23 + HKI 23-24(22C2)'!$B$12:$AT$182,5,0))</f>
        <v>#N/A</v>
      </c>
      <c r="G390" s="15" t="e">
        <f>IF($B390="","",VLOOKUP($B390,'HK2 - 22-23 + HKI 23-24(22C2)'!$B$12:$AT$182,6,0))</f>
        <v>#N/A</v>
      </c>
      <c r="H390" s="15" t="e">
        <f>IF($B390="","",VLOOKUP($B390,'HK2 - 22-23 + HKI 23-24(22C2)'!$B$12:$AT$182,7,0))</f>
        <v>#N/A</v>
      </c>
      <c r="I390" s="15" t="e">
        <f>IF($B390="","",VLOOKUP($B390,'HK2 - 22-23 + HKI 23-24(22C2)'!$B$12:$AT$182,8,0))</f>
        <v>#N/A</v>
      </c>
      <c r="J390" s="15" t="e">
        <f>IF($B390="","",VLOOKUP($B390,'HK2 - 22-23 + HKI 23-24(22C2)'!$B$12:$AT$182,9,0))</f>
        <v>#N/A</v>
      </c>
      <c r="K390" s="15" t="e">
        <f>IF($B390="","",VLOOKUP($B390,'HK2 - 22-23 + HKI 23-24(22C2)'!$B$12:$AT$182,10,0))</f>
        <v>#N/A</v>
      </c>
      <c r="L390" s="15" t="e">
        <f>IF($B390="","",VLOOKUP($B390,'HK2 - 22-23 + HKI 23-24(22C2)'!$B$12:$AT$182,11,0))</f>
        <v>#N/A</v>
      </c>
      <c r="M390" s="31" t="e">
        <f t="shared" ref="M390:M453" si="61">IF($D390="","",($E390+$F390*1.5+$G390*0.25+$H390*0.5+$I390*2+$J390*2.5+$K390*0.5+$L390*1.5))</f>
        <v>#N/A</v>
      </c>
      <c r="N390" s="15" t="e">
        <f>IF($B390="","",VLOOKUP($B390,'HK2 - 22-23 + HKI 23-24(22C2)'!$B$12:$AT$182,13,0))</f>
        <v>#N/A</v>
      </c>
      <c r="O390" s="15" t="e">
        <f>IF($B390="","",VLOOKUP($B390,'HK2 - 22-23 + HKI 23-24(22C2)'!$B$12:$AT$182,14,0))</f>
        <v>#N/A</v>
      </c>
      <c r="P390" s="15" t="e">
        <f>IF($B390="","",VLOOKUP($B390,'HK2 - 22-23 + HKI 23-24(22C2)'!$B$12:$AT$182,15,0))</f>
        <v>#N/A</v>
      </c>
      <c r="Q390" s="15" t="e">
        <f>IF($B390="","",VLOOKUP($B390,'HK2 - 22-23 + HKI 23-24(22C2)'!$B$12:$AT$182,16,0))</f>
        <v>#N/A</v>
      </c>
      <c r="R390" s="31" t="e">
        <f t="shared" ref="R390:R453" si="62">IF($D390="","",SUM($N390:$Q390))</f>
        <v>#N/A</v>
      </c>
      <c r="S390" s="15" t="e">
        <f>IF($B390="","",VLOOKUP($B390,'HK2 - 22-23 + HKI 23-24(22C2)'!$B$12:$AT$182,18,0))</f>
        <v>#N/A</v>
      </c>
      <c r="T390" s="15" t="e">
        <f>IF($B390="","",VLOOKUP($B390,'HK2 - 22-23 + HKI 23-24(22C2)'!$B$12:$AT$182,19,0))</f>
        <v>#N/A</v>
      </c>
      <c r="U390" s="15" t="e">
        <f>IF($B390="","",VLOOKUP($B390,'HK2 - 22-23 + HKI 23-24(22C2)'!$B$12:$AT$182,20,0))</f>
        <v>#N/A</v>
      </c>
      <c r="V390" s="31" t="e">
        <f t="shared" ref="V390:V453" si="63">IF($D390="","",((SUM($S390:$T390))-U390)*0.1)</f>
        <v>#N/A</v>
      </c>
      <c r="W390" s="15" t="e">
        <f>IF($B390="","",VLOOKUP($B390,'HK2 - 22-23 + HKI 23-24(22C2)'!$B$12:$AT$182,22,0))</f>
        <v>#N/A</v>
      </c>
      <c r="X390" s="15" t="e">
        <f>IF($B390="","",VLOOKUP($B390,'HK2 - 22-23 + HKI 23-24(22C2)'!$B$12:$AT$182,23,0))</f>
        <v>#N/A</v>
      </c>
      <c r="Y390" s="15" t="e">
        <f>IF($B390="","",VLOOKUP($B390,'HK2 - 22-23 + HKI 23-24(22C2)'!$B$12:$AT$182,24,0))</f>
        <v>#N/A</v>
      </c>
      <c r="Z390" s="31" t="e">
        <f t="shared" ref="Z390:Z453" si="64">IF($D390="","",((SUM($W390:$X390))-Y390)*0.2)</f>
        <v>#N/A</v>
      </c>
      <c r="AA390" s="15" t="e">
        <f>IF($B390="","",VLOOKUP($B390,'HK2 - 22-23 + HKI 23-24(22C2)'!$B$12:$AT$182,26,0))</f>
        <v>#N/A</v>
      </c>
      <c r="AB390" s="15" t="e">
        <f>IF($B390="","",VLOOKUP($B390,'HK2 - 22-23 + HKI 23-24(22C2)'!$B$12:$AT$182,27,0))</f>
        <v>#N/A</v>
      </c>
      <c r="AC390" s="15" t="e">
        <f>IF($B390="","",VLOOKUP($B390,'HK2 - 22-23 + HKI 23-24(22C2)'!$B$12:$AT$182,28,0))</f>
        <v>#N/A</v>
      </c>
      <c r="AD390" s="31" t="e">
        <f t="shared" ref="AD390:AD453" si="65">IF($D390="","",((SUM($AA390:$AB390))-AC390)*0.1)</f>
        <v>#N/A</v>
      </c>
      <c r="AE390" s="15" t="e">
        <f>IF($B390="","",VLOOKUP($B390,'HK2 - 22-23 + HKI 23-24(22C2)'!$B$12:$AT$182,30,0))</f>
        <v>#N/A</v>
      </c>
      <c r="AF390" s="15" t="e">
        <f>IF($B390="","",VLOOKUP($B390,'HK2 - 22-23 + HKI 23-24(22C2)'!$B$12:$AT$182,31,0))</f>
        <v>#N/A</v>
      </c>
      <c r="AG390" s="15" t="e">
        <f>IF($B390="","",VLOOKUP($B390,'HK2 - 22-23 + HKI 23-24(22C2)'!$B$12:$AT$182,32,0))</f>
        <v>#N/A</v>
      </c>
      <c r="AH390" s="31" t="e">
        <f t="shared" ref="AH390:AH453" si="66">IF($D390="","",((SUM($AE390:$AF390))-AG390)*0.2)</f>
        <v>#N/A</v>
      </c>
      <c r="AI390" s="15" t="e">
        <f>IF($B390="","",VLOOKUP($B390,'HK2 - 22-23 + HKI 23-24(22C2)'!$B$12:$AT$182,34,0))</f>
        <v>#N/A</v>
      </c>
      <c r="AJ390" s="15" t="e">
        <f>IF($B390="","",VLOOKUP($B390,'HK2 - 22-23 + HKI 23-24(22C2)'!$B$12:$AT$182,35,0))</f>
        <v>#N/A</v>
      </c>
      <c r="AK390" s="31" t="e">
        <f t="shared" ref="AK390:AK453" si="67">IF($D390="","",(SUM($AI390:$AJ390))*0.2)</f>
        <v>#N/A</v>
      </c>
      <c r="AL390" s="15" t="e">
        <f>IF($B390="","",VLOOKUP($B390,'HK2 - 22-23 + HKI 23-24(22C2)'!$B$12:$AT$182,37,0))</f>
        <v>#N/A</v>
      </c>
      <c r="AM390" s="15" t="e">
        <f>IF($B390="","",VLOOKUP($B390,'HK2 - 22-23 + HKI 23-24(22C2)'!$B$12:$AT$182,38,0))</f>
        <v>#N/A</v>
      </c>
      <c r="AN390" s="31" t="e">
        <f t="shared" ref="AN390:AN453" si="68">IF($D390="","",(SUM(AL390:AM390))*0.4)</f>
        <v>#N/A</v>
      </c>
      <c r="AO390" s="15" t="e">
        <f>IF($B390="","",VLOOKUP($B390,'HK2 - 22-23 + HKI 23-24(22C2)'!$B$12:$AT$182,40,0))</f>
        <v>#N/A</v>
      </c>
      <c r="AP390" s="15" t="e">
        <f>IF($B390="","",VLOOKUP($B390,'HK2 - 22-23 + HKI 23-24(22C2)'!$B$12:$AT$182,41,0))</f>
        <v>#N/A</v>
      </c>
      <c r="AQ390" s="31" t="e">
        <f t="shared" ref="AQ390:AQ453" si="69">IF(D390="","",SUM(AO390:AP390)*0.4)</f>
        <v>#N/A</v>
      </c>
      <c r="AR390" s="31" t="e">
        <f>IF($B390="","",VLOOKUP($B390,'HK2 - 22-23 + HKI 23-24(22C2)'!$B$12:$AT$182,43,0))</f>
        <v>#N/A</v>
      </c>
      <c r="AS390" s="31" t="e">
        <f>IF($B390="","",VLOOKUP($B390,'HK2 - 22-23 + HKI 23-24(22C2)'!$B$12:$AT$182,44,0))</f>
        <v>#N/A</v>
      </c>
      <c r="AT390" s="40" t="e">
        <f t="shared" ref="AT390:AT453" si="70">IF(D390="","",ROUND(M390+R390+V390+Z390+AD390+AH390+AK390+AN390+AQ390+SUM(AR390:AS390),1))</f>
        <v>#N/A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IF($B391="","",VLOOKUP($B391,'HK2 - 22-23 + HKI 23-24(22C2)'!$B$12:$AT$182,4,0))</f>
        <v>#N/A</v>
      </c>
      <c r="F391" s="15" t="e">
        <f>IF($B391="","",VLOOKUP($B391,'HK2 - 22-23 + HKI 23-24(22C2)'!$B$12:$AT$182,5,0))</f>
        <v>#N/A</v>
      </c>
      <c r="G391" s="15" t="e">
        <f>IF($B391="","",VLOOKUP($B391,'HK2 - 22-23 + HKI 23-24(22C2)'!$B$12:$AT$182,6,0))</f>
        <v>#N/A</v>
      </c>
      <c r="H391" s="15" t="e">
        <f>IF($B391="","",VLOOKUP($B391,'HK2 - 22-23 + HKI 23-24(22C2)'!$B$12:$AT$182,7,0))</f>
        <v>#N/A</v>
      </c>
      <c r="I391" s="15" t="e">
        <f>IF($B391="","",VLOOKUP($B391,'HK2 - 22-23 + HKI 23-24(22C2)'!$B$12:$AT$182,8,0))</f>
        <v>#N/A</v>
      </c>
      <c r="J391" s="15" t="e">
        <f>IF($B391="","",VLOOKUP($B391,'HK2 - 22-23 + HKI 23-24(22C2)'!$B$12:$AT$182,9,0))</f>
        <v>#N/A</v>
      </c>
      <c r="K391" s="15" t="e">
        <f>IF($B391="","",VLOOKUP($B391,'HK2 - 22-23 + HKI 23-24(22C2)'!$B$12:$AT$182,10,0))</f>
        <v>#N/A</v>
      </c>
      <c r="L391" s="15" t="e">
        <f>IF($B391="","",VLOOKUP($B391,'HK2 - 22-23 + HKI 23-24(22C2)'!$B$12:$AT$182,11,0))</f>
        <v>#N/A</v>
      </c>
      <c r="M391" s="31" t="e">
        <f t="shared" si="61"/>
        <v>#N/A</v>
      </c>
      <c r="N391" s="15" t="e">
        <f>IF($B391="","",VLOOKUP($B391,'HK2 - 22-23 + HKI 23-24(22C2)'!$B$12:$AT$182,13,0))</f>
        <v>#N/A</v>
      </c>
      <c r="O391" s="15" t="e">
        <f>IF($B391="","",VLOOKUP($B391,'HK2 - 22-23 + HKI 23-24(22C2)'!$B$12:$AT$182,14,0))</f>
        <v>#N/A</v>
      </c>
      <c r="P391" s="15" t="e">
        <f>IF($B391="","",VLOOKUP($B391,'HK2 - 22-23 + HKI 23-24(22C2)'!$B$12:$AT$182,15,0))</f>
        <v>#N/A</v>
      </c>
      <c r="Q391" s="15" t="e">
        <f>IF($B391="","",VLOOKUP($B391,'HK2 - 22-23 + HKI 23-24(22C2)'!$B$12:$AT$182,16,0))</f>
        <v>#N/A</v>
      </c>
      <c r="R391" s="31" t="e">
        <f t="shared" si="62"/>
        <v>#N/A</v>
      </c>
      <c r="S391" s="15" t="e">
        <f>IF($B391="","",VLOOKUP($B391,'HK2 - 22-23 + HKI 23-24(22C2)'!$B$12:$AT$182,18,0))</f>
        <v>#N/A</v>
      </c>
      <c r="T391" s="15" t="e">
        <f>IF($B391="","",VLOOKUP($B391,'HK2 - 22-23 + HKI 23-24(22C2)'!$B$12:$AT$182,19,0))</f>
        <v>#N/A</v>
      </c>
      <c r="U391" s="15" t="e">
        <f>IF($B391="","",VLOOKUP($B391,'HK2 - 22-23 + HKI 23-24(22C2)'!$B$12:$AT$182,20,0))</f>
        <v>#N/A</v>
      </c>
      <c r="V391" s="31" t="e">
        <f t="shared" si="63"/>
        <v>#N/A</v>
      </c>
      <c r="W391" s="15" t="e">
        <f>IF($B391="","",VLOOKUP($B391,'HK2 - 22-23 + HKI 23-24(22C2)'!$B$12:$AT$182,22,0))</f>
        <v>#N/A</v>
      </c>
      <c r="X391" s="15" t="e">
        <f>IF($B391="","",VLOOKUP($B391,'HK2 - 22-23 + HKI 23-24(22C2)'!$B$12:$AT$182,23,0))</f>
        <v>#N/A</v>
      </c>
      <c r="Y391" s="15" t="e">
        <f>IF($B391="","",VLOOKUP($B391,'HK2 - 22-23 + HKI 23-24(22C2)'!$B$12:$AT$182,24,0))</f>
        <v>#N/A</v>
      </c>
      <c r="Z391" s="31" t="e">
        <f t="shared" si="64"/>
        <v>#N/A</v>
      </c>
      <c r="AA391" s="15" t="e">
        <f>IF($B391="","",VLOOKUP($B391,'HK2 - 22-23 + HKI 23-24(22C2)'!$B$12:$AT$182,26,0))</f>
        <v>#N/A</v>
      </c>
      <c r="AB391" s="15" t="e">
        <f>IF($B391="","",VLOOKUP($B391,'HK2 - 22-23 + HKI 23-24(22C2)'!$B$12:$AT$182,27,0))</f>
        <v>#N/A</v>
      </c>
      <c r="AC391" s="15" t="e">
        <f>IF($B391="","",VLOOKUP($B391,'HK2 - 22-23 + HKI 23-24(22C2)'!$B$12:$AT$182,28,0))</f>
        <v>#N/A</v>
      </c>
      <c r="AD391" s="31" t="e">
        <f t="shared" si="65"/>
        <v>#N/A</v>
      </c>
      <c r="AE391" s="15" t="e">
        <f>IF($B391="","",VLOOKUP($B391,'HK2 - 22-23 + HKI 23-24(22C2)'!$B$12:$AT$182,30,0))</f>
        <v>#N/A</v>
      </c>
      <c r="AF391" s="15" t="e">
        <f>IF($B391="","",VLOOKUP($B391,'HK2 - 22-23 + HKI 23-24(22C2)'!$B$12:$AT$182,31,0))</f>
        <v>#N/A</v>
      </c>
      <c r="AG391" s="15" t="e">
        <f>IF($B391="","",VLOOKUP($B391,'HK2 - 22-23 + HKI 23-24(22C2)'!$B$12:$AT$182,32,0))</f>
        <v>#N/A</v>
      </c>
      <c r="AH391" s="31" t="e">
        <f t="shared" si="66"/>
        <v>#N/A</v>
      </c>
      <c r="AI391" s="15" t="e">
        <f>IF($B391="","",VLOOKUP($B391,'HK2 - 22-23 + HKI 23-24(22C2)'!$B$12:$AT$182,34,0))</f>
        <v>#N/A</v>
      </c>
      <c r="AJ391" s="15" t="e">
        <f>IF($B391="","",VLOOKUP($B391,'HK2 - 22-23 + HKI 23-24(22C2)'!$B$12:$AT$182,35,0))</f>
        <v>#N/A</v>
      </c>
      <c r="AK391" s="31" t="e">
        <f t="shared" si="67"/>
        <v>#N/A</v>
      </c>
      <c r="AL391" s="15" t="e">
        <f>IF($B391="","",VLOOKUP($B391,'HK2 - 22-23 + HKI 23-24(22C2)'!$B$12:$AT$182,37,0))</f>
        <v>#N/A</v>
      </c>
      <c r="AM391" s="15" t="e">
        <f>IF($B391="","",VLOOKUP($B391,'HK2 - 22-23 + HKI 23-24(22C2)'!$B$12:$AT$182,38,0))</f>
        <v>#N/A</v>
      </c>
      <c r="AN391" s="31" t="e">
        <f t="shared" si="68"/>
        <v>#N/A</v>
      </c>
      <c r="AO391" s="15" t="e">
        <f>IF($B391="","",VLOOKUP($B391,'HK2 - 22-23 + HKI 23-24(22C2)'!$B$12:$AT$182,40,0))</f>
        <v>#N/A</v>
      </c>
      <c r="AP391" s="15" t="e">
        <f>IF($B391="","",VLOOKUP($B391,'HK2 - 22-23 + HKI 23-24(22C2)'!$B$12:$AT$182,41,0))</f>
        <v>#N/A</v>
      </c>
      <c r="AQ391" s="31" t="e">
        <f t="shared" si="69"/>
        <v>#N/A</v>
      </c>
      <c r="AR391" s="31" t="e">
        <f>IF($B391="","",VLOOKUP($B391,'HK2 - 22-23 + HKI 23-24(22C2)'!$B$12:$AT$182,43,0))</f>
        <v>#N/A</v>
      </c>
      <c r="AS391" s="31" t="e">
        <f>IF($B391="","",VLOOKUP($B391,'HK2 - 22-23 + HKI 23-24(22C2)'!$B$12:$AT$182,44,0))</f>
        <v>#N/A</v>
      </c>
      <c r="AT391" s="40" t="e">
        <f t="shared" si="70"/>
        <v>#N/A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IF($B392="","",VLOOKUP($B392,'HK2 - 22-23 + HKI 23-24(22C2)'!$B$12:$AT$182,4,0))</f>
        <v>#N/A</v>
      </c>
      <c r="F392" s="15" t="e">
        <f>IF($B392="","",VLOOKUP($B392,'HK2 - 22-23 + HKI 23-24(22C2)'!$B$12:$AT$182,5,0))</f>
        <v>#N/A</v>
      </c>
      <c r="G392" s="15" t="e">
        <f>IF($B392="","",VLOOKUP($B392,'HK2 - 22-23 + HKI 23-24(22C2)'!$B$12:$AT$182,6,0))</f>
        <v>#N/A</v>
      </c>
      <c r="H392" s="15" t="e">
        <f>IF($B392="","",VLOOKUP($B392,'HK2 - 22-23 + HKI 23-24(22C2)'!$B$12:$AT$182,7,0))</f>
        <v>#N/A</v>
      </c>
      <c r="I392" s="15" t="e">
        <f>IF($B392="","",VLOOKUP($B392,'HK2 - 22-23 + HKI 23-24(22C2)'!$B$12:$AT$182,8,0))</f>
        <v>#N/A</v>
      </c>
      <c r="J392" s="15" t="e">
        <f>IF($B392="","",VLOOKUP($B392,'HK2 - 22-23 + HKI 23-24(22C2)'!$B$12:$AT$182,9,0))</f>
        <v>#N/A</v>
      </c>
      <c r="K392" s="15" t="e">
        <f>IF($B392="","",VLOOKUP($B392,'HK2 - 22-23 + HKI 23-24(22C2)'!$B$12:$AT$182,10,0))</f>
        <v>#N/A</v>
      </c>
      <c r="L392" s="15" t="e">
        <f>IF($B392="","",VLOOKUP($B392,'HK2 - 22-23 + HKI 23-24(22C2)'!$B$12:$AT$182,11,0))</f>
        <v>#N/A</v>
      </c>
      <c r="M392" s="31" t="e">
        <f t="shared" si="61"/>
        <v>#N/A</v>
      </c>
      <c r="N392" s="15" t="e">
        <f>IF($B392="","",VLOOKUP($B392,'HK2 - 22-23 + HKI 23-24(22C2)'!$B$12:$AT$182,13,0))</f>
        <v>#N/A</v>
      </c>
      <c r="O392" s="15" t="e">
        <f>IF($B392="","",VLOOKUP($B392,'HK2 - 22-23 + HKI 23-24(22C2)'!$B$12:$AT$182,14,0))</f>
        <v>#N/A</v>
      </c>
      <c r="P392" s="15" t="e">
        <f>IF($B392="","",VLOOKUP($B392,'HK2 - 22-23 + HKI 23-24(22C2)'!$B$12:$AT$182,15,0))</f>
        <v>#N/A</v>
      </c>
      <c r="Q392" s="15" t="e">
        <f>IF($B392="","",VLOOKUP($B392,'HK2 - 22-23 + HKI 23-24(22C2)'!$B$12:$AT$182,16,0))</f>
        <v>#N/A</v>
      </c>
      <c r="R392" s="31" t="e">
        <f t="shared" si="62"/>
        <v>#N/A</v>
      </c>
      <c r="S392" s="15" t="e">
        <f>IF($B392="","",VLOOKUP($B392,'HK2 - 22-23 + HKI 23-24(22C2)'!$B$12:$AT$182,18,0))</f>
        <v>#N/A</v>
      </c>
      <c r="T392" s="15" t="e">
        <f>IF($B392="","",VLOOKUP($B392,'HK2 - 22-23 + HKI 23-24(22C2)'!$B$12:$AT$182,19,0))</f>
        <v>#N/A</v>
      </c>
      <c r="U392" s="15" t="e">
        <f>IF($B392="","",VLOOKUP($B392,'HK2 - 22-23 + HKI 23-24(22C2)'!$B$12:$AT$182,20,0))</f>
        <v>#N/A</v>
      </c>
      <c r="V392" s="31" t="e">
        <f t="shared" si="63"/>
        <v>#N/A</v>
      </c>
      <c r="W392" s="15" t="e">
        <f>IF($B392="","",VLOOKUP($B392,'HK2 - 22-23 + HKI 23-24(22C2)'!$B$12:$AT$182,22,0))</f>
        <v>#N/A</v>
      </c>
      <c r="X392" s="15" t="e">
        <f>IF($B392="","",VLOOKUP($B392,'HK2 - 22-23 + HKI 23-24(22C2)'!$B$12:$AT$182,23,0))</f>
        <v>#N/A</v>
      </c>
      <c r="Y392" s="15" t="e">
        <f>IF($B392="","",VLOOKUP($B392,'HK2 - 22-23 + HKI 23-24(22C2)'!$B$12:$AT$182,24,0))</f>
        <v>#N/A</v>
      </c>
      <c r="Z392" s="31" t="e">
        <f t="shared" si="64"/>
        <v>#N/A</v>
      </c>
      <c r="AA392" s="15" t="e">
        <f>IF($B392="","",VLOOKUP($B392,'HK2 - 22-23 + HKI 23-24(22C2)'!$B$12:$AT$182,26,0))</f>
        <v>#N/A</v>
      </c>
      <c r="AB392" s="15" t="e">
        <f>IF($B392="","",VLOOKUP($B392,'HK2 - 22-23 + HKI 23-24(22C2)'!$B$12:$AT$182,27,0))</f>
        <v>#N/A</v>
      </c>
      <c r="AC392" s="15" t="e">
        <f>IF($B392="","",VLOOKUP($B392,'HK2 - 22-23 + HKI 23-24(22C2)'!$B$12:$AT$182,28,0))</f>
        <v>#N/A</v>
      </c>
      <c r="AD392" s="31" t="e">
        <f t="shared" si="65"/>
        <v>#N/A</v>
      </c>
      <c r="AE392" s="15" t="e">
        <f>IF($B392="","",VLOOKUP($B392,'HK2 - 22-23 + HKI 23-24(22C2)'!$B$12:$AT$182,30,0))</f>
        <v>#N/A</v>
      </c>
      <c r="AF392" s="15" t="e">
        <f>IF($B392="","",VLOOKUP($B392,'HK2 - 22-23 + HKI 23-24(22C2)'!$B$12:$AT$182,31,0))</f>
        <v>#N/A</v>
      </c>
      <c r="AG392" s="15" t="e">
        <f>IF($B392="","",VLOOKUP($B392,'HK2 - 22-23 + HKI 23-24(22C2)'!$B$12:$AT$182,32,0))</f>
        <v>#N/A</v>
      </c>
      <c r="AH392" s="31" t="e">
        <f t="shared" si="66"/>
        <v>#N/A</v>
      </c>
      <c r="AI392" s="15" t="e">
        <f>IF($B392="","",VLOOKUP($B392,'HK2 - 22-23 + HKI 23-24(22C2)'!$B$12:$AT$182,34,0))</f>
        <v>#N/A</v>
      </c>
      <c r="AJ392" s="15" t="e">
        <f>IF($B392="","",VLOOKUP($B392,'HK2 - 22-23 + HKI 23-24(22C2)'!$B$12:$AT$182,35,0))</f>
        <v>#N/A</v>
      </c>
      <c r="AK392" s="31" t="e">
        <f t="shared" si="67"/>
        <v>#N/A</v>
      </c>
      <c r="AL392" s="15" t="e">
        <f>IF($B392="","",VLOOKUP($B392,'HK2 - 22-23 + HKI 23-24(22C2)'!$B$12:$AT$182,37,0))</f>
        <v>#N/A</v>
      </c>
      <c r="AM392" s="15" t="e">
        <f>IF($B392="","",VLOOKUP($B392,'HK2 - 22-23 + HKI 23-24(22C2)'!$B$12:$AT$182,38,0))</f>
        <v>#N/A</v>
      </c>
      <c r="AN392" s="31" t="e">
        <f t="shared" si="68"/>
        <v>#N/A</v>
      </c>
      <c r="AO392" s="15" t="e">
        <f>IF($B392="","",VLOOKUP($B392,'HK2 - 22-23 + HKI 23-24(22C2)'!$B$12:$AT$182,40,0))</f>
        <v>#N/A</v>
      </c>
      <c r="AP392" s="15" t="e">
        <f>IF($B392="","",VLOOKUP($B392,'HK2 - 22-23 + HKI 23-24(22C2)'!$B$12:$AT$182,41,0))</f>
        <v>#N/A</v>
      </c>
      <c r="AQ392" s="31" t="e">
        <f t="shared" si="69"/>
        <v>#N/A</v>
      </c>
      <c r="AR392" s="31" t="e">
        <f>IF($B392="","",VLOOKUP($B392,'HK2 - 22-23 + HKI 23-24(22C2)'!$B$12:$AT$182,43,0))</f>
        <v>#N/A</v>
      </c>
      <c r="AS392" s="31" t="e">
        <f>IF($B392="","",VLOOKUP($B392,'HK2 - 22-23 + HKI 23-24(22C2)'!$B$12:$AT$182,44,0))</f>
        <v>#N/A</v>
      </c>
      <c r="AT392" s="40" t="e">
        <f t="shared" si="70"/>
        <v>#N/A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IF($B393="","",VLOOKUP($B393,'HK2 - 22-23 + HKI 23-24(22C2)'!$B$12:$AT$182,4,0))</f>
        <v>#N/A</v>
      </c>
      <c r="F393" s="15" t="e">
        <f>IF($B393="","",VLOOKUP($B393,'HK2 - 22-23 + HKI 23-24(22C2)'!$B$12:$AT$182,5,0))</f>
        <v>#N/A</v>
      </c>
      <c r="G393" s="15" t="e">
        <f>IF($B393="","",VLOOKUP($B393,'HK2 - 22-23 + HKI 23-24(22C2)'!$B$12:$AT$182,6,0))</f>
        <v>#N/A</v>
      </c>
      <c r="H393" s="15" t="e">
        <f>IF($B393="","",VLOOKUP($B393,'HK2 - 22-23 + HKI 23-24(22C2)'!$B$12:$AT$182,7,0))</f>
        <v>#N/A</v>
      </c>
      <c r="I393" s="15" t="e">
        <f>IF($B393="","",VLOOKUP($B393,'HK2 - 22-23 + HKI 23-24(22C2)'!$B$12:$AT$182,8,0))</f>
        <v>#N/A</v>
      </c>
      <c r="J393" s="15" t="e">
        <f>IF($B393="","",VLOOKUP($B393,'HK2 - 22-23 + HKI 23-24(22C2)'!$B$12:$AT$182,9,0))</f>
        <v>#N/A</v>
      </c>
      <c r="K393" s="15" t="e">
        <f>IF($B393="","",VLOOKUP($B393,'HK2 - 22-23 + HKI 23-24(22C2)'!$B$12:$AT$182,10,0))</f>
        <v>#N/A</v>
      </c>
      <c r="L393" s="15" t="e">
        <f>IF($B393="","",VLOOKUP($B393,'HK2 - 22-23 + HKI 23-24(22C2)'!$B$12:$AT$182,11,0))</f>
        <v>#N/A</v>
      </c>
      <c r="M393" s="31" t="e">
        <f t="shared" si="61"/>
        <v>#N/A</v>
      </c>
      <c r="N393" s="15" t="e">
        <f>IF($B393="","",VLOOKUP($B393,'HK2 - 22-23 + HKI 23-24(22C2)'!$B$12:$AT$182,13,0))</f>
        <v>#N/A</v>
      </c>
      <c r="O393" s="15" t="e">
        <f>IF($B393="","",VLOOKUP($B393,'HK2 - 22-23 + HKI 23-24(22C2)'!$B$12:$AT$182,14,0))</f>
        <v>#N/A</v>
      </c>
      <c r="P393" s="15" t="e">
        <f>IF($B393="","",VLOOKUP($B393,'HK2 - 22-23 + HKI 23-24(22C2)'!$B$12:$AT$182,15,0))</f>
        <v>#N/A</v>
      </c>
      <c r="Q393" s="15" t="e">
        <f>IF($B393="","",VLOOKUP($B393,'HK2 - 22-23 + HKI 23-24(22C2)'!$B$12:$AT$182,16,0))</f>
        <v>#N/A</v>
      </c>
      <c r="R393" s="31" t="e">
        <f t="shared" si="62"/>
        <v>#N/A</v>
      </c>
      <c r="S393" s="15" t="e">
        <f>IF($B393="","",VLOOKUP($B393,'HK2 - 22-23 + HKI 23-24(22C2)'!$B$12:$AT$182,18,0))</f>
        <v>#N/A</v>
      </c>
      <c r="T393" s="15" t="e">
        <f>IF($B393="","",VLOOKUP($B393,'HK2 - 22-23 + HKI 23-24(22C2)'!$B$12:$AT$182,19,0))</f>
        <v>#N/A</v>
      </c>
      <c r="U393" s="15" t="e">
        <f>IF($B393="","",VLOOKUP($B393,'HK2 - 22-23 + HKI 23-24(22C2)'!$B$12:$AT$182,20,0))</f>
        <v>#N/A</v>
      </c>
      <c r="V393" s="31" t="e">
        <f t="shared" si="63"/>
        <v>#N/A</v>
      </c>
      <c r="W393" s="15" t="e">
        <f>IF($B393="","",VLOOKUP($B393,'HK2 - 22-23 + HKI 23-24(22C2)'!$B$12:$AT$182,22,0))</f>
        <v>#N/A</v>
      </c>
      <c r="X393" s="15" t="e">
        <f>IF($B393="","",VLOOKUP($B393,'HK2 - 22-23 + HKI 23-24(22C2)'!$B$12:$AT$182,23,0))</f>
        <v>#N/A</v>
      </c>
      <c r="Y393" s="15" t="e">
        <f>IF($B393="","",VLOOKUP($B393,'HK2 - 22-23 + HKI 23-24(22C2)'!$B$12:$AT$182,24,0))</f>
        <v>#N/A</v>
      </c>
      <c r="Z393" s="31" t="e">
        <f t="shared" si="64"/>
        <v>#N/A</v>
      </c>
      <c r="AA393" s="15" t="e">
        <f>IF($B393="","",VLOOKUP($B393,'HK2 - 22-23 + HKI 23-24(22C2)'!$B$12:$AT$182,26,0))</f>
        <v>#N/A</v>
      </c>
      <c r="AB393" s="15" t="e">
        <f>IF($B393="","",VLOOKUP($B393,'HK2 - 22-23 + HKI 23-24(22C2)'!$B$12:$AT$182,27,0))</f>
        <v>#N/A</v>
      </c>
      <c r="AC393" s="15" t="e">
        <f>IF($B393="","",VLOOKUP($B393,'HK2 - 22-23 + HKI 23-24(22C2)'!$B$12:$AT$182,28,0))</f>
        <v>#N/A</v>
      </c>
      <c r="AD393" s="31" t="e">
        <f t="shared" si="65"/>
        <v>#N/A</v>
      </c>
      <c r="AE393" s="15" t="e">
        <f>IF($B393="","",VLOOKUP($B393,'HK2 - 22-23 + HKI 23-24(22C2)'!$B$12:$AT$182,30,0))</f>
        <v>#N/A</v>
      </c>
      <c r="AF393" s="15" t="e">
        <f>IF($B393="","",VLOOKUP($B393,'HK2 - 22-23 + HKI 23-24(22C2)'!$B$12:$AT$182,31,0))</f>
        <v>#N/A</v>
      </c>
      <c r="AG393" s="15" t="e">
        <f>IF($B393="","",VLOOKUP($B393,'HK2 - 22-23 + HKI 23-24(22C2)'!$B$12:$AT$182,32,0))</f>
        <v>#N/A</v>
      </c>
      <c r="AH393" s="31" t="e">
        <f t="shared" si="66"/>
        <v>#N/A</v>
      </c>
      <c r="AI393" s="15" t="e">
        <f>IF($B393="","",VLOOKUP($B393,'HK2 - 22-23 + HKI 23-24(22C2)'!$B$12:$AT$182,34,0))</f>
        <v>#N/A</v>
      </c>
      <c r="AJ393" s="15" t="e">
        <f>IF($B393="","",VLOOKUP($B393,'HK2 - 22-23 + HKI 23-24(22C2)'!$B$12:$AT$182,35,0))</f>
        <v>#N/A</v>
      </c>
      <c r="AK393" s="31" t="e">
        <f t="shared" si="67"/>
        <v>#N/A</v>
      </c>
      <c r="AL393" s="15" t="e">
        <f>IF($B393="","",VLOOKUP($B393,'HK2 - 22-23 + HKI 23-24(22C2)'!$B$12:$AT$182,37,0))</f>
        <v>#N/A</v>
      </c>
      <c r="AM393" s="15" t="e">
        <f>IF($B393="","",VLOOKUP($B393,'HK2 - 22-23 + HKI 23-24(22C2)'!$B$12:$AT$182,38,0))</f>
        <v>#N/A</v>
      </c>
      <c r="AN393" s="31" t="e">
        <f t="shared" si="68"/>
        <v>#N/A</v>
      </c>
      <c r="AO393" s="15" t="e">
        <f>IF($B393="","",VLOOKUP($B393,'HK2 - 22-23 + HKI 23-24(22C2)'!$B$12:$AT$182,40,0))</f>
        <v>#N/A</v>
      </c>
      <c r="AP393" s="15" t="e">
        <f>IF($B393="","",VLOOKUP($B393,'HK2 - 22-23 + HKI 23-24(22C2)'!$B$12:$AT$182,41,0))</f>
        <v>#N/A</v>
      </c>
      <c r="AQ393" s="31" t="e">
        <f t="shared" si="69"/>
        <v>#N/A</v>
      </c>
      <c r="AR393" s="31" t="e">
        <f>IF($B393="","",VLOOKUP($B393,'HK2 - 22-23 + HKI 23-24(22C2)'!$B$12:$AT$182,43,0))</f>
        <v>#N/A</v>
      </c>
      <c r="AS393" s="31" t="e">
        <f>IF($B393="","",VLOOKUP($B393,'HK2 - 22-23 + HKI 23-24(22C2)'!$B$12:$AT$182,44,0))</f>
        <v>#N/A</v>
      </c>
      <c r="AT393" s="40" t="e">
        <f t="shared" si="70"/>
        <v>#N/A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IF($B394="","",VLOOKUP($B394,'HK2 - 22-23 + HKI 23-24(22C2)'!$B$12:$AT$182,4,0))</f>
        <v>#N/A</v>
      </c>
      <c r="F394" s="15" t="e">
        <f>IF($B394="","",VLOOKUP($B394,'HK2 - 22-23 + HKI 23-24(22C2)'!$B$12:$AT$182,5,0))</f>
        <v>#N/A</v>
      </c>
      <c r="G394" s="15" t="e">
        <f>IF($B394="","",VLOOKUP($B394,'HK2 - 22-23 + HKI 23-24(22C2)'!$B$12:$AT$182,6,0))</f>
        <v>#N/A</v>
      </c>
      <c r="H394" s="15" t="e">
        <f>IF($B394="","",VLOOKUP($B394,'HK2 - 22-23 + HKI 23-24(22C2)'!$B$12:$AT$182,7,0))</f>
        <v>#N/A</v>
      </c>
      <c r="I394" s="15" t="e">
        <f>IF($B394="","",VLOOKUP($B394,'HK2 - 22-23 + HKI 23-24(22C2)'!$B$12:$AT$182,8,0))</f>
        <v>#N/A</v>
      </c>
      <c r="J394" s="15" t="e">
        <f>IF($B394="","",VLOOKUP($B394,'HK2 - 22-23 + HKI 23-24(22C2)'!$B$12:$AT$182,9,0))</f>
        <v>#N/A</v>
      </c>
      <c r="K394" s="15" t="e">
        <f>IF($B394="","",VLOOKUP($B394,'HK2 - 22-23 + HKI 23-24(22C2)'!$B$12:$AT$182,10,0))</f>
        <v>#N/A</v>
      </c>
      <c r="L394" s="15" t="e">
        <f>IF($B394="","",VLOOKUP($B394,'HK2 - 22-23 + HKI 23-24(22C2)'!$B$12:$AT$182,11,0))</f>
        <v>#N/A</v>
      </c>
      <c r="M394" s="31" t="e">
        <f t="shared" si="61"/>
        <v>#N/A</v>
      </c>
      <c r="N394" s="15" t="e">
        <f>IF($B394="","",VLOOKUP($B394,'HK2 - 22-23 + HKI 23-24(22C2)'!$B$12:$AT$182,13,0))</f>
        <v>#N/A</v>
      </c>
      <c r="O394" s="15" t="e">
        <f>IF($B394="","",VLOOKUP($B394,'HK2 - 22-23 + HKI 23-24(22C2)'!$B$12:$AT$182,14,0))</f>
        <v>#N/A</v>
      </c>
      <c r="P394" s="15" t="e">
        <f>IF($B394="","",VLOOKUP($B394,'HK2 - 22-23 + HKI 23-24(22C2)'!$B$12:$AT$182,15,0))</f>
        <v>#N/A</v>
      </c>
      <c r="Q394" s="15" t="e">
        <f>IF($B394="","",VLOOKUP($B394,'HK2 - 22-23 + HKI 23-24(22C2)'!$B$12:$AT$182,16,0))</f>
        <v>#N/A</v>
      </c>
      <c r="R394" s="31" t="e">
        <f t="shared" si="62"/>
        <v>#N/A</v>
      </c>
      <c r="S394" s="15" t="e">
        <f>IF($B394="","",VLOOKUP($B394,'HK2 - 22-23 + HKI 23-24(22C2)'!$B$12:$AT$182,18,0))</f>
        <v>#N/A</v>
      </c>
      <c r="T394" s="15" t="e">
        <f>IF($B394="","",VLOOKUP($B394,'HK2 - 22-23 + HKI 23-24(22C2)'!$B$12:$AT$182,19,0))</f>
        <v>#N/A</v>
      </c>
      <c r="U394" s="15" t="e">
        <f>IF($B394="","",VLOOKUP($B394,'HK2 - 22-23 + HKI 23-24(22C2)'!$B$12:$AT$182,20,0))</f>
        <v>#N/A</v>
      </c>
      <c r="V394" s="31" t="e">
        <f t="shared" si="63"/>
        <v>#N/A</v>
      </c>
      <c r="W394" s="15" t="e">
        <f>IF($B394="","",VLOOKUP($B394,'HK2 - 22-23 + HKI 23-24(22C2)'!$B$12:$AT$182,22,0))</f>
        <v>#N/A</v>
      </c>
      <c r="X394" s="15" t="e">
        <f>IF($B394="","",VLOOKUP($B394,'HK2 - 22-23 + HKI 23-24(22C2)'!$B$12:$AT$182,23,0))</f>
        <v>#N/A</v>
      </c>
      <c r="Y394" s="15" t="e">
        <f>IF($B394="","",VLOOKUP($B394,'HK2 - 22-23 + HKI 23-24(22C2)'!$B$12:$AT$182,24,0))</f>
        <v>#N/A</v>
      </c>
      <c r="Z394" s="31" t="e">
        <f t="shared" si="64"/>
        <v>#N/A</v>
      </c>
      <c r="AA394" s="15" t="e">
        <f>IF($B394="","",VLOOKUP($B394,'HK2 - 22-23 + HKI 23-24(22C2)'!$B$12:$AT$182,26,0))</f>
        <v>#N/A</v>
      </c>
      <c r="AB394" s="15" t="e">
        <f>IF($B394="","",VLOOKUP($B394,'HK2 - 22-23 + HKI 23-24(22C2)'!$B$12:$AT$182,27,0))</f>
        <v>#N/A</v>
      </c>
      <c r="AC394" s="15" t="e">
        <f>IF($B394="","",VLOOKUP($B394,'HK2 - 22-23 + HKI 23-24(22C2)'!$B$12:$AT$182,28,0))</f>
        <v>#N/A</v>
      </c>
      <c r="AD394" s="31" t="e">
        <f t="shared" si="65"/>
        <v>#N/A</v>
      </c>
      <c r="AE394" s="15" t="e">
        <f>IF($B394="","",VLOOKUP($B394,'HK2 - 22-23 + HKI 23-24(22C2)'!$B$12:$AT$182,30,0))</f>
        <v>#N/A</v>
      </c>
      <c r="AF394" s="15" t="e">
        <f>IF($B394="","",VLOOKUP($B394,'HK2 - 22-23 + HKI 23-24(22C2)'!$B$12:$AT$182,31,0))</f>
        <v>#N/A</v>
      </c>
      <c r="AG394" s="15" t="e">
        <f>IF($B394="","",VLOOKUP($B394,'HK2 - 22-23 + HKI 23-24(22C2)'!$B$12:$AT$182,32,0))</f>
        <v>#N/A</v>
      </c>
      <c r="AH394" s="31" t="e">
        <f t="shared" si="66"/>
        <v>#N/A</v>
      </c>
      <c r="AI394" s="15" t="e">
        <f>IF($B394="","",VLOOKUP($B394,'HK2 - 22-23 + HKI 23-24(22C2)'!$B$12:$AT$182,34,0))</f>
        <v>#N/A</v>
      </c>
      <c r="AJ394" s="15" t="e">
        <f>IF($B394="","",VLOOKUP($B394,'HK2 - 22-23 + HKI 23-24(22C2)'!$B$12:$AT$182,35,0))</f>
        <v>#N/A</v>
      </c>
      <c r="AK394" s="31" t="e">
        <f t="shared" si="67"/>
        <v>#N/A</v>
      </c>
      <c r="AL394" s="15" t="e">
        <f>IF($B394="","",VLOOKUP($B394,'HK2 - 22-23 + HKI 23-24(22C2)'!$B$12:$AT$182,37,0))</f>
        <v>#N/A</v>
      </c>
      <c r="AM394" s="15" t="e">
        <f>IF($B394="","",VLOOKUP($B394,'HK2 - 22-23 + HKI 23-24(22C2)'!$B$12:$AT$182,38,0))</f>
        <v>#N/A</v>
      </c>
      <c r="AN394" s="31" t="e">
        <f t="shared" si="68"/>
        <v>#N/A</v>
      </c>
      <c r="AO394" s="15" t="e">
        <f>IF($B394="","",VLOOKUP($B394,'HK2 - 22-23 + HKI 23-24(22C2)'!$B$12:$AT$182,40,0))</f>
        <v>#N/A</v>
      </c>
      <c r="AP394" s="15" t="e">
        <f>IF($B394="","",VLOOKUP($B394,'HK2 - 22-23 + HKI 23-24(22C2)'!$B$12:$AT$182,41,0))</f>
        <v>#N/A</v>
      </c>
      <c r="AQ394" s="31" t="e">
        <f t="shared" si="69"/>
        <v>#N/A</v>
      </c>
      <c r="AR394" s="31" t="e">
        <f>IF($B394="","",VLOOKUP($B394,'HK2 - 22-23 + HKI 23-24(22C2)'!$B$12:$AT$182,43,0))</f>
        <v>#N/A</v>
      </c>
      <c r="AS394" s="31" t="e">
        <f>IF($B394="","",VLOOKUP($B394,'HK2 - 22-23 + HKI 23-24(22C2)'!$B$12:$AT$182,44,0))</f>
        <v>#N/A</v>
      </c>
      <c r="AT394" s="40" t="e">
        <f t="shared" si="70"/>
        <v>#N/A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IF($B395="","",VLOOKUP($B395,'HK2 - 22-23 + HKI 23-24(22C2)'!$B$12:$AT$182,4,0))</f>
        <v>#N/A</v>
      </c>
      <c r="F395" s="15" t="e">
        <f>IF($B395="","",VLOOKUP($B395,'HK2 - 22-23 + HKI 23-24(22C2)'!$B$12:$AT$182,5,0))</f>
        <v>#N/A</v>
      </c>
      <c r="G395" s="15" t="e">
        <f>IF($B395="","",VLOOKUP($B395,'HK2 - 22-23 + HKI 23-24(22C2)'!$B$12:$AT$182,6,0))</f>
        <v>#N/A</v>
      </c>
      <c r="H395" s="15" t="e">
        <f>IF($B395="","",VLOOKUP($B395,'HK2 - 22-23 + HKI 23-24(22C2)'!$B$12:$AT$182,7,0))</f>
        <v>#N/A</v>
      </c>
      <c r="I395" s="15" t="e">
        <f>IF($B395="","",VLOOKUP($B395,'HK2 - 22-23 + HKI 23-24(22C2)'!$B$12:$AT$182,8,0))</f>
        <v>#N/A</v>
      </c>
      <c r="J395" s="15" t="e">
        <f>IF($B395="","",VLOOKUP($B395,'HK2 - 22-23 + HKI 23-24(22C2)'!$B$12:$AT$182,9,0))</f>
        <v>#N/A</v>
      </c>
      <c r="K395" s="15" t="e">
        <f>IF($B395="","",VLOOKUP($B395,'HK2 - 22-23 + HKI 23-24(22C2)'!$B$12:$AT$182,10,0))</f>
        <v>#N/A</v>
      </c>
      <c r="L395" s="15" t="e">
        <f>IF($B395="","",VLOOKUP($B395,'HK2 - 22-23 + HKI 23-24(22C2)'!$B$12:$AT$182,11,0))</f>
        <v>#N/A</v>
      </c>
      <c r="M395" s="31" t="e">
        <f t="shared" si="61"/>
        <v>#N/A</v>
      </c>
      <c r="N395" s="15" t="e">
        <f>IF($B395="","",VLOOKUP($B395,'HK2 - 22-23 + HKI 23-24(22C2)'!$B$12:$AT$182,13,0))</f>
        <v>#N/A</v>
      </c>
      <c r="O395" s="15" t="e">
        <f>IF($B395="","",VLOOKUP($B395,'HK2 - 22-23 + HKI 23-24(22C2)'!$B$12:$AT$182,14,0))</f>
        <v>#N/A</v>
      </c>
      <c r="P395" s="15" t="e">
        <f>IF($B395="","",VLOOKUP($B395,'HK2 - 22-23 + HKI 23-24(22C2)'!$B$12:$AT$182,15,0))</f>
        <v>#N/A</v>
      </c>
      <c r="Q395" s="15" t="e">
        <f>IF($B395="","",VLOOKUP($B395,'HK2 - 22-23 + HKI 23-24(22C2)'!$B$12:$AT$182,16,0))</f>
        <v>#N/A</v>
      </c>
      <c r="R395" s="31" t="e">
        <f t="shared" si="62"/>
        <v>#N/A</v>
      </c>
      <c r="S395" s="15" t="e">
        <f>IF($B395="","",VLOOKUP($B395,'HK2 - 22-23 + HKI 23-24(22C2)'!$B$12:$AT$182,18,0))</f>
        <v>#N/A</v>
      </c>
      <c r="T395" s="15" t="e">
        <f>IF($B395="","",VLOOKUP($B395,'HK2 - 22-23 + HKI 23-24(22C2)'!$B$12:$AT$182,19,0))</f>
        <v>#N/A</v>
      </c>
      <c r="U395" s="15" t="e">
        <f>IF($B395="","",VLOOKUP($B395,'HK2 - 22-23 + HKI 23-24(22C2)'!$B$12:$AT$182,20,0))</f>
        <v>#N/A</v>
      </c>
      <c r="V395" s="31" t="e">
        <f t="shared" si="63"/>
        <v>#N/A</v>
      </c>
      <c r="W395" s="15" t="e">
        <f>IF($B395="","",VLOOKUP($B395,'HK2 - 22-23 + HKI 23-24(22C2)'!$B$12:$AT$182,22,0))</f>
        <v>#N/A</v>
      </c>
      <c r="X395" s="15" t="e">
        <f>IF($B395="","",VLOOKUP($B395,'HK2 - 22-23 + HKI 23-24(22C2)'!$B$12:$AT$182,23,0))</f>
        <v>#N/A</v>
      </c>
      <c r="Y395" s="15" t="e">
        <f>IF($B395="","",VLOOKUP($B395,'HK2 - 22-23 + HKI 23-24(22C2)'!$B$12:$AT$182,24,0))</f>
        <v>#N/A</v>
      </c>
      <c r="Z395" s="31" t="e">
        <f t="shared" si="64"/>
        <v>#N/A</v>
      </c>
      <c r="AA395" s="15" t="e">
        <f>IF($B395="","",VLOOKUP($B395,'HK2 - 22-23 + HKI 23-24(22C2)'!$B$12:$AT$182,26,0))</f>
        <v>#N/A</v>
      </c>
      <c r="AB395" s="15" t="e">
        <f>IF($B395="","",VLOOKUP($B395,'HK2 - 22-23 + HKI 23-24(22C2)'!$B$12:$AT$182,27,0))</f>
        <v>#N/A</v>
      </c>
      <c r="AC395" s="15" t="e">
        <f>IF($B395="","",VLOOKUP($B395,'HK2 - 22-23 + HKI 23-24(22C2)'!$B$12:$AT$182,28,0))</f>
        <v>#N/A</v>
      </c>
      <c r="AD395" s="31" t="e">
        <f t="shared" si="65"/>
        <v>#N/A</v>
      </c>
      <c r="AE395" s="15" t="e">
        <f>IF($B395="","",VLOOKUP($B395,'HK2 - 22-23 + HKI 23-24(22C2)'!$B$12:$AT$182,30,0))</f>
        <v>#N/A</v>
      </c>
      <c r="AF395" s="15" t="e">
        <f>IF($B395="","",VLOOKUP($B395,'HK2 - 22-23 + HKI 23-24(22C2)'!$B$12:$AT$182,31,0))</f>
        <v>#N/A</v>
      </c>
      <c r="AG395" s="15" t="e">
        <f>IF($B395="","",VLOOKUP($B395,'HK2 - 22-23 + HKI 23-24(22C2)'!$B$12:$AT$182,32,0))</f>
        <v>#N/A</v>
      </c>
      <c r="AH395" s="31" t="e">
        <f t="shared" si="66"/>
        <v>#N/A</v>
      </c>
      <c r="AI395" s="15" t="e">
        <f>IF($B395="","",VLOOKUP($B395,'HK2 - 22-23 + HKI 23-24(22C2)'!$B$12:$AT$182,34,0))</f>
        <v>#N/A</v>
      </c>
      <c r="AJ395" s="15" t="e">
        <f>IF($B395="","",VLOOKUP($B395,'HK2 - 22-23 + HKI 23-24(22C2)'!$B$12:$AT$182,35,0))</f>
        <v>#N/A</v>
      </c>
      <c r="AK395" s="31" t="e">
        <f t="shared" si="67"/>
        <v>#N/A</v>
      </c>
      <c r="AL395" s="15" t="e">
        <f>IF($B395="","",VLOOKUP($B395,'HK2 - 22-23 + HKI 23-24(22C2)'!$B$12:$AT$182,37,0))</f>
        <v>#N/A</v>
      </c>
      <c r="AM395" s="15" t="e">
        <f>IF($B395="","",VLOOKUP($B395,'HK2 - 22-23 + HKI 23-24(22C2)'!$B$12:$AT$182,38,0))</f>
        <v>#N/A</v>
      </c>
      <c r="AN395" s="31" t="e">
        <f t="shared" si="68"/>
        <v>#N/A</v>
      </c>
      <c r="AO395" s="15" t="e">
        <f>IF($B395="","",VLOOKUP($B395,'HK2 - 22-23 + HKI 23-24(22C2)'!$B$12:$AT$182,40,0))</f>
        <v>#N/A</v>
      </c>
      <c r="AP395" s="15" t="e">
        <f>IF($B395="","",VLOOKUP($B395,'HK2 - 22-23 + HKI 23-24(22C2)'!$B$12:$AT$182,41,0))</f>
        <v>#N/A</v>
      </c>
      <c r="AQ395" s="31" t="e">
        <f t="shared" si="69"/>
        <v>#N/A</v>
      </c>
      <c r="AR395" s="31" t="e">
        <f>IF($B395="","",VLOOKUP($B395,'HK2 - 22-23 + HKI 23-24(22C2)'!$B$12:$AT$182,43,0))</f>
        <v>#N/A</v>
      </c>
      <c r="AS395" s="31" t="e">
        <f>IF($B395="","",VLOOKUP($B395,'HK2 - 22-23 + HKI 23-24(22C2)'!$B$12:$AT$182,44,0))</f>
        <v>#N/A</v>
      </c>
      <c r="AT395" s="40" t="e">
        <f t="shared" si="70"/>
        <v>#N/A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IF($B396="","",VLOOKUP($B396,'HK2 - 22-23 + HKI 23-24(22C2)'!$B$12:$AT$182,4,0))</f>
        <v>#N/A</v>
      </c>
      <c r="F396" s="15" t="e">
        <f>IF($B396="","",VLOOKUP($B396,'HK2 - 22-23 + HKI 23-24(22C2)'!$B$12:$AT$182,5,0))</f>
        <v>#N/A</v>
      </c>
      <c r="G396" s="15" t="e">
        <f>IF($B396="","",VLOOKUP($B396,'HK2 - 22-23 + HKI 23-24(22C2)'!$B$12:$AT$182,6,0))</f>
        <v>#N/A</v>
      </c>
      <c r="H396" s="15" t="e">
        <f>IF($B396="","",VLOOKUP($B396,'HK2 - 22-23 + HKI 23-24(22C2)'!$B$12:$AT$182,7,0))</f>
        <v>#N/A</v>
      </c>
      <c r="I396" s="15" t="e">
        <f>IF($B396="","",VLOOKUP($B396,'HK2 - 22-23 + HKI 23-24(22C2)'!$B$12:$AT$182,8,0))</f>
        <v>#N/A</v>
      </c>
      <c r="J396" s="15" t="e">
        <f>IF($B396="","",VLOOKUP($B396,'HK2 - 22-23 + HKI 23-24(22C2)'!$B$12:$AT$182,9,0))</f>
        <v>#N/A</v>
      </c>
      <c r="K396" s="15" t="e">
        <f>IF($B396="","",VLOOKUP($B396,'HK2 - 22-23 + HKI 23-24(22C2)'!$B$12:$AT$182,10,0))</f>
        <v>#N/A</v>
      </c>
      <c r="L396" s="15" t="e">
        <f>IF($B396="","",VLOOKUP($B396,'HK2 - 22-23 + HKI 23-24(22C2)'!$B$12:$AT$182,11,0))</f>
        <v>#N/A</v>
      </c>
      <c r="M396" s="31" t="e">
        <f t="shared" si="61"/>
        <v>#N/A</v>
      </c>
      <c r="N396" s="15" t="e">
        <f>IF($B396="","",VLOOKUP($B396,'HK2 - 22-23 + HKI 23-24(22C2)'!$B$12:$AT$182,13,0))</f>
        <v>#N/A</v>
      </c>
      <c r="O396" s="15" t="e">
        <f>IF($B396="","",VLOOKUP($B396,'HK2 - 22-23 + HKI 23-24(22C2)'!$B$12:$AT$182,14,0))</f>
        <v>#N/A</v>
      </c>
      <c r="P396" s="15" t="e">
        <f>IF($B396="","",VLOOKUP($B396,'HK2 - 22-23 + HKI 23-24(22C2)'!$B$12:$AT$182,15,0))</f>
        <v>#N/A</v>
      </c>
      <c r="Q396" s="15" t="e">
        <f>IF($B396="","",VLOOKUP($B396,'HK2 - 22-23 + HKI 23-24(22C2)'!$B$12:$AT$182,16,0))</f>
        <v>#N/A</v>
      </c>
      <c r="R396" s="31" t="e">
        <f t="shared" si="62"/>
        <v>#N/A</v>
      </c>
      <c r="S396" s="15" t="e">
        <f>IF($B396="","",VLOOKUP($B396,'HK2 - 22-23 + HKI 23-24(22C2)'!$B$12:$AT$182,18,0))</f>
        <v>#N/A</v>
      </c>
      <c r="T396" s="15" t="e">
        <f>IF($B396="","",VLOOKUP($B396,'HK2 - 22-23 + HKI 23-24(22C2)'!$B$12:$AT$182,19,0))</f>
        <v>#N/A</v>
      </c>
      <c r="U396" s="15" t="e">
        <f>IF($B396="","",VLOOKUP($B396,'HK2 - 22-23 + HKI 23-24(22C2)'!$B$12:$AT$182,20,0))</f>
        <v>#N/A</v>
      </c>
      <c r="V396" s="31" t="e">
        <f t="shared" si="63"/>
        <v>#N/A</v>
      </c>
      <c r="W396" s="15" t="e">
        <f>IF($B396="","",VLOOKUP($B396,'HK2 - 22-23 + HKI 23-24(22C2)'!$B$12:$AT$182,22,0))</f>
        <v>#N/A</v>
      </c>
      <c r="X396" s="15" t="e">
        <f>IF($B396="","",VLOOKUP($B396,'HK2 - 22-23 + HKI 23-24(22C2)'!$B$12:$AT$182,23,0))</f>
        <v>#N/A</v>
      </c>
      <c r="Y396" s="15" t="e">
        <f>IF($B396="","",VLOOKUP($B396,'HK2 - 22-23 + HKI 23-24(22C2)'!$B$12:$AT$182,24,0))</f>
        <v>#N/A</v>
      </c>
      <c r="Z396" s="31" t="e">
        <f t="shared" si="64"/>
        <v>#N/A</v>
      </c>
      <c r="AA396" s="15" t="e">
        <f>IF($B396="","",VLOOKUP($B396,'HK2 - 22-23 + HKI 23-24(22C2)'!$B$12:$AT$182,26,0))</f>
        <v>#N/A</v>
      </c>
      <c r="AB396" s="15" t="e">
        <f>IF($B396="","",VLOOKUP($B396,'HK2 - 22-23 + HKI 23-24(22C2)'!$B$12:$AT$182,27,0))</f>
        <v>#N/A</v>
      </c>
      <c r="AC396" s="15" t="e">
        <f>IF($B396="","",VLOOKUP($B396,'HK2 - 22-23 + HKI 23-24(22C2)'!$B$12:$AT$182,28,0))</f>
        <v>#N/A</v>
      </c>
      <c r="AD396" s="31" t="e">
        <f t="shared" si="65"/>
        <v>#N/A</v>
      </c>
      <c r="AE396" s="15" t="e">
        <f>IF($B396="","",VLOOKUP($B396,'HK2 - 22-23 + HKI 23-24(22C2)'!$B$12:$AT$182,30,0))</f>
        <v>#N/A</v>
      </c>
      <c r="AF396" s="15" t="e">
        <f>IF($B396="","",VLOOKUP($B396,'HK2 - 22-23 + HKI 23-24(22C2)'!$B$12:$AT$182,31,0))</f>
        <v>#N/A</v>
      </c>
      <c r="AG396" s="15" t="e">
        <f>IF($B396="","",VLOOKUP($B396,'HK2 - 22-23 + HKI 23-24(22C2)'!$B$12:$AT$182,32,0))</f>
        <v>#N/A</v>
      </c>
      <c r="AH396" s="31" t="e">
        <f t="shared" si="66"/>
        <v>#N/A</v>
      </c>
      <c r="AI396" s="15" t="e">
        <f>IF($B396="","",VLOOKUP($B396,'HK2 - 22-23 + HKI 23-24(22C2)'!$B$12:$AT$182,34,0))</f>
        <v>#N/A</v>
      </c>
      <c r="AJ396" s="15" t="e">
        <f>IF($B396="","",VLOOKUP($B396,'HK2 - 22-23 + HKI 23-24(22C2)'!$B$12:$AT$182,35,0))</f>
        <v>#N/A</v>
      </c>
      <c r="AK396" s="31" t="e">
        <f t="shared" si="67"/>
        <v>#N/A</v>
      </c>
      <c r="AL396" s="15" t="e">
        <f>IF($B396="","",VLOOKUP($B396,'HK2 - 22-23 + HKI 23-24(22C2)'!$B$12:$AT$182,37,0))</f>
        <v>#N/A</v>
      </c>
      <c r="AM396" s="15" t="e">
        <f>IF($B396="","",VLOOKUP($B396,'HK2 - 22-23 + HKI 23-24(22C2)'!$B$12:$AT$182,38,0))</f>
        <v>#N/A</v>
      </c>
      <c r="AN396" s="31" t="e">
        <f t="shared" si="68"/>
        <v>#N/A</v>
      </c>
      <c r="AO396" s="15" t="e">
        <f>IF($B396="","",VLOOKUP($B396,'HK2 - 22-23 + HKI 23-24(22C2)'!$B$12:$AT$182,40,0))</f>
        <v>#N/A</v>
      </c>
      <c r="AP396" s="15" t="e">
        <f>IF($B396="","",VLOOKUP($B396,'HK2 - 22-23 + HKI 23-24(22C2)'!$B$12:$AT$182,41,0))</f>
        <v>#N/A</v>
      </c>
      <c r="AQ396" s="31" t="e">
        <f t="shared" si="69"/>
        <v>#N/A</v>
      </c>
      <c r="AR396" s="31" t="e">
        <f>IF($B396="","",VLOOKUP($B396,'HK2 - 22-23 + HKI 23-24(22C2)'!$B$12:$AT$182,43,0))</f>
        <v>#N/A</v>
      </c>
      <c r="AS396" s="31" t="e">
        <f>IF($B396="","",VLOOKUP($B396,'HK2 - 22-23 + HKI 23-24(22C2)'!$B$12:$AT$182,44,0))</f>
        <v>#N/A</v>
      </c>
      <c r="AT396" s="40" t="e">
        <f t="shared" si="70"/>
        <v>#N/A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IF($B397="","",VLOOKUP($B397,'HK2 - 22-23 + HKI 23-24(22C2)'!$B$12:$AT$182,4,0))</f>
        <v>#N/A</v>
      </c>
      <c r="F397" s="15" t="e">
        <f>IF($B397="","",VLOOKUP($B397,'HK2 - 22-23 + HKI 23-24(22C2)'!$B$12:$AT$182,5,0))</f>
        <v>#N/A</v>
      </c>
      <c r="G397" s="15" t="e">
        <f>IF($B397="","",VLOOKUP($B397,'HK2 - 22-23 + HKI 23-24(22C2)'!$B$12:$AT$182,6,0))</f>
        <v>#N/A</v>
      </c>
      <c r="H397" s="15" t="e">
        <f>IF($B397="","",VLOOKUP($B397,'HK2 - 22-23 + HKI 23-24(22C2)'!$B$12:$AT$182,7,0))</f>
        <v>#N/A</v>
      </c>
      <c r="I397" s="15" t="e">
        <f>IF($B397="","",VLOOKUP($B397,'HK2 - 22-23 + HKI 23-24(22C2)'!$B$12:$AT$182,8,0))</f>
        <v>#N/A</v>
      </c>
      <c r="J397" s="15" t="e">
        <f>IF($B397="","",VLOOKUP($B397,'HK2 - 22-23 + HKI 23-24(22C2)'!$B$12:$AT$182,9,0))</f>
        <v>#N/A</v>
      </c>
      <c r="K397" s="15" t="e">
        <f>IF($B397="","",VLOOKUP($B397,'HK2 - 22-23 + HKI 23-24(22C2)'!$B$12:$AT$182,10,0))</f>
        <v>#N/A</v>
      </c>
      <c r="L397" s="15" t="e">
        <f>IF($B397="","",VLOOKUP($B397,'HK2 - 22-23 + HKI 23-24(22C2)'!$B$12:$AT$182,11,0))</f>
        <v>#N/A</v>
      </c>
      <c r="M397" s="31" t="e">
        <f t="shared" si="61"/>
        <v>#N/A</v>
      </c>
      <c r="N397" s="15" t="e">
        <f>IF($B397="","",VLOOKUP($B397,'HK2 - 22-23 + HKI 23-24(22C2)'!$B$12:$AT$182,13,0))</f>
        <v>#N/A</v>
      </c>
      <c r="O397" s="15" t="e">
        <f>IF($B397="","",VLOOKUP($B397,'HK2 - 22-23 + HKI 23-24(22C2)'!$B$12:$AT$182,14,0))</f>
        <v>#N/A</v>
      </c>
      <c r="P397" s="15" t="e">
        <f>IF($B397="","",VLOOKUP($B397,'HK2 - 22-23 + HKI 23-24(22C2)'!$B$12:$AT$182,15,0))</f>
        <v>#N/A</v>
      </c>
      <c r="Q397" s="15" t="e">
        <f>IF($B397="","",VLOOKUP($B397,'HK2 - 22-23 + HKI 23-24(22C2)'!$B$12:$AT$182,16,0))</f>
        <v>#N/A</v>
      </c>
      <c r="R397" s="31" t="e">
        <f t="shared" si="62"/>
        <v>#N/A</v>
      </c>
      <c r="S397" s="15" t="e">
        <f>IF($B397="","",VLOOKUP($B397,'HK2 - 22-23 + HKI 23-24(22C2)'!$B$12:$AT$182,18,0))</f>
        <v>#N/A</v>
      </c>
      <c r="T397" s="15" t="e">
        <f>IF($B397="","",VLOOKUP($B397,'HK2 - 22-23 + HKI 23-24(22C2)'!$B$12:$AT$182,19,0))</f>
        <v>#N/A</v>
      </c>
      <c r="U397" s="15" t="e">
        <f>IF($B397="","",VLOOKUP($B397,'HK2 - 22-23 + HKI 23-24(22C2)'!$B$12:$AT$182,20,0))</f>
        <v>#N/A</v>
      </c>
      <c r="V397" s="31" t="e">
        <f t="shared" si="63"/>
        <v>#N/A</v>
      </c>
      <c r="W397" s="15" t="e">
        <f>IF($B397="","",VLOOKUP($B397,'HK2 - 22-23 + HKI 23-24(22C2)'!$B$12:$AT$182,22,0))</f>
        <v>#N/A</v>
      </c>
      <c r="X397" s="15" t="e">
        <f>IF($B397="","",VLOOKUP($B397,'HK2 - 22-23 + HKI 23-24(22C2)'!$B$12:$AT$182,23,0))</f>
        <v>#N/A</v>
      </c>
      <c r="Y397" s="15" t="e">
        <f>IF($B397="","",VLOOKUP($B397,'HK2 - 22-23 + HKI 23-24(22C2)'!$B$12:$AT$182,24,0))</f>
        <v>#N/A</v>
      </c>
      <c r="Z397" s="31" t="e">
        <f t="shared" si="64"/>
        <v>#N/A</v>
      </c>
      <c r="AA397" s="15" t="e">
        <f>IF($B397="","",VLOOKUP($B397,'HK2 - 22-23 + HKI 23-24(22C2)'!$B$12:$AT$182,26,0))</f>
        <v>#N/A</v>
      </c>
      <c r="AB397" s="15" t="e">
        <f>IF($B397="","",VLOOKUP($B397,'HK2 - 22-23 + HKI 23-24(22C2)'!$B$12:$AT$182,27,0))</f>
        <v>#N/A</v>
      </c>
      <c r="AC397" s="15" t="e">
        <f>IF($B397="","",VLOOKUP($B397,'HK2 - 22-23 + HKI 23-24(22C2)'!$B$12:$AT$182,28,0))</f>
        <v>#N/A</v>
      </c>
      <c r="AD397" s="31" t="e">
        <f t="shared" si="65"/>
        <v>#N/A</v>
      </c>
      <c r="AE397" s="15" t="e">
        <f>IF($B397="","",VLOOKUP($B397,'HK2 - 22-23 + HKI 23-24(22C2)'!$B$12:$AT$182,30,0))</f>
        <v>#N/A</v>
      </c>
      <c r="AF397" s="15" t="e">
        <f>IF($B397="","",VLOOKUP($B397,'HK2 - 22-23 + HKI 23-24(22C2)'!$B$12:$AT$182,31,0))</f>
        <v>#N/A</v>
      </c>
      <c r="AG397" s="15" t="e">
        <f>IF($B397="","",VLOOKUP($B397,'HK2 - 22-23 + HKI 23-24(22C2)'!$B$12:$AT$182,32,0))</f>
        <v>#N/A</v>
      </c>
      <c r="AH397" s="31" t="e">
        <f t="shared" si="66"/>
        <v>#N/A</v>
      </c>
      <c r="AI397" s="15" t="e">
        <f>IF($B397="","",VLOOKUP($B397,'HK2 - 22-23 + HKI 23-24(22C2)'!$B$12:$AT$182,34,0))</f>
        <v>#N/A</v>
      </c>
      <c r="AJ397" s="15" t="e">
        <f>IF($B397="","",VLOOKUP($B397,'HK2 - 22-23 + HKI 23-24(22C2)'!$B$12:$AT$182,35,0))</f>
        <v>#N/A</v>
      </c>
      <c r="AK397" s="31" t="e">
        <f t="shared" si="67"/>
        <v>#N/A</v>
      </c>
      <c r="AL397" s="15" t="e">
        <f>IF($B397="","",VLOOKUP($B397,'HK2 - 22-23 + HKI 23-24(22C2)'!$B$12:$AT$182,37,0))</f>
        <v>#N/A</v>
      </c>
      <c r="AM397" s="15" t="e">
        <f>IF($B397="","",VLOOKUP($B397,'HK2 - 22-23 + HKI 23-24(22C2)'!$B$12:$AT$182,38,0))</f>
        <v>#N/A</v>
      </c>
      <c r="AN397" s="31" t="e">
        <f t="shared" si="68"/>
        <v>#N/A</v>
      </c>
      <c r="AO397" s="15" t="e">
        <f>IF($B397="","",VLOOKUP($B397,'HK2 - 22-23 + HKI 23-24(22C2)'!$B$12:$AT$182,40,0))</f>
        <v>#N/A</v>
      </c>
      <c r="AP397" s="15" t="e">
        <f>IF($B397="","",VLOOKUP($B397,'HK2 - 22-23 + HKI 23-24(22C2)'!$B$12:$AT$182,41,0))</f>
        <v>#N/A</v>
      </c>
      <c r="AQ397" s="31" t="e">
        <f t="shared" si="69"/>
        <v>#N/A</v>
      </c>
      <c r="AR397" s="31" t="e">
        <f>IF($B397="","",VLOOKUP($B397,'HK2 - 22-23 + HKI 23-24(22C2)'!$B$12:$AT$182,43,0))</f>
        <v>#N/A</v>
      </c>
      <c r="AS397" s="31" t="e">
        <f>IF($B397="","",VLOOKUP($B397,'HK2 - 22-23 + HKI 23-24(22C2)'!$B$12:$AT$182,44,0))</f>
        <v>#N/A</v>
      </c>
      <c r="AT397" s="40" t="e">
        <f t="shared" si="70"/>
        <v>#N/A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IF($B398="","",VLOOKUP($B398,'HK2 - 22-23 + HKI 23-24(22C2)'!$B$12:$AT$182,4,0))</f>
        <v>#N/A</v>
      </c>
      <c r="F398" s="15" t="e">
        <f>IF($B398="","",VLOOKUP($B398,'HK2 - 22-23 + HKI 23-24(22C2)'!$B$12:$AT$182,5,0))</f>
        <v>#N/A</v>
      </c>
      <c r="G398" s="15" t="e">
        <f>IF($B398="","",VLOOKUP($B398,'HK2 - 22-23 + HKI 23-24(22C2)'!$B$12:$AT$182,6,0))</f>
        <v>#N/A</v>
      </c>
      <c r="H398" s="15" t="e">
        <f>IF($B398="","",VLOOKUP($B398,'HK2 - 22-23 + HKI 23-24(22C2)'!$B$12:$AT$182,7,0))</f>
        <v>#N/A</v>
      </c>
      <c r="I398" s="15" t="e">
        <f>IF($B398="","",VLOOKUP($B398,'HK2 - 22-23 + HKI 23-24(22C2)'!$B$12:$AT$182,8,0))</f>
        <v>#N/A</v>
      </c>
      <c r="J398" s="15" t="e">
        <f>IF($B398="","",VLOOKUP($B398,'HK2 - 22-23 + HKI 23-24(22C2)'!$B$12:$AT$182,9,0))</f>
        <v>#N/A</v>
      </c>
      <c r="K398" s="15" t="e">
        <f>IF($B398="","",VLOOKUP($B398,'HK2 - 22-23 + HKI 23-24(22C2)'!$B$12:$AT$182,10,0))</f>
        <v>#N/A</v>
      </c>
      <c r="L398" s="15" t="e">
        <f>IF($B398="","",VLOOKUP($B398,'HK2 - 22-23 + HKI 23-24(22C2)'!$B$12:$AT$182,11,0))</f>
        <v>#N/A</v>
      </c>
      <c r="M398" s="31" t="e">
        <f t="shared" si="61"/>
        <v>#N/A</v>
      </c>
      <c r="N398" s="15" t="e">
        <f>IF($B398="","",VLOOKUP($B398,'HK2 - 22-23 + HKI 23-24(22C2)'!$B$12:$AT$182,13,0))</f>
        <v>#N/A</v>
      </c>
      <c r="O398" s="15" t="e">
        <f>IF($B398="","",VLOOKUP($B398,'HK2 - 22-23 + HKI 23-24(22C2)'!$B$12:$AT$182,14,0))</f>
        <v>#N/A</v>
      </c>
      <c r="P398" s="15" t="e">
        <f>IF($B398="","",VLOOKUP($B398,'HK2 - 22-23 + HKI 23-24(22C2)'!$B$12:$AT$182,15,0))</f>
        <v>#N/A</v>
      </c>
      <c r="Q398" s="15" t="e">
        <f>IF($B398="","",VLOOKUP($B398,'HK2 - 22-23 + HKI 23-24(22C2)'!$B$12:$AT$182,16,0))</f>
        <v>#N/A</v>
      </c>
      <c r="R398" s="31" t="e">
        <f t="shared" si="62"/>
        <v>#N/A</v>
      </c>
      <c r="S398" s="15" t="e">
        <f>IF($B398="","",VLOOKUP($B398,'HK2 - 22-23 + HKI 23-24(22C2)'!$B$12:$AT$182,18,0))</f>
        <v>#N/A</v>
      </c>
      <c r="T398" s="15" t="e">
        <f>IF($B398="","",VLOOKUP($B398,'HK2 - 22-23 + HKI 23-24(22C2)'!$B$12:$AT$182,19,0))</f>
        <v>#N/A</v>
      </c>
      <c r="U398" s="15" t="e">
        <f>IF($B398="","",VLOOKUP($B398,'HK2 - 22-23 + HKI 23-24(22C2)'!$B$12:$AT$182,20,0))</f>
        <v>#N/A</v>
      </c>
      <c r="V398" s="31" t="e">
        <f t="shared" si="63"/>
        <v>#N/A</v>
      </c>
      <c r="W398" s="15" t="e">
        <f>IF($B398="","",VLOOKUP($B398,'HK2 - 22-23 + HKI 23-24(22C2)'!$B$12:$AT$182,22,0))</f>
        <v>#N/A</v>
      </c>
      <c r="X398" s="15" t="e">
        <f>IF($B398="","",VLOOKUP($B398,'HK2 - 22-23 + HKI 23-24(22C2)'!$B$12:$AT$182,23,0))</f>
        <v>#N/A</v>
      </c>
      <c r="Y398" s="15" t="e">
        <f>IF($B398="","",VLOOKUP($B398,'HK2 - 22-23 + HKI 23-24(22C2)'!$B$12:$AT$182,24,0))</f>
        <v>#N/A</v>
      </c>
      <c r="Z398" s="31" t="e">
        <f t="shared" si="64"/>
        <v>#N/A</v>
      </c>
      <c r="AA398" s="15" t="e">
        <f>IF($B398="","",VLOOKUP($B398,'HK2 - 22-23 + HKI 23-24(22C2)'!$B$12:$AT$182,26,0))</f>
        <v>#N/A</v>
      </c>
      <c r="AB398" s="15" t="e">
        <f>IF($B398="","",VLOOKUP($B398,'HK2 - 22-23 + HKI 23-24(22C2)'!$B$12:$AT$182,27,0))</f>
        <v>#N/A</v>
      </c>
      <c r="AC398" s="15" t="e">
        <f>IF($B398="","",VLOOKUP($B398,'HK2 - 22-23 + HKI 23-24(22C2)'!$B$12:$AT$182,28,0))</f>
        <v>#N/A</v>
      </c>
      <c r="AD398" s="31" t="e">
        <f t="shared" si="65"/>
        <v>#N/A</v>
      </c>
      <c r="AE398" s="15" t="e">
        <f>IF($B398="","",VLOOKUP($B398,'HK2 - 22-23 + HKI 23-24(22C2)'!$B$12:$AT$182,30,0))</f>
        <v>#N/A</v>
      </c>
      <c r="AF398" s="15" t="e">
        <f>IF($B398="","",VLOOKUP($B398,'HK2 - 22-23 + HKI 23-24(22C2)'!$B$12:$AT$182,31,0))</f>
        <v>#N/A</v>
      </c>
      <c r="AG398" s="15" t="e">
        <f>IF($B398="","",VLOOKUP($B398,'HK2 - 22-23 + HKI 23-24(22C2)'!$B$12:$AT$182,32,0))</f>
        <v>#N/A</v>
      </c>
      <c r="AH398" s="31" t="e">
        <f t="shared" si="66"/>
        <v>#N/A</v>
      </c>
      <c r="AI398" s="15" t="e">
        <f>IF($B398="","",VLOOKUP($B398,'HK2 - 22-23 + HKI 23-24(22C2)'!$B$12:$AT$182,34,0))</f>
        <v>#N/A</v>
      </c>
      <c r="AJ398" s="15" t="e">
        <f>IF($B398="","",VLOOKUP($B398,'HK2 - 22-23 + HKI 23-24(22C2)'!$B$12:$AT$182,35,0))</f>
        <v>#N/A</v>
      </c>
      <c r="AK398" s="31" t="e">
        <f t="shared" si="67"/>
        <v>#N/A</v>
      </c>
      <c r="AL398" s="15" t="e">
        <f>IF($B398="","",VLOOKUP($B398,'HK2 - 22-23 + HKI 23-24(22C2)'!$B$12:$AT$182,37,0))</f>
        <v>#N/A</v>
      </c>
      <c r="AM398" s="15" t="e">
        <f>IF($B398="","",VLOOKUP($B398,'HK2 - 22-23 + HKI 23-24(22C2)'!$B$12:$AT$182,38,0))</f>
        <v>#N/A</v>
      </c>
      <c r="AN398" s="31" t="e">
        <f t="shared" si="68"/>
        <v>#N/A</v>
      </c>
      <c r="AO398" s="15" t="e">
        <f>IF($B398="","",VLOOKUP($B398,'HK2 - 22-23 + HKI 23-24(22C2)'!$B$12:$AT$182,40,0))</f>
        <v>#N/A</v>
      </c>
      <c r="AP398" s="15" t="e">
        <f>IF($B398="","",VLOOKUP($B398,'HK2 - 22-23 + HKI 23-24(22C2)'!$B$12:$AT$182,41,0))</f>
        <v>#N/A</v>
      </c>
      <c r="AQ398" s="31" t="e">
        <f t="shared" si="69"/>
        <v>#N/A</v>
      </c>
      <c r="AR398" s="31" t="e">
        <f>IF($B398="","",VLOOKUP($B398,'HK2 - 22-23 + HKI 23-24(22C2)'!$B$12:$AT$182,43,0))</f>
        <v>#N/A</v>
      </c>
      <c r="AS398" s="31" t="e">
        <f>IF($B398="","",VLOOKUP($B398,'HK2 - 22-23 + HKI 23-24(22C2)'!$B$12:$AT$182,44,0))</f>
        <v>#N/A</v>
      </c>
      <c r="AT398" s="40" t="e">
        <f t="shared" si="70"/>
        <v>#N/A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IF($B399="","",VLOOKUP($B399,'HK2 - 22-23 + HKI 23-24(22C2)'!$B$12:$AT$182,4,0))</f>
        <v>#N/A</v>
      </c>
      <c r="F399" s="15" t="e">
        <f>IF($B399="","",VLOOKUP($B399,'HK2 - 22-23 + HKI 23-24(22C2)'!$B$12:$AT$182,5,0))</f>
        <v>#N/A</v>
      </c>
      <c r="G399" s="15" t="e">
        <f>IF($B399="","",VLOOKUP($B399,'HK2 - 22-23 + HKI 23-24(22C2)'!$B$12:$AT$182,6,0))</f>
        <v>#N/A</v>
      </c>
      <c r="H399" s="15" t="e">
        <f>IF($B399="","",VLOOKUP($B399,'HK2 - 22-23 + HKI 23-24(22C2)'!$B$12:$AT$182,7,0))</f>
        <v>#N/A</v>
      </c>
      <c r="I399" s="15" t="e">
        <f>IF($B399="","",VLOOKUP($B399,'HK2 - 22-23 + HKI 23-24(22C2)'!$B$12:$AT$182,8,0))</f>
        <v>#N/A</v>
      </c>
      <c r="J399" s="15" t="e">
        <f>IF($B399="","",VLOOKUP($B399,'HK2 - 22-23 + HKI 23-24(22C2)'!$B$12:$AT$182,9,0))</f>
        <v>#N/A</v>
      </c>
      <c r="K399" s="15" t="e">
        <f>IF($B399="","",VLOOKUP($B399,'HK2 - 22-23 + HKI 23-24(22C2)'!$B$12:$AT$182,10,0))</f>
        <v>#N/A</v>
      </c>
      <c r="L399" s="15" t="e">
        <f>IF($B399="","",VLOOKUP($B399,'HK2 - 22-23 + HKI 23-24(22C2)'!$B$12:$AT$182,11,0))</f>
        <v>#N/A</v>
      </c>
      <c r="M399" s="31" t="e">
        <f t="shared" si="61"/>
        <v>#N/A</v>
      </c>
      <c r="N399" s="15" t="e">
        <f>IF($B399="","",VLOOKUP($B399,'HK2 - 22-23 + HKI 23-24(22C2)'!$B$12:$AT$182,13,0))</f>
        <v>#N/A</v>
      </c>
      <c r="O399" s="15" t="e">
        <f>IF($B399="","",VLOOKUP($B399,'HK2 - 22-23 + HKI 23-24(22C2)'!$B$12:$AT$182,14,0))</f>
        <v>#N/A</v>
      </c>
      <c r="P399" s="15" t="e">
        <f>IF($B399="","",VLOOKUP($B399,'HK2 - 22-23 + HKI 23-24(22C2)'!$B$12:$AT$182,15,0))</f>
        <v>#N/A</v>
      </c>
      <c r="Q399" s="15" t="e">
        <f>IF($B399="","",VLOOKUP($B399,'HK2 - 22-23 + HKI 23-24(22C2)'!$B$12:$AT$182,16,0))</f>
        <v>#N/A</v>
      </c>
      <c r="R399" s="31" t="e">
        <f t="shared" si="62"/>
        <v>#N/A</v>
      </c>
      <c r="S399" s="15" t="e">
        <f>IF($B399="","",VLOOKUP($B399,'HK2 - 22-23 + HKI 23-24(22C2)'!$B$12:$AT$182,18,0))</f>
        <v>#N/A</v>
      </c>
      <c r="T399" s="15" t="e">
        <f>IF($B399="","",VLOOKUP($B399,'HK2 - 22-23 + HKI 23-24(22C2)'!$B$12:$AT$182,19,0))</f>
        <v>#N/A</v>
      </c>
      <c r="U399" s="15" t="e">
        <f>IF($B399="","",VLOOKUP($B399,'HK2 - 22-23 + HKI 23-24(22C2)'!$B$12:$AT$182,20,0))</f>
        <v>#N/A</v>
      </c>
      <c r="V399" s="31" t="e">
        <f t="shared" si="63"/>
        <v>#N/A</v>
      </c>
      <c r="W399" s="15" t="e">
        <f>IF($B399="","",VLOOKUP($B399,'HK2 - 22-23 + HKI 23-24(22C2)'!$B$12:$AT$182,22,0))</f>
        <v>#N/A</v>
      </c>
      <c r="X399" s="15" t="e">
        <f>IF($B399="","",VLOOKUP($B399,'HK2 - 22-23 + HKI 23-24(22C2)'!$B$12:$AT$182,23,0))</f>
        <v>#N/A</v>
      </c>
      <c r="Y399" s="15" t="e">
        <f>IF($B399="","",VLOOKUP($B399,'HK2 - 22-23 + HKI 23-24(22C2)'!$B$12:$AT$182,24,0))</f>
        <v>#N/A</v>
      </c>
      <c r="Z399" s="31" t="e">
        <f t="shared" si="64"/>
        <v>#N/A</v>
      </c>
      <c r="AA399" s="15" t="e">
        <f>IF($B399="","",VLOOKUP($B399,'HK2 - 22-23 + HKI 23-24(22C2)'!$B$12:$AT$182,26,0))</f>
        <v>#N/A</v>
      </c>
      <c r="AB399" s="15" t="e">
        <f>IF($B399="","",VLOOKUP($B399,'HK2 - 22-23 + HKI 23-24(22C2)'!$B$12:$AT$182,27,0))</f>
        <v>#N/A</v>
      </c>
      <c r="AC399" s="15" t="e">
        <f>IF($B399="","",VLOOKUP($B399,'HK2 - 22-23 + HKI 23-24(22C2)'!$B$12:$AT$182,28,0))</f>
        <v>#N/A</v>
      </c>
      <c r="AD399" s="31" t="e">
        <f t="shared" si="65"/>
        <v>#N/A</v>
      </c>
      <c r="AE399" s="15" t="e">
        <f>IF($B399="","",VLOOKUP($B399,'HK2 - 22-23 + HKI 23-24(22C2)'!$B$12:$AT$182,30,0))</f>
        <v>#N/A</v>
      </c>
      <c r="AF399" s="15" t="e">
        <f>IF($B399="","",VLOOKUP($B399,'HK2 - 22-23 + HKI 23-24(22C2)'!$B$12:$AT$182,31,0))</f>
        <v>#N/A</v>
      </c>
      <c r="AG399" s="15" t="e">
        <f>IF($B399="","",VLOOKUP($B399,'HK2 - 22-23 + HKI 23-24(22C2)'!$B$12:$AT$182,32,0))</f>
        <v>#N/A</v>
      </c>
      <c r="AH399" s="31" t="e">
        <f t="shared" si="66"/>
        <v>#N/A</v>
      </c>
      <c r="AI399" s="15" t="e">
        <f>IF($B399="","",VLOOKUP($B399,'HK2 - 22-23 + HKI 23-24(22C2)'!$B$12:$AT$182,34,0))</f>
        <v>#N/A</v>
      </c>
      <c r="AJ399" s="15" t="e">
        <f>IF($B399="","",VLOOKUP($B399,'HK2 - 22-23 + HKI 23-24(22C2)'!$B$12:$AT$182,35,0))</f>
        <v>#N/A</v>
      </c>
      <c r="AK399" s="31" t="e">
        <f t="shared" si="67"/>
        <v>#N/A</v>
      </c>
      <c r="AL399" s="15" t="e">
        <f>IF($B399="","",VLOOKUP($B399,'HK2 - 22-23 + HKI 23-24(22C2)'!$B$12:$AT$182,37,0))</f>
        <v>#N/A</v>
      </c>
      <c r="AM399" s="15" t="e">
        <f>IF($B399="","",VLOOKUP($B399,'HK2 - 22-23 + HKI 23-24(22C2)'!$B$12:$AT$182,38,0))</f>
        <v>#N/A</v>
      </c>
      <c r="AN399" s="31" t="e">
        <f t="shared" si="68"/>
        <v>#N/A</v>
      </c>
      <c r="AO399" s="15" t="e">
        <f>IF($B399="","",VLOOKUP($B399,'HK2 - 22-23 + HKI 23-24(22C2)'!$B$12:$AT$182,40,0))</f>
        <v>#N/A</v>
      </c>
      <c r="AP399" s="15" t="e">
        <f>IF($B399="","",VLOOKUP($B399,'HK2 - 22-23 + HKI 23-24(22C2)'!$B$12:$AT$182,41,0))</f>
        <v>#N/A</v>
      </c>
      <c r="AQ399" s="31" t="e">
        <f t="shared" si="69"/>
        <v>#N/A</v>
      </c>
      <c r="AR399" s="31" t="e">
        <f>IF($B399="","",VLOOKUP($B399,'HK2 - 22-23 + HKI 23-24(22C2)'!$B$12:$AT$182,43,0))</f>
        <v>#N/A</v>
      </c>
      <c r="AS399" s="31" t="e">
        <f>IF($B399="","",VLOOKUP($B399,'HK2 - 22-23 + HKI 23-24(22C2)'!$B$12:$AT$182,44,0))</f>
        <v>#N/A</v>
      </c>
      <c r="AT399" s="40" t="e">
        <f t="shared" si="70"/>
        <v>#N/A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IF($B400="","",VLOOKUP($B400,'HK2 - 22-23 + HKI 23-24(22C2)'!$B$12:$AT$182,4,0))</f>
        <v>#N/A</v>
      </c>
      <c r="F400" s="15" t="e">
        <f>IF($B400="","",VLOOKUP($B400,'HK2 - 22-23 + HKI 23-24(22C2)'!$B$12:$AT$182,5,0))</f>
        <v>#N/A</v>
      </c>
      <c r="G400" s="15" t="e">
        <f>IF($B400="","",VLOOKUP($B400,'HK2 - 22-23 + HKI 23-24(22C2)'!$B$12:$AT$182,6,0))</f>
        <v>#N/A</v>
      </c>
      <c r="H400" s="15" t="e">
        <f>IF($B400="","",VLOOKUP($B400,'HK2 - 22-23 + HKI 23-24(22C2)'!$B$12:$AT$182,7,0))</f>
        <v>#N/A</v>
      </c>
      <c r="I400" s="15" t="e">
        <f>IF($B400="","",VLOOKUP($B400,'HK2 - 22-23 + HKI 23-24(22C2)'!$B$12:$AT$182,8,0))</f>
        <v>#N/A</v>
      </c>
      <c r="J400" s="15" t="e">
        <f>IF($B400="","",VLOOKUP($B400,'HK2 - 22-23 + HKI 23-24(22C2)'!$B$12:$AT$182,9,0))</f>
        <v>#N/A</v>
      </c>
      <c r="K400" s="15" t="e">
        <f>IF($B400="","",VLOOKUP($B400,'HK2 - 22-23 + HKI 23-24(22C2)'!$B$12:$AT$182,10,0))</f>
        <v>#N/A</v>
      </c>
      <c r="L400" s="15" t="e">
        <f>IF($B400="","",VLOOKUP($B400,'HK2 - 22-23 + HKI 23-24(22C2)'!$B$12:$AT$182,11,0))</f>
        <v>#N/A</v>
      </c>
      <c r="M400" s="31" t="e">
        <f t="shared" si="61"/>
        <v>#N/A</v>
      </c>
      <c r="N400" s="15" t="e">
        <f>IF($B400="","",VLOOKUP($B400,'HK2 - 22-23 + HKI 23-24(22C2)'!$B$12:$AT$182,13,0))</f>
        <v>#N/A</v>
      </c>
      <c r="O400" s="15" t="e">
        <f>IF($B400="","",VLOOKUP($B400,'HK2 - 22-23 + HKI 23-24(22C2)'!$B$12:$AT$182,14,0))</f>
        <v>#N/A</v>
      </c>
      <c r="P400" s="15" t="e">
        <f>IF($B400="","",VLOOKUP($B400,'HK2 - 22-23 + HKI 23-24(22C2)'!$B$12:$AT$182,15,0))</f>
        <v>#N/A</v>
      </c>
      <c r="Q400" s="15" t="e">
        <f>IF($B400="","",VLOOKUP($B400,'HK2 - 22-23 + HKI 23-24(22C2)'!$B$12:$AT$182,16,0))</f>
        <v>#N/A</v>
      </c>
      <c r="R400" s="31" t="e">
        <f t="shared" si="62"/>
        <v>#N/A</v>
      </c>
      <c r="S400" s="15" t="e">
        <f>IF($B400="","",VLOOKUP($B400,'HK2 - 22-23 + HKI 23-24(22C2)'!$B$12:$AT$182,18,0))</f>
        <v>#N/A</v>
      </c>
      <c r="T400" s="15" t="e">
        <f>IF($B400="","",VLOOKUP($B400,'HK2 - 22-23 + HKI 23-24(22C2)'!$B$12:$AT$182,19,0))</f>
        <v>#N/A</v>
      </c>
      <c r="U400" s="15" t="e">
        <f>IF($B400="","",VLOOKUP($B400,'HK2 - 22-23 + HKI 23-24(22C2)'!$B$12:$AT$182,20,0))</f>
        <v>#N/A</v>
      </c>
      <c r="V400" s="31" t="e">
        <f t="shared" si="63"/>
        <v>#N/A</v>
      </c>
      <c r="W400" s="15" t="e">
        <f>IF($B400="","",VLOOKUP($B400,'HK2 - 22-23 + HKI 23-24(22C2)'!$B$12:$AT$182,22,0))</f>
        <v>#N/A</v>
      </c>
      <c r="X400" s="15" t="e">
        <f>IF($B400="","",VLOOKUP($B400,'HK2 - 22-23 + HKI 23-24(22C2)'!$B$12:$AT$182,23,0))</f>
        <v>#N/A</v>
      </c>
      <c r="Y400" s="15" t="e">
        <f>IF($B400="","",VLOOKUP($B400,'HK2 - 22-23 + HKI 23-24(22C2)'!$B$12:$AT$182,24,0))</f>
        <v>#N/A</v>
      </c>
      <c r="Z400" s="31" t="e">
        <f t="shared" si="64"/>
        <v>#N/A</v>
      </c>
      <c r="AA400" s="15" t="e">
        <f>IF($B400="","",VLOOKUP($B400,'HK2 - 22-23 + HKI 23-24(22C2)'!$B$12:$AT$182,26,0))</f>
        <v>#N/A</v>
      </c>
      <c r="AB400" s="15" t="e">
        <f>IF($B400="","",VLOOKUP($B400,'HK2 - 22-23 + HKI 23-24(22C2)'!$B$12:$AT$182,27,0))</f>
        <v>#N/A</v>
      </c>
      <c r="AC400" s="15" t="e">
        <f>IF($B400="","",VLOOKUP($B400,'HK2 - 22-23 + HKI 23-24(22C2)'!$B$12:$AT$182,28,0))</f>
        <v>#N/A</v>
      </c>
      <c r="AD400" s="31" t="e">
        <f t="shared" si="65"/>
        <v>#N/A</v>
      </c>
      <c r="AE400" s="15" t="e">
        <f>IF($B400="","",VLOOKUP($B400,'HK2 - 22-23 + HKI 23-24(22C2)'!$B$12:$AT$182,30,0))</f>
        <v>#N/A</v>
      </c>
      <c r="AF400" s="15" t="e">
        <f>IF($B400="","",VLOOKUP($B400,'HK2 - 22-23 + HKI 23-24(22C2)'!$B$12:$AT$182,31,0))</f>
        <v>#N/A</v>
      </c>
      <c r="AG400" s="15" t="e">
        <f>IF($B400="","",VLOOKUP($B400,'HK2 - 22-23 + HKI 23-24(22C2)'!$B$12:$AT$182,32,0))</f>
        <v>#N/A</v>
      </c>
      <c r="AH400" s="31" t="e">
        <f t="shared" si="66"/>
        <v>#N/A</v>
      </c>
      <c r="AI400" s="15" t="e">
        <f>IF($B400="","",VLOOKUP($B400,'HK2 - 22-23 + HKI 23-24(22C2)'!$B$12:$AT$182,34,0))</f>
        <v>#N/A</v>
      </c>
      <c r="AJ400" s="15" t="e">
        <f>IF($B400="","",VLOOKUP($B400,'HK2 - 22-23 + HKI 23-24(22C2)'!$B$12:$AT$182,35,0))</f>
        <v>#N/A</v>
      </c>
      <c r="AK400" s="31" t="e">
        <f t="shared" si="67"/>
        <v>#N/A</v>
      </c>
      <c r="AL400" s="15" t="e">
        <f>IF($B400="","",VLOOKUP($B400,'HK2 - 22-23 + HKI 23-24(22C2)'!$B$12:$AT$182,37,0))</f>
        <v>#N/A</v>
      </c>
      <c r="AM400" s="15" t="e">
        <f>IF($B400="","",VLOOKUP($B400,'HK2 - 22-23 + HKI 23-24(22C2)'!$B$12:$AT$182,38,0))</f>
        <v>#N/A</v>
      </c>
      <c r="AN400" s="31" t="e">
        <f t="shared" si="68"/>
        <v>#N/A</v>
      </c>
      <c r="AO400" s="15" t="e">
        <f>IF($B400="","",VLOOKUP($B400,'HK2 - 22-23 + HKI 23-24(22C2)'!$B$12:$AT$182,40,0))</f>
        <v>#N/A</v>
      </c>
      <c r="AP400" s="15" t="e">
        <f>IF($B400="","",VLOOKUP($B400,'HK2 - 22-23 + HKI 23-24(22C2)'!$B$12:$AT$182,41,0))</f>
        <v>#N/A</v>
      </c>
      <c r="AQ400" s="31" t="e">
        <f t="shared" si="69"/>
        <v>#N/A</v>
      </c>
      <c r="AR400" s="31" t="e">
        <f>IF($B400="","",VLOOKUP($B400,'HK2 - 22-23 + HKI 23-24(22C2)'!$B$12:$AT$182,43,0))</f>
        <v>#N/A</v>
      </c>
      <c r="AS400" s="31" t="e">
        <f>IF($B400="","",VLOOKUP($B400,'HK2 - 22-23 + HKI 23-24(22C2)'!$B$12:$AT$182,44,0))</f>
        <v>#N/A</v>
      </c>
      <c r="AT400" s="40" t="e">
        <f t="shared" si="70"/>
        <v>#N/A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IF($B401="","",VLOOKUP($B401,'HK2 - 22-23 + HKI 23-24(22C2)'!$B$12:$AT$182,4,0))</f>
        <v>#N/A</v>
      </c>
      <c r="F401" s="15" t="e">
        <f>IF($B401="","",VLOOKUP($B401,'HK2 - 22-23 + HKI 23-24(22C2)'!$B$12:$AT$182,5,0))</f>
        <v>#N/A</v>
      </c>
      <c r="G401" s="15" t="e">
        <f>IF($B401="","",VLOOKUP($B401,'HK2 - 22-23 + HKI 23-24(22C2)'!$B$12:$AT$182,6,0))</f>
        <v>#N/A</v>
      </c>
      <c r="H401" s="15" t="e">
        <f>IF($B401="","",VLOOKUP($B401,'HK2 - 22-23 + HKI 23-24(22C2)'!$B$12:$AT$182,7,0))</f>
        <v>#N/A</v>
      </c>
      <c r="I401" s="15" t="e">
        <f>IF($B401="","",VLOOKUP($B401,'HK2 - 22-23 + HKI 23-24(22C2)'!$B$12:$AT$182,8,0))</f>
        <v>#N/A</v>
      </c>
      <c r="J401" s="15" t="e">
        <f>IF($B401="","",VLOOKUP($B401,'HK2 - 22-23 + HKI 23-24(22C2)'!$B$12:$AT$182,9,0))</f>
        <v>#N/A</v>
      </c>
      <c r="K401" s="15" t="e">
        <f>IF($B401="","",VLOOKUP($B401,'HK2 - 22-23 + HKI 23-24(22C2)'!$B$12:$AT$182,10,0))</f>
        <v>#N/A</v>
      </c>
      <c r="L401" s="15" t="e">
        <f>IF($B401="","",VLOOKUP($B401,'HK2 - 22-23 + HKI 23-24(22C2)'!$B$12:$AT$182,11,0))</f>
        <v>#N/A</v>
      </c>
      <c r="M401" s="31" t="e">
        <f t="shared" si="61"/>
        <v>#N/A</v>
      </c>
      <c r="N401" s="15" t="e">
        <f>IF($B401="","",VLOOKUP($B401,'HK2 - 22-23 + HKI 23-24(22C2)'!$B$12:$AT$182,13,0))</f>
        <v>#N/A</v>
      </c>
      <c r="O401" s="15" t="e">
        <f>IF($B401="","",VLOOKUP($B401,'HK2 - 22-23 + HKI 23-24(22C2)'!$B$12:$AT$182,14,0))</f>
        <v>#N/A</v>
      </c>
      <c r="P401" s="15" t="e">
        <f>IF($B401="","",VLOOKUP($B401,'HK2 - 22-23 + HKI 23-24(22C2)'!$B$12:$AT$182,15,0))</f>
        <v>#N/A</v>
      </c>
      <c r="Q401" s="15" t="e">
        <f>IF($B401="","",VLOOKUP($B401,'HK2 - 22-23 + HKI 23-24(22C2)'!$B$12:$AT$182,16,0))</f>
        <v>#N/A</v>
      </c>
      <c r="R401" s="31" t="e">
        <f t="shared" si="62"/>
        <v>#N/A</v>
      </c>
      <c r="S401" s="15" t="e">
        <f>IF($B401="","",VLOOKUP($B401,'HK2 - 22-23 + HKI 23-24(22C2)'!$B$12:$AT$182,18,0))</f>
        <v>#N/A</v>
      </c>
      <c r="T401" s="15" t="e">
        <f>IF($B401="","",VLOOKUP($B401,'HK2 - 22-23 + HKI 23-24(22C2)'!$B$12:$AT$182,19,0))</f>
        <v>#N/A</v>
      </c>
      <c r="U401" s="15" t="e">
        <f>IF($B401="","",VLOOKUP($B401,'HK2 - 22-23 + HKI 23-24(22C2)'!$B$12:$AT$182,20,0))</f>
        <v>#N/A</v>
      </c>
      <c r="V401" s="31" t="e">
        <f t="shared" si="63"/>
        <v>#N/A</v>
      </c>
      <c r="W401" s="15" t="e">
        <f>IF($B401="","",VLOOKUP($B401,'HK2 - 22-23 + HKI 23-24(22C2)'!$B$12:$AT$182,22,0))</f>
        <v>#N/A</v>
      </c>
      <c r="X401" s="15" t="e">
        <f>IF($B401="","",VLOOKUP($B401,'HK2 - 22-23 + HKI 23-24(22C2)'!$B$12:$AT$182,23,0))</f>
        <v>#N/A</v>
      </c>
      <c r="Y401" s="15" t="e">
        <f>IF($B401="","",VLOOKUP($B401,'HK2 - 22-23 + HKI 23-24(22C2)'!$B$12:$AT$182,24,0))</f>
        <v>#N/A</v>
      </c>
      <c r="Z401" s="31" t="e">
        <f t="shared" si="64"/>
        <v>#N/A</v>
      </c>
      <c r="AA401" s="15" t="e">
        <f>IF($B401="","",VLOOKUP($B401,'HK2 - 22-23 + HKI 23-24(22C2)'!$B$12:$AT$182,26,0))</f>
        <v>#N/A</v>
      </c>
      <c r="AB401" s="15" t="e">
        <f>IF($B401="","",VLOOKUP($B401,'HK2 - 22-23 + HKI 23-24(22C2)'!$B$12:$AT$182,27,0))</f>
        <v>#N/A</v>
      </c>
      <c r="AC401" s="15" t="e">
        <f>IF($B401="","",VLOOKUP($B401,'HK2 - 22-23 + HKI 23-24(22C2)'!$B$12:$AT$182,28,0))</f>
        <v>#N/A</v>
      </c>
      <c r="AD401" s="31" t="e">
        <f t="shared" si="65"/>
        <v>#N/A</v>
      </c>
      <c r="AE401" s="15" t="e">
        <f>IF($B401="","",VLOOKUP($B401,'HK2 - 22-23 + HKI 23-24(22C2)'!$B$12:$AT$182,30,0))</f>
        <v>#N/A</v>
      </c>
      <c r="AF401" s="15" t="e">
        <f>IF($B401="","",VLOOKUP($B401,'HK2 - 22-23 + HKI 23-24(22C2)'!$B$12:$AT$182,31,0))</f>
        <v>#N/A</v>
      </c>
      <c r="AG401" s="15" t="e">
        <f>IF($B401="","",VLOOKUP($B401,'HK2 - 22-23 + HKI 23-24(22C2)'!$B$12:$AT$182,32,0))</f>
        <v>#N/A</v>
      </c>
      <c r="AH401" s="31" t="e">
        <f t="shared" si="66"/>
        <v>#N/A</v>
      </c>
      <c r="AI401" s="15" t="e">
        <f>IF($B401="","",VLOOKUP($B401,'HK2 - 22-23 + HKI 23-24(22C2)'!$B$12:$AT$182,34,0))</f>
        <v>#N/A</v>
      </c>
      <c r="AJ401" s="15" t="e">
        <f>IF($B401="","",VLOOKUP($B401,'HK2 - 22-23 + HKI 23-24(22C2)'!$B$12:$AT$182,35,0))</f>
        <v>#N/A</v>
      </c>
      <c r="AK401" s="31" t="e">
        <f t="shared" si="67"/>
        <v>#N/A</v>
      </c>
      <c r="AL401" s="15" t="e">
        <f>IF($B401="","",VLOOKUP($B401,'HK2 - 22-23 + HKI 23-24(22C2)'!$B$12:$AT$182,37,0))</f>
        <v>#N/A</v>
      </c>
      <c r="AM401" s="15" t="e">
        <f>IF($B401="","",VLOOKUP($B401,'HK2 - 22-23 + HKI 23-24(22C2)'!$B$12:$AT$182,38,0))</f>
        <v>#N/A</v>
      </c>
      <c r="AN401" s="31" t="e">
        <f t="shared" si="68"/>
        <v>#N/A</v>
      </c>
      <c r="AO401" s="15" t="e">
        <f>IF($B401="","",VLOOKUP($B401,'HK2 - 22-23 + HKI 23-24(22C2)'!$B$12:$AT$182,40,0))</f>
        <v>#N/A</v>
      </c>
      <c r="AP401" s="15" t="e">
        <f>IF($B401="","",VLOOKUP($B401,'HK2 - 22-23 + HKI 23-24(22C2)'!$B$12:$AT$182,41,0))</f>
        <v>#N/A</v>
      </c>
      <c r="AQ401" s="31" t="e">
        <f t="shared" si="69"/>
        <v>#N/A</v>
      </c>
      <c r="AR401" s="31" t="e">
        <f>IF($B401="","",VLOOKUP($B401,'HK2 - 22-23 + HKI 23-24(22C2)'!$B$12:$AT$182,43,0))</f>
        <v>#N/A</v>
      </c>
      <c r="AS401" s="31" t="e">
        <f>IF($B401="","",VLOOKUP($B401,'HK2 - 22-23 + HKI 23-24(22C2)'!$B$12:$AT$182,44,0))</f>
        <v>#N/A</v>
      </c>
      <c r="AT401" s="40" t="e">
        <f t="shared" si="70"/>
        <v>#N/A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IF($B402="","",VLOOKUP($B402,'HK2 - 22-23 + HKI 23-24(22C2)'!$B$12:$AT$182,4,0))</f>
        <v>#N/A</v>
      </c>
      <c r="F402" s="15" t="e">
        <f>IF($B402="","",VLOOKUP($B402,'HK2 - 22-23 + HKI 23-24(22C2)'!$B$12:$AT$182,5,0))</f>
        <v>#N/A</v>
      </c>
      <c r="G402" s="15" t="e">
        <f>IF($B402="","",VLOOKUP($B402,'HK2 - 22-23 + HKI 23-24(22C2)'!$B$12:$AT$182,6,0))</f>
        <v>#N/A</v>
      </c>
      <c r="H402" s="15" t="e">
        <f>IF($B402="","",VLOOKUP($B402,'HK2 - 22-23 + HKI 23-24(22C2)'!$B$12:$AT$182,7,0))</f>
        <v>#N/A</v>
      </c>
      <c r="I402" s="15" t="e">
        <f>IF($B402="","",VLOOKUP($B402,'HK2 - 22-23 + HKI 23-24(22C2)'!$B$12:$AT$182,8,0))</f>
        <v>#N/A</v>
      </c>
      <c r="J402" s="15" t="e">
        <f>IF($B402="","",VLOOKUP($B402,'HK2 - 22-23 + HKI 23-24(22C2)'!$B$12:$AT$182,9,0))</f>
        <v>#N/A</v>
      </c>
      <c r="K402" s="15" t="e">
        <f>IF($B402="","",VLOOKUP($B402,'HK2 - 22-23 + HKI 23-24(22C2)'!$B$12:$AT$182,10,0))</f>
        <v>#N/A</v>
      </c>
      <c r="L402" s="15" t="e">
        <f>IF($B402="","",VLOOKUP($B402,'HK2 - 22-23 + HKI 23-24(22C2)'!$B$12:$AT$182,11,0))</f>
        <v>#N/A</v>
      </c>
      <c r="M402" s="31" t="e">
        <f t="shared" si="61"/>
        <v>#N/A</v>
      </c>
      <c r="N402" s="15" t="e">
        <f>IF($B402="","",VLOOKUP($B402,'HK2 - 22-23 + HKI 23-24(22C2)'!$B$12:$AT$182,13,0))</f>
        <v>#N/A</v>
      </c>
      <c r="O402" s="15" t="e">
        <f>IF($B402="","",VLOOKUP($B402,'HK2 - 22-23 + HKI 23-24(22C2)'!$B$12:$AT$182,14,0))</f>
        <v>#N/A</v>
      </c>
      <c r="P402" s="15" t="e">
        <f>IF($B402="","",VLOOKUP($B402,'HK2 - 22-23 + HKI 23-24(22C2)'!$B$12:$AT$182,15,0))</f>
        <v>#N/A</v>
      </c>
      <c r="Q402" s="15" t="e">
        <f>IF($B402="","",VLOOKUP($B402,'HK2 - 22-23 + HKI 23-24(22C2)'!$B$12:$AT$182,16,0))</f>
        <v>#N/A</v>
      </c>
      <c r="R402" s="31" t="e">
        <f t="shared" si="62"/>
        <v>#N/A</v>
      </c>
      <c r="S402" s="15" t="e">
        <f>IF($B402="","",VLOOKUP($B402,'HK2 - 22-23 + HKI 23-24(22C2)'!$B$12:$AT$182,18,0))</f>
        <v>#N/A</v>
      </c>
      <c r="T402" s="15" t="e">
        <f>IF($B402="","",VLOOKUP($B402,'HK2 - 22-23 + HKI 23-24(22C2)'!$B$12:$AT$182,19,0))</f>
        <v>#N/A</v>
      </c>
      <c r="U402" s="15" t="e">
        <f>IF($B402="","",VLOOKUP($B402,'HK2 - 22-23 + HKI 23-24(22C2)'!$B$12:$AT$182,20,0))</f>
        <v>#N/A</v>
      </c>
      <c r="V402" s="31" t="e">
        <f t="shared" si="63"/>
        <v>#N/A</v>
      </c>
      <c r="W402" s="15" t="e">
        <f>IF($B402="","",VLOOKUP($B402,'HK2 - 22-23 + HKI 23-24(22C2)'!$B$12:$AT$182,22,0))</f>
        <v>#N/A</v>
      </c>
      <c r="X402" s="15" t="e">
        <f>IF($B402="","",VLOOKUP($B402,'HK2 - 22-23 + HKI 23-24(22C2)'!$B$12:$AT$182,23,0))</f>
        <v>#N/A</v>
      </c>
      <c r="Y402" s="15" t="e">
        <f>IF($B402="","",VLOOKUP($B402,'HK2 - 22-23 + HKI 23-24(22C2)'!$B$12:$AT$182,24,0))</f>
        <v>#N/A</v>
      </c>
      <c r="Z402" s="31" t="e">
        <f t="shared" si="64"/>
        <v>#N/A</v>
      </c>
      <c r="AA402" s="15" t="e">
        <f>IF($B402="","",VLOOKUP($B402,'HK2 - 22-23 + HKI 23-24(22C2)'!$B$12:$AT$182,26,0))</f>
        <v>#N/A</v>
      </c>
      <c r="AB402" s="15" t="e">
        <f>IF($B402="","",VLOOKUP($B402,'HK2 - 22-23 + HKI 23-24(22C2)'!$B$12:$AT$182,27,0))</f>
        <v>#N/A</v>
      </c>
      <c r="AC402" s="15" t="e">
        <f>IF($B402="","",VLOOKUP($B402,'HK2 - 22-23 + HKI 23-24(22C2)'!$B$12:$AT$182,28,0))</f>
        <v>#N/A</v>
      </c>
      <c r="AD402" s="31" t="e">
        <f t="shared" si="65"/>
        <v>#N/A</v>
      </c>
      <c r="AE402" s="15" t="e">
        <f>IF($B402="","",VLOOKUP($B402,'HK2 - 22-23 + HKI 23-24(22C2)'!$B$12:$AT$182,30,0))</f>
        <v>#N/A</v>
      </c>
      <c r="AF402" s="15" t="e">
        <f>IF($B402="","",VLOOKUP($B402,'HK2 - 22-23 + HKI 23-24(22C2)'!$B$12:$AT$182,31,0))</f>
        <v>#N/A</v>
      </c>
      <c r="AG402" s="15" t="e">
        <f>IF($B402="","",VLOOKUP($B402,'HK2 - 22-23 + HKI 23-24(22C2)'!$B$12:$AT$182,32,0))</f>
        <v>#N/A</v>
      </c>
      <c r="AH402" s="31" t="e">
        <f t="shared" si="66"/>
        <v>#N/A</v>
      </c>
      <c r="AI402" s="15" t="e">
        <f>IF($B402="","",VLOOKUP($B402,'HK2 - 22-23 + HKI 23-24(22C2)'!$B$12:$AT$182,34,0))</f>
        <v>#N/A</v>
      </c>
      <c r="AJ402" s="15" t="e">
        <f>IF($B402="","",VLOOKUP($B402,'HK2 - 22-23 + HKI 23-24(22C2)'!$B$12:$AT$182,35,0))</f>
        <v>#N/A</v>
      </c>
      <c r="AK402" s="31" t="e">
        <f t="shared" si="67"/>
        <v>#N/A</v>
      </c>
      <c r="AL402" s="15" t="e">
        <f>IF($B402="","",VLOOKUP($B402,'HK2 - 22-23 + HKI 23-24(22C2)'!$B$12:$AT$182,37,0))</f>
        <v>#N/A</v>
      </c>
      <c r="AM402" s="15" t="e">
        <f>IF($B402="","",VLOOKUP($B402,'HK2 - 22-23 + HKI 23-24(22C2)'!$B$12:$AT$182,38,0))</f>
        <v>#N/A</v>
      </c>
      <c r="AN402" s="31" t="e">
        <f t="shared" si="68"/>
        <v>#N/A</v>
      </c>
      <c r="AO402" s="15" t="e">
        <f>IF($B402="","",VLOOKUP($B402,'HK2 - 22-23 + HKI 23-24(22C2)'!$B$12:$AT$182,40,0))</f>
        <v>#N/A</v>
      </c>
      <c r="AP402" s="15" t="e">
        <f>IF($B402="","",VLOOKUP($B402,'HK2 - 22-23 + HKI 23-24(22C2)'!$B$12:$AT$182,41,0))</f>
        <v>#N/A</v>
      </c>
      <c r="AQ402" s="31" t="e">
        <f t="shared" si="69"/>
        <v>#N/A</v>
      </c>
      <c r="AR402" s="31" t="e">
        <f>IF($B402="","",VLOOKUP($B402,'HK2 - 22-23 + HKI 23-24(22C2)'!$B$12:$AT$182,43,0))</f>
        <v>#N/A</v>
      </c>
      <c r="AS402" s="31" t="e">
        <f>IF($B402="","",VLOOKUP($B402,'HK2 - 22-23 + HKI 23-24(22C2)'!$B$12:$AT$182,44,0))</f>
        <v>#N/A</v>
      </c>
      <c r="AT402" s="40" t="e">
        <f t="shared" si="70"/>
        <v>#N/A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IF($B403="","",VLOOKUP($B403,'HK2 - 22-23 + HKI 23-24(22C2)'!$B$12:$AT$182,4,0))</f>
        <v>#N/A</v>
      </c>
      <c r="F403" s="15" t="e">
        <f>IF($B403="","",VLOOKUP($B403,'HK2 - 22-23 + HKI 23-24(22C2)'!$B$12:$AT$182,5,0))</f>
        <v>#N/A</v>
      </c>
      <c r="G403" s="15" t="e">
        <f>IF($B403="","",VLOOKUP($B403,'HK2 - 22-23 + HKI 23-24(22C2)'!$B$12:$AT$182,6,0))</f>
        <v>#N/A</v>
      </c>
      <c r="H403" s="15" t="e">
        <f>IF($B403="","",VLOOKUP($B403,'HK2 - 22-23 + HKI 23-24(22C2)'!$B$12:$AT$182,7,0))</f>
        <v>#N/A</v>
      </c>
      <c r="I403" s="15" t="e">
        <f>IF($B403="","",VLOOKUP($B403,'HK2 - 22-23 + HKI 23-24(22C2)'!$B$12:$AT$182,8,0))</f>
        <v>#N/A</v>
      </c>
      <c r="J403" s="15" t="e">
        <f>IF($B403="","",VLOOKUP($B403,'HK2 - 22-23 + HKI 23-24(22C2)'!$B$12:$AT$182,9,0))</f>
        <v>#N/A</v>
      </c>
      <c r="K403" s="15" t="e">
        <f>IF($B403="","",VLOOKUP($B403,'HK2 - 22-23 + HKI 23-24(22C2)'!$B$12:$AT$182,10,0))</f>
        <v>#N/A</v>
      </c>
      <c r="L403" s="15" t="e">
        <f>IF($B403="","",VLOOKUP($B403,'HK2 - 22-23 + HKI 23-24(22C2)'!$B$12:$AT$182,11,0))</f>
        <v>#N/A</v>
      </c>
      <c r="M403" s="31" t="e">
        <f t="shared" si="61"/>
        <v>#N/A</v>
      </c>
      <c r="N403" s="15" t="e">
        <f>IF($B403="","",VLOOKUP($B403,'HK2 - 22-23 + HKI 23-24(22C2)'!$B$12:$AT$182,13,0))</f>
        <v>#N/A</v>
      </c>
      <c r="O403" s="15" t="e">
        <f>IF($B403="","",VLOOKUP($B403,'HK2 - 22-23 + HKI 23-24(22C2)'!$B$12:$AT$182,14,0))</f>
        <v>#N/A</v>
      </c>
      <c r="P403" s="15" t="e">
        <f>IF($B403="","",VLOOKUP($B403,'HK2 - 22-23 + HKI 23-24(22C2)'!$B$12:$AT$182,15,0))</f>
        <v>#N/A</v>
      </c>
      <c r="Q403" s="15" t="e">
        <f>IF($B403="","",VLOOKUP($B403,'HK2 - 22-23 + HKI 23-24(22C2)'!$B$12:$AT$182,16,0))</f>
        <v>#N/A</v>
      </c>
      <c r="R403" s="31" t="e">
        <f t="shared" si="62"/>
        <v>#N/A</v>
      </c>
      <c r="S403" s="15" t="e">
        <f>IF($B403="","",VLOOKUP($B403,'HK2 - 22-23 + HKI 23-24(22C2)'!$B$12:$AT$182,18,0))</f>
        <v>#N/A</v>
      </c>
      <c r="T403" s="15" t="e">
        <f>IF($B403="","",VLOOKUP($B403,'HK2 - 22-23 + HKI 23-24(22C2)'!$B$12:$AT$182,19,0))</f>
        <v>#N/A</v>
      </c>
      <c r="U403" s="15" t="e">
        <f>IF($B403="","",VLOOKUP($B403,'HK2 - 22-23 + HKI 23-24(22C2)'!$B$12:$AT$182,20,0))</f>
        <v>#N/A</v>
      </c>
      <c r="V403" s="31" t="e">
        <f t="shared" si="63"/>
        <v>#N/A</v>
      </c>
      <c r="W403" s="15" t="e">
        <f>IF($B403="","",VLOOKUP($B403,'HK2 - 22-23 + HKI 23-24(22C2)'!$B$12:$AT$182,22,0))</f>
        <v>#N/A</v>
      </c>
      <c r="X403" s="15" t="e">
        <f>IF($B403="","",VLOOKUP($B403,'HK2 - 22-23 + HKI 23-24(22C2)'!$B$12:$AT$182,23,0))</f>
        <v>#N/A</v>
      </c>
      <c r="Y403" s="15" t="e">
        <f>IF($B403="","",VLOOKUP($B403,'HK2 - 22-23 + HKI 23-24(22C2)'!$B$12:$AT$182,24,0))</f>
        <v>#N/A</v>
      </c>
      <c r="Z403" s="31" t="e">
        <f t="shared" si="64"/>
        <v>#N/A</v>
      </c>
      <c r="AA403" s="15" t="e">
        <f>IF($B403="","",VLOOKUP($B403,'HK2 - 22-23 + HKI 23-24(22C2)'!$B$12:$AT$182,26,0))</f>
        <v>#N/A</v>
      </c>
      <c r="AB403" s="15" t="e">
        <f>IF($B403="","",VLOOKUP($B403,'HK2 - 22-23 + HKI 23-24(22C2)'!$B$12:$AT$182,27,0))</f>
        <v>#N/A</v>
      </c>
      <c r="AC403" s="15" t="e">
        <f>IF($B403="","",VLOOKUP($B403,'HK2 - 22-23 + HKI 23-24(22C2)'!$B$12:$AT$182,28,0))</f>
        <v>#N/A</v>
      </c>
      <c r="AD403" s="31" t="e">
        <f t="shared" si="65"/>
        <v>#N/A</v>
      </c>
      <c r="AE403" s="15" t="e">
        <f>IF($B403="","",VLOOKUP($B403,'HK2 - 22-23 + HKI 23-24(22C2)'!$B$12:$AT$182,30,0))</f>
        <v>#N/A</v>
      </c>
      <c r="AF403" s="15" t="e">
        <f>IF($B403="","",VLOOKUP($B403,'HK2 - 22-23 + HKI 23-24(22C2)'!$B$12:$AT$182,31,0))</f>
        <v>#N/A</v>
      </c>
      <c r="AG403" s="15" t="e">
        <f>IF($B403="","",VLOOKUP($B403,'HK2 - 22-23 + HKI 23-24(22C2)'!$B$12:$AT$182,32,0))</f>
        <v>#N/A</v>
      </c>
      <c r="AH403" s="31" t="e">
        <f t="shared" si="66"/>
        <v>#N/A</v>
      </c>
      <c r="AI403" s="15" t="e">
        <f>IF($B403="","",VLOOKUP($B403,'HK2 - 22-23 + HKI 23-24(22C2)'!$B$12:$AT$182,34,0))</f>
        <v>#N/A</v>
      </c>
      <c r="AJ403" s="15" t="e">
        <f>IF($B403="","",VLOOKUP($B403,'HK2 - 22-23 + HKI 23-24(22C2)'!$B$12:$AT$182,35,0))</f>
        <v>#N/A</v>
      </c>
      <c r="AK403" s="31" t="e">
        <f t="shared" si="67"/>
        <v>#N/A</v>
      </c>
      <c r="AL403" s="15" t="e">
        <f>IF($B403="","",VLOOKUP($B403,'HK2 - 22-23 + HKI 23-24(22C2)'!$B$12:$AT$182,37,0))</f>
        <v>#N/A</v>
      </c>
      <c r="AM403" s="15" t="e">
        <f>IF($B403="","",VLOOKUP($B403,'HK2 - 22-23 + HKI 23-24(22C2)'!$B$12:$AT$182,38,0))</f>
        <v>#N/A</v>
      </c>
      <c r="AN403" s="31" t="e">
        <f t="shared" si="68"/>
        <v>#N/A</v>
      </c>
      <c r="AO403" s="15" t="e">
        <f>IF($B403="","",VLOOKUP($B403,'HK2 - 22-23 + HKI 23-24(22C2)'!$B$12:$AT$182,40,0))</f>
        <v>#N/A</v>
      </c>
      <c r="AP403" s="15" t="e">
        <f>IF($B403="","",VLOOKUP($B403,'HK2 - 22-23 + HKI 23-24(22C2)'!$B$12:$AT$182,41,0))</f>
        <v>#N/A</v>
      </c>
      <c r="AQ403" s="31" t="e">
        <f t="shared" si="69"/>
        <v>#N/A</v>
      </c>
      <c r="AR403" s="31" t="e">
        <f>IF($B403="","",VLOOKUP($B403,'HK2 - 22-23 + HKI 23-24(22C2)'!$B$12:$AT$182,43,0))</f>
        <v>#N/A</v>
      </c>
      <c r="AS403" s="31" t="e">
        <f>IF($B403="","",VLOOKUP($B403,'HK2 - 22-23 + HKI 23-24(22C2)'!$B$12:$AT$182,44,0))</f>
        <v>#N/A</v>
      </c>
      <c r="AT403" s="40" t="e">
        <f t="shared" si="70"/>
        <v>#N/A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IF($B404="","",VLOOKUP($B404,'HK2 - 22-23 + HKI 23-24(22C2)'!$B$12:$AT$182,4,0))</f>
        <v>#N/A</v>
      </c>
      <c r="F404" s="15" t="e">
        <f>IF($B404="","",VLOOKUP($B404,'HK2 - 22-23 + HKI 23-24(22C2)'!$B$12:$AT$182,5,0))</f>
        <v>#N/A</v>
      </c>
      <c r="G404" s="15" t="e">
        <f>IF($B404="","",VLOOKUP($B404,'HK2 - 22-23 + HKI 23-24(22C2)'!$B$12:$AT$182,6,0))</f>
        <v>#N/A</v>
      </c>
      <c r="H404" s="15" t="e">
        <f>IF($B404="","",VLOOKUP($B404,'HK2 - 22-23 + HKI 23-24(22C2)'!$B$12:$AT$182,7,0))</f>
        <v>#N/A</v>
      </c>
      <c r="I404" s="15" t="e">
        <f>IF($B404="","",VLOOKUP($B404,'HK2 - 22-23 + HKI 23-24(22C2)'!$B$12:$AT$182,8,0))</f>
        <v>#N/A</v>
      </c>
      <c r="J404" s="15" t="e">
        <f>IF($B404="","",VLOOKUP($B404,'HK2 - 22-23 + HKI 23-24(22C2)'!$B$12:$AT$182,9,0))</f>
        <v>#N/A</v>
      </c>
      <c r="K404" s="15" t="e">
        <f>IF($B404="","",VLOOKUP($B404,'HK2 - 22-23 + HKI 23-24(22C2)'!$B$12:$AT$182,10,0))</f>
        <v>#N/A</v>
      </c>
      <c r="L404" s="15" t="e">
        <f>IF($B404="","",VLOOKUP($B404,'HK2 - 22-23 + HKI 23-24(22C2)'!$B$12:$AT$182,11,0))</f>
        <v>#N/A</v>
      </c>
      <c r="M404" s="31" t="e">
        <f t="shared" si="61"/>
        <v>#N/A</v>
      </c>
      <c r="N404" s="15" t="e">
        <f>IF($B404="","",VLOOKUP($B404,'HK2 - 22-23 + HKI 23-24(22C2)'!$B$12:$AT$182,13,0))</f>
        <v>#N/A</v>
      </c>
      <c r="O404" s="15" t="e">
        <f>IF($B404="","",VLOOKUP($B404,'HK2 - 22-23 + HKI 23-24(22C2)'!$B$12:$AT$182,14,0))</f>
        <v>#N/A</v>
      </c>
      <c r="P404" s="15" t="e">
        <f>IF($B404="","",VLOOKUP($B404,'HK2 - 22-23 + HKI 23-24(22C2)'!$B$12:$AT$182,15,0))</f>
        <v>#N/A</v>
      </c>
      <c r="Q404" s="15" t="e">
        <f>IF($B404="","",VLOOKUP($B404,'HK2 - 22-23 + HKI 23-24(22C2)'!$B$12:$AT$182,16,0))</f>
        <v>#N/A</v>
      </c>
      <c r="R404" s="31" t="e">
        <f t="shared" si="62"/>
        <v>#N/A</v>
      </c>
      <c r="S404" s="15" t="e">
        <f>IF($B404="","",VLOOKUP($B404,'HK2 - 22-23 + HKI 23-24(22C2)'!$B$12:$AT$182,18,0))</f>
        <v>#N/A</v>
      </c>
      <c r="T404" s="15" t="e">
        <f>IF($B404="","",VLOOKUP($B404,'HK2 - 22-23 + HKI 23-24(22C2)'!$B$12:$AT$182,19,0))</f>
        <v>#N/A</v>
      </c>
      <c r="U404" s="15" t="e">
        <f>IF($B404="","",VLOOKUP($B404,'HK2 - 22-23 + HKI 23-24(22C2)'!$B$12:$AT$182,20,0))</f>
        <v>#N/A</v>
      </c>
      <c r="V404" s="31" t="e">
        <f t="shared" si="63"/>
        <v>#N/A</v>
      </c>
      <c r="W404" s="15" t="e">
        <f>IF($B404="","",VLOOKUP($B404,'HK2 - 22-23 + HKI 23-24(22C2)'!$B$12:$AT$182,22,0))</f>
        <v>#N/A</v>
      </c>
      <c r="X404" s="15" t="e">
        <f>IF($B404="","",VLOOKUP($B404,'HK2 - 22-23 + HKI 23-24(22C2)'!$B$12:$AT$182,23,0))</f>
        <v>#N/A</v>
      </c>
      <c r="Y404" s="15" t="e">
        <f>IF($B404="","",VLOOKUP($B404,'HK2 - 22-23 + HKI 23-24(22C2)'!$B$12:$AT$182,24,0))</f>
        <v>#N/A</v>
      </c>
      <c r="Z404" s="31" t="e">
        <f t="shared" si="64"/>
        <v>#N/A</v>
      </c>
      <c r="AA404" s="15" t="e">
        <f>IF($B404="","",VLOOKUP($B404,'HK2 - 22-23 + HKI 23-24(22C2)'!$B$12:$AT$182,26,0))</f>
        <v>#N/A</v>
      </c>
      <c r="AB404" s="15" t="e">
        <f>IF($B404="","",VLOOKUP($B404,'HK2 - 22-23 + HKI 23-24(22C2)'!$B$12:$AT$182,27,0))</f>
        <v>#N/A</v>
      </c>
      <c r="AC404" s="15" t="e">
        <f>IF($B404="","",VLOOKUP($B404,'HK2 - 22-23 + HKI 23-24(22C2)'!$B$12:$AT$182,28,0))</f>
        <v>#N/A</v>
      </c>
      <c r="AD404" s="31" t="e">
        <f t="shared" si="65"/>
        <v>#N/A</v>
      </c>
      <c r="AE404" s="15" t="e">
        <f>IF($B404="","",VLOOKUP($B404,'HK2 - 22-23 + HKI 23-24(22C2)'!$B$12:$AT$182,30,0))</f>
        <v>#N/A</v>
      </c>
      <c r="AF404" s="15" t="e">
        <f>IF($B404="","",VLOOKUP($B404,'HK2 - 22-23 + HKI 23-24(22C2)'!$B$12:$AT$182,31,0))</f>
        <v>#N/A</v>
      </c>
      <c r="AG404" s="15" t="e">
        <f>IF($B404="","",VLOOKUP($B404,'HK2 - 22-23 + HKI 23-24(22C2)'!$B$12:$AT$182,32,0))</f>
        <v>#N/A</v>
      </c>
      <c r="AH404" s="31" t="e">
        <f t="shared" si="66"/>
        <v>#N/A</v>
      </c>
      <c r="AI404" s="15" t="e">
        <f>IF($B404="","",VLOOKUP($B404,'HK2 - 22-23 + HKI 23-24(22C2)'!$B$12:$AT$182,34,0))</f>
        <v>#N/A</v>
      </c>
      <c r="AJ404" s="15" t="e">
        <f>IF($B404="","",VLOOKUP($B404,'HK2 - 22-23 + HKI 23-24(22C2)'!$B$12:$AT$182,35,0))</f>
        <v>#N/A</v>
      </c>
      <c r="AK404" s="31" t="e">
        <f t="shared" si="67"/>
        <v>#N/A</v>
      </c>
      <c r="AL404" s="15" t="e">
        <f>IF($B404="","",VLOOKUP($B404,'HK2 - 22-23 + HKI 23-24(22C2)'!$B$12:$AT$182,37,0))</f>
        <v>#N/A</v>
      </c>
      <c r="AM404" s="15" t="e">
        <f>IF($B404="","",VLOOKUP($B404,'HK2 - 22-23 + HKI 23-24(22C2)'!$B$12:$AT$182,38,0))</f>
        <v>#N/A</v>
      </c>
      <c r="AN404" s="31" t="e">
        <f t="shared" si="68"/>
        <v>#N/A</v>
      </c>
      <c r="AO404" s="15" t="e">
        <f>IF($B404="","",VLOOKUP($B404,'HK2 - 22-23 + HKI 23-24(22C2)'!$B$12:$AT$182,40,0))</f>
        <v>#N/A</v>
      </c>
      <c r="AP404" s="15" t="e">
        <f>IF($B404="","",VLOOKUP($B404,'HK2 - 22-23 + HKI 23-24(22C2)'!$B$12:$AT$182,41,0))</f>
        <v>#N/A</v>
      </c>
      <c r="AQ404" s="31" t="e">
        <f t="shared" si="69"/>
        <v>#N/A</v>
      </c>
      <c r="AR404" s="31" t="e">
        <f>IF($B404="","",VLOOKUP($B404,'HK2 - 22-23 + HKI 23-24(22C2)'!$B$12:$AT$182,43,0))</f>
        <v>#N/A</v>
      </c>
      <c r="AS404" s="31" t="e">
        <f>IF($B404="","",VLOOKUP($B404,'HK2 - 22-23 + HKI 23-24(22C2)'!$B$12:$AT$182,44,0))</f>
        <v>#N/A</v>
      </c>
      <c r="AT404" s="40" t="e">
        <f t="shared" si="70"/>
        <v>#N/A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IF($B405="","",VLOOKUP($B405,'HK2 - 22-23 + HKI 23-24(22C2)'!$B$12:$AT$182,4,0))</f>
        <v>#N/A</v>
      </c>
      <c r="F405" s="15" t="e">
        <f>IF($B405="","",VLOOKUP($B405,'HK2 - 22-23 + HKI 23-24(22C2)'!$B$12:$AT$182,5,0))</f>
        <v>#N/A</v>
      </c>
      <c r="G405" s="15" t="e">
        <f>IF($B405="","",VLOOKUP($B405,'HK2 - 22-23 + HKI 23-24(22C2)'!$B$12:$AT$182,6,0))</f>
        <v>#N/A</v>
      </c>
      <c r="H405" s="15" t="e">
        <f>IF($B405="","",VLOOKUP($B405,'HK2 - 22-23 + HKI 23-24(22C2)'!$B$12:$AT$182,7,0))</f>
        <v>#N/A</v>
      </c>
      <c r="I405" s="15" t="e">
        <f>IF($B405="","",VLOOKUP($B405,'HK2 - 22-23 + HKI 23-24(22C2)'!$B$12:$AT$182,8,0))</f>
        <v>#N/A</v>
      </c>
      <c r="J405" s="15" t="e">
        <f>IF($B405="","",VLOOKUP($B405,'HK2 - 22-23 + HKI 23-24(22C2)'!$B$12:$AT$182,9,0))</f>
        <v>#N/A</v>
      </c>
      <c r="K405" s="15" t="e">
        <f>IF($B405="","",VLOOKUP($B405,'HK2 - 22-23 + HKI 23-24(22C2)'!$B$12:$AT$182,10,0))</f>
        <v>#N/A</v>
      </c>
      <c r="L405" s="15" t="e">
        <f>IF($B405="","",VLOOKUP($B405,'HK2 - 22-23 + HKI 23-24(22C2)'!$B$12:$AT$182,11,0))</f>
        <v>#N/A</v>
      </c>
      <c r="M405" s="31" t="e">
        <f t="shared" si="61"/>
        <v>#N/A</v>
      </c>
      <c r="N405" s="15" t="e">
        <f>IF($B405="","",VLOOKUP($B405,'HK2 - 22-23 + HKI 23-24(22C2)'!$B$12:$AT$182,13,0))</f>
        <v>#N/A</v>
      </c>
      <c r="O405" s="15" t="e">
        <f>IF($B405="","",VLOOKUP($B405,'HK2 - 22-23 + HKI 23-24(22C2)'!$B$12:$AT$182,14,0))</f>
        <v>#N/A</v>
      </c>
      <c r="P405" s="15" t="e">
        <f>IF($B405="","",VLOOKUP($B405,'HK2 - 22-23 + HKI 23-24(22C2)'!$B$12:$AT$182,15,0))</f>
        <v>#N/A</v>
      </c>
      <c r="Q405" s="15" t="e">
        <f>IF($B405="","",VLOOKUP($B405,'HK2 - 22-23 + HKI 23-24(22C2)'!$B$12:$AT$182,16,0))</f>
        <v>#N/A</v>
      </c>
      <c r="R405" s="31" t="e">
        <f t="shared" si="62"/>
        <v>#N/A</v>
      </c>
      <c r="S405" s="15" t="e">
        <f>IF($B405="","",VLOOKUP($B405,'HK2 - 22-23 + HKI 23-24(22C2)'!$B$12:$AT$182,18,0))</f>
        <v>#N/A</v>
      </c>
      <c r="T405" s="15" t="e">
        <f>IF($B405="","",VLOOKUP($B405,'HK2 - 22-23 + HKI 23-24(22C2)'!$B$12:$AT$182,19,0))</f>
        <v>#N/A</v>
      </c>
      <c r="U405" s="15" t="e">
        <f>IF($B405="","",VLOOKUP($B405,'HK2 - 22-23 + HKI 23-24(22C2)'!$B$12:$AT$182,20,0))</f>
        <v>#N/A</v>
      </c>
      <c r="V405" s="31" t="e">
        <f t="shared" si="63"/>
        <v>#N/A</v>
      </c>
      <c r="W405" s="15" t="e">
        <f>IF($B405="","",VLOOKUP($B405,'HK2 - 22-23 + HKI 23-24(22C2)'!$B$12:$AT$182,22,0))</f>
        <v>#N/A</v>
      </c>
      <c r="X405" s="15" t="e">
        <f>IF($B405="","",VLOOKUP($B405,'HK2 - 22-23 + HKI 23-24(22C2)'!$B$12:$AT$182,23,0))</f>
        <v>#N/A</v>
      </c>
      <c r="Y405" s="15" t="e">
        <f>IF($B405="","",VLOOKUP($B405,'HK2 - 22-23 + HKI 23-24(22C2)'!$B$12:$AT$182,24,0))</f>
        <v>#N/A</v>
      </c>
      <c r="Z405" s="31" t="e">
        <f t="shared" si="64"/>
        <v>#N/A</v>
      </c>
      <c r="AA405" s="15" t="e">
        <f>IF($B405="","",VLOOKUP($B405,'HK2 - 22-23 + HKI 23-24(22C2)'!$B$12:$AT$182,26,0))</f>
        <v>#N/A</v>
      </c>
      <c r="AB405" s="15" t="e">
        <f>IF($B405="","",VLOOKUP($B405,'HK2 - 22-23 + HKI 23-24(22C2)'!$B$12:$AT$182,27,0))</f>
        <v>#N/A</v>
      </c>
      <c r="AC405" s="15" t="e">
        <f>IF($B405="","",VLOOKUP($B405,'HK2 - 22-23 + HKI 23-24(22C2)'!$B$12:$AT$182,28,0))</f>
        <v>#N/A</v>
      </c>
      <c r="AD405" s="31" t="e">
        <f t="shared" si="65"/>
        <v>#N/A</v>
      </c>
      <c r="AE405" s="15" t="e">
        <f>IF($B405="","",VLOOKUP($B405,'HK2 - 22-23 + HKI 23-24(22C2)'!$B$12:$AT$182,30,0))</f>
        <v>#N/A</v>
      </c>
      <c r="AF405" s="15" t="e">
        <f>IF($B405="","",VLOOKUP($B405,'HK2 - 22-23 + HKI 23-24(22C2)'!$B$12:$AT$182,31,0))</f>
        <v>#N/A</v>
      </c>
      <c r="AG405" s="15" t="e">
        <f>IF($B405="","",VLOOKUP($B405,'HK2 - 22-23 + HKI 23-24(22C2)'!$B$12:$AT$182,32,0))</f>
        <v>#N/A</v>
      </c>
      <c r="AH405" s="31" t="e">
        <f t="shared" si="66"/>
        <v>#N/A</v>
      </c>
      <c r="AI405" s="15" t="e">
        <f>IF($B405="","",VLOOKUP($B405,'HK2 - 22-23 + HKI 23-24(22C2)'!$B$12:$AT$182,34,0))</f>
        <v>#N/A</v>
      </c>
      <c r="AJ405" s="15" t="e">
        <f>IF($B405="","",VLOOKUP($B405,'HK2 - 22-23 + HKI 23-24(22C2)'!$B$12:$AT$182,35,0))</f>
        <v>#N/A</v>
      </c>
      <c r="AK405" s="31" t="e">
        <f t="shared" si="67"/>
        <v>#N/A</v>
      </c>
      <c r="AL405" s="15" t="e">
        <f>IF($B405="","",VLOOKUP($B405,'HK2 - 22-23 + HKI 23-24(22C2)'!$B$12:$AT$182,37,0))</f>
        <v>#N/A</v>
      </c>
      <c r="AM405" s="15" t="e">
        <f>IF($B405="","",VLOOKUP($B405,'HK2 - 22-23 + HKI 23-24(22C2)'!$B$12:$AT$182,38,0))</f>
        <v>#N/A</v>
      </c>
      <c r="AN405" s="31" t="e">
        <f t="shared" si="68"/>
        <v>#N/A</v>
      </c>
      <c r="AO405" s="15" t="e">
        <f>IF($B405="","",VLOOKUP($B405,'HK2 - 22-23 + HKI 23-24(22C2)'!$B$12:$AT$182,40,0))</f>
        <v>#N/A</v>
      </c>
      <c r="AP405" s="15" t="e">
        <f>IF($B405="","",VLOOKUP($B405,'HK2 - 22-23 + HKI 23-24(22C2)'!$B$12:$AT$182,41,0))</f>
        <v>#N/A</v>
      </c>
      <c r="AQ405" s="31" t="e">
        <f t="shared" si="69"/>
        <v>#N/A</v>
      </c>
      <c r="AR405" s="31" t="e">
        <f>IF($B405="","",VLOOKUP($B405,'HK2 - 22-23 + HKI 23-24(22C2)'!$B$12:$AT$182,43,0))</f>
        <v>#N/A</v>
      </c>
      <c r="AS405" s="31" t="e">
        <f>IF($B405="","",VLOOKUP($B405,'HK2 - 22-23 + HKI 23-24(22C2)'!$B$12:$AT$182,44,0))</f>
        <v>#N/A</v>
      </c>
      <c r="AT405" s="40" t="e">
        <f t="shared" si="70"/>
        <v>#N/A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IF($B406="","",VLOOKUP($B406,'HK2 - 22-23 + HKI 23-24(22C2)'!$B$12:$AT$182,4,0))</f>
        <v>#N/A</v>
      </c>
      <c r="F406" s="15" t="e">
        <f>IF($B406="","",VLOOKUP($B406,'HK2 - 22-23 + HKI 23-24(22C2)'!$B$12:$AT$182,5,0))</f>
        <v>#N/A</v>
      </c>
      <c r="G406" s="15" t="e">
        <f>IF($B406="","",VLOOKUP($B406,'HK2 - 22-23 + HKI 23-24(22C2)'!$B$12:$AT$182,6,0))</f>
        <v>#N/A</v>
      </c>
      <c r="H406" s="15" t="e">
        <f>IF($B406="","",VLOOKUP($B406,'HK2 - 22-23 + HKI 23-24(22C2)'!$B$12:$AT$182,7,0))</f>
        <v>#N/A</v>
      </c>
      <c r="I406" s="15" t="e">
        <f>IF($B406="","",VLOOKUP($B406,'HK2 - 22-23 + HKI 23-24(22C2)'!$B$12:$AT$182,8,0))</f>
        <v>#N/A</v>
      </c>
      <c r="J406" s="15" t="e">
        <f>IF($B406="","",VLOOKUP($B406,'HK2 - 22-23 + HKI 23-24(22C2)'!$B$12:$AT$182,9,0))</f>
        <v>#N/A</v>
      </c>
      <c r="K406" s="15" t="e">
        <f>IF($B406="","",VLOOKUP($B406,'HK2 - 22-23 + HKI 23-24(22C2)'!$B$12:$AT$182,10,0))</f>
        <v>#N/A</v>
      </c>
      <c r="L406" s="15" t="e">
        <f>IF($B406="","",VLOOKUP($B406,'HK2 - 22-23 + HKI 23-24(22C2)'!$B$12:$AT$182,11,0))</f>
        <v>#N/A</v>
      </c>
      <c r="M406" s="31" t="e">
        <f t="shared" si="61"/>
        <v>#N/A</v>
      </c>
      <c r="N406" s="15" t="e">
        <f>IF($B406="","",VLOOKUP($B406,'HK2 - 22-23 + HKI 23-24(22C2)'!$B$12:$AT$182,13,0))</f>
        <v>#N/A</v>
      </c>
      <c r="O406" s="15" t="e">
        <f>IF($B406="","",VLOOKUP($B406,'HK2 - 22-23 + HKI 23-24(22C2)'!$B$12:$AT$182,14,0))</f>
        <v>#N/A</v>
      </c>
      <c r="P406" s="15" t="e">
        <f>IF($B406="","",VLOOKUP($B406,'HK2 - 22-23 + HKI 23-24(22C2)'!$B$12:$AT$182,15,0))</f>
        <v>#N/A</v>
      </c>
      <c r="Q406" s="15" t="e">
        <f>IF($B406="","",VLOOKUP($B406,'HK2 - 22-23 + HKI 23-24(22C2)'!$B$12:$AT$182,16,0))</f>
        <v>#N/A</v>
      </c>
      <c r="R406" s="31" t="e">
        <f t="shared" si="62"/>
        <v>#N/A</v>
      </c>
      <c r="S406" s="15" t="e">
        <f>IF($B406="","",VLOOKUP($B406,'HK2 - 22-23 + HKI 23-24(22C2)'!$B$12:$AT$182,18,0))</f>
        <v>#N/A</v>
      </c>
      <c r="T406" s="15" t="e">
        <f>IF($B406="","",VLOOKUP($B406,'HK2 - 22-23 + HKI 23-24(22C2)'!$B$12:$AT$182,19,0))</f>
        <v>#N/A</v>
      </c>
      <c r="U406" s="15" t="e">
        <f>IF($B406="","",VLOOKUP($B406,'HK2 - 22-23 + HKI 23-24(22C2)'!$B$12:$AT$182,20,0))</f>
        <v>#N/A</v>
      </c>
      <c r="V406" s="31" t="e">
        <f t="shared" si="63"/>
        <v>#N/A</v>
      </c>
      <c r="W406" s="15" t="e">
        <f>IF($B406="","",VLOOKUP($B406,'HK2 - 22-23 + HKI 23-24(22C2)'!$B$12:$AT$182,22,0))</f>
        <v>#N/A</v>
      </c>
      <c r="X406" s="15" t="e">
        <f>IF($B406="","",VLOOKUP($B406,'HK2 - 22-23 + HKI 23-24(22C2)'!$B$12:$AT$182,23,0))</f>
        <v>#N/A</v>
      </c>
      <c r="Y406" s="15" t="e">
        <f>IF($B406="","",VLOOKUP($B406,'HK2 - 22-23 + HKI 23-24(22C2)'!$B$12:$AT$182,24,0))</f>
        <v>#N/A</v>
      </c>
      <c r="Z406" s="31" t="e">
        <f t="shared" si="64"/>
        <v>#N/A</v>
      </c>
      <c r="AA406" s="15" t="e">
        <f>IF($B406="","",VLOOKUP($B406,'HK2 - 22-23 + HKI 23-24(22C2)'!$B$12:$AT$182,26,0))</f>
        <v>#N/A</v>
      </c>
      <c r="AB406" s="15" t="e">
        <f>IF($B406="","",VLOOKUP($B406,'HK2 - 22-23 + HKI 23-24(22C2)'!$B$12:$AT$182,27,0))</f>
        <v>#N/A</v>
      </c>
      <c r="AC406" s="15" t="e">
        <f>IF($B406="","",VLOOKUP($B406,'HK2 - 22-23 + HKI 23-24(22C2)'!$B$12:$AT$182,28,0))</f>
        <v>#N/A</v>
      </c>
      <c r="AD406" s="31" t="e">
        <f t="shared" si="65"/>
        <v>#N/A</v>
      </c>
      <c r="AE406" s="15" t="e">
        <f>IF($B406="","",VLOOKUP($B406,'HK2 - 22-23 + HKI 23-24(22C2)'!$B$12:$AT$182,30,0))</f>
        <v>#N/A</v>
      </c>
      <c r="AF406" s="15" t="e">
        <f>IF($B406="","",VLOOKUP($B406,'HK2 - 22-23 + HKI 23-24(22C2)'!$B$12:$AT$182,31,0))</f>
        <v>#N/A</v>
      </c>
      <c r="AG406" s="15" t="e">
        <f>IF($B406="","",VLOOKUP($B406,'HK2 - 22-23 + HKI 23-24(22C2)'!$B$12:$AT$182,32,0))</f>
        <v>#N/A</v>
      </c>
      <c r="AH406" s="31" t="e">
        <f t="shared" si="66"/>
        <v>#N/A</v>
      </c>
      <c r="AI406" s="15" t="e">
        <f>IF($B406="","",VLOOKUP($B406,'HK2 - 22-23 + HKI 23-24(22C2)'!$B$12:$AT$182,34,0))</f>
        <v>#N/A</v>
      </c>
      <c r="AJ406" s="15" t="e">
        <f>IF($B406="","",VLOOKUP($B406,'HK2 - 22-23 + HKI 23-24(22C2)'!$B$12:$AT$182,35,0))</f>
        <v>#N/A</v>
      </c>
      <c r="AK406" s="31" t="e">
        <f t="shared" si="67"/>
        <v>#N/A</v>
      </c>
      <c r="AL406" s="15" t="e">
        <f>IF($B406="","",VLOOKUP($B406,'HK2 - 22-23 + HKI 23-24(22C2)'!$B$12:$AT$182,37,0))</f>
        <v>#N/A</v>
      </c>
      <c r="AM406" s="15" t="e">
        <f>IF($B406="","",VLOOKUP($B406,'HK2 - 22-23 + HKI 23-24(22C2)'!$B$12:$AT$182,38,0))</f>
        <v>#N/A</v>
      </c>
      <c r="AN406" s="31" t="e">
        <f t="shared" si="68"/>
        <v>#N/A</v>
      </c>
      <c r="AO406" s="15" t="e">
        <f>IF($B406="","",VLOOKUP($B406,'HK2 - 22-23 + HKI 23-24(22C2)'!$B$12:$AT$182,40,0))</f>
        <v>#N/A</v>
      </c>
      <c r="AP406" s="15" t="e">
        <f>IF($B406="","",VLOOKUP($B406,'HK2 - 22-23 + HKI 23-24(22C2)'!$B$12:$AT$182,41,0))</f>
        <v>#N/A</v>
      </c>
      <c r="AQ406" s="31" t="e">
        <f t="shared" si="69"/>
        <v>#N/A</v>
      </c>
      <c r="AR406" s="31" t="e">
        <f>IF($B406="","",VLOOKUP($B406,'HK2 - 22-23 + HKI 23-24(22C2)'!$B$12:$AT$182,43,0))</f>
        <v>#N/A</v>
      </c>
      <c r="AS406" s="31" t="e">
        <f>IF($B406="","",VLOOKUP($B406,'HK2 - 22-23 + HKI 23-24(22C2)'!$B$12:$AT$182,44,0))</f>
        <v>#N/A</v>
      </c>
      <c r="AT406" s="40" t="e">
        <f t="shared" si="70"/>
        <v>#N/A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IF($B407="","",VLOOKUP($B407,'HK2 - 22-23 + HKI 23-24(22C2)'!$B$12:$AT$182,4,0))</f>
        <v>#N/A</v>
      </c>
      <c r="F407" s="15" t="e">
        <f>IF($B407="","",VLOOKUP($B407,'HK2 - 22-23 + HKI 23-24(22C2)'!$B$12:$AT$182,5,0))</f>
        <v>#N/A</v>
      </c>
      <c r="G407" s="15" t="e">
        <f>IF($B407="","",VLOOKUP($B407,'HK2 - 22-23 + HKI 23-24(22C2)'!$B$12:$AT$182,6,0))</f>
        <v>#N/A</v>
      </c>
      <c r="H407" s="15" t="e">
        <f>IF($B407="","",VLOOKUP($B407,'HK2 - 22-23 + HKI 23-24(22C2)'!$B$12:$AT$182,7,0))</f>
        <v>#N/A</v>
      </c>
      <c r="I407" s="15" t="e">
        <f>IF($B407="","",VLOOKUP($B407,'HK2 - 22-23 + HKI 23-24(22C2)'!$B$12:$AT$182,8,0))</f>
        <v>#N/A</v>
      </c>
      <c r="J407" s="15" t="e">
        <f>IF($B407="","",VLOOKUP($B407,'HK2 - 22-23 + HKI 23-24(22C2)'!$B$12:$AT$182,9,0))</f>
        <v>#N/A</v>
      </c>
      <c r="K407" s="15" t="e">
        <f>IF($B407="","",VLOOKUP($B407,'HK2 - 22-23 + HKI 23-24(22C2)'!$B$12:$AT$182,10,0))</f>
        <v>#N/A</v>
      </c>
      <c r="L407" s="15" t="e">
        <f>IF($B407="","",VLOOKUP($B407,'HK2 - 22-23 + HKI 23-24(22C2)'!$B$12:$AT$182,11,0))</f>
        <v>#N/A</v>
      </c>
      <c r="M407" s="31" t="e">
        <f t="shared" si="61"/>
        <v>#N/A</v>
      </c>
      <c r="N407" s="15" t="e">
        <f>IF($B407="","",VLOOKUP($B407,'HK2 - 22-23 + HKI 23-24(22C2)'!$B$12:$AT$182,13,0))</f>
        <v>#N/A</v>
      </c>
      <c r="O407" s="15" t="e">
        <f>IF($B407="","",VLOOKUP($B407,'HK2 - 22-23 + HKI 23-24(22C2)'!$B$12:$AT$182,14,0))</f>
        <v>#N/A</v>
      </c>
      <c r="P407" s="15" t="e">
        <f>IF($B407="","",VLOOKUP($B407,'HK2 - 22-23 + HKI 23-24(22C2)'!$B$12:$AT$182,15,0))</f>
        <v>#N/A</v>
      </c>
      <c r="Q407" s="15" t="e">
        <f>IF($B407="","",VLOOKUP($B407,'HK2 - 22-23 + HKI 23-24(22C2)'!$B$12:$AT$182,16,0))</f>
        <v>#N/A</v>
      </c>
      <c r="R407" s="31" t="e">
        <f t="shared" si="62"/>
        <v>#N/A</v>
      </c>
      <c r="S407" s="15" t="e">
        <f>IF($B407="","",VLOOKUP($B407,'HK2 - 22-23 + HKI 23-24(22C2)'!$B$12:$AT$182,18,0))</f>
        <v>#N/A</v>
      </c>
      <c r="T407" s="15" t="e">
        <f>IF($B407="","",VLOOKUP($B407,'HK2 - 22-23 + HKI 23-24(22C2)'!$B$12:$AT$182,19,0))</f>
        <v>#N/A</v>
      </c>
      <c r="U407" s="15" t="e">
        <f>IF($B407="","",VLOOKUP($B407,'HK2 - 22-23 + HKI 23-24(22C2)'!$B$12:$AT$182,20,0))</f>
        <v>#N/A</v>
      </c>
      <c r="V407" s="31" t="e">
        <f t="shared" si="63"/>
        <v>#N/A</v>
      </c>
      <c r="W407" s="15" t="e">
        <f>IF($B407="","",VLOOKUP($B407,'HK2 - 22-23 + HKI 23-24(22C2)'!$B$12:$AT$182,22,0))</f>
        <v>#N/A</v>
      </c>
      <c r="X407" s="15" t="e">
        <f>IF($B407="","",VLOOKUP($B407,'HK2 - 22-23 + HKI 23-24(22C2)'!$B$12:$AT$182,23,0))</f>
        <v>#N/A</v>
      </c>
      <c r="Y407" s="15" t="e">
        <f>IF($B407="","",VLOOKUP($B407,'HK2 - 22-23 + HKI 23-24(22C2)'!$B$12:$AT$182,24,0))</f>
        <v>#N/A</v>
      </c>
      <c r="Z407" s="31" t="e">
        <f t="shared" si="64"/>
        <v>#N/A</v>
      </c>
      <c r="AA407" s="15" t="e">
        <f>IF($B407="","",VLOOKUP($B407,'HK2 - 22-23 + HKI 23-24(22C2)'!$B$12:$AT$182,26,0))</f>
        <v>#N/A</v>
      </c>
      <c r="AB407" s="15" t="e">
        <f>IF($B407="","",VLOOKUP($B407,'HK2 - 22-23 + HKI 23-24(22C2)'!$B$12:$AT$182,27,0))</f>
        <v>#N/A</v>
      </c>
      <c r="AC407" s="15" t="e">
        <f>IF($B407="","",VLOOKUP($B407,'HK2 - 22-23 + HKI 23-24(22C2)'!$B$12:$AT$182,28,0))</f>
        <v>#N/A</v>
      </c>
      <c r="AD407" s="31" t="e">
        <f t="shared" si="65"/>
        <v>#N/A</v>
      </c>
      <c r="AE407" s="15" t="e">
        <f>IF($B407="","",VLOOKUP($B407,'HK2 - 22-23 + HKI 23-24(22C2)'!$B$12:$AT$182,30,0))</f>
        <v>#N/A</v>
      </c>
      <c r="AF407" s="15" t="e">
        <f>IF($B407="","",VLOOKUP($B407,'HK2 - 22-23 + HKI 23-24(22C2)'!$B$12:$AT$182,31,0))</f>
        <v>#N/A</v>
      </c>
      <c r="AG407" s="15" t="e">
        <f>IF($B407="","",VLOOKUP($B407,'HK2 - 22-23 + HKI 23-24(22C2)'!$B$12:$AT$182,32,0))</f>
        <v>#N/A</v>
      </c>
      <c r="AH407" s="31" t="e">
        <f t="shared" si="66"/>
        <v>#N/A</v>
      </c>
      <c r="AI407" s="15" t="e">
        <f>IF($B407="","",VLOOKUP($B407,'HK2 - 22-23 + HKI 23-24(22C2)'!$B$12:$AT$182,34,0))</f>
        <v>#N/A</v>
      </c>
      <c r="AJ407" s="15" t="e">
        <f>IF($B407="","",VLOOKUP($B407,'HK2 - 22-23 + HKI 23-24(22C2)'!$B$12:$AT$182,35,0))</f>
        <v>#N/A</v>
      </c>
      <c r="AK407" s="31" t="e">
        <f t="shared" si="67"/>
        <v>#N/A</v>
      </c>
      <c r="AL407" s="15" t="e">
        <f>IF($B407="","",VLOOKUP($B407,'HK2 - 22-23 + HKI 23-24(22C2)'!$B$12:$AT$182,37,0))</f>
        <v>#N/A</v>
      </c>
      <c r="AM407" s="15" t="e">
        <f>IF($B407="","",VLOOKUP($B407,'HK2 - 22-23 + HKI 23-24(22C2)'!$B$12:$AT$182,38,0))</f>
        <v>#N/A</v>
      </c>
      <c r="AN407" s="31" t="e">
        <f t="shared" si="68"/>
        <v>#N/A</v>
      </c>
      <c r="AO407" s="15" t="e">
        <f>IF($B407="","",VLOOKUP($B407,'HK2 - 22-23 + HKI 23-24(22C2)'!$B$12:$AT$182,40,0))</f>
        <v>#N/A</v>
      </c>
      <c r="AP407" s="15" t="e">
        <f>IF($B407="","",VLOOKUP($B407,'HK2 - 22-23 + HKI 23-24(22C2)'!$B$12:$AT$182,41,0))</f>
        <v>#N/A</v>
      </c>
      <c r="AQ407" s="31" t="e">
        <f t="shared" si="69"/>
        <v>#N/A</v>
      </c>
      <c r="AR407" s="31" t="e">
        <f>IF($B407="","",VLOOKUP($B407,'HK2 - 22-23 + HKI 23-24(22C2)'!$B$12:$AT$182,43,0))</f>
        <v>#N/A</v>
      </c>
      <c r="AS407" s="31" t="e">
        <f>IF($B407="","",VLOOKUP($B407,'HK2 - 22-23 + HKI 23-24(22C2)'!$B$12:$AT$182,44,0))</f>
        <v>#N/A</v>
      </c>
      <c r="AT407" s="40" t="e">
        <f t="shared" si="70"/>
        <v>#N/A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IF($B408="","",VLOOKUP($B408,'HK2 - 22-23 + HKI 23-24(22C2)'!$B$12:$AT$182,4,0))</f>
        <v>#N/A</v>
      </c>
      <c r="F408" s="15" t="e">
        <f>IF($B408="","",VLOOKUP($B408,'HK2 - 22-23 + HKI 23-24(22C2)'!$B$12:$AT$182,5,0))</f>
        <v>#N/A</v>
      </c>
      <c r="G408" s="15" t="e">
        <f>IF($B408="","",VLOOKUP($B408,'HK2 - 22-23 + HKI 23-24(22C2)'!$B$12:$AT$182,6,0))</f>
        <v>#N/A</v>
      </c>
      <c r="H408" s="15" t="e">
        <f>IF($B408="","",VLOOKUP($B408,'HK2 - 22-23 + HKI 23-24(22C2)'!$B$12:$AT$182,7,0))</f>
        <v>#N/A</v>
      </c>
      <c r="I408" s="15" t="e">
        <f>IF($B408="","",VLOOKUP($B408,'HK2 - 22-23 + HKI 23-24(22C2)'!$B$12:$AT$182,8,0))</f>
        <v>#N/A</v>
      </c>
      <c r="J408" s="15" t="e">
        <f>IF($B408="","",VLOOKUP($B408,'HK2 - 22-23 + HKI 23-24(22C2)'!$B$12:$AT$182,9,0))</f>
        <v>#N/A</v>
      </c>
      <c r="K408" s="15" t="e">
        <f>IF($B408="","",VLOOKUP($B408,'HK2 - 22-23 + HKI 23-24(22C2)'!$B$12:$AT$182,10,0))</f>
        <v>#N/A</v>
      </c>
      <c r="L408" s="15" t="e">
        <f>IF($B408="","",VLOOKUP($B408,'HK2 - 22-23 + HKI 23-24(22C2)'!$B$12:$AT$182,11,0))</f>
        <v>#N/A</v>
      </c>
      <c r="M408" s="31" t="e">
        <f t="shared" si="61"/>
        <v>#N/A</v>
      </c>
      <c r="N408" s="15" t="e">
        <f>IF($B408="","",VLOOKUP($B408,'HK2 - 22-23 + HKI 23-24(22C2)'!$B$12:$AT$182,13,0))</f>
        <v>#N/A</v>
      </c>
      <c r="O408" s="15" t="e">
        <f>IF($B408="","",VLOOKUP($B408,'HK2 - 22-23 + HKI 23-24(22C2)'!$B$12:$AT$182,14,0))</f>
        <v>#N/A</v>
      </c>
      <c r="P408" s="15" t="e">
        <f>IF($B408="","",VLOOKUP($B408,'HK2 - 22-23 + HKI 23-24(22C2)'!$B$12:$AT$182,15,0))</f>
        <v>#N/A</v>
      </c>
      <c r="Q408" s="15" t="e">
        <f>IF($B408="","",VLOOKUP($B408,'HK2 - 22-23 + HKI 23-24(22C2)'!$B$12:$AT$182,16,0))</f>
        <v>#N/A</v>
      </c>
      <c r="R408" s="31" t="e">
        <f t="shared" si="62"/>
        <v>#N/A</v>
      </c>
      <c r="S408" s="15" t="e">
        <f>IF($B408="","",VLOOKUP($B408,'HK2 - 22-23 + HKI 23-24(22C2)'!$B$12:$AT$182,18,0))</f>
        <v>#N/A</v>
      </c>
      <c r="T408" s="15" t="e">
        <f>IF($B408="","",VLOOKUP($B408,'HK2 - 22-23 + HKI 23-24(22C2)'!$B$12:$AT$182,19,0))</f>
        <v>#N/A</v>
      </c>
      <c r="U408" s="15" t="e">
        <f>IF($B408="","",VLOOKUP($B408,'HK2 - 22-23 + HKI 23-24(22C2)'!$B$12:$AT$182,20,0))</f>
        <v>#N/A</v>
      </c>
      <c r="V408" s="31" t="e">
        <f t="shared" si="63"/>
        <v>#N/A</v>
      </c>
      <c r="W408" s="15" t="e">
        <f>IF($B408="","",VLOOKUP($B408,'HK2 - 22-23 + HKI 23-24(22C2)'!$B$12:$AT$182,22,0))</f>
        <v>#N/A</v>
      </c>
      <c r="X408" s="15" t="e">
        <f>IF($B408="","",VLOOKUP($B408,'HK2 - 22-23 + HKI 23-24(22C2)'!$B$12:$AT$182,23,0))</f>
        <v>#N/A</v>
      </c>
      <c r="Y408" s="15" t="e">
        <f>IF($B408="","",VLOOKUP($B408,'HK2 - 22-23 + HKI 23-24(22C2)'!$B$12:$AT$182,24,0))</f>
        <v>#N/A</v>
      </c>
      <c r="Z408" s="31" t="e">
        <f t="shared" si="64"/>
        <v>#N/A</v>
      </c>
      <c r="AA408" s="15" t="e">
        <f>IF($B408="","",VLOOKUP($B408,'HK2 - 22-23 + HKI 23-24(22C2)'!$B$12:$AT$182,26,0))</f>
        <v>#N/A</v>
      </c>
      <c r="AB408" s="15" t="e">
        <f>IF($B408="","",VLOOKUP($B408,'HK2 - 22-23 + HKI 23-24(22C2)'!$B$12:$AT$182,27,0))</f>
        <v>#N/A</v>
      </c>
      <c r="AC408" s="15" t="e">
        <f>IF($B408="","",VLOOKUP($B408,'HK2 - 22-23 + HKI 23-24(22C2)'!$B$12:$AT$182,28,0))</f>
        <v>#N/A</v>
      </c>
      <c r="AD408" s="31" t="e">
        <f t="shared" si="65"/>
        <v>#N/A</v>
      </c>
      <c r="AE408" s="15" t="e">
        <f>IF($B408="","",VLOOKUP($B408,'HK2 - 22-23 + HKI 23-24(22C2)'!$B$12:$AT$182,30,0))</f>
        <v>#N/A</v>
      </c>
      <c r="AF408" s="15" t="e">
        <f>IF($B408="","",VLOOKUP($B408,'HK2 - 22-23 + HKI 23-24(22C2)'!$B$12:$AT$182,31,0))</f>
        <v>#N/A</v>
      </c>
      <c r="AG408" s="15" t="e">
        <f>IF($B408="","",VLOOKUP($B408,'HK2 - 22-23 + HKI 23-24(22C2)'!$B$12:$AT$182,32,0))</f>
        <v>#N/A</v>
      </c>
      <c r="AH408" s="31" t="e">
        <f t="shared" si="66"/>
        <v>#N/A</v>
      </c>
      <c r="AI408" s="15" t="e">
        <f>IF($B408="","",VLOOKUP($B408,'HK2 - 22-23 + HKI 23-24(22C2)'!$B$12:$AT$182,34,0))</f>
        <v>#N/A</v>
      </c>
      <c r="AJ408" s="15" t="e">
        <f>IF($B408="","",VLOOKUP($B408,'HK2 - 22-23 + HKI 23-24(22C2)'!$B$12:$AT$182,35,0))</f>
        <v>#N/A</v>
      </c>
      <c r="AK408" s="31" t="e">
        <f t="shared" si="67"/>
        <v>#N/A</v>
      </c>
      <c r="AL408" s="15" t="e">
        <f>IF($B408="","",VLOOKUP($B408,'HK2 - 22-23 + HKI 23-24(22C2)'!$B$12:$AT$182,37,0))</f>
        <v>#N/A</v>
      </c>
      <c r="AM408" s="15" t="e">
        <f>IF($B408="","",VLOOKUP($B408,'HK2 - 22-23 + HKI 23-24(22C2)'!$B$12:$AT$182,38,0))</f>
        <v>#N/A</v>
      </c>
      <c r="AN408" s="31" t="e">
        <f t="shared" si="68"/>
        <v>#N/A</v>
      </c>
      <c r="AO408" s="15" t="e">
        <f>IF($B408="","",VLOOKUP($B408,'HK2 - 22-23 + HKI 23-24(22C2)'!$B$12:$AT$182,40,0))</f>
        <v>#N/A</v>
      </c>
      <c r="AP408" s="15" t="e">
        <f>IF($B408="","",VLOOKUP($B408,'HK2 - 22-23 + HKI 23-24(22C2)'!$B$12:$AT$182,41,0))</f>
        <v>#N/A</v>
      </c>
      <c r="AQ408" s="31" t="e">
        <f t="shared" si="69"/>
        <v>#N/A</v>
      </c>
      <c r="AR408" s="31" t="e">
        <f>IF($B408="","",VLOOKUP($B408,'HK2 - 22-23 + HKI 23-24(22C2)'!$B$12:$AT$182,43,0))</f>
        <v>#N/A</v>
      </c>
      <c r="AS408" s="31" t="e">
        <f>IF($B408="","",VLOOKUP($B408,'HK2 - 22-23 + HKI 23-24(22C2)'!$B$12:$AT$182,44,0))</f>
        <v>#N/A</v>
      </c>
      <c r="AT408" s="40" t="e">
        <f t="shared" si="70"/>
        <v>#N/A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IF($B409="","",VLOOKUP($B409,'HK2 - 22-23 + HKI 23-24(22C2)'!$B$12:$AT$182,4,0))</f>
        <v>#N/A</v>
      </c>
      <c r="F409" s="15" t="e">
        <f>IF($B409="","",VLOOKUP($B409,'HK2 - 22-23 + HKI 23-24(22C2)'!$B$12:$AT$182,5,0))</f>
        <v>#N/A</v>
      </c>
      <c r="G409" s="15" t="e">
        <f>IF($B409="","",VLOOKUP($B409,'HK2 - 22-23 + HKI 23-24(22C2)'!$B$12:$AT$182,6,0))</f>
        <v>#N/A</v>
      </c>
      <c r="H409" s="15" t="e">
        <f>IF($B409="","",VLOOKUP($B409,'HK2 - 22-23 + HKI 23-24(22C2)'!$B$12:$AT$182,7,0))</f>
        <v>#N/A</v>
      </c>
      <c r="I409" s="15" t="e">
        <f>IF($B409="","",VLOOKUP($B409,'HK2 - 22-23 + HKI 23-24(22C2)'!$B$12:$AT$182,8,0))</f>
        <v>#N/A</v>
      </c>
      <c r="J409" s="15" t="e">
        <f>IF($B409="","",VLOOKUP($B409,'HK2 - 22-23 + HKI 23-24(22C2)'!$B$12:$AT$182,9,0))</f>
        <v>#N/A</v>
      </c>
      <c r="K409" s="15" t="e">
        <f>IF($B409="","",VLOOKUP($B409,'HK2 - 22-23 + HKI 23-24(22C2)'!$B$12:$AT$182,10,0))</f>
        <v>#N/A</v>
      </c>
      <c r="L409" s="15" t="e">
        <f>IF($B409="","",VLOOKUP($B409,'HK2 - 22-23 + HKI 23-24(22C2)'!$B$12:$AT$182,11,0))</f>
        <v>#N/A</v>
      </c>
      <c r="M409" s="31" t="e">
        <f t="shared" si="61"/>
        <v>#N/A</v>
      </c>
      <c r="N409" s="15" t="e">
        <f>IF($B409="","",VLOOKUP($B409,'HK2 - 22-23 + HKI 23-24(22C2)'!$B$12:$AT$182,13,0))</f>
        <v>#N/A</v>
      </c>
      <c r="O409" s="15" t="e">
        <f>IF($B409="","",VLOOKUP($B409,'HK2 - 22-23 + HKI 23-24(22C2)'!$B$12:$AT$182,14,0))</f>
        <v>#N/A</v>
      </c>
      <c r="P409" s="15" t="e">
        <f>IF($B409="","",VLOOKUP($B409,'HK2 - 22-23 + HKI 23-24(22C2)'!$B$12:$AT$182,15,0))</f>
        <v>#N/A</v>
      </c>
      <c r="Q409" s="15" t="e">
        <f>IF($B409="","",VLOOKUP($B409,'HK2 - 22-23 + HKI 23-24(22C2)'!$B$12:$AT$182,16,0))</f>
        <v>#N/A</v>
      </c>
      <c r="R409" s="31" t="e">
        <f t="shared" si="62"/>
        <v>#N/A</v>
      </c>
      <c r="S409" s="15" t="e">
        <f>IF($B409="","",VLOOKUP($B409,'HK2 - 22-23 + HKI 23-24(22C2)'!$B$12:$AT$182,18,0))</f>
        <v>#N/A</v>
      </c>
      <c r="T409" s="15" t="e">
        <f>IF($B409="","",VLOOKUP($B409,'HK2 - 22-23 + HKI 23-24(22C2)'!$B$12:$AT$182,19,0))</f>
        <v>#N/A</v>
      </c>
      <c r="U409" s="15" t="e">
        <f>IF($B409="","",VLOOKUP($B409,'HK2 - 22-23 + HKI 23-24(22C2)'!$B$12:$AT$182,20,0))</f>
        <v>#N/A</v>
      </c>
      <c r="V409" s="31" t="e">
        <f t="shared" si="63"/>
        <v>#N/A</v>
      </c>
      <c r="W409" s="15" t="e">
        <f>IF($B409="","",VLOOKUP($B409,'HK2 - 22-23 + HKI 23-24(22C2)'!$B$12:$AT$182,22,0))</f>
        <v>#N/A</v>
      </c>
      <c r="X409" s="15" t="e">
        <f>IF($B409="","",VLOOKUP($B409,'HK2 - 22-23 + HKI 23-24(22C2)'!$B$12:$AT$182,23,0))</f>
        <v>#N/A</v>
      </c>
      <c r="Y409" s="15" t="e">
        <f>IF($B409="","",VLOOKUP($B409,'HK2 - 22-23 + HKI 23-24(22C2)'!$B$12:$AT$182,24,0))</f>
        <v>#N/A</v>
      </c>
      <c r="Z409" s="31" t="e">
        <f t="shared" si="64"/>
        <v>#N/A</v>
      </c>
      <c r="AA409" s="15" t="e">
        <f>IF($B409="","",VLOOKUP($B409,'HK2 - 22-23 + HKI 23-24(22C2)'!$B$12:$AT$182,26,0))</f>
        <v>#N/A</v>
      </c>
      <c r="AB409" s="15" t="e">
        <f>IF($B409="","",VLOOKUP($B409,'HK2 - 22-23 + HKI 23-24(22C2)'!$B$12:$AT$182,27,0))</f>
        <v>#N/A</v>
      </c>
      <c r="AC409" s="15" t="e">
        <f>IF($B409="","",VLOOKUP($B409,'HK2 - 22-23 + HKI 23-24(22C2)'!$B$12:$AT$182,28,0))</f>
        <v>#N/A</v>
      </c>
      <c r="AD409" s="31" t="e">
        <f t="shared" si="65"/>
        <v>#N/A</v>
      </c>
      <c r="AE409" s="15" t="e">
        <f>IF($B409="","",VLOOKUP($B409,'HK2 - 22-23 + HKI 23-24(22C2)'!$B$12:$AT$182,30,0))</f>
        <v>#N/A</v>
      </c>
      <c r="AF409" s="15" t="e">
        <f>IF($B409="","",VLOOKUP($B409,'HK2 - 22-23 + HKI 23-24(22C2)'!$B$12:$AT$182,31,0))</f>
        <v>#N/A</v>
      </c>
      <c r="AG409" s="15" t="e">
        <f>IF($B409="","",VLOOKUP($B409,'HK2 - 22-23 + HKI 23-24(22C2)'!$B$12:$AT$182,32,0))</f>
        <v>#N/A</v>
      </c>
      <c r="AH409" s="31" t="e">
        <f t="shared" si="66"/>
        <v>#N/A</v>
      </c>
      <c r="AI409" s="15" t="e">
        <f>IF($B409="","",VLOOKUP($B409,'HK2 - 22-23 + HKI 23-24(22C2)'!$B$12:$AT$182,34,0))</f>
        <v>#N/A</v>
      </c>
      <c r="AJ409" s="15" t="e">
        <f>IF($B409="","",VLOOKUP($B409,'HK2 - 22-23 + HKI 23-24(22C2)'!$B$12:$AT$182,35,0))</f>
        <v>#N/A</v>
      </c>
      <c r="AK409" s="31" t="e">
        <f t="shared" si="67"/>
        <v>#N/A</v>
      </c>
      <c r="AL409" s="15" t="e">
        <f>IF($B409="","",VLOOKUP($B409,'HK2 - 22-23 + HKI 23-24(22C2)'!$B$12:$AT$182,37,0))</f>
        <v>#N/A</v>
      </c>
      <c r="AM409" s="15" t="e">
        <f>IF($B409="","",VLOOKUP($B409,'HK2 - 22-23 + HKI 23-24(22C2)'!$B$12:$AT$182,38,0))</f>
        <v>#N/A</v>
      </c>
      <c r="AN409" s="31" t="e">
        <f t="shared" si="68"/>
        <v>#N/A</v>
      </c>
      <c r="AO409" s="15" t="e">
        <f>IF($B409="","",VLOOKUP($B409,'HK2 - 22-23 + HKI 23-24(22C2)'!$B$12:$AT$182,40,0))</f>
        <v>#N/A</v>
      </c>
      <c r="AP409" s="15" t="e">
        <f>IF($B409="","",VLOOKUP($B409,'HK2 - 22-23 + HKI 23-24(22C2)'!$B$12:$AT$182,41,0))</f>
        <v>#N/A</v>
      </c>
      <c r="AQ409" s="31" t="e">
        <f t="shared" si="69"/>
        <v>#N/A</v>
      </c>
      <c r="AR409" s="31" t="e">
        <f>IF($B409="","",VLOOKUP($B409,'HK2 - 22-23 + HKI 23-24(22C2)'!$B$12:$AT$182,43,0))</f>
        <v>#N/A</v>
      </c>
      <c r="AS409" s="31" t="e">
        <f>IF($B409="","",VLOOKUP($B409,'HK2 - 22-23 + HKI 23-24(22C2)'!$B$12:$AT$182,44,0))</f>
        <v>#N/A</v>
      </c>
      <c r="AT409" s="40" t="e">
        <f t="shared" si="70"/>
        <v>#N/A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IF($B410="","",VLOOKUP($B410,'HK2 - 22-23 + HKI 23-24(22C2)'!$B$12:$AT$182,4,0))</f>
        <v>#N/A</v>
      </c>
      <c r="F410" s="15" t="e">
        <f>IF($B410="","",VLOOKUP($B410,'HK2 - 22-23 + HKI 23-24(22C2)'!$B$12:$AT$182,5,0))</f>
        <v>#N/A</v>
      </c>
      <c r="G410" s="15" t="e">
        <f>IF($B410="","",VLOOKUP($B410,'HK2 - 22-23 + HKI 23-24(22C2)'!$B$12:$AT$182,6,0))</f>
        <v>#N/A</v>
      </c>
      <c r="H410" s="15" t="e">
        <f>IF($B410="","",VLOOKUP($B410,'HK2 - 22-23 + HKI 23-24(22C2)'!$B$12:$AT$182,7,0))</f>
        <v>#N/A</v>
      </c>
      <c r="I410" s="15" t="e">
        <f>IF($B410="","",VLOOKUP($B410,'HK2 - 22-23 + HKI 23-24(22C2)'!$B$12:$AT$182,8,0))</f>
        <v>#N/A</v>
      </c>
      <c r="J410" s="15" t="e">
        <f>IF($B410="","",VLOOKUP($B410,'HK2 - 22-23 + HKI 23-24(22C2)'!$B$12:$AT$182,9,0))</f>
        <v>#N/A</v>
      </c>
      <c r="K410" s="15" t="e">
        <f>IF($B410="","",VLOOKUP($B410,'HK2 - 22-23 + HKI 23-24(22C2)'!$B$12:$AT$182,10,0))</f>
        <v>#N/A</v>
      </c>
      <c r="L410" s="15" t="e">
        <f>IF($B410="","",VLOOKUP($B410,'HK2 - 22-23 + HKI 23-24(22C2)'!$B$12:$AT$182,11,0))</f>
        <v>#N/A</v>
      </c>
      <c r="M410" s="31" t="e">
        <f t="shared" si="61"/>
        <v>#N/A</v>
      </c>
      <c r="N410" s="15" t="e">
        <f>IF($B410="","",VLOOKUP($B410,'HK2 - 22-23 + HKI 23-24(22C2)'!$B$12:$AT$182,13,0))</f>
        <v>#N/A</v>
      </c>
      <c r="O410" s="15" t="e">
        <f>IF($B410="","",VLOOKUP($B410,'HK2 - 22-23 + HKI 23-24(22C2)'!$B$12:$AT$182,14,0))</f>
        <v>#N/A</v>
      </c>
      <c r="P410" s="15" t="e">
        <f>IF($B410="","",VLOOKUP($B410,'HK2 - 22-23 + HKI 23-24(22C2)'!$B$12:$AT$182,15,0))</f>
        <v>#N/A</v>
      </c>
      <c r="Q410" s="15" t="e">
        <f>IF($B410="","",VLOOKUP($B410,'HK2 - 22-23 + HKI 23-24(22C2)'!$B$12:$AT$182,16,0))</f>
        <v>#N/A</v>
      </c>
      <c r="R410" s="31" t="e">
        <f t="shared" si="62"/>
        <v>#N/A</v>
      </c>
      <c r="S410" s="15" t="e">
        <f>IF($B410="","",VLOOKUP($B410,'HK2 - 22-23 + HKI 23-24(22C2)'!$B$12:$AT$182,18,0))</f>
        <v>#N/A</v>
      </c>
      <c r="T410" s="15" t="e">
        <f>IF($B410="","",VLOOKUP($B410,'HK2 - 22-23 + HKI 23-24(22C2)'!$B$12:$AT$182,19,0))</f>
        <v>#N/A</v>
      </c>
      <c r="U410" s="15" t="e">
        <f>IF($B410="","",VLOOKUP($B410,'HK2 - 22-23 + HKI 23-24(22C2)'!$B$12:$AT$182,20,0))</f>
        <v>#N/A</v>
      </c>
      <c r="V410" s="31" t="e">
        <f t="shared" si="63"/>
        <v>#N/A</v>
      </c>
      <c r="W410" s="15" t="e">
        <f>IF($B410="","",VLOOKUP($B410,'HK2 - 22-23 + HKI 23-24(22C2)'!$B$12:$AT$182,22,0))</f>
        <v>#N/A</v>
      </c>
      <c r="X410" s="15" t="e">
        <f>IF($B410="","",VLOOKUP($B410,'HK2 - 22-23 + HKI 23-24(22C2)'!$B$12:$AT$182,23,0))</f>
        <v>#N/A</v>
      </c>
      <c r="Y410" s="15" t="e">
        <f>IF($B410="","",VLOOKUP($B410,'HK2 - 22-23 + HKI 23-24(22C2)'!$B$12:$AT$182,24,0))</f>
        <v>#N/A</v>
      </c>
      <c r="Z410" s="31" t="e">
        <f t="shared" si="64"/>
        <v>#N/A</v>
      </c>
      <c r="AA410" s="15" t="e">
        <f>IF($B410="","",VLOOKUP($B410,'HK2 - 22-23 + HKI 23-24(22C2)'!$B$12:$AT$182,26,0))</f>
        <v>#N/A</v>
      </c>
      <c r="AB410" s="15" t="e">
        <f>IF($B410="","",VLOOKUP($B410,'HK2 - 22-23 + HKI 23-24(22C2)'!$B$12:$AT$182,27,0))</f>
        <v>#N/A</v>
      </c>
      <c r="AC410" s="15" t="e">
        <f>IF($B410="","",VLOOKUP($B410,'HK2 - 22-23 + HKI 23-24(22C2)'!$B$12:$AT$182,28,0))</f>
        <v>#N/A</v>
      </c>
      <c r="AD410" s="31" t="e">
        <f t="shared" si="65"/>
        <v>#N/A</v>
      </c>
      <c r="AE410" s="15" t="e">
        <f>IF($B410="","",VLOOKUP($B410,'HK2 - 22-23 + HKI 23-24(22C2)'!$B$12:$AT$182,30,0))</f>
        <v>#N/A</v>
      </c>
      <c r="AF410" s="15" t="e">
        <f>IF($B410="","",VLOOKUP($B410,'HK2 - 22-23 + HKI 23-24(22C2)'!$B$12:$AT$182,31,0))</f>
        <v>#N/A</v>
      </c>
      <c r="AG410" s="15" t="e">
        <f>IF($B410="","",VLOOKUP($B410,'HK2 - 22-23 + HKI 23-24(22C2)'!$B$12:$AT$182,32,0))</f>
        <v>#N/A</v>
      </c>
      <c r="AH410" s="31" t="e">
        <f t="shared" si="66"/>
        <v>#N/A</v>
      </c>
      <c r="AI410" s="15" t="e">
        <f>IF($B410="","",VLOOKUP($B410,'HK2 - 22-23 + HKI 23-24(22C2)'!$B$12:$AT$182,34,0))</f>
        <v>#N/A</v>
      </c>
      <c r="AJ410" s="15" t="e">
        <f>IF($B410="","",VLOOKUP($B410,'HK2 - 22-23 + HKI 23-24(22C2)'!$B$12:$AT$182,35,0))</f>
        <v>#N/A</v>
      </c>
      <c r="AK410" s="31" t="e">
        <f t="shared" si="67"/>
        <v>#N/A</v>
      </c>
      <c r="AL410" s="15" t="e">
        <f>IF($B410="","",VLOOKUP($B410,'HK2 - 22-23 + HKI 23-24(22C2)'!$B$12:$AT$182,37,0))</f>
        <v>#N/A</v>
      </c>
      <c r="AM410" s="15" t="e">
        <f>IF($B410="","",VLOOKUP($B410,'HK2 - 22-23 + HKI 23-24(22C2)'!$B$12:$AT$182,38,0))</f>
        <v>#N/A</v>
      </c>
      <c r="AN410" s="31" t="e">
        <f t="shared" si="68"/>
        <v>#N/A</v>
      </c>
      <c r="AO410" s="15" t="e">
        <f>IF($B410="","",VLOOKUP($B410,'HK2 - 22-23 + HKI 23-24(22C2)'!$B$12:$AT$182,40,0))</f>
        <v>#N/A</v>
      </c>
      <c r="AP410" s="15" t="e">
        <f>IF($B410="","",VLOOKUP($B410,'HK2 - 22-23 + HKI 23-24(22C2)'!$B$12:$AT$182,41,0))</f>
        <v>#N/A</v>
      </c>
      <c r="AQ410" s="31" t="e">
        <f t="shared" si="69"/>
        <v>#N/A</v>
      </c>
      <c r="AR410" s="31" t="e">
        <f>IF($B410="","",VLOOKUP($B410,'HK2 - 22-23 + HKI 23-24(22C2)'!$B$12:$AT$182,43,0))</f>
        <v>#N/A</v>
      </c>
      <c r="AS410" s="31" t="e">
        <f>IF($B410="","",VLOOKUP($B410,'HK2 - 22-23 + HKI 23-24(22C2)'!$B$12:$AT$182,44,0))</f>
        <v>#N/A</v>
      </c>
      <c r="AT410" s="40" t="e">
        <f t="shared" si="70"/>
        <v>#N/A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IF($B411="","",VLOOKUP($B411,'HK2 - 22-23 + HKI 23-24(22C2)'!$B$12:$AT$182,4,0))</f>
        <v>#N/A</v>
      </c>
      <c r="F411" s="15" t="e">
        <f>IF($B411="","",VLOOKUP($B411,'HK2 - 22-23 + HKI 23-24(22C2)'!$B$12:$AT$182,5,0))</f>
        <v>#N/A</v>
      </c>
      <c r="G411" s="15" t="e">
        <f>IF($B411="","",VLOOKUP($B411,'HK2 - 22-23 + HKI 23-24(22C2)'!$B$12:$AT$182,6,0))</f>
        <v>#N/A</v>
      </c>
      <c r="H411" s="15" t="e">
        <f>IF($B411="","",VLOOKUP($B411,'HK2 - 22-23 + HKI 23-24(22C2)'!$B$12:$AT$182,7,0))</f>
        <v>#N/A</v>
      </c>
      <c r="I411" s="15" t="e">
        <f>IF($B411="","",VLOOKUP($B411,'HK2 - 22-23 + HKI 23-24(22C2)'!$B$12:$AT$182,8,0))</f>
        <v>#N/A</v>
      </c>
      <c r="J411" s="15" t="e">
        <f>IF($B411="","",VLOOKUP($B411,'HK2 - 22-23 + HKI 23-24(22C2)'!$B$12:$AT$182,9,0))</f>
        <v>#N/A</v>
      </c>
      <c r="K411" s="15" t="e">
        <f>IF($B411="","",VLOOKUP($B411,'HK2 - 22-23 + HKI 23-24(22C2)'!$B$12:$AT$182,10,0))</f>
        <v>#N/A</v>
      </c>
      <c r="L411" s="15" t="e">
        <f>IF($B411="","",VLOOKUP($B411,'HK2 - 22-23 + HKI 23-24(22C2)'!$B$12:$AT$182,11,0))</f>
        <v>#N/A</v>
      </c>
      <c r="M411" s="31" t="e">
        <f t="shared" si="61"/>
        <v>#N/A</v>
      </c>
      <c r="N411" s="15" t="e">
        <f>IF($B411="","",VLOOKUP($B411,'HK2 - 22-23 + HKI 23-24(22C2)'!$B$12:$AT$182,13,0))</f>
        <v>#N/A</v>
      </c>
      <c r="O411" s="15" t="e">
        <f>IF($B411="","",VLOOKUP($B411,'HK2 - 22-23 + HKI 23-24(22C2)'!$B$12:$AT$182,14,0))</f>
        <v>#N/A</v>
      </c>
      <c r="P411" s="15" t="e">
        <f>IF($B411="","",VLOOKUP($B411,'HK2 - 22-23 + HKI 23-24(22C2)'!$B$12:$AT$182,15,0))</f>
        <v>#N/A</v>
      </c>
      <c r="Q411" s="15" t="e">
        <f>IF($B411="","",VLOOKUP($B411,'HK2 - 22-23 + HKI 23-24(22C2)'!$B$12:$AT$182,16,0))</f>
        <v>#N/A</v>
      </c>
      <c r="R411" s="31" t="e">
        <f t="shared" si="62"/>
        <v>#N/A</v>
      </c>
      <c r="S411" s="15" t="e">
        <f>IF($B411="","",VLOOKUP($B411,'HK2 - 22-23 + HKI 23-24(22C2)'!$B$12:$AT$182,18,0))</f>
        <v>#N/A</v>
      </c>
      <c r="T411" s="15" t="e">
        <f>IF($B411="","",VLOOKUP($B411,'HK2 - 22-23 + HKI 23-24(22C2)'!$B$12:$AT$182,19,0))</f>
        <v>#N/A</v>
      </c>
      <c r="U411" s="15" t="e">
        <f>IF($B411="","",VLOOKUP($B411,'HK2 - 22-23 + HKI 23-24(22C2)'!$B$12:$AT$182,20,0))</f>
        <v>#N/A</v>
      </c>
      <c r="V411" s="31" t="e">
        <f t="shared" si="63"/>
        <v>#N/A</v>
      </c>
      <c r="W411" s="15" t="e">
        <f>IF($B411="","",VLOOKUP($B411,'HK2 - 22-23 + HKI 23-24(22C2)'!$B$12:$AT$182,22,0))</f>
        <v>#N/A</v>
      </c>
      <c r="X411" s="15" t="e">
        <f>IF($B411="","",VLOOKUP($B411,'HK2 - 22-23 + HKI 23-24(22C2)'!$B$12:$AT$182,23,0))</f>
        <v>#N/A</v>
      </c>
      <c r="Y411" s="15" t="e">
        <f>IF($B411="","",VLOOKUP($B411,'HK2 - 22-23 + HKI 23-24(22C2)'!$B$12:$AT$182,24,0))</f>
        <v>#N/A</v>
      </c>
      <c r="Z411" s="31" t="e">
        <f t="shared" si="64"/>
        <v>#N/A</v>
      </c>
      <c r="AA411" s="15" t="e">
        <f>IF($B411="","",VLOOKUP($B411,'HK2 - 22-23 + HKI 23-24(22C2)'!$B$12:$AT$182,26,0))</f>
        <v>#N/A</v>
      </c>
      <c r="AB411" s="15" t="e">
        <f>IF($B411="","",VLOOKUP($B411,'HK2 - 22-23 + HKI 23-24(22C2)'!$B$12:$AT$182,27,0))</f>
        <v>#N/A</v>
      </c>
      <c r="AC411" s="15" t="e">
        <f>IF($B411="","",VLOOKUP($B411,'HK2 - 22-23 + HKI 23-24(22C2)'!$B$12:$AT$182,28,0))</f>
        <v>#N/A</v>
      </c>
      <c r="AD411" s="31" t="e">
        <f t="shared" si="65"/>
        <v>#N/A</v>
      </c>
      <c r="AE411" s="15" t="e">
        <f>IF($B411="","",VLOOKUP($B411,'HK2 - 22-23 + HKI 23-24(22C2)'!$B$12:$AT$182,30,0))</f>
        <v>#N/A</v>
      </c>
      <c r="AF411" s="15" t="e">
        <f>IF($B411="","",VLOOKUP($B411,'HK2 - 22-23 + HKI 23-24(22C2)'!$B$12:$AT$182,31,0))</f>
        <v>#N/A</v>
      </c>
      <c r="AG411" s="15" t="e">
        <f>IF($B411="","",VLOOKUP($B411,'HK2 - 22-23 + HKI 23-24(22C2)'!$B$12:$AT$182,32,0))</f>
        <v>#N/A</v>
      </c>
      <c r="AH411" s="31" t="e">
        <f t="shared" si="66"/>
        <v>#N/A</v>
      </c>
      <c r="AI411" s="15" t="e">
        <f>IF($B411="","",VLOOKUP($B411,'HK2 - 22-23 + HKI 23-24(22C2)'!$B$12:$AT$182,34,0))</f>
        <v>#N/A</v>
      </c>
      <c r="AJ411" s="15" t="e">
        <f>IF($B411="","",VLOOKUP($B411,'HK2 - 22-23 + HKI 23-24(22C2)'!$B$12:$AT$182,35,0))</f>
        <v>#N/A</v>
      </c>
      <c r="AK411" s="31" t="e">
        <f t="shared" si="67"/>
        <v>#N/A</v>
      </c>
      <c r="AL411" s="15" t="e">
        <f>IF($B411="","",VLOOKUP($B411,'HK2 - 22-23 + HKI 23-24(22C2)'!$B$12:$AT$182,37,0))</f>
        <v>#N/A</v>
      </c>
      <c r="AM411" s="15" t="e">
        <f>IF($B411="","",VLOOKUP($B411,'HK2 - 22-23 + HKI 23-24(22C2)'!$B$12:$AT$182,38,0))</f>
        <v>#N/A</v>
      </c>
      <c r="AN411" s="31" t="e">
        <f t="shared" si="68"/>
        <v>#N/A</v>
      </c>
      <c r="AO411" s="15" t="e">
        <f>IF($B411="","",VLOOKUP($B411,'HK2 - 22-23 + HKI 23-24(22C2)'!$B$12:$AT$182,40,0))</f>
        <v>#N/A</v>
      </c>
      <c r="AP411" s="15" t="e">
        <f>IF($B411="","",VLOOKUP($B411,'HK2 - 22-23 + HKI 23-24(22C2)'!$B$12:$AT$182,41,0))</f>
        <v>#N/A</v>
      </c>
      <c r="AQ411" s="31" t="e">
        <f t="shared" si="69"/>
        <v>#N/A</v>
      </c>
      <c r="AR411" s="31" t="e">
        <f>IF($B411="","",VLOOKUP($B411,'HK2 - 22-23 + HKI 23-24(22C2)'!$B$12:$AT$182,43,0))</f>
        <v>#N/A</v>
      </c>
      <c r="AS411" s="31" t="e">
        <f>IF($B411="","",VLOOKUP($B411,'HK2 - 22-23 + HKI 23-24(22C2)'!$B$12:$AT$182,44,0))</f>
        <v>#N/A</v>
      </c>
      <c r="AT411" s="40" t="e">
        <f t="shared" si="70"/>
        <v>#N/A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IF($B412="","",VLOOKUP($B412,'HK2 - 22-23 + HKI 23-24(22C2)'!$B$12:$AT$182,4,0))</f>
        <v>#N/A</v>
      </c>
      <c r="F412" s="15" t="e">
        <f>IF($B412="","",VLOOKUP($B412,'HK2 - 22-23 + HKI 23-24(22C2)'!$B$12:$AT$182,5,0))</f>
        <v>#N/A</v>
      </c>
      <c r="G412" s="15" t="e">
        <f>IF($B412="","",VLOOKUP($B412,'HK2 - 22-23 + HKI 23-24(22C2)'!$B$12:$AT$182,6,0))</f>
        <v>#N/A</v>
      </c>
      <c r="H412" s="15" t="e">
        <f>IF($B412="","",VLOOKUP($B412,'HK2 - 22-23 + HKI 23-24(22C2)'!$B$12:$AT$182,7,0))</f>
        <v>#N/A</v>
      </c>
      <c r="I412" s="15" t="e">
        <f>IF($B412="","",VLOOKUP($B412,'HK2 - 22-23 + HKI 23-24(22C2)'!$B$12:$AT$182,8,0))</f>
        <v>#N/A</v>
      </c>
      <c r="J412" s="15" t="e">
        <f>IF($B412="","",VLOOKUP($B412,'HK2 - 22-23 + HKI 23-24(22C2)'!$B$12:$AT$182,9,0))</f>
        <v>#N/A</v>
      </c>
      <c r="K412" s="15" t="e">
        <f>IF($B412="","",VLOOKUP($B412,'HK2 - 22-23 + HKI 23-24(22C2)'!$B$12:$AT$182,10,0))</f>
        <v>#N/A</v>
      </c>
      <c r="L412" s="15" t="e">
        <f>IF($B412="","",VLOOKUP($B412,'HK2 - 22-23 + HKI 23-24(22C2)'!$B$12:$AT$182,11,0))</f>
        <v>#N/A</v>
      </c>
      <c r="M412" s="31" t="e">
        <f t="shared" si="61"/>
        <v>#N/A</v>
      </c>
      <c r="N412" s="15" t="e">
        <f>IF($B412="","",VLOOKUP($B412,'HK2 - 22-23 + HKI 23-24(22C2)'!$B$12:$AT$182,13,0))</f>
        <v>#N/A</v>
      </c>
      <c r="O412" s="15" t="e">
        <f>IF($B412="","",VLOOKUP($B412,'HK2 - 22-23 + HKI 23-24(22C2)'!$B$12:$AT$182,14,0))</f>
        <v>#N/A</v>
      </c>
      <c r="P412" s="15" t="e">
        <f>IF($B412="","",VLOOKUP($B412,'HK2 - 22-23 + HKI 23-24(22C2)'!$B$12:$AT$182,15,0))</f>
        <v>#N/A</v>
      </c>
      <c r="Q412" s="15" t="e">
        <f>IF($B412="","",VLOOKUP($B412,'HK2 - 22-23 + HKI 23-24(22C2)'!$B$12:$AT$182,16,0))</f>
        <v>#N/A</v>
      </c>
      <c r="R412" s="31" t="e">
        <f t="shared" si="62"/>
        <v>#N/A</v>
      </c>
      <c r="S412" s="15" t="e">
        <f>IF($B412="","",VLOOKUP($B412,'HK2 - 22-23 + HKI 23-24(22C2)'!$B$12:$AT$182,18,0))</f>
        <v>#N/A</v>
      </c>
      <c r="T412" s="15" t="e">
        <f>IF($B412="","",VLOOKUP($B412,'HK2 - 22-23 + HKI 23-24(22C2)'!$B$12:$AT$182,19,0))</f>
        <v>#N/A</v>
      </c>
      <c r="U412" s="15" t="e">
        <f>IF($B412="","",VLOOKUP($B412,'HK2 - 22-23 + HKI 23-24(22C2)'!$B$12:$AT$182,20,0))</f>
        <v>#N/A</v>
      </c>
      <c r="V412" s="31" t="e">
        <f t="shared" si="63"/>
        <v>#N/A</v>
      </c>
      <c r="W412" s="15" t="e">
        <f>IF($B412="","",VLOOKUP($B412,'HK2 - 22-23 + HKI 23-24(22C2)'!$B$12:$AT$182,22,0))</f>
        <v>#N/A</v>
      </c>
      <c r="X412" s="15" t="e">
        <f>IF($B412="","",VLOOKUP($B412,'HK2 - 22-23 + HKI 23-24(22C2)'!$B$12:$AT$182,23,0))</f>
        <v>#N/A</v>
      </c>
      <c r="Y412" s="15" t="e">
        <f>IF($B412="","",VLOOKUP($B412,'HK2 - 22-23 + HKI 23-24(22C2)'!$B$12:$AT$182,24,0))</f>
        <v>#N/A</v>
      </c>
      <c r="Z412" s="31" t="e">
        <f t="shared" si="64"/>
        <v>#N/A</v>
      </c>
      <c r="AA412" s="15" t="e">
        <f>IF($B412="","",VLOOKUP($B412,'HK2 - 22-23 + HKI 23-24(22C2)'!$B$12:$AT$182,26,0))</f>
        <v>#N/A</v>
      </c>
      <c r="AB412" s="15" t="e">
        <f>IF($B412="","",VLOOKUP($B412,'HK2 - 22-23 + HKI 23-24(22C2)'!$B$12:$AT$182,27,0))</f>
        <v>#N/A</v>
      </c>
      <c r="AC412" s="15" t="e">
        <f>IF($B412="","",VLOOKUP($B412,'HK2 - 22-23 + HKI 23-24(22C2)'!$B$12:$AT$182,28,0))</f>
        <v>#N/A</v>
      </c>
      <c r="AD412" s="31" t="e">
        <f t="shared" si="65"/>
        <v>#N/A</v>
      </c>
      <c r="AE412" s="15" t="e">
        <f>IF($B412="","",VLOOKUP($B412,'HK2 - 22-23 + HKI 23-24(22C2)'!$B$12:$AT$182,30,0))</f>
        <v>#N/A</v>
      </c>
      <c r="AF412" s="15" t="e">
        <f>IF($B412="","",VLOOKUP($B412,'HK2 - 22-23 + HKI 23-24(22C2)'!$B$12:$AT$182,31,0))</f>
        <v>#N/A</v>
      </c>
      <c r="AG412" s="15" t="e">
        <f>IF($B412="","",VLOOKUP($B412,'HK2 - 22-23 + HKI 23-24(22C2)'!$B$12:$AT$182,32,0))</f>
        <v>#N/A</v>
      </c>
      <c r="AH412" s="31" t="e">
        <f t="shared" si="66"/>
        <v>#N/A</v>
      </c>
      <c r="AI412" s="15" t="e">
        <f>IF($B412="","",VLOOKUP($B412,'HK2 - 22-23 + HKI 23-24(22C2)'!$B$12:$AT$182,34,0))</f>
        <v>#N/A</v>
      </c>
      <c r="AJ412" s="15" t="e">
        <f>IF($B412="","",VLOOKUP($B412,'HK2 - 22-23 + HKI 23-24(22C2)'!$B$12:$AT$182,35,0))</f>
        <v>#N/A</v>
      </c>
      <c r="AK412" s="31" t="e">
        <f t="shared" si="67"/>
        <v>#N/A</v>
      </c>
      <c r="AL412" s="15" t="e">
        <f>IF($B412="","",VLOOKUP($B412,'HK2 - 22-23 + HKI 23-24(22C2)'!$B$12:$AT$182,37,0))</f>
        <v>#N/A</v>
      </c>
      <c r="AM412" s="15" t="e">
        <f>IF($B412="","",VLOOKUP($B412,'HK2 - 22-23 + HKI 23-24(22C2)'!$B$12:$AT$182,38,0))</f>
        <v>#N/A</v>
      </c>
      <c r="AN412" s="31" t="e">
        <f t="shared" si="68"/>
        <v>#N/A</v>
      </c>
      <c r="AO412" s="15" t="e">
        <f>IF($B412="","",VLOOKUP($B412,'HK2 - 22-23 + HKI 23-24(22C2)'!$B$12:$AT$182,40,0))</f>
        <v>#N/A</v>
      </c>
      <c r="AP412" s="15" t="e">
        <f>IF($B412="","",VLOOKUP($B412,'HK2 - 22-23 + HKI 23-24(22C2)'!$B$12:$AT$182,41,0))</f>
        <v>#N/A</v>
      </c>
      <c r="AQ412" s="31" t="e">
        <f t="shared" si="69"/>
        <v>#N/A</v>
      </c>
      <c r="AR412" s="31" t="e">
        <f>IF($B412="","",VLOOKUP($B412,'HK2 - 22-23 + HKI 23-24(22C2)'!$B$12:$AT$182,43,0))</f>
        <v>#N/A</v>
      </c>
      <c r="AS412" s="31" t="e">
        <f>IF($B412="","",VLOOKUP($B412,'HK2 - 22-23 + HKI 23-24(22C2)'!$B$12:$AT$182,44,0))</f>
        <v>#N/A</v>
      </c>
      <c r="AT412" s="40" t="e">
        <f t="shared" si="70"/>
        <v>#N/A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IF($B413="","",VLOOKUP($B413,'HK2 - 22-23 + HKI 23-24(22C2)'!$B$12:$AT$182,4,0))</f>
        <v>#N/A</v>
      </c>
      <c r="F413" s="15" t="e">
        <f>IF($B413="","",VLOOKUP($B413,'HK2 - 22-23 + HKI 23-24(22C2)'!$B$12:$AT$182,5,0))</f>
        <v>#N/A</v>
      </c>
      <c r="G413" s="15" t="e">
        <f>IF($B413="","",VLOOKUP($B413,'HK2 - 22-23 + HKI 23-24(22C2)'!$B$12:$AT$182,6,0))</f>
        <v>#N/A</v>
      </c>
      <c r="H413" s="15" t="e">
        <f>IF($B413="","",VLOOKUP($B413,'HK2 - 22-23 + HKI 23-24(22C2)'!$B$12:$AT$182,7,0))</f>
        <v>#N/A</v>
      </c>
      <c r="I413" s="15" t="e">
        <f>IF($B413="","",VLOOKUP($B413,'HK2 - 22-23 + HKI 23-24(22C2)'!$B$12:$AT$182,8,0))</f>
        <v>#N/A</v>
      </c>
      <c r="J413" s="15" t="e">
        <f>IF($B413="","",VLOOKUP($B413,'HK2 - 22-23 + HKI 23-24(22C2)'!$B$12:$AT$182,9,0))</f>
        <v>#N/A</v>
      </c>
      <c r="K413" s="15" t="e">
        <f>IF($B413="","",VLOOKUP($B413,'HK2 - 22-23 + HKI 23-24(22C2)'!$B$12:$AT$182,10,0))</f>
        <v>#N/A</v>
      </c>
      <c r="L413" s="15" t="e">
        <f>IF($B413="","",VLOOKUP($B413,'HK2 - 22-23 + HKI 23-24(22C2)'!$B$12:$AT$182,11,0))</f>
        <v>#N/A</v>
      </c>
      <c r="M413" s="31" t="e">
        <f t="shared" si="61"/>
        <v>#N/A</v>
      </c>
      <c r="N413" s="15" t="e">
        <f>IF($B413="","",VLOOKUP($B413,'HK2 - 22-23 + HKI 23-24(22C2)'!$B$12:$AT$182,13,0))</f>
        <v>#N/A</v>
      </c>
      <c r="O413" s="15" t="e">
        <f>IF($B413="","",VLOOKUP($B413,'HK2 - 22-23 + HKI 23-24(22C2)'!$B$12:$AT$182,14,0))</f>
        <v>#N/A</v>
      </c>
      <c r="P413" s="15" t="e">
        <f>IF($B413="","",VLOOKUP($B413,'HK2 - 22-23 + HKI 23-24(22C2)'!$B$12:$AT$182,15,0))</f>
        <v>#N/A</v>
      </c>
      <c r="Q413" s="15" t="e">
        <f>IF($B413="","",VLOOKUP($B413,'HK2 - 22-23 + HKI 23-24(22C2)'!$B$12:$AT$182,16,0))</f>
        <v>#N/A</v>
      </c>
      <c r="R413" s="31" t="e">
        <f t="shared" si="62"/>
        <v>#N/A</v>
      </c>
      <c r="S413" s="15" t="e">
        <f>IF($B413="","",VLOOKUP($B413,'HK2 - 22-23 + HKI 23-24(22C2)'!$B$12:$AT$182,18,0))</f>
        <v>#N/A</v>
      </c>
      <c r="T413" s="15" t="e">
        <f>IF($B413="","",VLOOKUP($B413,'HK2 - 22-23 + HKI 23-24(22C2)'!$B$12:$AT$182,19,0))</f>
        <v>#N/A</v>
      </c>
      <c r="U413" s="15" t="e">
        <f>IF($B413="","",VLOOKUP($B413,'HK2 - 22-23 + HKI 23-24(22C2)'!$B$12:$AT$182,20,0))</f>
        <v>#N/A</v>
      </c>
      <c r="V413" s="31" t="e">
        <f t="shared" si="63"/>
        <v>#N/A</v>
      </c>
      <c r="W413" s="15" t="e">
        <f>IF($B413="","",VLOOKUP($B413,'HK2 - 22-23 + HKI 23-24(22C2)'!$B$12:$AT$182,22,0))</f>
        <v>#N/A</v>
      </c>
      <c r="X413" s="15" t="e">
        <f>IF($B413="","",VLOOKUP($B413,'HK2 - 22-23 + HKI 23-24(22C2)'!$B$12:$AT$182,23,0))</f>
        <v>#N/A</v>
      </c>
      <c r="Y413" s="15" t="e">
        <f>IF($B413="","",VLOOKUP($B413,'HK2 - 22-23 + HKI 23-24(22C2)'!$B$12:$AT$182,24,0))</f>
        <v>#N/A</v>
      </c>
      <c r="Z413" s="31" t="e">
        <f t="shared" si="64"/>
        <v>#N/A</v>
      </c>
      <c r="AA413" s="15" t="e">
        <f>IF($B413="","",VLOOKUP($B413,'HK2 - 22-23 + HKI 23-24(22C2)'!$B$12:$AT$182,26,0))</f>
        <v>#N/A</v>
      </c>
      <c r="AB413" s="15" t="e">
        <f>IF($B413="","",VLOOKUP($B413,'HK2 - 22-23 + HKI 23-24(22C2)'!$B$12:$AT$182,27,0))</f>
        <v>#N/A</v>
      </c>
      <c r="AC413" s="15" t="e">
        <f>IF($B413="","",VLOOKUP($B413,'HK2 - 22-23 + HKI 23-24(22C2)'!$B$12:$AT$182,28,0))</f>
        <v>#N/A</v>
      </c>
      <c r="AD413" s="31" t="e">
        <f t="shared" si="65"/>
        <v>#N/A</v>
      </c>
      <c r="AE413" s="15" t="e">
        <f>IF($B413="","",VLOOKUP($B413,'HK2 - 22-23 + HKI 23-24(22C2)'!$B$12:$AT$182,30,0))</f>
        <v>#N/A</v>
      </c>
      <c r="AF413" s="15" t="e">
        <f>IF($B413="","",VLOOKUP($B413,'HK2 - 22-23 + HKI 23-24(22C2)'!$B$12:$AT$182,31,0))</f>
        <v>#N/A</v>
      </c>
      <c r="AG413" s="15" t="e">
        <f>IF($B413="","",VLOOKUP($B413,'HK2 - 22-23 + HKI 23-24(22C2)'!$B$12:$AT$182,32,0))</f>
        <v>#N/A</v>
      </c>
      <c r="AH413" s="31" t="e">
        <f t="shared" si="66"/>
        <v>#N/A</v>
      </c>
      <c r="AI413" s="15" t="e">
        <f>IF($B413="","",VLOOKUP($B413,'HK2 - 22-23 + HKI 23-24(22C2)'!$B$12:$AT$182,34,0))</f>
        <v>#N/A</v>
      </c>
      <c r="AJ413" s="15" t="e">
        <f>IF($B413="","",VLOOKUP($B413,'HK2 - 22-23 + HKI 23-24(22C2)'!$B$12:$AT$182,35,0))</f>
        <v>#N/A</v>
      </c>
      <c r="AK413" s="31" t="e">
        <f t="shared" si="67"/>
        <v>#N/A</v>
      </c>
      <c r="AL413" s="15" t="e">
        <f>IF($B413="","",VLOOKUP($B413,'HK2 - 22-23 + HKI 23-24(22C2)'!$B$12:$AT$182,37,0))</f>
        <v>#N/A</v>
      </c>
      <c r="AM413" s="15" t="e">
        <f>IF($B413="","",VLOOKUP($B413,'HK2 - 22-23 + HKI 23-24(22C2)'!$B$12:$AT$182,38,0))</f>
        <v>#N/A</v>
      </c>
      <c r="AN413" s="31" t="e">
        <f t="shared" si="68"/>
        <v>#N/A</v>
      </c>
      <c r="AO413" s="15" t="e">
        <f>IF($B413="","",VLOOKUP($B413,'HK2 - 22-23 + HKI 23-24(22C2)'!$B$12:$AT$182,40,0))</f>
        <v>#N/A</v>
      </c>
      <c r="AP413" s="15" t="e">
        <f>IF($B413="","",VLOOKUP($B413,'HK2 - 22-23 + HKI 23-24(22C2)'!$B$12:$AT$182,41,0))</f>
        <v>#N/A</v>
      </c>
      <c r="AQ413" s="31" t="e">
        <f t="shared" si="69"/>
        <v>#N/A</v>
      </c>
      <c r="AR413" s="31" t="e">
        <f>IF($B413="","",VLOOKUP($B413,'HK2 - 22-23 + HKI 23-24(22C2)'!$B$12:$AT$182,43,0))</f>
        <v>#N/A</v>
      </c>
      <c r="AS413" s="31" t="e">
        <f>IF($B413="","",VLOOKUP($B413,'HK2 - 22-23 + HKI 23-24(22C2)'!$B$12:$AT$182,44,0))</f>
        <v>#N/A</v>
      </c>
      <c r="AT413" s="40" t="e">
        <f t="shared" si="70"/>
        <v>#N/A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IF($B414="","",VLOOKUP($B414,'HK2 - 22-23 + HKI 23-24(22C2)'!$B$12:$AT$182,4,0))</f>
        <v>#N/A</v>
      </c>
      <c r="F414" s="15" t="e">
        <f>IF($B414="","",VLOOKUP($B414,'HK2 - 22-23 + HKI 23-24(22C2)'!$B$12:$AT$182,5,0))</f>
        <v>#N/A</v>
      </c>
      <c r="G414" s="15" t="e">
        <f>IF($B414="","",VLOOKUP($B414,'HK2 - 22-23 + HKI 23-24(22C2)'!$B$12:$AT$182,6,0))</f>
        <v>#N/A</v>
      </c>
      <c r="H414" s="15" t="e">
        <f>IF($B414="","",VLOOKUP($B414,'HK2 - 22-23 + HKI 23-24(22C2)'!$B$12:$AT$182,7,0))</f>
        <v>#N/A</v>
      </c>
      <c r="I414" s="15" t="e">
        <f>IF($B414="","",VLOOKUP($B414,'HK2 - 22-23 + HKI 23-24(22C2)'!$B$12:$AT$182,8,0))</f>
        <v>#N/A</v>
      </c>
      <c r="J414" s="15" t="e">
        <f>IF($B414="","",VLOOKUP($B414,'HK2 - 22-23 + HKI 23-24(22C2)'!$B$12:$AT$182,9,0))</f>
        <v>#N/A</v>
      </c>
      <c r="K414" s="15" t="e">
        <f>IF($B414="","",VLOOKUP($B414,'HK2 - 22-23 + HKI 23-24(22C2)'!$B$12:$AT$182,10,0))</f>
        <v>#N/A</v>
      </c>
      <c r="L414" s="15" t="e">
        <f>IF($B414="","",VLOOKUP($B414,'HK2 - 22-23 + HKI 23-24(22C2)'!$B$12:$AT$182,11,0))</f>
        <v>#N/A</v>
      </c>
      <c r="M414" s="31" t="e">
        <f t="shared" si="61"/>
        <v>#N/A</v>
      </c>
      <c r="N414" s="15" t="e">
        <f>IF($B414="","",VLOOKUP($B414,'HK2 - 22-23 + HKI 23-24(22C2)'!$B$12:$AT$182,13,0))</f>
        <v>#N/A</v>
      </c>
      <c r="O414" s="15" t="e">
        <f>IF($B414="","",VLOOKUP($B414,'HK2 - 22-23 + HKI 23-24(22C2)'!$B$12:$AT$182,14,0))</f>
        <v>#N/A</v>
      </c>
      <c r="P414" s="15" t="e">
        <f>IF($B414="","",VLOOKUP($B414,'HK2 - 22-23 + HKI 23-24(22C2)'!$B$12:$AT$182,15,0))</f>
        <v>#N/A</v>
      </c>
      <c r="Q414" s="15" t="e">
        <f>IF($B414="","",VLOOKUP($B414,'HK2 - 22-23 + HKI 23-24(22C2)'!$B$12:$AT$182,16,0))</f>
        <v>#N/A</v>
      </c>
      <c r="R414" s="31" t="e">
        <f t="shared" si="62"/>
        <v>#N/A</v>
      </c>
      <c r="S414" s="15" t="e">
        <f>IF($B414="","",VLOOKUP($B414,'HK2 - 22-23 + HKI 23-24(22C2)'!$B$12:$AT$182,18,0))</f>
        <v>#N/A</v>
      </c>
      <c r="T414" s="15" t="e">
        <f>IF($B414="","",VLOOKUP($B414,'HK2 - 22-23 + HKI 23-24(22C2)'!$B$12:$AT$182,19,0))</f>
        <v>#N/A</v>
      </c>
      <c r="U414" s="15" t="e">
        <f>IF($B414="","",VLOOKUP($B414,'HK2 - 22-23 + HKI 23-24(22C2)'!$B$12:$AT$182,20,0))</f>
        <v>#N/A</v>
      </c>
      <c r="V414" s="31" t="e">
        <f t="shared" si="63"/>
        <v>#N/A</v>
      </c>
      <c r="W414" s="15" t="e">
        <f>IF($B414="","",VLOOKUP($B414,'HK2 - 22-23 + HKI 23-24(22C2)'!$B$12:$AT$182,22,0))</f>
        <v>#N/A</v>
      </c>
      <c r="X414" s="15" t="e">
        <f>IF($B414="","",VLOOKUP($B414,'HK2 - 22-23 + HKI 23-24(22C2)'!$B$12:$AT$182,23,0))</f>
        <v>#N/A</v>
      </c>
      <c r="Y414" s="15" t="e">
        <f>IF($B414="","",VLOOKUP($B414,'HK2 - 22-23 + HKI 23-24(22C2)'!$B$12:$AT$182,24,0))</f>
        <v>#N/A</v>
      </c>
      <c r="Z414" s="31" t="e">
        <f t="shared" si="64"/>
        <v>#N/A</v>
      </c>
      <c r="AA414" s="15" t="e">
        <f>IF($B414="","",VLOOKUP($B414,'HK2 - 22-23 + HKI 23-24(22C2)'!$B$12:$AT$182,26,0))</f>
        <v>#N/A</v>
      </c>
      <c r="AB414" s="15" t="e">
        <f>IF($B414="","",VLOOKUP($B414,'HK2 - 22-23 + HKI 23-24(22C2)'!$B$12:$AT$182,27,0))</f>
        <v>#N/A</v>
      </c>
      <c r="AC414" s="15" t="e">
        <f>IF($B414="","",VLOOKUP($B414,'HK2 - 22-23 + HKI 23-24(22C2)'!$B$12:$AT$182,28,0))</f>
        <v>#N/A</v>
      </c>
      <c r="AD414" s="31" t="e">
        <f t="shared" si="65"/>
        <v>#N/A</v>
      </c>
      <c r="AE414" s="15" t="e">
        <f>IF($B414="","",VLOOKUP($B414,'HK2 - 22-23 + HKI 23-24(22C2)'!$B$12:$AT$182,30,0))</f>
        <v>#N/A</v>
      </c>
      <c r="AF414" s="15" t="e">
        <f>IF($B414="","",VLOOKUP($B414,'HK2 - 22-23 + HKI 23-24(22C2)'!$B$12:$AT$182,31,0))</f>
        <v>#N/A</v>
      </c>
      <c r="AG414" s="15" t="e">
        <f>IF($B414="","",VLOOKUP($B414,'HK2 - 22-23 + HKI 23-24(22C2)'!$B$12:$AT$182,32,0))</f>
        <v>#N/A</v>
      </c>
      <c r="AH414" s="31" t="e">
        <f t="shared" si="66"/>
        <v>#N/A</v>
      </c>
      <c r="AI414" s="15" t="e">
        <f>IF($B414="","",VLOOKUP($B414,'HK2 - 22-23 + HKI 23-24(22C2)'!$B$12:$AT$182,34,0))</f>
        <v>#N/A</v>
      </c>
      <c r="AJ414" s="15" t="e">
        <f>IF($B414="","",VLOOKUP($B414,'HK2 - 22-23 + HKI 23-24(22C2)'!$B$12:$AT$182,35,0))</f>
        <v>#N/A</v>
      </c>
      <c r="AK414" s="31" t="e">
        <f t="shared" si="67"/>
        <v>#N/A</v>
      </c>
      <c r="AL414" s="15" t="e">
        <f>IF($B414="","",VLOOKUP($B414,'HK2 - 22-23 + HKI 23-24(22C2)'!$B$12:$AT$182,37,0))</f>
        <v>#N/A</v>
      </c>
      <c r="AM414" s="15" t="e">
        <f>IF($B414="","",VLOOKUP($B414,'HK2 - 22-23 + HKI 23-24(22C2)'!$B$12:$AT$182,38,0))</f>
        <v>#N/A</v>
      </c>
      <c r="AN414" s="31" t="e">
        <f t="shared" si="68"/>
        <v>#N/A</v>
      </c>
      <c r="AO414" s="15" t="e">
        <f>IF($B414="","",VLOOKUP($B414,'HK2 - 22-23 + HKI 23-24(22C2)'!$B$12:$AT$182,40,0))</f>
        <v>#N/A</v>
      </c>
      <c r="AP414" s="15" t="e">
        <f>IF($B414="","",VLOOKUP($B414,'HK2 - 22-23 + HKI 23-24(22C2)'!$B$12:$AT$182,41,0))</f>
        <v>#N/A</v>
      </c>
      <c r="AQ414" s="31" t="e">
        <f t="shared" si="69"/>
        <v>#N/A</v>
      </c>
      <c r="AR414" s="31" t="e">
        <f>IF($B414="","",VLOOKUP($B414,'HK2 - 22-23 + HKI 23-24(22C2)'!$B$12:$AT$182,43,0))</f>
        <v>#N/A</v>
      </c>
      <c r="AS414" s="31" t="e">
        <f>IF($B414="","",VLOOKUP($B414,'HK2 - 22-23 + HKI 23-24(22C2)'!$B$12:$AT$182,44,0))</f>
        <v>#N/A</v>
      </c>
      <c r="AT414" s="40" t="e">
        <f t="shared" si="70"/>
        <v>#N/A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IF($B415="","",VLOOKUP($B415,'HK2 - 22-23 + HKI 23-24(22C2)'!$B$12:$AT$182,4,0))</f>
        <v>#N/A</v>
      </c>
      <c r="F415" s="15" t="e">
        <f>IF($B415="","",VLOOKUP($B415,'HK2 - 22-23 + HKI 23-24(22C2)'!$B$12:$AT$182,5,0))</f>
        <v>#N/A</v>
      </c>
      <c r="G415" s="15" t="e">
        <f>IF($B415="","",VLOOKUP($B415,'HK2 - 22-23 + HKI 23-24(22C2)'!$B$12:$AT$182,6,0))</f>
        <v>#N/A</v>
      </c>
      <c r="H415" s="15" t="e">
        <f>IF($B415="","",VLOOKUP($B415,'HK2 - 22-23 + HKI 23-24(22C2)'!$B$12:$AT$182,7,0))</f>
        <v>#N/A</v>
      </c>
      <c r="I415" s="15" t="e">
        <f>IF($B415="","",VLOOKUP($B415,'HK2 - 22-23 + HKI 23-24(22C2)'!$B$12:$AT$182,8,0))</f>
        <v>#N/A</v>
      </c>
      <c r="J415" s="15" t="e">
        <f>IF($B415="","",VLOOKUP($B415,'HK2 - 22-23 + HKI 23-24(22C2)'!$B$12:$AT$182,9,0))</f>
        <v>#N/A</v>
      </c>
      <c r="K415" s="15" t="e">
        <f>IF($B415="","",VLOOKUP($B415,'HK2 - 22-23 + HKI 23-24(22C2)'!$B$12:$AT$182,10,0))</f>
        <v>#N/A</v>
      </c>
      <c r="L415" s="15" t="e">
        <f>IF($B415="","",VLOOKUP($B415,'HK2 - 22-23 + HKI 23-24(22C2)'!$B$12:$AT$182,11,0))</f>
        <v>#N/A</v>
      </c>
      <c r="M415" s="31" t="e">
        <f t="shared" si="61"/>
        <v>#N/A</v>
      </c>
      <c r="N415" s="15" t="e">
        <f>IF($B415="","",VLOOKUP($B415,'HK2 - 22-23 + HKI 23-24(22C2)'!$B$12:$AT$182,13,0))</f>
        <v>#N/A</v>
      </c>
      <c r="O415" s="15" t="e">
        <f>IF($B415="","",VLOOKUP($B415,'HK2 - 22-23 + HKI 23-24(22C2)'!$B$12:$AT$182,14,0))</f>
        <v>#N/A</v>
      </c>
      <c r="P415" s="15" t="e">
        <f>IF($B415="","",VLOOKUP($B415,'HK2 - 22-23 + HKI 23-24(22C2)'!$B$12:$AT$182,15,0))</f>
        <v>#N/A</v>
      </c>
      <c r="Q415" s="15" t="e">
        <f>IF($B415="","",VLOOKUP($B415,'HK2 - 22-23 + HKI 23-24(22C2)'!$B$12:$AT$182,16,0))</f>
        <v>#N/A</v>
      </c>
      <c r="R415" s="31" t="e">
        <f t="shared" si="62"/>
        <v>#N/A</v>
      </c>
      <c r="S415" s="15" t="e">
        <f>IF($B415="","",VLOOKUP($B415,'HK2 - 22-23 + HKI 23-24(22C2)'!$B$12:$AT$182,18,0))</f>
        <v>#N/A</v>
      </c>
      <c r="T415" s="15" t="e">
        <f>IF($B415="","",VLOOKUP($B415,'HK2 - 22-23 + HKI 23-24(22C2)'!$B$12:$AT$182,19,0))</f>
        <v>#N/A</v>
      </c>
      <c r="U415" s="15" t="e">
        <f>IF($B415="","",VLOOKUP($B415,'HK2 - 22-23 + HKI 23-24(22C2)'!$B$12:$AT$182,20,0))</f>
        <v>#N/A</v>
      </c>
      <c r="V415" s="31" t="e">
        <f t="shared" si="63"/>
        <v>#N/A</v>
      </c>
      <c r="W415" s="15" t="e">
        <f>IF($B415="","",VLOOKUP($B415,'HK2 - 22-23 + HKI 23-24(22C2)'!$B$12:$AT$182,22,0))</f>
        <v>#N/A</v>
      </c>
      <c r="X415" s="15" t="e">
        <f>IF($B415="","",VLOOKUP($B415,'HK2 - 22-23 + HKI 23-24(22C2)'!$B$12:$AT$182,23,0))</f>
        <v>#N/A</v>
      </c>
      <c r="Y415" s="15" t="e">
        <f>IF($B415="","",VLOOKUP($B415,'HK2 - 22-23 + HKI 23-24(22C2)'!$B$12:$AT$182,24,0))</f>
        <v>#N/A</v>
      </c>
      <c r="Z415" s="31" t="e">
        <f t="shared" si="64"/>
        <v>#N/A</v>
      </c>
      <c r="AA415" s="15" t="e">
        <f>IF($B415="","",VLOOKUP($B415,'HK2 - 22-23 + HKI 23-24(22C2)'!$B$12:$AT$182,26,0))</f>
        <v>#N/A</v>
      </c>
      <c r="AB415" s="15" t="e">
        <f>IF($B415="","",VLOOKUP($B415,'HK2 - 22-23 + HKI 23-24(22C2)'!$B$12:$AT$182,27,0))</f>
        <v>#N/A</v>
      </c>
      <c r="AC415" s="15" t="e">
        <f>IF($B415="","",VLOOKUP($B415,'HK2 - 22-23 + HKI 23-24(22C2)'!$B$12:$AT$182,28,0))</f>
        <v>#N/A</v>
      </c>
      <c r="AD415" s="31" t="e">
        <f t="shared" si="65"/>
        <v>#N/A</v>
      </c>
      <c r="AE415" s="15" t="e">
        <f>IF($B415="","",VLOOKUP($B415,'HK2 - 22-23 + HKI 23-24(22C2)'!$B$12:$AT$182,30,0))</f>
        <v>#N/A</v>
      </c>
      <c r="AF415" s="15" t="e">
        <f>IF($B415="","",VLOOKUP($B415,'HK2 - 22-23 + HKI 23-24(22C2)'!$B$12:$AT$182,31,0))</f>
        <v>#N/A</v>
      </c>
      <c r="AG415" s="15" t="e">
        <f>IF($B415="","",VLOOKUP($B415,'HK2 - 22-23 + HKI 23-24(22C2)'!$B$12:$AT$182,32,0))</f>
        <v>#N/A</v>
      </c>
      <c r="AH415" s="31" t="e">
        <f t="shared" si="66"/>
        <v>#N/A</v>
      </c>
      <c r="AI415" s="15" t="e">
        <f>IF($B415="","",VLOOKUP($B415,'HK2 - 22-23 + HKI 23-24(22C2)'!$B$12:$AT$182,34,0))</f>
        <v>#N/A</v>
      </c>
      <c r="AJ415" s="15" t="e">
        <f>IF($B415="","",VLOOKUP($B415,'HK2 - 22-23 + HKI 23-24(22C2)'!$B$12:$AT$182,35,0))</f>
        <v>#N/A</v>
      </c>
      <c r="AK415" s="31" t="e">
        <f t="shared" si="67"/>
        <v>#N/A</v>
      </c>
      <c r="AL415" s="15" t="e">
        <f>IF($B415="","",VLOOKUP($B415,'HK2 - 22-23 + HKI 23-24(22C2)'!$B$12:$AT$182,37,0))</f>
        <v>#N/A</v>
      </c>
      <c r="AM415" s="15" t="e">
        <f>IF($B415="","",VLOOKUP($B415,'HK2 - 22-23 + HKI 23-24(22C2)'!$B$12:$AT$182,38,0))</f>
        <v>#N/A</v>
      </c>
      <c r="AN415" s="31" t="e">
        <f t="shared" si="68"/>
        <v>#N/A</v>
      </c>
      <c r="AO415" s="15" t="e">
        <f>IF($B415="","",VLOOKUP($B415,'HK2 - 22-23 + HKI 23-24(22C2)'!$B$12:$AT$182,40,0))</f>
        <v>#N/A</v>
      </c>
      <c r="AP415" s="15" t="e">
        <f>IF($B415="","",VLOOKUP($B415,'HK2 - 22-23 + HKI 23-24(22C2)'!$B$12:$AT$182,41,0))</f>
        <v>#N/A</v>
      </c>
      <c r="AQ415" s="31" t="e">
        <f t="shared" si="69"/>
        <v>#N/A</v>
      </c>
      <c r="AR415" s="31" t="e">
        <f>IF($B415="","",VLOOKUP($B415,'HK2 - 22-23 + HKI 23-24(22C2)'!$B$12:$AT$182,43,0))</f>
        <v>#N/A</v>
      </c>
      <c r="AS415" s="31" t="e">
        <f>IF($B415="","",VLOOKUP($B415,'HK2 - 22-23 + HKI 23-24(22C2)'!$B$12:$AT$182,44,0))</f>
        <v>#N/A</v>
      </c>
      <c r="AT415" s="40" t="e">
        <f t="shared" si="70"/>
        <v>#N/A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IF($B416="","",VLOOKUP($B416,'HK2 - 22-23 + HKI 23-24(22C2)'!$B$12:$AT$182,4,0))</f>
        <v>#N/A</v>
      </c>
      <c r="F416" s="15" t="e">
        <f>IF($B416="","",VLOOKUP($B416,'HK2 - 22-23 + HKI 23-24(22C2)'!$B$12:$AT$182,5,0))</f>
        <v>#N/A</v>
      </c>
      <c r="G416" s="15" t="e">
        <f>IF($B416="","",VLOOKUP($B416,'HK2 - 22-23 + HKI 23-24(22C2)'!$B$12:$AT$182,6,0))</f>
        <v>#N/A</v>
      </c>
      <c r="H416" s="15" t="e">
        <f>IF($B416="","",VLOOKUP($B416,'HK2 - 22-23 + HKI 23-24(22C2)'!$B$12:$AT$182,7,0))</f>
        <v>#N/A</v>
      </c>
      <c r="I416" s="15" t="e">
        <f>IF($B416="","",VLOOKUP($B416,'HK2 - 22-23 + HKI 23-24(22C2)'!$B$12:$AT$182,8,0))</f>
        <v>#N/A</v>
      </c>
      <c r="J416" s="15" t="e">
        <f>IF($B416="","",VLOOKUP($B416,'HK2 - 22-23 + HKI 23-24(22C2)'!$B$12:$AT$182,9,0))</f>
        <v>#N/A</v>
      </c>
      <c r="K416" s="15" t="e">
        <f>IF($B416="","",VLOOKUP($B416,'HK2 - 22-23 + HKI 23-24(22C2)'!$B$12:$AT$182,10,0))</f>
        <v>#N/A</v>
      </c>
      <c r="L416" s="15" t="e">
        <f>IF($B416="","",VLOOKUP($B416,'HK2 - 22-23 + HKI 23-24(22C2)'!$B$12:$AT$182,11,0))</f>
        <v>#N/A</v>
      </c>
      <c r="M416" s="31" t="e">
        <f t="shared" si="61"/>
        <v>#N/A</v>
      </c>
      <c r="N416" s="15" t="e">
        <f>IF($B416="","",VLOOKUP($B416,'HK2 - 22-23 + HKI 23-24(22C2)'!$B$12:$AT$182,13,0))</f>
        <v>#N/A</v>
      </c>
      <c r="O416" s="15" t="e">
        <f>IF($B416="","",VLOOKUP($B416,'HK2 - 22-23 + HKI 23-24(22C2)'!$B$12:$AT$182,14,0))</f>
        <v>#N/A</v>
      </c>
      <c r="P416" s="15" t="e">
        <f>IF($B416="","",VLOOKUP($B416,'HK2 - 22-23 + HKI 23-24(22C2)'!$B$12:$AT$182,15,0))</f>
        <v>#N/A</v>
      </c>
      <c r="Q416" s="15" t="e">
        <f>IF($B416="","",VLOOKUP($B416,'HK2 - 22-23 + HKI 23-24(22C2)'!$B$12:$AT$182,16,0))</f>
        <v>#N/A</v>
      </c>
      <c r="R416" s="31" t="e">
        <f t="shared" si="62"/>
        <v>#N/A</v>
      </c>
      <c r="S416" s="15" t="e">
        <f>IF($B416="","",VLOOKUP($B416,'HK2 - 22-23 + HKI 23-24(22C2)'!$B$12:$AT$182,18,0))</f>
        <v>#N/A</v>
      </c>
      <c r="T416" s="15" t="e">
        <f>IF($B416="","",VLOOKUP($B416,'HK2 - 22-23 + HKI 23-24(22C2)'!$B$12:$AT$182,19,0))</f>
        <v>#N/A</v>
      </c>
      <c r="U416" s="15" t="e">
        <f>IF($B416="","",VLOOKUP($B416,'HK2 - 22-23 + HKI 23-24(22C2)'!$B$12:$AT$182,20,0))</f>
        <v>#N/A</v>
      </c>
      <c r="V416" s="31" t="e">
        <f t="shared" si="63"/>
        <v>#N/A</v>
      </c>
      <c r="W416" s="15" t="e">
        <f>IF($B416="","",VLOOKUP($B416,'HK2 - 22-23 + HKI 23-24(22C2)'!$B$12:$AT$182,22,0))</f>
        <v>#N/A</v>
      </c>
      <c r="X416" s="15" t="e">
        <f>IF($B416="","",VLOOKUP($B416,'HK2 - 22-23 + HKI 23-24(22C2)'!$B$12:$AT$182,23,0))</f>
        <v>#N/A</v>
      </c>
      <c r="Y416" s="15" t="e">
        <f>IF($B416="","",VLOOKUP($B416,'HK2 - 22-23 + HKI 23-24(22C2)'!$B$12:$AT$182,24,0))</f>
        <v>#N/A</v>
      </c>
      <c r="Z416" s="31" t="e">
        <f t="shared" si="64"/>
        <v>#N/A</v>
      </c>
      <c r="AA416" s="15" t="e">
        <f>IF($B416="","",VLOOKUP($B416,'HK2 - 22-23 + HKI 23-24(22C2)'!$B$12:$AT$182,26,0))</f>
        <v>#N/A</v>
      </c>
      <c r="AB416" s="15" t="e">
        <f>IF($B416="","",VLOOKUP($B416,'HK2 - 22-23 + HKI 23-24(22C2)'!$B$12:$AT$182,27,0))</f>
        <v>#N/A</v>
      </c>
      <c r="AC416" s="15" t="e">
        <f>IF($B416="","",VLOOKUP($B416,'HK2 - 22-23 + HKI 23-24(22C2)'!$B$12:$AT$182,28,0))</f>
        <v>#N/A</v>
      </c>
      <c r="AD416" s="31" t="e">
        <f t="shared" si="65"/>
        <v>#N/A</v>
      </c>
      <c r="AE416" s="15" t="e">
        <f>IF($B416="","",VLOOKUP($B416,'HK2 - 22-23 + HKI 23-24(22C2)'!$B$12:$AT$182,30,0))</f>
        <v>#N/A</v>
      </c>
      <c r="AF416" s="15" t="e">
        <f>IF($B416="","",VLOOKUP($B416,'HK2 - 22-23 + HKI 23-24(22C2)'!$B$12:$AT$182,31,0))</f>
        <v>#N/A</v>
      </c>
      <c r="AG416" s="15" t="e">
        <f>IF($B416="","",VLOOKUP($B416,'HK2 - 22-23 + HKI 23-24(22C2)'!$B$12:$AT$182,32,0))</f>
        <v>#N/A</v>
      </c>
      <c r="AH416" s="31" t="e">
        <f t="shared" si="66"/>
        <v>#N/A</v>
      </c>
      <c r="AI416" s="15" t="e">
        <f>IF($B416="","",VLOOKUP($B416,'HK2 - 22-23 + HKI 23-24(22C2)'!$B$12:$AT$182,34,0))</f>
        <v>#N/A</v>
      </c>
      <c r="AJ416" s="15" t="e">
        <f>IF($B416="","",VLOOKUP($B416,'HK2 - 22-23 + HKI 23-24(22C2)'!$B$12:$AT$182,35,0))</f>
        <v>#N/A</v>
      </c>
      <c r="AK416" s="31" t="e">
        <f t="shared" si="67"/>
        <v>#N/A</v>
      </c>
      <c r="AL416" s="15" t="e">
        <f>IF($B416="","",VLOOKUP($B416,'HK2 - 22-23 + HKI 23-24(22C2)'!$B$12:$AT$182,37,0))</f>
        <v>#N/A</v>
      </c>
      <c r="AM416" s="15" t="e">
        <f>IF($B416="","",VLOOKUP($B416,'HK2 - 22-23 + HKI 23-24(22C2)'!$B$12:$AT$182,38,0))</f>
        <v>#N/A</v>
      </c>
      <c r="AN416" s="31" t="e">
        <f t="shared" si="68"/>
        <v>#N/A</v>
      </c>
      <c r="AO416" s="15" t="e">
        <f>IF($B416="","",VLOOKUP($B416,'HK2 - 22-23 + HKI 23-24(22C2)'!$B$12:$AT$182,40,0))</f>
        <v>#N/A</v>
      </c>
      <c r="AP416" s="15" t="e">
        <f>IF($B416="","",VLOOKUP($B416,'HK2 - 22-23 + HKI 23-24(22C2)'!$B$12:$AT$182,41,0))</f>
        <v>#N/A</v>
      </c>
      <c r="AQ416" s="31" t="e">
        <f t="shared" si="69"/>
        <v>#N/A</v>
      </c>
      <c r="AR416" s="31" t="e">
        <f>IF($B416="","",VLOOKUP($B416,'HK2 - 22-23 + HKI 23-24(22C2)'!$B$12:$AT$182,43,0))</f>
        <v>#N/A</v>
      </c>
      <c r="AS416" s="31" t="e">
        <f>IF($B416="","",VLOOKUP($B416,'HK2 - 22-23 + HKI 23-24(22C2)'!$B$12:$AT$182,44,0))</f>
        <v>#N/A</v>
      </c>
      <c r="AT416" s="40" t="e">
        <f t="shared" si="70"/>
        <v>#N/A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IF($B417="","",VLOOKUP($B417,'HK2 - 22-23 + HKI 23-24(22C2)'!$B$12:$AT$182,4,0))</f>
        <v>#N/A</v>
      </c>
      <c r="F417" s="15" t="e">
        <f>IF($B417="","",VLOOKUP($B417,'HK2 - 22-23 + HKI 23-24(22C2)'!$B$12:$AT$182,5,0))</f>
        <v>#N/A</v>
      </c>
      <c r="G417" s="15" t="e">
        <f>IF($B417="","",VLOOKUP($B417,'HK2 - 22-23 + HKI 23-24(22C2)'!$B$12:$AT$182,6,0))</f>
        <v>#N/A</v>
      </c>
      <c r="H417" s="15" t="e">
        <f>IF($B417="","",VLOOKUP($B417,'HK2 - 22-23 + HKI 23-24(22C2)'!$B$12:$AT$182,7,0))</f>
        <v>#N/A</v>
      </c>
      <c r="I417" s="15" t="e">
        <f>IF($B417="","",VLOOKUP($B417,'HK2 - 22-23 + HKI 23-24(22C2)'!$B$12:$AT$182,8,0))</f>
        <v>#N/A</v>
      </c>
      <c r="J417" s="15" t="e">
        <f>IF($B417="","",VLOOKUP($B417,'HK2 - 22-23 + HKI 23-24(22C2)'!$B$12:$AT$182,9,0))</f>
        <v>#N/A</v>
      </c>
      <c r="K417" s="15" t="e">
        <f>IF($B417="","",VLOOKUP($B417,'HK2 - 22-23 + HKI 23-24(22C2)'!$B$12:$AT$182,10,0))</f>
        <v>#N/A</v>
      </c>
      <c r="L417" s="15" t="e">
        <f>IF($B417="","",VLOOKUP($B417,'HK2 - 22-23 + HKI 23-24(22C2)'!$B$12:$AT$182,11,0))</f>
        <v>#N/A</v>
      </c>
      <c r="M417" s="31" t="e">
        <f t="shared" si="61"/>
        <v>#N/A</v>
      </c>
      <c r="N417" s="15" t="e">
        <f>IF($B417="","",VLOOKUP($B417,'HK2 - 22-23 + HKI 23-24(22C2)'!$B$12:$AT$182,13,0))</f>
        <v>#N/A</v>
      </c>
      <c r="O417" s="15" t="e">
        <f>IF($B417="","",VLOOKUP($B417,'HK2 - 22-23 + HKI 23-24(22C2)'!$B$12:$AT$182,14,0))</f>
        <v>#N/A</v>
      </c>
      <c r="P417" s="15" t="e">
        <f>IF($B417="","",VLOOKUP($B417,'HK2 - 22-23 + HKI 23-24(22C2)'!$B$12:$AT$182,15,0))</f>
        <v>#N/A</v>
      </c>
      <c r="Q417" s="15" t="e">
        <f>IF($B417="","",VLOOKUP($B417,'HK2 - 22-23 + HKI 23-24(22C2)'!$B$12:$AT$182,16,0))</f>
        <v>#N/A</v>
      </c>
      <c r="R417" s="31" t="e">
        <f t="shared" si="62"/>
        <v>#N/A</v>
      </c>
      <c r="S417" s="15" t="e">
        <f>IF($B417="","",VLOOKUP($B417,'HK2 - 22-23 + HKI 23-24(22C2)'!$B$12:$AT$182,18,0))</f>
        <v>#N/A</v>
      </c>
      <c r="T417" s="15" t="e">
        <f>IF($B417="","",VLOOKUP($B417,'HK2 - 22-23 + HKI 23-24(22C2)'!$B$12:$AT$182,19,0))</f>
        <v>#N/A</v>
      </c>
      <c r="U417" s="15" t="e">
        <f>IF($B417="","",VLOOKUP($B417,'HK2 - 22-23 + HKI 23-24(22C2)'!$B$12:$AT$182,20,0))</f>
        <v>#N/A</v>
      </c>
      <c r="V417" s="31" t="e">
        <f t="shared" si="63"/>
        <v>#N/A</v>
      </c>
      <c r="W417" s="15" t="e">
        <f>IF($B417="","",VLOOKUP($B417,'HK2 - 22-23 + HKI 23-24(22C2)'!$B$12:$AT$182,22,0))</f>
        <v>#N/A</v>
      </c>
      <c r="X417" s="15" t="e">
        <f>IF($B417="","",VLOOKUP($B417,'HK2 - 22-23 + HKI 23-24(22C2)'!$B$12:$AT$182,23,0))</f>
        <v>#N/A</v>
      </c>
      <c r="Y417" s="15" t="e">
        <f>IF($B417="","",VLOOKUP($B417,'HK2 - 22-23 + HKI 23-24(22C2)'!$B$12:$AT$182,24,0))</f>
        <v>#N/A</v>
      </c>
      <c r="Z417" s="31" t="e">
        <f t="shared" si="64"/>
        <v>#N/A</v>
      </c>
      <c r="AA417" s="15" t="e">
        <f>IF($B417="","",VLOOKUP($B417,'HK2 - 22-23 + HKI 23-24(22C2)'!$B$12:$AT$182,26,0))</f>
        <v>#N/A</v>
      </c>
      <c r="AB417" s="15" t="e">
        <f>IF($B417="","",VLOOKUP($B417,'HK2 - 22-23 + HKI 23-24(22C2)'!$B$12:$AT$182,27,0))</f>
        <v>#N/A</v>
      </c>
      <c r="AC417" s="15" t="e">
        <f>IF($B417="","",VLOOKUP($B417,'HK2 - 22-23 + HKI 23-24(22C2)'!$B$12:$AT$182,28,0))</f>
        <v>#N/A</v>
      </c>
      <c r="AD417" s="31" t="e">
        <f t="shared" si="65"/>
        <v>#N/A</v>
      </c>
      <c r="AE417" s="15" t="e">
        <f>IF($B417="","",VLOOKUP($B417,'HK2 - 22-23 + HKI 23-24(22C2)'!$B$12:$AT$182,30,0))</f>
        <v>#N/A</v>
      </c>
      <c r="AF417" s="15" t="e">
        <f>IF($B417="","",VLOOKUP($B417,'HK2 - 22-23 + HKI 23-24(22C2)'!$B$12:$AT$182,31,0))</f>
        <v>#N/A</v>
      </c>
      <c r="AG417" s="15" t="e">
        <f>IF($B417="","",VLOOKUP($B417,'HK2 - 22-23 + HKI 23-24(22C2)'!$B$12:$AT$182,32,0))</f>
        <v>#N/A</v>
      </c>
      <c r="AH417" s="31" t="e">
        <f t="shared" si="66"/>
        <v>#N/A</v>
      </c>
      <c r="AI417" s="15" t="e">
        <f>IF($B417="","",VLOOKUP($B417,'HK2 - 22-23 + HKI 23-24(22C2)'!$B$12:$AT$182,34,0))</f>
        <v>#N/A</v>
      </c>
      <c r="AJ417" s="15" t="e">
        <f>IF($B417="","",VLOOKUP($B417,'HK2 - 22-23 + HKI 23-24(22C2)'!$B$12:$AT$182,35,0))</f>
        <v>#N/A</v>
      </c>
      <c r="AK417" s="31" t="e">
        <f t="shared" si="67"/>
        <v>#N/A</v>
      </c>
      <c r="AL417" s="15" t="e">
        <f>IF($B417="","",VLOOKUP($B417,'HK2 - 22-23 + HKI 23-24(22C2)'!$B$12:$AT$182,37,0))</f>
        <v>#N/A</v>
      </c>
      <c r="AM417" s="15" t="e">
        <f>IF($B417="","",VLOOKUP($B417,'HK2 - 22-23 + HKI 23-24(22C2)'!$B$12:$AT$182,38,0))</f>
        <v>#N/A</v>
      </c>
      <c r="AN417" s="31" t="e">
        <f t="shared" si="68"/>
        <v>#N/A</v>
      </c>
      <c r="AO417" s="15" t="e">
        <f>IF($B417="","",VLOOKUP($B417,'HK2 - 22-23 + HKI 23-24(22C2)'!$B$12:$AT$182,40,0))</f>
        <v>#N/A</v>
      </c>
      <c r="AP417" s="15" t="e">
        <f>IF($B417="","",VLOOKUP($B417,'HK2 - 22-23 + HKI 23-24(22C2)'!$B$12:$AT$182,41,0))</f>
        <v>#N/A</v>
      </c>
      <c r="AQ417" s="31" t="e">
        <f t="shared" si="69"/>
        <v>#N/A</v>
      </c>
      <c r="AR417" s="31" t="e">
        <f>IF($B417="","",VLOOKUP($B417,'HK2 - 22-23 + HKI 23-24(22C2)'!$B$12:$AT$182,43,0))</f>
        <v>#N/A</v>
      </c>
      <c r="AS417" s="31" t="e">
        <f>IF($B417="","",VLOOKUP($B417,'HK2 - 22-23 + HKI 23-24(22C2)'!$B$12:$AT$182,44,0))</f>
        <v>#N/A</v>
      </c>
      <c r="AT417" s="40" t="e">
        <f t="shared" si="70"/>
        <v>#N/A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IF($B418="","",VLOOKUP($B418,'HK2 - 22-23 + HKI 23-24(22C2)'!$B$12:$AT$182,4,0))</f>
        <v>#N/A</v>
      </c>
      <c r="F418" s="15" t="e">
        <f>IF($B418="","",VLOOKUP($B418,'HK2 - 22-23 + HKI 23-24(22C2)'!$B$12:$AT$182,5,0))</f>
        <v>#N/A</v>
      </c>
      <c r="G418" s="15" t="e">
        <f>IF($B418="","",VLOOKUP($B418,'HK2 - 22-23 + HKI 23-24(22C2)'!$B$12:$AT$182,6,0))</f>
        <v>#N/A</v>
      </c>
      <c r="H418" s="15" t="e">
        <f>IF($B418="","",VLOOKUP($B418,'HK2 - 22-23 + HKI 23-24(22C2)'!$B$12:$AT$182,7,0))</f>
        <v>#N/A</v>
      </c>
      <c r="I418" s="15" t="e">
        <f>IF($B418="","",VLOOKUP($B418,'HK2 - 22-23 + HKI 23-24(22C2)'!$B$12:$AT$182,8,0))</f>
        <v>#N/A</v>
      </c>
      <c r="J418" s="15" t="e">
        <f>IF($B418="","",VLOOKUP($B418,'HK2 - 22-23 + HKI 23-24(22C2)'!$B$12:$AT$182,9,0))</f>
        <v>#N/A</v>
      </c>
      <c r="K418" s="15" t="e">
        <f>IF($B418="","",VLOOKUP($B418,'HK2 - 22-23 + HKI 23-24(22C2)'!$B$12:$AT$182,10,0))</f>
        <v>#N/A</v>
      </c>
      <c r="L418" s="15" t="e">
        <f>IF($B418="","",VLOOKUP($B418,'HK2 - 22-23 + HKI 23-24(22C2)'!$B$12:$AT$182,11,0))</f>
        <v>#N/A</v>
      </c>
      <c r="M418" s="31" t="e">
        <f t="shared" si="61"/>
        <v>#N/A</v>
      </c>
      <c r="N418" s="15" t="e">
        <f>IF($B418="","",VLOOKUP($B418,'HK2 - 22-23 + HKI 23-24(22C2)'!$B$12:$AT$182,13,0))</f>
        <v>#N/A</v>
      </c>
      <c r="O418" s="15" t="e">
        <f>IF($B418="","",VLOOKUP($B418,'HK2 - 22-23 + HKI 23-24(22C2)'!$B$12:$AT$182,14,0))</f>
        <v>#N/A</v>
      </c>
      <c r="P418" s="15" t="e">
        <f>IF($B418="","",VLOOKUP($B418,'HK2 - 22-23 + HKI 23-24(22C2)'!$B$12:$AT$182,15,0))</f>
        <v>#N/A</v>
      </c>
      <c r="Q418" s="15" t="e">
        <f>IF($B418="","",VLOOKUP($B418,'HK2 - 22-23 + HKI 23-24(22C2)'!$B$12:$AT$182,16,0))</f>
        <v>#N/A</v>
      </c>
      <c r="R418" s="31" t="e">
        <f t="shared" si="62"/>
        <v>#N/A</v>
      </c>
      <c r="S418" s="15" t="e">
        <f>IF($B418="","",VLOOKUP($B418,'HK2 - 22-23 + HKI 23-24(22C2)'!$B$12:$AT$182,18,0))</f>
        <v>#N/A</v>
      </c>
      <c r="T418" s="15" t="e">
        <f>IF($B418="","",VLOOKUP($B418,'HK2 - 22-23 + HKI 23-24(22C2)'!$B$12:$AT$182,19,0))</f>
        <v>#N/A</v>
      </c>
      <c r="U418" s="15" t="e">
        <f>IF($B418="","",VLOOKUP($B418,'HK2 - 22-23 + HKI 23-24(22C2)'!$B$12:$AT$182,20,0))</f>
        <v>#N/A</v>
      </c>
      <c r="V418" s="31" t="e">
        <f t="shared" si="63"/>
        <v>#N/A</v>
      </c>
      <c r="W418" s="15" t="e">
        <f>IF($B418="","",VLOOKUP($B418,'HK2 - 22-23 + HKI 23-24(22C2)'!$B$12:$AT$182,22,0))</f>
        <v>#N/A</v>
      </c>
      <c r="X418" s="15" t="e">
        <f>IF($B418="","",VLOOKUP($B418,'HK2 - 22-23 + HKI 23-24(22C2)'!$B$12:$AT$182,23,0))</f>
        <v>#N/A</v>
      </c>
      <c r="Y418" s="15" t="e">
        <f>IF($B418="","",VLOOKUP($B418,'HK2 - 22-23 + HKI 23-24(22C2)'!$B$12:$AT$182,24,0))</f>
        <v>#N/A</v>
      </c>
      <c r="Z418" s="31" t="e">
        <f t="shared" si="64"/>
        <v>#N/A</v>
      </c>
      <c r="AA418" s="15" t="e">
        <f>IF($B418="","",VLOOKUP($B418,'HK2 - 22-23 + HKI 23-24(22C2)'!$B$12:$AT$182,26,0))</f>
        <v>#N/A</v>
      </c>
      <c r="AB418" s="15" t="e">
        <f>IF($B418="","",VLOOKUP($B418,'HK2 - 22-23 + HKI 23-24(22C2)'!$B$12:$AT$182,27,0))</f>
        <v>#N/A</v>
      </c>
      <c r="AC418" s="15" t="e">
        <f>IF($B418="","",VLOOKUP($B418,'HK2 - 22-23 + HKI 23-24(22C2)'!$B$12:$AT$182,28,0))</f>
        <v>#N/A</v>
      </c>
      <c r="AD418" s="31" t="e">
        <f t="shared" si="65"/>
        <v>#N/A</v>
      </c>
      <c r="AE418" s="15" t="e">
        <f>IF($B418="","",VLOOKUP($B418,'HK2 - 22-23 + HKI 23-24(22C2)'!$B$12:$AT$182,30,0))</f>
        <v>#N/A</v>
      </c>
      <c r="AF418" s="15" t="e">
        <f>IF($B418="","",VLOOKUP($B418,'HK2 - 22-23 + HKI 23-24(22C2)'!$B$12:$AT$182,31,0))</f>
        <v>#N/A</v>
      </c>
      <c r="AG418" s="15" t="e">
        <f>IF($B418="","",VLOOKUP($B418,'HK2 - 22-23 + HKI 23-24(22C2)'!$B$12:$AT$182,32,0))</f>
        <v>#N/A</v>
      </c>
      <c r="AH418" s="31" t="e">
        <f t="shared" si="66"/>
        <v>#N/A</v>
      </c>
      <c r="AI418" s="15" t="e">
        <f>IF($B418="","",VLOOKUP($B418,'HK2 - 22-23 + HKI 23-24(22C2)'!$B$12:$AT$182,34,0))</f>
        <v>#N/A</v>
      </c>
      <c r="AJ418" s="15" t="e">
        <f>IF($B418="","",VLOOKUP($B418,'HK2 - 22-23 + HKI 23-24(22C2)'!$B$12:$AT$182,35,0))</f>
        <v>#N/A</v>
      </c>
      <c r="AK418" s="31" t="e">
        <f t="shared" si="67"/>
        <v>#N/A</v>
      </c>
      <c r="AL418" s="15" t="e">
        <f>IF($B418="","",VLOOKUP($B418,'HK2 - 22-23 + HKI 23-24(22C2)'!$B$12:$AT$182,37,0))</f>
        <v>#N/A</v>
      </c>
      <c r="AM418" s="15" t="e">
        <f>IF($B418="","",VLOOKUP($B418,'HK2 - 22-23 + HKI 23-24(22C2)'!$B$12:$AT$182,38,0))</f>
        <v>#N/A</v>
      </c>
      <c r="AN418" s="31" t="e">
        <f t="shared" si="68"/>
        <v>#N/A</v>
      </c>
      <c r="AO418" s="15" t="e">
        <f>IF($B418="","",VLOOKUP($B418,'HK2 - 22-23 + HKI 23-24(22C2)'!$B$12:$AT$182,40,0))</f>
        <v>#N/A</v>
      </c>
      <c r="AP418" s="15" t="e">
        <f>IF($B418="","",VLOOKUP($B418,'HK2 - 22-23 + HKI 23-24(22C2)'!$B$12:$AT$182,41,0))</f>
        <v>#N/A</v>
      </c>
      <c r="AQ418" s="31" t="e">
        <f t="shared" si="69"/>
        <v>#N/A</v>
      </c>
      <c r="AR418" s="31" t="e">
        <f>IF($B418="","",VLOOKUP($B418,'HK2 - 22-23 + HKI 23-24(22C2)'!$B$12:$AT$182,43,0))</f>
        <v>#N/A</v>
      </c>
      <c r="AS418" s="31" t="e">
        <f>IF($B418="","",VLOOKUP($B418,'HK2 - 22-23 + HKI 23-24(22C2)'!$B$12:$AT$182,44,0))</f>
        <v>#N/A</v>
      </c>
      <c r="AT418" s="40" t="e">
        <f t="shared" si="70"/>
        <v>#N/A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IF($B419="","",VLOOKUP($B419,'HK2 - 22-23 + HKI 23-24(22C2)'!$B$12:$AT$182,4,0))</f>
        <v>#N/A</v>
      </c>
      <c r="F419" s="15" t="e">
        <f>IF($B419="","",VLOOKUP($B419,'HK2 - 22-23 + HKI 23-24(22C2)'!$B$12:$AT$182,5,0))</f>
        <v>#N/A</v>
      </c>
      <c r="G419" s="15" t="e">
        <f>IF($B419="","",VLOOKUP($B419,'HK2 - 22-23 + HKI 23-24(22C2)'!$B$12:$AT$182,6,0))</f>
        <v>#N/A</v>
      </c>
      <c r="H419" s="15" t="e">
        <f>IF($B419="","",VLOOKUP($B419,'HK2 - 22-23 + HKI 23-24(22C2)'!$B$12:$AT$182,7,0))</f>
        <v>#N/A</v>
      </c>
      <c r="I419" s="15" t="e">
        <f>IF($B419="","",VLOOKUP($B419,'HK2 - 22-23 + HKI 23-24(22C2)'!$B$12:$AT$182,8,0))</f>
        <v>#N/A</v>
      </c>
      <c r="J419" s="15" t="e">
        <f>IF($B419="","",VLOOKUP($B419,'HK2 - 22-23 + HKI 23-24(22C2)'!$B$12:$AT$182,9,0))</f>
        <v>#N/A</v>
      </c>
      <c r="K419" s="15" t="e">
        <f>IF($B419="","",VLOOKUP($B419,'HK2 - 22-23 + HKI 23-24(22C2)'!$B$12:$AT$182,10,0))</f>
        <v>#N/A</v>
      </c>
      <c r="L419" s="15" t="e">
        <f>IF($B419="","",VLOOKUP($B419,'HK2 - 22-23 + HKI 23-24(22C2)'!$B$12:$AT$182,11,0))</f>
        <v>#N/A</v>
      </c>
      <c r="M419" s="31" t="e">
        <f t="shared" si="61"/>
        <v>#N/A</v>
      </c>
      <c r="N419" s="15" t="e">
        <f>IF($B419="","",VLOOKUP($B419,'HK2 - 22-23 + HKI 23-24(22C2)'!$B$12:$AT$182,13,0))</f>
        <v>#N/A</v>
      </c>
      <c r="O419" s="15" t="e">
        <f>IF($B419="","",VLOOKUP($B419,'HK2 - 22-23 + HKI 23-24(22C2)'!$B$12:$AT$182,14,0))</f>
        <v>#N/A</v>
      </c>
      <c r="P419" s="15" t="e">
        <f>IF($B419="","",VLOOKUP($B419,'HK2 - 22-23 + HKI 23-24(22C2)'!$B$12:$AT$182,15,0))</f>
        <v>#N/A</v>
      </c>
      <c r="Q419" s="15" t="e">
        <f>IF($B419="","",VLOOKUP($B419,'HK2 - 22-23 + HKI 23-24(22C2)'!$B$12:$AT$182,16,0))</f>
        <v>#N/A</v>
      </c>
      <c r="R419" s="31" t="e">
        <f t="shared" si="62"/>
        <v>#N/A</v>
      </c>
      <c r="S419" s="15" t="e">
        <f>IF($B419="","",VLOOKUP($B419,'HK2 - 22-23 + HKI 23-24(22C2)'!$B$12:$AT$182,18,0))</f>
        <v>#N/A</v>
      </c>
      <c r="T419" s="15" t="e">
        <f>IF($B419="","",VLOOKUP($B419,'HK2 - 22-23 + HKI 23-24(22C2)'!$B$12:$AT$182,19,0))</f>
        <v>#N/A</v>
      </c>
      <c r="U419" s="15" t="e">
        <f>IF($B419="","",VLOOKUP($B419,'HK2 - 22-23 + HKI 23-24(22C2)'!$B$12:$AT$182,20,0))</f>
        <v>#N/A</v>
      </c>
      <c r="V419" s="31" t="e">
        <f t="shared" si="63"/>
        <v>#N/A</v>
      </c>
      <c r="W419" s="15" t="e">
        <f>IF($B419="","",VLOOKUP($B419,'HK2 - 22-23 + HKI 23-24(22C2)'!$B$12:$AT$182,22,0))</f>
        <v>#N/A</v>
      </c>
      <c r="X419" s="15" t="e">
        <f>IF($B419="","",VLOOKUP($B419,'HK2 - 22-23 + HKI 23-24(22C2)'!$B$12:$AT$182,23,0))</f>
        <v>#N/A</v>
      </c>
      <c r="Y419" s="15" t="e">
        <f>IF($B419="","",VLOOKUP($B419,'HK2 - 22-23 + HKI 23-24(22C2)'!$B$12:$AT$182,24,0))</f>
        <v>#N/A</v>
      </c>
      <c r="Z419" s="31" t="e">
        <f t="shared" si="64"/>
        <v>#N/A</v>
      </c>
      <c r="AA419" s="15" t="e">
        <f>IF($B419="","",VLOOKUP($B419,'HK2 - 22-23 + HKI 23-24(22C2)'!$B$12:$AT$182,26,0))</f>
        <v>#N/A</v>
      </c>
      <c r="AB419" s="15" t="e">
        <f>IF($B419="","",VLOOKUP($B419,'HK2 - 22-23 + HKI 23-24(22C2)'!$B$12:$AT$182,27,0))</f>
        <v>#N/A</v>
      </c>
      <c r="AC419" s="15" t="e">
        <f>IF($B419="","",VLOOKUP($B419,'HK2 - 22-23 + HKI 23-24(22C2)'!$B$12:$AT$182,28,0))</f>
        <v>#N/A</v>
      </c>
      <c r="AD419" s="31" t="e">
        <f t="shared" si="65"/>
        <v>#N/A</v>
      </c>
      <c r="AE419" s="15" t="e">
        <f>IF($B419="","",VLOOKUP($B419,'HK2 - 22-23 + HKI 23-24(22C2)'!$B$12:$AT$182,30,0))</f>
        <v>#N/A</v>
      </c>
      <c r="AF419" s="15" t="e">
        <f>IF($B419="","",VLOOKUP($B419,'HK2 - 22-23 + HKI 23-24(22C2)'!$B$12:$AT$182,31,0))</f>
        <v>#N/A</v>
      </c>
      <c r="AG419" s="15" t="e">
        <f>IF($B419="","",VLOOKUP($B419,'HK2 - 22-23 + HKI 23-24(22C2)'!$B$12:$AT$182,32,0))</f>
        <v>#N/A</v>
      </c>
      <c r="AH419" s="31" t="e">
        <f t="shared" si="66"/>
        <v>#N/A</v>
      </c>
      <c r="AI419" s="15" t="e">
        <f>IF($B419="","",VLOOKUP($B419,'HK2 - 22-23 + HKI 23-24(22C2)'!$B$12:$AT$182,34,0))</f>
        <v>#N/A</v>
      </c>
      <c r="AJ419" s="15" t="e">
        <f>IF($B419="","",VLOOKUP($B419,'HK2 - 22-23 + HKI 23-24(22C2)'!$B$12:$AT$182,35,0))</f>
        <v>#N/A</v>
      </c>
      <c r="AK419" s="31" t="e">
        <f t="shared" si="67"/>
        <v>#N/A</v>
      </c>
      <c r="AL419" s="15" t="e">
        <f>IF($B419="","",VLOOKUP($B419,'HK2 - 22-23 + HKI 23-24(22C2)'!$B$12:$AT$182,37,0))</f>
        <v>#N/A</v>
      </c>
      <c r="AM419" s="15" t="e">
        <f>IF($B419="","",VLOOKUP($B419,'HK2 - 22-23 + HKI 23-24(22C2)'!$B$12:$AT$182,38,0))</f>
        <v>#N/A</v>
      </c>
      <c r="AN419" s="31" t="e">
        <f t="shared" si="68"/>
        <v>#N/A</v>
      </c>
      <c r="AO419" s="15" t="e">
        <f>IF($B419="","",VLOOKUP($B419,'HK2 - 22-23 + HKI 23-24(22C2)'!$B$12:$AT$182,40,0))</f>
        <v>#N/A</v>
      </c>
      <c r="AP419" s="15" t="e">
        <f>IF($B419="","",VLOOKUP($B419,'HK2 - 22-23 + HKI 23-24(22C2)'!$B$12:$AT$182,41,0))</f>
        <v>#N/A</v>
      </c>
      <c r="AQ419" s="31" t="e">
        <f t="shared" si="69"/>
        <v>#N/A</v>
      </c>
      <c r="AR419" s="31" t="e">
        <f>IF($B419="","",VLOOKUP($B419,'HK2 - 22-23 + HKI 23-24(22C2)'!$B$12:$AT$182,43,0))</f>
        <v>#N/A</v>
      </c>
      <c r="AS419" s="31" t="e">
        <f>IF($B419="","",VLOOKUP($B419,'HK2 - 22-23 + HKI 23-24(22C2)'!$B$12:$AT$182,44,0))</f>
        <v>#N/A</v>
      </c>
      <c r="AT419" s="40" t="e">
        <f t="shared" si="70"/>
        <v>#N/A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IF($B420="","",VLOOKUP($B420,'HK2 - 22-23 + HKI 23-24(22C2)'!$B$12:$AT$182,4,0))</f>
        <v>#N/A</v>
      </c>
      <c r="F420" s="15" t="e">
        <f>IF($B420="","",VLOOKUP($B420,'HK2 - 22-23 + HKI 23-24(22C2)'!$B$12:$AT$182,5,0))</f>
        <v>#N/A</v>
      </c>
      <c r="G420" s="15" t="e">
        <f>IF($B420="","",VLOOKUP($B420,'HK2 - 22-23 + HKI 23-24(22C2)'!$B$12:$AT$182,6,0))</f>
        <v>#N/A</v>
      </c>
      <c r="H420" s="15" t="e">
        <f>IF($B420="","",VLOOKUP($B420,'HK2 - 22-23 + HKI 23-24(22C2)'!$B$12:$AT$182,7,0))</f>
        <v>#N/A</v>
      </c>
      <c r="I420" s="15" t="e">
        <f>IF($B420="","",VLOOKUP($B420,'HK2 - 22-23 + HKI 23-24(22C2)'!$B$12:$AT$182,8,0))</f>
        <v>#N/A</v>
      </c>
      <c r="J420" s="15" t="e">
        <f>IF($B420="","",VLOOKUP($B420,'HK2 - 22-23 + HKI 23-24(22C2)'!$B$12:$AT$182,9,0))</f>
        <v>#N/A</v>
      </c>
      <c r="K420" s="15" t="e">
        <f>IF($B420="","",VLOOKUP($B420,'HK2 - 22-23 + HKI 23-24(22C2)'!$B$12:$AT$182,10,0))</f>
        <v>#N/A</v>
      </c>
      <c r="L420" s="15" t="e">
        <f>IF($B420="","",VLOOKUP($B420,'HK2 - 22-23 + HKI 23-24(22C2)'!$B$12:$AT$182,11,0))</f>
        <v>#N/A</v>
      </c>
      <c r="M420" s="31" t="e">
        <f t="shared" si="61"/>
        <v>#N/A</v>
      </c>
      <c r="N420" s="15" t="e">
        <f>IF($B420="","",VLOOKUP($B420,'HK2 - 22-23 + HKI 23-24(22C2)'!$B$12:$AT$182,13,0))</f>
        <v>#N/A</v>
      </c>
      <c r="O420" s="15" t="e">
        <f>IF($B420="","",VLOOKUP($B420,'HK2 - 22-23 + HKI 23-24(22C2)'!$B$12:$AT$182,14,0))</f>
        <v>#N/A</v>
      </c>
      <c r="P420" s="15" t="e">
        <f>IF($B420="","",VLOOKUP($B420,'HK2 - 22-23 + HKI 23-24(22C2)'!$B$12:$AT$182,15,0))</f>
        <v>#N/A</v>
      </c>
      <c r="Q420" s="15" t="e">
        <f>IF($B420="","",VLOOKUP($B420,'HK2 - 22-23 + HKI 23-24(22C2)'!$B$12:$AT$182,16,0))</f>
        <v>#N/A</v>
      </c>
      <c r="R420" s="31" t="e">
        <f t="shared" si="62"/>
        <v>#N/A</v>
      </c>
      <c r="S420" s="15" t="e">
        <f>IF($B420="","",VLOOKUP($B420,'HK2 - 22-23 + HKI 23-24(22C2)'!$B$12:$AT$182,18,0))</f>
        <v>#N/A</v>
      </c>
      <c r="T420" s="15" t="e">
        <f>IF($B420="","",VLOOKUP($B420,'HK2 - 22-23 + HKI 23-24(22C2)'!$B$12:$AT$182,19,0))</f>
        <v>#N/A</v>
      </c>
      <c r="U420" s="15" t="e">
        <f>IF($B420="","",VLOOKUP($B420,'HK2 - 22-23 + HKI 23-24(22C2)'!$B$12:$AT$182,20,0))</f>
        <v>#N/A</v>
      </c>
      <c r="V420" s="31" t="e">
        <f t="shared" si="63"/>
        <v>#N/A</v>
      </c>
      <c r="W420" s="15" t="e">
        <f>IF($B420="","",VLOOKUP($B420,'HK2 - 22-23 + HKI 23-24(22C2)'!$B$12:$AT$182,22,0))</f>
        <v>#N/A</v>
      </c>
      <c r="X420" s="15" t="e">
        <f>IF($B420="","",VLOOKUP($B420,'HK2 - 22-23 + HKI 23-24(22C2)'!$B$12:$AT$182,23,0))</f>
        <v>#N/A</v>
      </c>
      <c r="Y420" s="15" t="e">
        <f>IF($B420="","",VLOOKUP($B420,'HK2 - 22-23 + HKI 23-24(22C2)'!$B$12:$AT$182,24,0))</f>
        <v>#N/A</v>
      </c>
      <c r="Z420" s="31" t="e">
        <f t="shared" si="64"/>
        <v>#N/A</v>
      </c>
      <c r="AA420" s="15" t="e">
        <f>IF($B420="","",VLOOKUP($B420,'HK2 - 22-23 + HKI 23-24(22C2)'!$B$12:$AT$182,26,0))</f>
        <v>#N/A</v>
      </c>
      <c r="AB420" s="15" t="e">
        <f>IF($B420="","",VLOOKUP($B420,'HK2 - 22-23 + HKI 23-24(22C2)'!$B$12:$AT$182,27,0))</f>
        <v>#N/A</v>
      </c>
      <c r="AC420" s="15" t="e">
        <f>IF($B420="","",VLOOKUP($B420,'HK2 - 22-23 + HKI 23-24(22C2)'!$B$12:$AT$182,28,0))</f>
        <v>#N/A</v>
      </c>
      <c r="AD420" s="31" t="e">
        <f t="shared" si="65"/>
        <v>#N/A</v>
      </c>
      <c r="AE420" s="15" t="e">
        <f>IF($B420="","",VLOOKUP($B420,'HK2 - 22-23 + HKI 23-24(22C2)'!$B$12:$AT$182,30,0))</f>
        <v>#N/A</v>
      </c>
      <c r="AF420" s="15" t="e">
        <f>IF($B420="","",VLOOKUP($B420,'HK2 - 22-23 + HKI 23-24(22C2)'!$B$12:$AT$182,31,0))</f>
        <v>#N/A</v>
      </c>
      <c r="AG420" s="15" t="e">
        <f>IF($B420="","",VLOOKUP($B420,'HK2 - 22-23 + HKI 23-24(22C2)'!$B$12:$AT$182,32,0))</f>
        <v>#N/A</v>
      </c>
      <c r="AH420" s="31" t="e">
        <f t="shared" si="66"/>
        <v>#N/A</v>
      </c>
      <c r="AI420" s="15" t="e">
        <f>IF($B420="","",VLOOKUP($B420,'HK2 - 22-23 + HKI 23-24(22C2)'!$B$12:$AT$182,34,0))</f>
        <v>#N/A</v>
      </c>
      <c r="AJ420" s="15" t="e">
        <f>IF($B420="","",VLOOKUP($B420,'HK2 - 22-23 + HKI 23-24(22C2)'!$B$12:$AT$182,35,0))</f>
        <v>#N/A</v>
      </c>
      <c r="AK420" s="31" t="e">
        <f t="shared" si="67"/>
        <v>#N/A</v>
      </c>
      <c r="AL420" s="15" t="e">
        <f>IF($B420="","",VLOOKUP($B420,'HK2 - 22-23 + HKI 23-24(22C2)'!$B$12:$AT$182,37,0))</f>
        <v>#N/A</v>
      </c>
      <c r="AM420" s="15" t="e">
        <f>IF($B420="","",VLOOKUP($B420,'HK2 - 22-23 + HKI 23-24(22C2)'!$B$12:$AT$182,38,0))</f>
        <v>#N/A</v>
      </c>
      <c r="AN420" s="31" t="e">
        <f t="shared" si="68"/>
        <v>#N/A</v>
      </c>
      <c r="AO420" s="15" t="e">
        <f>IF($B420="","",VLOOKUP($B420,'HK2 - 22-23 + HKI 23-24(22C2)'!$B$12:$AT$182,40,0))</f>
        <v>#N/A</v>
      </c>
      <c r="AP420" s="15" t="e">
        <f>IF($B420="","",VLOOKUP($B420,'HK2 - 22-23 + HKI 23-24(22C2)'!$B$12:$AT$182,41,0))</f>
        <v>#N/A</v>
      </c>
      <c r="AQ420" s="31" t="e">
        <f t="shared" si="69"/>
        <v>#N/A</v>
      </c>
      <c r="AR420" s="31" t="e">
        <f>IF($B420="","",VLOOKUP($B420,'HK2 - 22-23 + HKI 23-24(22C2)'!$B$12:$AT$182,43,0))</f>
        <v>#N/A</v>
      </c>
      <c r="AS420" s="31" t="e">
        <f>IF($B420="","",VLOOKUP($B420,'HK2 - 22-23 + HKI 23-24(22C2)'!$B$12:$AT$182,44,0))</f>
        <v>#N/A</v>
      </c>
      <c r="AT420" s="40" t="e">
        <f t="shared" si="70"/>
        <v>#N/A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IF($B421="","",VLOOKUP($B421,'HK2 - 22-23 + HKI 23-24(22C2)'!$B$12:$AT$182,4,0))</f>
        <v>#N/A</v>
      </c>
      <c r="F421" s="15" t="e">
        <f>IF($B421="","",VLOOKUP($B421,'HK2 - 22-23 + HKI 23-24(22C2)'!$B$12:$AT$182,5,0))</f>
        <v>#N/A</v>
      </c>
      <c r="G421" s="15" t="e">
        <f>IF($B421="","",VLOOKUP($B421,'HK2 - 22-23 + HKI 23-24(22C2)'!$B$12:$AT$182,6,0))</f>
        <v>#N/A</v>
      </c>
      <c r="H421" s="15" t="e">
        <f>IF($B421="","",VLOOKUP($B421,'HK2 - 22-23 + HKI 23-24(22C2)'!$B$12:$AT$182,7,0))</f>
        <v>#N/A</v>
      </c>
      <c r="I421" s="15" t="e">
        <f>IF($B421="","",VLOOKUP($B421,'HK2 - 22-23 + HKI 23-24(22C2)'!$B$12:$AT$182,8,0))</f>
        <v>#N/A</v>
      </c>
      <c r="J421" s="15" t="e">
        <f>IF($B421="","",VLOOKUP($B421,'HK2 - 22-23 + HKI 23-24(22C2)'!$B$12:$AT$182,9,0))</f>
        <v>#N/A</v>
      </c>
      <c r="K421" s="15" t="e">
        <f>IF($B421="","",VLOOKUP($B421,'HK2 - 22-23 + HKI 23-24(22C2)'!$B$12:$AT$182,10,0))</f>
        <v>#N/A</v>
      </c>
      <c r="L421" s="15" t="e">
        <f>IF($B421="","",VLOOKUP($B421,'HK2 - 22-23 + HKI 23-24(22C2)'!$B$12:$AT$182,11,0))</f>
        <v>#N/A</v>
      </c>
      <c r="M421" s="31" t="e">
        <f t="shared" si="61"/>
        <v>#N/A</v>
      </c>
      <c r="N421" s="15" t="e">
        <f>IF($B421="","",VLOOKUP($B421,'HK2 - 22-23 + HKI 23-24(22C2)'!$B$12:$AT$182,13,0))</f>
        <v>#N/A</v>
      </c>
      <c r="O421" s="15" t="e">
        <f>IF($B421="","",VLOOKUP($B421,'HK2 - 22-23 + HKI 23-24(22C2)'!$B$12:$AT$182,14,0))</f>
        <v>#N/A</v>
      </c>
      <c r="P421" s="15" t="e">
        <f>IF($B421="","",VLOOKUP($B421,'HK2 - 22-23 + HKI 23-24(22C2)'!$B$12:$AT$182,15,0))</f>
        <v>#N/A</v>
      </c>
      <c r="Q421" s="15" t="e">
        <f>IF($B421="","",VLOOKUP($B421,'HK2 - 22-23 + HKI 23-24(22C2)'!$B$12:$AT$182,16,0))</f>
        <v>#N/A</v>
      </c>
      <c r="R421" s="31" t="e">
        <f t="shared" si="62"/>
        <v>#N/A</v>
      </c>
      <c r="S421" s="15" t="e">
        <f>IF($B421="","",VLOOKUP($B421,'HK2 - 22-23 + HKI 23-24(22C2)'!$B$12:$AT$182,18,0))</f>
        <v>#N/A</v>
      </c>
      <c r="T421" s="15" t="e">
        <f>IF($B421="","",VLOOKUP($B421,'HK2 - 22-23 + HKI 23-24(22C2)'!$B$12:$AT$182,19,0))</f>
        <v>#N/A</v>
      </c>
      <c r="U421" s="15" t="e">
        <f>IF($B421="","",VLOOKUP($B421,'HK2 - 22-23 + HKI 23-24(22C2)'!$B$12:$AT$182,20,0))</f>
        <v>#N/A</v>
      </c>
      <c r="V421" s="31" t="e">
        <f t="shared" si="63"/>
        <v>#N/A</v>
      </c>
      <c r="W421" s="15" t="e">
        <f>IF($B421="","",VLOOKUP($B421,'HK2 - 22-23 + HKI 23-24(22C2)'!$B$12:$AT$182,22,0))</f>
        <v>#N/A</v>
      </c>
      <c r="X421" s="15" t="e">
        <f>IF($B421="","",VLOOKUP($B421,'HK2 - 22-23 + HKI 23-24(22C2)'!$B$12:$AT$182,23,0))</f>
        <v>#N/A</v>
      </c>
      <c r="Y421" s="15" t="e">
        <f>IF($B421="","",VLOOKUP($B421,'HK2 - 22-23 + HKI 23-24(22C2)'!$B$12:$AT$182,24,0))</f>
        <v>#N/A</v>
      </c>
      <c r="Z421" s="31" t="e">
        <f t="shared" si="64"/>
        <v>#N/A</v>
      </c>
      <c r="AA421" s="15" t="e">
        <f>IF($B421="","",VLOOKUP($B421,'HK2 - 22-23 + HKI 23-24(22C2)'!$B$12:$AT$182,26,0))</f>
        <v>#N/A</v>
      </c>
      <c r="AB421" s="15" t="e">
        <f>IF($B421="","",VLOOKUP($B421,'HK2 - 22-23 + HKI 23-24(22C2)'!$B$12:$AT$182,27,0))</f>
        <v>#N/A</v>
      </c>
      <c r="AC421" s="15" t="e">
        <f>IF($B421="","",VLOOKUP($B421,'HK2 - 22-23 + HKI 23-24(22C2)'!$B$12:$AT$182,28,0))</f>
        <v>#N/A</v>
      </c>
      <c r="AD421" s="31" t="e">
        <f t="shared" si="65"/>
        <v>#N/A</v>
      </c>
      <c r="AE421" s="15" t="e">
        <f>IF($B421="","",VLOOKUP($B421,'HK2 - 22-23 + HKI 23-24(22C2)'!$B$12:$AT$182,30,0))</f>
        <v>#N/A</v>
      </c>
      <c r="AF421" s="15" t="e">
        <f>IF($B421="","",VLOOKUP($B421,'HK2 - 22-23 + HKI 23-24(22C2)'!$B$12:$AT$182,31,0))</f>
        <v>#N/A</v>
      </c>
      <c r="AG421" s="15" t="e">
        <f>IF($B421="","",VLOOKUP($B421,'HK2 - 22-23 + HKI 23-24(22C2)'!$B$12:$AT$182,32,0))</f>
        <v>#N/A</v>
      </c>
      <c r="AH421" s="31" t="e">
        <f t="shared" si="66"/>
        <v>#N/A</v>
      </c>
      <c r="AI421" s="15" t="e">
        <f>IF($B421="","",VLOOKUP($B421,'HK2 - 22-23 + HKI 23-24(22C2)'!$B$12:$AT$182,34,0))</f>
        <v>#N/A</v>
      </c>
      <c r="AJ421" s="15" t="e">
        <f>IF($B421="","",VLOOKUP($B421,'HK2 - 22-23 + HKI 23-24(22C2)'!$B$12:$AT$182,35,0))</f>
        <v>#N/A</v>
      </c>
      <c r="AK421" s="31" t="e">
        <f t="shared" si="67"/>
        <v>#N/A</v>
      </c>
      <c r="AL421" s="15" t="e">
        <f>IF($B421="","",VLOOKUP($B421,'HK2 - 22-23 + HKI 23-24(22C2)'!$B$12:$AT$182,37,0))</f>
        <v>#N/A</v>
      </c>
      <c r="AM421" s="15" t="e">
        <f>IF($B421="","",VLOOKUP($B421,'HK2 - 22-23 + HKI 23-24(22C2)'!$B$12:$AT$182,38,0))</f>
        <v>#N/A</v>
      </c>
      <c r="AN421" s="31" t="e">
        <f t="shared" si="68"/>
        <v>#N/A</v>
      </c>
      <c r="AO421" s="15" t="e">
        <f>IF($B421="","",VLOOKUP($B421,'HK2 - 22-23 + HKI 23-24(22C2)'!$B$12:$AT$182,40,0))</f>
        <v>#N/A</v>
      </c>
      <c r="AP421" s="15" t="e">
        <f>IF($B421="","",VLOOKUP($B421,'HK2 - 22-23 + HKI 23-24(22C2)'!$B$12:$AT$182,41,0))</f>
        <v>#N/A</v>
      </c>
      <c r="AQ421" s="31" t="e">
        <f t="shared" si="69"/>
        <v>#N/A</v>
      </c>
      <c r="AR421" s="31" t="e">
        <f>IF($B421="","",VLOOKUP($B421,'HK2 - 22-23 + HKI 23-24(22C2)'!$B$12:$AT$182,43,0))</f>
        <v>#N/A</v>
      </c>
      <c r="AS421" s="31" t="e">
        <f>IF($B421="","",VLOOKUP($B421,'HK2 - 22-23 + HKI 23-24(22C2)'!$B$12:$AT$182,44,0))</f>
        <v>#N/A</v>
      </c>
      <c r="AT421" s="40" t="e">
        <f t="shared" si="70"/>
        <v>#N/A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IF($B422="","",VLOOKUP($B422,'HK2 - 22-23 + HKI 23-24(22C2)'!$B$12:$AT$182,4,0))</f>
        <v>#N/A</v>
      </c>
      <c r="F422" s="15" t="e">
        <f>IF($B422="","",VLOOKUP($B422,'HK2 - 22-23 + HKI 23-24(22C2)'!$B$12:$AT$182,5,0))</f>
        <v>#N/A</v>
      </c>
      <c r="G422" s="15" t="e">
        <f>IF($B422="","",VLOOKUP($B422,'HK2 - 22-23 + HKI 23-24(22C2)'!$B$12:$AT$182,6,0))</f>
        <v>#N/A</v>
      </c>
      <c r="H422" s="15" t="e">
        <f>IF($B422="","",VLOOKUP($B422,'HK2 - 22-23 + HKI 23-24(22C2)'!$B$12:$AT$182,7,0))</f>
        <v>#N/A</v>
      </c>
      <c r="I422" s="15" t="e">
        <f>IF($B422="","",VLOOKUP($B422,'HK2 - 22-23 + HKI 23-24(22C2)'!$B$12:$AT$182,8,0))</f>
        <v>#N/A</v>
      </c>
      <c r="J422" s="15" t="e">
        <f>IF($B422="","",VLOOKUP($B422,'HK2 - 22-23 + HKI 23-24(22C2)'!$B$12:$AT$182,9,0))</f>
        <v>#N/A</v>
      </c>
      <c r="K422" s="15" t="e">
        <f>IF($B422="","",VLOOKUP($B422,'HK2 - 22-23 + HKI 23-24(22C2)'!$B$12:$AT$182,10,0))</f>
        <v>#N/A</v>
      </c>
      <c r="L422" s="15" t="e">
        <f>IF($B422="","",VLOOKUP($B422,'HK2 - 22-23 + HKI 23-24(22C2)'!$B$12:$AT$182,11,0))</f>
        <v>#N/A</v>
      </c>
      <c r="M422" s="31" t="e">
        <f t="shared" si="61"/>
        <v>#N/A</v>
      </c>
      <c r="N422" s="15" t="e">
        <f>IF($B422="","",VLOOKUP($B422,'HK2 - 22-23 + HKI 23-24(22C2)'!$B$12:$AT$182,13,0))</f>
        <v>#N/A</v>
      </c>
      <c r="O422" s="15" t="e">
        <f>IF($B422="","",VLOOKUP($B422,'HK2 - 22-23 + HKI 23-24(22C2)'!$B$12:$AT$182,14,0))</f>
        <v>#N/A</v>
      </c>
      <c r="P422" s="15" t="e">
        <f>IF($B422="","",VLOOKUP($B422,'HK2 - 22-23 + HKI 23-24(22C2)'!$B$12:$AT$182,15,0))</f>
        <v>#N/A</v>
      </c>
      <c r="Q422" s="15" t="e">
        <f>IF($B422="","",VLOOKUP($B422,'HK2 - 22-23 + HKI 23-24(22C2)'!$B$12:$AT$182,16,0))</f>
        <v>#N/A</v>
      </c>
      <c r="R422" s="31" t="e">
        <f t="shared" si="62"/>
        <v>#N/A</v>
      </c>
      <c r="S422" s="15" t="e">
        <f>IF($B422="","",VLOOKUP($B422,'HK2 - 22-23 + HKI 23-24(22C2)'!$B$12:$AT$182,18,0))</f>
        <v>#N/A</v>
      </c>
      <c r="T422" s="15" t="e">
        <f>IF($B422="","",VLOOKUP($B422,'HK2 - 22-23 + HKI 23-24(22C2)'!$B$12:$AT$182,19,0))</f>
        <v>#N/A</v>
      </c>
      <c r="U422" s="15" t="e">
        <f>IF($B422="","",VLOOKUP($B422,'HK2 - 22-23 + HKI 23-24(22C2)'!$B$12:$AT$182,20,0))</f>
        <v>#N/A</v>
      </c>
      <c r="V422" s="31" t="e">
        <f t="shared" si="63"/>
        <v>#N/A</v>
      </c>
      <c r="W422" s="15" t="e">
        <f>IF($B422="","",VLOOKUP($B422,'HK2 - 22-23 + HKI 23-24(22C2)'!$B$12:$AT$182,22,0))</f>
        <v>#N/A</v>
      </c>
      <c r="X422" s="15" t="e">
        <f>IF($B422="","",VLOOKUP($B422,'HK2 - 22-23 + HKI 23-24(22C2)'!$B$12:$AT$182,23,0))</f>
        <v>#N/A</v>
      </c>
      <c r="Y422" s="15" t="e">
        <f>IF($B422="","",VLOOKUP($B422,'HK2 - 22-23 + HKI 23-24(22C2)'!$B$12:$AT$182,24,0))</f>
        <v>#N/A</v>
      </c>
      <c r="Z422" s="31" t="e">
        <f t="shared" si="64"/>
        <v>#N/A</v>
      </c>
      <c r="AA422" s="15" t="e">
        <f>IF($B422="","",VLOOKUP($B422,'HK2 - 22-23 + HKI 23-24(22C2)'!$B$12:$AT$182,26,0))</f>
        <v>#N/A</v>
      </c>
      <c r="AB422" s="15" t="e">
        <f>IF($B422="","",VLOOKUP($B422,'HK2 - 22-23 + HKI 23-24(22C2)'!$B$12:$AT$182,27,0))</f>
        <v>#N/A</v>
      </c>
      <c r="AC422" s="15" t="e">
        <f>IF($B422="","",VLOOKUP($B422,'HK2 - 22-23 + HKI 23-24(22C2)'!$B$12:$AT$182,28,0))</f>
        <v>#N/A</v>
      </c>
      <c r="AD422" s="31" t="e">
        <f t="shared" si="65"/>
        <v>#N/A</v>
      </c>
      <c r="AE422" s="15" t="e">
        <f>IF($B422="","",VLOOKUP($B422,'HK2 - 22-23 + HKI 23-24(22C2)'!$B$12:$AT$182,30,0))</f>
        <v>#N/A</v>
      </c>
      <c r="AF422" s="15" t="e">
        <f>IF($B422="","",VLOOKUP($B422,'HK2 - 22-23 + HKI 23-24(22C2)'!$B$12:$AT$182,31,0))</f>
        <v>#N/A</v>
      </c>
      <c r="AG422" s="15" t="e">
        <f>IF($B422="","",VLOOKUP($B422,'HK2 - 22-23 + HKI 23-24(22C2)'!$B$12:$AT$182,32,0))</f>
        <v>#N/A</v>
      </c>
      <c r="AH422" s="31" t="e">
        <f t="shared" si="66"/>
        <v>#N/A</v>
      </c>
      <c r="AI422" s="15" t="e">
        <f>IF($B422="","",VLOOKUP($B422,'HK2 - 22-23 + HKI 23-24(22C2)'!$B$12:$AT$182,34,0))</f>
        <v>#N/A</v>
      </c>
      <c r="AJ422" s="15" t="e">
        <f>IF($B422="","",VLOOKUP($B422,'HK2 - 22-23 + HKI 23-24(22C2)'!$B$12:$AT$182,35,0))</f>
        <v>#N/A</v>
      </c>
      <c r="AK422" s="31" t="e">
        <f t="shared" si="67"/>
        <v>#N/A</v>
      </c>
      <c r="AL422" s="15" t="e">
        <f>IF($B422="","",VLOOKUP($B422,'HK2 - 22-23 + HKI 23-24(22C2)'!$B$12:$AT$182,37,0))</f>
        <v>#N/A</v>
      </c>
      <c r="AM422" s="15" t="e">
        <f>IF($B422="","",VLOOKUP($B422,'HK2 - 22-23 + HKI 23-24(22C2)'!$B$12:$AT$182,38,0))</f>
        <v>#N/A</v>
      </c>
      <c r="AN422" s="31" t="e">
        <f t="shared" si="68"/>
        <v>#N/A</v>
      </c>
      <c r="AO422" s="15" t="e">
        <f>IF($B422="","",VLOOKUP($B422,'HK2 - 22-23 + HKI 23-24(22C2)'!$B$12:$AT$182,40,0))</f>
        <v>#N/A</v>
      </c>
      <c r="AP422" s="15" t="e">
        <f>IF($B422="","",VLOOKUP($B422,'HK2 - 22-23 + HKI 23-24(22C2)'!$B$12:$AT$182,41,0))</f>
        <v>#N/A</v>
      </c>
      <c r="AQ422" s="31" t="e">
        <f t="shared" si="69"/>
        <v>#N/A</v>
      </c>
      <c r="AR422" s="31" t="e">
        <f>IF($B422="","",VLOOKUP($B422,'HK2 - 22-23 + HKI 23-24(22C2)'!$B$12:$AT$182,43,0))</f>
        <v>#N/A</v>
      </c>
      <c r="AS422" s="31" t="e">
        <f>IF($B422="","",VLOOKUP($B422,'HK2 - 22-23 + HKI 23-24(22C2)'!$B$12:$AT$182,44,0))</f>
        <v>#N/A</v>
      </c>
      <c r="AT422" s="40" t="e">
        <f t="shared" si="70"/>
        <v>#N/A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IF($B423="","",VLOOKUP($B423,'HK2 - 22-23 + HKI 23-24(22C2)'!$B$12:$AT$182,4,0))</f>
        <v>#N/A</v>
      </c>
      <c r="F423" s="15" t="e">
        <f>IF($B423="","",VLOOKUP($B423,'HK2 - 22-23 + HKI 23-24(22C2)'!$B$12:$AT$182,5,0))</f>
        <v>#N/A</v>
      </c>
      <c r="G423" s="15" t="e">
        <f>IF($B423="","",VLOOKUP($B423,'HK2 - 22-23 + HKI 23-24(22C2)'!$B$12:$AT$182,6,0))</f>
        <v>#N/A</v>
      </c>
      <c r="H423" s="15" t="e">
        <f>IF($B423="","",VLOOKUP($B423,'HK2 - 22-23 + HKI 23-24(22C2)'!$B$12:$AT$182,7,0))</f>
        <v>#N/A</v>
      </c>
      <c r="I423" s="15" t="e">
        <f>IF($B423="","",VLOOKUP($B423,'HK2 - 22-23 + HKI 23-24(22C2)'!$B$12:$AT$182,8,0))</f>
        <v>#N/A</v>
      </c>
      <c r="J423" s="15" t="e">
        <f>IF($B423="","",VLOOKUP($B423,'HK2 - 22-23 + HKI 23-24(22C2)'!$B$12:$AT$182,9,0))</f>
        <v>#N/A</v>
      </c>
      <c r="K423" s="15" t="e">
        <f>IF($B423="","",VLOOKUP($B423,'HK2 - 22-23 + HKI 23-24(22C2)'!$B$12:$AT$182,10,0))</f>
        <v>#N/A</v>
      </c>
      <c r="L423" s="15" t="e">
        <f>IF($B423="","",VLOOKUP($B423,'HK2 - 22-23 + HKI 23-24(22C2)'!$B$12:$AT$182,11,0))</f>
        <v>#N/A</v>
      </c>
      <c r="M423" s="31" t="e">
        <f t="shared" si="61"/>
        <v>#N/A</v>
      </c>
      <c r="N423" s="15" t="e">
        <f>IF($B423="","",VLOOKUP($B423,'HK2 - 22-23 + HKI 23-24(22C2)'!$B$12:$AT$182,13,0))</f>
        <v>#N/A</v>
      </c>
      <c r="O423" s="15" t="e">
        <f>IF($B423="","",VLOOKUP($B423,'HK2 - 22-23 + HKI 23-24(22C2)'!$B$12:$AT$182,14,0))</f>
        <v>#N/A</v>
      </c>
      <c r="P423" s="15" t="e">
        <f>IF($B423="","",VLOOKUP($B423,'HK2 - 22-23 + HKI 23-24(22C2)'!$B$12:$AT$182,15,0))</f>
        <v>#N/A</v>
      </c>
      <c r="Q423" s="15" t="e">
        <f>IF($B423="","",VLOOKUP($B423,'HK2 - 22-23 + HKI 23-24(22C2)'!$B$12:$AT$182,16,0))</f>
        <v>#N/A</v>
      </c>
      <c r="R423" s="31" t="e">
        <f t="shared" si="62"/>
        <v>#N/A</v>
      </c>
      <c r="S423" s="15" t="e">
        <f>IF($B423="","",VLOOKUP($B423,'HK2 - 22-23 + HKI 23-24(22C2)'!$B$12:$AT$182,18,0))</f>
        <v>#N/A</v>
      </c>
      <c r="T423" s="15" t="e">
        <f>IF($B423="","",VLOOKUP($B423,'HK2 - 22-23 + HKI 23-24(22C2)'!$B$12:$AT$182,19,0))</f>
        <v>#N/A</v>
      </c>
      <c r="U423" s="15" t="e">
        <f>IF($B423="","",VLOOKUP($B423,'HK2 - 22-23 + HKI 23-24(22C2)'!$B$12:$AT$182,20,0))</f>
        <v>#N/A</v>
      </c>
      <c r="V423" s="31" t="e">
        <f t="shared" si="63"/>
        <v>#N/A</v>
      </c>
      <c r="W423" s="15" t="e">
        <f>IF($B423="","",VLOOKUP($B423,'HK2 - 22-23 + HKI 23-24(22C2)'!$B$12:$AT$182,22,0))</f>
        <v>#N/A</v>
      </c>
      <c r="X423" s="15" t="e">
        <f>IF($B423="","",VLOOKUP($B423,'HK2 - 22-23 + HKI 23-24(22C2)'!$B$12:$AT$182,23,0))</f>
        <v>#N/A</v>
      </c>
      <c r="Y423" s="15" t="e">
        <f>IF($B423="","",VLOOKUP($B423,'HK2 - 22-23 + HKI 23-24(22C2)'!$B$12:$AT$182,24,0))</f>
        <v>#N/A</v>
      </c>
      <c r="Z423" s="31" t="e">
        <f t="shared" si="64"/>
        <v>#N/A</v>
      </c>
      <c r="AA423" s="15" t="e">
        <f>IF($B423="","",VLOOKUP($B423,'HK2 - 22-23 + HKI 23-24(22C2)'!$B$12:$AT$182,26,0))</f>
        <v>#N/A</v>
      </c>
      <c r="AB423" s="15" t="e">
        <f>IF($B423="","",VLOOKUP($B423,'HK2 - 22-23 + HKI 23-24(22C2)'!$B$12:$AT$182,27,0))</f>
        <v>#N/A</v>
      </c>
      <c r="AC423" s="15" t="e">
        <f>IF($B423="","",VLOOKUP($B423,'HK2 - 22-23 + HKI 23-24(22C2)'!$B$12:$AT$182,28,0))</f>
        <v>#N/A</v>
      </c>
      <c r="AD423" s="31" t="e">
        <f t="shared" si="65"/>
        <v>#N/A</v>
      </c>
      <c r="AE423" s="15" t="e">
        <f>IF($B423="","",VLOOKUP($B423,'HK2 - 22-23 + HKI 23-24(22C2)'!$B$12:$AT$182,30,0))</f>
        <v>#N/A</v>
      </c>
      <c r="AF423" s="15" t="e">
        <f>IF($B423="","",VLOOKUP($B423,'HK2 - 22-23 + HKI 23-24(22C2)'!$B$12:$AT$182,31,0))</f>
        <v>#N/A</v>
      </c>
      <c r="AG423" s="15" t="e">
        <f>IF($B423="","",VLOOKUP($B423,'HK2 - 22-23 + HKI 23-24(22C2)'!$B$12:$AT$182,32,0))</f>
        <v>#N/A</v>
      </c>
      <c r="AH423" s="31" t="e">
        <f t="shared" si="66"/>
        <v>#N/A</v>
      </c>
      <c r="AI423" s="15" t="e">
        <f>IF($B423="","",VLOOKUP($B423,'HK2 - 22-23 + HKI 23-24(22C2)'!$B$12:$AT$182,34,0))</f>
        <v>#N/A</v>
      </c>
      <c r="AJ423" s="15" t="e">
        <f>IF($B423="","",VLOOKUP($B423,'HK2 - 22-23 + HKI 23-24(22C2)'!$B$12:$AT$182,35,0))</f>
        <v>#N/A</v>
      </c>
      <c r="AK423" s="31" t="e">
        <f t="shared" si="67"/>
        <v>#N/A</v>
      </c>
      <c r="AL423" s="15" t="e">
        <f>IF($B423="","",VLOOKUP($B423,'HK2 - 22-23 + HKI 23-24(22C2)'!$B$12:$AT$182,37,0))</f>
        <v>#N/A</v>
      </c>
      <c r="AM423" s="15" t="e">
        <f>IF($B423="","",VLOOKUP($B423,'HK2 - 22-23 + HKI 23-24(22C2)'!$B$12:$AT$182,38,0))</f>
        <v>#N/A</v>
      </c>
      <c r="AN423" s="31" t="e">
        <f t="shared" si="68"/>
        <v>#N/A</v>
      </c>
      <c r="AO423" s="15" t="e">
        <f>IF($B423="","",VLOOKUP($B423,'HK2 - 22-23 + HKI 23-24(22C2)'!$B$12:$AT$182,40,0))</f>
        <v>#N/A</v>
      </c>
      <c r="AP423" s="15" t="e">
        <f>IF($B423="","",VLOOKUP($B423,'HK2 - 22-23 + HKI 23-24(22C2)'!$B$12:$AT$182,41,0))</f>
        <v>#N/A</v>
      </c>
      <c r="AQ423" s="31" t="e">
        <f t="shared" si="69"/>
        <v>#N/A</v>
      </c>
      <c r="AR423" s="31" t="e">
        <f>IF($B423="","",VLOOKUP($B423,'HK2 - 22-23 + HKI 23-24(22C2)'!$B$12:$AT$182,43,0))</f>
        <v>#N/A</v>
      </c>
      <c r="AS423" s="31" t="e">
        <f>IF($B423="","",VLOOKUP($B423,'HK2 - 22-23 + HKI 23-24(22C2)'!$B$12:$AT$182,44,0))</f>
        <v>#N/A</v>
      </c>
      <c r="AT423" s="40" t="e">
        <f t="shared" si="70"/>
        <v>#N/A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IF($B424="","",VLOOKUP($B424,'HK2 - 22-23 + HKI 23-24(22C2)'!$B$12:$AT$182,4,0))</f>
        <v>#N/A</v>
      </c>
      <c r="F424" s="15" t="e">
        <f>IF($B424="","",VLOOKUP($B424,'HK2 - 22-23 + HKI 23-24(22C2)'!$B$12:$AT$182,5,0))</f>
        <v>#N/A</v>
      </c>
      <c r="G424" s="15" t="e">
        <f>IF($B424="","",VLOOKUP($B424,'HK2 - 22-23 + HKI 23-24(22C2)'!$B$12:$AT$182,6,0))</f>
        <v>#N/A</v>
      </c>
      <c r="H424" s="15" t="e">
        <f>IF($B424="","",VLOOKUP($B424,'HK2 - 22-23 + HKI 23-24(22C2)'!$B$12:$AT$182,7,0))</f>
        <v>#N/A</v>
      </c>
      <c r="I424" s="15" t="e">
        <f>IF($B424="","",VLOOKUP($B424,'HK2 - 22-23 + HKI 23-24(22C2)'!$B$12:$AT$182,8,0))</f>
        <v>#N/A</v>
      </c>
      <c r="J424" s="15" t="e">
        <f>IF($B424="","",VLOOKUP($B424,'HK2 - 22-23 + HKI 23-24(22C2)'!$B$12:$AT$182,9,0))</f>
        <v>#N/A</v>
      </c>
      <c r="K424" s="15" t="e">
        <f>IF($B424="","",VLOOKUP($B424,'HK2 - 22-23 + HKI 23-24(22C2)'!$B$12:$AT$182,10,0))</f>
        <v>#N/A</v>
      </c>
      <c r="L424" s="15" t="e">
        <f>IF($B424="","",VLOOKUP($B424,'HK2 - 22-23 + HKI 23-24(22C2)'!$B$12:$AT$182,11,0))</f>
        <v>#N/A</v>
      </c>
      <c r="M424" s="31" t="e">
        <f t="shared" si="61"/>
        <v>#N/A</v>
      </c>
      <c r="N424" s="15" t="e">
        <f>IF($B424="","",VLOOKUP($B424,'HK2 - 22-23 + HKI 23-24(22C2)'!$B$12:$AT$182,13,0))</f>
        <v>#N/A</v>
      </c>
      <c r="O424" s="15" t="e">
        <f>IF($B424="","",VLOOKUP($B424,'HK2 - 22-23 + HKI 23-24(22C2)'!$B$12:$AT$182,14,0))</f>
        <v>#N/A</v>
      </c>
      <c r="P424" s="15" t="e">
        <f>IF($B424="","",VLOOKUP($B424,'HK2 - 22-23 + HKI 23-24(22C2)'!$B$12:$AT$182,15,0))</f>
        <v>#N/A</v>
      </c>
      <c r="Q424" s="15" t="e">
        <f>IF($B424="","",VLOOKUP($B424,'HK2 - 22-23 + HKI 23-24(22C2)'!$B$12:$AT$182,16,0))</f>
        <v>#N/A</v>
      </c>
      <c r="R424" s="31" t="e">
        <f t="shared" si="62"/>
        <v>#N/A</v>
      </c>
      <c r="S424" s="15" t="e">
        <f>IF($B424="","",VLOOKUP($B424,'HK2 - 22-23 + HKI 23-24(22C2)'!$B$12:$AT$182,18,0))</f>
        <v>#N/A</v>
      </c>
      <c r="T424" s="15" t="e">
        <f>IF($B424="","",VLOOKUP($B424,'HK2 - 22-23 + HKI 23-24(22C2)'!$B$12:$AT$182,19,0))</f>
        <v>#N/A</v>
      </c>
      <c r="U424" s="15" t="e">
        <f>IF($B424="","",VLOOKUP($B424,'HK2 - 22-23 + HKI 23-24(22C2)'!$B$12:$AT$182,20,0))</f>
        <v>#N/A</v>
      </c>
      <c r="V424" s="31" t="e">
        <f t="shared" si="63"/>
        <v>#N/A</v>
      </c>
      <c r="W424" s="15" t="e">
        <f>IF($B424="","",VLOOKUP($B424,'HK2 - 22-23 + HKI 23-24(22C2)'!$B$12:$AT$182,22,0))</f>
        <v>#N/A</v>
      </c>
      <c r="X424" s="15" t="e">
        <f>IF($B424="","",VLOOKUP($B424,'HK2 - 22-23 + HKI 23-24(22C2)'!$B$12:$AT$182,23,0))</f>
        <v>#N/A</v>
      </c>
      <c r="Y424" s="15" t="e">
        <f>IF($B424="","",VLOOKUP($B424,'HK2 - 22-23 + HKI 23-24(22C2)'!$B$12:$AT$182,24,0))</f>
        <v>#N/A</v>
      </c>
      <c r="Z424" s="31" t="e">
        <f t="shared" si="64"/>
        <v>#N/A</v>
      </c>
      <c r="AA424" s="15" t="e">
        <f>IF($B424="","",VLOOKUP($B424,'HK2 - 22-23 + HKI 23-24(22C2)'!$B$12:$AT$182,26,0))</f>
        <v>#N/A</v>
      </c>
      <c r="AB424" s="15" t="e">
        <f>IF($B424="","",VLOOKUP($B424,'HK2 - 22-23 + HKI 23-24(22C2)'!$B$12:$AT$182,27,0))</f>
        <v>#N/A</v>
      </c>
      <c r="AC424" s="15" t="e">
        <f>IF($B424="","",VLOOKUP($B424,'HK2 - 22-23 + HKI 23-24(22C2)'!$B$12:$AT$182,28,0))</f>
        <v>#N/A</v>
      </c>
      <c r="AD424" s="31" t="e">
        <f t="shared" si="65"/>
        <v>#N/A</v>
      </c>
      <c r="AE424" s="15" t="e">
        <f>IF($B424="","",VLOOKUP($B424,'HK2 - 22-23 + HKI 23-24(22C2)'!$B$12:$AT$182,30,0))</f>
        <v>#N/A</v>
      </c>
      <c r="AF424" s="15" t="e">
        <f>IF($B424="","",VLOOKUP($B424,'HK2 - 22-23 + HKI 23-24(22C2)'!$B$12:$AT$182,31,0))</f>
        <v>#N/A</v>
      </c>
      <c r="AG424" s="15" t="e">
        <f>IF($B424="","",VLOOKUP($B424,'HK2 - 22-23 + HKI 23-24(22C2)'!$B$12:$AT$182,32,0))</f>
        <v>#N/A</v>
      </c>
      <c r="AH424" s="31" t="e">
        <f t="shared" si="66"/>
        <v>#N/A</v>
      </c>
      <c r="AI424" s="15" t="e">
        <f>IF($B424="","",VLOOKUP($B424,'HK2 - 22-23 + HKI 23-24(22C2)'!$B$12:$AT$182,34,0))</f>
        <v>#N/A</v>
      </c>
      <c r="AJ424" s="15" t="e">
        <f>IF($B424="","",VLOOKUP($B424,'HK2 - 22-23 + HKI 23-24(22C2)'!$B$12:$AT$182,35,0))</f>
        <v>#N/A</v>
      </c>
      <c r="AK424" s="31" t="e">
        <f t="shared" si="67"/>
        <v>#N/A</v>
      </c>
      <c r="AL424" s="15" t="e">
        <f>IF($B424="","",VLOOKUP($B424,'HK2 - 22-23 + HKI 23-24(22C2)'!$B$12:$AT$182,37,0))</f>
        <v>#N/A</v>
      </c>
      <c r="AM424" s="15" t="e">
        <f>IF($B424="","",VLOOKUP($B424,'HK2 - 22-23 + HKI 23-24(22C2)'!$B$12:$AT$182,38,0))</f>
        <v>#N/A</v>
      </c>
      <c r="AN424" s="31" t="e">
        <f t="shared" si="68"/>
        <v>#N/A</v>
      </c>
      <c r="AO424" s="15" t="e">
        <f>IF($B424="","",VLOOKUP($B424,'HK2 - 22-23 + HKI 23-24(22C2)'!$B$12:$AT$182,40,0))</f>
        <v>#N/A</v>
      </c>
      <c r="AP424" s="15" t="e">
        <f>IF($B424="","",VLOOKUP($B424,'HK2 - 22-23 + HKI 23-24(22C2)'!$B$12:$AT$182,41,0))</f>
        <v>#N/A</v>
      </c>
      <c r="AQ424" s="31" t="e">
        <f t="shared" si="69"/>
        <v>#N/A</v>
      </c>
      <c r="AR424" s="31" t="e">
        <f>IF($B424="","",VLOOKUP($B424,'HK2 - 22-23 + HKI 23-24(22C2)'!$B$12:$AT$182,43,0))</f>
        <v>#N/A</v>
      </c>
      <c r="AS424" s="31" t="e">
        <f>IF($B424="","",VLOOKUP($B424,'HK2 - 22-23 + HKI 23-24(22C2)'!$B$12:$AT$182,44,0))</f>
        <v>#N/A</v>
      </c>
      <c r="AT424" s="40" t="e">
        <f t="shared" si="70"/>
        <v>#N/A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IF($B425="","",VLOOKUP($B425,'HK2 - 22-23 + HKI 23-24(22C2)'!$B$12:$AT$182,4,0))</f>
        <v>#N/A</v>
      </c>
      <c r="F425" s="15" t="e">
        <f>IF($B425="","",VLOOKUP($B425,'HK2 - 22-23 + HKI 23-24(22C2)'!$B$12:$AT$182,5,0))</f>
        <v>#N/A</v>
      </c>
      <c r="G425" s="15" t="e">
        <f>IF($B425="","",VLOOKUP($B425,'HK2 - 22-23 + HKI 23-24(22C2)'!$B$12:$AT$182,6,0))</f>
        <v>#N/A</v>
      </c>
      <c r="H425" s="15" t="e">
        <f>IF($B425="","",VLOOKUP($B425,'HK2 - 22-23 + HKI 23-24(22C2)'!$B$12:$AT$182,7,0))</f>
        <v>#N/A</v>
      </c>
      <c r="I425" s="15" t="e">
        <f>IF($B425="","",VLOOKUP($B425,'HK2 - 22-23 + HKI 23-24(22C2)'!$B$12:$AT$182,8,0))</f>
        <v>#N/A</v>
      </c>
      <c r="J425" s="15" t="e">
        <f>IF($B425="","",VLOOKUP($B425,'HK2 - 22-23 + HKI 23-24(22C2)'!$B$12:$AT$182,9,0))</f>
        <v>#N/A</v>
      </c>
      <c r="K425" s="15" t="e">
        <f>IF($B425="","",VLOOKUP($B425,'HK2 - 22-23 + HKI 23-24(22C2)'!$B$12:$AT$182,10,0))</f>
        <v>#N/A</v>
      </c>
      <c r="L425" s="15" t="e">
        <f>IF($B425="","",VLOOKUP($B425,'HK2 - 22-23 + HKI 23-24(22C2)'!$B$12:$AT$182,11,0))</f>
        <v>#N/A</v>
      </c>
      <c r="M425" s="31" t="e">
        <f t="shared" si="61"/>
        <v>#N/A</v>
      </c>
      <c r="N425" s="15" t="e">
        <f>IF($B425="","",VLOOKUP($B425,'HK2 - 22-23 + HKI 23-24(22C2)'!$B$12:$AT$182,13,0))</f>
        <v>#N/A</v>
      </c>
      <c r="O425" s="15" t="e">
        <f>IF($B425="","",VLOOKUP($B425,'HK2 - 22-23 + HKI 23-24(22C2)'!$B$12:$AT$182,14,0))</f>
        <v>#N/A</v>
      </c>
      <c r="P425" s="15" t="e">
        <f>IF($B425="","",VLOOKUP($B425,'HK2 - 22-23 + HKI 23-24(22C2)'!$B$12:$AT$182,15,0))</f>
        <v>#N/A</v>
      </c>
      <c r="Q425" s="15" t="e">
        <f>IF($B425="","",VLOOKUP($B425,'HK2 - 22-23 + HKI 23-24(22C2)'!$B$12:$AT$182,16,0))</f>
        <v>#N/A</v>
      </c>
      <c r="R425" s="31" t="e">
        <f t="shared" si="62"/>
        <v>#N/A</v>
      </c>
      <c r="S425" s="15" t="e">
        <f>IF($B425="","",VLOOKUP($B425,'HK2 - 22-23 + HKI 23-24(22C2)'!$B$12:$AT$182,18,0))</f>
        <v>#N/A</v>
      </c>
      <c r="T425" s="15" t="e">
        <f>IF($B425="","",VLOOKUP($B425,'HK2 - 22-23 + HKI 23-24(22C2)'!$B$12:$AT$182,19,0))</f>
        <v>#N/A</v>
      </c>
      <c r="U425" s="15" t="e">
        <f>IF($B425="","",VLOOKUP($B425,'HK2 - 22-23 + HKI 23-24(22C2)'!$B$12:$AT$182,20,0))</f>
        <v>#N/A</v>
      </c>
      <c r="V425" s="31" t="e">
        <f t="shared" si="63"/>
        <v>#N/A</v>
      </c>
      <c r="W425" s="15" t="e">
        <f>IF($B425="","",VLOOKUP($B425,'HK2 - 22-23 + HKI 23-24(22C2)'!$B$12:$AT$182,22,0))</f>
        <v>#N/A</v>
      </c>
      <c r="X425" s="15" t="e">
        <f>IF($B425="","",VLOOKUP($B425,'HK2 - 22-23 + HKI 23-24(22C2)'!$B$12:$AT$182,23,0))</f>
        <v>#N/A</v>
      </c>
      <c r="Y425" s="15" t="e">
        <f>IF($B425="","",VLOOKUP($B425,'HK2 - 22-23 + HKI 23-24(22C2)'!$B$12:$AT$182,24,0))</f>
        <v>#N/A</v>
      </c>
      <c r="Z425" s="31" t="e">
        <f t="shared" si="64"/>
        <v>#N/A</v>
      </c>
      <c r="AA425" s="15" t="e">
        <f>IF($B425="","",VLOOKUP($B425,'HK2 - 22-23 + HKI 23-24(22C2)'!$B$12:$AT$182,26,0))</f>
        <v>#N/A</v>
      </c>
      <c r="AB425" s="15" t="e">
        <f>IF($B425="","",VLOOKUP($B425,'HK2 - 22-23 + HKI 23-24(22C2)'!$B$12:$AT$182,27,0))</f>
        <v>#N/A</v>
      </c>
      <c r="AC425" s="15" t="e">
        <f>IF($B425="","",VLOOKUP($B425,'HK2 - 22-23 + HKI 23-24(22C2)'!$B$12:$AT$182,28,0))</f>
        <v>#N/A</v>
      </c>
      <c r="AD425" s="31" t="e">
        <f t="shared" si="65"/>
        <v>#N/A</v>
      </c>
      <c r="AE425" s="15" t="e">
        <f>IF($B425="","",VLOOKUP($B425,'HK2 - 22-23 + HKI 23-24(22C2)'!$B$12:$AT$182,30,0))</f>
        <v>#N/A</v>
      </c>
      <c r="AF425" s="15" t="e">
        <f>IF($B425="","",VLOOKUP($B425,'HK2 - 22-23 + HKI 23-24(22C2)'!$B$12:$AT$182,31,0))</f>
        <v>#N/A</v>
      </c>
      <c r="AG425" s="15" t="e">
        <f>IF($B425="","",VLOOKUP($B425,'HK2 - 22-23 + HKI 23-24(22C2)'!$B$12:$AT$182,32,0))</f>
        <v>#N/A</v>
      </c>
      <c r="AH425" s="31" t="e">
        <f t="shared" si="66"/>
        <v>#N/A</v>
      </c>
      <c r="AI425" s="15" t="e">
        <f>IF($B425="","",VLOOKUP($B425,'HK2 - 22-23 + HKI 23-24(22C2)'!$B$12:$AT$182,34,0))</f>
        <v>#N/A</v>
      </c>
      <c r="AJ425" s="15" t="e">
        <f>IF($B425="","",VLOOKUP($B425,'HK2 - 22-23 + HKI 23-24(22C2)'!$B$12:$AT$182,35,0))</f>
        <v>#N/A</v>
      </c>
      <c r="AK425" s="31" t="e">
        <f t="shared" si="67"/>
        <v>#N/A</v>
      </c>
      <c r="AL425" s="15" t="e">
        <f>IF($B425="","",VLOOKUP($B425,'HK2 - 22-23 + HKI 23-24(22C2)'!$B$12:$AT$182,37,0))</f>
        <v>#N/A</v>
      </c>
      <c r="AM425" s="15" t="e">
        <f>IF($B425="","",VLOOKUP($B425,'HK2 - 22-23 + HKI 23-24(22C2)'!$B$12:$AT$182,38,0))</f>
        <v>#N/A</v>
      </c>
      <c r="AN425" s="31" t="e">
        <f t="shared" si="68"/>
        <v>#N/A</v>
      </c>
      <c r="AO425" s="15" t="e">
        <f>IF($B425="","",VLOOKUP($B425,'HK2 - 22-23 + HKI 23-24(22C2)'!$B$12:$AT$182,40,0))</f>
        <v>#N/A</v>
      </c>
      <c r="AP425" s="15" t="e">
        <f>IF($B425="","",VLOOKUP($B425,'HK2 - 22-23 + HKI 23-24(22C2)'!$B$12:$AT$182,41,0))</f>
        <v>#N/A</v>
      </c>
      <c r="AQ425" s="31" t="e">
        <f t="shared" si="69"/>
        <v>#N/A</v>
      </c>
      <c r="AR425" s="31" t="e">
        <f>IF($B425="","",VLOOKUP($B425,'HK2 - 22-23 + HKI 23-24(22C2)'!$B$12:$AT$182,43,0))</f>
        <v>#N/A</v>
      </c>
      <c r="AS425" s="31" t="e">
        <f>IF($B425="","",VLOOKUP($B425,'HK2 - 22-23 + HKI 23-24(22C2)'!$B$12:$AT$182,44,0))</f>
        <v>#N/A</v>
      </c>
      <c r="AT425" s="40" t="e">
        <f t="shared" si="70"/>
        <v>#N/A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IF($B426="","",VLOOKUP($B426,'HK2 - 22-23 + HKI 23-24(22C2)'!$B$12:$AT$182,4,0))</f>
        <v>#N/A</v>
      </c>
      <c r="F426" s="15" t="e">
        <f>IF($B426="","",VLOOKUP($B426,'HK2 - 22-23 + HKI 23-24(22C2)'!$B$12:$AT$182,5,0))</f>
        <v>#N/A</v>
      </c>
      <c r="G426" s="15" t="e">
        <f>IF($B426="","",VLOOKUP($B426,'HK2 - 22-23 + HKI 23-24(22C2)'!$B$12:$AT$182,6,0))</f>
        <v>#N/A</v>
      </c>
      <c r="H426" s="15" t="e">
        <f>IF($B426="","",VLOOKUP($B426,'HK2 - 22-23 + HKI 23-24(22C2)'!$B$12:$AT$182,7,0))</f>
        <v>#N/A</v>
      </c>
      <c r="I426" s="15" t="e">
        <f>IF($B426="","",VLOOKUP($B426,'HK2 - 22-23 + HKI 23-24(22C2)'!$B$12:$AT$182,8,0))</f>
        <v>#N/A</v>
      </c>
      <c r="J426" s="15" t="e">
        <f>IF($B426="","",VLOOKUP($B426,'HK2 - 22-23 + HKI 23-24(22C2)'!$B$12:$AT$182,9,0))</f>
        <v>#N/A</v>
      </c>
      <c r="K426" s="15" t="e">
        <f>IF($B426="","",VLOOKUP($B426,'HK2 - 22-23 + HKI 23-24(22C2)'!$B$12:$AT$182,10,0))</f>
        <v>#N/A</v>
      </c>
      <c r="L426" s="15" t="e">
        <f>IF($B426="","",VLOOKUP($B426,'HK2 - 22-23 + HKI 23-24(22C2)'!$B$12:$AT$182,11,0))</f>
        <v>#N/A</v>
      </c>
      <c r="M426" s="31" t="e">
        <f t="shared" si="61"/>
        <v>#N/A</v>
      </c>
      <c r="N426" s="15" t="e">
        <f>IF($B426="","",VLOOKUP($B426,'HK2 - 22-23 + HKI 23-24(22C2)'!$B$12:$AT$182,13,0))</f>
        <v>#N/A</v>
      </c>
      <c r="O426" s="15" t="e">
        <f>IF($B426="","",VLOOKUP($B426,'HK2 - 22-23 + HKI 23-24(22C2)'!$B$12:$AT$182,14,0))</f>
        <v>#N/A</v>
      </c>
      <c r="P426" s="15" t="e">
        <f>IF($B426="","",VLOOKUP($B426,'HK2 - 22-23 + HKI 23-24(22C2)'!$B$12:$AT$182,15,0))</f>
        <v>#N/A</v>
      </c>
      <c r="Q426" s="15" t="e">
        <f>IF($B426="","",VLOOKUP($B426,'HK2 - 22-23 + HKI 23-24(22C2)'!$B$12:$AT$182,16,0))</f>
        <v>#N/A</v>
      </c>
      <c r="R426" s="31" t="e">
        <f t="shared" si="62"/>
        <v>#N/A</v>
      </c>
      <c r="S426" s="15" t="e">
        <f>IF($B426="","",VLOOKUP($B426,'HK2 - 22-23 + HKI 23-24(22C2)'!$B$12:$AT$182,18,0))</f>
        <v>#N/A</v>
      </c>
      <c r="T426" s="15" t="e">
        <f>IF($B426="","",VLOOKUP($B426,'HK2 - 22-23 + HKI 23-24(22C2)'!$B$12:$AT$182,19,0))</f>
        <v>#N/A</v>
      </c>
      <c r="U426" s="15" t="e">
        <f>IF($B426="","",VLOOKUP($B426,'HK2 - 22-23 + HKI 23-24(22C2)'!$B$12:$AT$182,20,0))</f>
        <v>#N/A</v>
      </c>
      <c r="V426" s="31" t="e">
        <f t="shared" si="63"/>
        <v>#N/A</v>
      </c>
      <c r="W426" s="15" t="e">
        <f>IF($B426="","",VLOOKUP($B426,'HK2 - 22-23 + HKI 23-24(22C2)'!$B$12:$AT$182,22,0))</f>
        <v>#N/A</v>
      </c>
      <c r="X426" s="15" t="e">
        <f>IF($B426="","",VLOOKUP($B426,'HK2 - 22-23 + HKI 23-24(22C2)'!$B$12:$AT$182,23,0))</f>
        <v>#N/A</v>
      </c>
      <c r="Y426" s="15" t="e">
        <f>IF($B426="","",VLOOKUP($B426,'HK2 - 22-23 + HKI 23-24(22C2)'!$B$12:$AT$182,24,0))</f>
        <v>#N/A</v>
      </c>
      <c r="Z426" s="31" t="e">
        <f t="shared" si="64"/>
        <v>#N/A</v>
      </c>
      <c r="AA426" s="15" t="e">
        <f>IF($B426="","",VLOOKUP($B426,'HK2 - 22-23 + HKI 23-24(22C2)'!$B$12:$AT$182,26,0))</f>
        <v>#N/A</v>
      </c>
      <c r="AB426" s="15" t="e">
        <f>IF($B426="","",VLOOKUP($B426,'HK2 - 22-23 + HKI 23-24(22C2)'!$B$12:$AT$182,27,0))</f>
        <v>#N/A</v>
      </c>
      <c r="AC426" s="15" t="e">
        <f>IF($B426="","",VLOOKUP($B426,'HK2 - 22-23 + HKI 23-24(22C2)'!$B$12:$AT$182,28,0))</f>
        <v>#N/A</v>
      </c>
      <c r="AD426" s="31" t="e">
        <f t="shared" si="65"/>
        <v>#N/A</v>
      </c>
      <c r="AE426" s="15" t="e">
        <f>IF($B426="","",VLOOKUP($B426,'HK2 - 22-23 + HKI 23-24(22C2)'!$B$12:$AT$182,30,0))</f>
        <v>#N/A</v>
      </c>
      <c r="AF426" s="15" t="e">
        <f>IF($B426="","",VLOOKUP($B426,'HK2 - 22-23 + HKI 23-24(22C2)'!$B$12:$AT$182,31,0))</f>
        <v>#N/A</v>
      </c>
      <c r="AG426" s="15" t="e">
        <f>IF($B426="","",VLOOKUP($B426,'HK2 - 22-23 + HKI 23-24(22C2)'!$B$12:$AT$182,32,0))</f>
        <v>#N/A</v>
      </c>
      <c r="AH426" s="31" t="e">
        <f t="shared" si="66"/>
        <v>#N/A</v>
      </c>
      <c r="AI426" s="15" t="e">
        <f>IF($B426="","",VLOOKUP($B426,'HK2 - 22-23 + HKI 23-24(22C2)'!$B$12:$AT$182,34,0))</f>
        <v>#N/A</v>
      </c>
      <c r="AJ426" s="15" t="e">
        <f>IF($B426="","",VLOOKUP($B426,'HK2 - 22-23 + HKI 23-24(22C2)'!$B$12:$AT$182,35,0))</f>
        <v>#N/A</v>
      </c>
      <c r="AK426" s="31" t="e">
        <f t="shared" si="67"/>
        <v>#N/A</v>
      </c>
      <c r="AL426" s="15" t="e">
        <f>IF($B426="","",VLOOKUP($B426,'HK2 - 22-23 + HKI 23-24(22C2)'!$B$12:$AT$182,37,0))</f>
        <v>#N/A</v>
      </c>
      <c r="AM426" s="15" t="e">
        <f>IF($B426="","",VLOOKUP($B426,'HK2 - 22-23 + HKI 23-24(22C2)'!$B$12:$AT$182,38,0))</f>
        <v>#N/A</v>
      </c>
      <c r="AN426" s="31" t="e">
        <f t="shared" si="68"/>
        <v>#N/A</v>
      </c>
      <c r="AO426" s="15" t="e">
        <f>IF($B426="","",VLOOKUP($B426,'HK2 - 22-23 + HKI 23-24(22C2)'!$B$12:$AT$182,40,0))</f>
        <v>#N/A</v>
      </c>
      <c r="AP426" s="15" t="e">
        <f>IF($B426="","",VLOOKUP($B426,'HK2 - 22-23 + HKI 23-24(22C2)'!$B$12:$AT$182,41,0))</f>
        <v>#N/A</v>
      </c>
      <c r="AQ426" s="31" t="e">
        <f t="shared" si="69"/>
        <v>#N/A</v>
      </c>
      <c r="AR426" s="31" t="e">
        <f>IF($B426="","",VLOOKUP($B426,'HK2 - 22-23 + HKI 23-24(22C2)'!$B$12:$AT$182,43,0))</f>
        <v>#N/A</v>
      </c>
      <c r="AS426" s="31" t="e">
        <f>IF($B426="","",VLOOKUP($B426,'HK2 - 22-23 + HKI 23-24(22C2)'!$B$12:$AT$182,44,0))</f>
        <v>#N/A</v>
      </c>
      <c r="AT426" s="40" t="e">
        <f t="shared" si="70"/>
        <v>#N/A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IF($B427="","",VLOOKUP($B427,'HK2 - 22-23 + HKI 23-24(22C2)'!$B$12:$AT$182,4,0))</f>
        <v>#N/A</v>
      </c>
      <c r="F427" s="15" t="e">
        <f>IF($B427="","",VLOOKUP($B427,'HK2 - 22-23 + HKI 23-24(22C2)'!$B$12:$AT$182,5,0))</f>
        <v>#N/A</v>
      </c>
      <c r="G427" s="15" t="e">
        <f>IF($B427="","",VLOOKUP($B427,'HK2 - 22-23 + HKI 23-24(22C2)'!$B$12:$AT$182,6,0))</f>
        <v>#N/A</v>
      </c>
      <c r="H427" s="15" t="e">
        <f>IF($B427="","",VLOOKUP($B427,'HK2 - 22-23 + HKI 23-24(22C2)'!$B$12:$AT$182,7,0))</f>
        <v>#N/A</v>
      </c>
      <c r="I427" s="15" t="e">
        <f>IF($B427="","",VLOOKUP($B427,'HK2 - 22-23 + HKI 23-24(22C2)'!$B$12:$AT$182,8,0))</f>
        <v>#N/A</v>
      </c>
      <c r="J427" s="15" t="e">
        <f>IF($B427="","",VLOOKUP($B427,'HK2 - 22-23 + HKI 23-24(22C2)'!$B$12:$AT$182,9,0))</f>
        <v>#N/A</v>
      </c>
      <c r="K427" s="15" t="e">
        <f>IF($B427="","",VLOOKUP($B427,'HK2 - 22-23 + HKI 23-24(22C2)'!$B$12:$AT$182,10,0))</f>
        <v>#N/A</v>
      </c>
      <c r="L427" s="15" t="e">
        <f>IF($B427="","",VLOOKUP($B427,'HK2 - 22-23 + HKI 23-24(22C2)'!$B$12:$AT$182,11,0))</f>
        <v>#N/A</v>
      </c>
      <c r="M427" s="31" t="e">
        <f t="shared" si="61"/>
        <v>#N/A</v>
      </c>
      <c r="N427" s="15" t="e">
        <f>IF($B427="","",VLOOKUP($B427,'HK2 - 22-23 + HKI 23-24(22C2)'!$B$12:$AT$182,13,0))</f>
        <v>#N/A</v>
      </c>
      <c r="O427" s="15" t="e">
        <f>IF($B427="","",VLOOKUP($B427,'HK2 - 22-23 + HKI 23-24(22C2)'!$B$12:$AT$182,14,0))</f>
        <v>#N/A</v>
      </c>
      <c r="P427" s="15" t="e">
        <f>IF($B427="","",VLOOKUP($B427,'HK2 - 22-23 + HKI 23-24(22C2)'!$B$12:$AT$182,15,0))</f>
        <v>#N/A</v>
      </c>
      <c r="Q427" s="15" t="e">
        <f>IF($B427="","",VLOOKUP($B427,'HK2 - 22-23 + HKI 23-24(22C2)'!$B$12:$AT$182,16,0))</f>
        <v>#N/A</v>
      </c>
      <c r="R427" s="31" t="e">
        <f t="shared" si="62"/>
        <v>#N/A</v>
      </c>
      <c r="S427" s="15" t="e">
        <f>IF($B427="","",VLOOKUP($B427,'HK2 - 22-23 + HKI 23-24(22C2)'!$B$12:$AT$182,18,0))</f>
        <v>#N/A</v>
      </c>
      <c r="T427" s="15" t="e">
        <f>IF($B427="","",VLOOKUP($B427,'HK2 - 22-23 + HKI 23-24(22C2)'!$B$12:$AT$182,19,0))</f>
        <v>#N/A</v>
      </c>
      <c r="U427" s="15" t="e">
        <f>IF($B427="","",VLOOKUP($B427,'HK2 - 22-23 + HKI 23-24(22C2)'!$B$12:$AT$182,20,0))</f>
        <v>#N/A</v>
      </c>
      <c r="V427" s="31" t="e">
        <f t="shared" si="63"/>
        <v>#N/A</v>
      </c>
      <c r="W427" s="15" t="e">
        <f>IF($B427="","",VLOOKUP($B427,'HK2 - 22-23 + HKI 23-24(22C2)'!$B$12:$AT$182,22,0))</f>
        <v>#N/A</v>
      </c>
      <c r="X427" s="15" t="e">
        <f>IF($B427="","",VLOOKUP($B427,'HK2 - 22-23 + HKI 23-24(22C2)'!$B$12:$AT$182,23,0))</f>
        <v>#N/A</v>
      </c>
      <c r="Y427" s="15" t="e">
        <f>IF($B427="","",VLOOKUP($B427,'HK2 - 22-23 + HKI 23-24(22C2)'!$B$12:$AT$182,24,0))</f>
        <v>#N/A</v>
      </c>
      <c r="Z427" s="31" t="e">
        <f t="shared" si="64"/>
        <v>#N/A</v>
      </c>
      <c r="AA427" s="15" t="e">
        <f>IF($B427="","",VLOOKUP($B427,'HK2 - 22-23 + HKI 23-24(22C2)'!$B$12:$AT$182,26,0))</f>
        <v>#N/A</v>
      </c>
      <c r="AB427" s="15" t="e">
        <f>IF($B427="","",VLOOKUP($B427,'HK2 - 22-23 + HKI 23-24(22C2)'!$B$12:$AT$182,27,0))</f>
        <v>#N/A</v>
      </c>
      <c r="AC427" s="15" t="e">
        <f>IF($B427="","",VLOOKUP($B427,'HK2 - 22-23 + HKI 23-24(22C2)'!$B$12:$AT$182,28,0))</f>
        <v>#N/A</v>
      </c>
      <c r="AD427" s="31" t="e">
        <f t="shared" si="65"/>
        <v>#N/A</v>
      </c>
      <c r="AE427" s="15" t="e">
        <f>IF($B427="","",VLOOKUP($B427,'HK2 - 22-23 + HKI 23-24(22C2)'!$B$12:$AT$182,30,0))</f>
        <v>#N/A</v>
      </c>
      <c r="AF427" s="15" t="e">
        <f>IF($B427="","",VLOOKUP($B427,'HK2 - 22-23 + HKI 23-24(22C2)'!$B$12:$AT$182,31,0))</f>
        <v>#N/A</v>
      </c>
      <c r="AG427" s="15" t="e">
        <f>IF($B427="","",VLOOKUP($B427,'HK2 - 22-23 + HKI 23-24(22C2)'!$B$12:$AT$182,32,0))</f>
        <v>#N/A</v>
      </c>
      <c r="AH427" s="31" t="e">
        <f t="shared" si="66"/>
        <v>#N/A</v>
      </c>
      <c r="AI427" s="15" t="e">
        <f>IF($B427="","",VLOOKUP($B427,'HK2 - 22-23 + HKI 23-24(22C2)'!$B$12:$AT$182,34,0))</f>
        <v>#N/A</v>
      </c>
      <c r="AJ427" s="15" t="e">
        <f>IF($B427="","",VLOOKUP($B427,'HK2 - 22-23 + HKI 23-24(22C2)'!$B$12:$AT$182,35,0))</f>
        <v>#N/A</v>
      </c>
      <c r="AK427" s="31" t="e">
        <f t="shared" si="67"/>
        <v>#N/A</v>
      </c>
      <c r="AL427" s="15" t="e">
        <f>IF($B427="","",VLOOKUP($B427,'HK2 - 22-23 + HKI 23-24(22C2)'!$B$12:$AT$182,37,0))</f>
        <v>#N/A</v>
      </c>
      <c r="AM427" s="15" t="e">
        <f>IF($B427="","",VLOOKUP($B427,'HK2 - 22-23 + HKI 23-24(22C2)'!$B$12:$AT$182,38,0))</f>
        <v>#N/A</v>
      </c>
      <c r="AN427" s="31" t="e">
        <f t="shared" si="68"/>
        <v>#N/A</v>
      </c>
      <c r="AO427" s="15" t="e">
        <f>IF($B427="","",VLOOKUP($B427,'HK2 - 22-23 + HKI 23-24(22C2)'!$B$12:$AT$182,40,0))</f>
        <v>#N/A</v>
      </c>
      <c r="AP427" s="15" t="e">
        <f>IF($B427="","",VLOOKUP($B427,'HK2 - 22-23 + HKI 23-24(22C2)'!$B$12:$AT$182,41,0))</f>
        <v>#N/A</v>
      </c>
      <c r="AQ427" s="31" t="e">
        <f t="shared" si="69"/>
        <v>#N/A</v>
      </c>
      <c r="AR427" s="31" t="e">
        <f>IF($B427="","",VLOOKUP($B427,'HK2 - 22-23 + HKI 23-24(22C2)'!$B$12:$AT$182,43,0))</f>
        <v>#N/A</v>
      </c>
      <c r="AS427" s="31" t="e">
        <f>IF($B427="","",VLOOKUP($B427,'HK2 - 22-23 + HKI 23-24(22C2)'!$B$12:$AT$182,44,0))</f>
        <v>#N/A</v>
      </c>
      <c r="AT427" s="40" t="e">
        <f t="shared" si="70"/>
        <v>#N/A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IF($B428="","",VLOOKUP($B428,'HK2 - 22-23 + HKI 23-24(22C2)'!$B$12:$AT$182,4,0))</f>
        <v>#N/A</v>
      </c>
      <c r="F428" s="15" t="e">
        <f>IF($B428="","",VLOOKUP($B428,'HK2 - 22-23 + HKI 23-24(22C2)'!$B$12:$AT$182,5,0))</f>
        <v>#N/A</v>
      </c>
      <c r="G428" s="15" t="e">
        <f>IF($B428="","",VLOOKUP($B428,'HK2 - 22-23 + HKI 23-24(22C2)'!$B$12:$AT$182,6,0))</f>
        <v>#N/A</v>
      </c>
      <c r="H428" s="15" t="e">
        <f>IF($B428="","",VLOOKUP($B428,'HK2 - 22-23 + HKI 23-24(22C2)'!$B$12:$AT$182,7,0))</f>
        <v>#N/A</v>
      </c>
      <c r="I428" s="15" t="e">
        <f>IF($B428="","",VLOOKUP($B428,'HK2 - 22-23 + HKI 23-24(22C2)'!$B$12:$AT$182,8,0))</f>
        <v>#N/A</v>
      </c>
      <c r="J428" s="15" t="e">
        <f>IF($B428="","",VLOOKUP($B428,'HK2 - 22-23 + HKI 23-24(22C2)'!$B$12:$AT$182,9,0))</f>
        <v>#N/A</v>
      </c>
      <c r="K428" s="15" t="e">
        <f>IF($B428="","",VLOOKUP($B428,'HK2 - 22-23 + HKI 23-24(22C2)'!$B$12:$AT$182,10,0))</f>
        <v>#N/A</v>
      </c>
      <c r="L428" s="15" t="e">
        <f>IF($B428="","",VLOOKUP($B428,'HK2 - 22-23 + HKI 23-24(22C2)'!$B$12:$AT$182,11,0))</f>
        <v>#N/A</v>
      </c>
      <c r="M428" s="31" t="e">
        <f t="shared" si="61"/>
        <v>#N/A</v>
      </c>
      <c r="N428" s="15" t="e">
        <f>IF($B428="","",VLOOKUP($B428,'HK2 - 22-23 + HKI 23-24(22C2)'!$B$12:$AT$182,13,0))</f>
        <v>#N/A</v>
      </c>
      <c r="O428" s="15" t="e">
        <f>IF($B428="","",VLOOKUP($B428,'HK2 - 22-23 + HKI 23-24(22C2)'!$B$12:$AT$182,14,0))</f>
        <v>#N/A</v>
      </c>
      <c r="P428" s="15" t="e">
        <f>IF($B428="","",VLOOKUP($B428,'HK2 - 22-23 + HKI 23-24(22C2)'!$B$12:$AT$182,15,0))</f>
        <v>#N/A</v>
      </c>
      <c r="Q428" s="15" t="e">
        <f>IF($B428="","",VLOOKUP($B428,'HK2 - 22-23 + HKI 23-24(22C2)'!$B$12:$AT$182,16,0))</f>
        <v>#N/A</v>
      </c>
      <c r="R428" s="31" t="e">
        <f t="shared" si="62"/>
        <v>#N/A</v>
      </c>
      <c r="S428" s="15" t="e">
        <f>IF($B428="","",VLOOKUP($B428,'HK2 - 22-23 + HKI 23-24(22C2)'!$B$12:$AT$182,18,0))</f>
        <v>#N/A</v>
      </c>
      <c r="T428" s="15" t="e">
        <f>IF($B428="","",VLOOKUP($B428,'HK2 - 22-23 + HKI 23-24(22C2)'!$B$12:$AT$182,19,0))</f>
        <v>#N/A</v>
      </c>
      <c r="U428" s="15" t="e">
        <f>IF($B428="","",VLOOKUP($B428,'HK2 - 22-23 + HKI 23-24(22C2)'!$B$12:$AT$182,20,0))</f>
        <v>#N/A</v>
      </c>
      <c r="V428" s="31" t="e">
        <f t="shared" si="63"/>
        <v>#N/A</v>
      </c>
      <c r="W428" s="15" t="e">
        <f>IF($B428="","",VLOOKUP($B428,'HK2 - 22-23 + HKI 23-24(22C2)'!$B$12:$AT$182,22,0))</f>
        <v>#N/A</v>
      </c>
      <c r="X428" s="15" t="e">
        <f>IF($B428="","",VLOOKUP($B428,'HK2 - 22-23 + HKI 23-24(22C2)'!$B$12:$AT$182,23,0))</f>
        <v>#N/A</v>
      </c>
      <c r="Y428" s="15" t="e">
        <f>IF($B428="","",VLOOKUP($B428,'HK2 - 22-23 + HKI 23-24(22C2)'!$B$12:$AT$182,24,0))</f>
        <v>#N/A</v>
      </c>
      <c r="Z428" s="31" t="e">
        <f t="shared" si="64"/>
        <v>#N/A</v>
      </c>
      <c r="AA428" s="15" t="e">
        <f>IF($B428="","",VLOOKUP($B428,'HK2 - 22-23 + HKI 23-24(22C2)'!$B$12:$AT$182,26,0))</f>
        <v>#N/A</v>
      </c>
      <c r="AB428" s="15" t="e">
        <f>IF($B428="","",VLOOKUP($B428,'HK2 - 22-23 + HKI 23-24(22C2)'!$B$12:$AT$182,27,0))</f>
        <v>#N/A</v>
      </c>
      <c r="AC428" s="15" t="e">
        <f>IF($B428="","",VLOOKUP($B428,'HK2 - 22-23 + HKI 23-24(22C2)'!$B$12:$AT$182,28,0))</f>
        <v>#N/A</v>
      </c>
      <c r="AD428" s="31" t="e">
        <f t="shared" si="65"/>
        <v>#N/A</v>
      </c>
      <c r="AE428" s="15" t="e">
        <f>IF($B428="","",VLOOKUP($B428,'HK2 - 22-23 + HKI 23-24(22C2)'!$B$12:$AT$182,30,0))</f>
        <v>#N/A</v>
      </c>
      <c r="AF428" s="15" t="e">
        <f>IF($B428="","",VLOOKUP($B428,'HK2 - 22-23 + HKI 23-24(22C2)'!$B$12:$AT$182,31,0))</f>
        <v>#N/A</v>
      </c>
      <c r="AG428" s="15" t="e">
        <f>IF($B428="","",VLOOKUP($B428,'HK2 - 22-23 + HKI 23-24(22C2)'!$B$12:$AT$182,32,0))</f>
        <v>#N/A</v>
      </c>
      <c r="AH428" s="31" t="e">
        <f t="shared" si="66"/>
        <v>#N/A</v>
      </c>
      <c r="AI428" s="15" t="e">
        <f>IF($B428="","",VLOOKUP($B428,'HK2 - 22-23 + HKI 23-24(22C2)'!$B$12:$AT$182,34,0))</f>
        <v>#N/A</v>
      </c>
      <c r="AJ428" s="15" t="e">
        <f>IF($B428="","",VLOOKUP($B428,'HK2 - 22-23 + HKI 23-24(22C2)'!$B$12:$AT$182,35,0))</f>
        <v>#N/A</v>
      </c>
      <c r="AK428" s="31" t="e">
        <f t="shared" si="67"/>
        <v>#N/A</v>
      </c>
      <c r="AL428" s="15" t="e">
        <f>IF($B428="","",VLOOKUP($B428,'HK2 - 22-23 + HKI 23-24(22C2)'!$B$12:$AT$182,37,0))</f>
        <v>#N/A</v>
      </c>
      <c r="AM428" s="15" t="e">
        <f>IF($B428="","",VLOOKUP($B428,'HK2 - 22-23 + HKI 23-24(22C2)'!$B$12:$AT$182,38,0))</f>
        <v>#N/A</v>
      </c>
      <c r="AN428" s="31" t="e">
        <f t="shared" si="68"/>
        <v>#N/A</v>
      </c>
      <c r="AO428" s="15" t="e">
        <f>IF($B428="","",VLOOKUP($B428,'HK2 - 22-23 + HKI 23-24(22C2)'!$B$12:$AT$182,40,0))</f>
        <v>#N/A</v>
      </c>
      <c r="AP428" s="15" t="e">
        <f>IF($B428="","",VLOOKUP($B428,'HK2 - 22-23 + HKI 23-24(22C2)'!$B$12:$AT$182,41,0))</f>
        <v>#N/A</v>
      </c>
      <c r="AQ428" s="31" t="e">
        <f t="shared" si="69"/>
        <v>#N/A</v>
      </c>
      <c r="AR428" s="31" t="e">
        <f>IF($B428="","",VLOOKUP($B428,'HK2 - 22-23 + HKI 23-24(22C2)'!$B$12:$AT$182,43,0))</f>
        <v>#N/A</v>
      </c>
      <c r="AS428" s="31" t="e">
        <f>IF($B428="","",VLOOKUP($B428,'HK2 - 22-23 + HKI 23-24(22C2)'!$B$12:$AT$182,44,0))</f>
        <v>#N/A</v>
      </c>
      <c r="AT428" s="40" t="e">
        <f t="shared" si="70"/>
        <v>#N/A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IF($B429="","",VLOOKUP($B429,'HK2 - 22-23 + HKI 23-24(22C2)'!$B$12:$AT$182,4,0))</f>
        <v>#N/A</v>
      </c>
      <c r="F429" s="15" t="e">
        <f>IF($B429="","",VLOOKUP($B429,'HK2 - 22-23 + HKI 23-24(22C2)'!$B$12:$AT$182,5,0))</f>
        <v>#N/A</v>
      </c>
      <c r="G429" s="15" t="e">
        <f>IF($B429="","",VLOOKUP($B429,'HK2 - 22-23 + HKI 23-24(22C2)'!$B$12:$AT$182,6,0))</f>
        <v>#N/A</v>
      </c>
      <c r="H429" s="15" t="e">
        <f>IF($B429="","",VLOOKUP($B429,'HK2 - 22-23 + HKI 23-24(22C2)'!$B$12:$AT$182,7,0))</f>
        <v>#N/A</v>
      </c>
      <c r="I429" s="15" t="e">
        <f>IF($B429="","",VLOOKUP($B429,'HK2 - 22-23 + HKI 23-24(22C2)'!$B$12:$AT$182,8,0))</f>
        <v>#N/A</v>
      </c>
      <c r="J429" s="15" t="e">
        <f>IF($B429="","",VLOOKUP($B429,'HK2 - 22-23 + HKI 23-24(22C2)'!$B$12:$AT$182,9,0))</f>
        <v>#N/A</v>
      </c>
      <c r="K429" s="15" t="e">
        <f>IF($B429="","",VLOOKUP($B429,'HK2 - 22-23 + HKI 23-24(22C2)'!$B$12:$AT$182,10,0))</f>
        <v>#N/A</v>
      </c>
      <c r="L429" s="15" t="e">
        <f>IF($B429="","",VLOOKUP($B429,'HK2 - 22-23 + HKI 23-24(22C2)'!$B$12:$AT$182,11,0))</f>
        <v>#N/A</v>
      </c>
      <c r="M429" s="31" t="e">
        <f t="shared" si="61"/>
        <v>#N/A</v>
      </c>
      <c r="N429" s="15" t="e">
        <f>IF($B429="","",VLOOKUP($B429,'HK2 - 22-23 + HKI 23-24(22C2)'!$B$12:$AT$182,13,0))</f>
        <v>#N/A</v>
      </c>
      <c r="O429" s="15" t="e">
        <f>IF($B429="","",VLOOKUP($B429,'HK2 - 22-23 + HKI 23-24(22C2)'!$B$12:$AT$182,14,0))</f>
        <v>#N/A</v>
      </c>
      <c r="P429" s="15" t="e">
        <f>IF($B429="","",VLOOKUP($B429,'HK2 - 22-23 + HKI 23-24(22C2)'!$B$12:$AT$182,15,0))</f>
        <v>#N/A</v>
      </c>
      <c r="Q429" s="15" t="e">
        <f>IF($B429="","",VLOOKUP($B429,'HK2 - 22-23 + HKI 23-24(22C2)'!$B$12:$AT$182,16,0))</f>
        <v>#N/A</v>
      </c>
      <c r="R429" s="31" t="e">
        <f t="shared" si="62"/>
        <v>#N/A</v>
      </c>
      <c r="S429" s="15" t="e">
        <f>IF($B429="","",VLOOKUP($B429,'HK2 - 22-23 + HKI 23-24(22C2)'!$B$12:$AT$182,18,0))</f>
        <v>#N/A</v>
      </c>
      <c r="T429" s="15" t="e">
        <f>IF($B429="","",VLOOKUP($B429,'HK2 - 22-23 + HKI 23-24(22C2)'!$B$12:$AT$182,19,0))</f>
        <v>#N/A</v>
      </c>
      <c r="U429" s="15" t="e">
        <f>IF($B429="","",VLOOKUP($B429,'HK2 - 22-23 + HKI 23-24(22C2)'!$B$12:$AT$182,20,0))</f>
        <v>#N/A</v>
      </c>
      <c r="V429" s="31" t="e">
        <f t="shared" si="63"/>
        <v>#N/A</v>
      </c>
      <c r="W429" s="15" t="e">
        <f>IF($B429="","",VLOOKUP($B429,'HK2 - 22-23 + HKI 23-24(22C2)'!$B$12:$AT$182,22,0))</f>
        <v>#N/A</v>
      </c>
      <c r="X429" s="15" t="e">
        <f>IF($B429="","",VLOOKUP($B429,'HK2 - 22-23 + HKI 23-24(22C2)'!$B$12:$AT$182,23,0))</f>
        <v>#N/A</v>
      </c>
      <c r="Y429" s="15" t="e">
        <f>IF($B429="","",VLOOKUP($B429,'HK2 - 22-23 + HKI 23-24(22C2)'!$B$12:$AT$182,24,0))</f>
        <v>#N/A</v>
      </c>
      <c r="Z429" s="31" t="e">
        <f t="shared" si="64"/>
        <v>#N/A</v>
      </c>
      <c r="AA429" s="15" t="e">
        <f>IF($B429="","",VLOOKUP($B429,'HK2 - 22-23 + HKI 23-24(22C2)'!$B$12:$AT$182,26,0))</f>
        <v>#N/A</v>
      </c>
      <c r="AB429" s="15" t="e">
        <f>IF($B429="","",VLOOKUP($B429,'HK2 - 22-23 + HKI 23-24(22C2)'!$B$12:$AT$182,27,0))</f>
        <v>#N/A</v>
      </c>
      <c r="AC429" s="15" t="e">
        <f>IF($B429="","",VLOOKUP($B429,'HK2 - 22-23 + HKI 23-24(22C2)'!$B$12:$AT$182,28,0))</f>
        <v>#N/A</v>
      </c>
      <c r="AD429" s="31" t="e">
        <f t="shared" si="65"/>
        <v>#N/A</v>
      </c>
      <c r="AE429" s="15" t="e">
        <f>IF($B429="","",VLOOKUP($B429,'HK2 - 22-23 + HKI 23-24(22C2)'!$B$12:$AT$182,30,0))</f>
        <v>#N/A</v>
      </c>
      <c r="AF429" s="15" t="e">
        <f>IF($B429="","",VLOOKUP($B429,'HK2 - 22-23 + HKI 23-24(22C2)'!$B$12:$AT$182,31,0))</f>
        <v>#N/A</v>
      </c>
      <c r="AG429" s="15" t="e">
        <f>IF($B429="","",VLOOKUP($B429,'HK2 - 22-23 + HKI 23-24(22C2)'!$B$12:$AT$182,32,0))</f>
        <v>#N/A</v>
      </c>
      <c r="AH429" s="31" t="e">
        <f t="shared" si="66"/>
        <v>#N/A</v>
      </c>
      <c r="AI429" s="15" t="e">
        <f>IF($B429="","",VLOOKUP($B429,'HK2 - 22-23 + HKI 23-24(22C2)'!$B$12:$AT$182,34,0))</f>
        <v>#N/A</v>
      </c>
      <c r="AJ429" s="15" t="e">
        <f>IF($B429="","",VLOOKUP($B429,'HK2 - 22-23 + HKI 23-24(22C2)'!$B$12:$AT$182,35,0))</f>
        <v>#N/A</v>
      </c>
      <c r="AK429" s="31" t="e">
        <f t="shared" si="67"/>
        <v>#N/A</v>
      </c>
      <c r="AL429" s="15" t="e">
        <f>IF($B429="","",VLOOKUP($B429,'HK2 - 22-23 + HKI 23-24(22C2)'!$B$12:$AT$182,37,0))</f>
        <v>#N/A</v>
      </c>
      <c r="AM429" s="15" t="e">
        <f>IF($B429="","",VLOOKUP($B429,'HK2 - 22-23 + HKI 23-24(22C2)'!$B$12:$AT$182,38,0))</f>
        <v>#N/A</v>
      </c>
      <c r="AN429" s="31" t="e">
        <f t="shared" si="68"/>
        <v>#N/A</v>
      </c>
      <c r="AO429" s="15" t="e">
        <f>IF($B429="","",VLOOKUP($B429,'HK2 - 22-23 + HKI 23-24(22C2)'!$B$12:$AT$182,40,0))</f>
        <v>#N/A</v>
      </c>
      <c r="AP429" s="15" t="e">
        <f>IF($B429="","",VLOOKUP($B429,'HK2 - 22-23 + HKI 23-24(22C2)'!$B$12:$AT$182,41,0))</f>
        <v>#N/A</v>
      </c>
      <c r="AQ429" s="31" t="e">
        <f t="shared" si="69"/>
        <v>#N/A</v>
      </c>
      <c r="AR429" s="31" t="e">
        <f>IF($B429="","",VLOOKUP($B429,'HK2 - 22-23 + HKI 23-24(22C2)'!$B$12:$AT$182,43,0))</f>
        <v>#N/A</v>
      </c>
      <c r="AS429" s="31" t="e">
        <f>IF($B429="","",VLOOKUP($B429,'HK2 - 22-23 + HKI 23-24(22C2)'!$B$12:$AT$182,44,0))</f>
        <v>#N/A</v>
      </c>
      <c r="AT429" s="40" t="e">
        <f t="shared" si="70"/>
        <v>#N/A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IF($B430="","",VLOOKUP($B430,'HK2 - 22-23 + HKI 23-24(22C2)'!$B$12:$AT$182,4,0))</f>
        <v>#N/A</v>
      </c>
      <c r="F430" s="15" t="e">
        <f>IF($B430="","",VLOOKUP($B430,'HK2 - 22-23 + HKI 23-24(22C2)'!$B$12:$AT$182,5,0))</f>
        <v>#N/A</v>
      </c>
      <c r="G430" s="15" t="e">
        <f>IF($B430="","",VLOOKUP($B430,'HK2 - 22-23 + HKI 23-24(22C2)'!$B$12:$AT$182,6,0))</f>
        <v>#N/A</v>
      </c>
      <c r="H430" s="15" t="e">
        <f>IF($B430="","",VLOOKUP($B430,'HK2 - 22-23 + HKI 23-24(22C2)'!$B$12:$AT$182,7,0))</f>
        <v>#N/A</v>
      </c>
      <c r="I430" s="15" t="e">
        <f>IF($B430="","",VLOOKUP($B430,'HK2 - 22-23 + HKI 23-24(22C2)'!$B$12:$AT$182,8,0))</f>
        <v>#N/A</v>
      </c>
      <c r="J430" s="15" t="e">
        <f>IF($B430="","",VLOOKUP($B430,'HK2 - 22-23 + HKI 23-24(22C2)'!$B$12:$AT$182,9,0))</f>
        <v>#N/A</v>
      </c>
      <c r="K430" s="15" t="e">
        <f>IF($B430="","",VLOOKUP($B430,'HK2 - 22-23 + HKI 23-24(22C2)'!$B$12:$AT$182,10,0))</f>
        <v>#N/A</v>
      </c>
      <c r="L430" s="15" t="e">
        <f>IF($B430="","",VLOOKUP($B430,'HK2 - 22-23 + HKI 23-24(22C2)'!$B$12:$AT$182,11,0))</f>
        <v>#N/A</v>
      </c>
      <c r="M430" s="31" t="e">
        <f t="shared" si="61"/>
        <v>#N/A</v>
      </c>
      <c r="N430" s="15" t="e">
        <f>IF($B430="","",VLOOKUP($B430,'HK2 - 22-23 + HKI 23-24(22C2)'!$B$12:$AT$182,13,0))</f>
        <v>#N/A</v>
      </c>
      <c r="O430" s="15" t="e">
        <f>IF($B430="","",VLOOKUP($B430,'HK2 - 22-23 + HKI 23-24(22C2)'!$B$12:$AT$182,14,0))</f>
        <v>#N/A</v>
      </c>
      <c r="P430" s="15" t="e">
        <f>IF($B430="","",VLOOKUP($B430,'HK2 - 22-23 + HKI 23-24(22C2)'!$B$12:$AT$182,15,0))</f>
        <v>#N/A</v>
      </c>
      <c r="Q430" s="15" t="e">
        <f>IF($B430="","",VLOOKUP($B430,'HK2 - 22-23 + HKI 23-24(22C2)'!$B$12:$AT$182,16,0))</f>
        <v>#N/A</v>
      </c>
      <c r="R430" s="31" t="e">
        <f t="shared" si="62"/>
        <v>#N/A</v>
      </c>
      <c r="S430" s="15" t="e">
        <f>IF($B430="","",VLOOKUP($B430,'HK2 - 22-23 + HKI 23-24(22C2)'!$B$12:$AT$182,18,0))</f>
        <v>#N/A</v>
      </c>
      <c r="T430" s="15" t="e">
        <f>IF($B430="","",VLOOKUP($B430,'HK2 - 22-23 + HKI 23-24(22C2)'!$B$12:$AT$182,19,0))</f>
        <v>#N/A</v>
      </c>
      <c r="U430" s="15" t="e">
        <f>IF($B430="","",VLOOKUP($B430,'HK2 - 22-23 + HKI 23-24(22C2)'!$B$12:$AT$182,20,0))</f>
        <v>#N/A</v>
      </c>
      <c r="V430" s="31" t="e">
        <f t="shared" si="63"/>
        <v>#N/A</v>
      </c>
      <c r="W430" s="15" t="e">
        <f>IF($B430="","",VLOOKUP($B430,'HK2 - 22-23 + HKI 23-24(22C2)'!$B$12:$AT$182,22,0))</f>
        <v>#N/A</v>
      </c>
      <c r="X430" s="15" t="e">
        <f>IF($B430="","",VLOOKUP($B430,'HK2 - 22-23 + HKI 23-24(22C2)'!$B$12:$AT$182,23,0))</f>
        <v>#N/A</v>
      </c>
      <c r="Y430" s="15" t="e">
        <f>IF($B430="","",VLOOKUP($B430,'HK2 - 22-23 + HKI 23-24(22C2)'!$B$12:$AT$182,24,0))</f>
        <v>#N/A</v>
      </c>
      <c r="Z430" s="31" t="e">
        <f t="shared" si="64"/>
        <v>#N/A</v>
      </c>
      <c r="AA430" s="15" t="e">
        <f>IF($B430="","",VLOOKUP($B430,'HK2 - 22-23 + HKI 23-24(22C2)'!$B$12:$AT$182,26,0))</f>
        <v>#N/A</v>
      </c>
      <c r="AB430" s="15" t="e">
        <f>IF($B430="","",VLOOKUP($B430,'HK2 - 22-23 + HKI 23-24(22C2)'!$B$12:$AT$182,27,0))</f>
        <v>#N/A</v>
      </c>
      <c r="AC430" s="15" t="e">
        <f>IF($B430="","",VLOOKUP($B430,'HK2 - 22-23 + HKI 23-24(22C2)'!$B$12:$AT$182,28,0))</f>
        <v>#N/A</v>
      </c>
      <c r="AD430" s="31" t="e">
        <f t="shared" si="65"/>
        <v>#N/A</v>
      </c>
      <c r="AE430" s="15" t="e">
        <f>IF($B430="","",VLOOKUP($B430,'HK2 - 22-23 + HKI 23-24(22C2)'!$B$12:$AT$182,30,0))</f>
        <v>#N/A</v>
      </c>
      <c r="AF430" s="15" t="e">
        <f>IF($B430="","",VLOOKUP($B430,'HK2 - 22-23 + HKI 23-24(22C2)'!$B$12:$AT$182,31,0))</f>
        <v>#N/A</v>
      </c>
      <c r="AG430" s="15" t="e">
        <f>IF($B430="","",VLOOKUP($B430,'HK2 - 22-23 + HKI 23-24(22C2)'!$B$12:$AT$182,32,0))</f>
        <v>#N/A</v>
      </c>
      <c r="AH430" s="31" t="e">
        <f t="shared" si="66"/>
        <v>#N/A</v>
      </c>
      <c r="AI430" s="15" t="e">
        <f>IF($B430="","",VLOOKUP($B430,'HK2 - 22-23 + HKI 23-24(22C2)'!$B$12:$AT$182,34,0))</f>
        <v>#N/A</v>
      </c>
      <c r="AJ430" s="15" t="e">
        <f>IF($B430="","",VLOOKUP($B430,'HK2 - 22-23 + HKI 23-24(22C2)'!$B$12:$AT$182,35,0))</f>
        <v>#N/A</v>
      </c>
      <c r="AK430" s="31" t="e">
        <f t="shared" si="67"/>
        <v>#N/A</v>
      </c>
      <c r="AL430" s="15" t="e">
        <f>IF($B430="","",VLOOKUP($B430,'HK2 - 22-23 + HKI 23-24(22C2)'!$B$12:$AT$182,37,0))</f>
        <v>#N/A</v>
      </c>
      <c r="AM430" s="15" t="e">
        <f>IF($B430="","",VLOOKUP($B430,'HK2 - 22-23 + HKI 23-24(22C2)'!$B$12:$AT$182,38,0))</f>
        <v>#N/A</v>
      </c>
      <c r="AN430" s="31" t="e">
        <f t="shared" si="68"/>
        <v>#N/A</v>
      </c>
      <c r="AO430" s="15" t="e">
        <f>IF($B430="","",VLOOKUP($B430,'HK2 - 22-23 + HKI 23-24(22C2)'!$B$12:$AT$182,40,0))</f>
        <v>#N/A</v>
      </c>
      <c r="AP430" s="15" t="e">
        <f>IF($B430="","",VLOOKUP($B430,'HK2 - 22-23 + HKI 23-24(22C2)'!$B$12:$AT$182,41,0))</f>
        <v>#N/A</v>
      </c>
      <c r="AQ430" s="31" t="e">
        <f t="shared" si="69"/>
        <v>#N/A</v>
      </c>
      <c r="AR430" s="31" t="e">
        <f>IF($B430="","",VLOOKUP($B430,'HK2 - 22-23 + HKI 23-24(22C2)'!$B$12:$AT$182,43,0))</f>
        <v>#N/A</v>
      </c>
      <c r="AS430" s="31" t="e">
        <f>IF($B430="","",VLOOKUP($B430,'HK2 - 22-23 + HKI 23-24(22C2)'!$B$12:$AT$182,44,0))</f>
        <v>#N/A</v>
      </c>
      <c r="AT430" s="40" t="e">
        <f t="shared" si="70"/>
        <v>#N/A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IF($B431="","",VLOOKUP($B431,'HK2 - 22-23 + HKI 23-24(22C2)'!$B$12:$AT$182,4,0))</f>
        <v>#N/A</v>
      </c>
      <c r="F431" s="15" t="e">
        <f>IF($B431="","",VLOOKUP($B431,'HK2 - 22-23 + HKI 23-24(22C2)'!$B$12:$AT$182,5,0))</f>
        <v>#N/A</v>
      </c>
      <c r="G431" s="15" t="e">
        <f>IF($B431="","",VLOOKUP($B431,'HK2 - 22-23 + HKI 23-24(22C2)'!$B$12:$AT$182,6,0))</f>
        <v>#N/A</v>
      </c>
      <c r="H431" s="15" t="e">
        <f>IF($B431="","",VLOOKUP($B431,'HK2 - 22-23 + HKI 23-24(22C2)'!$B$12:$AT$182,7,0))</f>
        <v>#N/A</v>
      </c>
      <c r="I431" s="15" t="e">
        <f>IF($B431="","",VLOOKUP($B431,'HK2 - 22-23 + HKI 23-24(22C2)'!$B$12:$AT$182,8,0))</f>
        <v>#N/A</v>
      </c>
      <c r="J431" s="15" t="e">
        <f>IF($B431="","",VLOOKUP($B431,'HK2 - 22-23 + HKI 23-24(22C2)'!$B$12:$AT$182,9,0))</f>
        <v>#N/A</v>
      </c>
      <c r="K431" s="15" t="e">
        <f>IF($B431="","",VLOOKUP($B431,'HK2 - 22-23 + HKI 23-24(22C2)'!$B$12:$AT$182,10,0))</f>
        <v>#N/A</v>
      </c>
      <c r="L431" s="15" t="e">
        <f>IF($B431="","",VLOOKUP($B431,'HK2 - 22-23 + HKI 23-24(22C2)'!$B$12:$AT$182,11,0))</f>
        <v>#N/A</v>
      </c>
      <c r="M431" s="31" t="e">
        <f t="shared" si="61"/>
        <v>#N/A</v>
      </c>
      <c r="N431" s="15" t="e">
        <f>IF($B431="","",VLOOKUP($B431,'HK2 - 22-23 + HKI 23-24(22C2)'!$B$12:$AT$182,13,0))</f>
        <v>#N/A</v>
      </c>
      <c r="O431" s="15" t="e">
        <f>IF($B431="","",VLOOKUP($B431,'HK2 - 22-23 + HKI 23-24(22C2)'!$B$12:$AT$182,14,0))</f>
        <v>#N/A</v>
      </c>
      <c r="P431" s="15" t="e">
        <f>IF($B431="","",VLOOKUP($B431,'HK2 - 22-23 + HKI 23-24(22C2)'!$B$12:$AT$182,15,0))</f>
        <v>#N/A</v>
      </c>
      <c r="Q431" s="15" t="e">
        <f>IF($B431="","",VLOOKUP($B431,'HK2 - 22-23 + HKI 23-24(22C2)'!$B$12:$AT$182,16,0))</f>
        <v>#N/A</v>
      </c>
      <c r="R431" s="31" t="e">
        <f t="shared" si="62"/>
        <v>#N/A</v>
      </c>
      <c r="S431" s="15" t="e">
        <f>IF($B431="","",VLOOKUP($B431,'HK2 - 22-23 + HKI 23-24(22C2)'!$B$12:$AT$182,18,0))</f>
        <v>#N/A</v>
      </c>
      <c r="T431" s="15" t="e">
        <f>IF($B431="","",VLOOKUP($B431,'HK2 - 22-23 + HKI 23-24(22C2)'!$B$12:$AT$182,19,0))</f>
        <v>#N/A</v>
      </c>
      <c r="U431" s="15" t="e">
        <f>IF($B431="","",VLOOKUP($B431,'HK2 - 22-23 + HKI 23-24(22C2)'!$B$12:$AT$182,20,0))</f>
        <v>#N/A</v>
      </c>
      <c r="V431" s="31" t="e">
        <f t="shared" si="63"/>
        <v>#N/A</v>
      </c>
      <c r="W431" s="15" t="e">
        <f>IF($B431="","",VLOOKUP($B431,'HK2 - 22-23 + HKI 23-24(22C2)'!$B$12:$AT$182,22,0))</f>
        <v>#N/A</v>
      </c>
      <c r="X431" s="15" t="e">
        <f>IF($B431="","",VLOOKUP($B431,'HK2 - 22-23 + HKI 23-24(22C2)'!$B$12:$AT$182,23,0))</f>
        <v>#N/A</v>
      </c>
      <c r="Y431" s="15" t="e">
        <f>IF($B431="","",VLOOKUP($B431,'HK2 - 22-23 + HKI 23-24(22C2)'!$B$12:$AT$182,24,0))</f>
        <v>#N/A</v>
      </c>
      <c r="Z431" s="31" t="e">
        <f t="shared" si="64"/>
        <v>#N/A</v>
      </c>
      <c r="AA431" s="15" t="e">
        <f>IF($B431="","",VLOOKUP($B431,'HK2 - 22-23 + HKI 23-24(22C2)'!$B$12:$AT$182,26,0))</f>
        <v>#N/A</v>
      </c>
      <c r="AB431" s="15" t="e">
        <f>IF($B431="","",VLOOKUP($B431,'HK2 - 22-23 + HKI 23-24(22C2)'!$B$12:$AT$182,27,0))</f>
        <v>#N/A</v>
      </c>
      <c r="AC431" s="15" t="e">
        <f>IF($B431="","",VLOOKUP($B431,'HK2 - 22-23 + HKI 23-24(22C2)'!$B$12:$AT$182,28,0))</f>
        <v>#N/A</v>
      </c>
      <c r="AD431" s="31" t="e">
        <f t="shared" si="65"/>
        <v>#N/A</v>
      </c>
      <c r="AE431" s="15" t="e">
        <f>IF($B431="","",VLOOKUP($B431,'HK2 - 22-23 + HKI 23-24(22C2)'!$B$12:$AT$182,30,0))</f>
        <v>#N/A</v>
      </c>
      <c r="AF431" s="15" t="e">
        <f>IF($B431="","",VLOOKUP($B431,'HK2 - 22-23 + HKI 23-24(22C2)'!$B$12:$AT$182,31,0))</f>
        <v>#N/A</v>
      </c>
      <c r="AG431" s="15" t="e">
        <f>IF($B431="","",VLOOKUP($B431,'HK2 - 22-23 + HKI 23-24(22C2)'!$B$12:$AT$182,32,0))</f>
        <v>#N/A</v>
      </c>
      <c r="AH431" s="31" t="e">
        <f t="shared" si="66"/>
        <v>#N/A</v>
      </c>
      <c r="AI431" s="15" t="e">
        <f>IF($B431="","",VLOOKUP($B431,'HK2 - 22-23 + HKI 23-24(22C2)'!$B$12:$AT$182,34,0))</f>
        <v>#N/A</v>
      </c>
      <c r="AJ431" s="15" t="e">
        <f>IF($B431="","",VLOOKUP($B431,'HK2 - 22-23 + HKI 23-24(22C2)'!$B$12:$AT$182,35,0))</f>
        <v>#N/A</v>
      </c>
      <c r="AK431" s="31" t="e">
        <f t="shared" si="67"/>
        <v>#N/A</v>
      </c>
      <c r="AL431" s="15" t="e">
        <f>IF($B431="","",VLOOKUP($B431,'HK2 - 22-23 + HKI 23-24(22C2)'!$B$12:$AT$182,37,0))</f>
        <v>#N/A</v>
      </c>
      <c r="AM431" s="15" t="e">
        <f>IF($B431="","",VLOOKUP($B431,'HK2 - 22-23 + HKI 23-24(22C2)'!$B$12:$AT$182,38,0))</f>
        <v>#N/A</v>
      </c>
      <c r="AN431" s="31" t="e">
        <f t="shared" si="68"/>
        <v>#N/A</v>
      </c>
      <c r="AO431" s="15" t="e">
        <f>IF($B431="","",VLOOKUP($B431,'HK2 - 22-23 + HKI 23-24(22C2)'!$B$12:$AT$182,40,0))</f>
        <v>#N/A</v>
      </c>
      <c r="AP431" s="15" t="e">
        <f>IF($B431="","",VLOOKUP($B431,'HK2 - 22-23 + HKI 23-24(22C2)'!$B$12:$AT$182,41,0))</f>
        <v>#N/A</v>
      </c>
      <c r="AQ431" s="31" t="e">
        <f t="shared" si="69"/>
        <v>#N/A</v>
      </c>
      <c r="AR431" s="31" t="e">
        <f>IF($B431="","",VLOOKUP($B431,'HK2 - 22-23 + HKI 23-24(22C2)'!$B$12:$AT$182,43,0))</f>
        <v>#N/A</v>
      </c>
      <c r="AS431" s="31" t="e">
        <f>IF($B431="","",VLOOKUP($B431,'HK2 - 22-23 + HKI 23-24(22C2)'!$B$12:$AT$182,44,0))</f>
        <v>#N/A</v>
      </c>
      <c r="AT431" s="40" t="e">
        <f t="shared" si="70"/>
        <v>#N/A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IF($B432="","",VLOOKUP($B432,'HK2 - 22-23 + HKI 23-24(22C2)'!$B$12:$AT$182,4,0))</f>
        <v>#N/A</v>
      </c>
      <c r="F432" s="15" t="e">
        <f>IF($B432="","",VLOOKUP($B432,'HK2 - 22-23 + HKI 23-24(22C2)'!$B$12:$AT$182,5,0))</f>
        <v>#N/A</v>
      </c>
      <c r="G432" s="15" t="e">
        <f>IF($B432="","",VLOOKUP($B432,'HK2 - 22-23 + HKI 23-24(22C2)'!$B$12:$AT$182,6,0))</f>
        <v>#N/A</v>
      </c>
      <c r="H432" s="15" t="e">
        <f>IF($B432="","",VLOOKUP($B432,'HK2 - 22-23 + HKI 23-24(22C2)'!$B$12:$AT$182,7,0))</f>
        <v>#N/A</v>
      </c>
      <c r="I432" s="15" t="e">
        <f>IF($B432="","",VLOOKUP($B432,'HK2 - 22-23 + HKI 23-24(22C2)'!$B$12:$AT$182,8,0))</f>
        <v>#N/A</v>
      </c>
      <c r="J432" s="15" t="e">
        <f>IF($B432="","",VLOOKUP($B432,'HK2 - 22-23 + HKI 23-24(22C2)'!$B$12:$AT$182,9,0))</f>
        <v>#N/A</v>
      </c>
      <c r="K432" s="15" t="e">
        <f>IF($B432="","",VLOOKUP($B432,'HK2 - 22-23 + HKI 23-24(22C2)'!$B$12:$AT$182,10,0))</f>
        <v>#N/A</v>
      </c>
      <c r="L432" s="15" t="e">
        <f>IF($B432="","",VLOOKUP($B432,'HK2 - 22-23 + HKI 23-24(22C2)'!$B$12:$AT$182,11,0))</f>
        <v>#N/A</v>
      </c>
      <c r="M432" s="31" t="e">
        <f t="shared" si="61"/>
        <v>#N/A</v>
      </c>
      <c r="N432" s="15" t="e">
        <f>IF($B432="","",VLOOKUP($B432,'HK2 - 22-23 + HKI 23-24(22C2)'!$B$12:$AT$182,13,0))</f>
        <v>#N/A</v>
      </c>
      <c r="O432" s="15" t="e">
        <f>IF($B432="","",VLOOKUP($B432,'HK2 - 22-23 + HKI 23-24(22C2)'!$B$12:$AT$182,14,0))</f>
        <v>#N/A</v>
      </c>
      <c r="P432" s="15" t="e">
        <f>IF($B432="","",VLOOKUP($B432,'HK2 - 22-23 + HKI 23-24(22C2)'!$B$12:$AT$182,15,0))</f>
        <v>#N/A</v>
      </c>
      <c r="Q432" s="15" t="e">
        <f>IF($B432="","",VLOOKUP($B432,'HK2 - 22-23 + HKI 23-24(22C2)'!$B$12:$AT$182,16,0))</f>
        <v>#N/A</v>
      </c>
      <c r="R432" s="31" t="e">
        <f t="shared" si="62"/>
        <v>#N/A</v>
      </c>
      <c r="S432" s="15" t="e">
        <f>IF($B432="","",VLOOKUP($B432,'HK2 - 22-23 + HKI 23-24(22C2)'!$B$12:$AT$182,18,0))</f>
        <v>#N/A</v>
      </c>
      <c r="T432" s="15" t="e">
        <f>IF($B432="","",VLOOKUP($B432,'HK2 - 22-23 + HKI 23-24(22C2)'!$B$12:$AT$182,19,0))</f>
        <v>#N/A</v>
      </c>
      <c r="U432" s="15" t="e">
        <f>IF($B432="","",VLOOKUP($B432,'HK2 - 22-23 + HKI 23-24(22C2)'!$B$12:$AT$182,20,0))</f>
        <v>#N/A</v>
      </c>
      <c r="V432" s="31" t="e">
        <f t="shared" si="63"/>
        <v>#N/A</v>
      </c>
      <c r="W432" s="15" t="e">
        <f>IF($B432="","",VLOOKUP($B432,'HK2 - 22-23 + HKI 23-24(22C2)'!$B$12:$AT$182,22,0))</f>
        <v>#N/A</v>
      </c>
      <c r="X432" s="15" t="e">
        <f>IF($B432="","",VLOOKUP($B432,'HK2 - 22-23 + HKI 23-24(22C2)'!$B$12:$AT$182,23,0))</f>
        <v>#N/A</v>
      </c>
      <c r="Y432" s="15" t="e">
        <f>IF($B432="","",VLOOKUP($B432,'HK2 - 22-23 + HKI 23-24(22C2)'!$B$12:$AT$182,24,0))</f>
        <v>#N/A</v>
      </c>
      <c r="Z432" s="31" t="e">
        <f t="shared" si="64"/>
        <v>#N/A</v>
      </c>
      <c r="AA432" s="15" t="e">
        <f>IF($B432="","",VLOOKUP($B432,'HK2 - 22-23 + HKI 23-24(22C2)'!$B$12:$AT$182,26,0))</f>
        <v>#N/A</v>
      </c>
      <c r="AB432" s="15" t="e">
        <f>IF($B432="","",VLOOKUP($B432,'HK2 - 22-23 + HKI 23-24(22C2)'!$B$12:$AT$182,27,0))</f>
        <v>#N/A</v>
      </c>
      <c r="AC432" s="15" t="e">
        <f>IF($B432="","",VLOOKUP($B432,'HK2 - 22-23 + HKI 23-24(22C2)'!$B$12:$AT$182,28,0))</f>
        <v>#N/A</v>
      </c>
      <c r="AD432" s="31" t="e">
        <f t="shared" si="65"/>
        <v>#N/A</v>
      </c>
      <c r="AE432" s="15" t="e">
        <f>IF($B432="","",VLOOKUP($B432,'HK2 - 22-23 + HKI 23-24(22C2)'!$B$12:$AT$182,30,0))</f>
        <v>#N/A</v>
      </c>
      <c r="AF432" s="15" t="e">
        <f>IF($B432="","",VLOOKUP($B432,'HK2 - 22-23 + HKI 23-24(22C2)'!$B$12:$AT$182,31,0))</f>
        <v>#N/A</v>
      </c>
      <c r="AG432" s="15" t="e">
        <f>IF($B432="","",VLOOKUP($B432,'HK2 - 22-23 + HKI 23-24(22C2)'!$B$12:$AT$182,32,0))</f>
        <v>#N/A</v>
      </c>
      <c r="AH432" s="31" t="e">
        <f t="shared" si="66"/>
        <v>#N/A</v>
      </c>
      <c r="AI432" s="15" t="e">
        <f>IF($B432="","",VLOOKUP($B432,'HK2 - 22-23 + HKI 23-24(22C2)'!$B$12:$AT$182,34,0))</f>
        <v>#N/A</v>
      </c>
      <c r="AJ432" s="15" t="e">
        <f>IF($B432="","",VLOOKUP($B432,'HK2 - 22-23 + HKI 23-24(22C2)'!$B$12:$AT$182,35,0))</f>
        <v>#N/A</v>
      </c>
      <c r="AK432" s="31" t="e">
        <f t="shared" si="67"/>
        <v>#N/A</v>
      </c>
      <c r="AL432" s="15" t="e">
        <f>IF($B432="","",VLOOKUP($B432,'HK2 - 22-23 + HKI 23-24(22C2)'!$B$12:$AT$182,37,0))</f>
        <v>#N/A</v>
      </c>
      <c r="AM432" s="15" t="e">
        <f>IF($B432="","",VLOOKUP($B432,'HK2 - 22-23 + HKI 23-24(22C2)'!$B$12:$AT$182,38,0))</f>
        <v>#N/A</v>
      </c>
      <c r="AN432" s="31" t="e">
        <f t="shared" si="68"/>
        <v>#N/A</v>
      </c>
      <c r="AO432" s="15" t="e">
        <f>IF($B432="","",VLOOKUP($B432,'HK2 - 22-23 + HKI 23-24(22C2)'!$B$12:$AT$182,40,0))</f>
        <v>#N/A</v>
      </c>
      <c r="AP432" s="15" t="e">
        <f>IF($B432="","",VLOOKUP($B432,'HK2 - 22-23 + HKI 23-24(22C2)'!$B$12:$AT$182,41,0))</f>
        <v>#N/A</v>
      </c>
      <c r="AQ432" s="31" t="e">
        <f t="shared" si="69"/>
        <v>#N/A</v>
      </c>
      <c r="AR432" s="31" t="e">
        <f>IF($B432="","",VLOOKUP($B432,'HK2 - 22-23 + HKI 23-24(22C2)'!$B$12:$AT$182,43,0))</f>
        <v>#N/A</v>
      </c>
      <c r="AS432" s="31" t="e">
        <f>IF($B432="","",VLOOKUP($B432,'HK2 - 22-23 + HKI 23-24(22C2)'!$B$12:$AT$182,44,0))</f>
        <v>#N/A</v>
      </c>
      <c r="AT432" s="40" t="e">
        <f t="shared" si="70"/>
        <v>#N/A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IF($B433="","",VLOOKUP($B433,'HK2 - 22-23 + HKI 23-24(22C2)'!$B$12:$AT$182,4,0))</f>
        <v>#N/A</v>
      </c>
      <c r="F433" s="15" t="e">
        <f>IF($B433="","",VLOOKUP($B433,'HK2 - 22-23 + HKI 23-24(22C2)'!$B$12:$AT$182,5,0))</f>
        <v>#N/A</v>
      </c>
      <c r="G433" s="15" t="e">
        <f>IF($B433="","",VLOOKUP($B433,'HK2 - 22-23 + HKI 23-24(22C2)'!$B$12:$AT$182,6,0))</f>
        <v>#N/A</v>
      </c>
      <c r="H433" s="15" t="e">
        <f>IF($B433="","",VLOOKUP($B433,'HK2 - 22-23 + HKI 23-24(22C2)'!$B$12:$AT$182,7,0))</f>
        <v>#N/A</v>
      </c>
      <c r="I433" s="15" t="e">
        <f>IF($B433="","",VLOOKUP($B433,'HK2 - 22-23 + HKI 23-24(22C2)'!$B$12:$AT$182,8,0))</f>
        <v>#N/A</v>
      </c>
      <c r="J433" s="15" t="e">
        <f>IF($B433="","",VLOOKUP($B433,'HK2 - 22-23 + HKI 23-24(22C2)'!$B$12:$AT$182,9,0))</f>
        <v>#N/A</v>
      </c>
      <c r="K433" s="15" t="e">
        <f>IF($B433="","",VLOOKUP($B433,'HK2 - 22-23 + HKI 23-24(22C2)'!$B$12:$AT$182,10,0))</f>
        <v>#N/A</v>
      </c>
      <c r="L433" s="15" t="e">
        <f>IF($B433="","",VLOOKUP($B433,'HK2 - 22-23 + HKI 23-24(22C2)'!$B$12:$AT$182,11,0))</f>
        <v>#N/A</v>
      </c>
      <c r="M433" s="31" t="e">
        <f t="shared" si="61"/>
        <v>#N/A</v>
      </c>
      <c r="N433" s="15" t="e">
        <f>IF($B433="","",VLOOKUP($B433,'HK2 - 22-23 + HKI 23-24(22C2)'!$B$12:$AT$182,13,0))</f>
        <v>#N/A</v>
      </c>
      <c r="O433" s="15" t="e">
        <f>IF($B433="","",VLOOKUP($B433,'HK2 - 22-23 + HKI 23-24(22C2)'!$B$12:$AT$182,14,0))</f>
        <v>#N/A</v>
      </c>
      <c r="P433" s="15" t="e">
        <f>IF($B433="","",VLOOKUP($B433,'HK2 - 22-23 + HKI 23-24(22C2)'!$B$12:$AT$182,15,0))</f>
        <v>#N/A</v>
      </c>
      <c r="Q433" s="15" t="e">
        <f>IF($B433="","",VLOOKUP($B433,'HK2 - 22-23 + HKI 23-24(22C2)'!$B$12:$AT$182,16,0))</f>
        <v>#N/A</v>
      </c>
      <c r="R433" s="31" t="e">
        <f t="shared" si="62"/>
        <v>#N/A</v>
      </c>
      <c r="S433" s="15" t="e">
        <f>IF($B433="","",VLOOKUP($B433,'HK2 - 22-23 + HKI 23-24(22C2)'!$B$12:$AT$182,18,0))</f>
        <v>#N/A</v>
      </c>
      <c r="T433" s="15" t="e">
        <f>IF($B433="","",VLOOKUP($B433,'HK2 - 22-23 + HKI 23-24(22C2)'!$B$12:$AT$182,19,0))</f>
        <v>#N/A</v>
      </c>
      <c r="U433" s="15" t="e">
        <f>IF($B433="","",VLOOKUP($B433,'HK2 - 22-23 + HKI 23-24(22C2)'!$B$12:$AT$182,20,0))</f>
        <v>#N/A</v>
      </c>
      <c r="V433" s="31" t="e">
        <f t="shared" si="63"/>
        <v>#N/A</v>
      </c>
      <c r="W433" s="15" t="e">
        <f>IF($B433="","",VLOOKUP($B433,'HK2 - 22-23 + HKI 23-24(22C2)'!$B$12:$AT$182,22,0))</f>
        <v>#N/A</v>
      </c>
      <c r="X433" s="15" t="e">
        <f>IF($B433="","",VLOOKUP($B433,'HK2 - 22-23 + HKI 23-24(22C2)'!$B$12:$AT$182,23,0))</f>
        <v>#N/A</v>
      </c>
      <c r="Y433" s="15" t="e">
        <f>IF($B433="","",VLOOKUP($B433,'HK2 - 22-23 + HKI 23-24(22C2)'!$B$12:$AT$182,24,0))</f>
        <v>#N/A</v>
      </c>
      <c r="Z433" s="31" t="e">
        <f t="shared" si="64"/>
        <v>#N/A</v>
      </c>
      <c r="AA433" s="15" t="e">
        <f>IF($B433="","",VLOOKUP($B433,'HK2 - 22-23 + HKI 23-24(22C2)'!$B$12:$AT$182,26,0))</f>
        <v>#N/A</v>
      </c>
      <c r="AB433" s="15" t="e">
        <f>IF($B433="","",VLOOKUP($B433,'HK2 - 22-23 + HKI 23-24(22C2)'!$B$12:$AT$182,27,0))</f>
        <v>#N/A</v>
      </c>
      <c r="AC433" s="15" t="e">
        <f>IF($B433="","",VLOOKUP($B433,'HK2 - 22-23 + HKI 23-24(22C2)'!$B$12:$AT$182,28,0))</f>
        <v>#N/A</v>
      </c>
      <c r="AD433" s="31" t="e">
        <f t="shared" si="65"/>
        <v>#N/A</v>
      </c>
      <c r="AE433" s="15" t="e">
        <f>IF($B433="","",VLOOKUP($B433,'HK2 - 22-23 + HKI 23-24(22C2)'!$B$12:$AT$182,30,0))</f>
        <v>#N/A</v>
      </c>
      <c r="AF433" s="15" t="e">
        <f>IF($B433="","",VLOOKUP($B433,'HK2 - 22-23 + HKI 23-24(22C2)'!$B$12:$AT$182,31,0))</f>
        <v>#N/A</v>
      </c>
      <c r="AG433" s="15" t="e">
        <f>IF($B433="","",VLOOKUP($B433,'HK2 - 22-23 + HKI 23-24(22C2)'!$B$12:$AT$182,32,0))</f>
        <v>#N/A</v>
      </c>
      <c r="AH433" s="31" t="e">
        <f t="shared" si="66"/>
        <v>#N/A</v>
      </c>
      <c r="AI433" s="15" t="e">
        <f>IF($B433="","",VLOOKUP($B433,'HK2 - 22-23 + HKI 23-24(22C2)'!$B$12:$AT$182,34,0))</f>
        <v>#N/A</v>
      </c>
      <c r="AJ433" s="15" t="e">
        <f>IF($B433="","",VLOOKUP($B433,'HK2 - 22-23 + HKI 23-24(22C2)'!$B$12:$AT$182,35,0))</f>
        <v>#N/A</v>
      </c>
      <c r="AK433" s="31" t="e">
        <f t="shared" si="67"/>
        <v>#N/A</v>
      </c>
      <c r="AL433" s="15" t="e">
        <f>IF($B433="","",VLOOKUP($B433,'HK2 - 22-23 + HKI 23-24(22C2)'!$B$12:$AT$182,37,0))</f>
        <v>#N/A</v>
      </c>
      <c r="AM433" s="15" t="e">
        <f>IF($B433="","",VLOOKUP($B433,'HK2 - 22-23 + HKI 23-24(22C2)'!$B$12:$AT$182,38,0))</f>
        <v>#N/A</v>
      </c>
      <c r="AN433" s="31" t="e">
        <f t="shared" si="68"/>
        <v>#N/A</v>
      </c>
      <c r="AO433" s="15" t="e">
        <f>IF($B433="","",VLOOKUP($B433,'HK2 - 22-23 + HKI 23-24(22C2)'!$B$12:$AT$182,40,0))</f>
        <v>#N/A</v>
      </c>
      <c r="AP433" s="15" t="e">
        <f>IF($B433="","",VLOOKUP($B433,'HK2 - 22-23 + HKI 23-24(22C2)'!$B$12:$AT$182,41,0))</f>
        <v>#N/A</v>
      </c>
      <c r="AQ433" s="31" t="e">
        <f t="shared" si="69"/>
        <v>#N/A</v>
      </c>
      <c r="AR433" s="31" t="e">
        <f>IF($B433="","",VLOOKUP($B433,'HK2 - 22-23 + HKI 23-24(22C2)'!$B$12:$AT$182,43,0))</f>
        <v>#N/A</v>
      </c>
      <c r="AS433" s="31" t="e">
        <f>IF($B433="","",VLOOKUP($B433,'HK2 - 22-23 + HKI 23-24(22C2)'!$B$12:$AT$182,44,0))</f>
        <v>#N/A</v>
      </c>
      <c r="AT433" s="40" t="e">
        <f t="shared" si="70"/>
        <v>#N/A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IF($B434="","",VLOOKUP($B434,'HK2 - 22-23 + HKI 23-24(22C2)'!$B$12:$AT$182,4,0))</f>
        <v>#N/A</v>
      </c>
      <c r="F434" s="15" t="e">
        <f>IF($B434="","",VLOOKUP($B434,'HK2 - 22-23 + HKI 23-24(22C2)'!$B$12:$AT$182,5,0))</f>
        <v>#N/A</v>
      </c>
      <c r="G434" s="15" t="e">
        <f>IF($B434="","",VLOOKUP($B434,'HK2 - 22-23 + HKI 23-24(22C2)'!$B$12:$AT$182,6,0))</f>
        <v>#N/A</v>
      </c>
      <c r="H434" s="15" t="e">
        <f>IF($B434="","",VLOOKUP($B434,'HK2 - 22-23 + HKI 23-24(22C2)'!$B$12:$AT$182,7,0))</f>
        <v>#N/A</v>
      </c>
      <c r="I434" s="15" t="e">
        <f>IF($B434="","",VLOOKUP($B434,'HK2 - 22-23 + HKI 23-24(22C2)'!$B$12:$AT$182,8,0))</f>
        <v>#N/A</v>
      </c>
      <c r="J434" s="15" t="e">
        <f>IF($B434="","",VLOOKUP($B434,'HK2 - 22-23 + HKI 23-24(22C2)'!$B$12:$AT$182,9,0))</f>
        <v>#N/A</v>
      </c>
      <c r="K434" s="15" t="e">
        <f>IF($B434="","",VLOOKUP($B434,'HK2 - 22-23 + HKI 23-24(22C2)'!$B$12:$AT$182,10,0))</f>
        <v>#N/A</v>
      </c>
      <c r="L434" s="15" t="e">
        <f>IF($B434="","",VLOOKUP($B434,'HK2 - 22-23 + HKI 23-24(22C2)'!$B$12:$AT$182,11,0))</f>
        <v>#N/A</v>
      </c>
      <c r="M434" s="31" t="e">
        <f t="shared" si="61"/>
        <v>#N/A</v>
      </c>
      <c r="N434" s="15" t="e">
        <f>IF($B434="","",VLOOKUP($B434,'HK2 - 22-23 + HKI 23-24(22C2)'!$B$12:$AT$182,13,0))</f>
        <v>#N/A</v>
      </c>
      <c r="O434" s="15" t="e">
        <f>IF($B434="","",VLOOKUP($B434,'HK2 - 22-23 + HKI 23-24(22C2)'!$B$12:$AT$182,14,0))</f>
        <v>#N/A</v>
      </c>
      <c r="P434" s="15" t="e">
        <f>IF($B434="","",VLOOKUP($B434,'HK2 - 22-23 + HKI 23-24(22C2)'!$B$12:$AT$182,15,0))</f>
        <v>#N/A</v>
      </c>
      <c r="Q434" s="15" t="e">
        <f>IF($B434="","",VLOOKUP($B434,'HK2 - 22-23 + HKI 23-24(22C2)'!$B$12:$AT$182,16,0))</f>
        <v>#N/A</v>
      </c>
      <c r="R434" s="31" t="e">
        <f t="shared" si="62"/>
        <v>#N/A</v>
      </c>
      <c r="S434" s="15" t="e">
        <f>IF($B434="","",VLOOKUP($B434,'HK2 - 22-23 + HKI 23-24(22C2)'!$B$12:$AT$182,18,0))</f>
        <v>#N/A</v>
      </c>
      <c r="T434" s="15" t="e">
        <f>IF($B434="","",VLOOKUP($B434,'HK2 - 22-23 + HKI 23-24(22C2)'!$B$12:$AT$182,19,0))</f>
        <v>#N/A</v>
      </c>
      <c r="U434" s="15" t="e">
        <f>IF($B434="","",VLOOKUP($B434,'HK2 - 22-23 + HKI 23-24(22C2)'!$B$12:$AT$182,20,0))</f>
        <v>#N/A</v>
      </c>
      <c r="V434" s="31" t="e">
        <f t="shared" si="63"/>
        <v>#N/A</v>
      </c>
      <c r="W434" s="15" t="e">
        <f>IF($B434="","",VLOOKUP($B434,'HK2 - 22-23 + HKI 23-24(22C2)'!$B$12:$AT$182,22,0))</f>
        <v>#N/A</v>
      </c>
      <c r="X434" s="15" t="e">
        <f>IF($B434="","",VLOOKUP($B434,'HK2 - 22-23 + HKI 23-24(22C2)'!$B$12:$AT$182,23,0))</f>
        <v>#N/A</v>
      </c>
      <c r="Y434" s="15" t="e">
        <f>IF($B434="","",VLOOKUP($B434,'HK2 - 22-23 + HKI 23-24(22C2)'!$B$12:$AT$182,24,0))</f>
        <v>#N/A</v>
      </c>
      <c r="Z434" s="31" t="e">
        <f t="shared" si="64"/>
        <v>#N/A</v>
      </c>
      <c r="AA434" s="15" t="e">
        <f>IF($B434="","",VLOOKUP($B434,'HK2 - 22-23 + HKI 23-24(22C2)'!$B$12:$AT$182,26,0))</f>
        <v>#N/A</v>
      </c>
      <c r="AB434" s="15" t="e">
        <f>IF($B434="","",VLOOKUP($B434,'HK2 - 22-23 + HKI 23-24(22C2)'!$B$12:$AT$182,27,0))</f>
        <v>#N/A</v>
      </c>
      <c r="AC434" s="15" t="e">
        <f>IF($B434="","",VLOOKUP($B434,'HK2 - 22-23 + HKI 23-24(22C2)'!$B$12:$AT$182,28,0))</f>
        <v>#N/A</v>
      </c>
      <c r="AD434" s="31" t="e">
        <f t="shared" si="65"/>
        <v>#N/A</v>
      </c>
      <c r="AE434" s="15" t="e">
        <f>IF($B434="","",VLOOKUP($B434,'HK2 - 22-23 + HKI 23-24(22C2)'!$B$12:$AT$182,30,0))</f>
        <v>#N/A</v>
      </c>
      <c r="AF434" s="15" t="e">
        <f>IF($B434="","",VLOOKUP($B434,'HK2 - 22-23 + HKI 23-24(22C2)'!$B$12:$AT$182,31,0))</f>
        <v>#N/A</v>
      </c>
      <c r="AG434" s="15" t="e">
        <f>IF($B434="","",VLOOKUP($B434,'HK2 - 22-23 + HKI 23-24(22C2)'!$B$12:$AT$182,32,0))</f>
        <v>#N/A</v>
      </c>
      <c r="AH434" s="31" t="e">
        <f t="shared" si="66"/>
        <v>#N/A</v>
      </c>
      <c r="AI434" s="15" t="e">
        <f>IF($B434="","",VLOOKUP($B434,'HK2 - 22-23 + HKI 23-24(22C2)'!$B$12:$AT$182,34,0))</f>
        <v>#N/A</v>
      </c>
      <c r="AJ434" s="15" t="e">
        <f>IF($B434="","",VLOOKUP($B434,'HK2 - 22-23 + HKI 23-24(22C2)'!$B$12:$AT$182,35,0))</f>
        <v>#N/A</v>
      </c>
      <c r="AK434" s="31" t="e">
        <f t="shared" si="67"/>
        <v>#N/A</v>
      </c>
      <c r="AL434" s="15" t="e">
        <f>IF($B434="","",VLOOKUP($B434,'HK2 - 22-23 + HKI 23-24(22C2)'!$B$12:$AT$182,37,0))</f>
        <v>#N/A</v>
      </c>
      <c r="AM434" s="15" t="e">
        <f>IF($B434="","",VLOOKUP($B434,'HK2 - 22-23 + HKI 23-24(22C2)'!$B$12:$AT$182,38,0))</f>
        <v>#N/A</v>
      </c>
      <c r="AN434" s="31" t="e">
        <f t="shared" si="68"/>
        <v>#N/A</v>
      </c>
      <c r="AO434" s="15" t="e">
        <f>IF($B434="","",VLOOKUP($B434,'HK2 - 22-23 + HKI 23-24(22C2)'!$B$12:$AT$182,40,0))</f>
        <v>#N/A</v>
      </c>
      <c r="AP434" s="15" t="e">
        <f>IF($B434="","",VLOOKUP($B434,'HK2 - 22-23 + HKI 23-24(22C2)'!$B$12:$AT$182,41,0))</f>
        <v>#N/A</v>
      </c>
      <c r="AQ434" s="31" t="e">
        <f t="shared" si="69"/>
        <v>#N/A</v>
      </c>
      <c r="AR434" s="31" t="e">
        <f>IF($B434="","",VLOOKUP($B434,'HK2 - 22-23 + HKI 23-24(22C2)'!$B$12:$AT$182,43,0))</f>
        <v>#N/A</v>
      </c>
      <c r="AS434" s="31" t="e">
        <f>IF($B434="","",VLOOKUP($B434,'HK2 - 22-23 + HKI 23-24(22C2)'!$B$12:$AT$182,44,0))</f>
        <v>#N/A</v>
      </c>
      <c r="AT434" s="40" t="e">
        <f t="shared" si="70"/>
        <v>#N/A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IF($B435="","",VLOOKUP($B435,'HK2 - 22-23 + HKI 23-24(22C2)'!$B$12:$AT$182,4,0))</f>
        <v>#N/A</v>
      </c>
      <c r="F435" s="15" t="e">
        <f>IF($B435="","",VLOOKUP($B435,'HK2 - 22-23 + HKI 23-24(22C2)'!$B$12:$AT$182,5,0))</f>
        <v>#N/A</v>
      </c>
      <c r="G435" s="15" t="e">
        <f>IF($B435="","",VLOOKUP($B435,'HK2 - 22-23 + HKI 23-24(22C2)'!$B$12:$AT$182,6,0))</f>
        <v>#N/A</v>
      </c>
      <c r="H435" s="15" t="e">
        <f>IF($B435="","",VLOOKUP($B435,'HK2 - 22-23 + HKI 23-24(22C2)'!$B$12:$AT$182,7,0))</f>
        <v>#N/A</v>
      </c>
      <c r="I435" s="15" t="e">
        <f>IF($B435="","",VLOOKUP($B435,'HK2 - 22-23 + HKI 23-24(22C2)'!$B$12:$AT$182,8,0))</f>
        <v>#N/A</v>
      </c>
      <c r="J435" s="15" t="e">
        <f>IF($B435="","",VLOOKUP($B435,'HK2 - 22-23 + HKI 23-24(22C2)'!$B$12:$AT$182,9,0))</f>
        <v>#N/A</v>
      </c>
      <c r="K435" s="15" t="e">
        <f>IF($B435="","",VLOOKUP($B435,'HK2 - 22-23 + HKI 23-24(22C2)'!$B$12:$AT$182,10,0))</f>
        <v>#N/A</v>
      </c>
      <c r="L435" s="15" t="e">
        <f>IF($B435="","",VLOOKUP($B435,'HK2 - 22-23 + HKI 23-24(22C2)'!$B$12:$AT$182,11,0))</f>
        <v>#N/A</v>
      </c>
      <c r="M435" s="31" t="e">
        <f t="shared" si="61"/>
        <v>#N/A</v>
      </c>
      <c r="N435" s="15" t="e">
        <f>IF($B435="","",VLOOKUP($B435,'HK2 - 22-23 + HKI 23-24(22C2)'!$B$12:$AT$182,13,0))</f>
        <v>#N/A</v>
      </c>
      <c r="O435" s="15" t="e">
        <f>IF($B435="","",VLOOKUP($B435,'HK2 - 22-23 + HKI 23-24(22C2)'!$B$12:$AT$182,14,0))</f>
        <v>#N/A</v>
      </c>
      <c r="P435" s="15" t="e">
        <f>IF($B435="","",VLOOKUP($B435,'HK2 - 22-23 + HKI 23-24(22C2)'!$B$12:$AT$182,15,0))</f>
        <v>#N/A</v>
      </c>
      <c r="Q435" s="15" t="e">
        <f>IF($B435="","",VLOOKUP($B435,'HK2 - 22-23 + HKI 23-24(22C2)'!$B$12:$AT$182,16,0))</f>
        <v>#N/A</v>
      </c>
      <c r="R435" s="31" t="e">
        <f t="shared" si="62"/>
        <v>#N/A</v>
      </c>
      <c r="S435" s="15" t="e">
        <f>IF($B435="","",VLOOKUP($B435,'HK2 - 22-23 + HKI 23-24(22C2)'!$B$12:$AT$182,18,0))</f>
        <v>#N/A</v>
      </c>
      <c r="T435" s="15" t="e">
        <f>IF($B435="","",VLOOKUP($B435,'HK2 - 22-23 + HKI 23-24(22C2)'!$B$12:$AT$182,19,0))</f>
        <v>#N/A</v>
      </c>
      <c r="U435" s="15" t="e">
        <f>IF($B435="","",VLOOKUP($B435,'HK2 - 22-23 + HKI 23-24(22C2)'!$B$12:$AT$182,20,0))</f>
        <v>#N/A</v>
      </c>
      <c r="V435" s="31" t="e">
        <f t="shared" si="63"/>
        <v>#N/A</v>
      </c>
      <c r="W435" s="15" t="e">
        <f>IF($B435="","",VLOOKUP($B435,'HK2 - 22-23 + HKI 23-24(22C2)'!$B$12:$AT$182,22,0))</f>
        <v>#N/A</v>
      </c>
      <c r="X435" s="15" t="e">
        <f>IF($B435="","",VLOOKUP($B435,'HK2 - 22-23 + HKI 23-24(22C2)'!$B$12:$AT$182,23,0))</f>
        <v>#N/A</v>
      </c>
      <c r="Y435" s="15" t="e">
        <f>IF($B435="","",VLOOKUP($B435,'HK2 - 22-23 + HKI 23-24(22C2)'!$B$12:$AT$182,24,0))</f>
        <v>#N/A</v>
      </c>
      <c r="Z435" s="31" t="e">
        <f t="shared" si="64"/>
        <v>#N/A</v>
      </c>
      <c r="AA435" s="15" t="e">
        <f>IF($B435="","",VLOOKUP($B435,'HK2 - 22-23 + HKI 23-24(22C2)'!$B$12:$AT$182,26,0))</f>
        <v>#N/A</v>
      </c>
      <c r="AB435" s="15" t="e">
        <f>IF($B435="","",VLOOKUP($B435,'HK2 - 22-23 + HKI 23-24(22C2)'!$B$12:$AT$182,27,0))</f>
        <v>#N/A</v>
      </c>
      <c r="AC435" s="15" t="e">
        <f>IF($B435="","",VLOOKUP($B435,'HK2 - 22-23 + HKI 23-24(22C2)'!$B$12:$AT$182,28,0))</f>
        <v>#N/A</v>
      </c>
      <c r="AD435" s="31" t="e">
        <f t="shared" si="65"/>
        <v>#N/A</v>
      </c>
      <c r="AE435" s="15" t="e">
        <f>IF($B435="","",VLOOKUP($B435,'HK2 - 22-23 + HKI 23-24(22C2)'!$B$12:$AT$182,30,0))</f>
        <v>#N/A</v>
      </c>
      <c r="AF435" s="15" t="e">
        <f>IF($B435="","",VLOOKUP($B435,'HK2 - 22-23 + HKI 23-24(22C2)'!$B$12:$AT$182,31,0))</f>
        <v>#N/A</v>
      </c>
      <c r="AG435" s="15" t="e">
        <f>IF($B435="","",VLOOKUP($B435,'HK2 - 22-23 + HKI 23-24(22C2)'!$B$12:$AT$182,32,0))</f>
        <v>#N/A</v>
      </c>
      <c r="AH435" s="31" t="e">
        <f t="shared" si="66"/>
        <v>#N/A</v>
      </c>
      <c r="AI435" s="15" t="e">
        <f>IF($B435="","",VLOOKUP($B435,'HK2 - 22-23 + HKI 23-24(22C2)'!$B$12:$AT$182,34,0))</f>
        <v>#N/A</v>
      </c>
      <c r="AJ435" s="15" t="e">
        <f>IF($B435="","",VLOOKUP($B435,'HK2 - 22-23 + HKI 23-24(22C2)'!$B$12:$AT$182,35,0))</f>
        <v>#N/A</v>
      </c>
      <c r="AK435" s="31" t="e">
        <f t="shared" si="67"/>
        <v>#N/A</v>
      </c>
      <c r="AL435" s="15" t="e">
        <f>IF($B435="","",VLOOKUP($B435,'HK2 - 22-23 + HKI 23-24(22C2)'!$B$12:$AT$182,37,0))</f>
        <v>#N/A</v>
      </c>
      <c r="AM435" s="15" t="e">
        <f>IF($B435="","",VLOOKUP($B435,'HK2 - 22-23 + HKI 23-24(22C2)'!$B$12:$AT$182,38,0))</f>
        <v>#N/A</v>
      </c>
      <c r="AN435" s="31" t="e">
        <f t="shared" si="68"/>
        <v>#N/A</v>
      </c>
      <c r="AO435" s="15" t="e">
        <f>IF($B435="","",VLOOKUP($B435,'HK2 - 22-23 + HKI 23-24(22C2)'!$B$12:$AT$182,40,0))</f>
        <v>#N/A</v>
      </c>
      <c r="AP435" s="15" t="e">
        <f>IF($B435="","",VLOOKUP($B435,'HK2 - 22-23 + HKI 23-24(22C2)'!$B$12:$AT$182,41,0))</f>
        <v>#N/A</v>
      </c>
      <c r="AQ435" s="31" t="e">
        <f t="shared" si="69"/>
        <v>#N/A</v>
      </c>
      <c r="AR435" s="31" t="e">
        <f>IF($B435="","",VLOOKUP($B435,'HK2 - 22-23 + HKI 23-24(22C2)'!$B$12:$AT$182,43,0))</f>
        <v>#N/A</v>
      </c>
      <c r="AS435" s="31" t="e">
        <f>IF($B435="","",VLOOKUP($B435,'HK2 - 22-23 + HKI 23-24(22C2)'!$B$12:$AT$182,44,0))</f>
        <v>#N/A</v>
      </c>
      <c r="AT435" s="40" t="e">
        <f t="shared" si="70"/>
        <v>#N/A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IF($B436="","",VLOOKUP($B436,'HK2 - 22-23 + HKI 23-24(22C2)'!$B$12:$AT$182,4,0))</f>
        <v>#N/A</v>
      </c>
      <c r="F436" s="15" t="e">
        <f>IF($B436="","",VLOOKUP($B436,'HK2 - 22-23 + HKI 23-24(22C2)'!$B$12:$AT$182,5,0))</f>
        <v>#N/A</v>
      </c>
      <c r="G436" s="15" t="e">
        <f>IF($B436="","",VLOOKUP($B436,'HK2 - 22-23 + HKI 23-24(22C2)'!$B$12:$AT$182,6,0))</f>
        <v>#N/A</v>
      </c>
      <c r="H436" s="15" t="e">
        <f>IF($B436="","",VLOOKUP($B436,'HK2 - 22-23 + HKI 23-24(22C2)'!$B$12:$AT$182,7,0))</f>
        <v>#N/A</v>
      </c>
      <c r="I436" s="15" t="e">
        <f>IF($B436="","",VLOOKUP($B436,'HK2 - 22-23 + HKI 23-24(22C2)'!$B$12:$AT$182,8,0))</f>
        <v>#N/A</v>
      </c>
      <c r="J436" s="15" t="e">
        <f>IF($B436="","",VLOOKUP($B436,'HK2 - 22-23 + HKI 23-24(22C2)'!$B$12:$AT$182,9,0))</f>
        <v>#N/A</v>
      </c>
      <c r="K436" s="15" t="e">
        <f>IF($B436="","",VLOOKUP($B436,'HK2 - 22-23 + HKI 23-24(22C2)'!$B$12:$AT$182,10,0))</f>
        <v>#N/A</v>
      </c>
      <c r="L436" s="15" t="e">
        <f>IF($B436="","",VLOOKUP($B436,'HK2 - 22-23 + HKI 23-24(22C2)'!$B$12:$AT$182,11,0))</f>
        <v>#N/A</v>
      </c>
      <c r="M436" s="31" t="e">
        <f t="shared" si="61"/>
        <v>#N/A</v>
      </c>
      <c r="N436" s="15" t="e">
        <f>IF($B436="","",VLOOKUP($B436,'HK2 - 22-23 + HKI 23-24(22C2)'!$B$12:$AT$182,13,0))</f>
        <v>#N/A</v>
      </c>
      <c r="O436" s="15" t="e">
        <f>IF($B436="","",VLOOKUP($B436,'HK2 - 22-23 + HKI 23-24(22C2)'!$B$12:$AT$182,14,0))</f>
        <v>#N/A</v>
      </c>
      <c r="P436" s="15" t="e">
        <f>IF($B436="","",VLOOKUP($B436,'HK2 - 22-23 + HKI 23-24(22C2)'!$B$12:$AT$182,15,0))</f>
        <v>#N/A</v>
      </c>
      <c r="Q436" s="15" t="e">
        <f>IF($B436="","",VLOOKUP($B436,'HK2 - 22-23 + HKI 23-24(22C2)'!$B$12:$AT$182,16,0))</f>
        <v>#N/A</v>
      </c>
      <c r="R436" s="31" t="e">
        <f t="shared" si="62"/>
        <v>#N/A</v>
      </c>
      <c r="S436" s="15" t="e">
        <f>IF($B436="","",VLOOKUP($B436,'HK2 - 22-23 + HKI 23-24(22C2)'!$B$12:$AT$182,18,0))</f>
        <v>#N/A</v>
      </c>
      <c r="T436" s="15" t="e">
        <f>IF($B436="","",VLOOKUP($B436,'HK2 - 22-23 + HKI 23-24(22C2)'!$B$12:$AT$182,19,0))</f>
        <v>#N/A</v>
      </c>
      <c r="U436" s="15" t="e">
        <f>IF($B436="","",VLOOKUP($B436,'HK2 - 22-23 + HKI 23-24(22C2)'!$B$12:$AT$182,20,0))</f>
        <v>#N/A</v>
      </c>
      <c r="V436" s="31" t="e">
        <f t="shared" si="63"/>
        <v>#N/A</v>
      </c>
      <c r="W436" s="15" t="e">
        <f>IF($B436="","",VLOOKUP($B436,'HK2 - 22-23 + HKI 23-24(22C2)'!$B$12:$AT$182,22,0))</f>
        <v>#N/A</v>
      </c>
      <c r="X436" s="15" t="e">
        <f>IF($B436="","",VLOOKUP($B436,'HK2 - 22-23 + HKI 23-24(22C2)'!$B$12:$AT$182,23,0))</f>
        <v>#N/A</v>
      </c>
      <c r="Y436" s="15" t="e">
        <f>IF($B436="","",VLOOKUP($B436,'HK2 - 22-23 + HKI 23-24(22C2)'!$B$12:$AT$182,24,0))</f>
        <v>#N/A</v>
      </c>
      <c r="Z436" s="31" t="e">
        <f t="shared" si="64"/>
        <v>#N/A</v>
      </c>
      <c r="AA436" s="15" t="e">
        <f>IF($B436="","",VLOOKUP($B436,'HK2 - 22-23 + HKI 23-24(22C2)'!$B$12:$AT$182,26,0))</f>
        <v>#N/A</v>
      </c>
      <c r="AB436" s="15" t="e">
        <f>IF($B436="","",VLOOKUP($B436,'HK2 - 22-23 + HKI 23-24(22C2)'!$B$12:$AT$182,27,0))</f>
        <v>#N/A</v>
      </c>
      <c r="AC436" s="15" t="e">
        <f>IF($B436="","",VLOOKUP($B436,'HK2 - 22-23 + HKI 23-24(22C2)'!$B$12:$AT$182,28,0))</f>
        <v>#N/A</v>
      </c>
      <c r="AD436" s="31" t="e">
        <f t="shared" si="65"/>
        <v>#N/A</v>
      </c>
      <c r="AE436" s="15" t="e">
        <f>IF($B436="","",VLOOKUP($B436,'HK2 - 22-23 + HKI 23-24(22C2)'!$B$12:$AT$182,30,0))</f>
        <v>#N/A</v>
      </c>
      <c r="AF436" s="15" t="e">
        <f>IF($B436="","",VLOOKUP($B436,'HK2 - 22-23 + HKI 23-24(22C2)'!$B$12:$AT$182,31,0))</f>
        <v>#N/A</v>
      </c>
      <c r="AG436" s="15" t="e">
        <f>IF($B436="","",VLOOKUP($B436,'HK2 - 22-23 + HKI 23-24(22C2)'!$B$12:$AT$182,32,0))</f>
        <v>#N/A</v>
      </c>
      <c r="AH436" s="31" t="e">
        <f t="shared" si="66"/>
        <v>#N/A</v>
      </c>
      <c r="AI436" s="15" t="e">
        <f>IF($B436="","",VLOOKUP($B436,'HK2 - 22-23 + HKI 23-24(22C2)'!$B$12:$AT$182,34,0))</f>
        <v>#N/A</v>
      </c>
      <c r="AJ436" s="15" t="e">
        <f>IF($B436="","",VLOOKUP($B436,'HK2 - 22-23 + HKI 23-24(22C2)'!$B$12:$AT$182,35,0))</f>
        <v>#N/A</v>
      </c>
      <c r="AK436" s="31" t="e">
        <f t="shared" si="67"/>
        <v>#N/A</v>
      </c>
      <c r="AL436" s="15" t="e">
        <f>IF($B436="","",VLOOKUP($B436,'HK2 - 22-23 + HKI 23-24(22C2)'!$B$12:$AT$182,37,0))</f>
        <v>#N/A</v>
      </c>
      <c r="AM436" s="15" t="e">
        <f>IF($B436="","",VLOOKUP($B436,'HK2 - 22-23 + HKI 23-24(22C2)'!$B$12:$AT$182,38,0))</f>
        <v>#N/A</v>
      </c>
      <c r="AN436" s="31" t="e">
        <f t="shared" si="68"/>
        <v>#N/A</v>
      </c>
      <c r="AO436" s="15" t="e">
        <f>IF($B436="","",VLOOKUP($B436,'HK2 - 22-23 + HKI 23-24(22C2)'!$B$12:$AT$182,40,0))</f>
        <v>#N/A</v>
      </c>
      <c r="AP436" s="15" t="e">
        <f>IF($B436="","",VLOOKUP($B436,'HK2 - 22-23 + HKI 23-24(22C2)'!$B$12:$AT$182,41,0))</f>
        <v>#N/A</v>
      </c>
      <c r="AQ436" s="31" t="e">
        <f t="shared" si="69"/>
        <v>#N/A</v>
      </c>
      <c r="AR436" s="31" t="e">
        <f>IF($B436="","",VLOOKUP($B436,'HK2 - 22-23 + HKI 23-24(22C2)'!$B$12:$AT$182,43,0))</f>
        <v>#N/A</v>
      </c>
      <c r="AS436" s="31" t="e">
        <f>IF($B436="","",VLOOKUP($B436,'HK2 - 22-23 + HKI 23-24(22C2)'!$B$12:$AT$182,44,0))</f>
        <v>#N/A</v>
      </c>
      <c r="AT436" s="40" t="e">
        <f t="shared" si="70"/>
        <v>#N/A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IF($B437="","",VLOOKUP($B437,'HK2 - 22-23 + HKI 23-24(22C2)'!$B$12:$AT$182,4,0))</f>
        <v>#N/A</v>
      </c>
      <c r="F437" s="15" t="e">
        <f>IF($B437="","",VLOOKUP($B437,'HK2 - 22-23 + HKI 23-24(22C2)'!$B$12:$AT$182,5,0))</f>
        <v>#N/A</v>
      </c>
      <c r="G437" s="15" t="e">
        <f>IF($B437="","",VLOOKUP($B437,'HK2 - 22-23 + HKI 23-24(22C2)'!$B$12:$AT$182,6,0))</f>
        <v>#N/A</v>
      </c>
      <c r="H437" s="15" t="e">
        <f>IF($B437="","",VLOOKUP($B437,'HK2 - 22-23 + HKI 23-24(22C2)'!$B$12:$AT$182,7,0))</f>
        <v>#N/A</v>
      </c>
      <c r="I437" s="15" t="e">
        <f>IF($B437="","",VLOOKUP($B437,'HK2 - 22-23 + HKI 23-24(22C2)'!$B$12:$AT$182,8,0))</f>
        <v>#N/A</v>
      </c>
      <c r="J437" s="15" t="e">
        <f>IF($B437="","",VLOOKUP($B437,'HK2 - 22-23 + HKI 23-24(22C2)'!$B$12:$AT$182,9,0))</f>
        <v>#N/A</v>
      </c>
      <c r="K437" s="15" t="e">
        <f>IF($B437="","",VLOOKUP($B437,'HK2 - 22-23 + HKI 23-24(22C2)'!$B$12:$AT$182,10,0))</f>
        <v>#N/A</v>
      </c>
      <c r="L437" s="15" t="e">
        <f>IF($B437="","",VLOOKUP($B437,'HK2 - 22-23 + HKI 23-24(22C2)'!$B$12:$AT$182,11,0))</f>
        <v>#N/A</v>
      </c>
      <c r="M437" s="31" t="e">
        <f t="shared" si="61"/>
        <v>#N/A</v>
      </c>
      <c r="N437" s="15" t="e">
        <f>IF($B437="","",VLOOKUP($B437,'HK2 - 22-23 + HKI 23-24(22C2)'!$B$12:$AT$182,13,0))</f>
        <v>#N/A</v>
      </c>
      <c r="O437" s="15" t="e">
        <f>IF($B437="","",VLOOKUP($B437,'HK2 - 22-23 + HKI 23-24(22C2)'!$B$12:$AT$182,14,0))</f>
        <v>#N/A</v>
      </c>
      <c r="P437" s="15" t="e">
        <f>IF($B437="","",VLOOKUP($B437,'HK2 - 22-23 + HKI 23-24(22C2)'!$B$12:$AT$182,15,0))</f>
        <v>#N/A</v>
      </c>
      <c r="Q437" s="15" t="e">
        <f>IF($B437="","",VLOOKUP($B437,'HK2 - 22-23 + HKI 23-24(22C2)'!$B$12:$AT$182,16,0))</f>
        <v>#N/A</v>
      </c>
      <c r="R437" s="31" t="e">
        <f t="shared" si="62"/>
        <v>#N/A</v>
      </c>
      <c r="S437" s="15" t="e">
        <f>IF($B437="","",VLOOKUP($B437,'HK2 - 22-23 + HKI 23-24(22C2)'!$B$12:$AT$182,18,0))</f>
        <v>#N/A</v>
      </c>
      <c r="T437" s="15" t="e">
        <f>IF($B437="","",VLOOKUP($B437,'HK2 - 22-23 + HKI 23-24(22C2)'!$B$12:$AT$182,19,0))</f>
        <v>#N/A</v>
      </c>
      <c r="U437" s="15" t="e">
        <f>IF($B437="","",VLOOKUP($B437,'HK2 - 22-23 + HKI 23-24(22C2)'!$B$12:$AT$182,20,0))</f>
        <v>#N/A</v>
      </c>
      <c r="V437" s="31" t="e">
        <f t="shared" si="63"/>
        <v>#N/A</v>
      </c>
      <c r="W437" s="15" t="e">
        <f>IF($B437="","",VLOOKUP($B437,'HK2 - 22-23 + HKI 23-24(22C2)'!$B$12:$AT$182,22,0))</f>
        <v>#N/A</v>
      </c>
      <c r="X437" s="15" t="e">
        <f>IF($B437="","",VLOOKUP($B437,'HK2 - 22-23 + HKI 23-24(22C2)'!$B$12:$AT$182,23,0))</f>
        <v>#N/A</v>
      </c>
      <c r="Y437" s="15" t="e">
        <f>IF($B437="","",VLOOKUP($B437,'HK2 - 22-23 + HKI 23-24(22C2)'!$B$12:$AT$182,24,0))</f>
        <v>#N/A</v>
      </c>
      <c r="Z437" s="31" t="e">
        <f t="shared" si="64"/>
        <v>#N/A</v>
      </c>
      <c r="AA437" s="15" t="e">
        <f>IF($B437="","",VLOOKUP($B437,'HK2 - 22-23 + HKI 23-24(22C2)'!$B$12:$AT$182,26,0))</f>
        <v>#N/A</v>
      </c>
      <c r="AB437" s="15" t="e">
        <f>IF($B437="","",VLOOKUP($B437,'HK2 - 22-23 + HKI 23-24(22C2)'!$B$12:$AT$182,27,0))</f>
        <v>#N/A</v>
      </c>
      <c r="AC437" s="15" t="e">
        <f>IF($B437="","",VLOOKUP($B437,'HK2 - 22-23 + HKI 23-24(22C2)'!$B$12:$AT$182,28,0))</f>
        <v>#N/A</v>
      </c>
      <c r="AD437" s="31" t="e">
        <f t="shared" si="65"/>
        <v>#N/A</v>
      </c>
      <c r="AE437" s="15" t="e">
        <f>IF($B437="","",VLOOKUP($B437,'HK2 - 22-23 + HKI 23-24(22C2)'!$B$12:$AT$182,30,0))</f>
        <v>#N/A</v>
      </c>
      <c r="AF437" s="15" t="e">
        <f>IF($B437="","",VLOOKUP($B437,'HK2 - 22-23 + HKI 23-24(22C2)'!$B$12:$AT$182,31,0))</f>
        <v>#N/A</v>
      </c>
      <c r="AG437" s="15" t="e">
        <f>IF($B437="","",VLOOKUP($B437,'HK2 - 22-23 + HKI 23-24(22C2)'!$B$12:$AT$182,32,0))</f>
        <v>#N/A</v>
      </c>
      <c r="AH437" s="31" t="e">
        <f t="shared" si="66"/>
        <v>#N/A</v>
      </c>
      <c r="AI437" s="15" t="e">
        <f>IF($B437="","",VLOOKUP($B437,'HK2 - 22-23 + HKI 23-24(22C2)'!$B$12:$AT$182,34,0))</f>
        <v>#N/A</v>
      </c>
      <c r="AJ437" s="15" t="e">
        <f>IF($B437="","",VLOOKUP($B437,'HK2 - 22-23 + HKI 23-24(22C2)'!$B$12:$AT$182,35,0))</f>
        <v>#N/A</v>
      </c>
      <c r="AK437" s="31" t="e">
        <f t="shared" si="67"/>
        <v>#N/A</v>
      </c>
      <c r="AL437" s="15" t="e">
        <f>IF($B437="","",VLOOKUP($B437,'HK2 - 22-23 + HKI 23-24(22C2)'!$B$12:$AT$182,37,0))</f>
        <v>#N/A</v>
      </c>
      <c r="AM437" s="15" t="e">
        <f>IF($B437="","",VLOOKUP($B437,'HK2 - 22-23 + HKI 23-24(22C2)'!$B$12:$AT$182,38,0))</f>
        <v>#N/A</v>
      </c>
      <c r="AN437" s="31" t="e">
        <f t="shared" si="68"/>
        <v>#N/A</v>
      </c>
      <c r="AO437" s="15" t="e">
        <f>IF($B437="","",VLOOKUP($B437,'HK2 - 22-23 + HKI 23-24(22C2)'!$B$12:$AT$182,40,0))</f>
        <v>#N/A</v>
      </c>
      <c r="AP437" s="15" t="e">
        <f>IF($B437="","",VLOOKUP($B437,'HK2 - 22-23 + HKI 23-24(22C2)'!$B$12:$AT$182,41,0))</f>
        <v>#N/A</v>
      </c>
      <c r="AQ437" s="31" t="e">
        <f t="shared" si="69"/>
        <v>#N/A</v>
      </c>
      <c r="AR437" s="31" t="e">
        <f>IF($B437="","",VLOOKUP($B437,'HK2 - 22-23 + HKI 23-24(22C2)'!$B$12:$AT$182,43,0))</f>
        <v>#N/A</v>
      </c>
      <c r="AS437" s="31" t="e">
        <f>IF($B437="","",VLOOKUP($B437,'HK2 - 22-23 + HKI 23-24(22C2)'!$B$12:$AT$182,44,0))</f>
        <v>#N/A</v>
      </c>
      <c r="AT437" s="40" t="e">
        <f t="shared" si="70"/>
        <v>#N/A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IF($B438="","",VLOOKUP($B438,'HK2 - 22-23 + HKI 23-24(22C2)'!$B$12:$AT$182,4,0))</f>
        <v>#N/A</v>
      </c>
      <c r="F438" s="15" t="e">
        <f>IF($B438="","",VLOOKUP($B438,'HK2 - 22-23 + HKI 23-24(22C2)'!$B$12:$AT$182,5,0))</f>
        <v>#N/A</v>
      </c>
      <c r="G438" s="15" t="e">
        <f>IF($B438="","",VLOOKUP($B438,'HK2 - 22-23 + HKI 23-24(22C2)'!$B$12:$AT$182,6,0))</f>
        <v>#N/A</v>
      </c>
      <c r="H438" s="15" t="e">
        <f>IF($B438="","",VLOOKUP($B438,'HK2 - 22-23 + HKI 23-24(22C2)'!$B$12:$AT$182,7,0))</f>
        <v>#N/A</v>
      </c>
      <c r="I438" s="15" t="e">
        <f>IF($B438="","",VLOOKUP($B438,'HK2 - 22-23 + HKI 23-24(22C2)'!$B$12:$AT$182,8,0))</f>
        <v>#N/A</v>
      </c>
      <c r="J438" s="15" t="e">
        <f>IF($B438="","",VLOOKUP($B438,'HK2 - 22-23 + HKI 23-24(22C2)'!$B$12:$AT$182,9,0))</f>
        <v>#N/A</v>
      </c>
      <c r="K438" s="15" t="e">
        <f>IF($B438="","",VLOOKUP($B438,'HK2 - 22-23 + HKI 23-24(22C2)'!$B$12:$AT$182,10,0))</f>
        <v>#N/A</v>
      </c>
      <c r="L438" s="15" t="e">
        <f>IF($B438="","",VLOOKUP($B438,'HK2 - 22-23 + HKI 23-24(22C2)'!$B$12:$AT$182,11,0))</f>
        <v>#N/A</v>
      </c>
      <c r="M438" s="31" t="e">
        <f t="shared" si="61"/>
        <v>#N/A</v>
      </c>
      <c r="N438" s="15" t="e">
        <f>IF($B438="","",VLOOKUP($B438,'HK2 - 22-23 + HKI 23-24(22C2)'!$B$12:$AT$182,13,0))</f>
        <v>#N/A</v>
      </c>
      <c r="O438" s="15" t="e">
        <f>IF($B438="","",VLOOKUP($B438,'HK2 - 22-23 + HKI 23-24(22C2)'!$B$12:$AT$182,14,0))</f>
        <v>#N/A</v>
      </c>
      <c r="P438" s="15" t="e">
        <f>IF($B438="","",VLOOKUP($B438,'HK2 - 22-23 + HKI 23-24(22C2)'!$B$12:$AT$182,15,0))</f>
        <v>#N/A</v>
      </c>
      <c r="Q438" s="15" t="e">
        <f>IF($B438="","",VLOOKUP($B438,'HK2 - 22-23 + HKI 23-24(22C2)'!$B$12:$AT$182,16,0))</f>
        <v>#N/A</v>
      </c>
      <c r="R438" s="31" t="e">
        <f t="shared" si="62"/>
        <v>#N/A</v>
      </c>
      <c r="S438" s="15" t="e">
        <f>IF($B438="","",VLOOKUP($B438,'HK2 - 22-23 + HKI 23-24(22C2)'!$B$12:$AT$182,18,0))</f>
        <v>#N/A</v>
      </c>
      <c r="T438" s="15" t="e">
        <f>IF($B438="","",VLOOKUP($B438,'HK2 - 22-23 + HKI 23-24(22C2)'!$B$12:$AT$182,19,0))</f>
        <v>#N/A</v>
      </c>
      <c r="U438" s="15" t="e">
        <f>IF($B438="","",VLOOKUP($B438,'HK2 - 22-23 + HKI 23-24(22C2)'!$B$12:$AT$182,20,0))</f>
        <v>#N/A</v>
      </c>
      <c r="V438" s="31" t="e">
        <f t="shared" si="63"/>
        <v>#N/A</v>
      </c>
      <c r="W438" s="15" t="e">
        <f>IF($B438="","",VLOOKUP($B438,'HK2 - 22-23 + HKI 23-24(22C2)'!$B$12:$AT$182,22,0))</f>
        <v>#N/A</v>
      </c>
      <c r="X438" s="15" t="e">
        <f>IF($B438="","",VLOOKUP($B438,'HK2 - 22-23 + HKI 23-24(22C2)'!$B$12:$AT$182,23,0))</f>
        <v>#N/A</v>
      </c>
      <c r="Y438" s="15" t="e">
        <f>IF($B438="","",VLOOKUP($B438,'HK2 - 22-23 + HKI 23-24(22C2)'!$B$12:$AT$182,24,0))</f>
        <v>#N/A</v>
      </c>
      <c r="Z438" s="31" t="e">
        <f t="shared" si="64"/>
        <v>#N/A</v>
      </c>
      <c r="AA438" s="15" t="e">
        <f>IF($B438="","",VLOOKUP($B438,'HK2 - 22-23 + HKI 23-24(22C2)'!$B$12:$AT$182,26,0))</f>
        <v>#N/A</v>
      </c>
      <c r="AB438" s="15" t="e">
        <f>IF($B438="","",VLOOKUP($B438,'HK2 - 22-23 + HKI 23-24(22C2)'!$B$12:$AT$182,27,0))</f>
        <v>#N/A</v>
      </c>
      <c r="AC438" s="15" t="e">
        <f>IF($B438="","",VLOOKUP($B438,'HK2 - 22-23 + HKI 23-24(22C2)'!$B$12:$AT$182,28,0))</f>
        <v>#N/A</v>
      </c>
      <c r="AD438" s="31" t="e">
        <f t="shared" si="65"/>
        <v>#N/A</v>
      </c>
      <c r="AE438" s="15" t="e">
        <f>IF($B438="","",VLOOKUP($B438,'HK2 - 22-23 + HKI 23-24(22C2)'!$B$12:$AT$182,30,0))</f>
        <v>#N/A</v>
      </c>
      <c r="AF438" s="15" t="e">
        <f>IF($B438="","",VLOOKUP($B438,'HK2 - 22-23 + HKI 23-24(22C2)'!$B$12:$AT$182,31,0))</f>
        <v>#N/A</v>
      </c>
      <c r="AG438" s="15" t="e">
        <f>IF($B438="","",VLOOKUP($B438,'HK2 - 22-23 + HKI 23-24(22C2)'!$B$12:$AT$182,32,0))</f>
        <v>#N/A</v>
      </c>
      <c r="AH438" s="31" t="e">
        <f t="shared" si="66"/>
        <v>#N/A</v>
      </c>
      <c r="AI438" s="15" t="e">
        <f>IF($B438="","",VLOOKUP($B438,'HK2 - 22-23 + HKI 23-24(22C2)'!$B$12:$AT$182,34,0))</f>
        <v>#N/A</v>
      </c>
      <c r="AJ438" s="15" t="e">
        <f>IF($B438="","",VLOOKUP($B438,'HK2 - 22-23 + HKI 23-24(22C2)'!$B$12:$AT$182,35,0))</f>
        <v>#N/A</v>
      </c>
      <c r="AK438" s="31" t="e">
        <f t="shared" si="67"/>
        <v>#N/A</v>
      </c>
      <c r="AL438" s="15" t="e">
        <f>IF($B438="","",VLOOKUP($B438,'HK2 - 22-23 + HKI 23-24(22C2)'!$B$12:$AT$182,37,0))</f>
        <v>#N/A</v>
      </c>
      <c r="AM438" s="15" t="e">
        <f>IF($B438="","",VLOOKUP($B438,'HK2 - 22-23 + HKI 23-24(22C2)'!$B$12:$AT$182,38,0))</f>
        <v>#N/A</v>
      </c>
      <c r="AN438" s="31" t="e">
        <f t="shared" si="68"/>
        <v>#N/A</v>
      </c>
      <c r="AO438" s="15" t="e">
        <f>IF($B438="","",VLOOKUP($B438,'HK2 - 22-23 + HKI 23-24(22C2)'!$B$12:$AT$182,40,0))</f>
        <v>#N/A</v>
      </c>
      <c r="AP438" s="15" t="e">
        <f>IF($B438="","",VLOOKUP($B438,'HK2 - 22-23 + HKI 23-24(22C2)'!$B$12:$AT$182,41,0))</f>
        <v>#N/A</v>
      </c>
      <c r="AQ438" s="31" t="e">
        <f t="shared" si="69"/>
        <v>#N/A</v>
      </c>
      <c r="AR438" s="31" t="e">
        <f>IF($B438="","",VLOOKUP($B438,'HK2 - 22-23 + HKI 23-24(22C2)'!$B$12:$AT$182,43,0))</f>
        <v>#N/A</v>
      </c>
      <c r="AS438" s="31" t="e">
        <f>IF($B438="","",VLOOKUP($B438,'HK2 - 22-23 + HKI 23-24(22C2)'!$B$12:$AT$182,44,0))</f>
        <v>#N/A</v>
      </c>
      <c r="AT438" s="40" t="e">
        <f t="shared" si="70"/>
        <v>#N/A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IF($B439="","",VLOOKUP($B439,'HK2 - 22-23 + HKI 23-24(22C2)'!$B$12:$AT$182,4,0))</f>
        <v>#N/A</v>
      </c>
      <c r="F439" s="15" t="e">
        <f>IF($B439="","",VLOOKUP($B439,'HK2 - 22-23 + HKI 23-24(22C2)'!$B$12:$AT$182,5,0))</f>
        <v>#N/A</v>
      </c>
      <c r="G439" s="15" t="e">
        <f>IF($B439="","",VLOOKUP($B439,'HK2 - 22-23 + HKI 23-24(22C2)'!$B$12:$AT$182,6,0))</f>
        <v>#N/A</v>
      </c>
      <c r="H439" s="15" t="e">
        <f>IF($B439="","",VLOOKUP($B439,'HK2 - 22-23 + HKI 23-24(22C2)'!$B$12:$AT$182,7,0))</f>
        <v>#N/A</v>
      </c>
      <c r="I439" s="15" t="e">
        <f>IF($B439="","",VLOOKUP($B439,'HK2 - 22-23 + HKI 23-24(22C2)'!$B$12:$AT$182,8,0))</f>
        <v>#N/A</v>
      </c>
      <c r="J439" s="15" t="e">
        <f>IF($B439="","",VLOOKUP($B439,'HK2 - 22-23 + HKI 23-24(22C2)'!$B$12:$AT$182,9,0))</f>
        <v>#N/A</v>
      </c>
      <c r="K439" s="15" t="e">
        <f>IF($B439="","",VLOOKUP($B439,'HK2 - 22-23 + HKI 23-24(22C2)'!$B$12:$AT$182,10,0))</f>
        <v>#N/A</v>
      </c>
      <c r="L439" s="15" t="e">
        <f>IF($B439="","",VLOOKUP($B439,'HK2 - 22-23 + HKI 23-24(22C2)'!$B$12:$AT$182,11,0))</f>
        <v>#N/A</v>
      </c>
      <c r="M439" s="31" t="e">
        <f t="shared" si="61"/>
        <v>#N/A</v>
      </c>
      <c r="N439" s="15" t="e">
        <f>IF($B439="","",VLOOKUP($B439,'HK2 - 22-23 + HKI 23-24(22C2)'!$B$12:$AT$182,13,0))</f>
        <v>#N/A</v>
      </c>
      <c r="O439" s="15" t="e">
        <f>IF($B439="","",VLOOKUP($B439,'HK2 - 22-23 + HKI 23-24(22C2)'!$B$12:$AT$182,14,0))</f>
        <v>#N/A</v>
      </c>
      <c r="P439" s="15" t="e">
        <f>IF($B439="","",VLOOKUP($B439,'HK2 - 22-23 + HKI 23-24(22C2)'!$B$12:$AT$182,15,0))</f>
        <v>#N/A</v>
      </c>
      <c r="Q439" s="15" t="e">
        <f>IF($B439="","",VLOOKUP($B439,'HK2 - 22-23 + HKI 23-24(22C2)'!$B$12:$AT$182,16,0))</f>
        <v>#N/A</v>
      </c>
      <c r="R439" s="31" t="e">
        <f t="shared" si="62"/>
        <v>#N/A</v>
      </c>
      <c r="S439" s="15" t="e">
        <f>IF($B439="","",VLOOKUP($B439,'HK2 - 22-23 + HKI 23-24(22C2)'!$B$12:$AT$182,18,0))</f>
        <v>#N/A</v>
      </c>
      <c r="T439" s="15" t="e">
        <f>IF($B439="","",VLOOKUP($B439,'HK2 - 22-23 + HKI 23-24(22C2)'!$B$12:$AT$182,19,0))</f>
        <v>#N/A</v>
      </c>
      <c r="U439" s="15" t="e">
        <f>IF($B439="","",VLOOKUP($B439,'HK2 - 22-23 + HKI 23-24(22C2)'!$B$12:$AT$182,20,0))</f>
        <v>#N/A</v>
      </c>
      <c r="V439" s="31" t="e">
        <f t="shared" si="63"/>
        <v>#N/A</v>
      </c>
      <c r="W439" s="15" t="e">
        <f>IF($B439="","",VLOOKUP($B439,'HK2 - 22-23 + HKI 23-24(22C2)'!$B$12:$AT$182,22,0))</f>
        <v>#N/A</v>
      </c>
      <c r="X439" s="15" t="e">
        <f>IF($B439="","",VLOOKUP($B439,'HK2 - 22-23 + HKI 23-24(22C2)'!$B$12:$AT$182,23,0))</f>
        <v>#N/A</v>
      </c>
      <c r="Y439" s="15" t="e">
        <f>IF($B439="","",VLOOKUP($B439,'HK2 - 22-23 + HKI 23-24(22C2)'!$B$12:$AT$182,24,0))</f>
        <v>#N/A</v>
      </c>
      <c r="Z439" s="31" t="e">
        <f t="shared" si="64"/>
        <v>#N/A</v>
      </c>
      <c r="AA439" s="15" t="e">
        <f>IF($B439="","",VLOOKUP($B439,'HK2 - 22-23 + HKI 23-24(22C2)'!$B$12:$AT$182,26,0))</f>
        <v>#N/A</v>
      </c>
      <c r="AB439" s="15" t="e">
        <f>IF($B439="","",VLOOKUP($B439,'HK2 - 22-23 + HKI 23-24(22C2)'!$B$12:$AT$182,27,0))</f>
        <v>#N/A</v>
      </c>
      <c r="AC439" s="15" t="e">
        <f>IF($B439="","",VLOOKUP($B439,'HK2 - 22-23 + HKI 23-24(22C2)'!$B$12:$AT$182,28,0))</f>
        <v>#N/A</v>
      </c>
      <c r="AD439" s="31" t="e">
        <f t="shared" si="65"/>
        <v>#N/A</v>
      </c>
      <c r="AE439" s="15" t="e">
        <f>IF($B439="","",VLOOKUP($B439,'HK2 - 22-23 + HKI 23-24(22C2)'!$B$12:$AT$182,30,0))</f>
        <v>#N/A</v>
      </c>
      <c r="AF439" s="15" t="e">
        <f>IF($B439="","",VLOOKUP($B439,'HK2 - 22-23 + HKI 23-24(22C2)'!$B$12:$AT$182,31,0))</f>
        <v>#N/A</v>
      </c>
      <c r="AG439" s="15" t="e">
        <f>IF($B439="","",VLOOKUP($B439,'HK2 - 22-23 + HKI 23-24(22C2)'!$B$12:$AT$182,32,0))</f>
        <v>#N/A</v>
      </c>
      <c r="AH439" s="31" t="e">
        <f t="shared" si="66"/>
        <v>#N/A</v>
      </c>
      <c r="AI439" s="15" t="e">
        <f>IF($B439="","",VLOOKUP($B439,'HK2 - 22-23 + HKI 23-24(22C2)'!$B$12:$AT$182,34,0))</f>
        <v>#N/A</v>
      </c>
      <c r="AJ439" s="15" t="e">
        <f>IF($B439="","",VLOOKUP($B439,'HK2 - 22-23 + HKI 23-24(22C2)'!$B$12:$AT$182,35,0))</f>
        <v>#N/A</v>
      </c>
      <c r="AK439" s="31" t="e">
        <f t="shared" si="67"/>
        <v>#N/A</v>
      </c>
      <c r="AL439" s="15" t="e">
        <f>IF($B439="","",VLOOKUP($B439,'HK2 - 22-23 + HKI 23-24(22C2)'!$B$12:$AT$182,37,0))</f>
        <v>#N/A</v>
      </c>
      <c r="AM439" s="15" t="e">
        <f>IF($B439="","",VLOOKUP($B439,'HK2 - 22-23 + HKI 23-24(22C2)'!$B$12:$AT$182,38,0))</f>
        <v>#N/A</v>
      </c>
      <c r="AN439" s="31" t="e">
        <f t="shared" si="68"/>
        <v>#N/A</v>
      </c>
      <c r="AO439" s="15" t="e">
        <f>IF($B439="","",VLOOKUP($B439,'HK2 - 22-23 + HKI 23-24(22C2)'!$B$12:$AT$182,40,0))</f>
        <v>#N/A</v>
      </c>
      <c r="AP439" s="15" t="e">
        <f>IF($B439="","",VLOOKUP($B439,'HK2 - 22-23 + HKI 23-24(22C2)'!$B$12:$AT$182,41,0))</f>
        <v>#N/A</v>
      </c>
      <c r="AQ439" s="31" t="e">
        <f t="shared" si="69"/>
        <v>#N/A</v>
      </c>
      <c r="AR439" s="31" t="e">
        <f>IF($B439="","",VLOOKUP($B439,'HK2 - 22-23 + HKI 23-24(22C2)'!$B$12:$AT$182,43,0))</f>
        <v>#N/A</v>
      </c>
      <c r="AS439" s="31" t="e">
        <f>IF($B439="","",VLOOKUP($B439,'HK2 - 22-23 + HKI 23-24(22C2)'!$B$12:$AT$182,44,0))</f>
        <v>#N/A</v>
      </c>
      <c r="AT439" s="40" t="e">
        <f t="shared" si="70"/>
        <v>#N/A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IF($B440="","",VLOOKUP($B440,'HK2 - 22-23 + HKI 23-24(22C2)'!$B$12:$AT$182,4,0))</f>
        <v>#N/A</v>
      </c>
      <c r="F440" s="15" t="e">
        <f>IF($B440="","",VLOOKUP($B440,'HK2 - 22-23 + HKI 23-24(22C2)'!$B$12:$AT$182,5,0))</f>
        <v>#N/A</v>
      </c>
      <c r="G440" s="15" t="e">
        <f>IF($B440="","",VLOOKUP($B440,'HK2 - 22-23 + HKI 23-24(22C2)'!$B$12:$AT$182,6,0))</f>
        <v>#N/A</v>
      </c>
      <c r="H440" s="15" t="e">
        <f>IF($B440="","",VLOOKUP($B440,'HK2 - 22-23 + HKI 23-24(22C2)'!$B$12:$AT$182,7,0))</f>
        <v>#N/A</v>
      </c>
      <c r="I440" s="15" t="e">
        <f>IF($B440="","",VLOOKUP($B440,'HK2 - 22-23 + HKI 23-24(22C2)'!$B$12:$AT$182,8,0))</f>
        <v>#N/A</v>
      </c>
      <c r="J440" s="15" t="e">
        <f>IF($B440="","",VLOOKUP($B440,'HK2 - 22-23 + HKI 23-24(22C2)'!$B$12:$AT$182,9,0))</f>
        <v>#N/A</v>
      </c>
      <c r="K440" s="15" t="e">
        <f>IF($B440="","",VLOOKUP($B440,'HK2 - 22-23 + HKI 23-24(22C2)'!$B$12:$AT$182,10,0))</f>
        <v>#N/A</v>
      </c>
      <c r="L440" s="15" t="e">
        <f>IF($B440="","",VLOOKUP($B440,'HK2 - 22-23 + HKI 23-24(22C2)'!$B$12:$AT$182,11,0))</f>
        <v>#N/A</v>
      </c>
      <c r="M440" s="31" t="e">
        <f t="shared" si="61"/>
        <v>#N/A</v>
      </c>
      <c r="N440" s="15" t="e">
        <f>IF($B440="","",VLOOKUP($B440,'HK2 - 22-23 + HKI 23-24(22C2)'!$B$12:$AT$182,13,0))</f>
        <v>#N/A</v>
      </c>
      <c r="O440" s="15" t="e">
        <f>IF($B440="","",VLOOKUP($B440,'HK2 - 22-23 + HKI 23-24(22C2)'!$B$12:$AT$182,14,0))</f>
        <v>#N/A</v>
      </c>
      <c r="P440" s="15" t="e">
        <f>IF($B440="","",VLOOKUP($B440,'HK2 - 22-23 + HKI 23-24(22C2)'!$B$12:$AT$182,15,0))</f>
        <v>#N/A</v>
      </c>
      <c r="Q440" s="15" t="e">
        <f>IF($B440="","",VLOOKUP($B440,'HK2 - 22-23 + HKI 23-24(22C2)'!$B$12:$AT$182,16,0))</f>
        <v>#N/A</v>
      </c>
      <c r="R440" s="31" t="e">
        <f t="shared" si="62"/>
        <v>#N/A</v>
      </c>
      <c r="S440" s="15" t="e">
        <f>IF($B440="","",VLOOKUP($B440,'HK2 - 22-23 + HKI 23-24(22C2)'!$B$12:$AT$182,18,0))</f>
        <v>#N/A</v>
      </c>
      <c r="T440" s="15" t="e">
        <f>IF($B440="","",VLOOKUP($B440,'HK2 - 22-23 + HKI 23-24(22C2)'!$B$12:$AT$182,19,0))</f>
        <v>#N/A</v>
      </c>
      <c r="U440" s="15" t="e">
        <f>IF($B440="","",VLOOKUP($B440,'HK2 - 22-23 + HKI 23-24(22C2)'!$B$12:$AT$182,20,0))</f>
        <v>#N/A</v>
      </c>
      <c r="V440" s="31" t="e">
        <f t="shared" si="63"/>
        <v>#N/A</v>
      </c>
      <c r="W440" s="15" t="e">
        <f>IF($B440="","",VLOOKUP($B440,'HK2 - 22-23 + HKI 23-24(22C2)'!$B$12:$AT$182,22,0))</f>
        <v>#N/A</v>
      </c>
      <c r="X440" s="15" t="e">
        <f>IF($B440="","",VLOOKUP($B440,'HK2 - 22-23 + HKI 23-24(22C2)'!$B$12:$AT$182,23,0))</f>
        <v>#N/A</v>
      </c>
      <c r="Y440" s="15" t="e">
        <f>IF($B440="","",VLOOKUP($B440,'HK2 - 22-23 + HKI 23-24(22C2)'!$B$12:$AT$182,24,0))</f>
        <v>#N/A</v>
      </c>
      <c r="Z440" s="31" t="e">
        <f t="shared" si="64"/>
        <v>#N/A</v>
      </c>
      <c r="AA440" s="15" t="e">
        <f>IF($B440="","",VLOOKUP($B440,'HK2 - 22-23 + HKI 23-24(22C2)'!$B$12:$AT$182,26,0))</f>
        <v>#N/A</v>
      </c>
      <c r="AB440" s="15" t="e">
        <f>IF($B440="","",VLOOKUP($B440,'HK2 - 22-23 + HKI 23-24(22C2)'!$B$12:$AT$182,27,0))</f>
        <v>#N/A</v>
      </c>
      <c r="AC440" s="15" t="e">
        <f>IF($B440="","",VLOOKUP($B440,'HK2 - 22-23 + HKI 23-24(22C2)'!$B$12:$AT$182,28,0))</f>
        <v>#N/A</v>
      </c>
      <c r="AD440" s="31" t="e">
        <f t="shared" si="65"/>
        <v>#N/A</v>
      </c>
      <c r="AE440" s="15" t="e">
        <f>IF($B440="","",VLOOKUP($B440,'HK2 - 22-23 + HKI 23-24(22C2)'!$B$12:$AT$182,30,0))</f>
        <v>#N/A</v>
      </c>
      <c r="AF440" s="15" t="e">
        <f>IF($B440="","",VLOOKUP($B440,'HK2 - 22-23 + HKI 23-24(22C2)'!$B$12:$AT$182,31,0))</f>
        <v>#N/A</v>
      </c>
      <c r="AG440" s="15" t="e">
        <f>IF($B440="","",VLOOKUP($B440,'HK2 - 22-23 + HKI 23-24(22C2)'!$B$12:$AT$182,32,0))</f>
        <v>#N/A</v>
      </c>
      <c r="AH440" s="31" t="e">
        <f t="shared" si="66"/>
        <v>#N/A</v>
      </c>
      <c r="AI440" s="15" t="e">
        <f>IF($B440="","",VLOOKUP($B440,'HK2 - 22-23 + HKI 23-24(22C2)'!$B$12:$AT$182,34,0))</f>
        <v>#N/A</v>
      </c>
      <c r="AJ440" s="15" t="e">
        <f>IF($B440="","",VLOOKUP($B440,'HK2 - 22-23 + HKI 23-24(22C2)'!$B$12:$AT$182,35,0))</f>
        <v>#N/A</v>
      </c>
      <c r="AK440" s="31" t="e">
        <f t="shared" si="67"/>
        <v>#N/A</v>
      </c>
      <c r="AL440" s="15" t="e">
        <f>IF($B440="","",VLOOKUP($B440,'HK2 - 22-23 + HKI 23-24(22C2)'!$B$12:$AT$182,37,0))</f>
        <v>#N/A</v>
      </c>
      <c r="AM440" s="15" t="e">
        <f>IF($B440="","",VLOOKUP($B440,'HK2 - 22-23 + HKI 23-24(22C2)'!$B$12:$AT$182,38,0))</f>
        <v>#N/A</v>
      </c>
      <c r="AN440" s="31" t="e">
        <f t="shared" si="68"/>
        <v>#N/A</v>
      </c>
      <c r="AO440" s="15" t="e">
        <f>IF($B440="","",VLOOKUP($B440,'HK2 - 22-23 + HKI 23-24(22C2)'!$B$12:$AT$182,40,0))</f>
        <v>#N/A</v>
      </c>
      <c r="AP440" s="15" t="e">
        <f>IF($B440="","",VLOOKUP($B440,'HK2 - 22-23 + HKI 23-24(22C2)'!$B$12:$AT$182,41,0))</f>
        <v>#N/A</v>
      </c>
      <c r="AQ440" s="31" t="e">
        <f t="shared" si="69"/>
        <v>#N/A</v>
      </c>
      <c r="AR440" s="31" t="e">
        <f>IF($B440="","",VLOOKUP($B440,'HK2 - 22-23 + HKI 23-24(22C2)'!$B$12:$AT$182,43,0))</f>
        <v>#N/A</v>
      </c>
      <c r="AS440" s="31" t="e">
        <f>IF($B440="","",VLOOKUP($B440,'HK2 - 22-23 + HKI 23-24(22C2)'!$B$12:$AT$182,44,0))</f>
        <v>#N/A</v>
      </c>
      <c r="AT440" s="40" t="e">
        <f t="shared" si="70"/>
        <v>#N/A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IF($B441="","",VLOOKUP($B441,'HK2 - 22-23 + HKI 23-24(22C2)'!$B$12:$AT$182,4,0))</f>
        <v>#N/A</v>
      </c>
      <c r="F441" s="15" t="e">
        <f>IF($B441="","",VLOOKUP($B441,'HK2 - 22-23 + HKI 23-24(22C2)'!$B$12:$AT$182,5,0))</f>
        <v>#N/A</v>
      </c>
      <c r="G441" s="15" t="e">
        <f>IF($B441="","",VLOOKUP($B441,'HK2 - 22-23 + HKI 23-24(22C2)'!$B$12:$AT$182,6,0))</f>
        <v>#N/A</v>
      </c>
      <c r="H441" s="15" t="e">
        <f>IF($B441="","",VLOOKUP($B441,'HK2 - 22-23 + HKI 23-24(22C2)'!$B$12:$AT$182,7,0))</f>
        <v>#N/A</v>
      </c>
      <c r="I441" s="15" t="e">
        <f>IF($B441="","",VLOOKUP($B441,'HK2 - 22-23 + HKI 23-24(22C2)'!$B$12:$AT$182,8,0))</f>
        <v>#N/A</v>
      </c>
      <c r="J441" s="15" t="e">
        <f>IF($B441="","",VLOOKUP($B441,'HK2 - 22-23 + HKI 23-24(22C2)'!$B$12:$AT$182,9,0))</f>
        <v>#N/A</v>
      </c>
      <c r="K441" s="15" t="e">
        <f>IF($B441="","",VLOOKUP($B441,'HK2 - 22-23 + HKI 23-24(22C2)'!$B$12:$AT$182,10,0))</f>
        <v>#N/A</v>
      </c>
      <c r="L441" s="15" t="e">
        <f>IF($B441="","",VLOOKUP($B441,'HK2 - 22-23 + HKI 23-24(22C2)'!$B$12:$AT$182,11,0))</f>
        <v>#N/A</v>
      </c>
      <c r="M441" s="31" t="e">
        <f t="shared" si="61"/>
        <v>#N/A</v>
      </c>
      <c r="N441" s="15" t="e">
        <f>IF($B441="","",VLOOKUP($B441,'HK2 - 22-23 + HKI 23-24(22C2)'!$B$12:$AT$182,13,0))</f>
        <v>#N/A</v>
      </c>
      <c r="O441" s="15" t="e">
        <f>IF($B441="","",VLOOKUP($B441,'HK2 - 22-23 + HKI 23-24(22C2)'!$B$12:$AT$182,14,0))</f>
        <v>#N/A</v>
      </c>
      <c r="P441" s="15" t="e">
        <f>IF($B441="","",VLOOKUP($B441,'HK2 - 22-23 + HKI 23-24(22C2)'!$B$12:$AT$182,15,0))</f>
        <v>#N/A</v>
      </c>
      <c r="Q441" s="15" t="e">
        <f>IF($B441="","",VLOOKUP($B441,'HK2 - 22-23 + HKI 23-24(22C2)'!$B$12:$AT$182,16,0))</f>
        <v>#N/A</v>
      </c>
      <c r="R441" s="31" t="e">
        <f t="shared" si="62"/>
        <v>#N/A</v>
      </c>
      <c r="S441" s="15" t="e">
        <f>IF($B441="","",VLOOKUP($B441,'HK2 - 22-23 + HKI 23-24(22C2)'!$B$12:$AT$182,18,0))</f>
        <v>#N/A</v>
      </c>
      <c r="T441" s="15" t="e">
        <f>IF($B441="","",VLOOKUP($B441,'HK2 - 22-23 + HKI 23-24(22C2)'!$B$12:$AT$182,19,0))</f>
        <v>#N/A</v>
      </c>
      <c r="U441" s="15" t="e">
        <f>IF($B441="","",VLOOKUP($B441,'HK2 - 22-23 + HKI 23-24(22C2)'!$B$12:$AT$182,20,0))</f>
        <v>#N/A</v>
      </c>
      <c r="V441" s="31" t="e">
        <f t="shared" si="63"/>
        <v>#N/A</v>
      </c>
      <c r="W441" s="15" t="e">
        <f>IF($B441="","",VLOOKUP($B441,'HK2 - 22-23 + HKI 23-24(22C2)'!$B$12:$AT$182,22,0))</f>
        <v>#N/A</v>
      </c>
      <c r="X441" s="15" t="e">
        <f>IF($B441="","",VLOOKUP($B441,'HK2 - 22-23 + HKI 23-24(22C2)'!$B$12:$AT$182,23,0))</f>
        <v>#N/A</v>
      </c>
      <c r="Y441" s="15" t="e">
        <f>IF($B441="","",VLOOKUP($B441,'HK2 - 22-23 + HKI 23-24(22C2)'!$B$12:$AT$182,24,0))</f>
        <v>#N/A</v>
      </c>
      <c r="Z441" s="31" t="e">
        <f t="shared" si="64"/>
        <v>#N/A</v>
      </c>
      <c r="AA441" s="15" t="e">
        <f>IF($B441="","",VLOOKUP($B441,'HK2 - 22-23 + HKI 23-24(22C2)'!$B$12:$AT$182,26,0))</f>
        <v>#N/A</v>
      </c>
      <c r="AB441" s="15" t="e">
        <f>IF($B441="","",VLOOKUP($B441,'HK2 - 22-23 + HKI 23-24(22C2)'!$B$12:$AT$182,27,0))</f>
        <v>#N/A</v>
      </c>
      <c r="AC441" s="15" t="e">
        <f>IF($B441="","",VLOOKUP($B441,'HK2 - 22-23 + HKI 23-24(22C2)'!$B$12:$AT$182,28,0))</f>
        <v>#N/A</v>
      </c>
      <c r="AD441" s="31" t="e">
        <f t="shared" si="65"/>
        <v>#N/A</v>
      </c>
      <c r="AE441" s="15" t="e">
        <f>IF($B441="","",VLOOKUP($B441,'HK2 - 22-23 + HKI 23-24(22C2)'!$B$12:$AT$182,30,0))</f>
        <v>#N/A</v>
      </c>
      <c r="AF441" s="15" t="e">
        <f>IF($B441="","",VLOOKUP($B441,'HK2 - 22-23 + HKI 23-24(22C2)'!$B$12:$AT$182,31,0))</f>
        <v>#N/A</v>
      </c>
      <c r="AG441" s="15" t="e">
        <f>IF($B441="","",VLOOKUP($B441,'HK2 - 22-23 + HKI 23-24(22C2)'!$B$12:$AT$182,32,0))</f>
        <v>#N/A</v>
      </c>
      <c r="AH441" s="31" t="e">
        <f t="shared" si="66"/>
        <v>#N/A</v>
      </c>
      <c r="AI441" s="15" t="e">
        <f>IF($B441="","",VLOOKUP($B441,'HK2 - 22-23 + HKI 23-24(22C2)'!$B$12:$AT$182,34,0))</f>
        <v>#N/A</v>
      </c>
      <c r="AJ441" s="15" t="e">
        <f>IF($B441="","",VLOOKUP($B441,'HK2 - 22-23 + HKI 23-24(22C2)'!$B$12:$AT$182,35,0))</f>
        <v>#N/A</v>
      </c>
      <c r="AK441" s="31" t="e">
        <f t="shared" si="67"/>
        <v>#N/A</v>
      </c>
      <c r="AL441" s="15" t="e">
        <f>IF($B441="","",VLOOKUP($B441,'HK2 - 22-23 + HKI 23-24(22C2)'!$B$12:$AT$182,37,0))</f>
        <v>#N/A</v>
      </c>
      <c r="AM441" s="15" t="e">
        <f>IF($B441="","",VLOOKUP($B441,'HK2 - 22-23 + HKI 23-24(22C2)'!$B$12:$AT$182,38,0))</f>
        <v>#N/A</v>
      </c>
      <c r="AN441" s="31" t="e">
        <f t="shared" si="68"/>
        <v>#N/A</v>
      </c>
      <c r="AO441" s="15" t="e">
        <f>IF($B441="","",VLOOKUP($B441,'HK2 - 22-23 + HKI 23-24(22C2)'!$B$12:$AT$182,40,0))</f>
        <v>#N/A</v>
      </c>
      <c r="AP441" s="15" t="e">
        <f>IF($B441="","",VLOOKUP($B441,'HK2 - 22-23 + HKI 23-24(22C2)'!$B$12:$AT$182,41,0))</f>
        <v>#N/A</v>
      </c>
      <c r="AQ441" s="31" t="e">
        <f t="shared" si="69"/>
        <v>#N/A</v>
      </c>
      <c r="AR441" s="31" t="e">
        <f>IF($B441="","",VLOOKUP($B441,'HK2 - 22-23 + HKI 23-24(22C2)'!$B$12:$AT$182,43,0))</f>
        <v>#N/A</v>
      </c>
      <c r="AS441" s="31" t="e">
        <f>IF($B441="","",VLOOKUP($B441,'HK2 - 22-23 + HKI 23-24(22C2)'!$B$12:$AT$182,44,0))</f>
        <v>#N/A</v>
      </c>
      <c r="AT441" s="40" t="e">
        <f t="shared" si="70"/>
        <v>#N/A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IF($B442="","",VLOOKUP($B442,'HK2 - 22-23 + HKI 23-24(22C2)'!$B$12:$AT$182,4,0))</f>
        <v>#N/A</v>
      </c>
      <c r="F442" s="15" t="e">
        <f>IF($B442="","",VLOOKUP($B442,'HK2 - 22-23 + HKI 23-24(22C2)'!$B$12:$AT$182,5,0))</f>
        <v>#N/A</v>
      </c>
      <c r="G442" s="15" t="e">
        <f>IF($B442="","",VLOOKUP($B442,'HK2 - 22-23 + HKI 23-24(22C2)'!$B$12:$AT$182,6,0))</f>
        <v>#N/A</v>
      </c>
      <c r="H442" s="15" t="e">
        <f>IF($B442="","",VLOOKUP($B442,'HK2 - 22-23 + HKI 23-24(22C2)'!$B$12:$AT$182,7,0))</f>
        <v>#N/A</v>
      </c>
      <c r="I442" s="15" t="e">
        <f>IF($B442="","",VLOOKUP($B442,'HK2 - 22-23 + HKI 23-24(22C2)'!$B$12:$AT$182,8,0))</f>
        <v>#N/A</v>
      </c>
      <c r="J442" s="15" t="e">
        <f>IF($B442="","",VLOOKUP($B442,'HK2 - 22-23 + HKI 23-24(22C2)'!$B$12:$AT$182,9,0))</f>
        <v>#N/A</v>
      </c>
      <c r="K442" s="15" t="e">
        <f>IF($B442="","",VLOOKUP($B442,'HK2 - 22-23 + HKI 23-24(22C2)'!$B$12:$AT$182,10,0))</f>
        <v>#N/A</v>
      </c>
      <c r="L442" s="15" t="e">
        <f>IF($B442="","",VLOOKUP($B442,'HK2 - 22-23 + HKI 23-24(22C2)'!$B$12:$AT$182,11,0))</f>
        <v>#N/A</v>
      </c>
      <c r="M442" s="31" t="e">
        <f t="shared" si="61"/>
        <v>#N/A</v>
      </c>
      <c r="N442" s="15" t="e">
        <f>IF($B442="","",VLOOKUP($B442,'HK2 - 22-23 + HKI 23-24(22C2)'!$B$12:$AT$182,13,0))</f>
        <v>#N/A</v>
      </c>
      <c r="O442" s="15" t="e">
        <f>IF($B442="","",VLOOKUP($B442,'HK2 - 22-23 + HKI 23-24(22C2)'!$B$12:$AT$182,14,0))</f>
        <v>#N/A</v>
      </c>
      <c r="P442" s="15" t="e">
        <f>IF($B442="","",VLOOKUP($B442,'HK2 - 22-23 + HKI 23-24(22C2)'!$B$12:$AT$182,15,0))</f>
        <v>#N/A</v>
      </c>
      <c r="Q442" s="15" t="e">
        <f>IF($B442="","",VLOOKUP($B442,'HK2 - 22-23 + HKI 23-24(22C2)'!$B$12:$AT$182,16,0))</f>
        <v>#N/A</v>
      </c>
      <c r="R442" s="31" t="e">
        <f t="shared" si="62"/>
        <v>#N/A</v>
      </c>
      <c r="S442" s="15" t="e">
        <f>IF($B442="","",VLOOKUP($B442,'HK2 - 22-23 + HKI 23-24(22C2)'!$B$12:$AT$182,18,0))</f>
        <v>#N/A</v>
      </c>
      <c r="T442" s="15" t="e">
        <f>IF($B442="","",VLOOKUP($B442,'HK2 - 22-23 + HKI 23-24(22C2)'!$B$12:$AT$182,19,0))</f>
        <v>#N/A</v>
      </c>
      <c r="U442" s="15" t="e">
        <f>IF($B442="","",VLOOKUP($B442,'HK2 - 22-23 + HKI 23-24(22C2)'!$B$12:$AT$182,20,0))</f>
        <v>#N/A</v>
      </c>
      <c r="V442" s="31" t="e">
        <f t="shared" si="63"/>
        <v>#N/A</v>
      </c>
      <c r="W442" s="15" t="e">
        <f>IF($B442="","",VLOOKUP($B442,'HK2 - 22-23 + HKI 23-24(22C2)'!$B$12:$AT$182,22,0))</f>
        <v>#N/A</v>
      </c>
      <c r="X442" s="15" t="e">
        <f>IF($B442="","",VLOOKUP($B442,'HK2 - 22-23 + HKI 23-24(22C2)'!$B$12:$AT$182,23,0))</f>
        <v>#N/A</v>
      </c>
      <c r="Y442" s="15" t="e">
        <f>IF($B442="","",VLOOKUP($B442,'HK2 - 22-23 + HKI 23-24(22C2)'!$B$12:$AT$182,24,0))</f>
        <v>#N/A</v>
      </c>
      <c r="Z442" s="31" t="e">
        <f t="shared" si="64"/>
        <v>#N/A</v>
      </c>
      <c r="AA442" s="15" t="e">
        <f>IF($B442="","",VLOOKUP($B442,'HK2 - 22-23 + HKI 23-24(22C2)'!$B$12:$AT$182,26,0))</f>
        <v>#N/A</v>
      </c>
      <c r="AB442" s="15" t="e">
        <f>IF($B442="","",VLOOKUP($B442,'HK2 - 22-23 + HKI 23-24(22C2)'!$B$12:$AT$182,27,0))</f>
        <v>#N/A</v>
      </c>
      <c r="AC442" s="15" t="e">
        <f>IF($B442="","",VLOOKUP($B442,'HK2 - 22-23 + HKI 23-24(22C2)'!$B$12:$AT$182,28,0))</f>
        <v>#N/A</v>
      </c>
      <c r="AD442" s="31" t="e">
        <f t="shared" si="65"/>
        <v>#N/A</v>
      </c>
      <c r="AE442" s="15" t="e">
        <f>IF($B442="","",VLOOKUP($B442,'HK2 - 22-23 + HKI 23-24(22C2)'!$B$12:$AT$182,30,0))</f>
        <v>#N/A</v>
      </c>
      <c r="AF442" s="15" t="e">
        <f>IF($B442="","",VLOOKUP($B442,'HK2 - 22-23 + HKI 23-24(22C2)'!$B$12:$AT$182,31,0))</f>
        <v>#N/A</v>
      </c>
      <c r="AG442" s="15" t="e">
        <f>IF($B442="","",VLOOKUP($B442,'HK2 - 22-23 + HKI 23-24(22C2)'!$B$12:$AT$182,32,0))</f>
        <v>#N/A</v>
      </c>
      <c r="AH442" s="31" t="e">
        <f t="shared" si="66"/>
        <v>#N/A</v>
      </c>
      <c r="AI442" s="15" t="e">
        <f>IF($B442="","",VLOOKUP($B442,'HK2 - 22-23 + HKI 23-24(22C2)'!$B$12:$AT$182,34,0))</f>
        <v>#N/A</v>
      </c>
      <c r="AJ442" s="15" t="e">
        <f>IF($B442="","",VLOOKUP($B442,'HK2 - 22-23 + HKI 23-24(22C2)'!$B$12:$AT$182,35,0))</f>
        <v>#N/A</v>
      </c>
      <c r="AK442" s="31" t="e">
        <f t="shared" si="67"/>
        <v>#N/A</v>
      </c>
      <c r="AL442" s="15" t="e">
        <f>IF($B442="","",VLOOKUP($B442,'HK2 - 22-23 + HKI 23-24(22C2)'!$B$12:$AT$182,37,0))</f>
        <v>#N/A</v>
      </c>
      <c r="AM442" s="15" t="e">
        <f>IF($B442="","",VLOOKUP($B442,'HK2 - 22-23 + HKI 23-24(22C2)'!$B$12:$AT$182,38,0))</f>
        <v>#N/A</v>
      </c>
      <c r="AN442" s="31" t="e">
        <f t="shared" si="68"/>
        <v>#N/A</v>
      </c>
      <c r="AO442" s="15" t="e">
        <f>IF($B442="","",VLOOKUP($B442,'HK2 - 22-23 + HKI 23-24(22C2)'!$B$12:$AT$182,40,0))</f>
        <v>#N/A</v>
      </c>
      <c r="AP442" s="15" t="e">
        <f>IF($B442="","",VLOOKUP($B442,'HK2 - 22-23 + HKI 23-24(22C2)'!$B$12:$AT$182,41,0))</f>
        <v>#N/A</v>
      </c>
      <c r="AQ442" s="31" t="e">
        <f t="shared" si="69"/>
        <v>#N/A</v>
      </c>
      <c r="AR442" s="31" t="e">
        <f>IF($B442="","",VLOOKUP($B442,'HK2 - 22-23 + HKI 23-24(22C2)'!$B$12:$AT$182,43,0))</f>
        <v>#N/A</v>
      </c>
      <c r="AS442" s="31" t="e">
        <f>IF($B442="","",VLOOKUP($B442,'HK2 - 22-23 + HKI 23-24(22C2)'!$B$12:$AT$182,44,0))</f>
        <v>#N/A</v>
      </c>
      <c r="AT442" s="40" t="e">
        <f t="shared" si="70"/>
        <v>#N/A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IF($B443="","",VLOOKUP($B443,'HK2 - 22-23 + HKI 23-24(22C2)'!$B$12:$AT$182,4,0))</f>
        <v>#N/A</v>
      </c>
      <c r="F443" s="15" t="e">
        <f>IF($B443="","",VLOOKUP($B443,'HK2 - 22-23 + HKI 23-24(22C2)'!$B$12:$AT$182,5,0))</f>
        <v>#N/A</v>
      </c>
      <c r="G443" s="15" t="e">
        <f>IF($B443="","",VLOOKUP($B443,'HK2 - 22-23 + HKI 23-24(22C2)'!$B$12:$AT$182,6,0))</f>
        <v>#N/A</v>
      </c>
      <c r="H443" s="15" t="e">
        <f>IF($B443="","",VLOOKUP($B443,'HK2 - 22-23 + HKI 23-24(22C2)'!$B$12:$AT$182,7,0))</f>
        <v>#N/A</v>
      </c>
      <c r="I443" s="15" t="e">
        <f>IF($B443="","",VLOOKUP($B443,'HK2 - 22-23 + HKI 23-24(22C2)'!$B$12:$AT$182,8,0))</f>
        <v>#N/A</v>
      </c>
      <c r="J443" s="15" t="e">
        <f>IF($B443="","",VLOOKUP($B443,'HK2 - 22-23 + HKI 23-24(22C2)'!$B$12:$AT$182,9,0))</f>
        <v>#N/A</v>
      </c>
      <c r="K443" s="15" t="e">
        <f>IF($B443="","",VLOOKUP($B443,'HK2 - 22-23 + HKI 23-24(22C2)'!$B$12:$AT$182,10,0))</f>
        <v>#N/A</v>
      </c>
      <c r="L443" s="15" t="e">
        <f>IF($B443="","",VLOOKUP($B443,'HK2 - 22-23 + HKI 23-24(22C2)'!$B$12:$AT$182,11,0))</f>
        <v>#N/A</v>
      </c>
      <c r="M443" s="31" t="e">
        <f t="shared" si="61"/>
        <v>#N/A</v>
      </c>
      <c r="N443" s="15" t="e">
        <f>IF($B443="","",VLOOKUP($B443,'HK2 - 22-23 + HKI 23-24(22C2)'!$B$12:$AT$182,13,0))</f>
        <v>#N/A</v>
      </c>
      <c r="O443" s="15" t="e">
        <f>IF($B443="","",VLOOKUP($B443,'HK2 - 22-23 + HKI 23-24(22C2)'!$B$12:$AT$182,14,0))</f>
        <v>#N/A</v>
      </c>
      <c r="P443" s="15" t="e">
        <f>IF($B443="","",VLOOKUP($B443,'HK2 - 22-23 + HKI 23-24(22C2)'!$B$12:$AT$182,15,0))</f>
        <v>#N/A</v>
      </c>
      <c r="Q443" s="15" t="e">
        <f>IF($B443="","",VLOOKUP($B443,'HK2 - 22-23 + HKI 23-24(22C2)'!$B$12:$AT$182,16,0))</f>
        <v>#N/A</v>
      </c>
      <c r="R443" s="31" t="e">
        <f t="shared" si="62"/>
        <v>#N/A</v>
      </c>
      <c r="S443" s="15" t="e">
        <f>IF($B443="","",VLOOKUP($B443,'HK2 - 22-23 + HKI 23-24(22C2)'!$B$12:$AT$182,18,0))</f>
        <v>#N/A</v>
      </c>
      <c r="T443" s="15" t="e">
        <f>IF($B443="","",VLOOKUP($B443,'HK2 - 22-23 + HKI 23-24(22C2)'!$B$12:$AT$182,19,0))</f>
        <v>#N/A</v>
      </c>
      <c r="U443" s="15" t="e">
        <f>IF($B443="","",VLOOKUP($B443,'HK2 - 22-23 + HKI 23-24(22C2)'!$B$12:$AT$182,20,0))</f>
        <v>#N/A</v>
      </c>
      <c r="V443" s="31" t="e">
        <f t="shared" si="63"/>
        <v>#N/A</v>
      </c>
      <c r="W443" s="15" t="e">
        <f>IF($B443="","",VLOOKUP($B443,'HK2 - 22-23 + HKI 23-24(22C2)'!$B$12:$AT$182,22,0))</f>
        <v>#N/A</v>
      </c>
      <c r="X443" s="15" t="e">
        <f>IF($B443="","",VLOOKUP($B443,'HK2 - 22-23 + HKI 23-24(22C2)'!$B$12:$AT$182,23,0))</f>
        <v>#N/A</v>
      </c>
      <c r="Y443" s="15" t="e">
        <f>IF($B443="","",VLOOKUP($B443,'HK2 - 22-23 + HKI 23-24(22C2)'!$B$12:$AT$182,24,0))</f>
        <v>#N/A</v>
      </c>
      <c r="Z443" s="31" t="e">
        <f t="shared" si="64"/>
        <v>#N/A</v>
      </c>
      <c r="AA443" s="15" t="e">
        <f>IF($B443="","",VLOOKUP($B443,'HK2 - 22-23 + HKI 23-24(22C2)'!$B$12:$AT$182,26,0))</f>
        <v>#N/A</v>
      </c>
      <c r="AB443" s="15" t="e">
        <f>IF($B443="","",VLOOKUP($B443,'HK2 - 22-23 + HKI 23-24(22C2)'!$B$12:$AT$182,27,0))</f>
        <v>#N/A</v>
      </c>
      <c r="AC443" s="15" t="e">
        <f>IF($B443="","",VLOOKUP($B443,'HK2 - 22-23 + HKI 23-24(22C2)'!$B$12:$AT$182,28,0))</f>
        <v>#N/A</v>
      </c>
      <c r="AD443" s="31" t="e">
        <f t="shared" si="65"/>
        <v>#N/A</v>
      </c>
      <c r="AE443" s="15" t="e">
        <f>IF($B443="","",VLOOKUP($B443,'HK2 - 22-23 + HKI 23-24(22C2)'!$B$12:$AT$182,30,0))</f>
        <v>#N/A</v>
      </c>
      <c r="AF443" s="15" t="e">
        <f>IF($B443="","",VLOOKUP($B443,'HK2 - 22-23 + HKI 23-24(22C2)'!$B$12:$AT$182,31,0))</f>
        <v>#N/A</v>
      </c>
      <c r="AG443" s="15" t="e">
        <f>IF($B443="","",VLOOKUP($B443,'HK2 - 22-23 + HKI 23-24(22C2)'!$B$12:$AT$182,32,0))</f>
        <v>#N/A</v>
      </c>
      <c r="AH443" s="31" t="e">
        <f t="shared" si="66"/>
        <v>#N/A</v>
      </c>
      <c r="AI443" s="15" t="e">
        <f>IF($B443="","",VLOOKUP($B443,'HK2 - 22-23 + HKI 23-24(22C2)'!$B$12:$AT$182,34,0))</f>
        <v>#N/A</v>
      </c>
      <c r="AJ443" s="15" t="e">
        <f>IF($B443="","",VLOOKUP($B443,'HK2 - 22-23 + HKI 23-24(22C2)'!$B$12:$AT$182,35,0))</f>
        <v>#N/A</v>
      </c>
      <c r="AK443" s="31" t="e">
        <f t="shared" si="67"/>
        <v>#N/A</v>
      </c>
      <c r="AL443" s="15" t="e">
        <f>IF($B443="","",VLOOKUP($B443,'HK2 - 22-23 + HKI 23-24(22C2)'!$B$12:$AT$182,37,0))</f>
        <v>#N/A</v>
      </c>
      <c r="AM443" s="15" t="e">
        <f>IF($B443="","",VLOOKUP($B443,'HK2 - 22-23 + HKI 23-24(22C2)'!$B$12:$AT$182,38,0))</f>
        <v>#N/A</v>
      </c>
      <c r="AN443" s="31" t="e">
        <f t="shared" si="68"/>
        <v>#N/A</v>
      </c>
      <c r="AO443" s="15" t="e">
        <f>IF($B443="","",VLOOKUP($B443,'HK2 - 22-23 + HKI 23-24(22C2)'!$B$12:$AT$182,40,0))</f>
        <v>#N/A</v>
      </c>
      <c r="AP443" s="15" t="e">
        <f>IF($B443="","",VLOOKUP($B443,'HK2 - 22-23 + HKI 23-24(22C2)'!$B$12:$AT$182,41,0))</f>
        <v>#N/A</v>
      </c>
      <c r="AQ443" s="31" t="e">
        <f t="shared" si="69"/>
        <v>#N/A</v>
      </c>
      <c r="AR443" s="31" t="e">
        <f>IF($B443="","",VLOOKUP($B443,'HK2 - 22-23 + HKI 23-24(22C2)'!$B$12:$AT$182,43,0))</f>
        <v>#N/A</v>
      </c>
      <c r="AS443" s="31" t="e">
        <f>IF($B443="","",VLOOKUP($B443,'HK2 - 22-23 + HKI 23-24(22C2)'!$B$12:$AT$182,44,0))</f>
        <v>#N/A</v>
      </c>
      <c r="AT443" s="40" t="e">
        <f t="shared" si="70"/>
        <v>#N/A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IF($B444="","",VLOOKUP($B444,'HK2 - 22-23 + HKI 23-24(22C2)'!$B$12:$AT$182,4,0))</f>
        <v>#N/A</v>
      </c>
      <c r="F444" s="15" t="e">
        <f>IF($B444="","",VLOOKUP($B444,'HK2 - 22-23 + HKI 23-24(22C2)'!$B$12:$AT$182,5,0))</f>
        <v>#N/A</v>
      </c>
      <c r="G444" s="15" t="e">
        <f>IF($B444="","",VLOOKUP($B444,'HK2 - 22-23 + HKI 23-24(22C2)'!$B$12:$AT$182,6,0))</f>
        <v>#N/A</v>
      </c>
      <c r="H444" s="15" t="e">
        <f>IF($B444="","",VLOOKUP($B444,'HK2 - 22-23 + HKI 23-24(22C2)'!$B$12:$AT$182,7,0))</f>
        <v>#N/A</v>
      </c>
      <c r="I444" s="15" t="e">
        <f>IF($B444="","",VLOOKUP($B444,'HK2 - 22-23 + HKI 23-24(22C2)'!$B$12:$AT$182,8,0))</f>
        <v>#N/A</v>
      </c>
      <c r="J444" s="15" t="e">
        <f>IF($B444="","",VLOOKUP($B444,'HK2 - 22-23 + HKI 23-24(22C2)'!$B$12:$AT$182,9,0))</f>
        <v>#N/A</v>
      </c>
      <c r="K444" s="15" t="e">
        <f>IF($B444="","",VLOOKUP($B444,'HK2 - 22-23 + HKI 23-24(22C2)'!$B$12:$AT$182,10,0))</f>
        <v>#N/A</v>
      </c>
      <c r="L444" s="15" t="e">
        <f>IF($B444="","",VLOOKUP($B444,'HK2 - 22-23 + HKI 23-24(22C2)'!$B$12:$AT$182,11,0))</f>
        <v>#N/A</v>
      </c>
      <c r="M444" s="31" t="e">
        <f t="shared" si="61"/>
        <v>#N/A</v>
      </c>
      <c r="N444" s="15" t="e">
        <f>IF($B444="","",VLOOKUP($B444,'HK2 - 22-23 + HKI 23-24(22C2)'!$B$12:$AT$182,13,0))</f>
        <v>#N/A</v>
      </c>
      <c r="O444" s="15" t="e">
        <f>IF($B444="","",VLOOKUP($B444,'HK2 - 22-23 + HKI 23-24(22C2)'!$B$12:$AT$182,14,0))</f>
        <v>#N/A</v>
      </c>
      <c r="P444" s="15" t="e">
        <f>IF($B444="","",VLOOKUP($B444,'HK2 - 22-23 + HKI 23-24(22C2)'!$B$12:$AT$182,15,0))</f>
        <v>#N/A</v>
      </c>
      <c r="Q444" s="15" t="e">
        <f>IF($B444="","",VLOOKUP($B444,'HK2 - 22-23 + HKI 23-24(22C2)'!$B$12:$AT$182,16,0))</f>
        <v>#N/A</v>
      </c>
      <c r="R444" s="31" t="e">
        <f t="shared" si="62"/>
        <v>#N/A</v>
      </c>
      <c r="S444" s="15" t="e">
        <f>IF($B444="","",VLOOKUP($B444,'HK2 - 22-23 + HKI 23-24(22C2)'!$B$12:$AT$182,18,0))</f>
        <v>#N/A</v>
      </c>
      <c r="T444" s="15" t="e">
        <f>IF($B444="","",VLOOKUP($B444,'HK2 - 22-23 + HKI 23-24(22C2)'!$B$12:$AT$182,19,0))</f>
        <v>#N/A</v>
      </c>
      <c r="U444" s="15" t="e">
        <f>IF($B444="","",VLOOKUP($B444,'HK2 - 22-23 + HKI 23-24(22C2)'!$B$12:$AT$182,20,0))</f>
        <v>#N/A</v>
      </c>
      <c r="V444" s="31" t="e">
        <f t="shared" si="63"/>
        <v>#N/A</v>
      </c>
      <c r="W444" s="15" t="e">
        <f>IF($B444="","",VLOOKUP($B444,'HK2 - 22-23 + HKI 23-24(22C2)'!$B$12:$AT$182,22,0))</f>
        <v>#N/A</v>
      </c>
      <c r="X444" s="15" t="e">
        <f>IF($B444="","",VLOOKUP($B444,'HK2 - 22-23 + HKI 23-24(22C2)'!$B$12:$AT$182,23,0))</f>
        <v>#N/A</v>
      </c>
      <c r="Y444" s="15" t="e">
        <f>IF($B444="","",VLOOKUP($B444,'HK2 - 22-23 + HKI 23-24(22C2)'!$B$12:$AT$182,24,0))</f>
        <v>#N/A</v>
      </c>
      <c r="Z444" s="31" t="e">
        <f t="shared" si="64"/>
        <v>#N/A</v>
      </c>
      <c r="AA444" s="15" t="e">
        <f>IF($B444="","",VLOOKUP($B444,'HK2 - 22-23 + HKI 23-24(22C2)'!$B$12:$AT$182,26,0))</f>
        <v>#N/A</v>
      </c>
      <c r="AB444" s="15" t="e">
        <f>IF($B444="","",VLOOKUP($B444,'HK2 - 22-23 + HKI 23-24(22C2)'!$B$12:$AT$182,27,0))</f>
        <v>#N/A</v>
      </c>
      <c r="AC444" s="15" t="e">
        <f>IF($B444="","",VLOOKUP($B444,'HK2 - 22-23 + HKI 23-24(22C2)'!$B$12:$AT$182,28,0))</f>
        <v>#N/A</v>
      </c>
      <c r="AD444" s="31" t="e">
        <f t="shared" si="65"/>
        <v>#N/A</v>
      </c>
      <c r="AE444" s="15" t="e">
        <f>IF($B444="","",VLOOKUP($B444,'HK2 - 22-23 + HKI 23-24(22C2)'!$B$12:$AT$182,30,0))</f>
        <v>#N/A</v>
      </c>
      <c r="AF444" s="15" t="e">
        <f>IF($B444="","",VLOOKUP($B444,'HK2 - 22-23 + HKI 23-24(22C2)'!$B$12:$AT$182,31,0))</f>
        <v>#N/A</v>
      </c>
      <c r="AG444" s="15" t="e">
        <f>IF($B444="","",VLOOKUP($B444,'HK2 - 22-23 + HKI 23-24(22C2)'!$B$12:$AT$182,32,0))</f>
        <v>#N/A</v>
      </c>
      <c r="AH444" s="31" t="e">
        <f t="shared" si="66"/>
        <v>#N/A</v>
      </c>
      <c r="AI444" s="15" t="e">
        <f>IF($B444="","",VLOOKUP($B444,'HK2 - 22-23 + HKI 23-24(22C2)'!$B$12:$AT$182,34,0))</f>
        <v>#N/A</v>
      </c>
      <c r="AJ444" s="15" t="e">
        <f>IF($B444="","",VLOOKUP($B444,'HK2 - 22-23 + HKI 23-24(22C2)'!$B$12:$AT$182,35,0))</f>
        <v>#N/A</v>
      </c>
      <c r="AK444" s="31" t="e">
        <f t="shared" si="67"/>
        <v>#N/A</v>
      </c>
      <c r="AL444" s="15" t="e">
        <f>IF($B444="","",VLOOKUP($B444,'HK2 - 22-23 + HKI 23-24(22C2)'!$B$12:$AT$182,37,0))</f>
        <v>#N/A</v>
      </c>
      <c r="AM444" s="15" t="e">
        <f>IF($B444="","",VLOOKUP($B444,'HK2 - 22-23 + HKI 23-24(22C2)'!$B$12:$AT$182,38,0))</f>
        <v>#N/A</v>
      </c>
      <c r="AN444" s="31" t="e">
        <f t="shared" si="68"/>
        <v>#N/A</v>
      </c>
      <c r="AO444" s="15" t="e">
        <f>IF($B444="","",VLOOKUP($B444,'HK2 - 22-23 + HKI 23-24(22C2)'!$B$12:$AT$182,40,0))</f>
        <v>#N/A</v>
      </c>
      <c r="AP444" s="15" t="e">
        <f>IF($B444="","",VLOOKUP($B444,'HK2 - 22-23 + HKI 23-24(22C2)'!$B$12:$AT$182,41,0))</f>
        <v>#N/A</v>
      </c>
      <c r="AQ444" s="31" t="e">
        <f t="shared" si="69"/>
        <v>#N/A</v>
      </c>
      <c r="AR444" s="31" t="e">
        <f>IF($B444="","",VLOOKUP($B444,'HK2 - 22-23 + HKI 23-24(22C2)'!$B$12:$AT$182,43,0))</f>
        <v>#N/A</v>
      </c>
      <c r="AS444" s="31" t="e">
        <f>IF($B444="","",VLOOKUP($B444,'HK2 - 22-23 + HKI 23-24(22C2)'!$B$12:$AT$182,44,0))</f>
        <v>#N/A</v>
      </c>
      <c r="AT444" s="40" t="e">
        <f t="shared" si="70"/>
        <v>#N/A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IF($B445="","",VLOOKUP($B445,'HK2 - 22-23 + HKI 23-24(22C2)'!$B$12:$AT$182,4,0))</f>
        <v>#N/A</v>
      </c>
      <c r="F445" s="15" t="e">
        <f>IF($B445="","",VLOOKUP($B445,'HK2 - 22-23 + HKI 23-24(22C2)'!$B$12:$AT$182,5,0))</f>
        <v>#N/A</v>
      </c>
      <c r="G445" s="15" t="e">
        <f>IF($B445="","",VLOOKUP($B445,'HK2 - 22-23 + HKI 23-24(22C2)'!$B$12:$AT$182,6,0))</f>
        <v>#N/A</v>
      </c>
      <c r="H445" s="15" t="e">
        <f>IF($B445="","",VLOOKUP($B445,'HK2 - 22-23 + HKI 23-24(22C2)'!$B$12:$AT$182,7,0))</f>
        <v>#N/A</v>
      </c>
      <c r="I445" s="15" t="e">
        <f>IF($B445="","",VLOOKUP($B445,'HK2 - 22-23 + HKI 23-24(22C2)'!$B$12:$AT$182,8,0))</f>
        <v>#N/A</v>
      </c>
      <c r="J445" s="15" t="e">
        <f>IF($B445="","",VLOOKUP($B445,'HK2 - 22-23 + HKI 23-24(22C2)'!$B$12:$AT$182,9,0))</f>
        <v>#N/A</v>
      </c>
      <c r="K445" s="15" t="e">
        <f>IF($B445="","",VLOOKUP($B445,'HK2 - 22-23 + HKI 23-24(22C2)'!$B$12:$AT$182,10,0))</f>
        <v>#N/A</v>
      </c>
      <c r="L445" s="15" t="e">
        <f>IF($B445="","",VLOOKUP($B445,'HK2 - 22-23 + HKI 23-24(22C2)'!$B$12:$AT$182,11,0))</f>
        <v>#N/A</v>
      </c>
      <c r="M445" s="31" t="e">
        <f t="shared" si="61"/>
        <v>#N/A</v>
      </c>
      <c r="N445" s="15" t="e">
        <f>IF($B445="","",VLOOKUP($B445,'HK2 - 22-23 + HKI 23-24(22C2)'!$B$12:$AT$182,13,0))</f>
        <v>#N/A</v>
      </c>
      <c r="O445" s="15" t="e">
        <f>IF($B445="","",VLOOKUP($B445,'HK2 - 22-23 + HKI 23-24(22C2)'!$B$12:$AT$182,14,0))</f>
        <v>#N/A</v>
      </c>
      <c r="P445" s="15" t="e">
        <f>IF($B445="","",VLOOKUP($B445,'HK2 - 22-23 + HKI 23-24(22C2)'!$B$12:$AT$182,15,0))</f>
        <v>#N/A</v>
      </c>
      <c r="Q445" s="15" t="e">
        <f>IF($B445="","",VLOOKUP($B445,'HK2 - 22-23 + HKI 23-24(22C2)'!$B$12:$AT$182,16,0))</f>
        <v>#N/A</v>
      </c>
      <c r="R445" s="31" t="e">
        <f t="shared" si="62"/>
        <v>#N/A</v>
      </c>
      <c r="S445" s="15" t="e">
        <f>IF($B445="","",VLOOKUP($B445,'HK2 - 22-23 + HKI 23-24(22C2)'!$B$12:$AT$182,18,0))</f>
        <v>#N/A</v>
      </c>
      <c r="T445" s="15" t="e">
        <f>IF($B445="","",VLOOKUP($B445,'HK2 - 22-23 + HKI 23-24(22C2)'!$B$12:$AT$182,19,0))</f>
        <v>#N/A</v>
      </c>
      <c r="U445" s="15" t="e">
        <f>IF($B445="","",VLOOKUP($B445,'HK2 - 22-23 + HKI 23-24(22C2)'!$B$12:$AT$182,20,0))</f>
        <v>#N/A</v>
      </c>
      <c r="V445" s="31" t="e">
        <f t="shared" si="63"/>
        <v>#N/A</v>
      </c>
      <c r="W445" s="15" t="e">
        <f>IF($B445="","",VLOOKUP($B445,'HK2 - 22-23 + HKI 23-24(22C2)'!$B$12:$AT$182,22,0))</f>
        <v>#N/A</v>
      </c>
      <c r="X445" s="15" t="e">
        <f>IF($B445="","",VLOOKUP($B445,'HK2 - 22-23 + HKI 23-24(22C2)'!$B$12:$AT$182,23,0))</f>
        <v>#N/A</v>
      </c>
      <c r="Y445" s="15" t="e">
        <f>IF($B445="","",VLOOKUP($B445,'HK2 - 22-23 + HKI 23-24(22C2)'!$B$12:$AT$182,24,0))</f>
        <v>#N/A</v>
      </c>
      <c r="Z445" s="31" t="e">
        <f t="shared" si="64"/>
        <v>#N/A</v>
      </c>
      <c r="AA445" s="15" t="e">
        <f>IF($B445="","",VLOOKUP($B445,'HK2 - 22-23 + HKI 23-24(22C2)'!$B$12:$AT$182,26,0))</f>
        <v>#N/A</v>
      </c>
      <c r="AB445" s="15" t="e">
        <f>IF($B445="","",VLOOKUP($B445,'HK2 - 22-23 + HKI 23-24(22C2)'!$B$12:$AT$182,27,0))</f>
        <v>#N/A</v>
      </c>
      <c r="AC445" s="15" t="e">
        <f>IF($B445="","",VLOOKUP($B445,'HK2 - 22-23 + HKI 23-24(22C2)'!$B$12:$AT$182,28,0))</f>
        <v>#N/A</v>
      </c>
      <c r="AD445" s="31" t="e">
        <f t="shared" si="65"/>
        <v>#N/A</v>
      </c>
      <c r="AE445" s="15" t="e">
        <f>IF($B445="","",VLOOKUP($B445,'HK2 - 22-23 + HKI 23-24(22C2)'!$B$12:$AT$182,30,0))</f>
        <v>#N/A</v>
      </c>
      <c r="AF445" s="15" t="e">
        <f>IF($B445="","",VLOOKUP($B445,'HK2 - 22-23 + HKI 23-24(22C2)'!$B$12:$AT$182,31,0))</f>
        <v>#N/A</v>
      </c>
      <c r="AG445" s="15" t="e">
        <f>IF($B445="","",VLOOKUP($B445,'HK2 - 22-23 + HKI 23-24(22C2)'!$B$12:$AT$182,32,0))</f>
        <v>#N/A</v>
      </c>
      <c r="AH445" s="31" t="e">
        <f t="shared" si="66"/>
        <v>#N/A</v>
      </c>
      <c r="AI445" s="15" t="e">
        <f>IF($B445="","",VLOOKUP($B445,'HK2 - 22-23 + HKI 23-24(22C2)'!$B$12:$AT$182,34,0))</f>
        <v>#N/A</v>
      </c>
      <c r="AJ445" s="15" t="e">
        <f>IF($B445="","",VLOOKUP($B445,'HK2 - 22-23 + HKI 23-24(22C2)'!$B$12:$AT$182,35,0))</f>
        <v>#N/A</v>
      </c>
      <c r="AK445" s="31" t="e">
        <f t="shared" si="67"/>
        <v>#N/A</v>
      </c>
      <c r="AL445" s="15" t="e">
        <f>IF($B445="","",VLOOKUP($B445,'HK2 - 22-23 + HKI 23-24(22C2)'!$B$12:$AT$182,37,0))</f>
        <v>#N/A</v>
      </c>
      <c r="AM445" s="15" t="e">
        <f>IF($B445="","",VLOOKUP($B445,'HK2 - 22-23 + HKI 23-24(22C2)'!$B$12:$AT$182,38,0))</f>
        <v>#N/A</v>
      </c>
      <c r="AN445" s="31" t="e">
        <f t="shared" si="68"/>
        <v>#N/A</v>
      </c>
      <c r="AO445" s="15" t="e">
        <f>IF($B445="","",VLOOKUP($B445,'HK2 - 22-23 + HKI 23-24(22C2)'!$B$12:$AT$182,40,0))</f>
        <v>#N/A</v>
      </c>
      <c r="AP445" s="15" t="e">
        <f>IF($B445="","",VLOOKUP($B445,'HK2 - 22-23 + HKI 23-24(22C2)'!$B$12:$AT$182,41,0))</f>
        <v>#N/A</v>
      </c>
      <c r="AQ445" s="31" t="e">
        <f t="shared" si="69"/>
        <v>#N/A</v>
      </c>
      <c r="AR445" s="31" t="e">
        <f>IF($B445="","",VLOOKUP($B445,'HK2 - 22-23 + HKI 23-24(22C2)'!$B$12:$AT$182,43,0))</f>
        <v>#N/A</v>
      </c>
      <c r="AS445" s="31" t="e">
        <f>IF($B445="","",VLOOKUP($B445,'HK2 - 22-23 + HKI 23-24(22C2)'!$B$12:$AT$182,44,0))</f>
        <v>#N/A</v>
      </c>
      <c r="AT445" s="40" t="e">
        <f t="shared" si="70"/>
        <v>#N/A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IF($B446="","",VLOOKUP($B446,'HK2 - 22-23 + HKI 23-24(22C2)'!$B$12:$AT$182,4,0))</f>
        <v>#N/A</v>
      </c>
      <c r="F446" s="15" t="e">
        <f>IF($B446="","",VLOOKUP($B446,'HK2 - 22-23 + HKI 23-24(22C2)'!$B$12:$AT$182,5,0))</f>
        <v>#N/A</v>
      </c>
      <c r="G446" s="15" t="e">
        <f>IF($B446="","",VLOOKUP($B446,'HK2 - 22-23 + HKI 23-24(22C2)'!$B$12:$AT$182,6,0))</f>
        <v>#N/A</v>
      </c>
      <c r="H446" s="15" t="e">
        <f>IF($B446="","",VLOOKUP($B446,'HK2 - 22-23 + HKI 23-24(22C2)'!$B$12:$AT$182,7,0))</f>
        <v>#N/A</v>
      </c>
      <c r="I446" s="15" t="e">
        <f>IF($B446="","",VLOOKUP($B446,'HK2 - 22-23 + HKI 23-24(22C2)'!$B$12:$AT$182,8,0))</f>
        <v>#N/A</v>
      </c>
      <c r="J446" s="15" t="e">
        <f>IF($B446="","",VLOOKUP($B446,'HK2 - 22-23 + HKI 23-24(22C2)'!$B$12:$AT$182,9,0))</f>
        <v>#N/A</v>
      </c>
      <c r="K446" s="15" t="e">
        <f>IF($B446="","",VLOOKUP($B446,'HK2 - 22-23 + HKI 23-24(22C2)'!$B$12:$AT$182,10,0))</f>
        <v>#N/A</v>
      </c>
      <c r="L446" s="15" t="e">
        <f>IF($B446="","",VLOOKUP($B446,'HK2 - 22-23 + HKI 23-24(22C2)'!$B$12:$AT$182,11,0))</f>
        <v>#N/A</v>
      </c>
      <c r="M446" s="31" t="e">
        <f t="shared" si="61"/>
        <v>#N/A</v>
      </c>
      <c r="N446" s="15" t="e">
        <f>IF($B446="","",VLOOKUP($B446,'HK2 - 22-23 + HKI 23-24(22C2)'!$B$12:$AT$182,13,0))</f>
        <v>#N/A</v>
      </c>
      <c r="O446" s="15" t="e">
        <f>IF($B446="","",VLOOKUP($B446,'HK2 - 22-23 + HKI 23-24(22C2)'!$B$12:$AT$182,14,0))</f>
        <v>#N/A</v>
      </c>
      <c r="P446" s="15" t="e">
        <f>IF($B446="","",VLOOKUP($B446,'HK2 - 22-23 + HKI 23-24(22C2)'!$B$12:$AT$182,15,0))</f>
        <v>#N/A</v>
      </c>
      <c r="Q446" s="15" t="e">
        <f>IF($B446="","",VLOOKUP($B446,'HK2 - 22-23 + HKI 23-24(22C2)'!$B$12:$AT$182,16,0))</f>
        <v>#N/A</v>
      </c>
      <c r="R446" s="31" t="e">
        <f t="shared" si="62"/>
        <v>#N/A</v>
      </c>
      <c r="S446" s="15" t="e">
        <f>IF($B446="","",VLOOKUP($B446,'HK2 - 22-23 + HKI 23-24(22C2)'!$B$12:$AT$182,18,0))</f>
        <v>#N/A</v>
      </c>
      <c r="T446" s="15" t="e">
        <f>IF($B446="","",VLOOKUP($B446,'HK2 - 22-23 + HKI 23-24(22C2)'!$B$12:$AT$182,19,0))</f>
        <v>#N/A</v>
      </c>
      <c r="U446" s="15" t="e">
        <f>IF($B446="","",VLOOKUP($B446,'HK2 - 22-23 + HKI 23-24(22C2)'!$B$12:$AT$182,20,0))</f>
        <v>#N/A</v>
      </c>
      <c r="V446" s="31" t="e">
        <f t="shared" si="63"/>
        <v>#N/A</v>
      </c>
      <c r="W446" s="15" t="e">
        <f>IF($B446="","",VLOOKUP($B446,'HK2 - 22-23 + HKI 23-24(22C2)'!$B$12:$AT$182,22,0))</f>
        <v>#N/A</v>
      </c>
      <c r="X446" s="15" t="e">
        <f>IF($B446="","",VLOOKUP($B446,'HK2 - 22-23 + HKI 23-24(22C2)'!$B$12:$AT$182,23,0))</f>
        <v>#N/A</v>
      </c>
      <c r="Y446" s="15" t="e">
        <f>IF($B446="","",VLOOKUP($B446,'HK2 - 22-23 + HKI 23-24(22C2)'!$B$12:$AT$182,24,0))</f>
        <v>#N/A</v>
      </c>
      <c r="Z446" s="31" t="e">
        <f t="shared" si="64"/>
        <v>#N/A</v>
      </c>
      <c r="AA446" s="15" t="e">
        <f>IF($B446="","",VLOOKUP($B446,'HK2 - 22-23 + HKI 23-24(22C2)'!$B$12:$AT$182,26,0))</f>
        <v>#N/A</v>
      </c>
      <c r="AB446" s="15" t="e">
        <f>IF($B446="","",VLOOKUP($B446,'HK2 - 22-23 + HKI 23-24(22C2)'!$B$12:$AT$182,27,0))</f>
        <v>#N/A</v>
      </c>
      <c r="AC446" s="15" t="e">
        <f>IF($B446="","",VLOOKUP($B446,'HK2 - 22-23 + HKI 23-24(22C2)'!$B$12:$AT$182,28,0))</f>
        <v>#N/A</v>
      </c>
      <c r="AD446" s="31" t="e">
        <f t="shared" si="65"/>
        <v>#N/A</v>
      </c>
      <c r="AE446" s="15" t="e">
        <f>IF($B446="","",VLOOKUP($B446,'HK2 - 22-23 + HKI 23-24(22C2)'!$B$12:$AT$182,30,0))</f>
        <v>#N/A</v>
      </c>
      <c r="AF446" s="15" t="e">
        <f>IF($B446="","",VLOOKUP($B446,'HK2 - 22-23 + HKI 23-24(22C2)'!$B$12:$AT$182,31,0))</f>
        <v>#N/A</v>
      </c>
      <c r="AG446" s="15" t="e">
        <f>IF($B446="","",VLOOKUP($B446,'HK2 - 22-23 + HKI 23-24(22C2)'!$B$12:$AT$182,32,0))</f>
        <v>#N/A</v>
      </c>
      <c r="AH446" s="31" t="e">
        <f t="shared" si="66"/>
        <v>#N/A</v>
      </c>
      <c r="AI446" s="15" t="e">
        <f>IF($B446="","",VLOOKUP($B446,'HK2 - 22-23 + HKI 23-24(22C2)'!$B$12:$AT$182,34,0))</f>
        <v>#N/A</v>
      </c>
      <c r="AJ446" s="15" t="e">
        <f>IF($B446="","",VLOOKUP($B446,'HK2 - 22-23 + HKI 23-24(22C2)'!$B$12:$AT$182,35,0))</f>
        <v>#N/A</v>
      </c>
      <c r="AK446" s="31" t="e">
        <f t="shared" si="67"/>
        <v>#N/A</v>
      </c>
      <c r="AL446" s="15" t="e">
        <f>IF($B446="","",VLOOKUP($B446,'HK2 - 22-23 + HKI 23-24(22C2)'!$B$12:$AT$182,37,0))</f>
        <v>#N/A</v>
      </c>
      <c r="AM446" s="15" t="e">
        <f>IF($B446="","",VLOOKUP($B446,'HK2 - 22-23 + HKI 23-24(22C2)'!$B$12:$AT$182,38,0))</f>
        <v>#N/A</v>
      </c>
      <c r="AN446" s="31" t="e">
        <f t="shared" si="68"/>
        <v>#N/A</v>
      </c>
      <c r="AO446" s="15" t="e">
        <f>IF($B446="","",VLOOKUP($B446,'HK2 - 22-23 + HKI 23-24(22C2)'!$B$12:$AT$182,40,0))</f>
        <v>#N/A</v>
      </c>
      <c r="AP446" s="15" t="e">
        <f>IF($B446="","",VLOOKUP($B446,'HK2 - 22-23 + HKI 23-24(22C2)'!$B$12:$AT$182,41,0))</f>
        <v>#N/A</v>
      </c>
      <c r="AQ446" s="31" t="e">
        <f t="shared" si="69"/>
        <v>#N/A</v>
      </c>
      <c r="AR446" s="31" t="e">
        <f>IF($B446="","",VLOOKUP($B446,'HK2 - 22-23 + HKI 23-24(22C2)'!$B$12:$AT$182,43,0))</f>
        <v>#N/A</v>
      </c>
      <c r="AS446" s="31" t="e">
        <f>IF($B446="","",VLOOKUP($B446,'HK2 - 22-23 + HKI 23-24(22C2)'!$B$12:$AT$182,44,0))</f>
        <v>#N/A</v>
      </c>
      <c r="AT446" s="40" t="e">
        <f t="shared" si="70"/>
        <v>#N/A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IF($B447="","",VLOOKUP($B447,'HK2 - 22-23 + HKI 23-24(22C2)'!$B$12:$AT$182,4,0))</f>
        <v>#N/A</v>
      </c>
      <c r="F447" s="15" t="e">
        <f>IF($B447="","",VLOOKUP($B447,'HK2 - 22-23 + HKI 23-24(22C2)'!$B$12:$AT$182,5,0))</f>
        <v>#N/A</v>
      </c>
      <c r="G447" s="15" t="e">
        <f>IF($B447="","",VLOOKUP($B447,'HK2 - 22-23 + HKI 23-24(22C2)'!$B$12:$AT$182,6,0))</f>
        <v>#N/A</v>
      </c>
      <c r="H447" s="15" t="e">
        <f>IF($B447="","",VLOOKUP($B447,'HK2 - 22-23 + HKI 23-24(22C2)'!$B$12:$AT$182,7,0))</f>
        <v>#N/A</v>
      </c>
      <c r="I447" s="15" t="e">
        <f>IF($B447="","",VLOOKUP($B447,'HK2 - 22-23 + HKI 23-24(22C2)'!$B$12:$AT$182,8,0))</f>
        <v>#N/A</v>
      </c>
      <c r="J447" s="15" t="e">
        <f>IF($B447="","",VLOOKUP($B447,'HK2 - 22-23 + HKI 23-24(22C2)'!$B$12:$AT$182,9,0))</f>
        <v>#N/A</v>
      </c>
      <c r="K447" s="15" t="e">
        <f>IF($B447="","",VLOOKUP($B447,'HK2 - 22-23 + HKI 23-24(22C2)'!$B$12:$AT$182,10,0))</f>
        <v>#N/A</v>
      </c>
      <c r="L447" s="15" t="e">
        <f>IF($B447="","",VLOOKUP($B447,'HK2 - 22-23 + HKI 23-24(22C2)'!$B$12:$AT$182,11,0))</f>
        <v>#N/A</v>
      </c>
      <c r="M447" s="31" t="e">
        <f t="shared" si="61"/>
        <v>#N/A</v>
      </c>
      <c r="N447" s="15" t="e">
        <f>IF($B447="","",VLOOKUP($B447,'HK2 - 22-23 + HKI 23-24(22C2)'!$B$12:$AT$182,13,0))</f>
        <v>#N/A</v>
      </c>
      <c r="O447" s="15" t="e">
        <f>IF($B447="","",VLOOKUP($B447,'HK2 - 22-23 + HKI 23-24(22C2)'!$B$12:$AT$182,14,0))</f>
        <v>#N/A</v>
      </c>
      <c r="P447" s="15" t="e">
        <f>IF($B447="","",VLOOKUP($B447,'HK2 - 22-23 + HKI 23-24(22C2)'!$B$12:$AT$182,15,0))</f>
        <v>#N/A</v>
      </c>
      <c r="Q447" s="15" t="e">
        <f>IF($B447="","",VLOOKUP($B447,'HK2 - 22-23 + HKI 23-24(22C2)'!$B$12:$AT$182,16,0))</f>
        <v>#N/A</v>
      </c>
      <c r="R447" s="31" t="e">
        <f t="shared" si="62"/>
        <v>#N/A</v>
      </c>
      <c r="S447" s="15" t="e">
        <f>IF($B447="","",VLOOKUP($B447,'HK2 - 22-23 + HKI 23-24(22C2)'!$B$12:$AT$182,18,0))</f>
        <v>#N/A</v>
      </c>
      <c r="T447" s="15" t="e">
        <f>IF($B447="","",VLOOKUP($B447,'HK2 - 22-23 + HKI 23-24(22C2)'!$B$12:$AT$182,19,0))</f>
        <v>#N/A</v>
      </c>
      <c r="U447" s="15" t="e">
        <f>IF($B447="","",VLOOKUP($B447,'HK2 - 22-23 + HKI 23-24(22C2)'!$B$12:$AT$182,20,0))</f>
        <v>#N/A</v>
      </c>
      <c r="V447" s="31" t="e">
        <f t="shared" si="63"/>
        <v>#N/A</v>
      </c>
      <c r="W447" s="15" t="e">
        <f>IF($B447="","",VLOOKUP($B447,'HK2 - 22-23 + HKI 23-24(22C2)'!$B$12:$AT$182,22,0))</f>
        <v>#N/A</v>
      </c>
      <c r="X447" s="15" t="e">
        <f>IF($B447="","",VLOOKUP($B447,'HK2 - 22-23 + HKI 23-24(22C2)'!$B$12:$AT$182,23,0))</f>
        <v>#N/A</v>
      </c>
      <c r="Y447" s="15" t="e">
        <f>IF($B447="","",VLOOKUP($B447,'HK2 - 22-23 + HKI 23-24(22C2)'!$B$12:$AT$182,24,0))</f>
        <v>#N/A</v>
      </c>
      <c r="Z447" s="31" t="e">
        <f t="shared" si="64"/>
        <v>#N/A</v>
      </c>
      <c r="AA447" s="15" t="e">
        <f>IF($B447="","",VLOOKUP($B447,'HK2 - 22-23 + HKI 23-24(22C2)'!$B$12:$AT$182,26,0))</f>
        <v>#N/A</v>
      </c>
      <c r="AB447" s="15" t="e">
        <f>IF($B447="","",VLOOKUP($B447,'HK2 - 22-23 + HKI 23-24(22C2)'!$B$12:$AT$182,27,0))</f>
        <v>#N/A</v>
      </c>
      <c r="AC447" s="15" t="e">
        <f>IF($B447="","",VLOOKUP($B447,'HK2 - 22-23 + HKI 23-24(22C2)'!$B$12:$AT$182,28,0))</f>
        <v>#N/A</v>
      </c>
      <c r="AD447" s="31" t="e">
        <f t="shared" si="65"/>
        <v>#N/A</v>
      </c>
      <c r="AE447" s="15" t="e">
        <f>IF($B447="","",VLOOKUP($B447,'HK2 - 22-23 + HKI 23-24(22C2)'!$B$12:$AT$182,30,0))</f>
        <v>#N/A</v>
      </c>
      <c r="AF447" s="15" t="e">
        <f>IF($B447="","",VLOOKUP($B447,'HK2 - 22-23 + HKI 23-24(22C2)'!$B$12:$AT$182,31,0))</f>
        <v>#N/A</v>
      </c>
      <c r="AG447" s="15" t="e">
        <f>IF($B447="","",VLOOKUP($B447,'HK2 - 22-23 + HKI 23-24(22C2)'!$B$12:$AT$182,32,0))</f>
        <v>#N/A</v>
      </c>
      <c r="AH447" s="31" t="e">
        <f t="shared" si="66"/>
        <v>#N/A</v>
      </c>
      <c r="AI447" s="15" t="e">
        <f>IF($B447="","",VLOOKUP($B447,'HK2 - 22-23 + HKI 23-24(22C2)'!$B$12:$AT$182,34,0))</f>
        <v>#N/A</v>
      </c>
      <c r="AJ447" s="15" t="e">
        <f>IF($B447="","",VLOOKUP($B447,'HK2 - 22-23 + HKI 23-24(22C2)'!$B$12:$AT$182,35,0))</f>
        <v>#N/A</v>
      </c>
      <c r="AK447" s="31" t="e">
        <f t="shared" si="67"/>
        <v>#N/A</v>
      </c>
      <c r="AL447" s="15" t="e">
        <f>IF($B447="","",VLOOKUP($B447,'HK2 - 22-23 + HKI 23-24(22C2)'!$B$12:$AT$182,37,0))</f>
        <v>#N/A</v>
      </c>
      <c r="AM447" s="15" t="e">
        <f>IF($B447="","",VLOOKUP($B447,'HK2 - 22-23 + HKI 23-24(22C2)'!$B$12:$AT$182,38,0))</f>
        <v>#N/A</v>
      </c>
      <c r="AN447" s="31" t="e">
        <f t="shared" si="68"/>
        <v>#N/A</v>
      </c>
      <c r="AO447" s="15" t="e">
        <f>IF($B447="","",VLOOKUP($B447,'HK2 - 22-23 + HKI 23-24(22C2)'!$B$12:$AT$182,40,0))</f>
        <v>#N/A</v>
      </c>
      <c r="AP447" s="15" t="e">
        <f>IF($B447="","",VLOOKUP($B447,'HK2 - 22-23 + HKI 23-24(22C2)'!$B$12:$AT$182,41,0))</f>
        <v>#N/A</v>
      </c>
      <c r="AQ447" s="31" t="e">
        <f t="shared" si="69"/>
        <v>#N/A</v>
      </c>
      <c r="AR447" s="31" t="e">
        <f>IF($B447="","",VLOOKUP($B447,'HK2 - 22-23 + HKI 23-24(22C2)'!$B$12:$AT$182,43,0))</f>
        <v>#N/A</v>
      </c>
      <c r="AS447" s="31" t="e">
        <f>IF($B447="","",VLOOKUP($B447,'HK2 - 22-23 + HKI 23-24(22C2)'!$B$12:$AT$182,44,0))</f>
        <v>#N/A</v>
      </c>
      <c r="AT447" s="40" t="e">
        <f t="shared" si="70"/>
        <v>#N/A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IF($B448="","",VLOOKUP($B448,'HK2 - 22-23 + HKI 23-24(22C2)'!$B$12:$AT$182,4,0))</f>
        <v>#N/A</v>
      </c>
      <c r="F448" s="15" t="e">
        <f>IF($B448="","",VLOOKUP($B448,'HK2 - 22-23 + HKI 23-24(22C2)'!$B$12:$AT$182,5,0))</f>
        <v>#N/A</v>
      </c>
      <c r="G448" s="15" t="e">
        <f>IF($B448="","",VLOOKUP($B448,'HK2 - 22-23 + HKI 23-24(22C2)'!$B$12:$AT$182,6,0))</f>
        <v>#N/A</v>
      </c>
      <c r="H448" s="15" t="e">
        <f>IF($B448="","",VLOOKUP($B448,'HK2 - 22-23 + HKI 23-24(22C2)'!$B$12:$AT$182,7,0))</f>
        <v>#N/A</v>
      </c>
      <c r="I448" s="15" t="e">
        <f>IF($B448="","",VLOOKUP($B448,'HK2 - 22-23 + HKI 23-24(22C2)'!$B$12:$AT$182,8,0))</f>
        <v>#N/A</v>
      </c>
      <c r="J448" s="15" t="e">
        <f>IF($B448="","",VLOOKUP($B448,'HK2 - 22-23 + HKI 23-24(22C2)'!$B$12:$AT$182,9,0))</f>
        <v>#N/A</v>
      </c>
      <c r="K448" s="15" t="e">
        <f>IF($B448="","",VLOOKUP($B448,'HK2 - 22-23 + HKI 23-24(22C2)'!$B$12:$AT$182,10,0))</f>
        <v>#N/A</v>
      </c>
      <c r="L448" s="15" t="e">
        <f>IF($B448="","",VLOOKUP($B448,'HK2 - 22-23 + HKI 23-24(22C2)'!$B$12:$AT$182,11,0))</f>
        <v>#N/A</v>
      </c>
      <c r="M448" s="31" t="e">
        <f t="shared" si="61"/>
        <v>#N/A</v>
      </c>
      <c r="N448" s="15" t="e">
        <f>IF($B448="","",VLOOKUP($B448,'HK2 - 22-23 + HKI 23-24(22C2)'!$B$12:$AT$182,13,0))</f>
        <v>#N/A</v>
      </c>
      <c r="O448" s="15" t="e">
        <f>IF($B448="","",VLOOKUP($B448,'HK2 - 22-23 + HKI 23-24(22C2)'!$B$12:$AT$182,14,0))</f>
        <v>#N/A</v>
      </c>
      <c r="P448" s="15" t="e">
        <f>IF($B448="","",VLOOKUP($B448,'HK2 - 22-23 + HKI 23-24(22C2)'!$B$12:$AT$182,15,0))</f>
        <v>#N/A</v>
      </c>
      <c r="Q448" s="15" t="e">
        <f>IF($B448="","",VLOOKUP($B448,'HK2 - 22-23 + HKI 23-24(22C2)'!$B$12:$AT$182,16,0))</f>
        <v>#N/A</v>
      </c>
      <c r="R448" s="31" t="e">
        <f t="shared" si="62"/>
        <v>#N/A</v>
      </c>
      <c r="S448" s="15" t="e">
        <f>IF($B448="","",VLOOKUP($B448,'HK2 - 22-23 + HKI 23-24(22C2)'!$B$12:$AT$182,18,0))</f>
        <v>#N/A</v>
      </c>
      <c r="T448" s="15" t="e">
        <f>IF($B448="","",VLOOKUP($B448,'HK2 - 22-23 + HKI 23-24(22C2)'!$B$12:$AT$182,19,0))</f>
        <v>#N/A</v>
      </c>
      <c r="U448" s="15" t="e">
        <f>IF($B448="","",VLOOKUP($B448,'HK2 - 22-23 + HKI 23-24(22C2)'!$B$12:$AT$182,20,0))</f>
        <v>#N/A</v>
      </c>
      <c r="V448" s="31" t="e">
        <f t="shared" si="63"/>
        <v>#N/A</v>
      </c>
      <c r="W448" s="15" t="e">
        <f>IF($B448="","",VLOOKUP($B448,'HK2 - 22-23 + HKI 23-24(22C2)'!$B$12:$AT$182,22,0))</f>
        <v>#N/A</v>
      </c>
      <c r="X448" s="15" t="e">
        <f>IF($B448="","",VLOOKUP($B448,'HK2 - 22-23 + HKI 23-24(22C2)'!$B$12:$AT$182,23,0))</f>
        <v>#N/A</v>
      </c>
      <c r="Y448" s="15" t="e">
        <f>IF($B448="","",VLOOKUP($B448,'HK2 - 22-23 + HKI 23-24(22C2)'!$B$12:$AT$182,24,0))</f>
        <v>#N/A</v>
      </c>
      <c r="Z448" s="31" t="e">
        <f t="shared" si="64"/>
        <v>#N/A</v>
      </c>
      <c r="AA448" s="15" t="e">
        <f>IF($B448="","",VLOOKUP($B448,'HK2 - 22-23 + HKI 23-24(22C2)'!$B$12:$AT$182,26,0))</f>
        <v>#N/A</v>
      </c>
      <c r="AB448" s="15" t="e">
        <f>IF($B448="","",VLOOKUP($B448,'HK2 - 22-23 + HKI 23-24(22C2)'!$B$12:$AT$182,27,0))</f>
        <v>#N/A</v>
      </c>
      <c r="AC448" s="15" t="e">
        <f>IF($B448="","",VLOOKUP($B448,'HK2 - 22-23 + HKI 23-24(22C2)'!$B$12:$AT$182,28,0))</f>
        <v>#N/A</v>
      </c>
      <c r="AD448" s="31" t="e">
        <f t="shared" si="65"/>
        <v>#N/A</v>
      </c>
      <c r="AE448" s="15" t="e">
        <f>IF($B448="","",VLOOKUP($B448,'HK2 - 22-23 + HKI 23-24(22C2)'!$B$12:$AT$182,30,0))</f>
        <v>#N/A</v>
      </c>
      <c r="AF448" s="15" t="e">
        <f>IF($B448="","",VLOOKUP($B448,'HK2 - 22-23 + HKI 23-24(22C2)'!$B$12:$AT$182,31,0))</f>
        <v>#N/A</v>
      </c>
      <c r="AG448" s="15" t="e">
        <f>IF($B448="","",VLOOKUP($B448,'HK2 - 22-23 + HKI 23-24(22C2)'!$B$12:$AT$182,32,0))</f>
        <v>#N/A</v>
      </c>
      <c r="AH448" s="31" t="e">
        <f t="shared" si="66"/>
        <v>#N/A</v>
      </c>
      <c r="AI448" s="15" t="e">
        <f>IF($B448="","",VLOOKUP($B448,'HK2 - 22-23 + HKI 23-24(22C2)'!$B$12:$AT$182,34,0))</f>
        <v>#N/A</v>
      </c>
      <c r="AJ448" s="15" t="e">
        <f>IF($B448="","",VLOOKUP($B448,'HK2 - 22-23 + HKI 23-24(22C2)'!$B$12:$AT$182,35,0))</f>
        <v>#N/A</v>
      </c>
      <c r="AK448" s="31" t="e">
        <f t="shared" si="67"/>
        <v>#N/A</v>
      </c>
      <c r="AL448" s="15" t="e">
        <f>IF($B448="","",VLOOKUP($B448,'HK2 - 22-23 + HKI 23-24(22C2)'!$B$12:$AT$182,37,0))</f>
        <v>#N/A</v>
      </c>
      <c r="AM448" s="15" t="e">
        <f>IF($B448="","",VLOOKUP($B448,'HK2 - 22-23 + HKI 23-24(22C2)'!$B$12:$AT$182,38,0))</f>
        <v>#N/A</v>
      </c>
      <c r="AN448" s="31" t="e">
        <f t="shared" si="68"/>
        <v>#N/A</v>
      </c>
      <c r="AO448" s="15" t="e">
        <f>IF($B448="","",VLOOKUP($B448,'HK2 - 22-23 + HKI 23-24(22C2)'!$B$12:$AT$182,40,0))</f>
        <v>#N/A</v>
      </c>
      <c r="AP448" s="15" t="e">
        <f>IF($B448="","",VLOOKUP($B448,'HK2 - 22-23 + HKI 23-24(22C2)'!$B$12:$AT$182,41,0))</f>
        <v>#N/A</v>
      </c>
      <c r="AQ448" s="31" t="e">
        <f t="shared" si="69"/>
        <v>#N/A</v>
      </c>
      <c r="AR448" s="31" t="e">
        <f>IF($B448="","",VLOOKUP($B448,'HK2 - 22-23 + HKI 23-24(22C2)'!$B$12:$AT$182,43,0))</f>
        <v>#N/A</v>
      </c>
      <c r="AS448" s="31" t="e">
        <f>IF($B448="","",VLOOKUP($B448,'HK2 - 22-23 + HKI 23-24(22C2)'!$B$12:$AT$182,44,0))</f>
        <v>#N/A</v>
      </c>
      <c r="AT448" s="40" t="e">
        <f t="shared" si="70"/>
        <v>#N/A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IF($B449="","",VLOOKUP($B449,'HK2 - 22-23 + HKI 23-24(22C2)'!$B$12:$AT$182,4,0))</f>
        <v>#N/A</v>
      </c>
      <c r="F449" s="15" t="e">
        <f>IF($B449="","",VLOOKUP($B449,'HK2 - 22-23 + HKI 23-24(22C2)'!$B$12:$AT$182,5,0))</f>
        <v>#N/A</v>
      </c>
      <c r="G449" s="15" t="e">
        <f>IF($B449="","",VLOOKUP($B449,'HK2 - 22-23 + HKI 23-24(22C2)'!$B$12:$AT$182,6,0))</f>
        <v>#N/A</v>
      </c>
      <c r="H449" s="15" t="e">
        <f>IF($B449="","",VLOOKUP($B449,'HK2 - 22-23 + HKI 23-24(22C2)'!$B$12:$AT$182,7,0))</f>
        <v>#N/A</v>
      </c>
      <c r="I449" s="15" t="e">
        <f>IF($B449="","",VLOOKUP($B449,'HK2 - 22-23 + HKI 23-24(22C2)'!$B$12:$AT$182,8,0))</f>
        <v>#N/A</v>
      </c>
      <c r="J449" s="15" t="e">
        <f>IF($B449="","",VLOOKUP($B449,'HK2 - 22-23 + HKI 23-24(22C2)'!$B$12:$AT$182,9,0))</f>
        <v>#N/A</v>
      </c>
      <c r="K449" s="15" t="e">
        <f>IF($B449="","",VLOOKUP($B449,'HK2 - 22-23 + HKI 23-24(22C2)'!$B$12:$AT$182,10,0))</f>
        <v>#N/A</v>
      </c>
      <c r="L449" s="15" t="e">
        <f>IF($B449="","",VLOOKUP($B449,'HK2 - 22-23 + HKI 23-24(22C2)'!$B$12:$AT$182,11,0))</f>
        <v>#N/A</v>
      </c>
      <c r="M449" s="31" t="e">
        <f t="shared" si="61"/>
        <v>#N/A</v>
      </c>
      <c r="N449" s="15" t="e">
        <f>IF($B449="","",VLOOKUP($B449,'HK2 - 22-23 + HKI 23-24(22C2)'!$B$12:$AT$182,13,0))</f>
        <v>#N/A</v>
      </c>
      <c r="O449" s="15" t="e">
        <f>IF($B449="","",VLOOKUP($B449,'HK2 - 22-23 + HKI 23-24(22C2)'!$B$12:$AT$182,14,0))</f>
        <v>#N/A</v>
      </c>
      <c r="P449" s="15" t="e">
        <f>IF($B449="","",VLOOKUP($B449,'HK2 - 22-23 + HKI 23-24(22C2)'!$B$12:$AT$182,15,0))</f>
        <v>#N/A</v>
      </c>
      <c r="Q449" s="15" t="e">
        <f>IF($B449="","",VLOOKUP($B449,'HK2 - 22-23 + HKI 23-24(22C2)'!$B$12:$AT$182,16,0))</f>
        <v>#N/A</v>
      </c>
      <c r="R449" s="31" t="e">
        <f t="shared" si="62"/>
        <v>#N/A</v>
      </c>
      <c r="S449" s="15" t="e">
        <f>IF($B449="","",VLOOKUP($B449,'HK2 - 22-23 + HKI 23-24(22C2)'!$B$12:$AT$182,18,0))</f>
        <v>#N/A</v>
      </c>
      <c r="T449" s="15" t="e">
        <f>IF($B449="","",VLOOKUP($B449,'HK2 - 22-23 + HKI 23-24(22C2)'!$B$12:$AT$182,19,0))</f>
        <v>#N/A</v>
      </c>
      <c r="U449" s="15" t="e">
        <f>IF($B449="","",VLOOKUP($B449,'HK2 - 22-23 + HKI 23-24(22C2)'!$B$12:$AT$182,20,0))</f>
        <v>#N/A</v>
      </c>
      <c r="V449" s="31" t="e">
        <f t="shared" si="63"/>
        <v>#N/A</v>
      </c>
      <c r="W449" s="15" t="e">
        <f>IF($B449="","",VLOOKUP($B449,'HK2 - 22-23 + HKI 23-24(22C2)'!$B$12:$AT$182,22,0))</f>
        <v>#N/A</v>
      </c>
      <c r="X449" s="15" t="e">
        <f>IF($B449="","",VLOOKUP($B449,'HK2 - 22-23 + HKI 23-24(22C2)'!$B$12:$AT$182,23,0))</f>
        <v>#N/A</v>
      </c>
      <c r="Y449" s="15" t="e">
        <f>IF($B449="","",VLOOKUP($B449,'HK2 - 22-23 + HKI 23-24(22C2)'!$B$12:$AT$182,24,0))</f>
        <v>#N/A</v>
      </c>
      <c r="Z449" s="31" t="e">
        <f t="shared" si="64"/>
        <v>#N/A</v>
      </c>
      <c r="AA449" s="15" t="e">
        <f>IF($B449="","",VLOOKUP($B449,'HK2 - 22-23 + HKI 23-24(22C2)'!$B$12:$AT$182,26,0))</f>
        <v>#N/A</v>
      </c>
      <c r="AB449" s="15" t="e">
        <f>IF($B449="","",VLOOKUP($B449,'HK2 - 22-23 + HKI 23-24(22C2)'!$B$12:$AT$182,27,0))</f>
        <v>#N/A</v>
      </c>
      <c r="AC449" s="15" t="e">
        <f>IF($B449="","",VLOOKUP($B449,'HK2 - 22-23 + HKI 23-24(22C2)'!$B$12:$AT$182,28,0))</f>
        <v>#N/A</v>
      </c>
      <c r="AD449" s="31" t="e">
        <f t="shared" si="65"/>
        <v>#N/A</v>
      </c>
      <c r="AE449" s="15" t="e">
        <f>IF($B449="","",VLOOKUP($B449,'HK2 - 22-23 + HKI 23-24(22C2)'!$B$12:$AT$182,30,0))</f>
        <v>#N/A</v>
      </c>
      <c r="AF449" s="15" t="e">
        <f>IF($B449="","",VLOOKUP($B449,'HK2 - 22-23 + HKI 23-24(22C2)'!$B$12:$AT$182,31,0))</f>
        <v>#N/A</v>
      </c>
      <c r="AG449" s="15" t="e">
        <f>IF($B449="","",VLOOKUP($B449,'HK2 - 22-23 + HKI 23-24(22C2)'!$B$12:$AT$182,32,0))</f>
        <v>#N/A</v>
      </c>
      <c r="AH449" s="31" t="e">
        <f t="shared" si="66"/>
        <v>#N/A</v>
      </c>
      <c r="AI449" s="15" t="e">
        <f>IF($B449="","",VLOOKUP($B449,'HK2 - 22-23 + HKI 23-24(22C2)'!$B$12:$AT$182,34,0))</f>
        <v>#N/A</v>
      </c>
      <c r="AJ449" s="15" t="e">
        <f>IF($B449="","",VLOOKUP($B449,'HK2 - 22-23 + HKI 23-24(22C2)'!$B$12:$AT$182,35,0))</f>
        <v>#N/A</v>
      </c>
      <c r="AK449" s="31" t="e">
        <f t="shared" si="67"/>
        <v>#N/A</v>
      </c>
      <c r="AL449" s="15" t="e">
        <f>IF($B449="","",VLOOKUP($B449,'HK2 - 22-23 + HKI 23-24(22C2)'!$B$12:$AT$182,37,0))</f>
        <v>#N/A</v>
      </c>
      <c r="AM449" s="15" t="e">
        <f>IF($B449="","",VLOOKUP($B449,'HK2 - 22-23 + HKI 23-24(22C2)'!$B$12:$AT$182,38,0))</f>
        <v>#N/A</v>
      </c>
      <c r="AN449" s="31" t="e">
        <f t="shared" si="68"/>
        <v>#N/A</v>
      </c>
      <c r="AO449" s="15" t="e">
        <f>IF($B449="","",VLOOKUP($B449,'HK2 - 22-23 + HKI 23-24(22C2)'!$B$12:$AT$182,40,0))</f>
        <v>#N/A</v>
      </c>
      <c r="AP449" s="15" t="e">
        <f>IF($B449="","",VLOOKUP($B449,'HK2 - 22-23 + HKI 23-24(22C2)'!$B$12:$AT$182,41,0))</f>
        <v>#N/A</v>
      </c>
      <c r="AQ449" s="31" t="e">
        <f t="shared" si="69"/>
        <v>#N/A</v>
      </c>
      <c r="AR449" s="31" t="e">
        <f>IF($B449="","",VLOOKUP($B449,'HK2 - 22-23 + HKI 23-24(22C2)'!$B$12:$AT$182,43,0))</f>
        <v>#N/A</v>
      </c>
      <c r="AS449" s="31" t="e">
        <f>IF($B449="","",VLOOKUP($B449,'HK2 - 22-23 + HKI 23-24(22C2)'!$B$12:$AT$182,44,0))</f>
        <v>#N/A</v>
      </c>
      <c r="AT449" s="40" t="e">
        <f t="shared" si="70"/>
        <v>#N/A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IF($B450="","",VLOOKUP($B450,'HK2 - 22-23 + HKI 23-24(22C2)'!$B$12:$AT$182,4,0))</f>
        <v>#N/A</v>
      </c>
      <c r="F450" s="15" t="e">
        <f>IF($B450="","",VLOOKUP($B450,'HK2 - 22-23 + HKI 23-24(22C2)'!$B$12:$AT$182,5,0))</f>
        <v>#N/A</v>
      </c>
      <c r="G450" s="15" t="e">
        <f>IF($B450="","",VLOOKUP($B450,'HK2 - 22-23 + HKI 23-24(22C2)'!$B$12:$AT$182,6,0))</f>
        <v>#N/A</v>
      </c>
      <c r="H450" s="15" t="e">
        <f>IF($B450="","",VLOOKUP($B450,'HK2 - 22-23 + HKI 23-24(22C2)'!$B$12:$AT$182,7,0))</f>
        <v>#N/A</v>
      </c>
      <c r="I450" s="15" t="e">
        <f>IF($B450="","",VLOOKUP($B450,'HK2 - 22-23 + HKI 23-24(22C2)'!$B$12:$AT$182,8,0))</f>
        <v>#N/A</v>
      </c>
      <c r="J450" s="15" t="e">
        <f>IF($B450="","",VLOOKUP($B450,'HK2 - 22-23 + HKI 23-24(22C2)'!$B$12:$AT$182,9,0))</f>
        <v>#N/A</v>
      </c>
      <c r="K450" s="15" t="e">
        <f>IF($B450="","",VLOOKUP($B450,'HK2 - 22-23 + HKI 23-24(22C2)'!$B$12:$AT$182,10,0))</f>
        <v>#N/A</v>
      </c>
      <c r="L450" s="15" t="e">
        <f>IF($B450="","",VLOOKUP($B450,'HK2 - 22-23 + HKI 23-24(22C2)'!$B$12:$AT$182,11,0))</f>
        <v>#N/A</v>
      </c>
      <c r="M450" s="31" t="e">
        <f t="shared" si="61"/>
        <v>#N/A</v>
      </c>
      <c r="N450" s="15" t="e">
        <f>IF($B450="","",VLOOKUP($B450,'HK2 - 22-23 + HKI 23-24(22C2)'!$B$12:$AT$182,13,0))</f>
        <v>#N/A</v>
      </c>
      <c r="O450" s="15" t="e">
        <f>IF($B450="","",VLOOKUP($B450,'HK2 - 22-23 + HKI 23-24(22C2)'!$B$12:$AT$182,14,0))</f>
        <v>#N/A</v>
      </c>
      <c r="P450" s="15" t="e">
        <f>IF($B450="","",VLOOKUP($B450,'HK2 - 22-23 + HKI 23-24(22C2)'!$B$12:$AT$182,15,0))</f>
        <v>#N/A</v>
      </c>
      <c r="Q450" s="15" t="e">
        <f>IF($B450="","",VLOOKUP($B450,'HK2 - 22-23 + HKI 23-24(22C2)'!$B$12:$AT$182,16,0))</f>
        <v>#N/A</v>
      </c>
      <c r="R450" s="31" t="e">
        <f t="shared" si="62"/>
        <v>#N/A</v>
      </c>
      <c r="S450" s="15" t="e">
        <f>IF($B450="","",VLOOKUP($B450,'HK2 - 22-23 + HKI 23-24(22C2)'!$B$12:$AT$182,18,0))</f>
        <v>#N/A</v>
      </c>
      <c r="T450" s="15" t="e">
        <f>IF($B450="","",VLOOKUP($B450,'HK2 - 22-23 + HKI 23-24(22C2)'!$B$12:$AT$182,19,0))</f>
        <v>#N/A</v>
      </c>
      <c r="U450" s="15" t="e">
        <f>IF($B450="","",VLOOKUP($B450,'HK2 - 22-23 + HKI 23-24(22C2)'!$B$12:$AT$182,20,0))</f>
        <v>#N/A</v>
      </c>
      <c r="V450" s="31" t="e">
        <f t="shared" si="63"/>
        <v>#N/A</v>
      </c>
      <c r="W450" s="15" t="e">
        <f>IF($B450="","",VLOOKUP($B450,'HK2 - 22-23 + HKI 23-24(22C2)'!$B$12:$AT$182,22,0))</f>
        <v>#N/A</v>
      </c>
      <c r="X450" s="15" t="e">
        <f>IF($B450="","",VLOOKUP($B450,'HK2 - 22-23 + HKI 23-24(22C2)'!$B$12:$AT$182,23,0))</f>
        <v>#N/A</v>
      </c>
      <c r="Y450" s="15" t="e">
        <f>IF($B450="","",VLOOKUP($B450,'HK2 - 22-23 + HKI 23-24(22C2)'!$B$12:$AT$182,24,0))</f>
        <v>#N/A</v>
      </c>
      <c r="Z450" s="31" t="e">
        <f t="shared" si="64"/>
        <v>#N/A</v>
      </c>
      <c r="AA450" s="15" t="e">
        <f>IF($B450="","",VLOOKUP($B450,'HK2 - 22-23 + HKI 23-24(22C2)'!$B$12:$AT$182,26,0))</f>
        <v>#N/A</v>
      </c>
      <c r="AB450" s="15" t="e">
        <f>IF($B450="","",VLOOKUP($B450,'HK2 - 22-23 + HKI 23-24(22C2)'!$B$12:$AT$182,27,0))</f>
        <v>#N/A</v>
      </c>
      <c r="AC450" s="15" t="e">
        <f>IF($B450="","",VLOOKUP($B450,'HK2 - 22-23 + HKI 23-24(22C2)'!$B$12:$AT$182,28,0))</f>
        <v>#N/A</v>
      </c>
      <c r="AD450" s="31" t="e">
        <f t="shared" si="65"/>
        <v>#N/A</v>
      </c>
      <c r="AE450" s="15" t="e">
        <f>IF($B450="","",VLOOKUP($B450,'HK2 - 22-23 + HKI 23-24(22C2)'!$B$12:$AT$182,30,0))</f>
        <v>#N/A</v>
      </c>
      <c r="AF450" s="15" t="e">
        <f>IF($B450="","",VLOOKUP($B450,'HK2 - 22-23 + HKI 23-24(22C2)'!$B$12:$AT$182,31,0))</f>
        <v>#N/A</v>
      </c>
      <c r="AG450" s="15" t="e">
        <f>IF($B450="","",VLOOKUP($B450,'HK2 - 22-23 + HKI 23-24(22C2)'!$B$12:$AT$182,32,0))</f>
        <v>#N/A</v>
      </c>
      <c r="AH450" s="31" t="e">
        <f t="shared" si="66"/>
        <v>#N/A</v>
      </c>
      <c r="AI450" s="15" t="e">
        <f>IF($B450="","",VLOOKUP($B450,'HK2 - 22-23 + HKI 23-24(22C2)'!$B$12:$AT$182,34,0))</f>
        <v>#N/A</v>
      </c>
      <c r="AJ450" s="15" t="e">
        <f>IF($B450="","",VLOOKUP($B450,'HK2 - 22-23 + HKI 23-24(22C2)'!$B$12:$AT$182,35,0))</f>
        <v>#N/A</v>
      </c>
      <c r="AK450" s="31" t="e">
        <f t="shared" si="67"/>
        <v>#N/A</v>
      </c>
      <c r="AL450" s="15" t="e">
        <f>IF($B450="","",VLOOKUP($B450,'HK2 - 22-23 + HKI 23-24(22C2)'!$B$12:$AT$182,37,0))</f>
        <v>#N/A</v>
      </c>
      <c r="AM450" s="15" t="e">
        <f>IF($B450="","",VLOOKUP($B450,'HK2 - 22-23 + HKI 23-24(22C2)'!$B$12:$AT$182,38,0))</f>
        <v>#N/A</v>
      </c>
      <c r="AN450" s="31" t="e">
        <f t="shared" si="68"/>
        <v>#N/A</v>
      </c>
      <c r="AO450" s="15" t="e">
        <f>IF($B450="","",VLOOKUP($B450,'HK2 - 22-23 + HKI 23-24(22C2)'!$B$12:$AT$182,40,0))</f>
        <v>#N/A</v>
      </c>
      <c r="AP450" s="15" t="e">
        <f>IF($B450="","",VLOOKUP($B450,'HK2 - 22-23 + HKI 23-24(22C2)'!$B$12:$AT$182,41,0))</f>
        <v>#N/A</v>
      </c>
      <c r="AQ450" s="31" t="e">
        <f t="shared" si="69"/>
        <v>#N/A</v>
      </c>
      <c r="AR450" s="31" t="e">
        <f>IF($B450="","",VLOOKUP($B450,'HK2 - 22-23 + HKI 23-24(22C2)'!$B$12:$AT$182,43,0))</f>
        <v>#N/A</v>
      </c>
      <c r="AS450" s="31" t="e">
        <f>IF($B450="","",VLOOKUP($B450,'HK2 - 22-23 + HKI 23-24(22C2)'!$B$12:$AT$182,44,0))</f>
        <v>#N/A</v>
      </c>
      <c r="AT450" s="40" t="e">
        <f t="shared" si="70"/>
        <v>#N/A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IF($B451="","",VLOOKUP($B451,'HK2 - 22-23 + HKI 23-24(22C2)'!$B$12:$AT$182,4,0))</f>
        <v>#N/A</v>
      </c>
      <c r="F451" s="15" t="e">
        <f>IF($B451="","",VLOOKUP($B451,'HK2 - 22-23 + HKI 23-24(22C2)'!$B$12:$AT$182,5,0))</f>
        <v>#N/A</v>
      </c>
      <c r="G451" s="15" t="e">
        <f>IF($B451="","",VLOOKUP($B451,'HK2 - 22-23 + HKI 23-24(22C2)'!$B$12:$AT$182,6,0))</f>
        <v>#N/A</v>
      </c>
      <c r="H451" s="15" t="e">
        <f>IF($B451="","",VLOOKUP($B451,'HK2 - 22-23 + HKI 23-24(22C2)'!$B$12:$AT$182,7,0))</f>
        <v>#N/A</v>
      </c>
      <c r="I451" s="15" t="e">
        <f>IF($B451="","",VLOOKUP($B451,'HK2 - 22-23 + HKI 23-24(22C2)'!$B$12:$AT$182,8,0))</f>
        <v>#N/A</v>
      </c>
      <c r="J451" s="15" t="e">
        <f>IF($B451="","",VLOOKUP($B451,'HK2 - 22-23 + HKI 23-24(22C2)'!$B$12:$AT$182,9,0))</f>
        <v>#N/A</v>
      </c>
      <c r="K451" s="15" t="e">
        <f>IF($B451="","",VLOOKUP($B451,'HK2 - 22-23 + HKI 23-24(22C2)'!$B$12:$AT$182,10,0))</f>
        <v>#N/A</v>
      </c>
      <c r="L451" s="15" t="e">
        <f>IF($B451="","",VLOOKUP($B451,'HK2 - 22-23 + HKI 23-24(22C2)'!$B$12:$AT$182,11,0))</f>
        <v>#N/A</v>
      </c>
      <c r="M451" s="31" t="e">
        <f t="shared" si="61"/>
        <v>#N/A</v>
      </c>
      <c r="N451" s="15" t="e">
        <f>IF($B451="","",VLOOKUP($B451,'HK2 - 22-23 + HKI 23-24(22C2)'!$B$12:$AT$182,13,0))</f>
        <v>#N/A</v>
      </c>
      <c r="O451" s="15" t="e">
        <f>IF($B451="","",VLOOKUP($B451,'HK2 - 22-23 + HKI 23-24(22C2)'!$B$12:$AT$182,14,0))</f>
        <v>#N/A</v>
      </c>
      <c r="P451" s="15" t="e">
        <f>IF($B451="","",VLOOKUP($B451,'HK2 - 22-23 + HKI 23-24(22C2)'!$B$12:$AT$182,15,0))</f>
        <v>#N/A</v>
      </c>
      <c r="Q451" s="15" t="e">
        <f>IF($B451="","",VLOOKUP($B451,'HK2 - 22-23 + HKI 23-24(22C2)'!$B$12:$AT$182,16,0))</f>
        <v>#N/A</v>
      </c>
      <c r="R451" s="31" t="e">
        <f t="shared" si="62"/>
        <v>#N/A</v>
      </c>
      <c r="S451" s="15" t="e">
        <f>IF($B451="","",VLOOKUP($B451,'HK2 - 22-23 + HKI 23-24(22C2)'!$B$12:$AT$182,18,0))</f>
        <v>#N/A</v>
      </c>
      <c r="T451" s="15" t="e">
        <f>IF($B451="","",VLOOKUP($B451,'HK2 - 22-23 + HKI 23-24(22C2)'!$B$12:$AT$182,19,0))</f>
        <v>#N/A</v>
      </c>
      <c r="U451" s="15" t="e">
        <f>IF($B451="","",VLOOKUP($B451,'HK2 - 22-23 + HKI 23-24(22C2)'!$B$12:$AT$182,20,0))</f>
        <v>#N/A</v>
      </c>
      <c r="V451" s="31" t="e">
        <f t="shared" si="63"/>
        <v>#N/A</v>
      </c>
      <c r="W451" s="15" t="e">
        <f>IF($B451="","",VLOOKUP($B451,'HK2 - 22-23 + HKI 23-24(22C2)'!$B$12:$AT$182,22,0))</f>
        <v>#N/A</v>
      </c>
      <c r="X451" s="15" t="e">
        <f>IF($B451="","",VLOOKUP($B451,'HK2 - 22-23 + HKI 23-24(22C2)'!$B$12:$AT$182,23,0))</f>
        <v>#N/A</v>
      </c>
      <c r="Y451" s="15" t="e">
        <f>IF($B451="","",VLOOKUP($B451,'HK2 - 22-23 + HKI 23-24(22C2)'!$B$12:$AT$182,24,0))</f>
        <v>#N/A</v>
      </c>
      <c r="Z451" s="31" t="e">
        <f t="shared" si="64"/>
        <v>#N/A</v>
      </c>
      <c r="AA451" s="15" t="e">
        <f>IF($B451="","",VLOOKUP($B451,'HK2 - 22-23 + HKI 23-24(22C2)'!$B$12:$AT$182,26,0))</f>
        <v>#N/A</v>
      </c>
      <c r="AB451" s="15" t="e">
        <f>IF($B451="","",VLOOKUP($B451,'HK2 - 22-23 + HKI 23-24(22C2)'!$B$12:$AT$182,27,0))</f>
        <v>#N/A</v>
      </c>
      <c r="AC451" s="15" t="e">
        <f>IF($B451="","",VLOOKUP($B451,'HK2 - 22-23 + HKI 23-24(22C2)'!$B$12:$AT$182,28,0))</f>
        <v>#N/A</v>
      </c>
      <c r="AD451" s="31" t="e">
        <f t="shared" si="65"/>
        <v>#N/A</v>
      </c>
      <c r="AE451" s="15" t="e">
        <f>IF($B451="","",VLOOKUP($B451,'HK2 - 22-23 + HKI 23-24(22C2)'!$B$12:$AT$182,30,0))</f>
        <v>#N/A</v>
      </c>
      <c r="AF451" s="15" t="e">
        <f>IF($B451="","",VLOOKUP($B451,'HK2 - 22-23 + HKI 23-24(22C2)'!$B$12:$AT$182,31,0))</f>
        <v>#N/A</v>
      </c>
      <c r="AG451" s="15" t="e">
        <f>IF($B451="","",VLOOKUP($B451,'HK2 - 22-23 + HKI 23-24(22C2)'!$B$12:$AT$182,32,0))</f>
        <v>#N/A</v>
      </c>
      <c r="AH451" s="31" t="e">
        <f t="shared" si="66"/>
        <v>#N/A</v>
      </c>
      <c r="AI451" s="15" t="e">
        <f>IF($B451="","",VLOOKUP($B451,'HK2 - 22-23 + HKI 23-24(22C2)'!$B$12:$AT$182,34,0))</f>
        <v>#N/A</v>
      </c>
      <c r="AJ451" s="15" t="e">
        <f>IF($B451="","",VLOOKUP($B451,'HK2 - 22-23 + HKI 23-24(22C2)'!$B$12:$AT$182,35,0))</f>
        <v>#N/A</v>
      </c>
      <c r="AK451" s="31" t="e">
        <f t="shared" si="67"/>
        <v>#N/A</v>
      </c>
      <c r="AL451" s="15" t="e">
        <f>IF($B451="","",VLOOKUP($B451,'HK2 - 22-23 + HKI 23-24(22C2)'!$B$12:$AT$182,37,0))</f>
        <v>#N/A</v>
      </c>
      <c r="AM451" s="15" t="e">
        <f>IF($B451="","",VLOOKUP($B451,'HK2 - 22-23 + HKI 23-24(22C2)'!$B$12:$AT$182,38,0))</f>
        <v>#N/A</v>
      </c>
      <c r="AN451" s="31" t="e">
        <f t="shared" si="68"/>
        <v>#N/A</v>
      </c>
      <c r="AO451" s="15" t="e">
        <f>IF($B451="","",VLOOKUP($B451,'HK2 - 22-23 + HKI 23-24(22C2)'!$B$12:$AT$182,40,0))</f>
        <v>#N/A</v>
      </c>
      <c r="AP451" s="15" t="e">
        <f>IF($B451="","",VLOOKUP($B451,'HK2 - 22-23 + HKI 23-24(22C2)'!$B$12:$AT$182,41,0))</f>
        <v>#N/A</v>
      </c>
      <c r="AQ451" s="31" t="e">
        <f t="shared" si="69"/>
        <v>#N/A</v>
      </c>
      <c r="AR451" s="31" t="e">
        <f>IF($B451="","",VLOOKUP($B451,'HK2 - 22-23 + HKI 23-24(22C2)'!$B$12:$AT$182,43,0))</f>
        <v>#N/A</v>
      </c>
      <c r="AS451" s="31" t="e">
        <f>IF($B451="","",VLOOKUP($B451,'HK2 - 22-23 + HKI 23-24(22C2)'!$B$12:$AT$182,44,0))</f>
        <v>#N/A</v>
      </c>
      <c r="AT451" s="40" t="e">
        <f t="shared" si="70"/>
        <v>#N/A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IF($B452="","",VLOOKUP($B452,'HK2 - 22-23 + HKI 23-24(22C2)'!$B$12:$AT$182,4,0))</f>
        <v>#N/A</v>
      </c>
      <c r="F452" s="15" t="e">
        <f>IF($B452="","",VLOOKUP($B452,'HK2 - 22-23 + HKI 23-24(22C2)'!$B$12:$AT$182,5,0))</f>
        <v>#N/A</v>
      </c>
      <c r="G452" s="15" t="e">
        <f>IF($B452="","",VLOOKUP($B452,'HK2 - 22-23 + HKI 23-24(22C2)'!$B$12:$AT$182,6,0))</f>
        <v>#N/A</v>
      </c>
      <c r="H452" s="15" t="e">
        <f>IF($B452="","",VLOOKUP($B452,'HK2 - 22-23 + HKI 23-24(22C2)'!$B$12:$AT$182,7,0))</f>
        <v>#N/A</v>
      </c>
      <c r="I452" s="15" t="e">
        <f>IF($B452="","",VLOOKUP($B452,'HK2 - 22-23 + HKI 23-24(22C2)'!$B$12:$AT$182,8,0))</f>
        <v>#N/A</v>
      </c>
      <c r="J452" s="15" t="e">
        <f>IF($B452="","",VLOOKUP($B452,'HK2 - 22-23 + HKI 23-24(22C2)'!$B$12:$AT$182,9,0))</f>
        <v>#N/A</v>
      </c>
      <c r="K452" s="15" t="e">
        <f>IF($B452="","",VLOOKUP($B452,'HK2 - 22-23 + HKI 23-24(22C2)'!$B$12:$AT$182,10,0))</f>
        <v>#N/A</v>
      </c>
      <c r="L452" s="15" t="e">
        <f>IF($B452="","",VLOOKUP($B452,'HK2 - 22-23 + HKI 23-24(22C2)'!$B$12:$AT$182,11,0))</f>
        <v>#N/A</v>
      </c>
      <c r="M452" s="31" t="e">
        <f t="shared" si="61"/>
        <v>#N/A</v>
      </c>
      <c r="N452" s="15" t="e">
        <f>IF($B452="","",VLOOKUP($B452,'HK2 - 22-23 + HKI 23-24(22C2)'!$B$12:$AT$182,13,0))</f>
        <v>#N/A</v>
      </c>
      <c r="O452" s="15" t="e">
        <f>IF($B452="","",VLOOKUP($B452,'HK2 - 22-23 + HKI 23-24(22C2)'!$B$12:$AT$182,14,0))</f>
        <v>#N/A</v>
      </c>
      <c r="P452" s="15" t="e">
        <f>IF($B452="","",VLOOKUP($B452,'HK2 - 22-23 + HKI 23-24(22C2)'!$B$12:$AT$182,15,0))</f>
        <v>#N/A</v>
      </c>
      <c r="Q452" s="15" t="e">
        <f>IF($B452="","",VLOOKUP($B452,'HK2 - 22-23 + HKI 23-24(22C2)'!$B$12:$AT$182,16,0))</f>
        <v>#N/A</v>
      </c>
      <c r="R452" s="31" t="e">
        <f t="shared" si="62"/>
        <v>#N/A</v>
      </c>
      <c r="S452" s="15" t="e">
        <f>IF($B452="","",VLOOKUP($B452,'HK2 - 22-23 + HKI 23-24(22C2)'!$B$12:$AT$182,18,0))</f>
        <v>#N/A</v>
      </c>
      <c r="T452" s="15" t="e">
        <f>IF($B452="","",VLOOKUP($B452,'HK2 - 22-23 + HKI 23-24(22C2)'!$B$12:$AT$182,19,0))</f>
        <v>#N/A</v>
      </c>
      <c r="U452" s="15" t="e">
        <f>IF($B452="","",VLOOKUP($B452,'HK2 - 22-23 + HKI 23-24(22C2)'!$B$12:$AT$182,20,0))</f>
        <v>#N/A</v>
      </c>
      <c r="V452" s="31" t="e">
        <f t="shared" si="63"/>
        <v>#N/A</v>
      </c>
      <c r="W452" s="15" t="e">
        <f>IF($B452="","",VLOOKUP($B452,'HK2 - 22-23 + HKI 23-24(22C2)'!$B$12:$AT$182,22,0))</f>
        <v>#N/A</v>
      </c>
      <c r="X452" s="15" t="e">
        <f>IF($B452="","",VLOOKUP($B452,'HK2 - 22-23 + HKI 23-24(22C2)'!$B$12:$AT$182,23,0))</f>
        <v>#N/A</v>
      </c>
      <c r="Y452" s="15" t="e">
        <f>IF($B452="","",VLOOKUP($B452,'HK2 - 22-23 + HKI 23-24(22C2)'!$B$12:$AT$182,24,0))</f>
        <v>#N/A</v>
      </c>
      <c r="Z452" s="31" t="e">
        <f t="shared" si="64"/>
        <v>#N/A</v>
      </c>
      <c r="AA452" s="15" t="e">
        <f>IF($B452="","",VLOOKUP($B452,'HK2 - 22-23 + HKI 23-24(22C2)'!$B$12:$AT$182,26,0))</f>
        <v>#N/A</v>
      </c>
      <c r="AB452" s="15" t="e">
        <f>IF($B452="","",VLOOKUP($B452,'HK2 - 22-23 + HKI 23-24(22C2)'!$B$12:$AT$182,27,0))</f>
        <v>#N/A</v>
      </c>
      <c r="AC452" s="15" t="e">
        <f>IF($B452="","",VLOOKUP($B452,'HK2 - 22-23 + HKI 23-24(22C2)'!$B$12:$AT$182,28,0))</f>
        <v>#N/A</v>
      </c>
      <c r="AD452" s="31" t="e">
        <f t="shared" si="65"/>
        <v>#N/A</v>
      </c>
      <c r="AE452" s="15" t="e">
        <f>IF($B452="","",VLOOKUP($B452,'HK2 - 22-23 + HKI 23-24(22C2)'!$B$12:$AT$182,30,0))</f>
        <v>#N/A</v>
      </c>
      <c r="AF452" s="15" t="e">
        <f>IF($B452="","",VLOOKUP($B452,'HK2 - 22-23 + HKI 23-24(22C2)'!$B$12:$AT$182,31,0))</f>
        <v>#N/A</v>
      </c>
      <c r="AG452" s="15" t="e">
        <f>IF($B452="","",VLOOKUP($B452,'HK2 - 22-23 + HKI 23-24(22C2)'!$B$12:$AT$182,32,0))</f>
        <v>#N/A</v>
      </c>
      <c r="AH452" s="31" t="e">
        <f t="shared" si="66"/>
        <v>#N/A</v>
      </c>
      <c r="AI452" s="15" t="e">
        <f>IF($B452="","",VLOOKUP($B452,'HK2 - 22-23 + HKI 23-24(22C2)'!$B$12:$AT$182,34,0))</f>
        <v>#N/A</v>
      </c>
      <c r="AJ452" s="15" t="e">
        <f>IF($B452="","",VLOOKUP($B452,'HK2 - 22-23 + HKI 23-24(22C2)'!$B$12:$AT$182,35,0))</f>
        <v>#N/A</v>
      </c>
      <c r="AK452" s="31" t="e">
        <f t="shared" si="67"/>
        <v>#N/A</v>
      </c>
      <c r="AL452" s="15" t="e">
        <f>IF($B452="","",VLOOKUP($B452,'HK2 - 22-23 + HKI 23-24(22C2)'!$B$12:$AT$182,37,0))</f>
        <v>#N/A</v>
      </c>
      <c r="AM452" s="15" t="e">
        <f>IF($B452="","",VLOOKUP($B452,'HK2 - 22-23 + HKI 23-24(22C2)'!$B$12:$AT$182,38,0))</f>
        <v>#N/A</v>
      </c>
      <c r="AN452" s="31" t="e">
        <f t="shared" si="68"/>
        <v>#N/A</v>
      </c>
      <c r="AO452" s="15" t="e">
        <f>IF($B452="","",VLOOKUP($B452,'HK2 - 22-23 + HKI 23-24(22C2)'!$B$12:$AT$182,40,0))</f>
        <v>#N/A</v>
      </c>
      <c r="AP452" s="15" t="e">
        <f>IF($B452="","",VLOOKUP($B452,'HK2 - 22-23 + HKI 23-24(22C2)'!$B$12:$AT$182,41,0))</f>
        <v>#N/A</v>
      </c>
      <c r="AQ452" s="31" t="e">
        <f t="shared" si="69"/>
        <v>#N/A</v>
      </c>
      <c r="AR452" s="31" t="e">
        <f>IF($B452="","",VLOOKUP($B452,'HK2 - 22-23 + HKI 23-24(22C2)'!$B$12:$AT$182,43,0))</f>
        <v>#N/A</v>
      </c>
      <c r="AS452" s="31" t="e">
        <f>IF($B452="","",VLOOKUP($B452,'HK2 - 22-23 + HKI 23-24(22C2)'!$B$12:$AT$182,44,0))</f>
        <v>#N/A</v>
      </c>
      <c r="AT452" s="40" t="e">
        <f t="shared" si="70"/>
        <v>#N/A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IF($B453="","",VLOOKUP($B453,'HK2 - 22-23 + HKI 23-24(22C2)'!$B$12:$AT$182,4,0))</f>
        <v>#N/A</v>
      </c>
      <c r="F453" s="15" t="e">
        <f>IF($B453="","",VLOOKUP($B453,'HK2 - 22-23 + HKI 23-24(22C2)'!$B$12:$AT$182,5,0))</f>
        <v>#N/A</v>
      </c>
      <c r="G453" s="15" t="e">
        <f>IF($B453="","",VLOOKUP($B453,'HK2 - 22-23 + HKI 23-24(22C2)'!$B$12:$AT$182,6,0))</f>
        <v>#N/A</v>
      </c>
      <c r="H453" s="15" t="e">
        <f>IF($B453="","",VLOOKUP($B453,'HK2 - 22-23 + HKI 23-24(22C2)'!$B$12:$AT$182,7,0))</f>
        <v>#N/A</v>
      </c>
      <c r="I453" s="15" t="e">
        <f>IF($B453="","",VLOOKUP($B453,'HK2 - 22-23 + HKI 23-24(22C2)'!$B$12:$AT$182,8,0))</f>
        <v>#N/A</v>
      </c>
      <c r="J453" s="15" t="e">
        <f>IF($B453="","",VLOOKUP($B453,'HK2 - 22-23 + HKI 23-24(22C2)'!$B$12:$AT$182,9,0))</f>
        <v>#N/A</v>
      </c>
      <c r="K453" s="15" t="e">
        <f>IF($B453="","",VLOOKUP($B453,'HK2 - 22-23 + HKI 23-24(22C2)'!$B$12:$AT$182,10,0))</f>
        <v>#N/A</v>
      </c>
      <c r="L453" s="15" t="e">
        <f>IF($B453="","",VLOOKUP($B453,'HK2 - 22-23 + HKI 23-24(22C2)'!$B$12:$AT$182,11,0))</f>
        <v>#N/A</v>
      </c>
      <c r="M453" s="31" t="e">
        <f t="shared" si="61"/>
        <v>#N/A</v>
      </c>
      <c r="N453" s="15" t="e">
        <f>IF($B453="","",VLOOKUP($B453,'HK2 - 22-23 + HKI 23-24(22C2)'!$B$12:$AT$182,13,0))</f>
        <v>#N/A</v>
      </c>
      <c r="O453" s="15" t="e">
        <f>IF($B453="","",VLOOKUP($B453,'HK2 - 22-23 + HKI 23-24(22C2)'!$B$12:$AT$182,14,0))</f>
        <v>#N/A</v>
      </c>
      <c r="P453" s="15" t="e">
        <f>IF($B453="","",VLOOKUP($B453,'HK2 - 22-23 + HKI 23-24(22C2)'!$B$12:$AT$182,15,0))</f>
        <v>#N/A</v>
      </c>
      <c r="Q453" s="15" t="e">
        <f>IF($B453="","",VLOOKUP($B453,'HK2 - 22-23 + HKI 23-24(22C2)'!$B$12:$AT$182,16,0))</f>
        <v>#N/A</v>
      </c>
      <c r="R453" s="31" t="e">
        <f t="shared" si="62"/>
        <v>#N/A</v>
      </c>
      <c r="S453" s="15" t="e">
        <f>IF($B453="","",VLOOKUP($B453,'HK2 - 22-23 + HKI 23-24(22C2)'!$B$12:$AT$182,18,0))</f>
        <v>#N/A</v>
      </c>
      <c r="T453" s="15" t="e">
        <f>IF($B453="","",VLOOKUP($B453,'HK2 - 22-23 + HKI 23-24(22C2)'!$B$12:$AT$182,19,0))</f>
        <v>#N/A</v>
      </c>
      <c r="U453" s="15" t="e">
        <f>IF($B453="","",VLOOKUP($B453,'HK2 - 22-23 + HKI 23-24(22C2)'!$B$12:$AT$182,20,0))</f>
        <v>#N/A</v>
      </c>
      <c r="V453" s="31" t="e">
        <f t="shared" si="63"/>
        <v>#N/A</v>
      </c>
      <c r="W453" s="15" t="e">
        <f>IF($B453="","",VLOOKUP($B453,'HK2 - 22-23 + HKI 23-24(22C2)'!$B$12:$AT$182,22,0))</f>
        <v>#N/A</v>
      </c>
      <c r="X453" s="15" t="e">
        <f>IF($B453="","",VLOOKUP($B453,'HK2 - 22-23 + HKI 23-24(22C2)'!$B$12:$AT$182,23,0))</f>
        <v>#N/A</v>
      </c>
      <c r="Y453" s="15" t="e">
        <f>IF($B453="","",VLOOKUP($B453,'HK2 - 22-23 + HKI 23-24(22C2)'!$B$12:$AT$182,24,0))</f>
        <v>#N/A</v>
      </c>
      <c r="Z453" s="31" t="e">
        <f t="shared" si="64"/>
        <v>#N/A</v>
      </c>
      <c r="AA453" s="15" t="e">
        <f>IF($B453="","",VLOOKUP($B453,'HK2 - 22-23 + HKI 23-24(22C2)'!$B$12:$AT$182,26,0))</f>
        <v>#N/A</v>
      </c>
      <c r="AB453" s="15" t="e">
        <f>IF($B453="","",VLOOKUP($B453,'HK2 - 22-23 + HKI 23-24(22C2)'!$B$12:$AT$182,27,0))</f>
        <v>#N/A</v>
      </c>
      <c r="AC453" s="15" t="e">
        <f>IF($B453="","",VLOOKUP($B453,'HK2 - 22-23 + HKI 23-24(22C2)'!$B$12:$AT$182,28,0))</f>
        <v>#N/A</v>
      </c>
      <c r="AD453" s="31" t="e">
        <f t="shared" si="65"/>
        <v>#N/A</v>
      </c>
      <c r="AE453" s="15" t="e">
        <f>IF($B453="","",VLOOKUP($B453,'HK2 - 22-23 + HKI 23-24(22C2)'!$B$12:$AT$182,30,0))</f>
        <v>#N/A</v>
      </c>
      <c r="AF453" s="15" t="e">
        <f>IF($B453="","",VLOOKUP($B453,'HK2 - 22-23 + HKI 23-24(22C2)'!$B$12:$AT$182,31,0))</f>
        <v>#N/A</v>
      </c>
      <c r="AG453" s="15" t="e">
        <f>IF($B453="","",VLOOKUP($B453,'HK2 - 22-23 + HKI 23-24(22C2)'!$B$12:$AT$182,32,0))</f>
        <v>#N/A</v>
      </c>
      <c r="AH453" s="31" t="e">
        <f t="shared" si="66"/>
        <v>#N/A</v>
      </c>
      <c r="AI453" s="15" t="e">
        <f>IF($B453="","",VLOOKUP($B453,'HK2 - 22-23 + HKI 23-24(22C2)'!$B$12:$AT$182,34,0))</f>
        <v>#N/A</v>
      </c>
      <c r="AJ453" s="15" t="e">
        <f>IF($B453="","",VLOOKUP($B453,'HK2 - 22-23 + HKI 23-24(22C2)'!$B$12:$AT$182,35,0))</f>
        <v>#N/A</v>
      </c>
      <c r="AK453" s="31" t="e">
        <f t="shared" si="67"/>
        <v>#N/A</v>
      </c>
      <c r="AL453" s="15" t="e">
        <f>IF($B453="","",VLOOKUP($B453,'HK2 - 22-23 + HKI 23-24(22C2)'!$B$12:$AT$182,37,0))</f>
        <v>#N/A</v>
      </c>
      <c r="AM453" s="15" t="e">
        <f>IF($B453="","",VLOOKUP($B453,'HK2 - 22-23 + HKI 23-24(22C2)'!$B$12:$AT$182,38,0))</f>
        <v>#N/A</v>
      </c>
      <c r="AN453" s="31" t="e">
        <f t="shared" si="68"/>
        <v>#N/A</v>
      </c>
      <c r="AO453" s="15" t="e">
        <f>IF($B453="","",VLOOKUP($B453,'HK2 - 22-23 + HKI 23-24(22C2)'!$B$12:$AT$182,40,0))</f>
        <v>#N/A</v>
      </c>
      <c r="AP453" s="15" t="e">
        <f>IF($B453="","",VLOOKUP($B453,'HK2 - 22-23 + HKI 23-24(22C2)'!$B$12:$AT$182,41,0))</f>
        <v>#N/A</v>
      </c>
      <c r="AQ453" s="31" t="e">
        <f t="shared" si="69"/>
        <v>#N/A</v>
      </c>
      <c r="AR453" s="31" t="e">
        <f>IF($B453="","",VLOOKUP($B453,'HK2 - 22-23 + HKI 23-24(22C2)'!$B$12:$AT$182,43,0))</f>
        <v>#N/A</v>
      </c>
      <c r="AS453" s="31" t="e">
        <f>IF($B453="","",VLOOKUP($B453,'HK2 - 22-23 + HKI 23-24(22C2)'!$B$12:$AT$182,44,0))</f>
        <v>#N/A</v>
      </c>
      <c r="AT453" s="40" t="e">
        <f t="shared" si="70"/>
        <v>#N/A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IF($B454="","",VLOOKUP($B454,'HK2 - 22-23 + HKI 23-24(22C2)'!$B$12:$AT$182,4,0))</f>
        <v>#N/A</v>
      </c>
      <c r="F454" s="15" t="e">
        <f>IF($B454="","",VLOOKUP($B454,'HK2 - 22-23 + HKI 23-24(22C2)'!$B$12:$AT$182,5,0))</f>
        <v>#N/A</v>
      </c>
      <c r="G454" s="15" t="e">
        <f>IF($B454="","",VLOOKUP($B454,'HK2 - 22-23 + HKI 23-24(22C2)'!$B$12:$AT$182,6,0))</f>
        <v>#N/A</v>
      </c>
      <c r="H454" s="15" t="e">
        <f>IF($B454="","",VLOOKUP($B454,'HK2 - 22-23 + HKI 23-24(22C2)'!$B$12:$AT$182,7,0))</f>
        <v>#N/A</v>
      </c>
      <c r="I454" s="15" t="e">
        <f>IF($B454="","",VLOOKUP($B454,'HK2 - 22-23 + HKI 23-24(22C2)'!$B$12:$AT$182,8,0))</f>
        <v>#N/A</v>
      </c>
      <c r="J454" s="15" t="e">
        <f>IF($B454="","",VLOOKUP($B454,'HK2 - 22-23 + HKI 23-24(22C2)'!$B$12:$AT$182,9,0))</f>
        <v>#N/A</v>
      </c>
      <c r="K454" s="15" t="e">
        <f>IF($B454="","",VLOOKUP($B454,'HK2 - 22-23 + HKI 23-24(22C2)'!$B$12:$AT$182,10,0))</f>
        <v>#N/A</v>
      </c>
      <c r="L454" s="15" t="e">
        <f>IF($B454="","",VLOOKUP($B454,'HK2 - 22-23 + HKI 23-24(22C2)'!$B$12:$AT$182,11,0))</f>
        <v>#N/A</v>
      </c>
      <c r="M454" s="31" t="e">
        <f t="shared" ref="M454:M473" si="71">IF($D454="","",($E454+$F454*1.5+$G454*0.25+$H454*0.5+$I454*2+$J454*2.5+$K454*0.5+$L454*1.5))</f>
        <v>#N/A</v>
      </c>
      <c r="N454" s="15" t="e">
        <f>IF($B454="","",VLOOKUP($B454,'HK2 - 22-23 + HKI 23-24(22C2)'!$B$12:$AT$182,13,0))</f>
        <v>#N/A</v>
      </c>
      <c r="O454" s="15" t="e">
        <f>IF($B454="","",VLOOKUP($B454,'HK2 - 22-23 + HKI 23-24(22C2)'!$B$12:$AT$182,14,0))</f>
        <v>#N/A</v>
      </c>
      <c r="P454" s="15" t="e">
        <f>IF($B454="","",VLOOKUP($B454,'HK2 - 22-23 + HKI 23-24(22C2)'!$B$12:$AT$182,15,0))</f>
        <v>#N/A</v>
      </c>
      <c r="Q454" s="15" t="e">
        <f>IF($B454="","",VLOOKUP($B454,'HK2 - 22-23 + HKI 23-24(22C2)'!$B$12:$AT$182,16,0))</f>
        <v>#N/A</v>
      </c>
      <c r="R454" s="31" t="e">
        <f t="shared" ref="R454:R473" si="72">IF($D454="","",SUM($N454:$Q454))</f>
        <v>#N/A</v>
      </c>
      <c r="S454" s="15" t="e">
        <f>IF($B454="","",VLOOKUP($B454,'HK2 - 22-23 + HKI 23-24(22C2)'!$B$12:$AT$182,18,0))</f>
        <v>#N/A</v>
      </c>
      <c r="T454" s="15" t="e">
        <f>IF($B454="","",VLOOKUP($B454,'HK2 - 22-23 + HKI 23-24(22C2)'!$B$12:$AT$182,19,0))</f>
        <v>#N/A</v>
      </c>
      <c r="U454" s="15" t="e">
        <f>IF($B454="","",VLOOKUP($B454,'HK2 - 22-23 + HKI 23-24(22C2)'!$B$12:$AT$182,20,0))</f>
        <v>#N/A</v>
      </c>
      <c r="V454" s="31" t="e">
        <f t="shared" ref="V454:V473" si="73">IF($D454="","",((SUM($S454:$T454))-U454)*0.1)</f>
        <v>#N/A</v>
      </c>
      <c r="W454" s="15" t="e">
        <f>IF($B454="","",VLOOKUP($B454,'HK2 - 22-23 + HKI 23-24(22C2)'!$B$12:$AT$182,22,0))</f>
        <v>#N/A</v>
      </c>
      <c r="X454" s="15" t="e">
        <f>IF($B454="","",VLOOKUP($B454,'HK2 - 22-23 + HKI 23-24(22C2)'!$B$12:$AT$182,23,0))</f>
        <v>#N/A</v>
      </c>
      <c r="Y454" s="15" t="e">
        <f>IF($B454="","",VLOOKUP($B454,'HK2 - 22-23 + HKI 23-24(22C2)'!$B$12:$AT$182,24,0))</f>
        <v>#N/A</v>
      </c>
      <c r="Z454" s="31" t="e">
        <f t="shared" ref="Z454:Z473" si="74">IF($D454="","",((SUM($W454:$X454))-Y454)*0.2)</f>
        <v>#N/A</v>
      </c>
      <c r="AA454" s="15" t="e">
        <f>IF($B454="","",VLOOKUP($B454,'HK2 - 22-23 + HKI 23-24(22C2)'!$B$12:$AT$182,26,0))</f>
        <v>#N/A</v>
      </c>
      <c r="AB454" s="15" t="e">
        <f>IF($B454="","",VLOOKUP($B454,'HK2 - 22-23 + HKI 23-24(22C2)'!$B$12:$AT$182,27,0))</f>
        <v>#N/A</v>
      </c>
      <c r="AC454" s="15" t="e">
        <f>IF($B454="","",VLOOKUP($B454,'HK2 - 22-23 + HKI 23-24(22C2)'!$B$12:$AT$182,28,0))</f>
        <v>#N/A</v>
      </c>
      <c r="AD454" s="31" t="e">
        <f t="shared" ref="AD454:AD473" si="75">IF($D454="","",((SUM($AA454:$AB454))-AC454)*0.1)</f>
        <v>#N/A</v>
      </c>
      <c r="AE454" s="15" t="e">
        <f>IF($B454="","",VLOOKUP($B454,'HK2 - 22-23 + HKI 23-24(22C2)'!$B$12:$AT$182,30,0))</f>
        <v>#N/A</v>
      </c>
      <c r="AF454" s="15" t="e">
        <f>IF($B454="","",VLOOKUP($B454,'HK2 - 22-23 + HKI 23-24(22C2)'!$B$12:$AT$182,31,0))</f>
        <v>#N/A</v>
      </c>
      <c r="AG454" s="15" t="e">
        <f>IF($B454="","",VLOOKUP($B454,'HK2 - 22-23 + HKI 23-24(22C2)'!$B$12:$AT$182,32,0))</f>
        <v>#N/A</v>
      </c>
      <c r="AH454" s="31" t="e">
        <f t="shared" ref="AH454:AH473" si="76">IF($D454="","",((SUM($AE454:$AF454))-AG454)*0.2)</f>
        <v>#N/A</v>
      </c>
      <c r="AI454" s="15" t="e">
        <f>IF($B454="","",VLOOKUP($B454,'HK2 - 22-23 + HKI 23-24(22C2)'!$B$12:$AT$182,34,0))</f>
        <v>#N/A</v>
      </c>
      <c r="AJ454" s="15" t="e">
        <f>IF($B454="","",VLOOKUP($B454,'HK2 - 22-23 + HKI 23-24(22C2)'!$B$12:$AT$182,35,0))</f>
        <v>#N/A</v>
      </c>
      <c r="AK454" s="31" t="e">
        <f t="shared" ref="AK454:AK473" si="77">IF($D454="","",(SUM($AI454:$AJ454))*0.2)</f>
        <v>#N/A</v>
      </c>
      <c r="AL454" s="15" t="e">
        <f>IF($B454="","",VLOOKUP($B454,'HK2 - 22-23 + HKI 23-24(22C2)'!$B$12:$AT$182,37,0))</f>
        <v>#N/A</v>
      </c>
      <c r="AM454" s="15" t="e">
        <f>IF($B454="","",VLOOKUP($B454,'HK2 - 22-23 + HKI 23-24(22C2)'!$B$12:$AT$182,38,0))</f>
        <v>#N/A</v>
      </c>
      <c r="AN454" s="31" t="e">
        <f t="shared" ref="AN454:AN473" si="78">IF($D454="","",(SUM(AL454:AM454))*0.4)</f>
        <v>#N/A</v>
      </c>
      <c r="AO454" s="15" t="e">
        <f>IF($B454="","",VLOOKUP($B454,'HK2 - 22-23 + HKI 23-24(22C2)'!$B$12:$AT$182,40,0))</f>
        <v>#N/A</v>
      </c>
      <c r="AP454" s="15" t="e">
        <f>IF($B454="","",VLOOKUP($B454,'HK2 - 22-23 + HKI 23-24(22C2)'!$B$12:$AT$182,41,0))</f>
        <v>#N/A</v>
      </c>
      <c r="AQ454" s="31" t="e">
        <f t="shared" ref="AQ454:AQ473" si="79">IF(D454="","",SUM(AO454:AP454)*0.4)</f>
        <v>#N/A</v>
      </c>
      <c r="AR454" s="31" t="e">
        <f>IF($B454="","",VLOOKUP($B454,'HK2 - 22-23 + HKI 23-24(22C2)'!$B$12:$AT$182,43,0))</f>
        <v>#N/A</v>
      </c>
      <c r="AS454" s="31" t="e">
        <f>IF($B454="","",VLOOKUP($B454,'HK2 - 22-23 + HKI 23-24(22C2)'!$B$12:$AT$182,44,0))</f>
        <v>#N/A</v>
      </c>
      <c r="AT454" s="40" t="e">
        <f t="shared" ref="AT454:AT473" si="80">IF(D454="","",ROUND(M454+R454+V454+Z454+AD454+AH454+AK454+AN454+AQ454+SUM(AR454:AS454),1))</f>
        <v>#N/A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IF($B455="","",VLOOKUP($B455,'HK2 - 22-23 + HKI 23-24(22C2)'!$B$12:$AT$182,4,0))</f>
        <v>#N/A</v>
      </c>
      <c r="F455" s="15" t="e">
        <f>IF($B455="","",VLOOKUP($B455,'HK2 - 22-23 + HKI 23-24(22C2)'!$B$12:$AT$182,5,0))</f>
        <v>#N/A</v>
      </c>
      <c r="G455" s="15" t="e">
        <f>IF($B455="","",VLOOKUP($B455,'HK2 - 22-23 + HKI 23-24(22C2)'!$B$12:$AT$182,6,0))</f>
        <v>#N/A</v>
      </c>
      <c r="H455" s="15" t="e">
        <f>IF($B455="","",VLOOKUP($B455,'HK2 - 22-23 + HKI 23-24(22C2)'!$B$12:$AT$182,7,0))</f>
        <v>#N/A</v>
      </c>
      <c r="I455" s="15" t="e">
        <f>IF($B455="","",VLOOKUP($B455,'HK2 - 22-23 + HKI 23-24(22C2)'!$B$12:$AT$182,8,0))</f>
        <v>#N/A</v>
      </c>
      <c r="J455" s="15" t="e">
        <f>IF($B455="","",VLOOKUP($B455,'HK2 - 22-23 + HKI 23-24(22C2)'!$B$12:$AT$182,9,0))</f>
        <v>#N/A</v>
      </c>
      <c r="K455" s="15" t="e">
        <f>IF($B455="","",VLOOKUP($B455,'HK2 - 22-23 + HKI 23-24(22C2)'!$B$12:$AT$182,10,0))</f>
        <v>#N/A</v>
      </c>
      <c r="L455" s="15" t="e">
        <f>IF($B455="","",VLOOKUP($B455,'HK2 - 22-23 + HKI 23-24(22C2)'!$B$12:$AT$182,11,0))</f>
        <v>#N/A</v>
      </c>
      <c r="M455" s="31" t="e">
        <f t="shared" si="71"/>
        <v>#N/A</v>
      </c>
      <c r="N455" s="15" t="e">
        <f>IF($B455="","",VLOOKUP($B455,'HK2 - 22-23 + HKI 23-24(22C2)'!$B$12:$AT$182,13,0))</f>
        <v>#N/A</v>
      </c>
      <c r="O455" s="15" t="e">
        <f>IF($B455="","",VLOOKUP($B455,'HK2 - 22-23 + HKI 23-24(22C2)'!$B$12:$AT$182,14,0))</f>
        <v>#N/A</v>
      </c>
      <c r="P455" s="15" t="e">
        <f>IF($B455="","",VLOOKUP($B455,'HK2 - 22-23 + HKI 23-24(22C2)'!$B$12:$AT$182,15,0))</f>
        <v>#N/A</v>
      </c>
      <c r="Q455" s="15" t="e">
        <f>IF($B455="","",VLOOKUP($B455,'HK2 - 22-23 + HKI 23-24(22C2)'!$B$12:$AT$182,16,0))</f>
        <v>#N/A</v>
      </c>
      <c r="R455" s="31" t="e">
        <f t="shared" si="72"/>
        <v>#N/A</v>
      </c>
      <c r="S455" s="15" t="e">
        <f>IF($B455="","",VLOOKUP($B455,'HK2 - 22-23 + HKI 23-24(22C2)'!$B$12:$AT$182,18,0))</f>
        <v>#N/A</v>
      </c>
      <c r="T455" s="15" t="e">
        <f>IF($B455="","",VLOOKUP($B455,'HK2 - 22-23 + HKI 23-24(22C2)'!$B$12:$AT$182,19,0))</f>
        <v>#N/A</v>
      </c>
      <c r="U455" s="15" t="e">
        <f>IF($B455="","",VLOOKUP($B455,'HK2 - 22-23 + HKI 23-24(22C2)'!$B$12:$AT$182,20,0))</f>
        <v>#N/A</v>
      </c>
      <c r="V455" s="31" t="e">
        <f t="shared" si="73"/>
        <v>#N/A</v>
      </c>
      <c r="W455" s="15" t="e">
        <f>IF($B455="","",VLOOKUP($B455,'HK2 - 22-23 + HKI 23-24(22C2)'!$B$12:$AT$182,22,0))</f>
        <v>#N/A</v>
      </c>
      <c r="X455" s="15" t="e">
        <f>IF($B455="","",VLOOKUP($B455,'HK2 - 22-23 + HKI 23-24(22C2)'!$B$12:$AT$182,23,0))</f>
        <v>#N/A</v>
      </c>
      <c r="Y455" s="15" t="e">
        <f>IF($B455="","",VLOOKUP($B455,'HK2 - 22-23 + HKI 23-24(22C2)'!$B$12:$AT$182,24,0))</f>
        <v>#N/A</v>
      </c>
      <c r="Z455" s="31" t="e">
        <f t="shared" si="74"/>
        <v>#N/A</v>
      </c>
      <c r="AA455" s="15" t="e">
        <f>IF($B455="","",VLOOKUP($B455,'HK2 - 22-23 + HKI 23-24(22C2)'!$B$12:$AT$182,26,0))</f>
        <v>#N/A</v>
      </c>
      <c r="AB455" s="15" t="e">
        <f>IF($B455="","",VLOOKUP($B455,'HK2 - 22-23 + HKI 23-24(22C2)'!$B$12:$AT$182,27,0))</f>
        <v>#N/A</v>
      </c>
      <c r="AC455" s="15" t="e">
        <f>IF($B455="","",VLOOKUP($B455,'HK2 - 22-23 + HKI 23-24(22C2)'!$B$12:$AT$182,28,0))</f>
        <v>#N/A</v>
      </c>
      <c r="AD455" s="31" t="e">
        <f t="shared" si="75"/>
        <v>#N/A</v>
      </c>
      <c r="AE455" s="15" t="e">
        <f>IF($B455="","",VLOOKUP($B455,'HK2 - 22-23 + HKI 23-24(22C2)'!$B$12:$AT$182,30,0))</f>
        <v>#N/A</v>
      </c>
      <c r="AF455" s="15" t="e">
        <f>IF($B455="","",VLOOKUP($B455,'HK2 - 22-23 + HKI 23-24(22C2)'!$B$12:$AT$182,31,0))</f>
        <v>#N/A</v>
      </c>
      <c r="AG455" s="15" t="e">
        <f>IF($B455="","",VLOOKUP($B455,'HK2 - 22-23 + HKI 23-24(22C2)'!$B$12:$AT$182,32,0))</f>
        <v>#N/A</v>
      </c>
      <c r="AH455" s="31" t="e">
        <f t="shared" si="76"/>
        <v>#N/A</v>
      </c>
      <c r="AI455" s="15" t="e">
        <f>IF($B455="","",VLOOKUP($B455,'HK2 - 22-23 + HKI 23-24(22C2)'!$B$12:$AT$182,34,0))</f>
        <v>#N/A</v>
      </c>
      <c r="AJ455" s="15" t="e">
        <f>IF($B455="","",VLOOKUP($B455,'HK2 - 22-23 + HKI 23-24(22C2)'!$B$12:$AT$182,35,0))</f>
        <v>#N/A</v>
      </c>
      <c r="AK455" s="31" t="e">
        <f t="shared" si="77"/>
        <v>#N/A</v>
      </c>
      <c r="AL455" s="15" t="e">
        <f>IF($B455="","",VLOOKUP($B455,'HK2 - 22-23 + HKI 23-24(22C2)'!$B$12:$AT$182,37,0))</f>
        <v>#N/A</v>
      </c>
      <c r="AM455" s="15" t="e">
        <f>IF($B455="","",VLOOKUP($B455,'HK2 - 22-23 + HKI 23-24(22C2)'!$B$12:$AT$182,38,0))</f>
        <v>#N/A</v>
      </c>
      <c r="AN455" s="31" t="e">
        <f t="shared" si="78"/>
        <v>#N/A</v>
      </c>
      <c r="AO455" s="15" t="e">
        <f>IF($B455="","",VLOOKUP($B455,'HK2 - 22-23 + HKI 23-24(22C2)'!$B$12:$AT$182,40,0))</f>
        <v>#N/A</v>
      </c>
      <c r="AP455" s="15" t="e">
        <f>IF($B455="","",VLOOKUP($B455,'HK2 - 22-23 + HKI 23-24(22C2)'!$B$12:$AT$182,41,0))</f>
        <v>#N/A</v>
      </c>
      <c r="AQ455" s="31" t="e">
        <f t="shared" si="79"/>
        <v>#N/A</v>
      </c>
      <c r="AR455" s="31" t="e">
        <f>IF($B455="","",VLOOKUP($B455,'HK2 - 22-23 + HKI 23-24(22C2)'!$B$12:$AT$182,43,0))</f>
        <v>#N/A</v>
      </c>
      <c r="AS455" s="31" t="e">
        <f>IF($B455="","",VLOOKUP($B455,'HK2 - 22-23 + HKI 23-24(22C2)'!$B$12:$AT$182,44,0))</f>
        <v>#N/A</v>
      </c>
      <c r="AT455" s="40" t="e">
        <f t="shared" si="80"/>
        <v>#N/A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IF($B456="","",VLOOKUP($B456,'HK2 - 22-23 + HKI 23-24(22C2)'!$B$12:$AT$182,4,0))</f>
        <v>#N/A</v>
      </c>
      <c r="F456" s="15" t="e">
        <f>IF($B456="","",VLOOKUP($B456,'HK2 - 22-23 + HKI 23-24(22C2)'!$B$12:$AT$182,5,0))</f>
        <v>#N/A</v>
      </c>
      <c r="G456" s="15" t="e">
        <f>IF($B456="","",VLOOKUP($B456,'HK2 - 22-23 + HKI 23-24(22C2)'!$B$12:$AT$182,6,0))</f>
        <v>#N/A</v>
      </c>
      <c r="H456" s="15" t="e">
        <f>IF($B456="","",VLOOKUP($B456,'HK2 - 22-23 + HKI 23-24(22C2)'!$B$12:$AT$182,7,0))</f>
        <v>#N/A</v>
      </c>
      <c r="I456" s="15" t="e">
        <f>IF($B456="","",VLOOKUP($B456,'HK2 - 22-23 + HKI 23-24(22C2)'!$B$12:$AT$182,8,0))</f>
        <v>#N/A</v>
      </c>
      <c r="J456" s="15" t="e">
        <f>IF($B456="","",VLOOKUP($B456,'HK2 - 22-23 + HKI 23-24(22C2)'!$B$12:$AT$182,9,0))</f>
        <v>#N/A</v>
      </c>
      <c r="K456" s="15" t="e">
        <f>IF($B456="","",VLOOKUP($B456,'HK2 - 22-23 + HKI 23-24(22C2)'!$B$12:$AT$182,10,0))</f>
        <v>#N/A</v>
      </c>
      <c r="L456" s="15" t="e">
        <f>IF($B456="","",VLOOKUP($B456,'HK2 - 22-23 + HKI 23-24(22C2)'!$B$12:$AT$182,11,0))</f>
        <v>#N/A</v>
      </c>
      <c r="M456" s="31" t="e">
        <f t="shared" si="71"/>
        <v>#N/A</v>
      </c>
      <c r="N456" s="15" t="e">
        <f>IF($B456="","",VLOOKUP($B456,'HK2 - 22-23 + HKI 23-24(22C2)'!$B$12:$AT$182,13,0))</f>
        <v>#N/A</v>
      </c>
      <c r="O456" s="15" t="e">
        <f>IF($B456="","",VLOOKUP($B456,'HK2 - 22-23 + HKI 23-24(22C2)'!$B$12:$AT$182,14,0))</f>
        <v>#N/A</v>
      </c>
      <c r="P456" s="15" t="e">
        <f>IF($B456="","",VLOOKUP($B456,'HK2 - 22-23 + HKI 23-24(22C2)'!$B$12:$AT$182,15,0))</f>
        <v>#N/A</v>
      </c>
      <c r="Q456" s="15" t="e">
        <f>IF($B456="","",VLOOKUP($B456,'HK2 - 22-23 + HKI 23-24(22C2)'!$B$12:$AT$182,16,0))</f>
        <v>#N/A</v>
      </c>
      <c r="R456" s="31" t="e">
        <f t="shared" si="72"/>
        <v>#N/A</v>
      </c>
      <c r="S456" s="15" t="e">
        <f>IF($B456="","",VLOOKUP($B456,'HK2 - 22-23 + HKI 23-24(22C2)'!$B$12:$AT$182,18,0))</f>
        <v>#N/A</v>
      </c>
      <c r="T456" s="15" t="e">
        <f>IF($B456="","",VLOOKUP($B456,'HK2 - 22-23 + HKI 23-24(22C2)'!$B$12:$AT$182,19,0))</f>
        <v>#N/A</v>
      </c>
      <c r="U456" s="15" t="e">
        <f>IF($B456="","",VLOOKUP($B456,'HK2 - 22-23 + HKI 23-24(22C2)'!$B$12:$AT$182,20,0))</f>
        <v>#N/A</v>
      </c>
      <c r="V456" s="31" t="e">
        <f t="shared" si="73"/>
        <v>#N/A</v>
      </c>
      <c r="W456" s="15" t="e">
        <f>IF($B456="","",VLOOKUP($B456,'HK2 - 22-23 + HKI 23-24(22C2)'!$B$12:$AT$182,22,0))</f>
        <v>#N/A</v>
      </c>
      <c r="X456" s="15" t="e">
        <f>IF($B456="","",VLOOKUP($B456,'HK2 - 22-23 + HKI 23-24(22C2)'!$B$12:$AT$182,23,0))</f>
        <v>#N/A</v>
      </c>
      <c r="Y456" s="15" t="e">
        <f>IF($B456="","",VLOOKUP($B456,'HK2 - 22-23 + HKI 23-24(22C2)'!$B$12:$AT$182,24,0))</f>
        <v>#N/A</v>
      </c>
      <c r="Z456" s="31" t="e">
        <f t="shared" si="74"/>
        <v>#N/A</v>
      </c>
      <c r="AA456" s="15" t="e">
        <f>IF($B456="","",VLOOKUP($B456,'HK2 - 22-23 + HKI 23-24(22C2)'!$B$12:$AT$182,26,0))</f>
        <v>#N/A</v>
      </c>
      <c r="AB456" s="15" t="e">
        <f>IF($B456="","",VLOOKUP($B456,'HK2 - 22-23 + HKI 23-24(22C2)'!$B$12:$AT$182,27,0))</f>
        <v>#N/A</v>
      </c>
      <c r="AC456" s="15" t="e">
        <f>IF($B456="","",VLOOKUP($B456,'HK2 - 22-23 + HKI 23-24(22C2)'!$B$12:$AT$182,28,0))</f>
        <v>#N/A</v>
      </c>
      <c r="AD456" s="31" t="e">
        <f t="shared" si="75"/>
        <v>#N/A</v>
      </c>
      <c r="AE456" s="15" t="e">
        <f>IF($B456="","",VLOOKUP($B456,'HK2 - 22-23 + HKI 23-24(22C2)'!$B$12:$AT$182,30,0))</f>
        <v>#N/A</v>
      </c>
      <c r="AF456" s="15" t="e">
        <f>IF($B456="","",VLOOKUP($B456,'HK2 - 22-23 + HKI 23-24(22C2)'!$B$12:$AT$182,31,0))</f>
        <v>#N/A</v>
      </c>
      <c r="AG456" s="15" t="e">
        <f>IF($B456="","",VLOOKUP($B456,'HK2 - 22-23 + HKI 23-24(22C2)'!$B$12:$AT$182,32,0))</f>
        <v>#N/A</v>
      </c>
      <c r="AH456" s="31" t="e">
        <f t="shared" si="76"/>
        <v>#N/A</v>
      </c>
      <c r="AI456" s="15" t="e">
        <f>IF($B456="","",VLOOKUP($B456,'HK2 - 22-23 + HKI 23-24(22C2)'!$B$12:$AT$182,34,0))</f>
        <v>#N/A</v>
      </c>
      <c r="AJ456" s="15" t="e">
        <f>IF($B456="","",VLOOKUP($B456,'HK2 - 22-23 + HKI 23-24(22C2)'!$B$12:$AT$182,35,0))</f>
        <v>#N/A</v>
      </c>
      <c r="AK456" s="31" t="e">
        <f t="shared" si="77"/>
        <v>#N/A</v>
      </c>
      <c r="AL456" s="15" t="e">
        <f>IF($B456="","",VLOOKUP($B456,'HK2 - 22-23 + HKI 23-24(22C2)'!$B$12:$AT$182,37,0))</f>
        <v>#N/A</v>
      </c>
      <c r="AM456" s="15" t="e">
        <f>IF($B456="","",VLOOKUP($B456,'HK2 - 22-23 + HKI 23-24(22C2)'!$B$12:$AT$182,38,0))</f>
        <v>#N/A</v>
      </c>
      <c r="AN456" s="31" t="e">
        <f t="shared" si="78"/>
        <v>#N/A</v>
      </c>
      <c r="AO456" s="15" t="e">
        <f>IF($B456="","",VLOOKUP($B456,'HK2 - 22-23 + HKI 23-24(22C2)'!$B$12:$AT$182,40,0))</f>
        <v>#N/A</v>
      </c>
      <c r="AP456" s="15" t="e">
        <f>IF($B456="","",VLOOKUP($B456,'HK2 - 22-23 + HKI 23-24(22C2)'!$B$12:$AT$182,41,0))</f>
        <v>#N/A</v>
      </c>
      <c r="AQ456" s="31" t="e">
        <f t="shared" si="79"/>
        <v>#N/A</v>
      </c>
      <c r="AR456" s="31" t="e">
        <f>IF($B456="","",VLOOKUP($B456,'HK2 - 22-23 + HKI 23-24(22C2)'!$B$12:$AT$182,43,0))</f>
        <v>#N/A</v>
      </c>
      <c r="AS456" s="31" t="e">
        <f>IF($B456="","",VLOOKUP($B456,'HK2 - 22-23 + HKI 23-24(22C2)'!$B$12:$AT$182,44,0))</f>
        <v>#N/A</v>
      </c>
      <c r="AT456" s="40" t="e">
        <f t="shared" si="80"/>
        <v>#N/A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IF($B457="","",VLOOKUP($B457,'HK2 - 22-23 + HKI 23-24(22C2)'!$B$12:$AT$182,4,0))</f>
        <v>#N/A</v>
      </c>
      <c r="F457" s="15" t="e">
        <f>IF($B457="","",VLOOKUP($B457,'HK2 - 22-23 + HKI 23-24(22C2)'!$B$12:$AT$182,5,0))</f>
        <v>#N/A</v>
      </c>
      <c r="G457" s="15" t="e">
        <f>IF($B457="","",VLOOKUP($B457,'HK2 - 22-23 + HKI 23-24(22C2)'!$B$12:$AT$182,6,0))</f>
        <v>#N/A</v>
      </c>
      <c r="H457" s="15" t="e">
        <f>IF($B457="","",VLOOKUP($B457,'HK2 - 22-23 + HKI 23-24(22C2)'!$B$12:$AT$182,7,0))</f>
        <v>#N/A</v>
      </c>
      <c r="I457" s="15" t="e">
        <f>IF($B457="","",VLOOKUP($B457,'HK2 - 22-23 + HKI 23-24(22C2)'!$B$12:$AT$182,8,0))</f>
        <v>#N/A</v>
      </c>
      <c r="J457" s="15" t="e">
        <f>IF($B457="","",VLOOKUP($B457,'HK2 - 22-23 + HKI 23-24(22C2)'!$B$12:$AT$182,9,0))</f>
        <v>#N/A</v>
      </c>
      <c r="K457" s="15" t="e">
        <f>IF($B457="","",VLOOKUP($B457,'HK2 - 22-23 + HKI 23-24(22C2)'!$B$12:$AT$182,10,0))</f>
        <v>#N/A</v>
      </c>
      <c r="L457" s="15" t="e">
        <f>IF($B457="","",VLOOKUP($B457,'HK2 - 22-23 + HKI 23-24(22C2)'!$B$12:$AT$182,11,0))</f>
        <v>#N/A</v>
      </c>
      <c r="M457" s="31" t="e">
        <f t="shared" si="71"/>
        <v>#N/A</v>
      </c>
      <c r="N457" s="15" t="e">
        <f>IF($B457="","",VLOOKUP($B457,'HK2 - 22-23 + HKI 23-24(22C2)'!$B$12:$AT$182,13,0))</f>
        <v>#N/A</v>
      </c>
      <c r="O457" s="15" t="e">
        <f>IF($B457="","",VLOOKUP($B457,'HK2 - 22-23 + HKI 23-24(22C2)'!$B$12:$AT$182,14,0))</f>
        <v>#N/A</v>
      </c>
      <c r="P457" s="15" t="e">
        <f>IF($B457="","",VLOOKUP($B457,'HK2 - 22-23 + HKI 23-24(22C2)'!$B$12:$AT$182,15,0))</f>
        <v>#N/A</v>
      </c>
      <c r="Q457" s="15" t="e">
        <f>IF($B457="","",VLOOKUP($B457,'HK2 - 22-23 + HKI 23-24(22C2)'!$B$12:$AT$182,16,0))</f>
        <v>#N/A</v>
      </c>
      <c r="R457" s="31" t="e">
        <f t="shared" si="72"/>
        <v>#N/A</v>
      </c>
      <c r="S457" s="15" t="e">
        <f>IF($B457="","",VLOOKUP($B457,'HK2 - 22-23 + HKI 23-24(22C2)'!$B$12:$AT$182,18,0))</f>
        <v>#N/A</v>
      </c>
      <c r="T457" s="15" t="e">
        <f>IF($B457="","",VLOOKUP($B457,'HK2 - 22-23 + HKI 23-24(22C2)'!$B$12:$AT$182,19,0))</f>
        <v>#N/A</v>
      </c>
      <c r="U457" s="15" t="e">
        <f>IF($B457="","",VLOOKUP($B457,'HK2 - 22-23 + HKI 23-24(22C2)'!$B$12:$AT$182,20,0))</f>
        <v>#N/A</v>
      </c>
      <c r="V457" s="31" t="e">
        <f t="shared" si="73"/>
        <v>#N/A</v>
      </c>
      <c r="W457" s="15" t="e">
        <f>IF($B457="","",VLOOKUP($B457,'HK2 - 22-23 + HKI 23-24(22C2)'!$B$12:$AT$182,22,0))</f>
        <v>#N/A</v>
      </c>
      <c r="X457" s="15" t="e">
        <f>IF($B457="","",VLOOKUP($B457,'HK2 - 22-23 + HKI 23-24(22C2)'!$B$12:$AT$182,23,0))</f>
        <v>#N/A</v>
      </c>
      <c r="Y457" s="15" t="e">
        <f>IF($B457="","",VLOOKUP($B457,'HK2 - 22-23 + HKI 23-24(22C2)'!$B$12:$AT$182,24,0))</f>
        <v>#N/A</v>
      </c>
      <c r="Z457" s="31" t="e">
        <f t="shared" si="74"/>
        <v>#N/A</v>
      </c>
      <c r="AA457" s="15" t="e">
        <f>IF($B457="","",VLOOKUP($B457,'HK2 - 22-23 + HKI 23-24(22C2)'!$B$12:$AT$182,26,0))</f>
        <v>#N/A</v>
      </c>
      <c r="AB457" s="15" t="e">
        <f>IF($B457="","",VLOOKUP($B457,'HK2 - 22-23 + HKI 23-24(22C2)'!$B$12:$AT$182,27,0))</f>
        <v>#N/A</v>
      </c>
      <c r="AC457" s="15" t="e">
        <f>IF($B457="","",VLOOKUP($B457,'HK2 - 22-23 + HKI 23-24(22C2)'!$B$12:$AT$182,28,0))</f>
        <v>#N/A</v>
      </c>
      <c r="AD457" s="31" t="e">
        <f t="shared" si="75"/>
        <v>#N/A</v>
      </c>
      <c r="AE457" s="15" t="e">
        <f>IF($B457="","",VLOOKUP($B457,'HK2 - 22-23 + HKI 23-24(22C2)'!$B$12:$AT$182,30,0))</f>
        <v>#N/A</v>
      </c>
      <c r="AF457" s="15" t="e">
        <f>IF($B457="","",VLOOKUP($B457,'HK2 - 22-23 + HKI 23-24(22C2)'!$B$12:$AT$182,31,0))</f>
        <v>#N/A</v>
      </c>
      <c r="AG457" s="15" t="e">
        <f>IF($B457="","",VLOOKUP($B457,'HK2 - 22-23 + HKI 23-24(22C2)'!$B$12:$AT$182,32,0))</f>
        <v>#N/A</v>
      </c>
      <c r="AH457" s="31" t="e">
        <f t="shared" si="76"/>
        <v>#N/A</v>
      </c>
      <c r="AI457" s="15" t="e">
        <f>IF($B457="","",VLOOKUP($B457,'HK2 - 22-23 + HKI 23-24(22C2)'!$B$12:$AT$182,34,0))</f>
        <v>#N/A</v>
      </c>
      <c r="AJ457" s="15" t="e">
        <f>IF($B457="","",VLOOKUP($B457,'HK2 - 22-23 + HKI 23-24(22C2)'!$B$12:$AT$182,35,0))</f>
        <v>#N/A</v>
      </c>
      <c r="AK457" s="31" t="e">
        <f t="shared" si="77"/>
        <v>#N/A</v>
      </c>
      <c r="AL457" s="15" t="e">
        <f>IF($B457="","",VLOOKUP($B457,'HK2 - 22-23 + HKI 23-24(22C2)'!$B$12:$AT$182,37,0))</f>
        <v>#N/A</v>
      </c>
      <c r="AM457" s="15" t="e">
        <f>IF($B457="","",VLOOKUP($B457,'HK2 - 22-23 + HKI 23-24(22C2)'!$B$12:$AT$182,38,0))</f>
        <v>#N/A</v>
      </c>
      <c r="AN457" s="31" t="e">
        <f t="shared" si="78"/>
        <v>#N/A</v>
      </c>
      <c r="AO457" s="15" t="e">
        <f>IF($B457="","",VLOOKUP($B457,'HK2 - 22-23 + HKI 23-24(22C2)'!$B$12:$AT$182,40,0))</f>
        <v>#N/A</v>
      </c>
      <c r="AP457" s="15" t="e">
        <f>IF($B457="","",VLOOKUP($B457,'HK2 - 22-23 + HKI 23-24(22C2)'!$B$12:$AT$182,41,0))</f>
        <v>#N/A</v>
      </c>
      <c r="AQ457" s="31" t="e">
        <f t="shared" si="79"/>
        <v>#N/A</v>
      </c>
      <c r="AR457" s="31" t="e">
        <f>IF($B457="","",VLOOKUP($B457,'HK2 - 22-23 + HKI 23-24(22C2)'!$B$12:$AT$182,43,0))</f>
        <v>#N/A</v>
      </c>
      <c r="AS457" s="31" t="e">
        <f>IF($B457="","",VLOOKUP($B457,'HK2 - 22-23 + HKI 23-24(22C2)'!$B$12:$AT$182,44,0))</f>
        <v>#N/A</v>
      </c>
      <c r="AT457" s="40" t="e">
        <f t="shared" si="80"/>
        <v>#N/A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IF($B458="","",VLOOKUP($B458,'HK2 - 22-23 + HKI 23-24(22C2)'!$B$12:$AT$182,4,0))</f>
        <v>#N/A</v>
      </c>
      <c r="F458" s="15" t="e">
        <f>IF($B458="","",VLOOKUP($B458,'HK2 - 22-23 + HKI 23-24(22C2)'!$B$12:$AT$182,5,0))</f>
        <v>#N/A</v>
      </c>
      <c r="G458" s="15" t="e">
        <f>IF($B458="","",VLOOKUP($B458,'HK2 - 22-23 + HKI 23-24(22C2)'!$B$12:$AT$182,6,0))</f>
        <v>#N/A</v>
      </c>
      <c r="H458" s="15" t="e">
        <f>IF($B458="","",VLOOKUP($B458,'HK2 - 22-23 + HKI 23-24(22C2)'!$B$12:$AT$182,7,0))</f>
        <v>#N/A</v>
      </c>
      <c r="I458" s="15" t="e">
        <f>IF($B458="","",VLOOKUP($B458,'HK2 - 22-23 + HKI 23-24(22C2)'!$B$12:$AT$182,8,0))</f>
        <v>#N/A</v>
      </c>
      <c r="J458" s="15" t="e">
        <f>IF($B458="","",VLOOKUP($B458,'HK2 - 22-23 + HKI 23-24(22C2)'!$B$12:$AT$182,9,0))</f>
        <v>#N/A</v>
      </c>
      <c r="K458" s="15" t="e">
        <f>IF($B458="","",VLOOKUP($B458,'HK2 - 22-23 + HKI 23-24(22C2)'!$B$12:$AT$182,10,0))</f>
        <v>#N/A</v>
      </c>
      <c r="L458" s="15" t="e">
        <f>IF($B458="","",VLOOKUP($B458,'HK2 - 22-23 + HKI 23-24(22C2)'!$B$12:$AT$182,11,0))</f>
        <v>#N/A</v>
      </c>
      <c r="M458" s="31" t="e">
        <f t="shared" si="71"/>
        <v>#N/A</v>
      </c>
      <c r="N458" s="15" t="e">
        <f>IF($B458="","",VLOOKUP($B458,'HK2 - 22-23 + HKI 23-24(22C2)'!$B$12:$AT$182,13,0))</f>
        <v>#N/A</v>
      </c>
      <c r="O458" s="15" t="e">
        <f>IF($B458="","",VLOOKUP($B458,'HK2 - 22-23 + HKI 23-24(22C2)'!$B$12:$AT$182,14,0))</f>
        <v>#N/A</v>
      </c>
      <c r="P458" s="15" t="e">
        <f>IF($B458="","",VLOOKUP($B458,'HK2 - 22-23 + HKI 23-24(22C2)'!$B$12:$AT$182,15,0))</f>
        <v>#N/A</v>
      </c>
      <c r="Q458" s="15" t="e">
        <f>IF($B458="","",VLOOKUP($B458,'HK2 - 22-23 + HKI 23-24(22C2)'!$B$12:$AT$182,16,0))</f>
        <v>#N/A</v>
      </c>
      <c r="R458" s="31" t="e">
        <f t="shared" si="72"/>
        <v>#N/A</v>
      </c>
      <c r="S458" s="15" t="e">
        <f>IF($B458="","",VLOOKUP($B458,'HK2 - 22-23 + HKI 23-24(22C2)'!$B$12:$AT$182,18,0))</f>
        <v>#N/A</v>
      </c>
      <c r="T458" s="15" t="e">
        <f>IF($B458="","",VLOOKUP($B458,'HK2 - 22-23 + HKI 23-24(22C2)'!$B$12:$AT$182,19,0))</f>
        <v>#N/A</v>
      </c>
      <c r="U458" s="15" t="e">
        <f>IF($B458="","",VLOOKUP($B458,'HK2 - 22-23 + HKI 23-24(22C2)'!$B$12:$AT$182,20,0))</f>
        <v>#N/A</v>
      </c>
      <c r="V458" s="31" t="e">
        <f t="shared" si="73"/>
        <v>#N/A</v>
      </c>
      <c r="W458" s="15" t="e">
        <f>IF($B458="","",VLOOKUP($B458,'HK2 - 22-23 + HKI 23-24(22C2)'!$B$12:$AT$182,22,0))</f>
        <v>#N/A</v>
      </c>
      <c r="X458" s="15" t="e">
        <f>IF($B458="","",VLOOKUP($B458,'HK2 - 22-23 + HKI 23-24(22C2)'!$B$12:$AT$182,23,0))</f>
        <v>#N/A</v>
      </c>
      <c r="Y458" s="15" t="e">
        <f>IF($B458="","",VLOOKUP($B458,'HK2 - 22-23 + HKI 23-24(22C2)'!$B$12:$AT$182,24,0))</f>
        <v>#N/A</v>
      </c>
      <c r="Z458" s="31" t="e">
        <f t="shared" si="74"/>
        <v>#N/A</v>
      </c>
      <c r="AA458" s="15" t="e">
        <f>IF($B458="","",VLOOKUP($B458,'HK2 - 22-23 + HKI 23-24(22C2)'!$B$12:$AT$182,26,0))</f>
        <v>#N/A</v>
      </c>
      <c r="AB458" s="15" t="e">
        <f>IF($B458="","",VLOOKUP($B458,'HK2 - 22-23 + HKI 23-24(22C2)'!$B$12:$AT$182,27,0))</f>
        <v>#N/A</v>
      </c>
      <c r="AC458" s="15" t="e">
        <f>IF($B458="","",VLOOKUP($B458,'HK2 - 22-23 + HKI 23-24(22C2)'!$B$12:$AT$182,28,0))</f>
        <v>#N/A</v>
      </c>
      <c r="AD458" s="31" t="e">
        <f t="shared" si="75"/>
        <v>#N/A</v>
      </c>
      <c r="AE458" s="15" t="e">
        <f>IF($B458="","",VLOOKUP($B458,'HK2 - 22-23 + HKI 23-24(22C2)'!$B$12:$AT$182,30,0))</f>
        <v>#N/A</v>
      </c>
      <c r="AF458" s="15" t="e">
        <f>IF($B458="","",VLOOKUP($B458,'HK2 - 22-23 + HKI 23-24(22C2)'!$B$12:$AT$182,31,0))</f>
        <v>#N/A</v>
      </c>
      <c r="AG458" s="15" t="e">
        <f>IF($B458="","",VLOOKUP($B458,'HK2 - 22-23 + HKI 23-24(22C2)'!$B$12:$AT$182,32,0))</f>
        <v>#N/A</v>
      </c>
      <c r="AH458" s="31" t="e">
        <f t="shared" si="76"/>
        <v>#N/A</v>
      </c>
      <c r="AI458" s="15" t="e">
        <f>IF($B458="","",VLOOKUP($B458,'HK2 - 22-23 + HKI 23-24(22C2)'!$B$12:$AT$182,34,0))</f>
        <v>#N/A</v>
      </c>
      <c r="AJ458" s="15" t="e">
        <f>IF($B458="","",VLOOKUP($B458,'HK2 - 22-23 + HKI 23-24(22C2)'!$B$12:$AT$182,35,0))</f>
        <v>#N/A</v>
      </c>
      <c r="AK458" s="31" t="e">
        <f t="shared" si="77"/>
        <v>#N/A</v>
      </c>
      <c r="AL458" s="15" t="e">
        <f>IF($B458="","",VLOOKUP($B458,'HK2 - 22-23 + HKI 23-24(22C2)'!$B$12:$AT$182,37,0))</f>
        <v>#N/A</v>
      </c>
      <c r="AM458" s="15" t="e">
        <f>IF($B458="","",VLOOKUP($B458,'HK2 - 22-23 + HKI 23-24(22C2)'!$B$12:$AT$182,38,0))</f>
        <v>#N/A</v>
      </c>
      <c r="AN458" s="31" t="e">
        <f t="shared" si="78"/>
        <v>#N/A</v>
      </c>
      <c r="AO458" s="15" t="e">
        <f>IF($B458="","",VLOOKUP($B458,'HK2 - 22-23 + HKI 23-24(22C2)'!$B$12:$AT$182,40,0))</f>
        <v>#N/A</v>
      </c>
      <c r="AP458" s="15" t="e">
        <f>IF($B458="","",VLOOKUP($B458,'HK2 - 22-23 + HKI 23-24(22C2)'!$B$12:$AT$182,41,0))</f>
        <v>#N/A</v>
      </c>
      <c r="AQ458" s="31" t="e">
        <f t="shared" si="79"/>
        <v>#N/A</v>
      </c>
      <c r="AR458" s="31" t="e">
        <f>IF($B458="","",VLOOKUP($B458,'HK2 - 22-23 + HKI 23-24(22C2)'!$B$12:$AT$182,43,0))</f>
        <v>#N/A</v>
      </c>
      <c r="AS458" s="31" t="e">
        <f>IF($B458="","",VLOOKUP($B458,'HK2 - 22-23 + HKI 23-24(22C2)'!$B$12:$AT$182,44,0))</f>
        <v>#N/A</v>
      </c>
      <c r="AT458" s="40" t="e">
        <f t="shared" si="80"/>
        <v>#N/A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IF($B459="","",VLOOKUP($B459,'HK2 - 22-23 + HKI 23-24(22C2)'!$B$12:$AT$182,4,0))</f>
        <v>#N/A</v>
      </c>
      <c r="F459" s="15" t="e">
        <f>IF($B459="","",VLOOKUP($B459,'HK2 - 22-23 + HKI 23-24(22C2)'!$B$12:$AT$182,5,0))</f>
        <v>#N/A</v>
      </c>
      <c r="G459" s="15" t="e">
        <f>IF($B459="","",VLOOKUP($B459,'HK2 - 22-23 + HKI 23-24(22C2)'!$B$12:$AT$182,6,0))</f>
        <v>#N/A</v>
      </c>
      <c r="H459" s="15" t="e">
        <f>IF($B459="","",VLOOKUP($B459,'HK2 - 22-23 + HKI 23-24(22C2)'!$B$12:$AT$182,7,0))</f>
        <v>#N/A</v>
      </c>
      <c r="I459" s="15" t="e">
        <f>IF($B459="","",VLOOKUP($B459,'HK2 - 22-23 + HKI 23-24(22C2)'!$B$12:$AT$182,8,0))</f>
        <v>#N/A</v>
      </c>
      <c r="J459" s="15" t="e">
        <f>IF($B459="","",VLOOKUP($B459,'HK2 - 22-23 + HKI 23-24(22C2)'!$B$12:$AT$182,9,0))</f>
        <v>#N/A</v>
      </c>
      <c r="K459" s="15" t="e">
        <f>IF($B459="","",VLOOKUP($B459,'HK2 - 22-23 + HKI 23-24(22C2)'!$B$12:$AT$182,10,0))</f>
        <v>#N/A</v>
      </c>
      <c r="L459" s="15" t="e">
        <f>IF($B459="","",VLOOKUP($B459,'HK2 - 22-23 + HKI 23-24(22C2)'!$B$12:$AT$182,11,0))</f>
        <v>#N/A</v>
      </c>
      <c r="M459" s="31" t="e">
        <f t="shared" si="71"/>
        <v>#N/A</v>
      </c>
      <c r="N459" s="15" t="e">
        <f>IF($B459="","",VLOOKUP($B459,'HK2 - 22-23 + HKI 23-24(22C2)'!$B$12:$AT$182,13,0))</f>
        <v>#N/A</v>
      </c>
      <c r="O459" s="15" t="e">
        <f>IF($B459="","",VLOOKUP($B459,'HK2 - 22-23 + HKI 23-24(22C2)'!$B$12:$AT$182,14,0))</f>
        <v>#N/A</v>
      </c>
      <c r="P459" s="15" t="e">
        <f>IF($B459="","",VLOOKUP($B459,'HK2 - 22-23 + HKI 23-24(22C2)'!$B$12:$AT$182,15,0))</f>
        <v>#N/A</v>
      </c>
      <c r="Q459" s="15" t="e">
        <f>IF($B459="","",VLOOKUP($B459,'HK2 - 22-23 + HKI 23-24(22C2)'!$B$12:$AT$182,16,0))</f>
        <v>#N/A</v>
      </c>
      <c r="R459" s="31" t="e">
        <f t="shared" si="72"/>
        <v>#N/A</v>
      </c>
      <c r="S459" s="15" t="e">
        <f>IF($B459="","",VLOOKUP($B459,'HK2 - 22-23 + HKI 23-24(22C2)'!$B$12:$AT$182,18,0))</f>
        <v>#N/A</v>
      </c>
      <c r="T459" s="15" t="e">
        <f>IF($B459="","",VLOOKUP($B459,'HK2 - 22-23 + HKI 23-24(22C2)'!$B$12:$AT$182,19,0))</f>
        <v>#N/A</v>
      </c>
      <c r="U459" s="15" t="e">
        <f>IF($B459="","",VLOOKUP($B459,'HK2 - 22-23 + HKI 23-24(22C2)'!$B$12:$AT$182,20,0))</f>
        <v>#N/A</v>
      </c>
      <c r="V459" s="31" t="e">
        <f t="shared" si="73"/>
        <v>#N/A</v>
      </c>
      <c r="W459" s="15" t="e">
        <f>IF($B459="","",VLOOKUP($B459,'HK2 - 22-23 + HKI 23-24(22C2)'!$B$12:$AT$182,22,0))</f>
        <v>#N/A</v>
      </c>
      <c r="X459" s="15" t="e">
        <f>IF($B459="","",VLOOKUP($B459,'HK2 - 22-23 + HKI 23-24(22C2)'!$B$12:$AT$182,23,0))</f>
        <v>#N/A</v>
      </c>
      <c r="Y459" s="15" t="e">
        <f>IF($B459="","",VLOOKUP($B459,'HK2 - 22-23 + HKI 23-24(22C2)'!$B$12:$AT$182,24,0))</f>
        <v>#N/A</v>
      </c>
      <c r="Z459" s="31" t="e">
        <f t="shared" si="74"/>
        <v>#N/A</v>
      </c>
      <c r="AA459" s="15" t="e">
        <f>IF($B459="","",VLOOKUP($B459,'HK2 - 22-23 + HKI 23-24(22C2)'!$B$12:$AT$182,26,0))</f>
        <v>#N/A</v>
      </c>
      <c r="AB459" s="15" t="e">
        <f>IF($B459="","",VLOOKUP($B459,'HK2 - 22-23 + HKI 23-24(22C2)'!$B$12:$AT$182,27,0))</f>
        <v>#N/A</v>
      </c>
      <c r="AC459" s="15" t="e">
        <f>IF($B459="","",VLOOKUP($B459,'HK2 - 22-23 + HKI 23-24(22C2)'!$B$12:$AT$182,28,0))</f>
        <v>#N/A</v>
      </c>
      <c r="AD459" s="31" t="e">
        <f t="shared" si="75"/>
        <v>#N/A</v>
      </c>
      <c r="AE459" s="15" t="e">
        <f>IF($B459="","",VLOOKUP($B459,'HK2 - 22-23 + HKI 23-24(22C2)'!$B$12:$AT$182,30,0))</f>
        <v>#N/A</v>
      </c>
      <c r="AF459" s="15" t="e">
        <f>IF($B459="","",VLOOKUP($B459,'HK2 - 22-23 + HKI 23-24(22C2)'!$B$12:$AT$182,31,0))</f>
        <v>#N/A</v>
      </c>
      <c r="AG459" s="15" t="e">
        <f>IF($B459="","",VLOOKUP($B459,'HK2 - 22-23 + HKI 23-24(22C2)'!$B$12:$AT$182,32,0))</f>
        <v>#N/A</v>
      </c>
      <c r="AH459" s="31" t="e">
        <f t="shared" si="76"/>
        <v>#N/A</v>
      </c>
      <c r="AI459" s="15" t="e">
        <f>IF($B459="","",VLOOKUP($B459,'HK2 - 22-23 + HKI 23-24(22C2)'!$B$12:$AT$182,34,0))</f>
        <v>#N/A</v>
      </c>
      <c r="AJ459" s="15" t="e">
        <f>IF($B459="","",VLOOKUP($B459,'HK2 - 22-23 + HKI 23-24(22C2)'!$B$12:$AT$182,35,0))</f>
        <v>#N/A</v>
      </c>
      <c r="AK459" s="31" t="e">
        <f t="shared" si="77"/>
        <v>#N/A</v>
      </c>
      <c r="AL459" s="15" t="e">
        <f>IF($B459="","",VLOOKUP($B459,'HK2 - 22-23 + HKI 23-24(22C2)'!$B$12:$AT$182,37,0))</f>
        <v>#N/A</v>
      </c>
      <c r="AM459" s="15" t="e">
        <f>IF($B459="","",VLOOKUP($B459,'HK2 - 22-23 + HKI 23-24(22C2)'!$B$12:$AT$182,38,0))</f>
        <v>#N/A</v>
      </c>
      <c r="AN459" s="31" t="e">
        <f t="shared" si="78"/>
        <v>#N/A</v>
      </c>
      <c r="AO459" s="15" t="e">
        <f>IF($B459="","",VLOOKUP($B459,'HK2 - 22-23 + HKI 23-24(22C2)'!$B$12:$AT$182,40,0))</f>
        <v>#N/A</v>
      </c>
      <c r="AP459" s="15" t="e">
        <f>IF($B459="","",VLOOKUP($B459,'HK2 - 22-23 + HKI 23-24(22C2)'!$B$12:$AT$182,41,0))</f>
        <v>#N/A</v>
      </c>
      <c r="AQ459" s="31" t="e">
        <f t="shared" si="79"/>
        <v>#N/A</v>
      </c>
      <c r="AR459" s="31" t="e">
        <f>IF($B459="","",VLOOKUP($B459,'HK2 - 22-23 + HKI 23-24(22C2)'!$B$12:$AT$182,43,0))</f>
        <v>#N/A</v>
      </c>
      <c r="AS459" s="31" t="e">
        <f>IF($B459="","",VLOOKUP($B459,'HK2 - 22-23 + HKI 23-24(22C2)'!$B$12:$AT$182,44,0))</f>
        <v>#N/A</v>
      </c>
      <c r="AT459" s="40" t="e">
        <f t="shared" si="80"/>
        <v>#N/A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IF($B460="","",VLOOKUP($B460,'HK2 - 22-23 + HKI 23-24(22C2)'!$B$12:$AT$182,4,0))</f>
        <v>#N/A</v>
      </c>
      <c r="F460" s="15" t="e">
        <f>IF($B460="","",VLOOKUP($B460,'HK2 - 22-23 + HKI 23-24(22C2)'!$B$12:$AT$182,5,0))</f>
        <v>#N/A</v>
      </c>
      <c r="G460" s="15" t="e">
        <f>IF($B460="","",VLOOKUP($B460,'HK2 - 22-23 + HKI 23-24(22C2)'!$B$12:$AT$182,6,0))</f>
        <v>#N/A</v>
      </c>
      <c r="H460" s="15" t="e">
        <f>IF($B460="","",VLOOKUP($B460,'HK2 - 22-23 + HKI 23-24(22C2)'!$B$12:$AT$182,7,0))</f>
        <v>#N/A</v>
      </c>
      <c r="I460" s="15" t="e">
        <f>IF($B460="","",VLOOKUP($B460,'HK2 - 22-23 + HKI 23-24(22C2)'!$B$12:$AT$182,8,0))</f>
        <v>#N/A</v>
      </c>
      <c r="J460" s="15" t="e">
        <f>IF($B460="","",VLOOKUP($B460,'HK2 - 22-23 + HKI 23-24(22C2)'!$B$12:$AT$182,9,0))</f>
        <v>#N/A</v>
      </c>
      <c r="K460" s="15" t="e">
        <f>IF($B460="","",VLOOKUP($B460,'HK2 - 22-23 + HKI 23-24(22C2)'!$B$12:$AT$182,10,0))</f>
        <v>#N/A</v>
      </c>
      <c r="L460" s="15" t="e">
        <f>IF($B460="","",VLOOKUP($B460,'HK2 - 22-23 + HKI 23-24(22C2)'!$B$12:$AT$182,11,0))</f>
        <v>#N/A</v>
      </c>
      <c r="M460" s="31" t="e">
        <f t="shared" si="71"/>
        <v>#N/A</v>
      </c>
      <c r="N460" s="15" t="e">
        <f>IF($B460="","",VLOOKUP($B460,'HK2 - 22-23 + HKI 23-24(22C2)'!$B$12:$AT$182,13,0))</f>
        <v>#N/A</v>
      </c>
      <c r="O460" s="15" t="e">
        <f>IF($B460="","",VLOOKUP($B460,'HK2 - 22-23 + HKI 23-24(22C2)'!$B$12:$AT$182,14,0))</f>
        <v>#N/A</v>
      </c>
      <c r="P460" s="15" t="e">
        <f>IF($B460="","",VLOOKUP($B460,'HK2 - 22-23 + HKI 23-24(22C2)'!$B$12:$AT$182,15,0))</f>
        <v>#N/A</v>
      </c>
      <c r="Q460" s="15" t="e">
        <f>IF($B460="","",VLOOKUP($B460,'HK2 - 22-23 + HKI 23-24(22C2)'!$B$12:$AT$182,16,0))</f>
        <v>#N/A</v>
      </c>
      <c r="R460" s="31" t="e">
        <f t="shared" si="72"/>
        <v>#N/A</v>
      </c>
      <c r="S460" s="15" t="e">
        <f>IF($B460="","",VLOOKUP($B460,'HK2 - 22-23 + HKI 23-24(22C2)'!$B$12:$AT$182,18,0))</f>
        <v>#N/A</v>
      </c>
      <c r="T460" s="15" t="e">
        <f>IF($B460="","",VLOOKUP($B460,'HK2 - 22-23 + HKI 23-24(22C2)'!$B$12:$AT$182,19,0))</f>
        <v>#N/A</v>
      </c>
      <c r="U460" s="15" t="e">
        <f>IF($B460="","",VLOOKUP($B460,'HK2 - 22-23 + HKI 23-24(22C2)'!$B$12:$AT$182,20,0))</f>
        <v>#N/A</v>
      </c>
      <c r="V460" s="31" t="e">
        <f t="shared" si="73"/>
        <v>#N/A</v>
      </c>
      <c r="W460" s="15" t="e">
        <f>IF($B460="","",VLOOKUP($B460,'HK2 - 22-23 + HKI 23-24(22C2)'!$B$12:$AT$182,22,0))</f>
        <v>#N/A</v>
      </c>
      <c r="X460" s="15" t="e">
        <f>IF($B460="","",VLOOKUP($B460,'HK2 - 22-23 + HKI 23-24(22C2)'!$B$12:$AT$182,23,0))</f>
        <v>#N/A</v>
      </c>
      <c r="Y460" s="15" t="e">
        <f>IF($B460="","",VLOOKUP($B460,'HK2 - 22-23 + HKI 23-24(22C2)'!$B$12:$AT$182,24,0))</f>
        <v>#N/A</v>
      </c>
      <c r="Z460" s="31" t="e">
        <f t="shared" si="74"/>
        <v>#N/A</v>
      </c>
      <c r="AA460" s="15" t="e">
        <f>IF($B460="","",VLOOKUP($B460,'HK2 - 22-23 + HKI 23-24(22C2)'!$B$12:$AT$182,26,0))</f>
        <v>#N/A</v>
      </c>
      <c r="AB460" s="15" t="e">
        <f>IF($B460="","",VLOOKUP($B460,'HK2 - 22-23 + HKI 23-24(22C2)'!$B$12:$AT$182,27,0))</f>
        <v>#N/A</v>
      </c>
      <c r="AC460" s="15" t="e">
        <f>IF($B460="","",VLOOKUP($B460,'HK2 - 22-23 + HKI 23-24(22C2)'!$B$12:$AT$182,28,0))</f>
        <v>#N/A</v>
      </c>
      <c r="AD460" s="31" t="e">
        <f t="shared" si="75"/>
        <v>#N/A</v>
      </c>
      <c r="AE460" s="15" t="e">
        <f>IF($B460="","",VLOOKUP($B460,'HK2 - 22-23 + HKI 23-24(22C2)'!$B$12:$AT$182,30,0))</f>
        <v>#N/A</v>
      </c>
      <c r="AF460" s="15" t="e">
        <f>IF($B460="","",VLOOKUP($B460,'HK2 - 22-23 + HKI 23-24(22C2)'!$B$12:$AT$182,31,0))</f>
        <v>#N/A</v>
      </c>
      <c r="AG460" s="15" t="e">
        <f>IF($B460="","",VLOOKUP($B460,'HK2 - 22-23 + HKI 23-24(22C2)'!$B$12:$AT$182,32,0))</f>
        <v>#N/A</v>
      </c>
      <c r="AH460" s="31" t="e">
        <f t="shared" si="76"/>
        <v>#N/A</v>
      </c>
      <c r="AI460" s="15" t="e">
        <f>IF($B460="","",VLOOKUP($B460,'HK2 - 22-23 + HKI 23-24(22C2)'!$B$12:$AT$182,34,0))</f>
        <v>#N/A</v>
      </c>
      <c r="AJ460" s="15" t="e">
        <f>IF($B460="","",VLOOKUP($B460,'HK2 - 22-23 + HKI 23-24(22C2)'!$B$12:$AT$182,35,0))</f>
        <v>#N/A</v>
      </c>
      <c r="AK460" s="31" t="e">
        <f t="shared" si="77"/>
        <v>#N/A</v>
      </c>
      <c r="AL460" s="15" t="e">
        <f>IF($B460="","",VLOOKUP($B460,'HK2 - 22-23 + HKI 23-24(22C2)'!$B$12:$AT$182,37,0))</f>
        <v>#N/A</v>
      </c>
      <c r="AM460" s="15" t="e">
        <f>IF($B460="","",VLOOKUP($B460,'HK2 - 22-23 + HKI 23-24(22C2)'!$B$12:$AT$182,38,0))</f>
        <v>#N/A</v>
      </c>
      <c r="AN460" s="31" t="e">
        <f t="shared" si="78"/>
        <v>#N/A</v>
      </c>
      <c r="AO460" s="15" t="e">
        <f>IF($B460="","",VLOOKUP($B460,'HK2 - 22-23 + HKI 23-24(22C2)'!$B$12:$AT$182,40,0))</f>
        <v>#N/A</v>
      </c>
      <c r="AP460" s="15" t="e">
        <f>IF($B460="","",VLOOKUP($B460,'HK2 - 22-23 + HKI 23-24(22C2)'!$B$12:$AT$182,41,0))</f>
        <v>#N/A</v>
      </c>
      <c r="AQ460" s="31" t="e">
        <f t="shared" si="79"/>
        <v>#N/A</v>
      </c>
      <c r="AR460" s="31" t="e">
        <f>IF($B460="","",VLOOKUP($B460,'HK2 - 22-23 + HKI 23-24(22C2)'!$B$12:$AT$182,43,0))</f>
        <v>#N/A</v>
      </c>
      <c r="AS460" s="31" t="e">
        <f>IF($B460="","",VLOOKUP($B460,'HK2 - 22-23 + HKI 23-24(22C2)'!$B$12:$AT$182,44,0))</f>
        <v>#N/A</v>
      </c>
      <c r="AT460" s="40" t="e">
        <f t="shared" si="80"/>
        <v>#N/A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IF($B461="","",VLOOKUP($B461,'HK2 - 22-23 + HKI 23-24(22C2)'!$B$12:$AT$182,4,0))</f>
        <v>#N/A</v>
      </c>
      <c r="F461" s="15" t="e">
        <f>IF($B461="","",VLOOKUP($B461,'HK2 - 22-23 + HKI 23-24(22C2)'!$B$12:$AT$182,5,0))</f>
        <v>#N/A</v>
      </c>
      <c r="G461" s="15" t="e">
        <f>IF($B461="","",VLOOKUP($B461,'HK2 - 22-23 + HKI 23-24(22C2)'!$B$12:$AT$182,6,0))</f>
        <v>#N/A</v>
      </c>
      <c r="H461" s="15" t="e">
        <f>IF($B461="","",VLOOKUP($B461,'HK2 - 22-23 + HKI 23-24(22C2)'!$B$12:$AT$182,7,0))</f>
        <v>#N/A</v>
      </c>
      <c r="I461" s="15" t="e">
        <f>IF($B461="","",VLOOKUP($B461,'HK2 - 22-23 + HKI 23-24(22C2)'!$B$12:$AT$182,8,0))</f>
        <v>#N/A</v>
      </c>
      <c r="J461" s="15" t="e">
        <f>IF($B461="","",VLOOKUP($B461,'HK2 - 22-23 + HKI 23-24(22C2)'!$B$12:$AT$182,9,0))</f>
        <v>#N/A</v>
      </c>
      <c r="K461" s="15" t="e">
        <f>IF($B461="","",VLOOKUP($B461,'HK2 - 22-23 + HKI 23-24(22C2)'!$B$12:$AT$182,10,0))</f>
        <v>#N/A</v>
      </c>
      <c r="L461" s="15" t="e">
        <f>IF($B461="","",VLOOKUP($B461,'HK2 - 22-23 + HKI 23-24(22C2)'!$B$12:$AT$182,11,0))</f>
        <v>#N/A</v>
      </c>
      <c r="M461" s="31" t="e">
        <f t="shared" si="71"/>
        <v>#N/A</v>
      </c>
      <c r="N461" s="15" t="e">
        <f>IF($B461="","",VLOOKUP($B461,'HK2 - 22-23 + HKI 23-24(22C2)'!$B$12:$AT$182,13,0))</f>
        <v>#N/A</v>
      </c>
      <c r="O461" s="15" t="e">
        <f>IF($B461="","",VLOOKUP($B461,'HK2 - 22-23 + HKI 23-24(22C2)'!$B$12:$AT$182,14,0))</f>
        <v>#N/A</v>
      </c>
      <c r="P461" s="15" t="e">
        <f>IF($B461="","",VLOOKUP($B461,'HK2 - 22-23 + HKI 23-24(22C2)'!$B$12:$AT$182,15,0))</f>
        <v>#N/A</v>
      </c>
      <c r="Q461" s="15" t="e">
        <f>IF($B461="","",VLOOKUP($B461,'HK2 - 22-23 + HKI 23-24(22C2)'!$B$12:$AT$182,16,0))</f>
        <v>#N/A</v>
      </c>
      <c r="R461" s="31" t="e">
        <f t="shared" si="72"/>
        <v>#N/A</v>
      </c>
      <c r="S461" s="15" t="e">
        <f>IF($B461="","",VLOOKUP($B461,'HK2 - 22-23 + HKI 23-24(22C2)'!$B$12:$AT$182,18,0))</f>
        <v>#N/A</v>
      </c>
      <c r="T461" s="15" t="e">
        <f>IF($B461="","",VLOOKUP($B461,'HK2 - 22-23 + HKI 23-24(22C2)'!$B$12:$AT$182,19,0))</f>
        <v>#N/A</v>
      </c>
      <c r="U461" s="15" t="e">
        <f>IF($B461="","",VLOOKUP($B461,'HK2 - 22-23 + HKI 23-24(22C2)'!$B$12:$AT$182,20,0))</f>
        <v>#N/A</v>
      </c>
      <c r="V461" s="31" t="e">
        <f t="shared" si="73"/>
        <v>#N/A</v>
      </c>
      <c r="W461" s="15" t="e">
        <f>IF($B461="","",VLOOKUP($B461,'HK2 - 22-23 + HKI 23-24(22C2)'!$B$12:$AT$182,22,0))</f>
        <v>#N/A</v>
      </c>
      <c r="X461" s="15" t="e">
        <f>IF($B461="","",VLOOKUP($B461,'HK2 - 22-23 + HKI 23-24(22C2)'!$B$12:$AT$182,23,0))</f>
        <v>#N/A</v>
      </c>
      <c r="Y461" s="15" t="e">
        <f>IF($B461="","",VLOOKUP($B461,'HK2 - 22-23 + HKI 23-24(22C2)'!$B$12:$AT$182,24,0))</f>
        <v>#N/A</v>
      </c>
      <c r="Z461" s="31" t="e">
        <f t="shared" si="74"/>
        <v>#N/A</v>
      </c>
      <c r="AA461" s="15" t="e">
        <f>IF($B461="","",VLOOKUP($B461,'HK2 - 22-23 + HKI 23-24(22C2)'!$B$12:$AT$182,26,0))</f>
        <v>#N/A</v>
      </c>
      <c r="AB461" s="15" t="e">
        <f>IF($B461="","",VLOOKUP($B461,'HK2 - 22-23 + HKI 23-24(22C2)'!$B$12:$AT$182,27,0))</f>
        <v>#N/A</v>
      </c>
      <c r="AC461" s="15" t="e">
        <f>IF($B461="","",VLOOKUP($B461,'HK2 - 22-23 + HKI 23-24(22C2)'!$B$12:$AT$182,28,0))</f>
        <v>#N/A</v>
      </c>
      <c r="AD461" s="31" t="e">
        <f t="shared" si="75"/>
        <v>#N/A</v>
      </c>
      <c r="AE461" s="15" t="e">
        <f>IF($B461="","",VLOOKUP($B461,'HK2 - 22-23 + HKI 23-24(22C2)'!$B$12:$AT$182,30,0))</f>
        <v>#N/A</v>
      </c>
      <c r="AF461" s="15" t="e">
        <f>IF($B461="","",VLOOKUP($B461,'HK2 - 22-23 + HKI 23-24(22C2)'!$B$12:$AT$182,31,0))</f>
        <v>#N/A</v>
      </c>
      <c r="AG461" s="15" t="e">
        <f>IF($B461="","",VLOOKUP($B461,'HK2 - 22-23 + HKI 23-24(22C2)'!$B$12:$AT$182,32,0))</f>
        <v>#N/A</v>
      </c>
      <c r="AH461" s="31" t="e">
        <f t="shared" si="76"/>
        <v>#N/A</v>
      </c>
      <c r="AI461" s="15" t="e">
        <f>IF($B461="","",VLOOKUP($B461,'HK2 - 22-23 + HKI 23-24(22C2)'!$B$12:$AT$182,34,0))</f>
        <v>#N/A</v>
      </c>
      <c r="AJ461" s="15" t="e">
        <f>IF($B461="","",VLOOKUP($B461,'HK2 - 22-23 + HKI 23-24(22C2)'!$B$12:$AT$182,35,0))</f>
        <v>#N/A</v>
      </c>
      <c r="AK461" s="31" t="e">
        <f t="shared" si="77"/>
        <v>#N/A</v>
      </c>
      <c r="AL461" s="15" t="e">
        <f>IF($B461="","",VLOOKUP($B461,'HK2 - 22-23 + HKI 23-24(22C2)'!$B$12:$AT$182,37,0))</f>
        <v>#N/A</v>
      </c>
      <c r="AM461" s="15" t="e">
        <f>IF($B461="","",VLOOKUP($B461,'HK2 - 22-23 + HKI 23-24(22C2)'!$B$12:$AT$182,38,0))</f>
        <v>#N/A</v>
      </c>
      <c r="AN461" s="31" t="e">
        <f t="shared" si="78"/>
        <v>#N/A</v>
      </c>
      <c r="AO461" s="15" t="e">
        <f>IF($B461="","",VLOOKUP($B461,'HK2 - 22-23 + HKI 23-24(22C2)'!$B$12:$AT$182,40,0))</f>
        <v>#N/A</v>
      </c>
      <c r="AP461" s="15" t="e">
        <f>IF($B461="","",VLOOKUP($B461,'HK2 - 22-23 + HKI 23-24(22C2)'!$B$12:$AT$182,41,0))</f>
        <v>#N/A</v>
      </c>
      <c r="AQ461" s="31" t="e">
        <f t="shared" si="79"/>
        <v>#N/A</v>
      </c>
      <c r="AR461" s="31" t="e">
        <f>IF($B461="","",VLOOKUP($B461,'HK2 - 22-23 + HKI 23-24(22C2)'!$B$12:$AT$182,43,0))</f>
        <v>#N/A</v>
      </c>
      <c r="AS461" s="31" t="e">
        <f>IF($B461="","",VLOOKUP($B461,'HK2 - 22-23 + HKI 23-24(22C2)'!$B$12:$AT$182,44,0))</f>
        <v>#N/A</v>
      </c>
      <c r="AT461" s="40" t="e">
        <f t="shared" si="80"/>
        <v>#N/A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IF($B462="","",VLOOKUP($B462,'HK2 - 22-23 + HKI 23-24(22C2)'!$B$12:$AT$182,4,0))</f>
        <v>#N/A</v>
      </c>
      <c r="F462" s="15" t="e">
        <f>IF($B462="","",VLOOKUP($B462,'HK2 - 22-23 + HKI 23-24(22C2)'!$B$12:$AT$182,5,0))</f>
        <v>#N/A</v>
      </c>
      <c r="G462" s="15" t="e">
        <f>IF($B462="","",VLOOKUP($B462,'HK2 - 22-23 + HKI 23-24(22C2)'!$B$12:$AT$182,6,0))</f>
        <v>#N/A</v>
      </c>
      <c r="H462" s="15" t="e">
        <f>IF($B462="","",VLOOKUP($B462,'HK2 - 22-23 + HKI 23-24(22C2)'!$B$12:$AT$182,7,0))</f>
        <v>#N/A</v>
      </c>
      <c r="I462" s="15" t="e">
        <f>IF($B462="","",VLOOKUP($B462,'HK2 - 22-23 + HKI 23-24(22C2)'!$B$12:$AT$182,8,0))</f>
        <v>#N/A</v>
      </c>
      <c r="J462" s="15" t="e">
        <f>IF($B462="","",VLOOKUP($B462,'HK2 - 22-23 + HKI 23-24(22C2)'!$B$12:$AT$182,9,0))</f>
        <v>#N/A</v>
      </c>
      <c r="K462" s="15" t="e">
        <f>IF($B462="","",VLOOKUP($B462,'HK2 - 22-23 + HKI 23-24(22C2)'!$B$12:$AT$182,10,0))</f>
        <v>#N/A</v>
      </c>
      <c r="L462" s="15" t="e">
        <f>IF($B462="","",VLOOKUP($B462,'HK2 - 22-23 + HKI 23-24(22C2)'!$B$12:$AT$182,11,0))</f>
        <v>#N/A</v>
      </c>
      <c r="M462" s="31" t="e">
        <f t="shared" si="71"/>
        <v>#N/A</v>
      </c>
      <c r="N462" s="15" t="e">
        <f>IF($B462="","",VLOOKUP($B462,'HK2 - 22-23 + HKI 23-24(22C2)'!$B$12:$AT$182,13,0))</f>
        <v>#N/A</v>
      </c>
      <c r="O462" s="15" t="e">
        <f>IF($B462="","",VLOOKUP($B462,'HK2 - 22-23 + HKI 23-24(22C2)'!$B$12:$AT$182,14,0))</f>
        <v>#N/A</v>
      </c>
      <c r="P462" s="15" t="e">
        <f>IF($B462="","",VLOOKUP($B462,'HK2 - 22-23 + HKI 23-24(22C2)'!$B$12:$AT$182,15,0))</f>
        <v>#N/A</v>
      </c>
      <c r="Q462" s="15" t="e">
        <f>IF($B462="","",VLOOKUP($B462,'HK2 - 22-23 + HKI 23-24(22C2)'!$B$12:$AT$182,16,0))</f>
        <v>#N/A</v>
      </c>
      <c r="R462" s="31" t="e">
        <f t="shared" si="72"/>
        <v>#N/A</v>
      </c>
      <c r="S462" s="15" t="e">
        <f>IF($B462="","",VLOOKUP($B462,'HK2 - 22-23 + HKI 23-24(22C2)'!$B$12:$AT$182,18,0))</f>
        <v>#N/A</v>
      </c>
      <c r="T462" s="15" t="e">
        <f>IF($B462="","",VLOOKUP($B462,'HK2 - 22-23 + HKI 23-24(22C2)'!$B$12:$AT$182,19,0))</f>
        <v>#N/A</v>
      </c>
      <c r="U462" s="15" t="e">
        <f>IF($B462="","",VLOOKUP($B462,'HK2 - 22-23 + HKI 23-24(22C2)'!$B$12:$AT$182,20,0))</f>
        <v>#N/A</v>
      </c>
      <c r="V462" s="31" t="e">
        <f t="shared" si="73"/>
        <v>#N/A</v>
      </c>
      <c r="W462" s="15" t="e">
        <f>IF($B462="","",VLOOKUP($B462,'HK2 - 22-23 + HKI 23-24(22C2)'!$B$12:$AT$182,22,0))</f>
        <v>#N/A</v>
      </c>
      <c r="X462" s="15" t="e">
        <f>IF($B462="","",VLOOKUP($B462,'HK2 - 22-23 + HKI 23-24(22C2)'!$B$12:$AT$182,23,0))</f>
        <v>#N/A</v>
      </c>
      <c r="Y462" s="15" t="e">
        <f>IF($B462="","",VLOOKUP($B462,'HK2 - 22-23 + HKI 23-24(22C2)'!$B$12:$AT$182,24,0))</f>
        <v>#N/A</v>
      </c>
      <c r="Z462" s="31" t="e">
        <f t="shared" si="74"/>
        <v>#N/A</v>
      </c>
      <c r="AA462" s="15" t="e">
        <f>IF($B462="","",VLOOKUP($B462,'HK2 - 22-23 + HKI 23-24(22C2)'!$B$12:$AT$182,26,0))</f>
        <v>#N/A</v>
      </c>
      <c r="AB462" s="15" t="e">
        <f>IF($B462="","",VLOOKUP($B462,'HK2 - 22-23 + HKI 23-24(22C2)'!$B$12:$AT$182,27,0))</f>
        <v>#N/A</v>
      </c>
      <c r="AC462" s="15" t="e">
        <f>IF($B462="","",VLOOKUP($B462,'HK2 - 22-23 + HKI 23-24(22C2)'!$B$12:$AT$182,28,0))</f>
        <v>#N/A</v>
      </c>
      <c r="AD462" s="31" t="e">
        <f t="shared" si="75"/>
        <v>#N/A</v>
      </c>
      <c r="AE462" s="15" t="e">
        <f>IF($B462="","",VLOOKUP($B462,'HK2 - 22-23 + HKI 23-24(22C2)'!$B$12:$AT$182,30,0))</f>
        <v>#N/A</v>
      </c>
      <c r="AF462" s="15" t="e">
        <f>IF($B462="","",VLOOKUP($B462,'HK2 - 22-23 + HKI 23-24(22C2)'!$B$12:$AT$182,31,0))</f>
        <v>#N/A</v>
      </c>
      <c r="AG462" s="15" t="e">
        <f>IF($B462="","",VLOOKUP($B462,'HK2 - 22-23 + HKI 23-24(22C2)'!$B$12:$AT$182,32,0))</f>
        <v>#N/A</v>
      </c>
      <c r="AH462" s="31" t="e">
        <f t="shared" si="76"/>
        <v>#N/A</v>
      </c>
      <c r="AI462" s="15" t="e">
        <f>IF($B462="","",VLOOKUP($B462,'HK2 - 22-23 + HKI 23-24(22C2)'!$B$12:$AT$182,34,0))</f>
        <v>#N/A</v>
      </c>
      <c r="AJ462" s="15" t="e">
        <f>IF($B462="","",VLOOKUP($B462,'HK2 - 22-23 + HKI 23-24(22C2)'!$B$12:$AT$182,35,0))</f>
        <v>#N/A</v>
      </c>
      <c r="AK462" s="31" t="e">
        <f t="shared" si="77"/>
        <v>#N/A</v>
      </c>
      <c r="AL462" s="15" t="e">
        <f>IF($B462="","",VLOOKUP($B462,'HK2 - 22-23 + HKI 23-24(22C2)'!$B$12:$AT$182,37,0))</f>
        <v>#N/A</v>
      </c>
      <c r="AM462" s="15" t="e">
        <f>IF($B462="","",VLOOKUP($B462,'HK2 - 22-23 + HKI 23-24(22C2)'!$B$12:$AT$182,38,0))</f>
        <v>#N/A</v>
      </c>
      <c r="AN462" s="31" t="e">
        <f t="shared" si="78"/>
        <v>#N/A</v>
      </c>
      <c r="AO462" s="15" t="e">
        <f>IF($B462="","",VLOOKUP($B462,'HK2 - 22-23 + HKI 23-24(22C2)'!$B$12:$AT$182,40,0))</f>
        <v>#N/A</v>
      </c>
      <c r="AP462" s="15" t="e">
        <f>IF($B462="","",VLOOKUP($B462,'HK2 - 22-23 + HKI 23-24(22C2)'!$B$12:$AT$182,41,0))</f>
        <v>#N/A</v>
      </c>
      <c r="AQ462" s="31" t="e">
        <f t="shared" si="79"/>
        <v>#N/A</v>
      </c>
      <c r="AR462" s="31" t="e">
        <f>IF($B462="","",VLOOKUP($B462,'HK2 - 22-23 + HKI 23-24(22C2)'!$B$12:$AT$182,43,0))</f>
        <v>#N/A</v>
      </c>
      <c r="AS462" s="31" t="e">
        <f>IF($B462="","",VLOOKUP($B462,'HK2 - 22-23 + HKI 23-24(22C2)'!$B$12:$AT$182,44,0))</f>
        <v>#N/A</v>
      </c>
      <c r="AT462" s="40" t="e">
        <f t="shared" si="80"/>
        <v>#N/A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IF($B463="","",VLOOKUP($B463,'HK2 - 22-23 + HKI 23-24(22C2)'!$B$12:$AT$182,4,0))</f>
        <v>#N/A</v>
      </c>
      <c r="F463" s="15" t="e">
        <f>IF($B463="","",VLOOKUP($B463,'HK2 - 22-23 + HKI 23-24(22C2)'!$B$12:$AT$182,5,0))</f>
        <v>#N/A</v>
      </c>
      <c r="G463" s="15" t="e">
        <f>IF($B463="","",VLOOKUP($B463,'HK2 - 22-23 + HKI 23-24(22C2)'!$B$12:$AT$182,6,0))</f>
        <v>#N/A</v>
      </c>
      <c r="H463" s="15" t="e">
        <f>IF($B463="","",VLOOKUP($B463,'HK2 - 22-23 + HKI 23-24(22C2)'!$B$12:$AT$182,7,0))</f>
        <v>#N/A</v>
      </c>
      <c r="I463" s="15" t="e">
        <f>IF($B463="","",VLOOKUP($B463,'HK2 - 22-23 + HKI 23-24(22C2)'!$B$12:$AT$182,8,0))</f>
        <v>#N/A</v>
      </c>
      <c r="J463" s="15" t="e">
        <f>IF($B463="","",VLOOKUP($B463,'HK2 - 22-23 + HKI 23-24(22C2)'!$B$12:$AT$182,9,0))</f>
        <v>#N/A</v>
      </c>
      <c r="K463" s="15" t="e">
        <f>IF($B463="","",VLOOKUP($B463,'HK2 - 22-23 + HKI 23-24(22C2)'!$B$12:$AT$182,10,0))</f>
        <v>#N/A</v>
      </c>
      <c r="L463" s="15" t="e">
        <f>IF($B463="","",VLOOKUP($B463,'HK2 - 22-23 + HKI 23-24(22C2)'!$B$12:$AT$182,11,0))</f>
        <v>#N/A</v>
      </c>
      <c r="M463" s="31" t="e">
        <f t="shared" si="71"/>
        <v>#N/A</v>
      </c>
      <c r="N463" s="15" t="e">
        <f>IF($B463="","",VLOOKUP($B463,'HK2 - 22-23 + HKI 23-24(22C2)'!$B$12:$AT$182,13,0))</f>
        <v>#N/A</v>
      </c>
      <c r="O463" s="15" t="e">
        <f>IF($B463="","",VLOOKUP($B463,'HK2 - 22-23 + HKI 23-24(22C2)'!$B$12:$AT$182,14,0))</f>
        <v>#N/A</v>
      </c>
      <c r="P463" s="15" t="e">
        <f>IF($B463="","",VLOOKUP($B463,'HK2 - 22-23 + HKI 23-24(22C2)'!$B$12:$AT$182,15,0))</f>
        <v>#N/A</v>
      </c>
      <c r="Q463" s="15" t="e">
        <f>IF($B463="","",VLOOKUP($B463,'HK2 - 22-23 + HKI 23-24(22C2)'!$B$12:$AT$182,16,0))</f>
        <v>#N/A</v>
      </c>
      <c r="R463" s="31" t="e">
        <f t="shared" si="72"/>
        <v>#N/A</v>
      </c>
      <c r="S463" s="15" t="e">
        <f>IF($B463="","",VLOOKUP($B463,'HK2 - 22-23 + HKI 23-24(22C2)'!$B$12:$AT$182,18,0))</f>
        <v>#N/A</v>
      </c>
      <c r="T463" s="15" t="e">
        <f>IF($B463="","",VLOOKUP($B463,'HK2 - 22-23 + HKI 23-24(22C2)'!$B$12:$AT$182,19,0))</f>
        <v>#N/A</v>
      </c>
      <c r="U463" s="15" t="e">
        <f>IF($B463="","",VLOOKUP($B463,'HK2 - 22-23 + HKI 23-24(22C2)'!$B$12:$AT$182,20,0))</f>
        <v>#N/A</v>
      </c>
      <c r="V463" s="31" t="e">
        <f t="shared" si="73"/>
        <v>#N/A</v>
      </c>
      <c r="W463" s="15" t="e">
        <f>IF($B463="","",VLOOKUP($B463,'HK2 - 22-23 + HKI 23-24(22C2)'!$B$12:$AT$182,22,0))</f>
        <v>#N/A</v>
      </c>
      <c r="X463" s="15" t="e">
        <f>IF($B463="","",VLOOKUP($B463,'HK2 - 22-23 + HKI 23-24(22C2)'!$B$12:$AT$182,23,0))</f>
        <v>#N/A</v>
      </c>
      <c r="Y463" s="15" t="e">
        <f>IF($B463="","",VLOOKUP($B463,'HK2 - 22-23 + HKI 23-24(22C2)'!$B$12:$AT$182,24,0))</f>
        <v>#N/A</v>
      </c>
      <c r="Z463" s="31" t="e">
        <f t="shared" si="74"/>
        <v>#N/A</v>
      </c>
      <c r="AA463" s="15" t="e">
        <f>IF($B463="","",VLOOKUP($B463,'HK2 - 22-23 + HKI 23-24(22C2)'!$B$12:$AT$182,26,0))</f>
        <v>#N/A</v>
      </c>
      <c r="AB463" s="15" t="e">
        <f>IF($B463="","",VLOOKUP($B463,'HK2 - 22-23 + HKI 23-24(22C2)'!$B$12:$AT$182,27,0))</f>
        <v>#N/A</v>
      </c>
      <c r="AC463" s="15" t="e">
        <f>IF($B463="","",VLOOKUP($B463,'HK2 - 22-23 + HKI 23-24(22C2)'!$B$12:$AT$182,28,0))</f>
        <v>#N/A</v>
      </c>
      <c r="AD463" s="31" t="e">
        <f t="shared" si="75"/>
        <v>#N/A</v>
      </c>
      <c r="AE463" s="15" t="e">
        <f>IF($B463="","",VLOOKUP($B463,'HK2 - 22-23 + HKI 23-24(22C2)'!$B$12:$AT$182,30,0))</f>
        <v>#N/A</v>
      </c>
      <c r="AF463" s="15" t="e">
        <f>IF($B463="","",VLOOKUP($B463,'HK2 - 22-23 + HKI 23-24(22C2)'!$B$12:$AT$182,31,0))</f>
        <v>#N/A</v>
      </c>
      <c r="AG463" s="15" t="e">
        <f>IF($B463="","",VLOOKUP($B463,'HK2 - 22-23 + HKI 23-24(22C2)'!$B$12:$AT$182,32,0))</f>
        <v>#N/A</v>
      </c>
      <c r="AH463" s="31" t="e">
        <f t="shared" si="76"/>
        <v>#N/A</v>
      </c>
      <c r="AI463" s="15" t="e">
        <f>IF($B463="","",VLOOKUP($B463,'HK2 - 22-23 + HKI 23-24(22C2)'!$B$12:$AT$182,34,0))</f>
        <v>#N/A</v>
      </c>
      <c r="AJ463" s="15" t="e">
        <f>IF($B463="","",VLOOKUP($B463,'HK2 - 22-23 + HKI 23-24(22C2)'!$B$12:$AT$182,35,0))</f>
        <v>#N/A</v>
      </c>
      <c r="AK463" s="31" t="e">
        <f t="shared" si="77"/>
        <v>#N/A</v>
      </c>
      <c r="AL463" s="15" t="e">
        <f>IF($B463="","",VLOOKUP($B463,'HK2 - 22-23 + HKI 23-24(22C2)'!$B$12:$AT$182,37,0))</f>
        <v>#N/A</v>
      </c>
      <c r="AM463" s="15" t="e">
        <f>IF($B463="","",VLOOKUP($B463,'HK2 - 22-23 + HKI 23-24(22C2)'!$B$12:$AT$182,38,0))</f>
        <v>#N/A</v>
      </c>
      <c r="AN463" s="31" t="e">
        <f t="shared" si="78"/>
        <v>#N/A</v>
      </c>
      <c r="AO463" s="15" t="e">
        <f>IF($B463="","",VLOOKUP($B463,'HK2 - 22-23 + HKI 23-24(22C2)'!$B$12:$AT$182,40,0))</f>
        <v>#N/A</v>
      </c>
      <c r="AP463" s="15" t="e">
        <f>IF($B463="","",VLOOKUP($B463,'HK2 - 22-23 + HKI 23-24(22C2)'!$B$12:$AT$182,41,0))</f>
        <v>#N/A</v>
      </c>
      <c r="AQ463" s="31" t="e">
        <f t="shared" si="79"/>
        <v>#N/A</v>
      </c>
      <c r="AR463" s="31" t="e">
        <f>IF($B463="","",VLOOKUP($B463,'HK2 - 22-23 + HKI 23-24(22C2)'!$B$12:$AT$182,43,0))</f>
        <v>#N/A</v>
      </c>
      <c r="AS463" s="31" t="e">
        <f>IF($B463="","",VLOOKUP($B463,'HK2 - 22-23 + HKI 23-24(22C2)'!$B$12:$AT$182,44,0))</f>
        <v>#N/A</v>
      </c>
      <c r="AT463" s="40" t="e">
        <f t="shared" si="80"/>
        <v>#N/A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IF($B464="","",VLOOKUP($B464,'HK2 - 22-23 + HKI 23-24(22C2)'!$B$12:$AT$182,4,0))</f>
        <v>#N/A</v>
      </c>
      <c r="F464" s="15" t="e">
        <f>IF($B464="","",VLOOKUP($B464,'HK2 - 22-23 + HKI 23-24(22C2)'!$B$12:$AT$182,5,0))</f>
        <v>#N/A</v>
      </c>
      <c r="G464" s="15" t="e">
        <f>IF($B464="","",VLOOKUP($B464,'HK2 - 22-23 + HKI 23-24(22C2)'!$B$12:$AT$182,6,0))</f>
        <v>#N/A</v>
      </c>
      <c r="H464" s="15" t="e">
        <f>IF($B464="","",VLOOKUP($B464,'HK2 - 22-23 + HKI 23-24(22C2)'!$B$12:$AT$182,7,0))</f>
        <v>#N/A</v>
      </c>
      <c r="I464" s="15" t="e">
        <f>IF($B464="","",VLOOKUP($B464,'HK2 - 22-23 + HKI 23-24(22C2)'!$B$12:$AT$182,8,0))</f>
        <v>#N/A</v>
      </c>
      <c r="J464" s="15" t="e">
        <f>IF($B464="","",VLOOKUP($B464,'HK2 - 22-23 + HKI 23-24(22C2)'!$B$12:$AT$182,9,0))</f>
        <v>#N/A</v>
      </c>
      <c r="K464" s="15" t="e">
        <f>IF($B464="","",VLOOKUP($B464,'HK2 - 22-23 + HKI 23-24(22C2)'!$B$12:$AT$182,10,0))</f>
        <v>#N/A</v>
      </c>
      <c r="L464" s="15" t="e">
        <f>IF($B464="","",VLOOKUP($B464,'HK2 - 22-23 + HKI 23-24(22C2)'!$B$12:$AT$182,11,0))</f>
        <v>#N/A</v>
      </c>
      <c r="M464" s="31" t="e">
        <f t="shared" si="71"/>
        <v>#N/A</v>
      </c>
      <c r="N464" s="15" t="e">
        <f>IF($B464="","",VLOOKUP($B464,'HK2 - 22-23 + HKI 23-24(22C2)'!$B$12:$AT$182,13,0))</f>
        <v>#N/A</v>
      </c>
      <c r="O464" s="15" t="e">
        <f>IF($B464="","",VLOOKUP($B464,'HK2 - 22-23 + HKI 23-24(22C2)'!$B$12:$AT$182,14,0))</f>
        <v>#N/A</v>
      </c>
      <c r="P464" s="15" t="e">
        <f>IF($B464="","",VLOOKUP($B464,'HK2 - 22-23 + HKI 23-24(22C2)'!$B$12:$AT$182,15,0))</f>
        <v>#N/A</v>
      </c>
      <c r="Q464" s="15" t="e">
        <f>IF($B464="","",VLOOKUP($B464,'HK2 - 22-23 + HKI 23-24(22C2)'!$B$12:$AT$182,16,0))</f>
        <v>#N/A</v>
      </c>
      <c r="R464" s="31" t="e">
        <f t="shared" si="72"/>
        <v>#N/A</v>
      </c>
      <c r="S464" s="15" t="e">
        <f>IF($B464="","",VLOOKUP($B464,'HK2 - 22-23 + HKI 23-24(22C2)'!$B$12:$AT$182,18,0))</f>
        <v>#N/A</v>
      </c>
      <c r="T464" s="15" t="e">
        <f>IF($B464="","",VLOOKUP($B464,'HK2 - 22-23 + HKI 23-24(22C2)'!$B$12:$AT$182,19,0))</f>
        <v>#N/A</v>
      </c>
      <c r="U464" s="15" t="e">
        <f>IF($B464="","",VLOOKUP($B464,'HK2 - 22-23 + HKI 23-24(22C2)'!$B$12:$AT$182,20,0))</f>
        <v>#N/A</v>
      </c>
      <c r="V464" s="31" t="e">
        <f t="shared" si="73"/>
        <v>#N/A</v>
      </c>
      <c r="W464" s="15" t="e">
        <f>IF($B464="","",VLOOKUP($B464,'HK2 - 22-23 + HKI 23-24(22C2)'!$B$12:$AT$182,22,0))</f>
        <v>#N/A</v>
      </c>
      <c r="X464" s="15" t="e">
        <f>IF($B464="","",VLOOKUP($B464,'HK2 - 22-23 + HKI 23-24(22C2)'!$B$12:$AT$182,23,0))</f>
        <v>#N/A</v>
      </c>
      <c r="Y464" s="15" t="e">
        <f>IF($B464="","",VLOOKUP($B464,'HK2 - 22-23 + HKI 23-24(22C2)'!$B$12:$AT$182,24,0))</f>
        <v>#N/A</v>
      </c>
      <c r="Z464" s="31" t="e">
        <f t="shared" si="74"/>
        <v>#N/A</v>
      </c>
      <c r="AA464" s="15" t="e">
        <f>IF($B464="","",VLOOKUP($B464,'HK2 - 22-23 + HKI 23-24(22C2)'!$B$12:$AT$182,26,0))</f>
        <v>#N/A</v>
      </c>
      <c r="AB464" s="15" t="e">
        <f>IF($B464="","",VLOOKUP($B464,'HK2 - 22-23 + HKI 23-24(22C2)'!$B$12:$AT$182,27,0))</f>
        <v>#N/A</v>
      </c>
      <c r="AC464" s="15" t="e">
        <f>IF($B464="","",VLOOKUP($B464,'HK2 - 22-23 + HKI 23-24(22C2)'!$B$12:$AT$182,28,0))</f>
        <v>#N/A</v>
      </c>
      <c r="AD464" s="31" t="e">
        <f t="shared" si="75"/>
        <v>#N/A</v>
      </c>
      <c r="AE464" s="15" t="e">
        <f>IF($B464="","",VLOOKUP($B464,'HK2 - 22-23 + HKI 23-24(22C2)'!$B$12:$AT$182,30,0))</f>
        <v>#N/A</v>
      </c>
      <c r="AF464" s="15" t="e">
        <f>IF($B464="","",VLOOKUP($B464,'HK2 - 22-23 + HKI 23-24(22C2)'!$B$12:$AT$182,31,0))</f>
        <v>#N/A</v>
      </c>
      <c r="AG464" s="15" t="e">
        <f>IF($B464="","",VLOOKUP($B464,'HK2 - 22-23 + HKI 23-24(22C2)'!$B$12:$AT$182,32,0))</f>
        <v>#N/A</v>
      </c>
      <c r="AH464" s="31" t="e">
        <f t="shared" si="76"/>
        <v>#N/A</v>
      </c>
      <c r="AI464" s="15" t="e">
        <f>IF($B464="","",VLOOKUP($B464,'HK2 - 22-23 + HKI 23-24(22C2)'!$B$12:$AT$182,34,0))</f>
        <v>#N/A</v>
      </c>
      <c r="AJ464" s="15" t="e">
        <f>IF($B464="","",VLOOKUP($B464,'HK2 - 22-23 + HKI 23-24(22C2)'!$B$12:$AT$182,35,0))</f>
        <v>#N/A</v>
      </c>
      <c r="AK464" s="31" t="e">
        <f t="shared" si="77"/>
        <v>#N/A</v>
      </c>
      <c r="AL464" s="15" t="e">
        <f>IF($B464="","",VLOOKUP($B464,'HK2 - 22-23 + HKI 23-24(22C2)'!$B$12:$AT$182,37,0))</f>
        <v>#N/A</v>
      </c>
      <c r="AM464" s="15" t="e">
        <f>IF($B464="","",VLOOKUP($B464,'HK2 - 22-23 + HKI 23-24(22C2)'!$B$12:$AT$182,38,0))</f>
        <v>#N/A</v>
      </c>
      <c r="AN464" s="31" t="e">
        <f t="shared" si="78"/>
        <v>#N/A</v>
      </c>
      <c r="AO464" s="15" t="e">
        <f>IF($B464="","",VLOOKUP($B464,'HK2 - 22-23 + HKI 23-24(22C2)'!$B$12:$AT$182,40,0))</f>
        <v>#N/A</v>
      </c>
      <c r="AP464" s="15" t="e">
        <f>IF($B464="","",VLOOKUP($B464,'HK2 - 22-23 + HKI 23-24(22C2)'!$B$12:$AT$182,41,0))</f>
        <v>#N/A</v>
      </c>
      <c r="AQ464" s="31" t="e">
        <f t="shared" si="79"/>
        <v>#N/A</v>
      </c>
      <c r="AR464" s="31" t="e">
        <f>IF($B464="","",VLOOKUP($B464,'HK2 - 22-23 + HKI 23-24(22C2)'!$B$12:$AT$182,43,0))</f>
        <v>#N/A</v>
      </c>
      <c r="AS464" s="31" t="e">
        <f>IF($B464="","",VLOOKUP($B464,'HK2 - 22-23 + HKI 23-24(22C2)'!$B$12:$AT$182,44,0))</f>
        <v>#N/A</v>
      </c>
      <c r="AT464" s="40" t="e">
        <f t="shared" si="80"/>
        <v>#N/A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IF($B465="","",VLOOKUP($B465,'HK2 - 22-23 + HKI 23-24(22C2)'!$B$12:$AT$182,4,0))</f>
        <v>#N/A</v>
      </c>
      <c r="F465" s="15" t="e">
        <f>IF($B465="","",VLOOKUP($B465,'HK2 - 22-23 + HKI 23-24(22C2)'!$B$12:$AT$182,5,0))</f>
        <v>#N/A</v>
      </c>
      <c r="G465" s="15" t="e">
        <f>IF($B465="","",VLOOKUP($B465,'HK2 - 22-23 + HKI 23-24(22C2)'!$B$12:$AT$182,6,0))</f>
        <v>#N/A</v>
      </c>
      <c r="H465" s="15" t="e">
        <f>IF($B465="","",VLOOKUP($B465,'HK2 - 22-23 + HKI 23-24(22C2)'!$B$12:$AT$182,7,0))</f>
        <v>#N/A</v>
      </c>
      <c r="I465" s="15" t="e">
        <f>IF($B465="","",VLOOKUP($B465,'HK2 - 22-23 + HKI 23-24(22C2)'!$B$12:$AT$182,8,0))</f>
        <v>#N/A</v>
      </c>
      <c r="J465" s="15" t="e">
        <f>IF($B465="","",VLOOKUP($B465,'HK2 - 22-23 + HKI 23-24(22C2)'!$B$12:$AT$182,9,0))</f>
        <v>#N/A</v>
      </c>
      <c r="K465" s="15" t="e">
        <f>IF($B465="","",VLOOKUP($B465,'HK2 - 22-23 + HKI 23-24(22C2)'!$B$12:$AT$182,10,0))</f>
        <v>#N/A</v>
      </c>
      <c r="L465" s="15" t="e">
        <f>IF($B465="","",VLOOKUP($B465,'HK2 - 22-23 + HKI 23-24(22C2)'!$B$12:$AT$182,11,0))</f>
        <v>#N/A</v>
      </c>
      <c r="M465" s="31" t="e">
        <f t="shared" si="71"/>
        <v>#N/A</v>
      </c>
      <c r="N465" s="15" t="e">
        <f>IF($B465="","",VLOOKUP($B465,'HK2 - 22-23 + HKI 23-24(22C2)'!$B$12:$AT$182,13,0))</f>
        <v>#N/A</v>
      </c>
      <c r="O465" s="15" t="e">
        <f>IF($B465="","",VLOOKUP($B465,'HK2 - 22-23 + HKI 23-24(22C2)'!$B$12:$AT$182,14,0))</f>
        <v>#N/A</v>
      </c>
      <c r="P465" s="15" t="e">
        <f>IF($B465="","",VLOOKUP($B465,'HK2 - 22-23 + HKI 23-24(22C2)'!$B$12:$AT$182,15,0))</f>
        <v>#N/A</v>
      </c>
      <c r="Q465" s="15" t="e">
        <f>IF($B465="","",VLOOKUP($B465,'HK2 - 22-23 + HKI 23-24(22C2)'!$B$12:$AT$182,16,0))</f>
        <v>#N/A</v>
      </c>
      <c r="R465" s="31" t="e">
        <f t="shared" si="72"/>
        <v>#N/A</v>
      </c>
      <c r="S465" s="15" t="e">
        <f>IF($B465="","",VLOOKUP($B465,'HK2 - 22-23 + HKI 23-24(22C2)'!$B$12:$AT$182,18,0))</f>
        <v>#N/A</v>
      </c>
      <c r="T465" s="15" t="e">
        <f>IF($B465="","",VLOOKUP($B465,'HK2 - 22-23 + HKI 23-24(22C2)'!$B$12:$AT$182,19,0))</f>
        <v>#N/A</v>
      </c>
      <c r="U465" s="15" t="e">
        <f>IF($B465="","",VLOOKUP($B465,'HK2 - 22-23 + HKI 23-24(22C2)'!$B$12:$AT$182,20,0))</f>
        <v>#N/A</v>
      </c>
      <c r="V465" s="31" t="e">
        <f t="shared" si="73"/>
        <v>#N/A</v>
      </c>
      <c r="W465" s="15" t="e">
        <f>IF($B465="","",VLOOKUP($B465,'HK2 - 22-23 + HKI 23-24(22C2)'!$B$12:$AT$182,22,0))</f>
        <v>#N/A</v>
      </c>
      <c r="X465" s="15" t="e">
        <f>IF($B465="","",VLOOKUP($B465,'HK2 - 22-23 + HKI 23-24(22C2)'!$B$12:$AT$182,23,0))</f>
        <v>#N/A</v>
      </c>
      <c r="Y465" s="15" t="e">
        <f>IF($B465="","",VLOOKUP($B465,'HK2 - 22-23 + HKI 23-24(22C2)'!$B$12:$AT$182,24,0))</f>
        <v>#N/A</v>
      </c>
      <c r="Z465" s="31" t="e">
        <f t="shared" si="74"/>
        <v>#N/A</v>
      </c>
      <c r="AA465" s="15" t="e">
        <f>IF($B465="","",VLOOKUP($B465,'HK2 - 22-23 + HKI 23-24(22C2)'!$B$12:$AT$182,26,0))</f>
        <v>#N/A</v>
      </c>
      <c r="AB465" s="15" t="e">
        <f>IF($B465="","",VLOOKUP($B465,'HK2 - 22-23 + HKI 23-24(22C2)'!$B$12:$AT$182,27,0))</f>
        <v>#N/A</v>
      </c>
      <c r="AC465" s="15" t="e">
        <f>IF($B465="","",VLOOKUP($B465,'HK2 - 22-23 + HKI 23-24(22C2)'!$B$12:$AT$182,28,0))</f>
        <v>#N/A</v>
      </c>
      <c r="AD465" s="31" t="e">
        <f t="shared" si="75"/>
        <v>#N/A</v>
      </c>
      <c r="AE465" s="15" t="e">
        <f>IF($B465="","",VLOOKUP($B465,'HK2 - 22-23 + HKI 23-24(22C2)'!$B$12:$AT$182,30,0))</f>
        <v>#N/A</v>
      </c>
      <c r="AF465" s="15" t="e">
        <f>IF($B465="","",VLOOKUP($B465,'HK2 - 22-23 + HKI 23-24(22C2)'!$B$12:$AT$182,31,0))</f>
        <v>#N/A</v>
      </c>
      <c r="AG465" s="15" t="e">
        <f>IF($B465="","",VLOOKUP($B465,'HK2 - 22-23 + HKI 23-24(22C2)'!$B$12:$AT$182,32,0))</f>
        <v>#N/A</v>
      </c>
      <c r="AH465" s="31" t="e">
        <f t="shared" si="76"/>
        <v>#N/A</v>
      </c>
      <c r="AI465" s="15" t="e">
        <f>IF($B465="","",VLOOKUP($B465,'HK2 - 22-23 + HKI 23-24(22C2)'!$B$12:$AT$182,34,0))</f>
        <v>#N/A</v>
      </c>
      <c r="AJ465" s="15" t="e">
        <f>IF($B465="","",VLOOKUP($B465,'HK2 - 22-23 + HKI 23-24(22C2)'!$B$12:$AT$182,35,0))</f>
        <v>#N/A</v>
      </c>
      <c r="AK465" s="31" t="e">
        <f t="shared" si="77"/>
        <v>#N/A</v>
      </c>
      <c r="AL465" s="15" t="e">
        <f>IF($B465="","",VLOOKUP($B465,'HK2 - 22-23 + HKI 23-24(22C2)'!$B$12:$AT$182,37,0))</f>
        <v>#N/A</v>
      </c>
      <c r="AM465" s="15" t="e">
        <f>IF($B465="","",VLOOKUP($B465,'HK2 - 22-23 + HKI 23-24(22C2)'!$B$12:$AT$182,38,0))</f>
        <v>#N/A</v>
      </c>
      <c r="AN465" s="31" t="e">
        <f t="shared" si="78"/>
        <v>#N/A</v>
      </c>
      <c r="AO465" s="15" t="e">
        <f>IF($B465="","",VLOOKUP($B465,'HK2 - 22-23 + HKI 23-24(22C2)'!$B$12:$AT$182,40,0))</f>
        <v>#N/A</v>
      </c>
      <c r="AP465" s="15" t="e">
        <f>IF($B465="","",VLOOKUP($B465,'HK2 - 22-23 + HKI 23-24(22C2)'!$B$12:$AT$182,41,0))</f>
        <v>#N/A</v>
      </c>
      <c r="AQ465" s="31" t="e">
        <f t="shared" si="79"/>
        <v>#N/A</v>
      </c>
      <c r="AR465" s="31" t="e">
        <f>IF($B465="","",VLOOKUP($B465,'HK2 - 22-23 + HKI 23-24(22C2)'!$B$12:$AT$182,43,0))</f>
        <v>#N/A</v>
      </c>
      <c r="AS465" s="31" t="e">
        <f>IF($B465="","",VLOOKUP($B465,'HK2 - 22-23 + HKI 23-24(22C2)'!$B$12:$AT$182,44,0))</f>
        <v>#N/A</v>
      </c>
      <c r="AT465" s="40" t="e">
        <f t="shared" si="80"/>
        <v>#N/A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IF($B466="","",VLOOKUP($B466,'HK2 - 22-23 + HKI 23-24(22C2)'!$B$12:$AT$182,4,0))</f>
        <v>#N/A</v>
      </c>
      <c r="F466" s="15" t="e">
        <f>IF($B466="","",VLOOKUP($B466,'HK2 - 22-23 + HKI 23-24(22C2)'!$B$12:$AT$182,5,0))</f>
        <v>#N/A</v>
      </c>
      <c r="G466" s="15" t="e">
        <f>IF($B466="","",VLOOKUP($B466,'HK2 - 22-23 + HKI 23-24(22C2)'!$B$12:$AT$182,6,0))</f>
        <v>#N/A</v>
      </c>
      <c r="H466" s="15" t="e">
        <f>IF($B466="","",VLOOKUP($B466,'HK2 - 22-23 + HKI 23-24(22C2)'!$B$12:$AT$182,7,0))</f>
        <v>#N/A</v>
      </c>
      <c r="I466" s="15" t="e">
        <f>IF($B466="","",VLOOKUP($B466,'HK2 - 22-23 + HKI 23-24(22C2)'!$B$12:$AT$182,8,0))</f>
        <v>#N/A</v>
      </c>
      <c r="J466" s="15" t="e">
        <f>IF($B466="","",VLOOKUP($B466,'HK2 - 22-23 + HKI 23-24(22C2)'!$B$12:$AT$182,9,0))</f>
        <v>#N/A</v>
      </c>
      <c r="K466" s="15" t="e">
        <f>IF($B466="","",VLOOKUP($B466,'HK2 - 22-23 + HKI 23-24(22C2)'!$B$12:$AT$182,10,0))</f>
        <v>#N/A</v>
      </c>
      <c r="L466" s="15" t="e">
        <f>IF($B466="","",VLOOKUP($B466,'HK2 - 22-23 + HKI 23-24(22C2)'!$B$12:$AT$182,11,0))</f>
        <v>#N/A</v>
      </c>
      <c r="M466" s="31" t="e">
        <f t="shared" si="71"/>
        <v>#N/A</v>
      </c>
      <c r="N466" s="15" t="e">
        <f>IF($B466="","",VLOOKUP($B466,'HK2 - 22-23 + HKI 23-24(22C2)'!$B$12:$AT$182,13,0))</f>
        <v>#N/A</v>
      </c>
      <c r="O466" s="15" t="e">
        <f>IF($B466="","",VLOOKUP($B466,'HK2 - 22-23 + HKI 23-24(22C2)'!$B$12:$AT$182,14,0))</f>
        <v>#N/A</v>
      </c>
      <c r="P466" s="15" t="e">
        <f>IF($B466="","",VLOOKUP($B466,'HK2 - 22-23 + HKI 23-24(22C2)'!$B$12:$AT$182,15,0))</f>
        <v>#N/A</v>
      </c>
      <c r="Q466" s="15" t="e">
        <f>IF($B466="","",VLOOKUP($B466,'HK2 - 22-23 + HKI 23-24(22C2)'!$B$12:$AT$182,16,0))</f>
        <v>#N/A</v>
      </c>
      <c r="R466" s="31" t="e">
        <f t="shared" si="72"/>
        <v>#N/A</v>
      </c>
      <c r="S466" s="15" t="e">
        <f>IF($B466="","",VLOOKUP($B466,'HK2 - 22-23 + HKI 23-24(22C2)'!$B$12:$AT$182,18,0))</f>
        <v>#N/A</v>
      </c>
      <c r="T466" s="15" t="e">
        <f>IF($B466="","",VLOOKUP($B466,'HK2 - 22-23 + HKI 23-24(22C2)'!$B$12:$AT$182,19,0))</f>
        <v>#N/A</v>
      </c>
      <c r="U466" s="15" t="e">
        <f>IF($B466="","",VLOOKUP($B466,'HK2 - 22-23 + HKI 23-24(22C2)'!$B$12:$AT$182,20,0))</f>
        <v>#N/A</v>
      </c>
      <c r="V466" s="31" t="e">
        <f t="shared" si="73"/>
        <v>#N/A</v>
      </c>
      <c r="W466" s="15" t="e">
        <f>IF($B466="","",VLOOKUP($B466,'HK2 - 22-23 + HKI 23-24(22C2)'!$B$12:$AT$182,22,0))</f>
        <v>#N/A</v>
      </c>
      <c r="X466" s="15" t="e">
        <f>IF($B466="","",VLOOKUP($B466,'HK2 - 22-23 + HKI 23-24(22C2)'!$B$12:$AT$182,23,0))</f>
        <v>#N/A</v>
      </c>
      <c r="Y466" s="15" t="e">
        <f>IF($B466="","",VLOOKUP($B466,'HK2 - 22-23 + HKI 23-24(22C2)'!$B$12:$AT$182,24,0))</f>
        <v>#N/A</v>
      </c>
      <c r="Z466" s="31" t="e">
        <f t="shared" si="74"/>
        <v>#N/A</v>
      </c>
      <c r="AA466" s="15" t="e">
        <f>IF($B466="","",VLOOKUP($B466,'HK2 - 22-23 + HKI 23-24(22C2)'!$B$12:$AT$182,26,0))</f>
        <v>#N/A</v>
      </c>
      <c r="AB466" s="15" t="e">
        <f>IF($B466="","",VLOOKUP($B466,'HK2 - 22-23 + HKI 23-24(22C2)'!$B$12:$AT$182,27,0))</f>
        <v>#N/A</v>
      </c>
      <c r="AC466" s="15" t="e">
        <f>IF($B466="","",VLOOKUP($B466,'HK2 - 22-23 + HKI 23-24(22C2)'!$B$12:$AT$182,28,0))</f>
        <v>#N/A</v>
      </c>
      <c r="AD466" s="31" t="e">
        <f t="shared" si="75"/>
        <v>#N/A</v>
      </c>
      <c r="AE466" s="15" t="e">
        <f>IF($B466="","",VLOOKUP($B466,'HK2 - 22-23 + HKI 23-24(22C2)'!$B$12:$AT$182,30,0))</f>
        <v>#N/A</v>
      </c>
      <c r="AF466" s="15" t="e">
        <f>IF($B466="","",VLOOKUP($B466,'HK2 - 22-23 + HKI 23-24(22C2)'!$B$12:$AT$182,31,0))</f>
        <v>#N/A</v>
      </c>
      <c r="AG466" s="15" t="e">
        <f>IF($B466="","",VLOOKUP($B466,'HK2 - 22-23 + HKI 23-24(22C2)'!$B$12:$AT$182,32,0))</f>
        <v>#N/A</v>
      </c>
      <c r="AH466" s="31" t="e">
        <f t="shared" si="76"/>
        <v>#N/A</v>
      </c>
      <c r="AI466" s="15" t="e">
        <f>IF($B466="","",VLOOKUP($B466,'HK2 - 22-23 + HKI 23-24(22C2)'!$B$12:$AT$182,34,0))</f>
        <v>#N/A</v>
      </c>
      <c r="AJ466" s="15" t="e">
        <f>IF($B466="","",VLOOKUP($B466,'HK2 - 22-23 + HKI 23-24(22C2)'!$B$12:$AT$182,35,0))</f>
        <v>#N/A</v>
      </c>
      <c r="AK466" s="31" t="e">
        <f t="shared" si="77"/>
        <v>#N/A</v>
      </c>
      <c r="AL466" s="15" t="e">
        <f>IF($B466="","",VLOOKUP($B466,'HK2 - 22-23 + HKI 23-24(22C2)'!$B$12:$AT$182,37,0))</f>
        <v>#N/A</v>
      </c>
      <c r="AM466" s="15" t="e">
        <f>IF($B466="","",VLOOKUP($B466,'HK2 - 22-23 + HKI 23-24(22C2)'!$B$12:$AT$182,38,0))</f>
        <v>#N/A</v>
      </c>
      <c r="AN466" s="31" t="e">
        <f t="shared" si="78"/>
        <v>#N/A</v>
      </c>
      <c r="AO466" s="15" t="e">
        <f>IF($B466="","",VLOOKUP($B466,'HK2 - 22-23 + HKI 23-24(22C2)'!$B$12:$AT$182,40,0))</f>
        <v>#N/A</v>
      </c>
      <c r="AP466" s="15" t="e">
        <f>IF($B466="","",VLOOKUP($B466,'HK2 - 22-23 + HKI 23-24(22C2)'!$B$12:$AT$182,41,0))</f>
        <v>#N/A</v>
      </c>
      <c r="AQ466" s="31" t="e">
        <f t="shared" si="79"/>
        <v>#N/A</v>
      </c>
      <c r="AR466" s="31" t="e">
        <f>IF($B466="","",VLOOKUP($B466,'HK2 - 22-23 + HKI 23-24(22C2)'!$B$12:$AT$182,43,0))</f>
        <v>#N/A</v>
      </c>
      <c r="AS466" s="31" t="e">
        <f>IF($B466="","",VLOOKUP($B466,'HK2 - 22-23 + HKI 23-24(22C2)'!$B$12:$AT$182,44,0))</f>
        <v>#N/A</v>
      </c>
      <c r="AT466" s="40" t="e">
        <f t="shared" si="80"/>
        <v>#N/A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IF($B467="","",VLOOKUP($B467,'HK2 - 22-23 + HKI 23-24(22C2)'!$B$12:$AT$182,4,0))</f>
        <v>#N/A</v>
      </c>
      <c r="F467" s="15" t="e">
        <f>IF($B467="","",VLOOKUP($B467,'HK2 - 22-23 + HKI 23-24(22C2)'!$B$12:$AT$182,5,0))</f>
        <v>#N/A</v>
      </c>
      <c r="G467" s="15" t="e">
        <f>IF($B467="","",VLOOKUP($B467,'HK2 - 22-23 + HKI 23-24(22C2)'!$B$12:$AT$182,6,0))</f>
        <v>#N/A</v>
      </c>
      <c r="H467" s="15" t="e">
        <f>IF($B467="","",VLOOKUP($B467,'HK2 - 22-23 + HKI 23-24(22C2)'!$B$12:$AT$182,7,0))</f>
        <v>#N/A</v>
      </c>
      <c r="I467" s="15" t="e">
        <f>IF($B467="","",VLOOKUP($B467,'HK2 - 22-23 + HKI 23-24(22C2)'!$B$12:$AT$182,8,0))</f>
        <v>#N/A</v>
      </c>
      <c r="J467" s="15" t="e">
        <f>IF($B467="","",VLOOKUP($B467,'HK2 - 22-23 + HKI 23-24(22C2)'!$B$12:$AT$182,9,0))</f>
        <v>#N/A</v>
      </c>
      <c r="K467" s="15" t="e">
        <f>IF($B467="","",VLOOKUP($B467,'HK2 - 22-23 + HKI 23-24(22C2)'!$B$12:$AT$182,10,0))</f>
        <v>#N/A</v>
      </c>
      <c r="L467" s="15" t="e">
        <f>IF($B467="","",VLOOKUP($B467,'HK2 - 22-23 + HKI 23-24(22C2)'!$B$12:$AT$182,11,0))</f>
        <v>#N/A</v>
      </c>
      <c r="M467" s="31" t="e">
        <f t="shared" si="71"/>
        <v>#N/A</v>
      </c>
      <c r="N467" s="15" t="e">
        <f>IF($B467="","",VLOOKUP($B467,'HK2 - 22-23 + HKI 23-24(22C2)'!$B$12:$AT$182,13,0))</f>
        <v>#N/A</v>
      </c>
      <c r="O467" s="15" t="e">
        <f>IF($B467="","",VLOOKUP($B467,'HK2 - 22-23 + HKI 23-24(22C2)'!$B$12:$AT$182,14,0))</f>
        <v>#N/A</v>
      </c>
      <c r="P467" s="15" t="e">
        <f>IF($B467="","",VLOOKUP($B467,'HK2 - 22-23 + HKI 23-24(22C2)'!$B$12:$AT$182,15,0))</f>
        <v>#N/A</v>
      </c>
      <c r="Q467" s="15" t="e">
        <f>IF($B467="","",VLOOKUP($B467,'HK2 - 22-23 + HKI 23-24(22C2)'!$B$12:$AT$182,16,0))</f>
        <v>#N/A</v>
      </c>
      <c r="R467" s="31" t="e">
        <f t="shared" si="72"/>
        <v>#N/A</v>
      </c>
      <c r="S467" s="15" t="e">
        <f>IF($B467="","",VLOOKUP($B467,'HK2 - 22-23 + HKI 23-24(22C2)'!$B$12:$AT$182,18,0))</f>
        <v>#N/A</v>
      </c>
      <c r="T467" s="15" t="e">
        <f>IF($B467="","",VLOOKUP($B467,'HK2 - 22-23 + HKI 23-24(22C2)'!$B$12:$AT$182,19,0))</f>
        <v>#N/A</v>
      </c>
      <c r="U467" s="15" t="e">
        <f>IF($B467="","",VLOOKUP($B467,'HK2 - 22-23 + HKI 23-24(22C2)'!$B$12:$AT$182,20,0))</f>
        <v>#N/A</v>
      </c>
      <c r="V467" s="31" t="e">
        <f t="shared" si="73"/>
        <v>#N/A</v>
      </c>
      <c r="W467" s="15" t="e">
        <f>IF($B467="","",VLOOKUP($B467,'HK2 - 22-23 + HKI 23-24(22C2)'!$B$12:$AT$182,22,0))</f>
        <v>#N/A</v>
      </c>
      <c r="X467" s="15" t="e">
        <f>IF($B467="","",VLOOKUP($B467,'HK2 - 22-23 + HKI 23-24(22C2)'!$B$12:$AT$182,23,0))</f>
        <v>#N/A</v>
      </c>
      <c r="Y467" s="15" t="e">
        <f>IF($B467="","",VLOOKUP($B467,'HK2 - 22-23 + HKI 23-24(22C2)'!$B$12:$AT$182,24,0))</f>
        <v>#N/A</v>
      </c>
      <c r="Z467" s="31" t="e">
        <f t="shared" si="74"/>
        <v>#N/A</v>
      </c>
      <c r="AA467" s="15" t="e">
        <f>IF($B467="","",VLOOKUP($B467,'HK2 - 22-23 + HKI 23-24(22C2)'!$B$12:$AT$182,26,0))</f>
        <v>#N/A</v>
      </c>
      <c r="AB467" s="15" t="e">
        <f>IF($B467="","",VLOOKUP($B467,'HK2 - 22-23 + HKI 23-24(22C2)'!$B$12:$AT$182,27,0))</f>
        <v>#N/A</v>
      </c>
      <c r="AC467" s="15" t="e">
        <f>IF($B467="","",VLOOKUP($B467,'HK2 - 22-23 + HKI 23-24(22C2)'!$B$12:$AT$182,28,0))</f>
        <v>#N/A</v>
      </c>
      <c r="AD467" s="31" t="e">
        <f t="shared" si="75"/>
        <v>#N/A</v>
      </c>
      <c r="AE467" s="15" t="e">
        <f>IF($B467="","",VLOOKUP($B467,'HK2 - 22-23 + HKI 23-24(22C2)'!$B$12:$AT$182,30,0))</f>
        <v>#N/A</v>
      </c>
      <c r="AF467" s="15" t="e">
        <f>IF($B467="","",VLOOKUP($B467,'HK2 - 22-23 + HKI 23-24(22C2)'!$B$12:$AT$182,31,0))</f>
        <v>#N/A</v>
      </c>
      <c r="AG467" s="15" t="e">
        <f>IF($B467="","",VLOOKUP($B467,'HK2 - 22-23 + HKI 23-24(22C2)'!$B$12:$AT$182,32,0))</f>
        <v>#N/A</v>
      </c>
      <c r="AH467" s="31" t="e">
        <f t="shared" si="76"/>
        <v>#N/A</v>
      </c>
      <c r="AI467" s="15" t="e">
        <f>IF($B467="","",VLOOKUP($B467,'HK2 - 22-23 + HKI 23-24(22C2)'!$B$12:$AT$182,34,0))</f>
        <v>#N/A</v>
      </c>
      <c r="AJ467" s="15" t="e">
        <f>IF($B467="","",VLOOKUP($B467,'HK2 - 22-23 + HKI 23-24(22C2)'!$B$12:$AT$182,35,0))</f>
        <v>#N/A</v>
      </c>
      <c r="AK467" s="31" t="e">
        <f t="shared" si="77"/>
        <v>#N/A</v>
      </c>
      <c r="AL467" s="15" t="e">
        <f>IF($B467="","",VLOOKUP($B467,'HK2 - 22-23 + HKI 23-24(22C2)'!$B$12:$AT$182,37,0))</f>
        <v>#N/A</v>
      </c>
      <c r="AM467" s="15" t="e">
        <f>IF($B467="","",VLOOKUP($B467,'HK2 - 22-23 + HKI 23-24(22C2)'!$B$12:$AT$182,38,0))</f>
        <v>#N/A</v>
      </c>
      <c r="AN467" s="31" t="e">
        <f t="shared" si="78"/>
        <v>#N/A</v>
      </c>
      <c r="AO467" s="15" t="e">
        <f>IF($B467="","",VLOOKUP($B467,'HK2 - 22-23 + HKI 23-24(22C2)'!$B$12:$AT$182,40,0))</f>
        <v>#N/A</v>
      </c>
      <c r="AP467" s="15" t="e">
        <f>IF($B467="","",VLOOKUP($B467,'HK2 - 22-23 + HKI 23-24(22C2)'!$B$12:$AT$182,41,0))</f>
        <v>#N/A</v>
      </c>
      <c r="AQ467" s="31" t="e">
        <f t="shared" si="79"/>
        <v>#N/A</v>
      </c>
      <c r="AR467" s="31" t="e">
        <f>IF($B467="","",VLOOKUP($B467,'HK2 - 22-23 + HKI 23-24(22C2)'!$B$12:$AT$182,43,0))</f>
        <v>#N/A</v>
      </c>
      <c r="AS467" s="31" t="e">
        <f>IF($B467="","",VLOOKUP($B467,'HK2 - 22-23 + HKI 23-24(22C2)'!$B$12:$AT$182,44,0))</f>
        <v>#N/A</v>
      </c>
      <c r="AT467" s="40" t="e">
        <f t="shared" si="80"/>
        <v>#N/A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IF($B468="","",VLOOKUP($B468,'HK2 - 22-23 + HKI 23-24(22C2)'!$B$12:$AT$182,4,0))</f>
        <v>#N/A</v>
      </c>
      <c r="F468" s="15" t="e">
        <f>IF($B468="","",VLOOKUP($B468,'HK2 - 22-23 + HKI 23-24(22C2)'!$B$12:$AT$182,5,0))</f>
        <v>#N/A</v>
      </c>
      <c r="G468" s="15" t="e">
        <f>IF($B468="","",VLOOKUP($B468,'HK2 - 22-23 + HKI 23-24(22C2)'!$B$12:$AT$182,6,0))</f>
        <v>#N/A</v>
      </c>
      <c r="H468" s="15" t="e">
        <f>IF($B468="","",VLOOKUP($B468,'HK2 - 22-23 + HKI 23-24(22C2)'!$B$12:$AT$182,7,0))</f>
        <v>#N/A</v>
      </c>
      <c r="I468" s="15" t="e">
        <f>IF($B468="","",VLOOKUP($B468,'HK2 - 22-23 + HKI 23-24(22C2)'!$B$12:$AT$182,8,0))</f>
        <v>#N/A</v>
      </c>
      <c r="J468" s="15" t="e">
        <f>IF($B468="","",VLOOKUP($B468,'HK2 - 22-23 + HKI 23-24(22C2)'!$B$12:$AT$182,9,0))</f>
        <v>#N/A</v>
      </c>
      <c r="K468" s="15" t="e">
        <f>IF($B468="","",VLOOKUP($B468,'HK2 - 22-23 + HKI 23-24(22C2)'!$B$12:$AT$182,10,0))</f>
        <v>#N/A</v>
      </c>
      <c r="L468" s="15" t="e">
        <f>IF($B468="","",VLOOKUP($B468,'HK2 - 22-23 + HKI 23-24(22C2)'!$B$12:$AT$182,11,0))</f>
        <v>#N/A</v>
      </c>
      <c r="M468" s="31" t="e">
        <f t="shared" si="71"/>
        <v>#N/A</v>
      </c>
      <c r="N468" s="15" t="e">
        <f>IF($B468="","",VLOOKUP($B468,'HK2 - 22-23 + HKI 23-24(22C2)'!$B$12:$AT$182,13,0))</f>
        <v>#N/A</v>
      </c>
      <c r="O468" s="15" t="e">
        <f>IF($B468="","",VLOOKUP($B468,'HK2 - 22-23 + HKI 23-24(22C2)'!$B$12:$AT$182,14,0))</f>
        <v>#N/A</v>
      </c>
      <c r="P468" s="15" t="e">
        <f>IF($B468="","",VLOOKUP($B468,'HK2 - 22-23 + HKI 23-24(22C2)'!$B$12:$AT$182,15,0))</f>
        <v>#N/A</v>
      </c>
      <c r="Q468" s="15" t="e">
        <f>IF($B468="","",VLOOKUP($B468,'HK2 - 22-23 + HKI 23-24(22C2)'!$B$12:$AT$182,16,0))</f>
        <v>#N/A</v>
      </c>
      <c r="R468" s="31" t="e">
        <f t="shared" si="72"/>
        <v>#N/A</v>
      </c>
      <c r="S468" s="15" t="e">
        <f>IF($B468="","",VLOOKUP($B468,'HK2 - 22-23 + HKI 23-24(22C2)'!$B$12:$AT$182,18,0))</f>
        <v>#N/A</v>
      </c>
      <c r="T468" s="15" t="e">
        <f>IF($B468="","",VLOOKUP($B468,'HK2 - 22-23 + HKI 23-24(22C2)'!$B$12:$AT$182,19,0))</f>
        <v>#N/A</v>
      </c>
      <c r="U468" s="15" t="e">
        <f>IF($B468="","",VLOOKUP($B468,'HK2 - 22-23 + HKI 23-24(22C2)'!$B$12:$AT$182,20,0))</f>
        <v>#N/A</v>
      </c>
      <c r="V468" s="31" t="e">
        <f t="shared" si="73"/>
        <v>#N/A</v>
      </c>
      <c r="W468" s="15" t="e">
        <f>IF($B468="","",VLOOKUP($B468,'HK2 - 22-23 + HKI 23-24(22C2)'!$B$12:$AT$182,22,0))</f>
        <v>#N/A</v>
      </c>
      <c r="X468" s="15" t="e">
        <f>IF($B468="","",VLOOKUP($B468,'HK2 - 22-23 + HKI 23-24(22C2)'!$B$12:$AT$182,23,0))</f>
        <v>#N/A</v>
      </c>
      <c r="Y468" s="15" t="e">
        <f>IF($B468="","",VLOOKUP($B468,'HK2 - 22-23 + HKI 23-24(22C2)'!$B$12:$AT$182,24,0))</f>
        <v>#N/A</v>
      </c>
      <c r="Z468" s="31" t="e">
        <f t="shared" si="74"/>
        <v>#N/A</v>
      </c>
      <c r="AA468" s="15" t="e">
        <f>IF($B468="","",VLOOKUP($B468,'HK2 - 22-23 + HKI 23-24(22C2)'!$B$12:$AT$182,26,0))</f>
        <v>#N/A</v>
      </c>
      <c r="AB468" s="15" t="e">
        <f>IF($B468="","",VLOOKUP($B468,'HK2 - 22-23 + HKI 23-24(22C2)'!$B$12:$AT$182,27,0))</f>
        <v>#N/A</v>
      </c>
      <c r="AC468" s="15" t="e">
        <f>IF($B468="","",VLOOKUP($B468,'HK2 - 22-23 + HKI 23-24(22C2)'!$B$12:$AT$182,28,0))</f>
        <v>#N/A</v>
      </c>
      <c r="AD468" s="31" t="e">
        <f t="shared" si="75"/>
        <v>#N/A</v>
      </c>
      <c r="AE468" s="15" t="e">
        <f>IF($B468="","",VLOOKUP($B468,'HK2 - 22-23 + HKI 23-24(22C2)'!$B$12:$AT$182,30,0))</f>
        <v>#N/A</v>
      </c>
      <c r="AF468" s="15" t="e">
        <f>IF($B468="","",VLOOKUP($B468,'HK2 - 22-23 + HKI 23-24(22C2)'!$B$12:$AT$182,31,0))</f>
        <v>#N/A</v>
      </c>
      <c r="AG468" s="15" t="e">
        <f>IF($B468="","",VLOOKUP($B468,'HK2 - 22-23 + HKI 23-24(22C2)'!$B$12:$AT$182,32,0))</f>
        <v>#N/A</v>
      </c>
      <c r="AH468" s="31" t="e">
        <f t="shared" si="76"/>
        <v>#N/A</v>
      </c>
      <c r="AI468" s="15" t="e">
        <f>IF($B468="","",VLOOKUP($B468,'HK2 - 22-23 + HKI 23-24(22C2)'!$B$12:$AT$182,34,0))</f>
        <v>#N/A</v>
      </c>
      <c r="AJ468" s="15" t="e">
        <f>IF($B468="","",VLOOKUP($B468,'HK2 - 22-23 + HKI 23-24(22C2)'!$B$12:$AT$182,35,0))</f>
        <v>#N/A</v>
      </c>
      <c r="AK468" s="31" t="e">
        <f t="shared" si="77"/>
        <v>#N/A</v>
      </c>
      <c r="AL468" s="15" t="e">
        <f>IF($B468="","",VLOOKUP($B468,'HK2 - 22-23 + HKI 23-24(22C2)'!$B$12:$AT$182,37,0))</f>
        <v>#N/A</v>
      </c>
      <c r="AM468" s="15" t="e">
        <f>IF($B468="","",VLOOKUP($B468,'HK2 - 22-23 + HKI 23-24(22C2)'!$B$12:$AT$182,38,0))</f>
        <v>#N/A</v>
      </c>
      <c r="AN468" s="31" t="e">
        <f t="shared" si="78"/>
        <v>#N/A</v>
      </c>
      <c r="AO468" s="15" t="e">
        <f>IF($B468="","",VLOOKUP($B468,'HK2 - 22-23 + HKI 23-24(22C2)'!$B$12:$AT$182,40,0))</f>
        <v>#N/A</v>
      </c>
      <c r="AP468" s="15" t="e">
        <f>IF($B468="","",VLOOKUP($B468,'HK2 - 22-23 + HKI 23-24(22C2)'!$B$12:$AT$182,41,0))</f>
        <v>#N/A</v>
      </c>
      <c r="AQ468" s="31" t="e">
        <f t="shared" si="79"/>
        <v>#N/A</v>
      </c>
      <c r="AR468" s="31" t="e">
        <f>IF($B468="","",VLOOKUP($B468,'HK2 - 22-23 + HKI 23-24(22C2)'!$B$12:$AT$182,43,0))</f>
        <v>#N/A</v>
      </c>
      <c r="AS468" s="31" t="e">
        <f>IF($B468="","",VLOOKUP($B468,'HK2 - 22-23 + HKI 23-24(22C2)'!$B$12:$AT$182,44,0))</f>
        <v>#N/A</v>
      </c>
      <c r="AT468" s="40" t="e">
        <f t="shared" si="80"/>
        <v>#N/A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IF($B469="","",VLOOKUP($B469,'HK2 - 22-23 + HKI 23-24(22C2)'!$B$12:$AT$182,4,0))</f>
        <v>#N/A</v>
      </c>
      <c r="F469" s="15" t="e">
        <f>IF($B469="","",VLOOKUP($B469,'HK2 - 22-23 + HKI 23-24(22C2)'!$B$12:$AT$182,5,0))</f>
        <v>#N/A</v>
      </c>
      <c r="G469" s="15" t="e">
        <f>IF($B469="","",VLOOKUP($B469,'HK2 - 22-23 + HKI 23-24(22C2)'!$B$12:$AT$182,6,0))</f>
        <v>#N/A</v>
      </c>
      <c r="H469" s="15" t="e">
        <f>IF($B469="","",VLOOKUP($B469,'HK2 - 22-23 + HKI 23-24(22C2)'!$B$12:$AT$182,7,0))</f>
        <v>#N/A</v>
      </c>
      <c r="I469" s="15" t="e">
        <f>IF($B469="","",VLOOKUP($B469,'HK2 - 22-23 + HKI 23-24(22C2)'!$B$12:$AT$182,8,0))</f>
        <v>#N/A</v>
      </c>
      <c r="J469" s="15" t="e">
        <f>IF($B469="","",VLOOKUP($B469,'HK2 - 22-23 + HKI 23-24(22C2)'!$B$12:$AT$182,9,0))</f>
        <v>#N/A</v>
      </c>
      <c r="K469" s="15" t="e">
        <f>IF($B469="","",VLOOKUP($B469,'HK2 - 22-23 + HKI 23-24(22C2)'!$B$12:$AT$182,10,0))</f>
        <v>#N/A</v>
      </c>
      <c r="L469" s="15" t="e">
        <f>IF($B469="","",VLOOKUP($B469,'HK2 - 22-23 + HKI 23-24(22C2)'!$B$12:$AT$182,11,0))</f>
        <v>#N/A</v>
      </c>
      <c r="M469" s="31" t="e">
        <f t="shared" si="71"/>
        <v>#N/A</v>
      </c>
      <c r="N469" s="15" t="e">
        <f>IF($B469="","",VLOOKUP($B469,'HK2 - 22-23 + HKI 23-24(22C2)'!$B$12:$AT$182,13,0))</f>
        <v>#N/A</v>
      </c>
      <c r="O469" s="15" t="e">
        <f>IF($B469="","",VLOOKUP($B469,'HK2 - 22-23 + HKI 23-24(22C2)'!$B$12:$AT$182,14,0))</f>
        <v>#N/A</v>
      </c>
      <c r="P469" s="15" t="e">
        <f>IF($B469="","",VLOOKUP($B469,'HK2 - 22-23 + HKI 23-24(22C2)'!$B$12:$AT$182,15,0))</f>
        <v>#N/A</v>
      </c>
      <c r="Q469" s="15" t="e">
        <f>IF($B469="","",VLOOKUP($B469,'HK2 - 22-23 + HKI 23-24(22C2)'!$B$12:$AT$182,16,0))</f>
        <v>#N/A</v>
      </c>
      <c r="R469" s="31" t="e">
        <f t="shared" si="72"/>
        <v>#N/A</v>
      </c>
      <c r="S469" s="15" t="e">
        <f>IF($B469="","",VLOOKUP($B469,'HK2 - 22-23 + HKI 23-24(22C2)'!$B$12:$AT$182,18,0))</f>
        <v>#N/A</v>
      </c>
      <c r="T469" s="15" t="e">
        <f>IF($B469="","",VLOOKUP($B469,'HK2 - 22-23 + HKI 23-24(22C2)'!$B$12:$AT$182,19,0))</f>
        <v>#N/A</v>
      </c>
      <c r="U469" s="15" t="e">
        <f>IF($B469="","",VLOOKUP($B469,'HK2 - 22-23 + HKI 23-24(22C2)'!$B$12:$AT$182,20,0))</f>
        <v>#N/A</v>
      </c>
      <c r="V469" s="31" t="e">
        <f t="shared" si="73"/>
        <v>#N/A</v>
      </c>
      <c r="W469" s="15" t="e">
        <f>IF($B469="","",VLOOKUP($B469,'HK2 - 22-23 + HKI 23-24(22C2)'!$B$12:$AT$182,22,0))</f>
        <v>#N/A</v>
      </c>
      <c r="X469" s="15" t="e">
        <f>IF($B469="","",VLOOKUP($B469,'HK2 - 22-23 + HKI 23-24(22C2)'!$B$12:$AT$182,23,0))</f>
        <v>#N/A</v>
      </c>
      <c r="Y469" s="15" t="e">
        <f>IF($B469="","",VLOOKUP($B469,'HK2 - 22-23 + HKI 23-24(22C2)'!$B$12:$AT$182,24,0))</f>
        <v>#N/A</v>
      </c>
      <c r="Z469" s="31" t="e">
        <f t="shared" si="74"/>
        <v>#N/A</v>
      </c>
      <c r="AA469" s="15" t="e">
        <f>IF($B469="","",VLOOKUP($B469,'HK2 - 22-23 + HKI 23-24(22C2)'!$B$12:$AT$182,26,0))</f>
        <v>#N/A</v>
      </c>
      <c r="AB469" s="15" t="e">
        <f>IF($B469="","",VLOOKUP($B469,'HK2 - 22-23 + HKI 23-24(22C2)'!$B$12:$AT$182,27,0))</f>
        <v>#N/A</v>
      </c>
      <c r="AC469" s="15" t="e">
        <f>IF($B469="","",VLOOKUP($B469,'HK2 - 22-23 + HKI 23-24(22C2)'!$B$12:$AT$182,28,0))</f>
        <v>#N/A</v>
      </c>
      <c r="AD469" s="31" t="e">
        <f t="shared" si="75"/>
        <v>#N/A</v>
      </c>
      <c r="AE469" s="15" t="e">
        <f>IF($B469="","",VLOOKUP($B469,'HK2 - 22-23 + HKI 23-24(22C2)'!$B$12:$AT$182,30,0))</f>
        <v>#N/A</v>
      </c>
      <c r="AF469" s="15" t="e">
        <f>IF($B469="","",VLOOKUP($B469,'HK2 - 22-23 + HKI 23-24(22C2)'!$B$12:$AT$182,31,0))</f>
        <v>#N/A</v>
      </c>
      <c r="AG469" s="15" t="e">
        <f>IF($B469="","",VLOOKUP($B469,'HK2 - 22-23 + HKI 23-24(22C2)'!$B$12:$AT$182,32,0))</f>
        <v>#N/A</v>
      </c>
      <c r="AH469" s="31" t="e">
        <f t="shared" si="76"/>
        <v>#N/A</v>
      </c>
      <c r="AI469" s="15" t="e">
        <f>IF($B469="","",VLOOKUP($B469,'HK2 - 22-23 + HKI 23-24(22C2)'!$B$12:$AT$182,34,0))</f>
        <v>#N/A</v>
      </c>
      <c r="AJ469" s="15" t="e">
        <f>IF($B469="","",VLOOKUP($B469,'HK2 - 22-23 + HKI 23-24(22C2)'!$B$12:$AT$182,35,0))</f>
        <v>#N/A</v>
      </c>
      <c r="AK469" s="31" t="e">
        <f t="shared" si="77"/>
        <v>#N/A</v>
      </c>
      <c r="AL469" s="15" t="e">
        <f>IF($B469="","",VLOOKUP($B469,'HK2 - 22-23 + HKI 23-24(22C2)'!$B$12:$AT$182,37,0))</f>
        <v>#N/A</v>
      </c>
      <c r="AM469" s="15" t="e">
        <f>IF($B469="","",VLOOKUP($B469,'HK2 - 22-23 + HKI 23-24(22C2)'!$B$12:$AT$182,38,0))</f>
        <v>#N/A</v>
      </c>
      <c r="AN469" s="31" t="e">
        <f t="shared" si="78"/>
        <v>#N/A</v>
      </c>
      <c r="AO469" s="15" t="e">
        <f>IF($B469="","",VLOOKUP($B469,'HK2 - 22-23 + HKI 23-24(22C2)'!$B$12:$AT$182,40,0))</f>
        <v>#N/A</v>
      </c>
      <c r="AP469" s="15" t="e">
        <f>IF($B469="","",VLOOKUP($B469,'HK2 - 22-23 + HKI 23-24(22C2)'!$B$12:$AT$182,41,0))</f>
        <v>#N/A</v>
      </c>
      <c r="AQ469" s="31" t="e">
        <f t="shared" si="79"/>
        <v>#N/A</v>
      </c>
      <c r="AR469" s="31" t="e">
        <f>IF($B469="","",VLOOKUP($B469,'HK2 - 22-23 + HKI 23-24(22C2)'!$B$12:$AT$182,43,0))</f>
        <v>#N/A</v>
      </c>
      <c r="AS469" s="31" t="e">
        <f>IF($B469="","",VLOOKUP($B469,'HK2 - 22-23 + HKI 23-24(22C2)'!$B$12:$AT$182,44,0))</f>
        <v>#N/A</v>
      </c>
      <c r="AT469" s="40" t="e">
        <f t="shared" si="80"/>
        <v>#N/A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IF($B470="","",VLOOKUP($B470,'HK2 - 22-23 + HKI 23-24(22C2)'!$B$12:$AT$182,4,0))</f>
        <v>#N/A</v>
      </c>
      <c r="F470" s="15" t="e">
        <f>IF($B470="","",VLOOKUP($B470,'HK2 - 22-23 + HKI 23-24(22C2)'!$B$12:$AT$182,5,0))</f>
        <v>#N/A</v>
      </c>
      <c r="G470" s="15" t="e">
        <f>IF($B470="","",VLOOKUP($B470,'HK2 - 22-23 + HKI 23-24(22C2)'!$B$12:$AT$182,6,0))</f>
        <v>#N/A</v>
      </c>
      <c r="H470" s="15" t="e">
        <f>IF($B470="","",VLOOKUP($B470,'HK2 - 22-23 + HKI 23-24(22C2)'!$B$12:$AT$182,7,0))</f>
        <v>#N/A</v>
      </c>
      <c r="I470" s="15" t="e">
        <f>IF($B470="","",VLOOKUP($B470,'HK2 - 22-23 + HKI 23-24(22C2)'!$B$12:$AT$182,8,0))</f>
        <v>#N/A</v>
      </c>
      <c r="J470" s="15" t="e">
        <f>IF($B470="","",VLOOKUP($B470,'HK2 - 22-23 + HKI 23-24(22C2)'!$B$12:$AT$182,9,0))</f>
        <v>#N/A</v>
      </c>
      <c r="K470" s="15" t="e">
        <f>IF($B470="","",VLOOKUP($B470,'HK2 - 22-23 + HKI 23-24(22C2)'!$B$12:$AT$182,10,0))</f>
        <v>#N/A</v>
      </c>
      <c r="L470" s="15" t="e">
        <f>IF($B470="","",VLOOKUP($B470,'HK2 - 22-23 + HKI 23-24(22C2)'!$B$12:$AT$182,11,0))</f>
        <v>#N/A</v>
      </c>
      <c r="M470" s="31" t="e">
        <f t="shared" si="71"/>
        <v>#N/A</v>
      </c>
      <c r="N470" s="15" t="e">
        <f>IF($B470="","",VLOOKUP($B470,'HK2 - 22-23 + HKI 23-24(22C2)'!$B$12:$AT$182,13,0))</f>
        <v>#N/A</v>
      </c>
      <c r="O470" s="15" t="e">
        <f>IF($B470="","",VLOOKUP($B470,'HK2 - 22-23 + HKI 23-24(22C2)'!$B$12:$AT$182,14,0))</f>
        <v>#N/A</v>
      </c>
      <c r="P470" s="15" t="e">
        <f>IF($B470="","",VLOOKUP($B470,'HK2 - 22-23 + HKI 23-24(22C2)'!$B$12:$AT$182,15,0))</f>
        <v>#N/A</v>
      </c>
      <c r="Q470" s="15" t="e">
        <f>IF($B470="","",VLOOKUP($B470,'HK2 - 22-23 + HKI 23-24(22C2)'!$B$12:$AT$182,16,0))</f>
        <v>#N/A</v>
      </c>
      <c r="R470" s="31" t="e">
        <f t="shared" si="72"/>
        <v>#N/A</v>
      </c>
      <c r="S470" s="15" t="e">
        <f>IF($B470="","",VLOOKUP($B470,'HK2 - 22-23 + HKI 23-24(22C2)'!$B$12:$AT$182,18,0))</f>
        <v>#N/A</v>
      </c>
      <c r="T470" s="15" t="e">
        <f>IF($B470="","",VLOOKUP($B470,'HK2 - 22-23 + HKI 23-24(22C2)'!$B$12:$AT$182,19,0))</f>
        <v>#N/A</v>
      </c>
      <c r="U470" s="15" t="e">
        <f>IF($B470="","",VLOOKUP($B470,'HK2 - 22-23 + HKI 23-24(22C2)'!$B$12:$AT$182,20,0))</f>
        <v>#N/A</v>
      </c>
      <c r="V470" s="31" t="e">
        <f t="shared" si="73"/>
        <v>#N/A</v>
      </c>
      <c r="W470" s="15" t="e">
        <f>IF($B470="","",VLOOKUP($B470,'HK2 - 22-23 + HKI 23-24(22C2)'!$B$12:$AT$182,22,0))</f>
        <v>#N/A</v>
      </c>
      <c r="X470" s="15" t="e">
        <f>IF($B470="","",VLOOKUP($B470,'HK2 - 22-23 + HKI 23-24(22C2)'!$B$12:$AT$182,23,0))</f>
        <v>#N/A</v>
      </c>
      <c r="Y470" s="15" t="e">
        <f>IF($B470="","",VLOOKUP($B470,'HK2 - 22-23 + HKI 23-24(22C2)'!$B$12:$AT$182,24,0))</f>
        <v>#N/A</v>
      </c>
      <c r="Z470" s="31" t="e">
        <f t="shared" si="74"/>
        <v>#N/A</v>
      </c>
      <c r="AA470" s="15" t="e">
        <f>IF($B470="","",VLOOKUP($B470,'HK2 - 22-23 + HKI 23-24(22C2)'!$B$12:$AT$182,26,0))</f>
        <v>#N/A</v>
      </c>
      <c r="AB470" s="15" t="e">
        <f>IF($B470="","",VLOOKUP($B470,'HK2 - 22-23 + HKI 23-24(22C2)'!$B$12:$AT$182,27,0))</f>
        <v>#N/A</v>
      </c>
      <c r="AC470" s="15" t="e">
        <f>IF($B470="","",VLOOKUP($B470,'HK2 - 22-23 + HKI 23-24(22C2)'!$B$12:$AT$182,28,0))</f>
        <v>#N/A</v>
      </c>
      <c r="AD470" s="31" t="e">
        <f t="shared" si="75"/>
        <v>#N/A</v>
      </c>
      <c r="AE470" s="15" t="e">
        <f>IF($B470="","",VLOOKUP($B470,'HK2 - 22-23 + HKI 23-24(22C2)'!$B$12:$AT$182,30,0))</f>
        <v>#N/A</v>
      </c>
      <c r="AF470" s="15" t="e">
        <f>IF($B470="","",VLOOKUP($B470,'HK2 - 22-23 + HKI 23-24(22C2)'!$B$12:$AT$182,31,0))</f>
        <v>#N/A</v>
      </c>
      <c r="AG470" s="15" t="e">
        <f>IF($B470="","",VLOOKUP($B470,'HK2 - 22-23 + HKI 23-24(22C2)'!$B$12:$AT$182,32,0))</f>
        <v>#N/A</v>
      </c>
      <c r="AH470" s="31" t="e">
        <f t="shared" si="76"/>
        <v>#N/A</v>
      </c>
      <c r="AI470" s="15" t="e">
        <f>IF($B470="","",VLOOKUP($B470,'HK2 - 22-23 + HKI 23-24(22C2)'!$B$12:$AT$182,34,0))</f>
        <v>#N/A</v>
      </c>
      <c r="AJ470" s="15" t="e">
        <f>IF($B470="","",VLOOKUP($B470,'HK2 - 22-23 + HKI 23-24(22C2)'!$B$12:$AT$182,35,0))</f>
        <v>#N/A</v>
      </c>
      <c r="AK470" s="31" t="e">
        <f t="shared" si="77"/>
        <v>#N/A</v>
      </c>
      <c r="AL470" s="15" t="e">
        <f>IF($B470="","",VLOOKUP($B470,'HK2 - 22-23 + HKI 23-24(22C2)'!$B$12:$AT$182,37,0))</f>
        <v>#N/A</v>
      </c>
      <c r="AM470" s="15" t="e">
        <f>IF($B470="","",VLOOKUP($B470,'HK2 - 22-23 + HKI 23-24(22C2)'!$B$12:$AT$182,38,0))</f>
        <v>#N/A</v>
      </c>
      <c r="AN470" s="31" t="e">
        <f t="shared" si="78"/>
        <v>#N/A</v>
      </c>
      <c r="AO470" s="15" t="e">
        <f>IF($B470="","",VLOOKUP($B470,'HK2 - 22-23 + HKI 23-24(22C2)'!$B$12:$AT$182,40,0))</f>
        <v>#N/A</v>
      </c>
      <c r="AP470" s="15" t="e">
        <f>IF($B470="","",VLOOKUP($B470,'HK2 - 22-23 + HKI 23-24(22C2)'!$B$12:$AT$182,41,0))</f>
        <v>#N/A</v>
      </c>
      <c r="AQ470" s="31" t="e">
        <f t="shared" si="79"/>
        <v>#N/A</v>
      </c>
      <c r="AR470" s="31" t="e">
        <f>IF($B470="","",VLOOKUP($B470,'HK2 - 22-23 + HKI 23-24(22C2)'!$B$12:$AT$182,43,0))</f>
        <v>#N/A</v>
      </c>
      <c r="AS470" s="31" t="e">
        <f>IF($B470="","",VLOOKUP($B470,'HK2 - 22-23 + HKI 23-24(22C2)'!$B$12:$AT$182,44,0))</f>
        <v>#N/A</v>
      </c>
      <c r="AT470" s="40" t="e">
        <f t="shared" si="80"/>
        <v>#N/A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IF($B471="","",VLOOKUP($B471,'HK2 - 22-23 + HKI 23-24(22C2)'!$B$12:$AT$182,4,0))</f>
        <v>#N/A</v>
      </c>
      <c r="F471" s="15" t="e">
        <f>IF($B471="","",VLOOKUP($B471,'HK2 - 22-23 + HKI 23-24(22C2)'!$B$12:$AT$182,5,0))</f>
        <v>#N/A</v>
      </c>
      <c r="G471" s="15" t="e">
        <f>IF($B471="","",VLOOKUP($B471,'HK2 - 22-23 + HKI 23-24(22C2)'!$B$12:$AT$182,6,0))</f>
        <v>#N/A</v>
      </c>
      <c r="H471" s="15" t="e">
        <f>IF($B471="","",VLOOKUP($B471,'HK2 - 22-23 + HKI 23-24(22C2)'!$B$12:$AT$182,7,0))</f>
        <v>#N/A</v>
      </c>
      <c r="I471" s="15" t="e">
        <f>IF($B471="","",VLOOKUP($B471,'HK2 - 22-23 + HKI 23-24(22C2)'!$B$12:$AT$182,8,0))</f>
        <v>#N/A</v>
      </c>
      <c r="J471" s="15" t="e">
        <f>IF($B471="","",VLOOKUP($B471,'HK2 - 22-23 + HKI 23-24(22C2)'!$B$12:$AT$182,9,0))</f>
        <v>#N/A</v>
      </c>
      <c r="K471" s="15" t="e">
        <f>IF($B471="","",VLOOKUP($B471,'HK2 - 22-23 + HKI 23-24(22C2)'!$B$12:$AT$182,10,0))</f>
        <v>#N/A</v>
      </c>
      <c r="L471" s="15" t="e">
        <f>IF($B471="","",VLOOKUP($B471,'HK2 - 22-23 + HKI 23-24(22C2)'!$B$12:$AT$182,11,0))</f>
        <v>#N/A</v>
      </c>
      <c r="M471" s="31" t="e">
        <f t="shared" si="71"/>
        <v>#N/A</v>
      </c>
      <c r="N471" s="15" t="e">
        <f>IF($B471="","",VLOOKUP($B471,'HK2 - 22-23 + HKI 23-24(22C2)'!$B$12:$AT$182,13,0))</f>
        <v>#N/A</v>
      </c>
      <c r="O471" s="15" t="e">
        <f>IF($B471="","",VLOOKUP($B471,'HK2 - 22-23 + HKI 23-24(22C2)'!$B$12:$AT$182,14,0))</f>
        <v>#N/A</v>
      </c>
      <c r="P471" s="15" t="e">
        <f>IF($B471="","",VLOOKUP($B471,'HK2 - 22-23 + HKI 23-24(22C2)'!$B$12:$AT$182,15,0))</f>
        <v>#N/A</v>
      </c>
      <c r="Q471" s="15" t="e">
        <f>IF($B471="","",VLOOKUP($B471,'HK2 - 22-23 + HKI 23-24(22C2)'!$B$12:$AT$182,16,0))</f>
        <v>#N/A</v>
      </c>
      <c r="R471" s="31" t="e">
        <f t="shared" si="72"/>
        <v>#N/A</v>
      </c>
      <c r="S471" s="15" t="e">
        <f>IF($B471="","",VLOOKUP($B471,'HK2 - 22-23 + HKI 23-24(22C2)'!$B$12:$AT$182,18,0))</f>
        <v>#N/A</v>
      </c>
      <c r="T471" s="15" t="e">
        <f>IF($B471="","",VLOOKUP($B471,'HK2 - 22-23 + HKI 23-24(22C2)'!$B$12:$AT$182,19,0))</f>
        <v>#N/A</v>
      </c>
      <c r="U471" s="15" t="e">
        <f>IF($B471="","",VLOOKUP($B471,'HK2 - 22-23 + HKI 23-24(22C2)'!$B$12:$AT$182,20,0))</f>
        <v>#N/A</v>
      </c>
      <c r="V471" s="31" t="e">
        <f t="shared" si="73"/>
        <v>#N/A</v>
      </c>
      <c r="W471" s="15" t="e">
        <f>IF($B471="","",VLOOKUP($B471,'HK2 - 22-23 + HKI 23-24(22C2)'!$B$12:$AT$182,22,0))</f>
        <v>#N/A</v>
      </c>
      <c r="X471" s="15" t="e">
        <f>IF($B471="","",VLOOKUP($B471,'HK2 - 22-23 + HKI 23-24(22C2)'!$B$12:$AT$182,23,0))</f>
        <v>#N/A</v>
      </c>
      <c r="Y471" s="15" t="e">
        <f>IF($B471="","",VLOOKUP($B471,'HK2 - 22-23 + HKI 23-24(22C2)'!$B$12:$AT$182,24,0))</f>
        <v>#N/A</v>
      </c>
      <c r="Z471" s="31" t="e">
        <f t="shared" si="74"/>
        <v>#N/A</v>
      </c>
      <c r="AA471" s="15" t="e">
        <f>IF($B471="","",VLOOKUP($B471,'HK2 - 22-23 + HKI 23-24(22C2)'!$B$12:$AT$182,26,0))</f>
        <v>#N/A</v>
      </c>
      <c r="AB471" s="15" t="e">
        <f>IF($B471="","",VLOOKUP($B471,'HK2 - 22-23 + HKI 23-24(22C2)'!$B$12:$AT$182,27,0))</f>
        <v>#N/A</v>
      </c>
      <c r="AC471" s="15" t="e">
        <f>IF($B471="","",VLOOKUP($B471,'HK2 - 22-23 + HKI 23-24(22C2)'!$B$12:$AT$182,28,0))</f>
        <v>#N/A</v>
      </c>
      <c r="AD471" s="31" t="e">
        <f t="shared" si="75"/>
        <v>#N/A</v>
      </c>
      <c r="AE471" s="15" t="e">
        <f>IF($B471="","",VLOOKUP($B471,'HK2 - 22-23 + HKI 23-24(22C2)'!$B$12:$AT$182,30,0))</f>
        <v>#N/A</v>
      </c>
      <c r="AF471" s="15" t="e">
        <f>IF($B471="","",VLOOKUP($B471,'HK2 - 22-23 + HKI 23-24(22C2)'!$B$12:$AT$182,31,0))</f>
        <v>#N/A</v>
      </c>
      <c r="AG471" s="15" t="e">
        <f>IF($B471="","",VLOOKUP($B471,'HK2 - 22-23 + HKI 23-24(22C2)'!$B$12:$AT$182,32,0))</f>
        <v>#N/A</v>
      </c>
      <c r="AH471" s="31" t="e">
        <f t="shared" si="76"/>
        <v>#N/A</v>
      </c>
      <c r="AI471" s="15" t="e">
        <f>IF($B471="","",VLOOKUP($B471,'HK2 - 22-23 + HKI 23-24(22C2)'!$B$12:$AT$182,34,0))</f>
        <v>#N/A</v>
      </c>
      <c r="AJ471" s="15" t="e">
        <f>IF($B471="","",VLOOKUP($B471,'HK2 - 22-23 + HKI 23-24(22C2)'!$B$12:$AT$182,35,0))</f>
        <v>#N/A</v>
      </c>
      <c r="AK471" s="31" t="e">
        <f t="shared" si="77"/>
        <v>#N/A</v>
      </c>
      <c r="AL471" s="15" t="e">
        <f>IF($B471="","",VLOOKUP($B471,'HK2 - 22-23 + HKI 23-24(22C2)'!$B$12:$AT$182,37,0))</f>
        <v>#N/A</v>
      </c>
      <c r="AM471" s="15" t="e">
        <f>IF($B471="","",VLOOKUP($B471,'HK2 - 22-23 + HKI 23-24(22C2)'!$B$12:$AT$182,38,0))</f>
        <v>#N/A</v>
      </c>
      <c r="AN471" s="31" t="e">
        <f t="shared" si="78"/>
        <v>#N/A</v>
      </c>
      <c r="AO471" s="15" t="e">
        <f>IF($B471="","",VLOOKUP($B471,'HK2 - 22-23 + HKI 23-24(22C2)'!$B$12:$AT$182,40,0))</f>
        <v>#N/A</v>
      </c>
      <c r="AP471" s="15" t="e">
        <f>IF($B471="","",VLOOKUP($B471,'HK2 - 22-23 + HKI 23-24(22C2)'!$B$12:$AT$182,41,0))</f>
        <v>#N/A</v>
      </c>
      <c r="AQ471" s="31" t="e">
        <f t="shared" si="79"/>
        <v>#N/A</v>
      </c>
      <c r="AR471" s="31" t="e">
        <f>IF($B471="","",VLOOKUP($B471,'HK2 - 22-23 + HKI 23-24(22C2)'!$B$12:$AT$182,43,0))</f>
        <v>#N/A</v>
      </c>
      <c r="AS471" s="31" t="e">
        <f>IF($B471="","",VLOOKUP($B471,'HK2 - 22-23 + HKI 23-24(22C2)'!$B$12:$AT$182,44,0))</f>
        <v>#N/A</v>
      </c>
      <c r="AT471" s="40" t="e">
        <f t="shared" si="80"/>
        <v>#N/A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IF($B472="","",VLOOKUP($B472,'HK2 - 22-23 + HKI 23-24(22C2)'!$B$12:$AT$182,4,0))</f>
        <v>#N/A</v>
      </c>
      <c r="F472" s="15" t="e">
        <f>IF($B472="","",VLOOKUP($B472,'HK2 - 22-23 + HKI 23-24(22C2)'!$B$12:$AT$182,5,0))</f>
        <v>#N/A</v>
      </c>
      <c r="G472" s="15" t="e">
        <f>IF($B472="","",VLOOKUP($B472,'HK2 - 22-23 + HKI 23-24(22C2)'!$B$12:$AT$182,6,0))</f>
        <v>#N/A</v>
      </c>
      <c r="H472" s="15" t="e">
        <f>IF($B472="","",VLOOKUP($B472,'HK2 - 22-23 + HKI 23-24(22C2)'!$B$12:$AT$182,7,0))</f>
        <v>#N/A</v>
      </c>
      <c r="I472" s="15" t="e">
        <f>IF($B472="","",VLOOKUP($B472,'HK2 - 22-23 + HKI 23-24(22C2)'!$B$12:$AT$182,8,0))</f>
        <v>#N/A</v>
      </c>
      <c r="J472" s="15" t="e">
        <f>IF($B472="","",VLOOKUP($B472,'HK2 - 22-23 + HKI 23-24(22C2)'!$B$12:$AT$182,9,0))</f>
        <v>#N/A</v>
      </c>
      <c r="K472" s="15" t="e">
        <f>IF($B472="","",VLOOKUP($B472,'HK2 - 22-23 + HKI 23-24(22C2)'!$B$12:$AT$182,10,0))</f>
        <v>#N/A</v>
      </c>
      <c r="L472" s="15" t="e">
        <f>IF($B472="","",VLOOKUP($B472,'HK2 - 22-23 + HKI 23-24(22C2)'!$B$12:$AT$182,11,0))</f>
        <v>#N/A</v>
      </c>
      <c r="M472" s="31" t="e">
        <f t="shared" si="71"/>
        <v>#N/A</v>
      </c>
      <c r="N472" s="15" t="e">
        <f>IF($B472="","",VLOOKUP($B472,'HK2 - 22-23 + HKI 23-24(22C2)'!$B$12:$AT$182,13,0))</f>
        <v>#N/A</v>
      </c>
      <c r="O472" s="15" t="e">
        <f>IF($B472="","",VLOOKUP($B472,'HK2 - 22-23 + HKI 23-24(22C2)'!$B$12:$AT$182,14,0))</f>
        <v>#N/A</v>
      </c>
      <c r="P472" s="15" t="e">
        <f>IF($B472="","",VLOOKUP($B472,'HK2 - 22-23 + HKI 23-24(22C2)'!$B$12:$AT$182,15,0))</f>
        <v>#N/A</v>
      </c>
      <c r="Q472" s="15" t="e">
        <f>IF($B472="","",VLOOKUP($B472,'HK2 - 22-23 + HKI 23-24(22C2)'!$B$12:$AT$182,16,0))</f>
        <v>#N/A</v>
      </c>
      <c r="R472" s="31" t="e">
        <f t="shared" si="72"/>
        <v>#N/A</v>
      </c>
      <c r="S472" s="15" t="e">
        <f>IF($B472="","",VLOOKUP($B472,'HK2 - 22-23 + HKI 23-24(22C2)'!$B$12:$AT$182,18,0))</f>
        <v>#N/A</v>
      </c>
      <c r="T472" s="15" t="e">
        <f>IF($B472="","",VLOOKUP($B472,'HK2 - 22-23 + HKI 23-24(22C2)'!$B$12:$AT$182,19,0))</f>
        <v>#N/A</v>
      </c>
      <c r="U472" s="15" t="e">
        <f>IF($B472="","",VLOOKUP($B472,'HK2 - 22-23 + HKI 23-24(22C2)'!$B$12:$AT$182,20,0))</f>
        <v>#N/A</v>
      </c>
      <c r="V472" s="31" t="e">
        <f t="shared" si="73"/>
        <v>#N/A</v>
      </c>
      <c r="W472" s="15" t="e">
        <f>IF($B472="","",VLOOKUP($B472,'HK2 - 22-23 + HKI 23-24(22C2)'!$B$12:$AT$182,22,0))</f>
        <v>#N/A</v>
      </c>
      <c r="X472" s="15" t="e">
        <f>IF($B472="","",VLOOKUP($B472,'HK2 - 22-23 + HKI 23-24(22C2)'!$B$12:$AT$182,23,0))</f>
        <v>#N/A</v>
      </c>
      <c r="Y472" s="15" t="e">
        <f>IF($B472="","",VLOOKUP($B472,'HK2 - 22-23 + HKI 23-24(22C2)'!$B$12:$AT$182,24,0))</f>
        <v>#N/A</v>
      </c>
      <c r="Z472" s="31" t="e">
        <f t="shared" si="74"/>
        <v>#N/A</v>
      </c>
      <c r="AA472" s="15" t="e">
        <f>IF($B472="","",VLOOKUP($B472,'HK2 - 22-23 + HKI 23-24(22C2)'!$B$12:$AT$182,26,0))</f>
        <v>#N/A</v>
      </c>
      <c r="AB472" s="15" t="e">
        <f>IF($B472="","",VLOOKUP($B472,'HK2 - 22-23 + HKI 23-24(22C2)'!$B$12:$AT$182,27,0))</f>
        <v>#N/A</v>
      </c>
      <c r="AC472" s="15" t="e">
        <f>IF($B472="","",VLOOKUP($B472,'HK2 - 22-23 + HKI 23-24(22C2)'!$B$12:$AT$182,28,0))</f>
        <v>#N/A</v>
      </c>
      <c r="AD472" s="31" t="e">
        <f t="shared" si="75"/>
        <v>#N/A</v>
      </c>
      <c r="AE472" s="15" t="e">
        <f>IF($B472="","",VLOOKUP($B472,'HK2 - 22-23 + HKI 23-24(22C2)'!$B$12:$AT$182,30,0))</f>
        <v>#N/A</v>
      </c>
      <c r="AF472" s="15" t="e">
        <f>IF($B472="","",VLOOKUP($B472,'HK2 - 22-23 + HKI 23-24(22C2)'!$B$12:$AT$182,31,0))</f>
        <v>#N/A</v>
      </c>
      <c r="AG472" s="15" t="e">
        <f>IF($B472="","",VLOOKUP($B472,'HK2 - 22-23 + HKI 23-24(22C2)'!$B$12:$AT$182,32,0))</f>
        <v>#N/A</v>
      </c>
      <c r="AH472" s="31" t="e">
        <f t="shared" si="76"/>
        <v>#N/A</v>
      </c>
      <c r="AI472" s="15" t="e">
        <f>IF($B472="","",VLOOKUP($B472,'HK2 - 22-23 + HKI 23-24(22C2)'!$B$12:$AT$182,34,0))</f>
        <v>#N/A</v>
      </c>
      <c r="AJ472" s="15" t="e">
        <f>IF($B472="","",VLOOKUP($B472,'HK2 - 22-23 + HKI 23-24(22C2)'!$B$12:$AT$182,35,0))</f>
        <v>#N/A</v>
      </c>
      <c r="AK472" s="31" t="e">
        <f t="shared" si="77"/>
        <v>#N/A</v>
      </c>
      <c r="AL472" s="15" t="e">
        <f>IF($B472="","",VLOOKUP($B472,'HK2 - 22-23 + HKI 23-24(22C2)'!$B$12:$AT$182,37,0))</f>
        <v>#N/A</v>
      </c>
      <c r="AM472" s="15" t="e">
        <f>IF($B472="","",VLOOKUP($B472,'HK2 - 22-23 + HKI 23-24(22C2)'!$B$12:$AT$182,38,0))</f>
        <v>#N/A</v>
      </c>
      <c r="AN472" s="31" t="e">
        <f t="shared" si="78"/>
        <v>#N/A</v>
      </c>
      <c r="AO472" s="15" t="e">
        <f>IF($B472="","",VLOOKUP($B472,'HK2 - 22-23 + HKI 23-24(22C2)'!$B$12:$AT$182,40,0))</f>
        <v>#N/A</v>
      </c>
      <c r="AP472" s="15" t="e">
        <f>IF($B472="","",VLOOKUP($B472,'HK2 - 22-23 + HKI 23-24(22C2)'!$B$12:$AT$182,41,0))</f>
        <v>#N/A</v>
      </c>
      <c r="AQ472" s="31" t="e">
        <f t="shared" si="79"/>
        <v>#N/A</v>
      </c>
      <c r="AR472" s="31" t="e">
        <f>IF($B472="","",VLOOKUP($B472,'HK2 - 22-23 + HKI 23-24(22C2)'!$B$12:$AT$182,43,0))</f>
        <v>#N/A</v>
      </c>
      <c r="AS472" s="31" t="e">
        <f>IF($B472="","",VLOOKUP($B472,'HK2 - 22-23 + HKI 23-24(22C2)'!$B$12:$AT$182,44,0))</f>
        <v>#N/A</v>
      </c>
      <c r="AT472" s="40" t="e">
        <f t="shared" si="80"/>
        <v>#N/A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IF($B473="","",VLOOKUP($B473,'HK2 - 22-23 + HKI 23-24(22C2)'!$B$12:$AT$182,4,0))</f>
        <v>#N/A</v>
      </c>
      <c r="F473" s="15" t="e">
        <f>IF($B473="","",VLOOKUP($B473,'HK2 - 22-23 + HKI 23-24(22C2)'!$B$12:$AT$182,5,0))</f>
        <v>#N/A</v>
      </c>
      <c r="G473" s="15" t="e">
        <f>IF($B473="","",VLOOKUP($B473,'HK2 - 22-23 + HKI 23-24(22C2)'!$B$12:$AT$182,6,0))</f>
        <v>#N/A</v>
      </c>
      <c r="H473" s="15" t="e">
        <f>IF($B473="","",VLOOKUP($B473,'HK2 - 22-23 + HKI 23-24(22C2)'!$B$12:$AT$182,7,0))</f>
        <v>#N/A</v>
      </c>
      <c r="I473" s="15" t="e">
        <f>IF($B473="","",VLOOKUP($B473,'HK2 - 22-23 + HKI 23-24(22C2)'!$B$12:$AT$182,8,0))</f>
        <v>#N/A</v>
      </c>
      <c r="J473" s="15" t="e">
        <f>IF($B473="","",VLOOKUP($B473,'HK2 - 22-23 + HKI 23-24(22C2)'!$B$12:$AT$182,9,0))</f>
        <v>#N/A</v>
      </c>
      <c r="K473" s="15" t="e">
        <f>IF($B473="","",VLOOKUP($B473,'HK2 - 22-23 + HKI 23-24(22C2)'!$B$12:$AT$182,10,0))</f>
        <v>#N/A</v>
      </c>
      <c r="L473" s="15" t="e">
        <f>IF($B473="","",VLOOKUP($B473,'HK2 - 22-23 + HKI 23-24(22C2)'!$B$12:$AT$182,11,0))</f>
        <v>#N/A</v>
      </c>
      <c r="M473" s="31" t="e">
        <f t="shared" si="71"/>
        <v>#N/A</v>
      </c>
      <c r="N473" s="15" t="e">
        <f>IF($B473="","",VLOOKUP($B473,'HK2 - 22-23 + HKI 23-24(22C2)'!$B$12:$AT$182,13,0))</f>
        <v>#N/A</v>
      </c>
      <c r="O473" s="15" t="e">
        <f>IF($B473="","",VLOOKUP($B473,'HK2 - 22-23 + HKI 23-24(22C2)'!$B$12:$AT$182,14,0))</f>
        <v>#N/A</v>
      </c>
      <c r="P473" s="15" t="e">
        <f>IF($B473="","",VLOOKUP($B473,'HK2 - 22-23 + HKI 23-24(22C2)'!$B$12:$AT$182,15,0))</f>
        <v>#N/A</v>
      </c>
      <c r="Q473" s="15" t="e">
        <f>IF($B473="","",VLOOKUP($B473,'HK2 - 22-23 + HKI 23-24(22C2)'!$B$12:$AT$182,16,0))</f>
        <v>#N/A</v>
      </c>
      <c r="R473" s="31" t="e">
        <f t="shared" si="72"/>
        <v>#N/A</v>
      </c>
      <c r="S473" s="15" t="e">
        <f>IF($B473="","",VLOOKUP($B473,'HK2 - 22-23 + HKI 23-24(22C2)'!$B$12:$AT$182,18,0))</f>
        <v>#N/A</v>
      </c>
      <c r="T473" s="15" t="e">
        <f>IF($B473="","",VLOOKUP($B473,'HK2 - 22-23 + HKI 23-24(22C2)'!$B$12:$AT$182,19,0))</f>
        <v>#N/A</v>
      </c>
      <c r="U473" s="15" t="e">
        <f>IF($B473="","",VLOOKUP($B473,'HK2 - 22-23 + HKI 23-24(22C2)'!$B$12:$AT$182,20,0))</f>
        <v>#N/A</v>
      </c>
      <c r="V473" s="31" t="e">
        <f t="shared" si="73"/>
        <v>#N/A</v>
      </c>
      <c r="W473" s="15" t="e">
        <f>IF($B473="","",VLOOKUP($B473,'HK2 - 22-23 + HKI 23-24(22C2)'!$B$12:$AT$182,22,0))</f>
        <v>#N/A</v>
      </c>
      <c r="X473" s="15" t="e">
        <f>IF($B473="","",VLOOKUP($B473,'HK2 - 22-23 + HKI 23-24(22C2)'!$B$12:$AT$182,23,0))</f>
        <v>#N/A</v>
      </c>
      <c r="Y473" s="15" t="e">
        <f>IF($B473="","",VLOOKUP($B473,'HK2 - 22-23 + HKI 23-24(22C2)'!$B$12:$AT$182,24,0))</f>
        <v>#N/A</v>
      </c>
      <c r="Z473" s="31" t="e">
        <f t="shared" si="74"/>
        <v>#N/A</v>
      </c>
      <c r="AA473" s="15" t="e">
        <f>IF($B473="","",VLOOKUP($B473,'HK2 - 22-23 + HKI 23-24(22C2)'!$B$12:$AT$182,26,0))</f>
        <v>#N/A</v>
      </c>
      <c r="AB473" s="15" t="e">
        <f>IF($B473="","",VLOOKUP($B473,'HK2 - 22-23 + HKI 23-24(22C2)'!$B$12:$AT$182,27,0))</f>
        <v>#N/A</v>
      </c>
      <c r="AC473" s="15" t="e">
        <f>IF($B473="","",VLOOKUP($B473,'HK2 - 22-23 + HKI 23-24(22C2)'!$B$12:$AT$182,28,0))</f>
        <v>#N/A</v>
      </c>
      <c r="AD473" s="31" t="e">
        <f t="shared" si="75"/>
        <v>#N/A</v>
      </c>
      <c r="AE473" s="15" t="e">
        <f>IF($B473="","",VLOOKUP($B473,'HK2 - 22-23 + HKI 23-24(22C2)'!$B$12:$AT$182,30,0))</f>
        <v>#N/A</v>
      </c>
      <c r="AF473" s="15" t="e">
        <f>IF($B473="","",VLOOKUP($B473,'HK2 - 22-23 + HKI 23-24(22C2)'!$B$12:$AT$182,31,0))</f>
        <v>#N/A</v>
      </c>
      <c r="AG473" s="15" t="e">
        <f>IF($B473="","",VLOOKUP($B473,'HK2 - 22-23 + HKI 23-24(22C2)'!$B$12:$AT$182,32,0))</f>
        <v>#N/A</v>
      </c>
      <c r="AH473" s="31" t="e">
        <f t="shared" si="76"/>
        <v>#N/A</v>
      </c>
      <c r="AI473" s="15" t="e">
        <f>IF($B473="","",VLOOKUP($B473,'HK2 - 22-23 + HKI 23-24(22C2)'!$B$12:$AT$182,34,0))</f>
        <v>#N/A</v>
      </c>
      <c r="AJ473" s="15" t="e">
        <f>IF($B473="","",VLOOKUP($B473,'HK2 - 22-23 + HKI 23-24(22C2)'!$B$12:$AT$182,35,0))</f>
        <v>#N/A</v>
      </c>
      <c r="AK473" s="31" t="e">
        <f t="shared" si="77"/>
        <v>#N/A</v>
      </c>
      <c r="AL473" s="15" t="e">
        <f>IF($B473="","",VLOOKUP($B473,'HK2 - 22-23 + HKI 23-24(22C2)'!$B$12:$AT$182,37,0))</f>
        <v>#N/A</v>
      </c>
      <c r="AM473" s="15" t="e">
        <f>IF($B473="","",VLOOKUP($B473,'HK2 - 22-23 + HKI 23-24(22C2)'!$B$12:$AT$182,38,0))</f>
        <v>#N/A</v>
      </c>
      <c r="AN473" s="31" t="e">
        <f t="shared" si="78"/>
        <v>#N/A</v>
      </c>
      <c r="AO473" s="15" t="e">
        <f>IF($B473="","",VLOOKUP($B473,'HK2 - 22-23 + HKI 23-24(22C2)'!$B$12:$AT$182,40,0))</f>
        <v>#N/A</v>
      </c>
      <c r="AP473" s="15" t="e">
        <f>IF($B473="","",VLOOKUP($B473,'HK2 - 22-23 + HKI 23-24(22C2)'!$B$12:$AT$182,41,0))</f>
        <v>#N/A</v>
      </c>
      <c r="AQ473" s="31" t="e">
        <f t="shared" si="79"/>
        <v>#N/A</v>
      </c>
      <c r="AR473" s="31" t="e">
        <f>IF($B473="","",VLOOKUP($B473,'HK2 - 22-23 + HKI 23-24(22C2)'!$B$12:$AT$182,43,0))</f>
        <v>#N/A</v>
      </c>
      <c r="AS473" s="31" t="e">
        <f>IF($B473="","",VLOOKUP($B473,'HK2 - 22-23 + HKI 23-24(22C2)'!$B$12:$AT$182,44,0))</f>
        <v>#N/A</v>
      </c>
      <c r="AT473" s="40" t="e">
        <f t="shared" si="80"/>
        <v>#N/A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IF($B474="","",VLOOKUP($B474,'HK2 - 22-23 + HKI 23-24(22C2)'!$B$12:$AT$182,4,0))</f>
        <v/>
      </c>
      <c r="F474" s="15" t="str">
        <f>IF($B474="","",VLOOKUP($B474,'HK2 - 22-23 + HKI 23-24(22C2)'!$B$12:$AT$182,5,0))</f>
        <v/>
      </c>
      <c r="G474" s="15" t="str">
        <f>IF($B474="","",VLOOKUP($B474,'HK2 - 22-23 + HKI 23-24(22C2)'!$B$12:$AT$182,6,0))</f>
        <v/>
      </c>
      <c r="H474" s="15" t="str">
        <f>IF($B474="","",VLOOKUP($B474,'HK2 - 22-23 + HKI 23-24(22C2)'!$B$12:$AT$182,7,0))</f>
        <v/>
      </c>
      <c r="I474" s="15" t="str">
        <f>IF($B474="","",VLOOKUP($B474,'HK2 - 22-23 + HKI 23-24(22C2)'!$B$12:$AT$182,8,0))</f>
        <v/>
      </c>
      <c r="J474" s="15" t="str">
        <f>IF($B474="","",VLOOKUP($B474,'HK2 - 22-23 + HKI 23-24(22C2)'!$B$12:$AT$182,9,0))</f>
        <v/>
      </c>
      <c r="K474" s="15" t="str">
        <f>IF($B474="","",VLOOKUP($B474,'HK2 - 22-23 + HKI 23-24(22C2)'!$B$12:$AT$182,10,0))</f>
        <v/>
      </c>
      <c r="L474" s="15" t="str">
        <f>IF($B474="","",VLOOKUP($B474,'HK2 - 22-23 + HKI 23-24(22C2)'!$B$12:$AT$182,11,0))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IF($B475="","",VLOOKUP($B475,'HK2 - 22-23 + HKI 23-24(22C2)'!$B$12:$AT$182,4,0))</f>
        <v/>
      </c>
      <c r="F475" s="15" t="str">
        <f>IF($B475="","",VLOOKUP($B475,'HK2 - 22-23 + HKI 23-24(22C2)'!$B$12:$AT$182,5,0))</f>
        <v/>
      </c>
      <c r="G475" s="15" t="str">
        <f>IF($B475="","",VLOOKUP($B475,'HK2 - 22-23 + HKI 23-24(22C2)'!$B$12:$AT$182,6,0))</f>
        <v/>
      </c>
      <c r="H475" s="15" t="str">
        <f>IF($B475="","",VLOOKUP($B475,'HK2 - 22-23 + HKI 23-24(22C2)'!$B$12:$AT$182,7,0))</f>
        <v/>
      </c>
      <c r="I475" s="15" t="str">
        <f>IF($B475="","",VLOOKUP($B475,'HK2 - 22-23 + HKI 23-24(22C2)'!$B$12:$AT$182,8,0))</f>
        <v/>
      </c>
      <c r="J475" s="15" t="str">
        <f>IF($B475="","",VLOOKUP($B475,'HK2 - 22-23 + HKI 23-24(22C2)'!$B$12:$AT$182,9,0))</f>
        <v/>
      </c>
      <c r="K475" s="15" t="str">
        <f>IF($B475="","",VLOOKUP($B475,'HK2 - 22-23 + HKI 23-24(22C2)'!$B$12:$AT$182,10,0))</f>
        <v/>
      </c>
      <c r="L475" s="15" t="str">
        <f>IF($B475="","",VLOOKUP($B475,'HK2 - 22-23 + HKI 23-24(22C2)'!$B$12:$AT$182,11,0))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IF($B476="","",VLOOKUP($B476,'HK2 - 22-23 + HKI 23-24(22C2)'!$B$12:$AT$182,4,0))</f>
        <v/>
      </c>
      <c r="F476" s="15" t="str">
        <f>IF($B476="","",VLOOKUP($B476,'HK2 - 22-23 + HKI 23-24(22C2)'!$B$12:$AT$182,5,0))</f>
        <v/>
      </c>
      <c r="G476" s="15" t="str">
        <f>IF($B476="","",VLOOKUP($B476,'HK2 - 22-23 + HKI 23-24(22C2)'!$B$12:$AT$182,6,0))</f>
        <v/>
      </c>
      <c r="H476" s="15" t="str">
        <f>IF($B476="","",VLOOKUP($B476,'HK2 - 22-23 + HKI 23-24(22C2)'!$B$12:$AT$182,7,0))</f>
        <v/>
      </c>
      <c r="I476" s="15" t="str">
        <f>IF($B476="","",VLOOKUP($B476,'HK2 - 22-23 + HKI 23-24(22C2)'!$B$12:$AT$182,8,0))</f>
        <v/>
      </c>
      <c r="J476" s="15" t="str">
        <f>IF($B476="","",VLOOKUP($B476,'HK2 - 22-23 + HKI 23-24(22C2)'!$B$12:$AT$182,9,0))</f>
        <v/>
      </c>
      <c r="K476" s="15" t="str">
        <f>IF($B476="","",VLOOKUP($B476,'HK2 - 22-23 + HKI 23-24(22C2)'!$B$12:$AT$182,10,0))</f>
        <v/>
      </c>
      <c r="L476" s="15" t="str">
        <f>IF($B476="","",VLOOKUP($B476,'HK2 - 22-23 + HKI 23-24(22C2)'!$B$12:$AT$182,11,0))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IF($B477="","",VLOOKUP($B477,'HK2 - 22-23 + HKI 23-24(22C2)'!$B$12:$AT$182,4,0))</f>
        <v/>
      </c>
      <c r="F477" s="15" t="str">
        <f>IF($B477="","",VLOOKUP($B477,'HK2 - 22-23 + HKI 23-24(22C2)'!$B$12:$AT$182,5,0))</f>
        <v/>
      </c>
      <c r="G477" s="15" t="str">
        <f>IF($B477="","",VLOOKUP($B477,'HK2 - 22-23 + HKI 23-24(22C2)'!$B$12:$AT$182,6,0))</f>
        <v/>
      </c>
      <c r="H477" s="15" t="str">
        <f>IF($B477="","",VLOOKUP($B477,'HK2 - 22-23 + HKI 23-24(22C2)'!$B$12:$AT$182,7,0))</f>
        <v/>
      </c>
      <c r="I477" s="15" t="str">
        <f>IF($B477="","",VLOOKUP($B477,'HK2 - 22-23 + HKI 23-24(22C2)'!$B$12:$AT$182,8,0))</f>
        <v/>
      </c>
      <c r="J477" s="15" t="str">
        <f>IF($B477="","",VLOOKUP($B477,'HK2 - 22-23 + HKI 23-24(22C2)'!$B$12:$AT$182,9,0))</f>
        <v/>
      </c>
      <c r="K477" s="15" t="str">
        <f>IF($B477="","",VLOOKUP($B477,'HK2 - 22-23 + HKI 23-24(22C2)'!$B$12:$AT$182,10,0))</f>
        <v/>
      </c>
      <c r="L477" s="15" t="str">
        <f>IF($B477="","",VLOOKUP($B477,'HK2 - 22-23 + HKI 23-24(22C2)'!$B$12:$AT$182,11,0))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IF($B478="","",VLOOKUP($B478,'HK2 - 22-23 + HKI 23-24(22C2)'!$B$12:$AT$182,4,0))</f>
        <v/>
      </c>
      <c r="F478" s="15" t="str">
        <f>IF($B478="","",VLOOKUP($B478,'HK2 - 22-23 + HKI 23-24(22C2)'!$B$12:$AT$182,5,0))</f>
        <v/>
      </c>
      <c r="G478" s="15" t="str">
        <f>IF($B478="","",VLOOKUP($B478,'HK2 - 22-23 + HKI 23-24(22C2)'!$B$12:$AT$182,6,0))</f>
        <v/>
      </c>
      <c r="H478" s="15" t="str">
        <f>IF($B478="","",VLOOKUP($B478,'HK2 - 22-23 + HKI 23-24(22C2)'!$B$12:$AT$182,7,0))</f>
        <v/>
      </c>
      <c r="I478" s="15" t="str">
        <f>IF($B478="","",VLOOKUP($B478,'HK2 - 22-23 + HKI 23-24(22C2)'!$B$12:$AT$182,8,0))</f>
        <v/>
      </c>
      <c r="J478" s="15" t="str">
        <f>IF($B478="","",VLOOKUP($B478,'HK2 - 22-23 + HKI 23-24(22C2)'!$B$12:$AT$182,9,0))</f>
        <v/>
      </c>
      <c r="K478" s="15" t="str">
        <f>IF($B478="","",VLOOKUP($B478,'HK2 - 22-23 + HKI 23-24(22C2)'!$B$12:$AT$182,10,0))</f>
        <v/>
      </c>
      <c r="L478" s="15" t="str">
        <f>IF($B478="","",VLOOKUP($B478,'HK2 - 22-23 + HKI 23-24(22C2)'!$B$12:$AT$182,11,0))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IF($B479="","",VLOOKUP($B479,'HK2 - 22-23 + HKI 23-24(22C2)'!$B$12:$AT$182,4,0))</f>
        <v/>
      </c>
      <c r="F479" s="15" t="str">
        <f>IF($B479="","",VLOOKUP($B479,'HK2 - 22-23 + HKI 23-24(22C2)'!$B$12:$AT$182,5,0))</f>
        <v/>
      </c>
      <c r="G479" s="15" t="str">
        <f>IF($B479="","",VLOOKUP($B479,'HK2 - 22-23 + HKI 23-24(22C2)'!$B$12:$AT$182,6,0))</f>
        <v/>
      </c>
      <c r="H479" s="15" t="str">
        <f>IF($B479="","",VLOOKUP($B479,'HK2 - 22-23 + HKI 23-24(22C2)'!$B$12:$AT$182,7,0))</f>
        <v/>
      </c>
      <c r="I479" s="15" t="str">
        <f>IF($B479="","",VLOOKUP($B479,'HK2 - 22-23 + HKI 23-24(22C2)'!$B$12:$AT$182,8,0))</f>
        <v/>
      </c>
      <c r="J479" s="15" t="str">
        <f>IF($B479="","",VLOOKUP($B479,'HK2 - 22-23 + HKI 23-24(22C2)'!$B$12:$AT$182,9,0))</f>
        <v/>
      </c>
      <c r="K479" s="15" t="str">
        <f>IF($B479="","",VLOOKUP($B479,'HK2 - 22-23 + HKI 23-24(22C2)'!$B$12:$AT$182,10,0))</f>
        <v/>
      </c>
      <c r="L479" s="15" t="str">
        <f>IF($B479="","",VLOOKUP($B479,'HK2 - 22-23 + HKI 23-24(22C2)'!$B$12:$AT$182,11,0))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IF($B480="","",VLOOKUP($B480,'HK2 - 22-23 + HKI 23-24(22C2)'!$B$12:$AT$182,4,0))</f>
        <v/>
      </c>
      <c r="F480" s="15" t="str">
        <f>IF($B480="","",VLOOKUP($B480,'HK2 - 22-23 + HKI 23-24(22C2)'!$B$12:$AT$182,5,0))</f>
        <v/>
      </c>
      <c r="G480" s="15" t="str">
        <f>IF($B480="","",VLOOKUP($B480,'HK2 - 22-23 + HKI 23-24(22C2)'!$B$12:$AT$182,6,0))</f>
        <v/>
      </c>
      <c r="H480" s="15" t="str">
        <f>IF($B480="","",VLOOKUP($B480,'HK2 - 22-23 + HKI 23-24(22C2)'!$B$12:$AT$182,7,0))</f>
        <v/>
      </c>
      <c r="I480" s="15" t="str">
        <f>IF($B480="","",VLOOKUP($B480,'HK2 - 22-23 + HKI 23-24(22C2)'!$B$12:$AT$182,8,0))</f>
        <v/>
      </c>
      <c r="J480" s="15" t="str">
        <f>IF($B480="","",VLOOKUP($B480,'HK2 - 22-23 + HKI 23-24(22C2)'!$B$12:$AT$182,9,0))</f>
        <v/>
      </c>
      <c r="K480" s="15" t="str">
        <f>IF($B480="","",VLOOKUP($B480,'HK2 - 22-23 + HKI 23-24(22C2)'!$B$12:$AT$182,10,0))</f>
        <v/>
      </c>
      <c r="L480" s="15" t="str">
        <f>IF($B480="","",VLOOKUP($B480,'HK2 - 22-23 + HKI 23-24(22C2)'!$B$12:$AT$182,11,0))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IF($B481="","",VLOOKUP($B481,'HK2 - 22-23 + HKI 23-24(22C2)'!$B$12:$AT$182,4,0))</f>
        <v/>
      </c>
      <c r="F481" s="15" t="str">
        <f>IF($B481="","",VLOOKUP($B481,'HK2 - 22-23 + HKI 23-24(22C2)'!$B$12:$AT$182,5,0))</f>
        <v/>
      </c>
      <c r="G481" s="15" t="str">
        <f>IF($B481="","",VLOOKUP($B481,'HK2 - 22-23 + HKI 23-24(22C2)'!$B$12:$AT$182,6,0))</f>
        <v/>
      </c>
      <c r="H481" s="15" t="str">
        <f>IF($B481="","",VLOOKUP($B481,'HK2 - 22-23 + HKI 23-24(22C2)'!$B$12:$AT$182,7,0))</f>
        <v/>
      </c>
      <c r="I481" s="15" t="str">
        <f>IF($B481="","",VLOOKUP($B481,'HK2 - 22-23 + HKI 23-24(22C2)'!$B$12:$AT$182,8,0))</f>
        <v/>
      </c>
      <c r="J481" s="15" t="str">
        <f>IF($B481="","",VLOOKUP($B481,'HK2 - 22-23 + HKI 23-24(22C2)'!$B$12:$AT$182,9,0))</f>
        <v/>
      </c>
      <c r="K481" s="15" t="str">
        <f>IF($B481="","",VLOOKUP($B481,'HK2 - 22-23 + HKI 23-24(22C2)'!$B$12:$AT$182,10,0))</f>
        <v/>
      </c>
      <c r="L481" s="15" t="str">
        <f>IF($B481="","",VLOOKUP($B481,'HK2 - 22-23 + HKI 23-24(22C2)'!$B$12:$AT$182,11,0))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IF($B482="","",VLOOKUP($B482,'HK2 - 22-23 + HKI 23-24(22C2)'!$B$12:$AT$182,4,0))</f>
        <v/>
      </c>
      <c r="F482" s="15" t="str">
        <f>IF($B482="","",VLOOKUP($B482,'HK2 - 22-23 + HKI 23-24(22C2)'!$B$12:$AT$182,5,0))</f>
        <v/>
      </c>
      <c r="G482" s="15" t="str">
        <f>IF($B482="","",VLOOKUP($B482,'HK2 - 22-23 + HKI 23-24(22C2)'!$B$12:$AT$182,6,0))</f>
        <v/>
      </c>
      <c r="H482" s="15" t="str">
        <f>IF($B482="","",VLOOKUP($B482,'HK2 - 22-23 + HKI 23-24(22C2)'!$B$12:$AT$182,7,0))</f>
        <v/>
      </c>
      <c r="I482" s="15" t="str">
        <f>IF($B482="","",VLOOKUP($B482,'HK2 - 22-23 + HKI 23-24(22C2)'!$B$12:$AT$182,8,0))</f>
        <v/>
      </c>
      <c r="J482" s="15" t="str">
        <f>IF($B482="","",VLOOKUP($B482,'HK2 - 22-23 + HKI 23-24(22C2)'!$B$12:$AT$182,9,0))</f>
        <v/>
      </c>
      <c r="K482" s="15" t="str">
        <f>IF($B482="","",VLOOKUP($B482,'HK2 - 22-23 + HKI 23-24(22C2)'!$B$12:$AT$182,10,0))</f>
        <v/>
      </c>
      <c r="L482" s="15" t="str">
        <f>IF($B482="","",VLOOKUP($B482,'HK2 - 22-23 + HKI 23-24(22C2)'!$B$12:$AT$182,11,0))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IF($B483="","",VLOOKUP($B483,'HK2 - 22-23 + HKI 23-24(22C2)'!$B$12:$AT$182,4,0))</f>
        <v/>
      </c>
      <c r="F483" s="15" t="str">
        <f>IF($B483="","",VLOOKUP($B483,'HK2 - 22-23 + HKI 23-24(22C2)'!$B$12:$AT$182,5,0))</f>
        <v/>
      </c>
      <c r="G483" s="15" t="str">
        <f>IF($B483="","",VLOOKUP($B483,'HK2 - 22-23 + HKI 23-24(22C2)'!$B$12:$AT$182,6,0))</f>
        <v/>
      </c>
      <c r="H483" s="15" t="str">
        <f>IF($B483="","",VLOOKUP($B483,'HK2 - 22-23 + HKI 23-24(22C2)'!$B$12:$AT$182,7,0))</f>
        <v/>
      </c>
      <c r="I483" s="15" t="str">
        <f>IF($B483="","",VLOOKUP($B483,'HK2 - 22-23 + HKI 23-24(22C2)'!$B$12:$AT$182,8,0))</f>
        <v/>
      </c>
      <c r="J483" s="15" t="str">
        <f>IF($B483="","",VLOOKUP($B483,'HK2 - 22-23 + HKI 23-24(22C2)'!$B$12:$AT$182,9,0))</f>
        <v/>
      </c>
      <c r="K483" s="15" t="str">
        <f>IF($B483="","",VLOOKUP($B483,'HK2 - 22-23 + HKI 23-24(22C2)'!$B$12:$AT$182,10,0))</f>
        <v/>
      </c>
      <c r="L483" s="15" t="str">
        <f>IF($B483="","",VLOOKUP($B483,'HK2 - 22-23 + HKI 23-24(22C2)'!$B$12:$AT$182,11,0))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IF($B484="","",VLOOKUP($B484,'HK2 - 22-23 + HKI 23-24(22C2)'!$B$12:$AT$182,4,0))</f>
        <v/>
      </c>
      <c r="F484" s="15" t="str">
        <f>IF($B484="","",VLOOKUP($B484,'HK2 - 22-23 + HKI 23-24(22C2)'!$B$12:$AT$182,5,0))</f>
        <v/>
      </c>
      <c r="G484" s="15" t="str">
        <f>IF($B484="","",VLOOKUP($B484,'HK2 - 22-23 + HKI 23-24(22C2)'!$B$12:$AT$182,6,0))</f>
        <v/>
      </c>
      <c r="H484" s="15" t="str">
        <f>IF($B484="","",VLOOKUP($B484,'HK2 - 22-23 + HKI 23-24(22C2)'!$B$12:$AT$182,7,0))</f>
        <v/>
      </c>
      <c r="I484" s="15" t="str">
        <f>IF($B484="","",VLOOKUP($B484,'HK2 - 22-23 + HKI 23-24(22C2)'!$B$12:$AT$182,8,0))</f>
        <v/>
      </c>
      <c r="J484" s="15" t="str">
        <f>IF($B484="","",VLOOKUP($B484,'HK2 - 22-23 + HKI 23-24(22C2)'!$B$12:$AT$182,9,0))</f>
        <v/>
      </c>
      <c r="K484" s="15" t="str">
        <f>IF($B484="","",VLOOKUP($B484,'HK2 - 22-23 + HKI 23-24(22C2)'!$B$12:$AT$182,10,0))</f>
        <v/>
      </c>
      <c r="L484" s="15" t="str">
        <f>IF($B484="","",VLOOKUP($B484,'HK2 - 22-23 + HKI 23-24(22C2)'!$B$12:$AT$182,11,0))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IF($B485="","",VLOOKUP($B485,'HK2 - 22-23 + HKI 23-24(22C2)'!$B$12:$AT$182,4,0))</f>
        <v/>
      </c>
      <c r="F485" s="15" t="str">
        <f>IF($B485="","",VLOOKUP($B485,'HK2 - 22-23 + HKI 23-24(22C2)'!$B$12:$AT$182,5,0))</f>
        <v/>
      </c>
      <c r="G485" s="15" t="str">
        <f>IF($B485="","",VLOOKUP($B485,'HK2 - 22-23 + HKI 23-24(22C2)'!$B$12:$AT$182,6,0))</f>
        <v/>
      </c>
      <c r="H485" s="15" t="str">
        <f>IF($B485="","",VLOOKUP($B485,'HK2 - 22-23 + HKI 23-24(22C2)'!$B$12:$AT$182,7,0))</f>
        <v/>
      </c>
      <c r="I485" s="15" t="str">
        <f>IF($B485="","",VLOOKUP($B485,'HK2 - 22-23 + HKI 23-24(22C2)'!$B$12:$AT$182,8,0))</f>
        <v/>
      </c>
      <c r="J485" s="15" t="str">
        <f>IF($B485="","",VLOOKUP($B485,'HK2 - 22-23 + HKI 23-24(22C2)'!$B$12:$AT$182,9,0))</f>
        <v/>
      </c>
      <c r="K485" s="15" t="str">
        <f>IF($B485="","",VLOOKUP($B485,'HK2 - 22-23 + HKI 23-24(22C2)'!$B$12:$AT$182,10,0))</f>
        <v/>
      </c>
      <c r="L485" s="15" t="str">
        <f>IF($B485="","",VLOOKUP($B485,'HK2 - 22-23 + HKI 23-24(22C2)'!$B$12:$AT$182,11,0))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IF($B486="","",VLOOKUP($B486,'HK2 - 22-23 + HKI 23-24(22C2)'!$B$12:$AT$182,4,0))</f>
        <v/>
      </c>
      <c r="F486" s="15" t="str">
        <f>IF($B486="","",VLOOKUP($B486,'HK2 - 22-23 + HKI 23-24(22C2)'!$B$12:$AT$182,5,0))</f>
        <v/>
      </c>
      <c r="G486" s="15" t="str">
        <f>IF($B486="","",VLOOKUP($B486,'HK2 - 22-23 + HKI 23-24(22C2)'!$B$12:$AT$182,6,0))</f>
        <v/>
      </c>
      <c r="H486" s="15" t="str">
        <f>IF($B486="","",VLOOKUP($B486,'HK2 - 22-23 + HKI 23-24(22C2)'!$B$12:$AT$182,7,0))</f>
        <v/>
      </c>
      <c r="I486" s="15" t="str">
        <f>IF($B486="","",VLOOKUP($B486,'HK2 - 22-23 + HKI 23-24(22C2)'!$B$12:$AT$182,8,0))</f>
        <v/>
      </c>
      <c r="J486" s="15" t="str">
        <f>IF($B486="","",VLOOKUP($B486,'HK2 - 22-23 + HKI 23-24(22C2)'!$B$12:$AT$182,9,0))</f>
        <v/>
      </c>
      <c r="K486" s="15" t="str">
        <f>IF($B486="","",VLOOKUP($B486,'HK2 - 22-23 + HKI 23-24(22C2)'!$B$12:$AT$182,10,0))</f>
        <v/>
      </c>
      <c r="L486" s="15" t="str">
        <f>IF($B486="","",VLOOKUP($B486,'HK2 - 22-23 + HKI 23-24(22C2)'!$B$12:$AT$182,11,0))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IF($B487="","",VLOOKUP($B487,'HK2 - 22-23 + HKI 23-24(22C2)'!$B$12:$AT$182,4,0))</f>
        <v/>
      </c>
      <c r="F487" s="15" t="str">
        <f>IF($B487="","",VLOOKUP($B487,'HK2 - 22-23 + HKI 23-24(22C2)'!$B$12:$AT$182,5,0))</f>
        <v/>
      </c>
      <c r="G487" s="15" t="str">
        <f>IF($B487="","",VLOOKUP($B487,'HK2 - 22-23 + HKI 23-24(22C2)'!$B$12:$AT$182,6,0))</f>
        <v/>
      </c>
      <c r="H487" s="15" t="str">
        <f>IF($B487="","",VLOOKUP($B487,'HK2 - 22-23 + HKI 23-24(22C2)'!$B$12:$AT$182,7,0))</f>
        <v/>
      </c>
      <c r="I487" s="15" t="str">
        <f>IF($B487="","",VLOOKUP($B487,'HK2 - 22-23 + HKI 23-24(22C2)'!$B$12:$AT$182,8,0))</f>
        <v/>
      </c>
      <c r="J487" s="15" t="str">
        <f>IF($B487="","",VLOOKUP($B487,'HK2 - 22-23 + HKI 23-24(22C2)'!$B$12:$AT$182,9,0))</f>
        <v/>
      </c>
      <c r="K487" s="15" t="str">
        <f>IF($B487="","",VLOOKUP($B487,'HK2 - 22-23 + HKI 23-24(22C2)'!$B$12:$AT$182,10,0))</f>
        <v/>
      </c>
      <c r="L487" s="15" t="str">
        <f>IF($B487="","",VLOOKUP($B487,'HK2 - 22-23 + HKI 23-24(22C2)'!$B$12:$AT$182,11,0))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IF($B488="","",VLOOKUP($B488,'HK2 - 22-23 + HKI 23-24(22C2)'!$B$12:$AT$182,4,0))</f>
        <v/>
      </c>
      <c r="F488" s="15" t="str">
        <f>IF($B488="","",VLOOKUP($B488,'HK2 - 22-23 + HKI 23-24(22C2)'!$B$12:$AT$182,5,0))</f>
        <v/>
      </c>
      <c r="G488" s="15" t="str">
        <f>IF($B488="","",VLOOKUP($B488,'HK2 - 22-23 + HKI 23-24(22C2)'!$B$12:$AT$182,6,0))</f>
        <v/>
      </c>
      <c r="H488" s="15" t="str">
        <f>IF($B488="","",VLOOKUP($B488,'HK2 - 22-23 + HKI 23-24(22C2)'!$B$12:$AT$182,7,0))</f>
        <v/>
      </c>
      <c r="I488" s="15" t="str">
        <f>IF($B488="","",VLOOKUP($B488,'HK2 - 22-23 + HKI 23-24(22C2)'!$B$12:$AT$182,8,0))</f>
        <v/>
      </c>
      <c r="J488" s="15" t="str">
        <f>IF($B488="","",VLOOKUP($B488,'HK2 - 22-23 + HKI 23-24(22C2)'!$B$12:$AT$182,9,0))</f>
        <v/>
      </c>
      <c r="K488" s="15" t="str">
        <f>IF($B488="","",VLOOKUP($B488,'HK2 - 22-23 + HKI 23-24(22C2)'!$B$12:$AT$182,10,0))</f>
        <v/>
      </c>
      <c r="L488" s="15" t="str">
        <f>IF($B488="","",VLOOKUP($B488,'HK2 - 22-23 + HKI 23-24(22C2)'!$B$12:$AT$182,11,0))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IF($B489="","",VLOOKUP($B489,'HK2 - 22-23 + HKI 23-24(22C2)'!$B$12:$AT$182,4,0))</f>
        <v/>
      </c>
      <c r="F489" s="15" t="str">
        <f>IF($B489="","",VLOOKUP($B489,'HK2 - 22-23 + HKI 23-24(22C2)'!$B$12:$AT$182,5,0))</f>
        <v/>
      </c>
      <c r="G489" s="15" t="str">
        <f>IF($B489="","",VLOOKUP($B489,'HK2 - 22-23 + HKI 23-24(22C2)'!$B$12:$AT$182,6,0))</f>
        <v/>
      </c>
      <c r="H489" s="15" t="str">
        <f>IF($B489="","",VLOOKUP($B489,'HK2 - 22-23 + HKI 23-24(22C2)'!$B$12:$AT$182,7,0))</f>
        <v/>
      </c>
      <c r="I489" s="15" t="str">
        <f>IF($B489="","",VLOOKUP($B489,'HK2 - 22-23 + HKI 23-24(22C2)'!$B$12:$AT$182,8,0))</f>
        <v/>
      </c>
      <c r="J489" s="15" t="str">
        <f>IF($B489="","",VLOOKUP($B489,'HK2 - 22-23 + HKI 23-24(22C2)'!$B$12:$AT$182,9,0))</f>
        <v/>
      </c>
      <c r="K489" s="15" t="str">
        <f>IF($B489="","",VLOOKUP($B489,'HK2 - 22-23 + HKI 23-24(22C2)'!$B$12:$AT$182,10,0))</f>
        <v/>
      </c>
      <c r="L489" s="15" t="str">
        <f>IF($B489="","",VLOOKUP($B489,'HK2 - 22-23 + HKI 23-24(22C2)'!$B$12:$AT$182,11,0))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IF($B490="","",VLOOKUP($B490,'HK2 - 22-23 + HKI 23-24(22C2)'!$B$12:$AT$182,4,0))</f>
        <v/>
      </c>
      <c r="F490" s="15" t="str">
        <f>IF($B490="","",VLOOKUP($B490,'HK2 - 22-23 + HKI 23-24(22C2)'!$B$12:$AT$182,5,0))</f>
        <v/>
      </c>
      <c r="G490" s="15" t="str">
        <f>IF($B490="","",VLOOKUP($B490,'HK2 - 22-23 + HKI 23-24(22C2)'!$B$12:$AT$182,6,0))</f>
        <v/>
      </c>
      <c r="H490" s="15" t="str">
        <f>IF($B490="","",VLOOKUP($B490,'HK2 - 22-23 + HKI 23-24(22C2)'!$B$12:$AT$182,7,0))</f>
        <v/>
      </c>
      <c r="I490" s="15" t="str">
        <f>IF($B490="","",VLOOKUP($B490,'HK2 - 22-23 + HKI 23-24(22C2)'!$B$12:$AT$182,8,0))</f>
        <v/>
      </c>
      <c r="J490" s="15" t="str">
        <f>IF($B490="","",VLOOKUP($B490,'HK2 - 22-23 + HKI 23-24(22C2)'!$B$12:$AT$182,9,0))</f>
        <v/>
      </c>
      <c r="K490" s="15" t="str">
        <f>IF($B490="","",VLOOKUP($B490,'HK2 - 22-23 + HKI 23-24(22C2)'!$B$12:$AT$182,10,0))</f>
        <v/>
      </c>
      <c r="L490" s="15" t="str">
        <f>IF($B490="","",VLOOKUP($B490,'HK2 - 22-23 + HKI 23-24(22C2)'!$B$12:$AT$182,11,0))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IF($B491="","",VLOOKUP($B491,'HK2 - 22-23 + HKI 23-24(22C2)'!$B$12:$AT$182,4,0))</f>
        <v/>
      </c>
      <c r="F491" s="15" t="str">
        <f>IF($B491="","",VLOOKUP($B491,'HK2 - 22-23 + HKI 23-24(22C2)'!$B$12:$AT$182,5,0))</f>
        <v/>
      </c>
      <c r="G491" s="15" t="str">
        <f>IF($B491="","",VLOOKUP($B491,'HK2 - 22-23 + HKI 23-24(22C2)'!$B$12:$AT$182,6,0))</f>
        <v/>
      </c>
      <c r="H491" s="15" t="str">
        <f>IF($B491="","",VLOOKUP($B491,'HK2 - 22-23 + HKI 23-24(22C2)'!$B$12:$AT$182,7,0))</f>
        <v/>
      </c>
      <c r="I491" s="15" t="str">
        <f>IF($B491="","",VLOOKUP($B491,'HK2 - 22-23 + HKI 23-24(22C2)'!$B$12:$AT$182,8,0))</f>
        <v/>
      </c>
      <c r="J491" s="15" t="str">
        <f>IF($B491="","",VLOOKUP($B491,'HK2 - 22-23 + HKI 23-24(22C2)'!$B$12:$AT$182,9,0))</f>
        <v/>
      </c>
      <c r="K491" s="15" t="str">
        <f>IF($B491="","",VLOOKUP($B491,'HK2 - 22-23 + HKI 23-24(22C2)'!$B$12:$AT$182,10,0))</f>
        <v/>
      </c>
      <c r="L491" s="15" t="str">
        <f>IF($B491="","",VLOOKUP($B491,'HK2 - 22-23 + HKI 23-24(22C2)'!$B$12:$AT$182,11,0))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IF($B492="","",VLOOKUP($B492,'HK2 - 22-23 + HKI 23-24(22C2)'!$B$12:$AT$182,4,0))</f>
        <v/>
      </c>
      <c r="F492" s="15" t="str">
        <f>IF($B492="","",VLOOKUP($B492,'HK2 - 22-23 + HKI 23-24(22C2)'!$B$12:$AT$182,5,0))</f>
        <v/>
      </c>
      <c r="G492" s="15" t="str">
        <f>IF($B492="","",VLOOKUP($B492,'HK2 - 22-23 + HKI 23-24(22C2)'!$B$12:$AT$182,6,0))</f>
        <v/>
      </c>
      <c r="H492" s="15" t="str">
        <f>IF($B492="","",VLOOKUP($B492,'HK2 - 22-23 + HKI 23-24(22C2)'!$B$12:$AT$182,7,0))</f>
        <v/>
      </c>
      <c r="I492" s="15" t="str">
        <f>IF($B492="","",VLOOKUP($B492,'HK2 - 22-23 + HKI 23-24(22C2)'!$B$12:$AT$182,8,0))</f>
        <v/>
      </c>
      <c r="J492" s="15" t="str">
        <f>IF($B492="","",VLOOKUP($B492,'HK2 - 22-23 + HKI 23-24(22C2)'!$B$12:$AT$182,9,0))</f>
        <v/>
      </c>
      <c r="K492" s="15" t="str">
        <f>IF($B492="","",VLOOKUP($B492,'HK2 - 22-23 + HKI 23-24(22C2)'!$B$12:$AT$182,10,0))</f>
        <v/>
      </c>
      <c r="L492" s="15" t="str">
        <f>IF($B492="","",VLOOKUP($B492,'HK2 - 22-23 + HKI 23-24(22C2)'!$B$12:$AT$182,11,0))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IF($B493="","",VLOOKUP($B493,'HK2 - 22-23 + HKI 23-24(22C2)'!$B$12:$AT$182,4,0))</f>
        <v/>
      </c>
      <c r="F493" s="15" t="str">
        <f>IF($B493="","",VLOOKUP($B493,'HK2 - 22-23 + HKI 23-24(22C2)'!$B$12:$AT$182,5,0))</f>
        <v/>
      </c>
      <c r="G493" s="15" t="str">
        <f>IF($B493="","",VLOOKUP($B493,'HK2 - 22-23 + HKI 23-24(22C2)'!$B$12:$AT$182,6,0))</f>
        <v/>
      </c>
      <c r="H493" s="15" t="str">
        <f>IF($B493="","",VLOOKUP($B493,'HK2 - 22-23 + HKI 23-24(22C2)'!$B$12:$AT$182,7,0))</f>
        <v/>
      </c>
      <c r="I493" s="15" t="str">
        <f>IF($B493="","",VLOOKUP($B493,'HK2 - 22-23 + HKI 23-24(22C2)'!$B$12:$AT$182,8,0))</f>
        <v/>
      </c>
      <c r="J493" s="15" t="str">
        <f>IF($B493="","",VLOOKUP($B493,'HK2 - 22-23 + HKI 23-24(22C2)'!$B$12:$AT$182,9,0))</f>
        <v/>
      </c>
      <c r="K493" s="15" t="str">
        <f>IF($B493="","",VLOOKUP($B493,'HK2 - 22-23 + HKI 23-24(22C2)'!$B$12:$AT$182,10,0))</f>
        <v/>
      </c>
      <c r="L493" s="15" t="str">
        <f>IF($B493="","",VLOOKUP($B493,'HK2 - 22-23 + HKI 23-24(22C2)'!$B$12:$AT$182,11,0))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IF($B494="","",VLOOKUP($B494,'HK2 - 22-23 + HKI 23-24(22C2)'!$B$12:$AT$182,4,0))</f>
        <v/>
      </c>
      <c r="F494" s="15" t="str">
        <f>IF($B494="","",VLOOKUP($B494,'HK2 - 22-23 + HKI 23-24(22C2)'!$B$12:$AT$182,5,0))</f>
        <v/>
      </c>
      <c r="G494" s="15" t="str">
        <f>IF($B494="","",VLOOKUP($B494,'HK2 - 22-23 + HKI 23-24(22C2)'!$B$12:$AT$182,6,0))</f>
        <v/>
      </c>
      <c r="H494" s="15" t="str">
        <f>IF($B494="","",VLOOKUP($B494,'HK2 - 22-23 + HKI 23-24(22C2)'!$B$12:$AT$182,7,0))</f>
        <v/>
      </c>
      <c r="I494" s="15" t="str">
        <f>IF($B494="","",VLOOKUP($B494,'HK2 - 22-23 + HKI 23-24(22C2)'!$B$12:$AT$182,8,0))</f>
        <v/>
      </c>
      <c r="J494" s="15" t="str">
        <f>IF($B494="","",VLOOKUP($B494,'HK2 - 22-23 + HKI 23-24(22C2)'!$B$12:$AT$182,9,0))</f>
        <v/>
      </c>
      <c r="K494" s="15" t="str">
        <f>IF($B494="","",VLOOKUP($B494,'HK2 - 22-23 + HKI 23-24(22C2)'!$B$12:$AT$182,10,0))</f>
        <v/>
      </c>
      <c r="L494" s="15" t="str">
        <f>IF($B494="","",VLOOKUP($B494,'HK2 - 22-23 + HKI 23-24(22C2)'!$B$12:$AT$182,11,0))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IF($B495="","",VLOOKUP($B495,'HK2 - 22-23 + HKI 23-24(22C2)'!$B$12:$AT$182,4,0))</f>
        <v/>
      </c>
      <c r="F495" s="15" t="str">
        <f>IF($B495="","",VLOOKUP($B495,'HK2 - 22-23 + HKI 23-24(22C2)'!$B$12:$AT$182,5,0))</f>
        <v/>
      </c>
      <c r="G495" s="15" t="str">
        <f>IF($B495="","",VLOOKUP($B495,'HK2 - 22-23 + HKI 23-24(22C2)'!$B$12:$AT$182,6,0))</f>
        <v/>
      </c>
      <c r="H495" s="15" t="str">
        <f>IF($B495="","",VLOOKUP($B495,'HK2 - 22-23 + HKI 23-24(22C2)'!$B$12:$AT$182,7,0))</f>
        <v/>
      </c>
      <c r="I495" s="15" t="str">
        <f>IF($B495="","",VLOOKUP($B495,'HK2 - 22-23 + HKI 23-24(22C2)'!$B$12:$AT$182,8,0))</f>
        <v/>
      </c>
      <c r="J495" s="15" t="str">
        <f>IF($B495="","",VLOOKUP($B495,'HK2 - 22-23 + HKI 23-24(22C2)'!$B$12:$AT$182,9,0))</f>
        <v/>
      </c>
      <c r="K495" s="15" t="str">
        <f>IF($B495="","",VLOOKUP($B495,'HK2 - 22-23 + HKI 23-24(22C2)'!$B$12:$AT$182,10,0))</f>
        <v/>
      </c>
      <c r="L495" s="15" t="str">
        <f>IF($B495="","",VLOOKUP($B495,'HK2 - 22-23 + HKI 23-24(22C2)'!$B$12:$AT$182,11,0))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IF($B496="","",VLOOKUP($B496,'HK2 - 22-23 + HKI 23-24(22C2)'!$B$12:$AT$182,4,0))</f>
        <v/>
      </c>
      <c r="F496" s="15" t="str">
        <f>IF($B496="","",VLOOKUP($B496,'HK2 - 22-23 + HKI 23-24(22C2)'!$B$12:$AT$182,5,0))</f>
        <v/>
      </c>
      <c r="G496" s="15" t="str">
        <f>IF($B496="","",VLOOKUP($B496,'HK2 - 22-23 + HKI 23-24(22C2)'!$B$12:$AT$182,6,0))</f>
        <v/>
      </c>
      <c r="H496" s="15" t="str">
        <f>IF($B496="","",VLOOKUP($B496,'HK2 - 22-23 + HKI 23-24(22C2)'!$B$12:$AT$182,7,0))</f>
        <v/>
      </c>
      <c r="I496" s="15" t="str">
        <f>IF($B496="","",VLOOKUP($B496,'HK2 - 22-23 + HKI 23-24(22C2)'!$B$12:$AT$182,8,0))</f>
        <v/>
      </c>
      <c r="J496" s="15" t="str">
        <f>IF($B496="","",VLOOKUP($B496,'HK2 - 22-23 + HKI 23-24(22C2)'!$B$12:$AT$182,9,0))</f>
        <v/>
      </c>
      <c r="K496" s="15" t="str">
        <f>IF($B496="","",VLOOKUP($B496,'HK2 - 22-23 + HKI 23-24(22C2)'!$B$12:$AT$182,10,0))</f>
        <v/>
      </c>
      <c r="L496" s="15" t="str">
        <f>IF($B496="","",VLOOKUP($B496,'HK2 - 22-23 + HKI 23-24(22C2)'!$B$12:$AT$182,11,0))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IF($B497="","",VLOOKUP($B497,'HK2 - 22-23 + HKI 23-24(22C2)'!$B$12:$AT$182,4,0))</f>
        <v/>
      </c>
      <c r="F497" s="15" t="str">
        <f>IF($B497="","",VLOOKUP($B497,'HK2 - 22-23 + HKI 23-24(22C2)'!$B$12:$AT$182,5,0))</f>
        <v/>
      </c>
      <c r="G497" s="15" t="str">
        <f>IF($B497="","",VLOOKUP($B497,'HK2 - 22-23 + HKI 23-24(22C2)'!$B$12:$AT$182,6,0))</f>
        <v/>
      </c>
      <c r="H497" s="15" t="str">
        <f>IF($B497="","",VLOOKUP($B497,'HK2 - 22-23 + HKI 23-24(22C2)'!$B$12:$AT$182,7,0))</f>
        <v/>
      </c>
      <c r="I497" s="15" t="str">
        <f>IF($B497="","",VLOOKUP($B497,'HK2 - 22-23 + HKI 23-24(22C2)'!$B$12:$AT$182,8,0))</f>
        <v/>
      </c>
      <c r="J497" s="15" t="str">
        <f>IF($B497="","",VLOOKUP($B497,'HK2 - 22-23 + HKI 23-24(22C2)'!$B$12:$AT$182,9,0))</f>
        <v/>
      </c>
      <c r="K497" s="15" t="str">
        <f>IF($B497="","",VLOOKUP($B497,'HK2 - 22-23 + HKI 23-24(22C2)'!$B$12:$AT$182,10,0))</f>
        <v/>
      </c>
      <c r="L497" s="15" t="str">
        <f>IF($B497="","",VLOOKUP($B497,'HK2 - 22-23 + HKI 23-24(22C2)'!$B$12:$AT$182,11,0))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IF($B498="","",VLOOKUP($B498,'HK2 - 22-23 + HKI 23-24(22C2)'!$B$12:$AT$182,4,0))</f>
        <v/>
      </c>
      <c r="F498" s="15" t="str">
        <f>IF($B498="","",VLOOKUP($B498,'HK2 - 22-23 + HKI 23-24(22C2)'!$B$12:$AT$182,5,0))</f>
        <v/>
      </c>
      <c r="G498" s="15" t="str">
        <f>IF($B498="","",VLOOKUP($B498,'HK2 - 22-23 + HKI 23-24(22C2)'!$B$12:$AT$182,6,0))</f>
        <v/>
      </c>
      <c r="H498" s="15" t="str">
        <f>IF($B498="","",VLOOKUP($B498,'HK2 - 22-23 + HKI 23-24(22C2)'!$B$12:$AT$182,7,0))</f>
        <v/>
      </c>
      <c r="I498" s="15" t="str">
        <f>IF($B498="","",VLOOKUP($B498,'HK2 - 22-23 + HKI 23-24(22C2)'!$B$12:$AT$182,8,0))</f>
        <v/>
      </c>
      <c r="J498" s="15" t="str">
        <f>IF($B498="","",VLOOKUP($B498,'HK2 - 22-23 + HKI 23-24(22C2)'!$B$12:$AT$182,9,0))</f>
        <v/>
      </c>
      <c r="K498" s="15" t="str">
        <f>IF($B498="","",VLOOKUP($B498,'HK2 - 22-23 + HKI 23-24(22C2)'!$B$12:$AT$182,10,0))</f>
        <v/>
      </c>
      <c r="L498" s="15" t="str">
        <f>IF($B498="","",VLOOKUP($B498,'HK2 - 22-23 + HKI 23-24(22C2)'!$B$12:$AT$182,11,0))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IF($B499="","",VLOOKUP($B499,'HK2 - 22-23 + HKI 23-24(22C2)'!$B$12:$AT$182,4,0))</f>
        <v/>
      </c>
      <c r="F499" s="15" t="str">
        <f>IF($B499="","",VLOOKUP($B499,'HK2 - 22-23 + HKI 23-24(22C2)'!$B$12:$AT$182,5,0))</f>
        <v/>
      </c>
      <c r="G499" s="15" t="str">
        <f>IF($B499="","",VLOOKUP($B499,'HK2 - 22-23 + HKI 23-24(22C2)'!$B$12:$AT$182,6,0))</f>
        <v/>
      </c>
      <c r="H499" s="15" t="str">
        <f>IF($B499="","",VLOOKUP($B499,'HK2 - 22-23 + HKI 23-24(22C2)'!$B$12:$AT$182,7,0))</f>
        <v/>
      </c>
      <c r="I499" s="15" t="str">
        <f>IF($B499="","",VLOOKUP($B499,'HK2 - 22-23 + HKI 23-24(22C2)'!$B$12:$AT$182,8,0))</f>
        <v/>
      </c>
      <c r="J499" s="15" t="str">
        <f>IF($B499="","",VLOOKUP($B499,'HK2 - 22-23 + HKI 23-24(22C2)'!$B$12:$AT$182,9,0))</f>
        <v/>
      </c>
      <c r="K499" s="15" t="str">
        <f>IF($B499="","",VLOOKUP($B499,'HK2 - 22-23 + HKI 23-24(22C2)'!$B$12:$AT$182,10,0))</f>
        <v/>
      </c>
      <c r="L499" s="15" t="str">
        <f>IF($B499="","",VLOOKUP($B499,'HK2 - 22-23 + HKI 23-24(22C2)'!$B$12:$AT$182,11,0))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IF($B500="","",VLOOKUP($B500,'HK2 - 22-23 + HKI 23-24(22C2)'!$B$12:$AT$182,4,0))</f>
        <v/>
      </c>
      <c r="F500" s="15" t="str">
        <f>IF($B500="","",VLOOKUP($B500,'HK2 - 22-23 + HKI 23-24(22C2)'!$B$12:$AT$182,5,0))</f>
        <v/>
      </c>
      <c r="G500" s="15" t="str">
        <f>IF($B500="","",VLOOKUP($B500,'HK2 - 22-23 + HKI 23-24(22C2)'!$B$12:$AT$182,6,0))</f>
        <v/>
      </c>
      <c r="H500" s="15" t="str">
        <f>IF($B500="","",VLOOKUP($B500,'HK2 - 22-23 + HKI 23-24(22C2)'!$B$12:$AT$182,7,0))</f>
        <v/>
      </c>
      <c r="I500" s="15" t="str">
        <f>IF($B500="","",VLOOKUP($B500,'HK2 - 22-23 + HKI 23-24(22C2)'!$B$12:$AT$182,8,0))</f>
        <v/>
      </c>
      <c r="J500" s="15" t="str">
        <f>IF($B500="","",VLOOKUP($B500,'HK2 - 22-23 + HKI 23-24(22C2)'!$B$12:$AT$182,9,0))</f>
        <v/>
      </c>
      <c r="K500" s="15" t="str">
        <f>IF($B500="","",VLOOKUP($B500,'HK2 - 22-23 + HKI 23-24(22C2)'!$B$12:$AT$182,10,0))</f>
        <v/>
      </c>
      <c r="L500" s="15" t="str">
        <f>IF($B500="","",VLOOKUP($B500,'HK2 - 22-23 + HKI 23-24(22C2)'!$B$12:$AT$182,11,0))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#N/A</v>
      </c>
      <c r="F501" s="4" t="e">
        <f t="shared" si="81"/>
        <v>#N/A</v>
      </c>
      <c r="G501" s="4" t="e">
        <f t="shared" si="81"/>
        <v>#N/A</v>
      </c>
      <c r="H501" s="4" t="e">
        <f t="shared" si="81"/>
        <v>#N/A</v>
      </c>
      <c r="I501" s="4" t="e">
        <f t="shared" si="81"/>
        <v>#N/A</v>
      </c>
      <c r="J501" s="4" t="e">
        <f t="shared" si="81"/>
        <v>#N/A</v>
      </c>
      <c r="K501" s="4" t="e">
        <f t="shared" si="81"/>
        <v>#N/A</v>
      </c>
      <c r="L501" s="4" t="e">
        <f t="shared" si="81"/>
        <v>#N/A</v>
      </c>
      <c r="M501" s="4" t="e">
        <f t="shared" si="81"/>
        <v>#N/A</v>
      </c>
      <c r="N501" s="4" t="e">
        <f t="shared" si="81"/>
        <v>#N/A</v>
      </c>
      <c r="O501" s="4" t="e">
        <f t="shared" si="81"/>
        <v>#N/A</v>
      </c>
      <c r="P501" s="4" t="e">
        <f t="shared" si="81"/>
        <v>#N/A</v>
      </c>
      <c r="Q501" s="4" t="e">
        <f t="shared" si="81"/>
        <v>#N/A</v>
      </c>
      <c r="R501" s="32" t="e">
        <f t="shared" si="81"/>
        <v>#N/A</v>
      </c>
      <c r="S501" s="4" t="e">
        <f t="shared" si="81"/>
        <v>#N/A</v>
      </c>
      <c r="T501" s="4" t="e">
        <f t="shared" si="81"/>
        <v>#N/A</v>
      </c>
      <c r="U501" s="4"/>
      <c r="V501" s="4" t="e">
        <f t="shared" si="81"/>
        <v>#N/A</v>
      </c>
      <c r="W501" s="4" t="e">
        <f t="shared" si="81"/>
        <v>#N/A</v>
      </c>
      <c r="X501" s="4" t="e">
        <f t="shared" si="81"/>
        <v>#N/A</v>
      </c>
      <c r="Y501" s="4"/>
      <c r="Z501" s="4" t="e">
        <f t="shared" si="81"/>
        <v>#N/A</v>
      </c>
      <c r="AA501" s="4" t="e">
        <f t="shared" si="81"/>
        <v>#N/A</v>
      </c>
      <c r="AB501" s="4" t="e">
        <f t="shared" si="81"/>
        <v>#N/A</v>
      </c>
      <c r="AC501" s="4"/>
      <c r="AD501" s="4" t="e">
        <f t="shared" si="81"/>
        <v>#N/A</v>
      </c>
      <c r="AE501" s="4" t="e">
        <f t="shared" si="81"/>
        <v>#N/A</v>
      </c>
      <c r="AF501" s="4" t="e">
        <f t="shared" si="81"/>
        <v>#N/A</v>
      </c>
      <c r="AG501" s="4"/>
      <c r="AH501" s="4" t="e">
        <f t="shared" si="81"/>
        <v>#N/A</v>
      </c>
      <c r="AI501" s="4" t="e">
        <f t="shared" si="81"/>
        <v>#N/A</v>
      </c>
      <c r="AJ501" s="4" t="e">
        <f t="shared" si="81"/>
        <v>#N/A</v>
      </c>
      <c r="AK501" s="4" t="e">
        <f t="shared" si="81"/>
        <v>#N/A</v>
      </c>
      <c r="AL501" s="4" t="e">
        <f t="shared" si="81"/>
        <v>#N/A</v>
      </c>
      <c r="AM501" s="4" t="e">
        <f t="shared" si="81"/>
        <v>#N/A</v>
      </c>
      <c r="AN501" s="4" t="e">
        <f t="shared" si="81"/>
        <v>#N/A</v>
      </c>
      <c r="AO501" s="4" t="e">
        <f t="shared" si="81"/>
        <v>#N/A</v>
      </c>
      <c r="AP501" s="4" t="e">
        <f t="shared" si="81"/>
        <v>#N/A</v>
      </c>
      <c r="AQ501" s="4" t="e">
        <f t="shared" si="81"/>
        <v>#N/A</v>
      </c>
      <c r="AR501" s="4" t="e">
        <f>SUBTOTAL(9,AR3:AR500)</f>
        <v>#N/A</v>
      </c>
      <c r="AS501" s="4" t="e">
        <f>SUBTOTAL(9,AS3:AS500)</f>
        <v>#N/A</v>
      </c>
      <c r="AT501" s="4" t="e">
        <f>SUBTOTAL(9,AT3:AT500)</f>
        <v>#N/A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7" t="s">
        <v>0</v>
      </c>
      <c r="B2" s="66" t="s">
        <v>1</v>
      </c>
      <c r="C2" s="68" t="s">
        <v>2</v>
      </c>
      <c r="D2" s="69" t="s">
        <v>3</v>
      </c>
      <c r="E2" s="66" t="s">
        <v>4</v>
      </c>
      <c r="F2" s="66"/>
      <c r="G2" s="66"/>
      <c r="H2" s="66"/>
      <c r="I2" s="66"/>
      <c r="J2" s="66"/>
      <c r="K2" s="66"/>
      <c r="L2" s="66"/>
      <c r="M2" s="66"/>
      <c r="N2" s="66" t="s">
        <v>5</v>
      </c>
      <c r="O2" s="66"/>
      <c r="P2" s="66"/>
      <c r="Q2" s="66"/>
      <c r="R2" s="66"/>
      <c r="S2" s="66" t="s">
        <v>6</v>
      </c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 t="s">
        <v>7</v>
      </c>
      <c r="AJ2" s="66"/>
      <c r="AK2" s="66"/>
      <c r="AL2" s="66"/>
      <c r="AM2" s="66"/>
      <c r="AN2" s="66"/>
      <c r="AO2" s="66"/>
      <c r="AP2" s="66"/>
      <c r="AQ2" s="66"/>
      <c r="AR2" s="64" t="s">
        <v>8</v>
      </c>
      <c r="AS2" s="64" t="s">
        <v>9</v>
      </c>
      <c r="AT2" s="65" t="s">
        <v>10</v>
      </c>
      <c r="AU2" s="10" t="e">
        <f>SUBTOTAL(9,AT:AT)</f>
        <v>#REF!</v>
      </c>
    </row>
    <row r="3" spans="1:47" x14ac:dyDescent="0.25">
      <c r="A3" s="67"/>
      <c r="B3" s="67"/>
      <c r="C3" s="68"/>
      <c r="D3" s="69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 t="s">
        <v>11</v>
      </c>
      <c r="T3" s="66"/>
      <c r="U3" s="66"/>
      <c r="V3" s="66"/>
      <c r="W3" s="66" t="s">
        <v>12</v>
      </c>
      <c r="X3" s="66"/>
      <c r="Y3" s="66"/>
      <c r="Z3" s="66"/>
      <c r="AA3" s="66" t="s">
        <v>13</v>
      </c>
      <c r="AB3" s="66"/>
      <c r="AC3" s="66"/>
      <c r="AD3" s="66"/>
      <c r="AE3" s="66" t="s">
        <v>14</v>
      </c>
      <c r="AF3" s="66"/>
      <c r="AG3" s="66"/>
      <c r="AH3" s="66"/>
      <c r="AI3" s="66" t="s">
        <v>11</v>
      </c>
      <c r="AJ3" s="66"/>
      <c r="AK3" s="66"/>
      <c r="AL3" s="66" t="s">
        <v>12</v>
      </c>
      <c r="AM3" s="66"/>
      <c r="AN3" s="66"/>
      <c r="AO3" s="66" t="s">
        <v>14</v>
      </c>
      <c r="AP3" s="66"/>
      <c r="AQ3" s="66"/>
      <c r="AR3" s="64"/>
      <c r="AS3" s="64"/>
      <c r="AT3" s="65"/>
      <c r="AU3" s="10"/>
    </row>
    <row r="4" spans="1:47" ht="63" x14ac:dyDescent="0.25">
      <c r="A4" s="67"/>
      <c r="B4" s="67"/>
      <c r="C4" s="68"/>
      <c r="D4" s="6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1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1" t="s">
        <v>32</v>
      </c>
      <c r="W4" s="1" t="s">
        <v>33</v>
      </c>
      <c r="X4" s="1" t="s">
        <v>34</v>
      </c>
      <c r="Y4" s="3" t="s">
        <v>31</v>
      </c>
      <c r="Z4" s="41" t="s">
        <v>35</v>
      </c>
      <c r="AA4" s="1" t="s">
        <v>33</v>
      </c>
      <c r="AB4" s="1" t="s">
        <v>34</v>
      </c>
      <c r="AC4" s="3" t="s">
        <v>31</v>
      </c>
      <c r="AD4" s="41" t="s">
        <v>35</v>
      </c>
      <c r="AE4" s="1" t="s">
        <v>33</v>
      </c>
      <c r="AF4" s="1" t="s">
        <v>34</v>
      </c>
      <c r="AG4" s="3" t="s">
        <v>31</v>
      </c>
      <c r="AH4" s="41" t="s">
        <v>35</v>
      </c>
      <c r="AI4" s="1" t="s">
        <v>36</v>
      </c>
      <c r="AJ4" s="1" t="s">
        <v>37</v>
      </c>
      <c r="AK4" s="41" t="s">
        <v>32</v>
      </c>
      <c r="AL4" s="1" t="s">
        <v>38</v>
      </c>
      <c r="AM4" s="1" t="s">
        <v>39</v>
      </c>
      <c r="AN4" s="41" t="s">
        <v>40</v>
      </c>
      <c r="AO4" s="1" t="s">
        <v>41</v>
      </c>
      <c r="AP4" s="1" t="s">
        <v>42</v>
      </c>
      <c r="AQ4" s="41" t="s">
        <v>35</v>
      </c>
      <c r="AR4" s="64"/>
      <c r="AS4" s="64"/>
      <c r="AT4" s="65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0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0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0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0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0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0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0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0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0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0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0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0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0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0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0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0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0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0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0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0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0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0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0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0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0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0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0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0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0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0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0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0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0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0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0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0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0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0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0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0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0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0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0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0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0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0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0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0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0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0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0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0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0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0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0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0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0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0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0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0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0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0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0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0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0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0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0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0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0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0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0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0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0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0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0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0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0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0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0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0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0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0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0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0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0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0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0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0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0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0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0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0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0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0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0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0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0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0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0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0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0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0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0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0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0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0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0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0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0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0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0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0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0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0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0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0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0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0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0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0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0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0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0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0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0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0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0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0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0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0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0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0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0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0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0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0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0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0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0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0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0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0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0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0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0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0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0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0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0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0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0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0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0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0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0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0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0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0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0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0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0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0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0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0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0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0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0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0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0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0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7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0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0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0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0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0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0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0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0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0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0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0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0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0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0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0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0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0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0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0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0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0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0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0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0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0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0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0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0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0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0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0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0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0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0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0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0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0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0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0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0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0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0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0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0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0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0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0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0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0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0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0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0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0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0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0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0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0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0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0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0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0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0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0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0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0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0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0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0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0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0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0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0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0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0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0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0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0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0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0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0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0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0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0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0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0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0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0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0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0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0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0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0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0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0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0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0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0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0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0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0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0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0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0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0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0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0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0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0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0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0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0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0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0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0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0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0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0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0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0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0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0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0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0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0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0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0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0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0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0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0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0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0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0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0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0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0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0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0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0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0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0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0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0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0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0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0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0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0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0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0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0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0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0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0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0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0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0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0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0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0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0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0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0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0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0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0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0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0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0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0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0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0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0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0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0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0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0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0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0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0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0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0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0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0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0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0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0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0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0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0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0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0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0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0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0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0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0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0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0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0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0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0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0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0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0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0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0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0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0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0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0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0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0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0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0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0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0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0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0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0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0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0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0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0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0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0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0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0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0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0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0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0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0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0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0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0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0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0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0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0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0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0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0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0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0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0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0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0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0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0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0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0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0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0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0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0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0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0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0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8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0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0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0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0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0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0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0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39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0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0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0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0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0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39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0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0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39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0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0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0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0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0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0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0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0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0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0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0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0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0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0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0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0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0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0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0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0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0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0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0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0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0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0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0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0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0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0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0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0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0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0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0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0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0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0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0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0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0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0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0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0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0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0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0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0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0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0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0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0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0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HK2 - 22-23 + HKI 23-24(22C2)</vt:lpstr>
      <vt:lpstr>HKI 22-23</vt:lpstr>
      <vt:lpstr>CA NAM</vt:lpstr>
      <vt:lpstr>XUẤT HKI</vt:lpstr>
      <vt:lpstr>XUẤT HKII</vt:lpstr>
      <vt:lpstr>'HK2 - 22-23 + HKI 23-24(22C2)'!Print_Titles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2023-08-31T06:38:04Z</dcterms:modified>
</cp:coreProperties>
</file>