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 firstSheet="15" activeTab="23"/>
  </bookViews>
  <sheets>
    <sheet name="Mr The Son" sheetId="1" r:id="rId1"/>
    <sheet name="Mr Tin" sheetId="26" r:id="rId2"/>
    <sheet name="Mr Manh" sheetId="5" r:id="rId3"/>
    <sheet name="Mr Dong" sheetId="27" r:id="rId4"/>
    <sheet name="Mr Binh" sheetId="28" r:id="rId5"/>
    <sheet name="Mr Thinh" sheetId="6" r:id="rId6"/>
    <sheet name="Mr QUOC DUY" sheetId="10" r:id="rId7"/>
    <sheet name="Mr HOA" sheetId="29" r:id="rId8"/>
    <sheet name="Mr Hung" sheetId="7" r:id="rId9"/>
    <sheet name="Mr Thai Son_" sheetId="30" r:id="rId10"/>
    <sheet name="Mr Thai " sheetId="31" r:id="rId11"/>
    <sheet name="Mr TRUNG" sheetId="11" r:id="rId12"/>
    <sheet name="Mr QUOC BAO" sheetId="14" r:id="rId13"/>
    <sheet name="MR KIET" sheetId="34" r:id="rId14"/>
    <sheet name="MR DUC_" sheetId="36" r:id="rId15"/>
    <sheet name="Mr Phuc Bao" sheetId="21" r:id="rId16"/>
    <sheet name="Mr Tam" sheetId="22" r:id="rId17"/>
    <sheet name="Mr Tien" sheetId="40" r:id="rId18"/>
    <sheet name="Mr Luong" sheetId="39" r:id="rId19"/>
    <sheet name="Mr Vinh" sheetId="18" r:id="rId20"/>
    <sheet name="MR NGUYEN" sheetId="37" r:id="rId21"/>
    <sheet name="Mr Huan_" sheetId="41" r:id="rId22"/>
    <sheet name="Mr Tuan" sheetId="23" r:id="rId23"/>
    <sheet name="Mr Tan" sheetId="25" r:id="rId24"/>
    <sheet name="MR VO DUY" sheetId="33" r:id="rId25"/>
    <sheet name="Mr VAN" sheetId="32" r:id="rId26"/>
    <sheet name="Sheet2" sheetId="2" r:id="rId27"/>
    <sheet name="Sheet3" sheetId="3" r:id="rId28"/>
  </sheets>
  <calcPr calcId="144525"/>
</workbook>
</file>

<file path=xl/calcChain.xml><?xml version="1.0" encoding="utf-8"?>
<calcChain xmlns="http://schemas.openxmlformats.org/spreadsheetml/2006/main">
  <c r="E14" i="41" l="1"/>
  <c r="E17" i="41" s="1"/>
  <c r="E16" i="18"/>
  <c r="E14" i="18"/>
  <c r="E17" i="37"/>
  <c r="E14" i="37"/>
  <c r="E15" i="21"/>
  <c r="E13" i="21"/>
  <c r="E15" i="31"/>
  <c r="E12" i="30"/>
  <c r="E11" i="30"/>
  <c r="E12" i="7"/>
  <c r="E20" i="7" s="1"/>
  <c r="E14" i="7"/>
  <c r="E11" i="7"/>
  <c r="E15" i="11"/>
  <c r="E13" i="11"/>
  <c r="E13" i="40"/>
  <c r="E17" i="40" s="1"/>
  <c r="E17" i="22"/>
  <c r="E16" i="39"/>
  <c r="E13" i="39"/>
  <c r="E13" i="22"/>
  <c r="E16" i="36"/>
  <c r="E16" i="34" l="1"/>
  <c r="E17" i="33"/>
  <c r="E17" i="25"/>
  <c r="E14" i="32"/>
  <c r="E15" i="30"/>
  <c r="E16" i="29"/>
  <c r="E17" i="6"/>
  <c r="E15" i="28"/>
  <c r="E17" i="27"/>
  <c r="E11" i="5"/>
  <c r="E15" i="5" s="1"/>
  <c r="E16" i="26"/>
  <c r="E11" i="26" l="1"/>
  <c r="E15" i="1" l="1"/>
  <c r="E16" i="14" l="1"/>
  <c r="E14" i="23" l="1"/>
  <c r="E17" i="10" l="1"/>
</calcChain>
</file>

<file path=xl/sharedStrings.xml><?xml version="1.0" encoding="utf-8"?>
<sst xmlns="http://schemas.openxmlformats.org/spreadsheetml/2006/main" count="826" uniqueCount="245">
  <si>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</si>
  <si>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</si>
  <si>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</si>
  <si>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</si>
  <si>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THỰC TẬP TẠI DOANH NGHIỆP, CƠ QUAN CHUYÊN MÔN</t>
  </si>
  <si>
    <t>Khoa: Động lực</t>
  </si>
  <si>
    <t>Đơn vị tính: 04 giờ/buổi</t>
  </si>
  <si>
    <t>STT</t>
  </si>
  <si>
    <t>TÊN DOANH NGHIỆP, CƠ QUAN CHUYÊN MÔN GV ĐẾN THỰC TẬP</t>
  </si>
  <si>
    <t xml:space="preserve">ĐỊA CHỈ CỦA DOANH NGHIỆP, CƠ QUAN CHUYÊN MÔN </t>
  </si>
  <si>
    <t>GHI CHÚ</t>
  </si>
  <si>
    <t xml:space="preserve">THỜI GIAN THỰC TẬP </t>
  </si>
  <si>
    <t>SỐ GIỜ ĐƯỢC TÍNH</t>
  </si>
  <si>
    <r>
      <t xml:space="preserve">Họ và tên GV thực hiện: </t>
    </r>
    <r>
      <rPr>
        <b/>
        <sz val="13"/>
        <color theme="1"/>
        <rFont val="Times New Roman"/>
        <family val="1"/>
      </rPr>
      <t>TRẦN THẾ SƠN</t>
    </r>
  </si>
  <si>
    <t>78 Lê Tấn Bê, Phường An Lạc, Quận Bình Tân, TPHCM</t>
  </si>
  <si>
    <t>TỔNG CỘNG</t>
  </si>
  <si>
    <t xml:space="preserve"> TRƯỞNG KHOA</t>
  </si>
  <si>
    <t>GV THỰC HIỆN</t>
  </si>
  <si>
    <t>Nguyễn Anh Tuấn</t>
  </si>
  <si>
    <t>Trần Thế Sơn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</si>
  <si>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HỮU MẠNH</t>
    </r>
  </si>
  <si>
    <r>
      <t>Họ và tên GV thực hiện:</t>
    </r>
    <r>
      <rPr>
        <b/>
        <sz val="13"/>
        <color theme="1"/>
        <rFont val="Times New Roman"/>
        <family val="1"/>
      </rPr>
      <t xml:space="preserve"> VÕ ĐẮC THỊNH</t>
    </r>
  </si>
  <si>
    <t xml:space="preserve">Công ty TNHH TMDV ô tô 
Thịnh Phú </t>
  </si>
  <si>
    <t>252 Đường số 1, KP4, Phường An Lạc, Quận Bình Tân, TP.HCM</t>
  </si>
  <si>
    <r>
      <t>Họ và tên GV thực hiện:</t>
    </r>
    <r>
      <rPr>
        <b/>
        <sz val="13"/>
        <color theme="1"/>
        <rFont val="Times New Roman"/>
        <family val="1"/>
      </rPr>
      <t xml:space="preserve"> NGUYỄN THANH HÙNG</t>
    </r>
  </si>
  <si>
    <r>
      <t>Họ và tên GV thực hiện:</t>
    </r>
    <r>
      <rPr>
        <b/>
        <sz val="13"/>
        <color theme="1"/>
        <rFont val="Times New Roman"/>
        <family val="1"/>
      </rPr>
      <t xml:space="preserve"> ĐẶNG THÁI SƠN</t>
    </r>
  </si>
  <si>
    <r>
      <t>Họ và tên GV thực hiện:</t>
    </r>
    <r>
      <rPr>
        <b/>
        <sz val="13"/>
        <color theme="1"/>
        <rFont val="Times New Roman"/>
        <family val="1"/>
      </rPr>
      <t xml:space="preserve"> LÝ VĂN TRUNG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</si>
  <si>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TRIỆU PHÚ NGUYÊN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</si>
  <si>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HÀ QUỐC BẢO</t>
    </r>
  </si>
  <si>
    <t>Giang Văn Tiến</t>
  </si>
  <si>
    <t>Nguyễn Thành Đức</t>
  </si>
  <si>
    <t>Nguyễn Minh Thái</t>
  </si>
  <si>
    <t>Hà Quốc Bảo</t>
  </si>
  <si>
    <t>Phan Anh Tuấn Kiệt</t>
  </si>
  <si>
    <t>Triệu Phú Nguyên</t>
  </si>
  <si>
    <t>Lý Văn Trung</t>
  </si>
  <si>
    <t>Trần Quốc Duy</t>
  </si>
  <si>
    <t>Hồ Văn Hóa</t>
  </si>
  <si>
    <t>Đặng Thái Sơn</t>
  </si>
  <si>
    <t>Nguyễn Thanh Hùng</t>
  </si>
  <si>
    <t>Võ Đắc Thịnh</t>
  </si>
  <si>
    <t>Nguyễn Hữu Mạnh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</si>
  <si>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HOÀNG VINH</t>
    </r>
  </si>
  <si>
    <t>Nguyễn Hoàng Vinh</t>
  </si>
  <si>
    <t>Trần Văn Đông</t>
  </si>
  <si>
    <r>
      <t xml:space="preserve">Họ và tên GV thực hiện: </t>
    </r>
    <r>
      <rPr>
        <b/>
        <sz val="13"/>
        <color theme="1"/>
        <rFont val="Times New Roman"/>
        <family val="1"/>
      </rPr>
      <t>HOÀNG PHÚC BẢO</t>
    </r>
  </si>
  <si>
    <t>Hoàng Phúc Bảo</t>
  </si>
  <si>
    <t>Nguyễn Lương Tâm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</si>
  <si>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LƯƠNG TÂM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</si>
  <si>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ANH TUẤN</t>
    </r>
  </si>
  <si>
    <t>Công ty cổ phần sản xuất thương mại và dịch vụ tư vấn An Lạc</t>
  </si>
  <si>
    <r>
      <t xml:space="preserve">Họ và tên GV thực hiện: </t>
    </r>
    <r>
      <rPr>
        <b/>
        <sz val="13"/>
        <color theme="1"/>
        <rFont val="Times New Roman"/>
        <family val="1"/>
      </rPr>
      <t>NGUYỄN KHẮC HUÂN</t>
    </r>
  </si>
  <si>
    <t>Nguyễn Khắc Huân</t>
  </si>
  <si>
    <r>
      <t xml:space="preserve">Họ và tên GV thực hiện: </t>
    </r>
    <r>
      <rPr>
        <b/>
        <sz val="13"/>
        <color theme="1"/>
        <rFont val="Times New Roman"/>
        <family val="1"/>
      </rPr>
      <t>BÙI TRỌNG TÂN</t>
    </r>
  </si>
  <si>
    <t>Bùi Trọng Tân</t>
  </si>
  <si>
    <r>
      <t xml:space="preserve">Họ và tên GV thực hiện: </t>
    </r>
    <r>
      <rPr>
        <b/>
        <sz val="13"/>
        <color theme="1"/>
        <rFont val="Times New Roman"/>
        <family val="1"/>
      </rPr>
      <t>GIANG VĂN TIẾN</t>
    </r>
  </si>
  <si>
    <r>
      <t xml:space="preserve">Họ và tên GV thực hiện: </t>
    </r>
    <r>
      <rPr>
        <b/>
        <sz val="13"/>
        <color theme="1"/>
        <rFont val="Times New Roman"/>
        <family val="1"/>
      </rPr>
      <t>TRẦN QUỐC DUY</t>
    </r>
  </si>
  <si>
    <t>KT.TRƯỞNG KHOA</t>
  </si>
  <si>
    <t>PHÓ TRƯỞNG KHOA</t>
  </si>
  <si>
    <t>Trong thời gian từ          : 05/12/2022  đến: 09/01/2023</t>
  </si>
  <si>
    <t>Công ty TNHH MTV ô tô Gia An</t>
  </si>
  <si>
    <t>672B Đường 672, Phường Phước Long B, Thành Phố Thủ Đức, Thành Phố Hồ Chí Minh</t>
  </si>
  <si>
    <t>từ: 12/12/2022
đến: 24/12/2022</t>
  </si>
  <si>
    <t>từ: 27/12/2022
đến: 31/12/2022</t>
  </si>
  <si>
    <t>từ: 06/01/2023
đến: 09/01/2023</t>
  </si>
  <si>
    <t>từ: 05/12/2022
đến: 10/12/2022</t>
  </si>
  <si>
    <t>từ: 05/12/2022 đến 09/01/2023</t>
  </si>
  <si>
    <t>Ngày  09  tháng  9  năm 2023</t>
  </si>
  <si>
    <t>Ngày  09 tháng  9  năm 2023</t>
  </si>
  <si>
    <t>Họ và tên GV thực hiện: KIỀU TRUNG TÍN</t>
  </si>
  <si>
    <t>từ: 12/12/2022
đến: 22/12/2022</t>
  </si>
  <si>
    <t>từ: 04/01/2023
đến: 07/01/2023</t>
  </si>
  <si>
    <t>từ: 10/01/2023
đến:14/01/2023</t>
  </si>
  <si>
    <t>từ: 13/12/2022
đến: 31/12/2022</t>
  </si>
  <si>
    <t>Ngày 16/01/2023</t>
  </si>
  <si>
    <t>từ: 13/12/2022 đến 16//01/2023</t>
  </si>
  <si>
    <t>Kiều Trung Tín</t>
  </si>
  <si>
    <t>từ: 19/12/2022
đến: 31/12/2022</t>
  </si>
  <si>
    <t>từ: 03/01/2023
đến: 04/01/2023</t>
  </si>
  <si>
    <t>từ: 07/12/2022
đến: 17/12/2022</t>
  </si>
  <si>
    <t>Công ty TNHH MTV ô tô Gia AN</t>
  </si>
  <si>
    <t>Nghỉ ngày 19/12</t>
  </si>
  <si>
    <t xml:space="preserve">Bù </t>
  </si>
  <si>
    <t>ngày 05/01/2023</t>
  </si>
  <si>
    <t xml:space="preserve">từ: 07/12/2022 đến 05/01/2023 </t>
  </si>
  <si>
    <t>Ngày  09  tháng  9  năm 2022</t>
  </si>
  <si>
    <t>Trong thời gian từ          : 07/12/2022  đến: 05/01/2023</t>
  </si>
  <si>
    <t>Họ và tên GV thực hiện: TRẦN VĂN ĐÔNG</t>
  </si>
  <si>
    <t>từ: 04/01/2023
đến: 06/01/2023</t>
  </si>
  <si>
    <t>từ: 09/01/2023
đến: 14/01/2023</t>
  </si>
  <si>
    <t>từ: 16/01/2023
đến: 17/01/2023</t>
  </si>
  <si>
    <t>từ: 13/12/2022
đến: 17/12/2022</t>
  </si>
  <si>
    <t>Trong thời gian từ          : 13/12/2022  đến: 16/01/2023</t>
  </si>
  <si>
    <t>từ: 28/12/2022
đến: 31/12/2022</t>
  </si>
  <si>
    <t xml:space="preserve">từ: 05/12/2022
đến: 10/12/2022
</t>
  </si>
  <si>
    <t>từ: 19/12/2022
đến: 24/12/2022</t>
  </si>
  <si>
    <t>Nguyễn Thái Bình</t>
  </si>
  <si>
    <t>Họ và tên GV thực hiện: NGUYỄN THÁI BÌNH</t>
  </si>
  <si>
    <t xml:space="preserve">Công ty cổ phần                                                    thương mại dịch vụ 
ô tô Lâm Phúc Minh 
</t>
  </si>
  <si>
    <t>58 Đường TTN 14, Phường Tân Thới Nhất, Quận 12, TP.HCM</t>
  </si>
  <si>
    <t>Từ ngày 09/01/2023 
đến  ngày 13/01/2023</t>
  </si>
  <si>
    <t>Từ ngày 01/02/2023 
đến  ngày 04/02/2023</t>
  </si>
  <si>
    <t>Từ ngày 29/5/2023 
đến ngày 03/6/2023</t>
  </si>
  <si>
    <t>Từ ngày 12/6/2023
đến ngày 17/6/2023</t>
  </si>
  <si>
    <t>Từ ngày 19/6/2023 
đến ngày 24/6/2023</t>
  </si>
  <si>
    <t>Từ ngày 10/7/2023 
đến ngày 15/7/2023</t>
  </si>
  <si>
    <t>từ: 09/01/2023 đến 15/7/2023</t>
  </si>
  <si>
    <t>Trong thời gian từ          : 09/01/2023  đến: 15/7/2023</t>
  </si>
  <si>
    <t>Ngày  09  tháng  9 năm 2023</t>
  </si>
  <si>
    <r>
      <t xml:space="preserve">Họ và tên GV thực hiện: </t>
    </r>
    <r>
      <rPr>
        <b/>
        <sz val="13"/>
        <color theme="1"/>
        <rFont val="Times New Roman"/>
        <family val="1"/>
      </rPr>
      <t xml:space="preserve"> HỒ VĂN HÓA</t>
    </r>
  </si>
  <si>
    <t>từ: 09/01/2023 đến 24/6/2023</t>
  </si>
  <si>
    <t>Trong thời gian từ          : 09/01/2023  đến: 24/6/2023</t>
  </si>
  <si>
    <t>Công ty TNHH Auto Max</t>
  </si>
  <si>
    <t>31/34 Nguyễn Thị Kiểu, Phường Hiệp Thành, Quận 12, TP. Hồ Chí Minh</t>
  </si>
  <si>
    <t>Từ 05/6/2023 
đến 10/6/2023</t>
  </si>
  <si>
    <t>Từ 12/6/2023
 đến 17/6/2023</t>
  </si>
  <si>
    <t>Từ 26/6/2023
đến 15/7/2023</t>
  </si>
  <si>
    <t>Từ 24/7/2023 
đến 29/7/2023</t>
  </si>
  <si>
    <t>Từ 17/7/2023 
đến 29/7/2023</t>
  </si>
  <si>
    <t xml:space="preserve"> từ 05/6/2023 
đến 29/7/2023 </t>
  </si>
  <si>
    <t>Thứ 6</t>
  </si>
  <si>
    <t>Ngày  09  tháng 9 năm 2023</t>
  </si>
  <si>
    <t xml:space="preserve"> từ 05/6/2023 
đến 15/7/2023 </t>
  </si>
  <si>
    <t>Thứ 5</t>
  </si>
  <si>
    <t>Từ 19/6/2023
 đến 17/6/2023</t>
  </si>
  <si>
    <t>từ: 05/6/2023 đến 15/7/2023</t>
  </si>
  <si>
    <t>Trong thời gian từ          : 05/6/2023  đến: 15/7/2023</t>
  </si>
  <si>
    <r>
      <t>Họ và tên GV thực hiện:</t>
    </r>
    <r>
      <rPr>
        <b/>
        <sz val="13"/>
        <color theme="1"/>
        <rFont val="Times New Roman"/>
        <family val="1"/>
      </rPr>
      <t xml:space="preserve"> NGUYỄN MINH THÁI</t>
    </r>
  </si>
  <si>
    <t>Thứ 3,7</t>
  </si>
  <si>
    <t>Từ 10/7/2023
đến 29/7/2023</t>
  </si>
  <si>
    <t xml:space="preserve"> từ 24/7/2023 
đến 29/7/2023 </t>
  </si>
  <si>
    <t>Họ và tên GV thực hiện: HUỲNH ĐÌNH VĂN</t>
  </si>
  <si>
    <t>từ: 10/7/2023 đến 26/7/2023</t>
  </si>
  <si>
    <t>78 Lê Tấn Bê, Phường An Lạc, Quận Bình Tân, TP.HCM</t>
  </si>
  <si>
    <t>Công ty CPSXTMDV tư vấn An Lạc</t>
  </si>
  <si>
    <t>Từ ngày 10/7/2023 
đến ngày 16/7/2023</t>
  </si>
  <si>
    <t>Từ ngày 17/7/2023 
đến ngày 23/7/2023</t>
  </si>
  <si>
    <t xml:space="preserve">Ngày 26/7/2023 </t>
  </si>
  <si>
    <t>GV Tập sự từ ngày 01/5/2023</t>
  </si>
  <si>
    <t>Huỳnh Đình Văn</t>
  </si>
  <si>
    <t>Trong thời gian từ          : 10/7/2023  đến: 26/7/2023</t>
  </si>
  <si>
    <t>Từ 06/02/2023
Đến 11/02/2023</t>
  </si>
  <si>
    <t>từ: 06/01/2023
đến: 07/01/2023</t>
  </si>
  <si>
    <t>Từ 26/6/2023
Đến 02/7/2023</t>
  </si>
  <si>
    <t>Từ 03/7/2023
Đến 09/7/2023</t>
  </si>
  <si>
    <t>Từ 10/7/2023
Đến 16/7/2023</t>
  </si>
  <si>
    <t>từ: 06/01/2023 đến 16/7/2023</t>
  </si>
  <si>
    <t>Trong thời gian từ          : 06/01/2023  đến: 16/7/2023</t>
  </si>
  <si>
    <t>từ: 05/01/2023 đến 16/7/2023</t>
  </si>
  <si>
    <t>từ: 05/01/2023
đến: 07/01/2023</t>
  </si>
  <si>
    <t>từ: 09/01/2023
đến: 13/01/2023</t>
  </si>
  <si>
    <t>Từ 20/6/2023
Đến 02/7/2023</t>
  </si>
  <si>
    <t>Võ Quốc Duy</t>
  </si>
  <si>
    <t>Họ và tên GV thực hiện: VÕ QUỐC DUY</t>
  </si>
  <si>
    <t>Trong thời gian từ          : 06501/2023  đến: 16/7/2023</t>
  </si>
  <si>
    <t>từ: 11/01/2023
đến: 13/01/2023</t>
  </si>
  <si>
    <t>từ: 30/01/2023
đến: 04/02/2023</t>
  </si>
  <si>
    <t>từ: 16/01/2023
đến: 19/01/2023</t>
  </si>
  <si>
    <t>từ: 05/6/2023
đến: 11/6/2023</t>
  </si>
  <si>
    <t>MaxAuto</t>
  </si>
  <si>
    <t>192 Kha Vạn Cân, Phường Hiệp Bình Chánh, TP. Thủ  Đức, TP.HCM</t>
  </si>
  <si>
    <t>Trong thời gian từ          : 05/01/2023  đến: 11/6/2023</t>
  </si>
  <si>
    <t>Họ và tên GV thực hiện: PHAN ANH TUẤN KIỆT</t>
  </si>
  <si>
    <t>từ: 05/01/2023 đến 11/6/2023</t>
  </si>
  <si>
    <t>từ: 03/7/2023
đến: 07/7/2023</t>
  </si>
  <si>
    <t>Họ và tên GV thực hiện:  NGUYỄN THÀNH ĐỨC</t>
  </si>
  <si>
    <t>từ: 12/01/2023
đến: 13/01/2023</t>
  </si>
  <si>
    <t>từ: 12/6/2023
đến: 18/6/2023</t>
  </si>
  <si>
    <t>từ: 12/01/2023 đến 18/6/2023</t>
  </si>
  <si>
    <t>Trong thời gian từ          : 12/01/2023  đến: 18/6/2023</t>
  </si>
  <si>
    <t>Từ ngày 17/8/2023 
đến ngày 22/7/2023</t>
  </si>
  <si>
    <t>Từ ngày 24/7/2023 
đến ngày 05/8/2023</t>
  </si>
  <si>
    <t>Công ty TNHH dịch vụ chữa ô tô Miền Nam</t>
  </si>
  <si>
    <t>68 Quốc lộ 1A Phường An Phú Đông, Quận 12, TP.HCM</t>
  </si>
  <si>
    <t>Từ ngày 10/7/2023 
đến ngày 15/5/2023</t>
  </si>
  <si>
    <t>Công ty TNHH thương mại dịch vụ ô tô  PMC</t>
  </si>
  <si>
    <t>75 Nguyễn Quý Anh, Phường Tân Sơn Nhì, Quận Tân Phú, TP.HCM</t>
  </si>
  <si>
    <t>Từ ngày 17/7/2023 
đến ngày 22/7/2023</t>
  </si>
  <si>
    <t>Từ ngày 24/7/2023 
đến ngày 29/7/2023</t>
  </si>
  <si>
    <t>Từ ngày 31/7/2023 
đến ngày 04/8/2023</t>
  </si>
  <si>
    <t xml:space="preserve">từ: 10/7/2023 đến 04/8/2023   </t>
  </si>
  <si>
    <t>Công ty TNHH xây dựng  thương mại ô tô Đức Việt</t>
  </si>
  <si>
    <t>10/13 Kênh nước đen, Phường Bình Hưng Hòa A, Quận Bình Tân, TP. HCM</t>
  </si>
  <si>
    <t>từ: 03/7/2023
đến: 08/7/2023</t>
  </si>
  <si>
    <t>từ: 10/7/2023
đến: 15/7/2023</t>
  </si>
  <si>
    <t>từ: 17/7/2023
đến: 22/7/2023</t>
  </si>
  <si>
    <t>từ: 24/7/2023
đến: 29/7/2023</t>
  </si>
  <si>
    <t>từ: 31/7/2023
đến: 05/8/2023</t>
  </si>
  <si>
    <t xml:space="preserve">từ: 03/7/2023 đến 05/8/2023   </t>
  </si>
  <si>
    <t>Trong thời gian từ          :  03/7/2023  đến: 05/8/2023</t>
  </si>
  <si>
    <t>từ: 24/7/2023
đến: 05/8/2023</t>
  </si>
  <si>
    <t>Công ty TNHH Hay ô tô</t>
  </si>
  <si>
    <t>390 Hoàng Văn Thụ, Phường 4, Quận Tân Bình, TP.HCM</t>
  </si>
  <si>
    <t>Từ 03/7/2023
  đến 07/7/2023</t>
  </si>
  <si>
    <t>từ: 10/7/2023
đến: 28/7/2023</t>
  </si>
  <si>
    <t xml:space="preserve">từ: 03/7/2023 đến  05/8/2023   </t>
  </si>
  <si>
    <t>Trong thời gian từ          : 03/7/2023  đến:  05/8/2023</t>
  </si>
  <si>
    <t>Gara ô tô Hải Đăng</t>
  </si>
  <si>
    <t>27/4 Dương Công Khi, Xã Xuân Thới Thượng, Huyện Hóc Môn, TP.HCM</t>
  </si>
  <si>
    <t>Từ 10/7/2023
đến 15/7/2023</t>
  </si>
  <si>
    <t>Từ 17/7/2023 
đến 22/7/2023</t>
  </si>
  <si>
    <t>Từ 24/7/2023 
đến 13/8/2023</t>
  </si>
  <si>
    <t xml:space="preserve">từ: 10/7/2023 đến 13/8/2023     </t>
  </si>
  <si>
    <t>Trong thời gian từ          : 10/7/2023 đến: 13/8/2023</t>
  </si>
  <si>
    <t>Nghỉ 14/7</t>
  </si>
  <si>
    <t>Nghỉ 14;27/7</t>
  </si>
  <si>
    <t>Từ ngày 05/8/2023 
đến ngày 09/8/2023</t>
  </si>
  <si>
    <t>Bù ngày 14;27/7</t>
  </si>
  <si>
    <t>Trong thời gian từ          : 10/7/2023 đến: 09/8/2023</t>
  </si>
  <si>
    <t>Nghỉ 05/8;
Bù ngày 14;27/7</t>
  </si>
  <si>
    <t>Nghỉ 04/8</t>
  </si>
  <si>
    <t>Từ ngày 10/8/2023 
đến ngày 11/8/2023</t>
  </si>
  <si>
    <t>Bù ngày 4,5/8</t>
  </si>
  <si>
    <t xml:space="preserve">từ: 10/7/2023 đến 11/8/2023   </t>
  </si>
  <si>
    <t>Trong thời gian từ          : 10/7/2023 đến: 11/8/2023</t>
  </si>
  <si>
    <t>Từ ngày 05/8/2023 
đến ngày 10/8/2023</t>
  </si>
  <si>
    <t>Từ ngày 05/8/2023 
đến ngày 11/8/2023</t>
  </si>
  <si>
    <t>Nguyễn Hữu Lương</t>
  </si>
  <si>
    <t>Họ và tên GV thực hiện: NGUYỄN HỮU LƯƠNG</t>
  </si>
  <si>
    <t>Bù</t>
  </si>
  <si>
    <t>Nghỉ 27/7; 04/8</t>
  </si>
  <si>
    <t>Từ 14/8/2023 
đến 18/8/2024</t>
  </si>
  <si>
    <t>Đi Thứ 7, nghỉ  08/7</t>
  </si>
  <si>
    <t>Đi Thứ 3, nghỉ  04/7</t>
  </si>
  <si>
    <t>Đi Thứ 4, nghỉ 05/7</t>
  </si>
  <si>
    <t>Nghỉ 5/8, bù 07/8</t>
  </si>
  <si>
    <t>Từ 31/7/2023 
đến 07/8/2023</t>
  </si>
  <si>
    <t>Trong thời gian từ          : 05/6/2023  đến: 07/8/2023</t>
  </si>
  <si>
    <t>từ: 05/6/2023 đến 07/8/2023</t>
  </si>
  <si>
    <t>Thứ 3; nghỉ 27/6</t>
  </si>
  <si>
    <t>Thứ 4; Bù 14/7</t>
  </si>
  <si>
    <t>Thứ 6; Nghỉ 27/7</t>
  </si>
  <si>
    <t>Ngày 31/7/2023</t>
  </si>
  <si>
    <t>Trong thời gian từ          : 05/6/2023  đến: 31/7/2023</t>
  </si>
  <si>
    <t>từ: 05/6/2023 đến 31/7/2023</t>
  </si>
  <si>
    <t>Nghỉ 14/7, bù 15/7</t>
  </si>
  <si>
    <t>Nghỉ 14,27</t>
  </si>
  <si>
    <t>Bù 01;02/8</t>
  </si>
  <si>
    <t>Nghỉ 18,19,27/7</t>
  </si>
  <si>
    <t>Từ ngày 07/8/2023 
đến ngày 23/8/2023</t>
  </si>
  <si>
    <t>Bù ngày 7,22,23/8</t>
  </si>
  <si>
    <t>từ: 10/7/2023 đến 23/8/2023</t>
  </si>
  <si>
    <t>Trong thời gian từ          : 10/7/2023  đến: 23/8/2023</t>
  </si>
  <si>
    <t>Ngày 07/8/2023</t>
  </si>
  <si>
    <t>Nghỉ 27/7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</si>
</sst>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222222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b/>
      <sz val="13"/>
      <color theme="1"/>
      <name val="Times New Roman"/>
      <family val="2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164" fontId="2" fillId="0" borderId="0" xfId="0" applyNumberFormat="1" applyFont="1" applyAlignment="1" applyProtection="1">
      <protection locked="0"/>
    </xf>
    <xf numFmtId="164" fontId="4" fillId="0" borderId="0" xfId="0" applyNumberFormat="1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protection locked="0"/>
    </xf>
    <xf numFmtId="164" fontId="3" fillId="0" borderId="0" xfId="0" applyNumberFormat="1" applyFont="1" applyAlignment="1" applyProtection="1">
      <alignment vertical="justify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 applyProtection="1">
      <protection locked="0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1" xfId="0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0" xfId="0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 vertical="justify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19949" y="428625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389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151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981824" y="4286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981824" y="4286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8662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1171574</xdr:colOff>
      <xdr:row>1</xdr:row>
      <xdr:rowOff>228600</xdr:rowOff>
    </xdr:from>
    <xdr:to>
      <xdr:col>5</xdr:col>
      <xdr:colOff>371474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648449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381749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543674" y="42862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1076325</xdr:colOff>
      <xdr:row>1</xdr:row>
      <xdr:rowOff>228600</xdr:rowOff>
    </xdr:from>
    <xdr:to>
      <xdr:col>5</xdr:col>
      <xdr:colOff>152399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848475" y="428625"/>
          <a:ext cx="179069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667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1076325</xdr:colOff>
      <xdr:row>1</xdr:row>
      <xdr:rowOff>228600</xdr:rowOff>
    </xdr:from>
    <xdr:to>
      <xdr:col>5</xdr:col>
      <xdr:colOff>152399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6848475" y="428625"/>
          <a:ext cx="179069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229474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913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91374" y="428625"/>
          <a:ext cx="1905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12469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48499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47625</xdr:rowOff>
    </xdr:from>
    <xdr:to>
      <xdr:col>1</xdr:col>
      <xdr:colOff>1809750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70485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904874</xdr:colOff>
      <xdr:row>1</xdr:row>
      <xdr:rowOff>228600</xdr:rowOff>
    </xdr:from>
    <xdr:to>
      <xdr:col>5</xdr:col>
      <xdr:colOff>104774</xdr:colOff>
      <xdr:row>1</xdr:row>
      <xdr:rowOff>228600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067549" y="428625"/>
          <a:ext cx="1914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4"/>
  <sheetViews>
    <sheetView topLeftCell="A10" workbookViewId="0">
      <selection activeCell="D29" sqref="D29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0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13</v>
      </c>
      <c r="C6" s="10" t="s">
        <v>5</v>
      </c>
    </row>
    <row r="7" spans="1:32" ht="24" customHeight="1" x14ac:dyDescent="0.25">
      <c r="A7" s="10" t="s">
        <v>59</v>
      </c>
      <c r="B7" s="10"/>
      <c r="C7" s="10"/>
      <c r="D7" s="94" t="s">
        <v>6</v>
      </c>
      <c r="E7" s="94"/>
      <c r="F7" s="94"/>
    </row>
    <row r="8" spans="1:32" ht="9.75" customHeight="1" x14ac:dyDescent="0.25"/>
    <row r="9" spans="1:32" ht="23.25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42" t="s">
        <v>66</v>
      </c>
      <c r="E10" s="89"/>
      <c r="F10" s="89"/>
    </row>
    <row r="11" spans="1:32" ht="36" customHeight="1" x14ac:dyDescent="0.25">
      <c r="A11" s="18">
        <v>1</v>
      </c>
      <c r="B11" s="100" t="s">
        <v>60</v>
      </c>
      <c r="C11" s="101" t="s">
        <v>61</v>
      </c>
      <c r="D11" s="62" t="s">
        <v>65</v>
      </c>
      <c r="E11" s="33">
        <v>32</v>
      </c>
      <c r="F11" s="14"/>
    </row>
    <row r="12" spans="1:32" ht="36" customHeight="1" x14ac:dyDescent="0.25">
      <c r="A12" s="18">
        <v>2</v>
      </c>
      <c r="B12" s="100"/>
      <c r="C12" s="101"/>
      <c r="D12" s="62" t="s">
        <v>62</v>
      </c>
      <c r="E12" s="33">
        <v>80</v>
      </c>
      <c r="F12" s="14"/>
    </row>
    <row r="13" spans="1:32" ht="36" customHeight="1" x14ac:dyDescent="0.25">
      <c r="A13" s="18">
        <v>3</v>
      </c>
      <c r="B13" s="100"/>
      <c r="C13" s="101"/>
      <c r="D13" s="62" t="s">
        <v>63</v>
      </c>
      <c r="E13" s="33">
        <v>32</v>
      </c>
      <c r="F13" s="14"/>
    </row>
    <row r="14" spans="1:32" ht="36" customHeight="1" x14ac:dyDescent="0.25">
      <c r="A14" s="18">
        <v>4</v>
      </c>
      <c r="B14" s="100"/>
      <c r="C14" s="101"/>
      <c r="D14" s="62" t="s">
        <v>64</v>
      </c>
      <c r="E14" s="33">
        <v>8</v>
      </c>
      <c r="F14" s="14"/>
    </row>
    <row r="15" spans="1:32" ht="22.5" customHeight="1" x14ac:dyDescent="0.25">
      <c r="A15" s="95" t="s">
        <v>15</v>
      </c>
      <c r="B15" s="96"/>
      <c r="C15" s="96"/>
      <c r="D15" s="97"/>
      <c r="E15" s="55">
        <f>SUM(E11:E14)</f>
        <v>152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2" t="s">
        <v>67</v>
      </c>
      <c r="D17" s="98" t="s">
        <v>68</v>
      </c>
      <c r="E17" s="98"/>
      <c r="F17" s="15"/>
    </row>
    <row r="18" spans="1:6" ht="16.5" x14ac:dyDescent="0.25">
      <c r="B18" s="24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24" t="s">
        <v>18</v>
      </c>
      <c r="D24" s="99" t="s">
        <v>19</v>
      </c>
      <c r="E24" s="99"/>
    </row>
  </sheetData>
  <mergeCells count="17">
    <mergeCell ref="A15:D15"/>
    <mergeCell ref="D17:E17"/>
    <mergeCell ref="D18:E18"/>
    <mergeCell ref="D24:E24"/>
    <mergeCell ref="B11:B14"/>
    <mergeCell ref="C11:C14"/>
    <mergeCell ref="A1:B1"/>
    <mergeCell ref="A2:B2"/>
    <mergeCell ref="A4:G4"/>
    <mergeCell ref="E9:E10"/>
    <mergeCell ref="F9:F10"/>
    <mergeCell ref="D1:F1"/>
    <mergeCell ref="D2:F2"/>
    <mergeCell ref="A9:A10"/>
    <mergeCell ref="B9:B10"/>
    <mergeCell ref="C9:C10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5"/>
  <sheetViews>
    <sheetView topLeftCell="A7" workbookViewId="0">
      <selection activeCell="C11" sqref="C11:C15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59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8"/>
      <c r="B3" s="58"/>
      <c r="C3" s="58"/>
      <c r="D3" s="58"/>
      <c r="E3" s="4"/>
      <c r="F3" s="4"/>
      <c r="G3" s="59"/>
      <c r="H3" s="59"/>
      <c r="I3" s="59"/>
      <c r="J3" s="59"/>
      <c r="K3" s="59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0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69</v>
      </c>
      <c r="C6" s="10" t="s">
        <v>5</v>
      </c>
    </row>
    <row r="7" spans="1:32" ht="24" customHeight="1" x14ac:dyDescent="0.25">
      <c r="A7" s="10" t="s">
        <v>59</v>
      </c>
      <c r="B7" s="10"/>
      <c r="C7" s="10"/>
      <c r="D7" s="94" t="s">
        <v>6</v>
      </c>
      <c r="E7" s="94"/>
      <c r="F7" s="94"/>
    </row>
    <row r="8" spans="1:32" ht="9.75" customHeight="1" x14ac:dyDescent="0.25"/>
    <row r="9" spans="1:32" ht="23.25" customHeight="1" x14ac:dyDescent="0.25">
      <c r="A9" s="92" t="s">
        <v>7</v>
      </c>
      <c r="B9" s="92" t="s">
        <v>8</v>
      </c>
      <c r="C9" s="92" t="s">
        <v>9</v>
      </c>
      <c r="D9" s="60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61" t="s">
        <v>75</v>
      </c>
      <c r="E10" s="89"/>
      <c r="F10" s="89"/>
    </row>
    <row r="11" spans="1:32" ht="36" customHeight="1" x14ac:dyDescent="0.25">
      <c r="A11" s="18">
        <v>1</v>
      </c>
      <c r="B11" s="102" t="s">
        <v>60</v>
      </c>
      <c r="C11" s="101" t="s">
        <v>61</v>
      </c>
      <c r="D11" s="62" t="s">
        <v>73</v>
      </c>
      <c r="E11" s="33">
        <f>32*3</f>
        <v>96</v>
      </c>
      <c r="F11" s="14"/>
    </row>
    <row r="12" spans="1:32" ht="36" customHeight="1" x14ac:dyDescent="0.25">
      <c r="A12" s="18">
        <v>2</v>
      </c>
      <c r="B12" s="103"/>
      <c r="C12" s="101"/>
      <c r="D12" s="62" t="s">
        <v>70</v>
      </c>
      <c r="E12" s="33">
        <v>16</v>
      </c>
      <c r="F12" s="14"/>
    </row>
    <row r="13" spans="1:32" ht="36" customHeight="1" x14ac:dyDescent="0.25">
      <c r="A13" s="18">
        <v>3</v>
      </c>
      <c r="B13" s="103"/>
      <c r="C13" s="101"/>
      <c r="D13" s="62" t="s">
        <v>71</v>
      </c>
      <c r="E13" s="33">
        <v>16</v>
      </c>
      <c r="F13" s="14"/>
    </row>
    <row r="14" spans="1:32" ht="36" customHeight="1" x14ac:dyDescent="0.25">
      <c r="A14" s="18">
        <v>4</v>
      </c>
      <c r="B14" s="103"/>
      <c r="C14" s="101"/>
      <c r="D14" s="62" t="s">
        <v>72</v>
      </c>
      <c r="E14" s="33">
        <v>24</v>
      </c>
      <c r="F14" s="14"/>
    </row>
    <row r="15" spans="1:32" ht="36" customHeight="1" x14ac:dyDescent="0.25">
      <c r="A15" s="18">
        <v>5</v>
      </c>
      <c r="B15" s="104"/>
      <c r="C15" s="101"/>
      <c r="D15" s="62" t="s">
        <v>74</v>
      </c>
      <c r="E15" s="33">
        <v>8</v>
      </c>
      <c r="F15" s="14"/>
    </row>
    <row r="16" spans="1:32" ht="22.5" customHeight="1" x14ac:dyDescent="0.25">
      <c r="A16" s="95" t="s">
        <v>15</v>
      </c>
      <c r="B16" s="96"/>
      <c r="C16" s="96"/>
      <c r="D16" s="97"/>
      <c r="E16" s="55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56" t="s">
        <v>67</v>
      </c>
      <c r="D18" s="98" t="s">
        <v>68</v>
      </c>
      <c r="E18" s="98"/>
      <c r="F18" s="15"/>
    </row>
    <row r="19" spans="1:6" ht="16.5" x14ac:dyDescent="0.25">
      <c r="B19" s="57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57" t="s">
        <v>18</v>
      </c>
      <c r="D25" s="99" t="s">
        <v>76</v>
      </c>
      <c r="E25" s="99"/>
    </row>
  </sheetData>
  <mergeCells count="17">
    <mergeCell ref="A16:D16"/>
    <mergeCell ref="D18:E18"/>
    <mergeCell ref="D19:E19"/>
    <mergeCell ref="D25:E25"/>
    <mergeCell ref="B11:B15"/>
    <mergeCell ref="C11:C15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4"/>
  <sheetViews>
    <sheetView workbookViewId="0">
      <selection activeCell="D13" sqref="D13"/>
    </sheetView>
  </sheetViews>
  <sheetFormatPr defaultRowHeight="15.75" x14ac:dyDescent="0.25"/>
  <cols>
    <col min="1" max="1" width="6.375" customWidth="1"/>
    <col min="2" max="2" width="39.125" customWidth="1"/>
    <col min="3" max="3" width="36.625" customWidth="1"/>
    <col min="4" max="4" width="22.5" customWidth="1"/>
    <col min="5" max="5" width="13.5" customWidth="1"/>
    <col min="6" max="6" width="11.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20</v>
      </c>
      <c r="C6" s="10" t="s">
        <v>5</v>
      </c>
    </row>
    <row r="7" spans="1:32" ht="24" customHeight="1" x14ac:dyDescent="0.25">
      <c r="A7" s="10" t="s">
        <v>86</v>
      </c>
      <c r="B7" s="10"/>
      <c r="C7" s="10"/>
      <c r="D7" s="94" t="s">
        <v>6</v>
      </c>
      <c r="E7" s="94"/>
      <c r="F7" s="94"/>
    </row>
    <row r="9" spans="1:32" ht="33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2.25" customHeight="1" x14ac:dyDescent="0.25">
      <c r="A10" s="93"/>
      <c r="B10" s="93"/>
      <c r="C10" s="93"/>
      <c r="D10" s="42" t="s">
        <v>84</v>
      </c>
      <c r="E10" s="89"/>
      <c r="F10" s="89"/>
    </row>
    <row r="11" spans="1:32" ht="39" customHeight="1" x14ac:dyDescent="0.25">
      <c r="A11" s="19">
        <v>1</v>
      </c>
      <c r="B11" s="105" t="s">
        <v>80</v>
      </c>
      <c r="C11" s="108" t="s">
        <v>61</v>
      </c>
      <c r="D11" s="20" t="s">
        <v>79</v>
      </c>
      <c r="E11" s="34">
        <f>24*2</f>
        <v>48</v>
      </c>
      <c r="F11" s="12"/>
    </row>
    <row r="12" spans="1:32" ht="39" customHeight="1" x14ac:dyDescent="0.25">
      <c r="A12" s="19">
        <v>2</v>
      </c>
      <c r="B12" s="106"/>
      <c r="C12" s="109"/>
      <c r="D12" s="20" t="s">
        <v>77</v>
      </c>
      <c r="E12" s="34">
        <v>88</v>
      </c>
      <c r="F12" s="46" t="s">
        <v>81</v>
      </c>
    </row>
    <row r="13" spans="1:32" ht="39" customHeight="1" x14ac:dyDescent="0.25">
      <c r="A13" s="19">
        <v>3</v>
      </c>
      <c r="B13" s="106"/>
      <c r="C13" s="109"/>
      <c r="D13" s="20" t="s">
        <v>78</v>
      </c>
      <c r="E13" s="34">
        <v>16</v>
      </c>
      <c r="F13" s="12"/>
    </row>
    <row r="14" spans="1:32" ht="39" customHeight="1" x14ac:dyDescent="0.25">
      <c r="A14" s="19">
        <v>4</v>
      </c>
      <c r="B14" s="107"/>
      <c r="C14" s="110"/>
      <c r="D14" s="20" t="s">
        <v>83</v>
      </c>
      <c r="E14" s="34">
        <v>8</v>
      </c>
      <c r="F14" s="80" t="s">
        <v>82</v>
      </c>
    </row>
    <row r="15" spans="1:32" ht="31.5" customHeight="1" x14ac:dyDescent="0.25">
      <c r="A15" s="95" t="s">
        <v>15</v>
      </c>
      <c r="B15" s="96"/>
      <c r="C15" s="96"/>
      <c r="D15" s="97"/>
      <c r="E15" s="55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22" t="s">
        <v>67</v>
      </c>
      <c r="D17" s="98" t="s">
        <v>85</v>
      </c>
      <c r="E17" s="98"/>
      <c r="F17" s="15"/>
    </row>
    <row r="18" spans="1:6" ht="16.5" x14ac:dyDescent="0.25">
      <c r="B18" s="24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24" t="s">
        <v>18</v>
      </c>
      <c r="D24" s="99" t="s">
        <v>41</v>
      </c>
      <c r="E24" s="99"/>
    </row>
  </sheetData>
  <mergeCells count="17">
    <mergeCell ref="D24:E24"/>
    <mergeCell ref="A9:A10"/>
    <mergeCell ref="B9:B10"/>
    <mergeCell ref="C9:C10"/>
    <mergeCell ref="E9:E10"/>
    <mergeCell ref="B11:B14"/>
    <mergeCell ref="C11:C14"/>
    <mergeCell ref="A15:D15"/>
    <mergeCell ref="D17:E17"/>
    <mergeCell ref="D18:E18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6"/>
  <sheetViews>
    <sheetView topLeftCell="A10" workbookViewId="0">
      <selection activeCell="A17" sqref="A17:D18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9.7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3" customHeight="1" x14ac:dyDescent="0.25"/>
    <row r="6" spans="1:32" ht="22.5" customHeight="1" x14ac:dyDescent="0.25">
      <c r="A6" s="10" t="s">
        <v>87</v>
      </c>
      <c r="C6" s="10" t="s">
        <v>5</v>
      </c>
    </row>
    <row r="7" spans="1:32" ht="19.5" customHeight="1" x14ac:dyDescent="0.25">
      <c r="A7" s="10" t="s">
        <v>92</v>
      </c>
      <c r="B7" s="10"/>
      <c r="C7" s="10"/>
      <c r="D7" s="94" t="s">
        <v>6</v>
      </c>
      <c r="E7" s="94"/>
      <c r="F7" s="94"/>
    </row>
    <row r="8" spans="1:32" ht="3" customHeight="1" x14ac:dyDescent="0.25"/>
    <row r="9" spans="1:32" ht="19.5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29.25" customHeight="1" x14ac:dyDescent="0.25">
      <c r="A10" s="93"/>
      <c r="B10" s="93"/>
      <c r="C10" s="93"/>
      <c r="D10" s="67" t="s">
        <v>75</v>
      </c>
      <c r="E10" s="89"/>
      <c r="F10" s="89"/>
    </row>
    <row r="11" spans="1:32" ht="33" customHeight="1" x14ac:dyDescent="0.25">
      <c r="A11" s="18">
        <v>1</v>
      </c>
      <c r="B11" s="102" t="s">
        <v>60</v>
      </c>
      <c r="C11" s="101" t="s">
        <v>61</v>
      </c>
      <c r="D11" s="62" t="s">
        <v>91</v>
      </c>
      <c r="E11" s="33">
        <v>32</v>
      </c>
      <c r="F11" s="14"/>
    </row>
    <row r="12" spans="1:32" ht="33" customHeight="1" x14ac:dyDescent="0.25">
      <c r="A12" s="18">
        <v>2</v>
      </c>
      <c r="B12" s="103"/>
      <c r="C12" s="101"/>
      <c r="D12" s="62" t="s">
        <v>95</v>
      </c>
      <c r="E12" s="33">
        <v>40</v>
      </c>
      <c r="F12" s="14"/>
    </row>
    <row r="13" spans="1:32" ht="33" customHeight="1" x14ac:dyDescent="0.25">
      <c r="A13" s="18">
        <v>3</v>
      </c>
      <c r="B13" s="103"/>
      <c r="C13" s="101"/>
      <c r="D13" s="62" t="s">
        <v>63</v>
      </c>
      <c r="E13" s="33">
        <v>24</v>
      </c>
      <c r="F13" s="14"/>
    </row>
    <row r="14" spans="1:32" ht="33" customHeight="1" x14ac:dyDescent="0.25">
      <c r="A14" s="18">
        <v>4</v>
      </c>
      <c r="B14" s="103"/>
      <c r="C14" s="101"/>
      <c r="D14" s="62" t="s">
        <v>88</v>
      </c>
      <c r="E14" s="33">
        <v>16</v>
      </c>
      <c r="F14" s="14"/>
    </row>
    <row r="15" spans="1:32" ht="33" customHeight="1" x14ac:dyDescent="0.25">
      <c r="A15" s="18">
        <v>5</v>
      </c>
      <c r="B15" s="103"/>
      <c r="C15" s="101"/>
      <c r="D15" s="62" t="s">
        <v>89</v>
      </c>
      <c r="E15" s="33">
        <v>32</v>
      </c>
      <c r="F15" s="14"/>
    </row>
    <row r="16" spans="1:32" ht="33" customHeight="1" x14ac:dyDescent="0.25">
      <c r="A16" s="18">
        <v>6</v>
      </c>
      <c r="B16" s="104"/>
      <c r="C16" s="101"/>
      <c r="D16" s="62" t="s">
        <v>90</v>
      </c>
      <c r="E16" s="33">
        <v>16</v>
      </c>
      <c r="F16" s="14"/>
    </row>
    <row r="17" spans="1:6" ht="20.25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68" t="s">
        <v>67</v>
      </c>
      <c r="D19" s="98" t="s">
        <v>68</v>
      </c>
      <c r="E19" s="98"/>
      <c r="F19" s="15"/>
    </row>
    <row r="20" spans="1:6" ht="16.5" x14ac:dyDescent="0.25">
      <c r="B20" s="69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2" customHeight="1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69" t="s">
        <v>18</v>
      </c>
      <c r="D26" s="99" t="s">
        <v>44</v>
      </c>
      <c r="E26" s="99"/>
    </row>
  </sheetData>
  <mergeCells count="17">
    <mergeCell ref="F9:F10"/>
    <mergeCell ref="B11:B16"/>
    <mergeCell ref="C11:C16"/>
    <mergeCell ref="A1:B1"/>
    <mergeCell ref="D1:F1"/>
    <mergeCell ref="A2:B2"/>
    <mergeCell ref="D2:F2"/>
    <mergeCell ref="A4:G4"/>
    <mergeCell ref="D7:F7"/>
    <mergeCell ref="A17:D17"/>
    <mergeCell ref="D19:E19"/>
    <mergeCell ref="D20:E20"/>
    <mergeCell ref="D26:E26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4"/>
  <sheetViews>
    <sheetView topLeftCell="A4" workbookViewId="0">
      <selection activeCell="C24" sqref="C24"/>
    </sheetView>
  </sheetViews>
  <sheetFormatPr defaultRowHeight="15.75" x14ac:dyDescent="0.25"/>
  <cols>
    <col min="1" max="1" width="6.375" customWidth="1"/>
    <col min="2" max="2" width="37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9.7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3" customHeight="1" x14ac:dyDescent="0.25"/>
    <row r="6" spans="1:32" ht="22.5" customHeight="1" x14ac:dyDescent="0.25">
      <c r="A6" s="10" t="s">
        <v>97</v>
      </c>
      <c r="C6" s="10" t="s">
        <v>5</v>
      </c>
    </row>
    <row r="7" spans="1:32" ht="19.5" customHeight="1" x14ac:dyDescent="0.25">
      <c r="A7" s="10" t="s">
        <v>92</v>
      </c>
      <c r="B7" s="10"/>
      <c r="C7" s="10"/>
      <c r="D7" s="94" t="s">
        <v>6</v>
      </c>
      <c r="E7" s="94"/>
      <c r="F7" s="94"/>
    </row>
    <row r="8" spans="1:32" ht="3" customHeight="1" x14ac:dyDescent="0.25"/>
    <row r="9" spans="1:32" ht="19.5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29.25" customHeight="1" x14ac:dyDescent="0.25">
      <c r="A10" s="93"/>
      <c r="B10" s="93"/>
      <c r="C10" s="93"/>
      <c r="D10" s="67" t="s">
        <v>75</v>
      </c>
      <c r="E10" s="89"/>
      <c r="F10" s="89"/>
    </row>
    <row r="11" spans="1:32" ht="33" customHeight="1" x14ac:dyDescent="0.25">
      <c r="A11" s="18">
        <v>1</v>
      </c>
      <c r="B11" s="102" t="s">
        <v>60</v>
      </c>
      <c r="C11" s="101" t="s">
        <v>61</v>
      </c>
      <c r="D11" s="62" t="s">
        <v>94</v>
      </c>
      <c r="E11" s="33">
        <v>32</v>
      </c>
      <c r="F11" s="14"/>
    </row>
    <row r="12" spans="1:32" ht="33" customHeight="1" x14ac:dyDescent="0.25">
      <c r="A12" s="18">
        <v>2</v>
      </c>
      <c r="B12" s="103"/>
      <c r="C12" s="101"/>
      <c r="D12" s="62" t="s">
        <v>62</v>
      </c>
      <c r="E12" s="33">
        <v>80</v>
      </c>
      <c r="F12" s="14"/>
    </row>
    <row r="13" spans="1:32" ht="33" customHeight="1" x14ac:dyDescent="0.25">
      <c r="A13" s="18">
        <v>3</v>
      </c>
      <c r="B13" s="103"/>
      <c r="C13" s="101"/>
      <c r="D13" s="62" t="s">
        <v>93</v>
      </c>
      <c r="E13" s="33">
        <v>24</v>
      </c>
      <c r="F13" s="14"/>
    </row>
    <row r="14" spans="1:32" ht="33" customHeight="1" x14ac:dyDescent="0.25">
      <c r="A14" s="18">
        <v>4</v>
      </c>
      <c r="B14" s="103"/>
      <c r="C14" s="101"/>
      <c r="D14" s="62" t="s">
        <v>64</v>
      </c>
      <c r="E14" s="33">
        <v>24</v>
      </c>
      <c r="F14" s="14"/>
    </row>
    <row r="15" spans="1:32" ht="20.25" customHeight="1" x14ac:dyDescent="0.25">
      <c r="A15" s="95" t="s">
        <v>15</v>
      </c>
      <c r="B15" s="96"/>
      <c r="C15" s="96"/>
      <c r="D15" s="97"/>
      <c r="E15" s="55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68" t="s">
        <v>67</v>
      </c>
      <c r="D17" s="98" t="s">
        <v>68</v>
      </c>
      <c r="E17" s="98"/>
      <c r="F17" s="15"/>
    </row>
    <row r="18" spans="1:6" ht="16.5" x14ac:dyDescent="0.25">
      <c r="B18" s="69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2" customHeight="1" x14ac:dyDescent="0.25">
      <c r="A20" s="21"/>
      <c r="B20" s="11"/>
      <c r="E20" s="15"/>
      <c r="F20" s="15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69" t="s">
        <v>18</v>
      </c>
      <c r="D24" s="99" t="s">
        <v>96</v>
      </c>
      <c r="E24" s="99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topLeftCell="A4" workbookViewId="0">
      <selection activeCell="D12" sqref="D12"/>
    </sheetView>
  </sheetViews>
  <sheetFormatPr defaultRowHeight="15.75" x14ac:dyDescent="0.25"/>
  <cols>
    <col min="1" max="1" width="6.375" customWidth="1"/>
    <col min="2" max="2" width="36" customWidth="1"/>
    <col min="3" max="3" width="35.75" customWidth="1"/>
    <col min="4" max="4" width="22.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21</v>
      </c>
      <c r="C6" s="10" t="s">
        <v>5</v>
      </c>
    </row>
    <row r="7" spans="1:32" ht="24" customHeight="1" x14ac:dyDescent="0.25">
      <c r="A7" s="10" t="s">
        <v>107</v>
      </c>
      <c r="B7" s="10"/>
      <c r="C7" s="10"/>
      <c r="D7" s="94" t="s">
        <v>6</v>
      </c>
      <c r="E7" s="94"/>
      <c r="F7" s="94"/>
    </row>
    <row r="9" spans="1:32" ht="21.75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8.25" customHeight="1" x14ac:dyDescent="0.25">
      <c r="A10" s="93"/>
      <c r="B10" s="93"/>
      <c r="C10" s="93"/>
      <c r="D10" s="42" t="s">
        <v>106</v>
      </c>
      <c r="E10" s="89"/>
      <c r="F10" s="89"/>
    </row>
    <row r="11" spans="1:32" ht="34.5" customHeight="1" x14ac:dyDescent="0.25">
      <c r="A11" s="18">
        <v>1</v>
      </c>
      <c r="B11" s="105" t="s">
        <v>98</v>
      </c>
      <c r="C11" s="111" t="s">
        <v>99</v>
      </c>
      <c r="D11" s="17" t="s">
        <v>100</v>
      </c>
      <c r="E11" s="33">
        <v>24</v>
      </c>
      <c r="F11" s="14"/>
    </row>
    <row r="12" spans="1:32" ht="34.5" customHeight="1" x14ac:dyDescent="0.25">
      <c r="A12" s="18">
        <v>2</v>
      </c>
      <c r="B12" s="106"/>
      <c r="C12" s="112"/>
      <c r="D12" s="17" t="s">
        <v>101</v>
      </c>
      <c r="E12" s="34">
        <v>32</v>
      </c>
      <c r="F12" s="12"/>
    </row>
    <row r="13" spans="1:32" ht="34.5" customHeight="1" x14ac:dyDescent="0.25">
      <c r="A13" s="18">
        <v>3</v>
      </c>
      <c r="B13" s="106"/>
      <c r="C13" s="112"/>
      <c r="D13" s="17" t="s">
        <v>102</v>
      </c>
      <c r="E13" s="34">
        <v>32</v>
      </c>
      <c r="F13" s="46"/>
    </row>
    <row r="14" spans="1:32" ht="34.5" customHeight="1" x14ac:dyDescent="0.25">
      <c r="A14" s="18">
        <v>4</v>
      </c>
      <c r="B14" s="106"/>
      <c r="C14" s="112"/>
      <c r="D14" s="17" t="s">
        <v>103</v>
      </c>
      <c r="E14" s="34">
        <v>24</v>
      </c>
      <c r="F14" s="12"/>
    </row>
    <row r="15" spans="1:32" ht="34.5" customHeight="1" x14ac:dyDescent="0.25">
      <c r="A15" s="18">
        <v>5</v>
      </c>
      <c r="B15" s="106"/>
      <c r="C15" s="112"/>
      <c r="D15" s="17" t="s">
        <v>104</v>
      </c>
      <c r="E15" s="34">
        <v>40</v>
      </c>
      <c r="F15" s="12"/>
    </row>
    <row r="16" spans="1:32" ht="34.5" customHeight="1" x14ac:dyDescent="0.25">
      <c r="A16" s="18">
        <v>6</v>
      </c>
      <c r="B16" s="107"/>
      <c r="C16" s="113"/>
      <c r="D16" s="63" t="s">
        <v>105</v>
      </c>
      <c r="E16" s="34">
        <v>8</v>
      </c>
      <c r="F16" s="12"/>
    </row>
    <row r="17" spans="1:6" ht="31.5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22" t="s">
        <v>67</v>
      </c>
      <c r="D19" s="98" t="s">
        <v>67</v>
      </c>
      <c r="E19" s="98"/>
      <c r="F19" s="15"/>
    </row>
    <row r="20" spans="1:6" ht="16.5" x14ac:dyDescent="0.25">
      <c r="B20" s="24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24" t="s">
        <v>18</v>
      </c>
      <c r="D26" s="99" t="s">
        <v>40</v>
      </c>
      <c r="E26" s="99"/>
    </row>
  </sheetData>
  <mergeCells count="17">
    <mergeCell ref="D26:E26"/>
    <mergeCell ref="A9:A10"/>
    <mergeCell ref="B9:B10"/>
    <mergeCell ref="C9:C10"/>
    <mergeCell ref="E9:E10"/>
    <mergeCell ref="A17:D17"/>
    <mergeCell ref="D19:E19"/>
    <mergeCell ref="D20:E20"/>
    <mergeCell ref="B11:B16"/>
    <mergeCell ref="C11:C16"/>
    <mergeCell ref="F9:F10"/>
    <mergeCell ref="A1:B1"/>
    <mergeCell ref="D1:F1"/>
    <mergeCell ref="A2:B2"/>
    <mergeCell ref="D2:F2"/>
    <mergeCell ref="A4:G4"/>
    <mergeCell ref="D7:F7"/>
  </mergeCells>
  <pageMargins left="0.5" right="0.3" top="0.4" bottom="0.2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D12" sqref="D12:E12"/>
    </sheetView>
  </sheetViews>
  <sheetFormatPr defaultRowHeight="15.75" x14ac:dyDescent="0.25"/>
  <cols>
    <col min="1" max="1" width="6.375" customWidth="1"/>
    <col min="2" max="2" width="36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56</v>
      </c>
      <c r="C6" s="10" t="s">
        <v>5</v>
      </c>
    </row>
    <row r="7" spans="1:32" ht="24" customHeight="1" x14ac:dyDescent="0.25">
      <c r="A7" s="10" t="s">
        <v>107</v>
      </c>
      <c r="B7" s="10"/>
      <c r="C7" s="10"/>
      <c r="D7" s="94" t="s">
        <v>6</v>
      </c>
      <c r="E7" s="94"/>
      <c r="F7" s="94"/>
    </row>
    <row r="9" spans="1:32" ht="27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0.75" customHeight="1" x14ac:dyDescent="0.25">
      <c r="A10" s="93"/>
      <c r="B10" s="93"/>
      <c r="C10" s="93"/>
      <c r="D10" s="67" t="s">
        <v>106</v>
      </c>
      <c r="E10" s="89"/>
      <c r="F10" s="89"/>
    </row>
    <row r="11" spans="1:32" ht="43.5" customHeight="1" x14ac:dyDescent="0.25">
      <c r="A11" s="18">
        <v>1</v>
      </c>
      <c r="B11" s="100" t="s">
        <v>22</v>
      </c>
      <c r="C11" s="101" t="s">
        <v>23</v>
      </c>
      <c r="D11" s="63" t="s">
        <v>100</v>
      </c>
      <c r="E11" s="33">
        <v>28</v>
      </c>
      <c r="F11" s="14"/>
      <c r="H11" s="63" t="s">
        <v>101</v>
      </c>
      <c r="I11" s="34">
        <v>32</v>
      </c>
    </row>
    <row r="12" spans="1:32" ht="39" customHeight="1" x14ac:dyDescent="0.25">
      <c r="A12" s="18">
        <v>2</v>
      </c>
      <c r="B12" s="100"/>
      <c r="C12" s="101"/>
      <c r="D12" s="63" t="s">
        <v>101</v>
      </c>
      <c r="E12" s="34">
        <v>32</v>
      </c>
      <c r="F12" s="12"/>
    </row>
    <row r="13" spans="1:32" ht="39" customHeight="1" x14ac:dyDescent="0.25">
      <c r="A13" s="18">
        <v>3</v>
      </c>
      <c r="B13" s="100"/>
      <c r="C13" s="101"/>
      <c r="D13" s="63" t="s">
        <v>102</v>
      </c>
      <c r="E13" s="34">
        <v>24</v>
      </c>
      <c r="F13" s="12"/>
    </row>
    <row r="14" spans="1:32" ht="39" customHeight="1" x14ac:dyDescent="0.25">
      <c r="A14" s="18">
        <v>4</v>
      </c>
      <c r="B14" s="100"/>
      <c r="C14" s="101"/>
      <c r="D14" s="63" t="s">
        <v>103</v>
      </c>
      <c r="E14" s="34">
        <v>24</v>
      </c>
      <c r="F14" s="12"/>
    </row>
    <row r="15" spans="1:32" ht="39" customHeight="1" x14ac:dyDescent="0.25">
      <c r="A15" s="18">
        <v>5</v>
      </c>
      <c r="B15" s="100"/>
      <c r="C15" s="101"/>
      <c r="D15" s="63" t="s">
        <v>104</v>
      </c>
      <c r="E15" s="34">
        <v>32</v>
      </c>
      <c r="F15" s="12"/>
    </row>
    <row r="16" spans="1:32" ht="39" customHeight="1" x14ac:dyDescent="0.25">
      <c r="A16" s="18">
        <v>6</v>
      </c>
      <c r="B16" s="100"/>
      <c r="C16" s="101"/>
      <c r="D16" s="63" t="s">
        <v>105</v>
      </c>
      <c r="E16" s="34">
        <v>20</v>
      </c>
      <c r="F16" s="12"/>
    </row>
    <row r="17" spans="1:6" ht="25.5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23" t="s">
        <v>108</v>
      </c>
      <c r="D19" s="98" t="s">
        <v>67</v>
      </c>
      <c r="E19" s="98"/>
      <c r="F19" s="15"/>
    </row>
    <row r="20" spans="1:6" ht="16.5" x14ac:dyDescent="0.25">
      <c r="B20" s="25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25" t="s">
        <v>18</v>
      </c>
      <c r="D26" s="99" t="s">
        <v>36</v>
      </c>
      <c r="E26" s="99"/>
    </row>
  </sheetData>
  <mergeCells count="17">
    <mergeCell ref="F9:F10"/>
    <mergeCell ref="B11:B16"/>
    <mergeCell ref="C11:C16"/>
    <mergeCell ref="A1:B1"/>
    <mergeCell ref="D1:F1"/>
    <mergeCell ref="A2:B2"/>
    <mergeCell ref="D2:F2"/>
    <mergeCell ref="A4:G4"/>
    <mergeCell ref="D7:F7"/>
    <mergeCell ref="A17:D17"/>
    <mergeCell ref="D19:E19"/>
    <mergeCell ref="D20:E20"/>
    <mergeCell ref="D26:E26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4" workbookViewId="0">
      <selection activeCell="A16" sqref="A16:D16"/>
    </sheetView>
  </sheetViews>
  <sheetFormatPr defaultRowHeight="15.75" x14ac:dyDescent="0.25"/>
  <cols>
    <col min="1" max="1" width="6.375" customWidth="1"/>
    <col min="2" max="2" width="36.625" customWidth="1"/>
    <col min="3" max="3" width="37.5" customWidth="1"/>
    <col min="4" max="4" width="22.3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109</v>
      </c>
      <c r="C6" s="10" t="s">
        <v>5</v>
      </c>
    </row>
    <row r="7" spans="1:32" ht="24" customHeight="1" x14ac:dyDescent="0.25">
      <c r="A7" s="10" t="s">
        <v>111</v>
      </c>
      <c r="B7" s="10"/>
      <c r="C7" s="10"/>
      <c r="D7" s="94" t="s">
        <v>6</v>
      </c>
      <c r="E7" s="94"/>
      <c r="F7" s="94"/>
    </row>
    <row r="9" spans="1:32" ht="27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0.75" customHeight="1" x14ac:dyDescent="0.25">
      <c r="A10" s="93"/>
      <c r="B10" s="93"/>
      <c r="C10" s="93"/>
      <c r="D10" s="67" t="s">
        <v>110</v>
      </c>
      <c r="E10" s="89"/>
      <c r="F10" s="89"/>
    </row>
    <row r="11" spans="1:32" ht="43.5" customHeight="1" x14ac:dyDescent="0.25">
      <c r="A11" s="18">
        <v>1</v>
      </c>
      <c r="B11" s="100" t="s">
        <v>22</v>
      </c>
      <c r="C11" s="101" t="s">
        <v>23</v>
      </c>
      <c r="D11" s="63" t="s">
        <v>100</v>
      </c>
      <c r="E11" s="33">
        <v>28</v>
      </c>
      <c r="F11" s="14"/>
    </row>
    <row r="12" spans="1:32" ht="39" customHeight="1" x14ac:dyDescent="0.25">
      <c r="A12" s="18">
        <v>2</v>
      </c>
      <c r="B12" s="100"/>
      <c r="C12" s="101"/>
      <c r="D12" s="63" t="s">
        <v>101</v>
      </c>
      <c r="E12" s="34">
        <v>32</v>
      </c>
      <c r="F12" s="12"/>
    </row>
    <row r="13" spans="1:32" ht="39" customHeight="1" x14ac:dyDescent="0.25">
      <c r="A13" s="18">
        <v>3</v>
      </c>
      <c r="B13" s="100"/>
      <c r="C13" s="101"/>
      <c r="D13" s="63" t="s">
        <v>102</v>
      </c>
      <c r="E13" s="34">
        <v>28</v>
      </c>
      <c r="F13" s="12"/>
    </row>
    <row r="14" spans="1:32" ht="39" customHeight="1" x14ac:dyDescent="0.25">
      <c r="A14" s="18">
        <v>4</v>
      </c>
      <c r="B14" s="100"/>
      <c r="C14" s="101"/>
      <c r="D14" s="63" t="s">
        <v>103</v>
      </c>
      <c r="E14" s="34">
        <v>36</v>
      </c>
      <c r="F14" s="12"/>
    </row>
    <row r="15" spans="1:32" ht="39" customHeight="1" x14ac:dyDescent="0.25">
      <c r="A15" s="18">
        <v>5</v>
      </c>
      <c r="B15" s="100"/>
      <c r="C15" s="101"/>
      <c r="D15" s="63" t="s">
        <v>104</v>
      </c>
      <c r="E15" s="34">
        <v>36</v>
      </c>
      <c r="F15" s="12"/>
    </row>
    <row r="16" spans="1:32" ht="25.5" customHeight="1" x14ac:dyDescent="0.25">
      <c r="A16" s="95" t="s">
        <v>15</v>
      </c>
      <c r="B16" s="96"/>
      <c r="C16" s="96"/>
      <c r="D16" s="97"/>
      <c r="E16" s="55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68" t="s">
        <v>108</v>
      </c>
      <c r="D18" s="98" t="s">
        <v>67</v>
      </c>
      <c r="E18" s="98"/>
      <c r="F18" s="15"/>
    </row>
    <row r="19" spans="1:6" ht="16.5" x14ac:dyDescent="0.25">
      <c r="B19" s="69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69" t="s">
        <v>18</v>
      </c>
      <c r="D25" s="99" t="s">
        <v>37</v>
      </c>
      <c r="E25" s="99"/>
    </row>
  </sheetData>
  <mergeCells count="17">
    <mergeCell ref="F9:F10"/>
    <mergeCell ref="B11:B15"/>
    <mergeCell ref="C11:C15"/>
    <mergeCell ref="A1:B1"/>
    <mergeCell ref="D1:F1"/>
    <mergeCell ref="A2:B2"/>
    <mergeCell ref="D2:F2"/>
    <mergeCell ref="A4:G4"/>
    <mergeCell ref="D7:F7"/>
    <mergeCell ref="A16:D16"/>
    <mergeCell ref="D18:E18"/>
    <mergeCell ref="D19:E19"/>
    <mergeCell ref="D25:E25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Views>
    <sheetView workbookViewId="0">
      <selection activeCell="D10" sqref="D10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8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6.25" customHeight="1" x14ac:dyDescent="0.25">
      <c r="A6" s="10" t="s">
        <v>24</v>
      </c>
      <c r="C6" s="10" t="s">
        <v>5</v>
      </c>
    </row>
    <row r="7" spans="1:32" ht="27.75" customHeight="1" x14ac:dyDescent="0.25">
      <c r="A7" s="10" t="s">
        <v>227</v>
      </c>
      <c r="B7" s="10"/>
      <c r="C7" s="10"/>
      <c r="D7" s="94" t="s">
        <v>6</v>
      </c>
      <c r="E7" s="94"/>
      <c r="F7" s="94"/>
    </row>
    <row r="8" spans="1:32" ht="5.25" customHeight="1" x14ac:dyDescent="0.25"/>
    <row r="9" spans="1:32" ht="26.25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42" t="s">
        <v>228</v>
      </c>
      <c r="E10" s="89"/>
      <c r="F10" s="89"/>
    </row>
    <row r="11" spans="1:32" ht="39" customHeight="1" x14ac:dyDescent="0.25">
      <c r="A11" s="37">
        <v>1</v>
      </c>
      <c r="B11" s="100" t="s">
        <v>112</v>
      </c>
      <c r="C11" s="101" t="s">
        <v>113</v>
      </c>
      <c r="D11" s="17" t="s">
        <v>119</v>
      </c>
      <c r="E11" s="17">
        <f>56-8</f>
        <v>48</v>
      </c>
      <c r="F11" s="81" t="s">
        <v>222</v>
      </c>
    </row>
    <row r="12" spans="1:32" ht="39" customHeight="1" x14ac:dyDescent="0.25">
      <c r="A12" s="37">
        <v>2</v>
      </c>
      <c r="B12" s="100"/>
      <c r="C12" s="101"/>
      <c r="D12" s="17" t="s">
        <v>114</v>
      </c>
      <c r="E12" s="114">
        <f>48-8</f>
        <v>40</v>
      </c>
      <c r="F12" s="131" t="s">
        <v>224</v>
      </c>
    </row>
    <row r="13" spans="1:32" ht="39" customHeight="1" x14ac:dyDescent="0.25">
      <c r="A13" s="37">
        <v>3</v>
      </c>
      <c r="B13" s="100"/>
      <c r="C13" s="101"/>
      <c r="D13" s="17" t="s">
        <v>115</v>
      </c>
      <c r="E13" s="115"/>
      <c r="F13" s="132"/>
    </row>
    <row r="14" spans="1:32" ht="39" customHeight="1" x14ac:dyDescent="0.25">
      <c r="A14" s="37">
        <v>4</v>
      </c>
      <c r="B14" s="100"/>
      <c r="C14" s="101"/>
      <c r="D14" s="63" t="s">
        <v>116</v>
      </c>
      <c r="E14" s="114">
        <f>40-8</f>
        <v>32</v>
      </c>
      <c r="F14" s="117" t="s">
        <v>223</v>
      </c>
    </row>
    <row r="15" spans="1:32" ht="39" customHeight="1" x14ac:dyDescent="0.25">
      <c r="A15" s="37">
        <v>5</v>
      </c>
      <c r="B15" s="100"/>
      <c r="C15" s="101"/>
      <c r="D15" s="63" t="s">
        <v>115</v>
      </c>
      <c r="E15" s="116"/>
      <c r="F15" s="118"/>
    </row>
    <row r="16" spans="1:32" ht="39" customHeight="1" x14ac:dyDescent="0.25">
      <c r="A16" s="37">
        <v>6</v>
      </c>
      <c r="B16" s="100"/>
      <c r="C16" s="101"/>
      <c r="D16" s="63" t="s">
        <v>116</v>
      </c>
      <c r="E16" s="116"/>
      <c r="F16" s="118"/>
    </row>
    <row r="17" spans="1:6" ht="39" customHeight="1" x14ac:dyDescent="0.25">
      <c r="A17" s="37">
        <v>7</v>
      </c>
      <c r="B17" s="100"/>
      <c r="C17" s="101"/>
      <c r="D17" s="63" t="s">
        <v>117</v>
      </c>
      <c r="E17" s="115"/>
      <c r="F17" s="119"/>
    </row>
    <row r="18" spans="1:6" ht="39" customHeight="1" x14ac:dyDescent="0.25">
      <c r="A18" s="37">
        <v>8</v>
      </c>
      <c r="B18" s="100"/>
      <c r="C18" s="101"/>
      <c r="D18" s="17" t="s">
        <v>118</v>
      </c>
      <c r="E18" s="37">
        <v>16</v>
      </c>
      <c r="F18" s="81" t="s">
        <v>120</v>
      </c>
    </row>
    <row r="19" spans="1:6" ht="54" customHeight="1" x14ac:dyDescent="0.25">
      <c r="A19" s="37">
        <v>9</v>
      </c>
      <c r="B19" s="73" t="s">
        <v>112</v>
      </c>
      <c r="C19" s="74" t="s">
        <v>113</v>
      </c>
      <c r="D19" s="73" t="s">
        <v>226</v>
      </c>
      <c r="E19" s="37">
        <v>24</v>
      </c>
      <c r="F19" s="81" t="s">
        <v>225</v>
      </c>
    </row>
    <row r="20" spans="1:6" ht="33.75" customHeight="1" x14ac:dyDescent="0.25">
      <c r="A20" s="95" t="s">
        <v>15</v>
      </c>
      <c r="B20" s="96"/>
      <c r="C20" s="96"/>
      <c r="D20" s="97"/>
      <c r="E20" s="55">
        <f>SUM(E11:E19)</f>
        <v>160</v>
      </c>
      <c r="F20" s="12"/>
    </row>
    <row r="21" spans="1:6" ht="8.25" customHeight="1" x14ac:dyDescent="0.25">
      <c r="A21" s="15"/>
      <c r="B21" s="15"/>
      <c r="C21" s="15"/>
      <c r="D21" s="15"/>
      <c r="E21" s="15"/>
      <c r="F21" s="15"/>
    </row>
    <row r="22" spans="1:6" ht="20.25" customHeight="1" x14ac:dyDescent="0.25">
      <c r="B22" s="23" t="s">
        <v>121</v>
      </c>
      <c r="D22" s="98" t="s">
        <v>67</v>
      </c>
      <c r="E22" s="98"/>
      <c r="F22" s="15"/>
    </row>
    <row r="23" spans="1:6" ht="16.5" x14ac:dyDescent="0.25">
      <c r="B23" s="25" t="s">
        <v>16</v>
      </c>
      <c r="D23" s="99" t="s">
        <v>17</v>
      </c>
      <c r="E23" s="99"/>
      <c r="F23" s="15"/>
    </row>
    <row r="24" spans="1:6" ht="16.5" x14ac:dyDescent="0.25">
      <c r="A24" s="21"/>
      <c r="B24" s="11"/>
      <c r="E24" s="15"/>
      <c r="F24" s="15"/>
    </row>
    <row r="25" spans="1:6" ht="11.25" customHeight="1" x14ac:dyDescent="0.25">
      <c r="A25" s="21"/>
      <c r="B25" s="11"/>
      <c r="E25" s="15"/>
      <c r="F25" s="15"/>
    </row>
    <row r="26" spans="1:6" ht="12" customHeight="1" x14ac:dyDescent="0.25">
      <c r="A26" s="21"/>
      <c r="B26" s="11"/>
    </row>
    <row r="27" spans="1:6" ht="16.5" x14ac:dyDescent="0.25">
      <c r="A27" s="21"/>
      <c r="B27" s="11"/>
    </row>
    <row r="28" spans="1:6" ht="16.5" x14ac:dyDescent="0.25">
      <c r="A28" s="21"/>
      <c r="B28" s="11"/>
    </row>
    <row r="29" spans="1:6" ht="16.5" x14ac:dyDescent="0.25">
      <c r="B29" s="25" t="s">
        <v>18</v>
      </c>
      <c r="D29" s="99" t="s">
        <v>39</v>
      </c>
      <c r="E29" s="99"/>
    </row>
  </sheetData>
  <mergeCells count="21">
    <mergeCell ref="F12:F13"/>
    <mergeCell ref="F14:F17"/>
    <mergeCell ref="B11:B18"/>
    <mergeCell ref="C11:C18"/>
    <mergeCell ref="F9:F10"/>
    <mergeCell ref="A1:B1"/>
    <mergeCell ref="D1:F1"/>
    <mergeCell ref="A2:B2"/>
    <mergeCell ref="D2:F2"/>
    <mergeCell ref="A4:G4"/>
    <mergeCell ref="D7:F7"/>
    <mergeCell ref="A20:D20"/>
    <mergeCell ref="D22:E22"/>
    <mergeCell ref="D23:E23"/>
    <mergeCell ref="D29:E29"/>
    <mergeCell ref="A9:A10"/>
    <mergeCell ref="B9:B10"/>
    <mergeCell ref="C9:C10"/>
    <mergeCell ref="E9:E10"/>
    <mergeCell ref="E12:E13"/>
    <mergeCell ref="E14:E17"/>
  </mergeCells>
  <pageMargins left="0.5" right="0.3" top="0.5" bottom="0.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workbookViewId="0">
      <selection activeCell="E13" sqref="E13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8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6.25" customHeight="1" x14ac:dyDescent="0.25">
      <c r="A6" s="10" t="s">
        <v>25</v>
      </c>
      <c r="C6" s="10" t="s">
        <v>5</v>
      </c>
    </row>
    <row r="7" spans="1:32" ht="27.75" customHeight="1" x14ac:dyDescent="0.25">
      <c r="A7" s="10" t="s">
        <v>126</v>
      </c>
      <c r="B7" s="10"/>
      <c r="C7" s="10"/>
      <c r="D7" s="94" t="s">
        <v>6</v>
      </c>
      <c r="E7" s="94"/>
      <c r="F7" s="94"/>
    </row>
    <row r="8" spans="1:32" ht="11.25" customHeight="1" x14ac:dyDescent="0.25"/>
    <row r="9" spans="1:32" ht="26.25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67" t="s">
        <v>125</v>
      </c>
      <c r="E10" s="89"/>
      <c r="F10" s="89"/>
    </row>
    <row r="11" spans="1:32" ht="38.1" customHeight="1" x14ac:dyDescent="0.25">
      <c r="A11" s="37">
        <v>1</v>
      </c>
      <c r="B11" s="100" t="s">
        <v>112</v>
      </c>
      <c r="C11" s="101" t="s">
        <v>113</v>
      </c>
      <c r="D11" s="63" t="s">
        <v>119</v>
      </c>
      <c r="E11" s="63">
        <f>64-8</f>
        <v>56</v>
      </c>
      <c r="F11" s="81" t="s">
        <v>229</v>
      </c>
    </row>
    <row r="12" spans="1:32" ht="38.1" customHeight="1" x14ac:dyDescent="0.25">
      <c r="A12" s="37">
        <v>2</v>
      </c>
      <c r="B12" s="100"/>
      <c r="C12" s="101"/>
      <c r="D12" s="63" t="s">
        <v>116</v>
      </c>
      <c r="E12" s="82">
        <f>24+8</f>
        <v>32</v>
      </c>
      <c r="F12" s="19" t="s">
        <v>230</v>
      </c>
    </row>
    <row r="13" spans="1:32" ht="38.1" customHeight="1" x14ac:dyDescent="0.25">
      <c r="A13" s="37">
        <v>3</v>
      </c>
      <c r="B13" s="100"/>
      <c r="C13" s="101"/>
      <c r="D13" s="63" t="s">
        <v>122</v>
      </c>
      <c r="E13" s="37">
        <v>48</v>
      </c>
      <c r="F13" s="70" t="s">
        <v>123</v>
      </c>
    </row>
    <row r="14" spans="1:32" ht="38.1" customHeight="1" x14ac:dyDescent="0.25">
      <c r="A14" s="37">
        <v>4</v>
      </c>
      <c r="B14" s="100"/>
      <c r="C14" s="101"/>
      <c r="D14" s="63" t="s">
        <v>124</v>
      </c>
      <c r="E14" s="37">
        <v>24</v>
      </c>
      <c r="F14" s="70" t="s">
        <v>120</v>
      </c>
    </row>
    <row r="15" spans="1:32" ht="25.5" customHeight="1" x14ac:dyDescent="0.25">
      <c r="A15" s="95" t="s">
        <v>15</v>
      </c>
      <c r="B15" s="96"/>
      <c r="C15" s="96"/>
      <c r="D15" s="97"/>
      <c r="E15" s="55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68" t="s">
        <v>121</v>
      </c>
      <c r="D17" s="98" t="s">
        <v>67</v>
      </c>
      <c r="E17" s="98"/>
      <c r="F17" s="15"/>
    </row>
    <row r="18" spans="1:6" ht="16.5" x14ac:dyDescent="0.25">
      <c r="B18" s="69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1.25" customHeight="1" x14ac:dyDescent="0.25">
      <c r="A20" s="21"/>
      <c r="B20" s="11"/>
      <c r="E20" s="15"/>
      <c r="F20" s="15"/>
    </row>
    <row r="21" spans="1:6" ht="12" customHeight="1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69" t="s">
        <v>18</v>
      </c>
      <c r="D24" s="99" t="s">
        <v>38</v>
      </c>
      <c r="E24" s="99"/>
    </row>
  </sheetData>
  <mergeCells count="17">
    <mergeCell ref="F9:F10"/>
    <mergeCell ref="B11:B14"/>
    <mergeCell ref="C11:C14"/>
    <mergeCell ref="A1:B1"/>
    <mergeCell ref="D1:F1"/>
    <mergeCell ref="A2:B2"/>
    <mergeCell ref="D2:F2"/>
    <mergeCell ref="A4:G4"/>
    <mergeCell ref="D7:F7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7" workbookViewId="0">
      <selection activeCell="E16" sqref="E16"/>
    </sheetView>
  </sheetViews>
  <sheetFormatPr defaultRowHeight="15.75" x14ac:dyDescent="0.25"/>
  <cols>
    <col min="1" max="1" width="6.375" customWidth="1"/>
    <col min="2" max="2" width="40.875" customWidth="1"/>
    <col min="3" max="3" width="32.5" customWidth="1"/>
    <col min="4" max="4" width="22.875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6.25" customHeight="1" x14ac:dyDescent="0.25">
      <c r="A6" s="10" t="s">
        <v>127</v>
      </c>
      <c r="C6" s="10" t="s">
        <v>5</v>
      </c>
    </row>
    <row r="7" spans="1:32" ht="27.75" customHeight="1" x14ac:dyDescent="0.25">
      <c r="A7" s="10" t="s">
        <v>233</v>
      </c>
      <c r="B7" s="10"/>
      <c r="C7" s="10"/>
      <c r="D7" s="94" t="s">
        <v>6</v>
      </c>
      <c r="E7" s="94"/>
      <c r="F7" s="94"/>
    </row>
    <row r="8" spans="1:32" ht="11.25" customHeight="1" x14ac:dyDescent="0.25"/>
    <row r="9" spans="1:32" ht="26.25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67" t="s">
        <v>234</v>
      </c>
      <c r="E10" s="89"/>
      <c r="F10" s="89"/>
    </row>
    <row r="11" spans="1:32" ht="38.1" customHeight="1" x14ac:dyDescent="0.25">
      <c r="A11" s="37">
        <v>1</v>
      </c>
      <c r="B11" s="100" t="s">
        <v>112</v>
      </c>
      <c r="C11" s="101" t="s">
        <v>113</v>
      </c>
      <c r="D11" s="62" t="s">
        <v>119</v>
      </c>
      <c r="E11" s="63">
        <v>128</v>
      </c>
      <c r="F11" s="81" t="s">
        <v>128</v>
      </c>
    </row>
    <row r="12" spans="1:32" ht="38.1" customHeight="1" x14ac:dyDescent="0.25">
      <c r="A12" s="37">
        <v>2</v>
      </c>
      <c r="B12" s="100"/>
      <c r="C12" s="101"/>
      <c r="D12" s="62" t="s">
        <v>129</v>
      </c>
      <c r="E12" s="82">
        <v>24</v>
      </c>
      <c r="F12" s="19" t="s">
        <v>123</v>
      </c>
    </row>
    <row r="13" spans="1:32" ht="38.1" customHeight="1" x14ac:dyDescent="0.25">
      <c r="A13" s="37">
        <v>3</v>
      </c>
      <c r="B13" s="100"/>
      <c r="C13" s="101"/>
      <c r="D13" s="62" t="s">
        <v>130</v>
      </c>
      <c r="E13" s="37">
        <v>0</v>
      </c>
      <c r="F13" s="70" t="s">
        <v>231</v>
      </c>
    </row>
    <row r="14" spans="1:32" ht="35.25" customHeight="1" x14ac:dyDescent="0.25">
      <c r="A14" s="37">
        <v>4</v>
      </c>
      <c r="B14" s="100"/>
      <c r="C14" s="101"/>
      <c r="D14" s="62" t="s">
        <v>232</v>
      </c>
      <c r="E14" s="37">
        <v>8</v>
      </c>
      <c r="F14" s="79" t="s">
        <v>219</v>
      </c>
    </row>
    <row r="15" spans="1:32" ht="25.5" customHeight="1" x14ac:dyDescent="0.25">
      <c r="A15" s="95" t="s">
        <v>15</v>
      </c>
      <c r="B15" s="96"/>
      <c r="C15" s="96"/>
      <c r="D15" s="97"/>
      <c r="E15" s="55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68" t="s">
        <v>121</v>
      </c>
      <c r="D17" s="98" t="s">
        <v>67</v>
      </c>
      <c r="E17" s="98"/>
      <c r="F17" s="15"/>
    </row>
    <row r="18" spans="1:6" ht="16.5" x14ac:dyDescent="0.25">
      <c r="B18" s="69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1.25" customHeight="1" x14ac:dyDescent="0.25">
      <c r="A20" s="21"/>
      <c r="B20" s="11"/>
      <c r="E20" s="15"/>
      <c r="F20" s="15"/>
    </row>
    <row r="21" spans="1:6" ht="12" customHeight="1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69" t="s">
        <v>18</v>
      </c>
      <c r="D24" s="99" t="s">
        <v>31</v>
      </c>
      <c r="E24" s="99"/>
    </row>
  </sheetData>
  <mergeCells count="17">
    <mergeCell ref="F9:F10"/>
    <mergeCell ref="A1:B1"/>
    <mergeCell ref="D1:F1"/>
    <mergeCell ref="A2:B2"/>
    <mergeCell ref="D2:F2"/>
    <mergeCell ref="A4:G4"/>
    <mergeCell ref="D7:F7"/>
    <mergeCell ref="B11:B14"/>
    <mergeCell ref="C11:C14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7" workbookViewId="0">
      <selection activeCell="E16" sqref="E16"/>
    </sheetView>
  </sheetViews>
  <sheetFormatPr defaultRowHeight="15.75" x14ac:dyDescent="0.25"/>
  <cols>
    <col min="1" max="1" width="6.375" customWidth="1"/>
    <col min="2" max="3" width="37.5" customWidth="1"/>
    <col min="4" max="4" width="23" customWidth="1"/>
    <col min="5" max="5" width="13.125" customWidth="1"/>
    <col min="6" max="6" width="12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9.2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26</v>
      </c>
      <c r="C6" s="10" t="s">
        <v>5</v>
      </c>
    </row>
    <row r="7" spans="1:32" ht="24" customHeight="1" x14ac:dyDescent="0.25">
      <c r="A7" s="10" t="s">
        <v>203</v>
      </c>
      <c r="B7" s="10"/>
      <c r="C7" s="10"/>
      <c r="D7" s="94" t="s">
        <v>6</v>
      </c>
      <c r="E7" s="94"/>
      <c r="F7" s="94"/>
    </row>
    <row r="9" spans="1:32" ht="21.75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3" customHeight="1" x14ac:dyDescent="0.25">
      <c r="A10" s="93"/>
      <c r="B10" s="93"/>
      <c r="C10" s="93"/>
      <c r="D10" s="42" t="s">
        <v>202</v>
      </c>
      <c r="E10" s="89"/>
      <c r="F10" s="89"/>
    </row>
    <row r="11" spans="1:32" ht="35.1" customHeight="1" x14ac:dyDescent="0.25">
      <c r="A11" s="18">
        <v>1</v>
      </c>
      <c r="B11" s="100" t="s">
        <v>197</v>
      </c>
      <c r="C11" s="101" t="s">
        <v>198</v>
      </c>
      <c r="D11" s="17" t="s">
        <v>199</v>
      </c>
      <c r="E11" s="33">
        <v>24</v>
      </c>
      <c r="F11" s="14"/>
    </row>
    <row r="12" spans="1:32" ht="35.1" customHeight="1" x14ac:dyDescent="0.25">
      <c r="A12" s="18">
        <v>2</v>
      </c>
      <c r="B12" s="100"/>
      <c r="C12" s="101"/>
      <c r="D12" s="17" t="s">
        <v>200</v>
      </c>
      <c r="E12" s="34">
        <v>40</v>
      </c>
      <c r="F12" s="12"/>
    </row>
    <row r="13" spans="1:32" ht="35.1" customHeight="1" x14ac:dyDescent="0.25">
      <c r="A13" s="18">
        <v>3</v>
      </c>
      <c r="B13" s="100"/>
      <c r="C13" s="101"/>
      <c r="D13" s="17" t="s">
        <v>201</v>
      </c>
      <c r="E13" s="34">
        <f>96-16</f>
        <v>80</v>
      </c>
      <c r="F13" s="80" t="s">
        <v>220</v>
      </c>
    </row>
    <row r="14" spans="1:32" ht="35.1" customHeight="1" x14ac:dyDescent="0.25">
      <c r="A14" s="18">
        <v>4</v>
      </c>
      <c r="B14" s="100"/>
      <c r="C14" s="101"/>
      <c r="D14" s="73" t="s">
        <v>221</v>
      </c>
      <c r="E14" s="34">
        <v>16</v>
      </c>
      <c r="F14" s="80" t="s">
        <v>219</v>
      </c>
    </row>
    <row r="15" spans="1:32" ht="26.25" customHeight="1" x14ac:dyDescent="0.25">
      <c r="A15" s="95" t="s">
        <v>15</v>
      </c>
      <c r="B15" s="96"/>
      <c r="C15" s="96"/>
      <c r="D15" s="97"/>
      <c r="E15" s="55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71" t="s">
        <v>121</v>
      </c>
      <c r="D17" s="98" t="s">
        <v>121</v>
      </c>
      <c r="E17" s="98"/>
      <c r="F17" s="15"/>
    </row>
    <row r="18" spans="1:6" ht="16.5" x14ac:dyDescent="0.25">
      <c r="B18" s="25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1.25" customHeight="1" x14ac:dyDescent="0.25">
      <c r="A20" s="21"/>
      <c r="B20" s="11"/>
      <c r="E20" s="15"/>
      <c r="F20" s="15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25" t="s">
        <v>18</v>
      </c>
      <c r="D24" s="99" t="s">
        <v>35</v>
      </c>
      <c r="E24" s="99"/>
    </row>
  </sheetData>
  <mergeCells count="17">
    <mergeCell ref="F9:F10"/>
    <mergeCell ref="A1:B1"/>
    <mergeCell ref="D1:F1"/>
    <mergeCell ref="A2:B2"/>
    <mergeCell ref="D2:F2"/>
    <mergeCell ref="A4:G4"/>
    <mergeCell ref="D7:F7"/>
    <mergeCell ref="B11:B14"/>
    <mergeCell ref="C11:C14"/>
    <mergeCell ref="A15:D15"/>
    <mergeCell ref="D17:E17"/>
    <mergeCell ref="D18:E18"/>
    <mergeCell ref="D24:E24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workbookViewId="0">
      <selection activeCell="I9" sqref="I9"/>
    </sheetView>
  </sheetViews>
  <sheetFormatPr defaultRowHeight="15.75" x14ac:dyDescent="0.25"/>
  <cols>
    <col min="1" max="1" width="6.375" customWidth="1"/>
    <col min="2" max="2" width="34.375" customWidth="1"/>
    <col min="3" max="3" width="31.125" customWidth="1"/>
    <col min="4" max="4" width="23" customWidth="1"/>
    <col min="5" max="5" width="13.125" customWidth="1"/>
    <col min="6" max="6" width="21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8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5"/>
      <c r="B3" s="5"/>
      <c r="C3" s="5"/>
      <c r="D3" s="5"/>
      <c r="E3" s="4"/>
      <c r="F3" s="4"/>
      <c r="G3" s="8"/>
      <c r="H3" s="8"/>
      <c r="I3" s="8"/>
      <c r="J3" s="8"/>
      <c r="K3" s="8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28</v>
      </c>
      <c r="C6" s="10" t="s">
        <v>5</v>
      </c>
    </row>
    <row r="7" spans="1:32" ht="24" customHeight="1" x14ac:dyDescent="0.25">
      <c r="A7" s="10" t="s">
        <v>107</v>
      </c>
      <c r="B7" s="10"/>
      <c r="C7" s="10"/>
      <c r="D7" s="94" t="s">
        <v>6</v>
      </c>
      <c r="E7" s="94"/>
      <c r="F7" s="94"/>
    </row>
    <row r="9" spans="1:32" ht="27" customHeight="1" x14ac:dyDescent="0.25">
      <c r="A9" s="92" t="s">
        <v>7</v>
      </c>
      <c r="B9" s="92" t="s">
        <v>8</v>
      </c>
      <c r="C9" s="92" t="s">
        <v>9</v>
      </c>
      <c r="D9" s="16" t="s">
        <v>11</v>
      </c>
      <c r="E9" s="89" t="s">
        <v>12</v>
      </c>
      <c r="F9" s="89" t="s">
        <v>10</v>
      </c>
    </row>
    <row r="10" spans="1:32" ht="34.5" customHeight="1" x14ac:dyDescent="0.25">
      <c r="A10" s="93"/>
      <c r="B10" s="93"/>
      <c r="C10" s="93"/>
      <c r="D10" s="42" t="s">
        <v>106</v>
      </c>
      <c r="E10" s="89"/>
      <c r="F10" s="89"/>
    </row>
    <row r="11" spans="1:32" ht="38.1" customHeight="1" x14ac:dyDescent="0.25">
      <c r="A11" s="18">
        <v>1</v>
      </c>
      <c r="B11" s="100" t="s">
        <v>159</v>
      </c>
      <c r="C11" s="101" t="s">
        <v>160</v>
      </c>
      <c r="D11" s="17" t="s">
        <v>150</v>
      </c>
      <c r="E11" s="33">
        <v>40</v>
      </c>
      <c r="F11" s="14"/>
    </row>
    <row r="12" spans="1:32" ht="38.1" customHeight="1" x14ac:dyDescent="0.25">
      <c r="A12" s="18">
        <v>2</v>
      </c>
      <c r="B12" s="100"/>
      <c r="C12" s="101"/>
      <c r="D12" s="32" t="s">
        <v>156</v>
      </c>
      <c r="E12" s="34">
        <v>48</v>
      </c>
      <c r="F12" s="12"/>
    </row>
    <row r="13" spans="1:32" ht="38.1" customHeight="1" x14ac:dyDescent="0.25">
      <c r="A13" s="18">
        <v>3</v>
      </c>
      <c r="B13" s="100"/>
      <c r="C13" s="101"/>
      <c r="D13" s="32" t="s">
        <v>157</v>
      </c>
      <c r="E13" s="35">
        <v>32</v>
      </c>
      <c r="F13" s="31"/>
    </row>
    <row r="14" spans="1:32" ht="38.1" customHeight="1" x14ac:dyDescent="0.25">
      <c r="A14" s="18">
        <v>4</v>
      </c>
      <c r="B14" s="100"/>
      <c r="C14" s="101"/>
      <c r="D14" s="32" t="s">
        <v>164</v>
      </c>
      <c r="E14" s="35">
        <v>16</v>
      </c>
      <c r="F14" s="31"/>
    </row>
    <row r="15" spans="1:32" ht="38.1" customHeight="1" x14ac:dyDescent="0.25">
      <c r="A15" s="18">
        <v>5</v>
      </c>
      <c r="B15" s="100"/>
      <c r="C15" s="101"/>
      <c r="D15" s="32" t="s">
        <v>184</v>
      </c>
      <c r="E15" s="35">
        <v>24</v>
      </c>
      <c r="F15" s="31" t="s">
        <v>235</v>
      </c>
    </row>
    <row r="16" spans="1:32" ht="28.5" customHeight="1" x14ac:dyDescent="0.25">
      <c r="A16" s="95" t="s">
        <v>15</v>
      </c>
      <c r="B16" s="96"/>
      <c r="C16" s="96"/>
      <c r="D16" s="97"/>
      <c r="E16" s="54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68" t="s">
        <v>67</v>
      </c>
      <c r="D18" s="98" t="s">
        <v>67</v>
      </c>
      <c r="E18" s="98"/>
      <c r="F18" s="15"/>
    </row>
    <row r="19" spans="1:6" ht="16.5" x14ac:dyDescent="0.25">
      <c r="B19" s="25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8.25" customHeight="1" x14ac:dyDescent="0.25">
      <c r="A22" s="21"/>
      <c r="B22" s="11"/>
    </row>
    <row r="23" spans="1:6" ht="9" customHeight="1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25" t="s">
        <v>18</v>
      </c>
      <c r="D25" s="99" t="s">
        <v>32</v>
      </c>
      <c r="E25" s="99"/>
    </row>
  </sheetData>
  <mergeCells count="17">
    <mergeCell ref="F9:F10"/>
    <mergeCell ref="B11:B15"/>
    <mergeCell ref="C11:C15"/>
    <mergeCell ref="A1:B1"/>
    <mergeCell ref="D1:F1"/>
    <mergeCell ref="A2:B2"/>
    <mergeCell ref="D2:F2"/>
    <mergeCell ref="A4:G4"/>
    <mergeCell ref="D7:F7"/>
    <mergeCell ref="A16:D16"/>
    <mergeCell ref="D18:E18"/>
    <mergeCell ref="D19:E19"/>
    <mergeCell ref="D25:E25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workbookViewId="0">
      <selection activeCell="B18" sqref="B18"/>
    </sheetView>
  </sheetViews>
  <sheetFormatPr defaultRowHeight="15.75" x14ac:dyDescent="0.25"/>
  <cols>
    <col min="1" max="1" width="6.375" customWidth="1"/>
    <col min="2" max="2" width="37.25" customWidth="1"/>
    <col min="3" max="3" width="30.375" customWidth="1"/>
    <col min="4" max="4" width="23" customWidth="1"/>
    <col min="5" max="5" width="13.125" customWidth="1"/>
    <col min="6" max="6" width="18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162</v>
      </c>
      <c r="C6" s="10" t="s">
        <v>5</v>
      </c>
    </row>
    <row r="7" spans="1:32" ht="24" customHeight="1" x14ac:dyDescent="0.25">
      <c r="A7" s="10" t="s">
        <v>161</v>
      </c>
      <c r="B7" s="10"/>
      <c r="C7" s="10"/>
      <c r="D7" s="94" t="s">
        <v>6</v>
      </c>
      <c r="E7" s="94"/>
      <c r="F7" s="94"/>
    </row>
    <row r="9" spans="1:32" ht="27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4.5" customHeight="1" x14ac:dyDescent="0.25">
      <c r="A10" s="93"/>
      <c r="B10" s="93"/>
      <c r="C10" s="93"/>
      <c r="D10" s="67" t="s">
        <v>163</v>
      </c>
      <c r="E10" s="89"/>
      <c r="F10" s="89"/>
    </row>
    <row r="11" spans="1:32" ht="38.1" customHeight="1" x14ac:dyDescent="0.25">
      <c r="A11" s="18">
        <v>1</v>
      </c>
      <c r="B11" s="100" t="s">
        <v>159</v>
      </c>
      <c r="C11" s="101" t="s">
        <v>160</v>
      </c>
      <c r="D11" s="63" t="s">
        <v>149</v>
      </c>
      <c r="E11" s="33">
        <v>24</v>
      </c>
      <c r="F11" s="14"/>
    </row>
    <row r="12" spans="1:32" ht="38.1" customHeight="1" x14ac:dyDescent="0.25">
      <c r="A12" s="18">
        <v>2</v>
      </c>
      <c r="B12" s="100"/>
      <c r="C12" s="101"/>
      <c r="D12" s="63" t="s">
        <v>155</v>
      </c>
      <c r="E12" s="34">
        <v>24</v>
      </c>
      <c r="F12" s="12"/>
    </row>
    <row r="13" spans="1:32" ht="38.1" customHeight="1" x14ac:dyDescent="0.25">
      <c r="A13" s="18">
        <v>3</v>
      </c>
      <c r="B13" s="100"/>
      <c r="C13" s="101"/>
      <c r="D13" s="32" t="s">
        <v>156</v>
      </c>
      <c r="E13" s="35">
        <v>48</v>
      </c>
      <c r="F13" s="31"/>
    </row>
    <row r="14" spans="1:32" ht="38.1" customHeight="1" x14ac:dyDescent="0.25">
      <c r="A14" s="18">
        <v>4</v>
      </c>
      <c r="B14" s="100"/>
      <c r="C14" s="101"/>
      <c r="D14" s="32" t="s">
        <v>157</v>
      </c>
      <c r="E14" s="35">
        <v>32</v>
      </c>
      <c r="F14" s="31"/>
    </row>
    <row r="15" spans="1:32" ht="38.1" customHeight="1" x14ac:dyDescent="0.25">
      <c r="A15" s="18">
        <v>5</v>
      </c>
      <c r="B15" s="100"/>
      <c r="C15" s="101"/>
      <c r="D15" s="32" t="s">
        <v>158</v>
      </c>
      <c r="E15" s="35">
        <v>32</v>
      </c>
      <c r="F15" s="31"/>
    </row>
    <row r="16" spans="1:32" ht="28.5" customHeight="1" x14ac:dyDescent="0.25">
      <c r="A16" s="95" t="s">
        <v>15</v>
      </c>
      <c r="B16" s="96"/>
      <c r="C16" s="96"/>
      <c r="D16" s="97"/>
      <c r="E16" s="54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68" t="s">
        <v>67</v>
      </c>
      <c r="D18" s="98" t="s">
        <v>67</v>
      </c>
      <c r="E18" s="98"/>
      <c r="F18" s="15"/>
    </row>
    <row r="19" spans="1:6" ht="16.5" x14ac:dyDescent="0.25">
      <c r="B19" s="69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8.25" customHeight="1" x14ac:dyDescent="0.25">
      <c r="A22" s="21"/>
      <c r="B22" s="11"/>
    </row>
    <row r="23" spans="1:6" ht="9" customHeight="1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69" t="s">
        <v>18</v>
      </c>
      <c r="D25" s="99" t="s">
        <v>33</v>
      </c>
      <c r="E25" s="99"/>
    </row>
  </sheetData>
  <mergeCells count="17">
    <mergeCell ref="F9:F10"/>
    <mergeCell ref="B11:B15"/>
    <mergeCell ref="C11:C15"/>
    <mergeCell ref="A1:B1"/>
    <mergeCell ref="D1:F1"/>
    <mergeCell ref="A2:B2"/>
    <mergeCell ref="D2:F2"/>
    <mergeCell ref="A4:G4"/>
    <mergeCell ref="D7:F7"/>
    <mergeCell ref="A16:D16"/>
    <mergeCell ref="D18:E18"/>
    <mergeCell ref="D19:E19"/>
    <mergeCell ref="D25:E25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4" workbookViewId="0">
      <selection activeCell="B18" sqref="B18"/>
    </sheetView>
  </sheetViews>
  <sheetFormatPr defaultRowHeight="15.75" x14ac:dyDescent="0.25"/>
  <cols>
    <col min="1" max="1" width="6.375" customWidth="1"/>
    <col min="2" max="2" width="37.25" customWidth="1"/>
    <col min="3" max="3" width="30.375" customWidth="1"/>
    <col min="4" max="4" width="23" customWidth="1"/>
    <col min="5" max="5" width="13.125" customWidth="1"/>
    <col min="6" max="6" width="18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7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75"/>
      <c r="B3" s="75"/>
      <c r="C3" s="75"/>
      <c r="D3" s="75"/>
      <c r="E3" s="4"/>
      <c r="F3" s="4"/>
      <c r="G3" s="76"/>
      <c r="H3" s="76"/>
      <c r="I3" s="76"/>
      <c r="J3" s="76"/>
      <c r="K3" s="7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2.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165</v>
      </c>
      <c r="C6" s="10" t="s">
        <v>5</v>
      </c>
    </row>
    <row r="7" spans="1:32" ht="24" customHeight="1" x14ac:dyDescent="0.25">
      <c r="A7" s="10" t="s">
        <v>169</v>
      </c>
      <c r="B7" s="10"/>
      <c r="C7" s="10"/>
      <c r="D7" s="94" t="s">
        <v>6</v>
      </c>
      <c r="E7" s="94"/>
      <c r="F7" s="94"/>
    </row>
    <row r="9" spans="1:32" ht="23.25" customHeight="1" x14ac:dyDescent="0.25">
      <c r="A9" s="92" t="s">
        <v>7</v>
      </c>
      <c r="B9" s="92" t="s">
        <v>8</v>
      </c>
      <c r="C9" s="92" t="s">
        <v>9</v>
      </c>
      <c r="D9" s="77" t="s">
        <v>11</v>
      </c>
      <c r="E9" s="89" t="s">
        <v>12</v>
      </c>
      <c r="F9" s="89" t="s">
        <v>10</v>
      </c>
    </row>
    <row r="10" spans="1:32" ht="34.5" customHeight="1" x14ac:dyDescent="0.25">
      <c r="A10" s="93"/>
      <c r="B10" s="93"/>
      <c r="C10" s="93"/>
      <c r="D10" s="78" t="s">
        <v>168</v>
      </c>
      <c r="E10" s="89"/>
      <c r="F10" s="89"/>
    </row>
    <row r="11" spans="1:32" ht="38.1" customHeight="1" x14ac:dyDescent="0.25">
      <c r="A11" s="18">
        <v>1</v>
      </c>
      <c r="B11" s="100" t="s">
        <v>159</v>
      </c>
      <c r="C11" s="101" t="s">
        <v>160</v>
      </c>
      <c r="D11" s="73" t="s">
        <v>166</v>
      </c>
      <c r="E11" s="33">
        <v>16</v>
      </c>
      <c r="F11" s="14"/>
    </row>
    <row r="12" spans="1:32" ht="38.1" customHeight="1" x14ac:dyDescent="0.25">
      <c r="A12" s="18">
        <v>2</v>
      </c>
      <c r="B12" s="100"/>
      <c r="C12" s="101"/>
      <c r="D12" s="73" t="s">
        <v>157</v>
      </c>
      <c r="E12" s="34">
        <v>32</v>
      </c>
      <c r="F12" s="12"/>
    </row>
    <row r="13" spans="1:32" ht="38.1" customHeight="1" x14ac:dyDescent="0.25">
      <c r="A13" s="18">
        <v>3</v>
      </c>
      <c r="B13" s="100"/>
      <c r="C13" s="101"/>
      <c r="D13" s="32" t="s">
        <v>156</v>
      </c>
      <c r="E13" s="35">
        <v>48</v>
      </c>
      <c r="F13" s="31"/>
    </row>
    <row r="14" spans="1:32" ht="38.1" customHeight="1" x14ac:dyDescent="0.25">
      <c r="A14" s="18">
        <v>4</v>
      </c>
      <c r="B14" s="100"/>
      <c r="C14" s="101"/>
      <c r="D14" s="32" t="s">
        <v>158</v>
      </c>
      <c r="E14" s="35">
        <v>44</v>
      </c>
      <c r="F14" s="31"/>
    </row>
    <row r="15" spans="1:32" ht="38.1" customHeight="1" x14ac:dyDescent="0.25">
      <c r="A15" s="18">
        <v>5</v>
      </c>
      <c r="B15" s="100"/>
      <c r="C15" s="101"/>
      <c r="D15" s="32" t="s">
        <v>167</v>
      </c>
      <c r="E15" s="35">
        <v>24</v>
      </c>
      <c r="F15" s="31"/>
    </row>
    <row r="16" spans="1:32" ht="28.5" customHeight="1" x14ac:dyDescent="0.25">
      <c r="A16" s="95" t="s">
        <v>15</v>
      </c>
      <c r="B16" s="96"/>
      <c r="C16" s="96"/>
      <c r="D16" s="97"/>
      <c r="E16" s="54">
        <f>SUM(E11:E15)</f>
        <v>164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71" t="s">
        <v>67</v>
      </c>
      <c r="D18" s="98" t="s">
        <v>67</v>
      </c>
      <c r="E18" s="98"/>
      <c r="F18" s="15"/>
    </row>
    <row r="19" spans="1:6" ht="16.5" x14ac:dyDescent="0.25">
      <c r="B19" s="72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8.25" customHeight="1" x14ac:dyDescent="0.25">
      <c r="A22" s="21"/>
      <c r="B22" s="11"/>
    </row>
    <row r="23" spans="1:6" ht="9" customHeight="1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72" t="s">
        <v>18</v>
      </c>
      <c r="D25" s="99" t="s">
        <v>30</v>
      </c>
      <c r="E25" s="99"/>
    </row>
  </sheetData>
  <mergeCells count="17">
    <mergeCell ref="A16:D16"/>
    <mergeCell ref="D18:E18"/>
    <mergeCell ref="D19:E19"/>
    <mergeCell ref="D25:E25"/>
    <mergeCell ref="A9:A10"/>
    <mergeCell ref="B9:B10"/>
    <mergeCell ref="C9:C10"/>
    <mergeCell ref="E9:E10"/>
    <mergeCell ref="F9:F10"/>
    <mergeCell ref="B11:B15"/>
    <mergeCell ref="C11:C15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opLeftCell="A4" workbookViewId="0">
      <selection activeCell="H14" sqref="H14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2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0"/>
      <c r="B3" s="30"/>
      <c r="C3" s="30"/>
      <c r="D3" s="30"/>
      <c r="E3" s="4"/>
      <c r="F3" s="4"/>
      <c r="G3" s="26"/>
      <c r="H3" s="26"/>
      <c r="I3" s="26"/>
      <c r="J3" s="26"/>
      <c r="K3" s="2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.7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2.5" customHeight="1" x14ac:dyDescent="0.25">
      <c r="A6" s="10" t="s">
        <v>45</v>
      </c>
      <c r="C6" s="10" t="s">
        <v>5</v>
      </c>
    </row>
    <row r="7" spans="1:32" ht="24" customHeight="1" x14ac:dyDescent="0.25">
      <c r="A7" s="10" t="s">
        <v>242</v>
      </c>
      <c r="B7" s="10"/>
      <c r="C7" s="10"/>
      <c r="D7" s="94" t="s">
        <v>6</v>
      </c>
      <c r="E7" s="94"/>
      <c r="F7" s="94"/>
    </row>
    <row r="9" spans="1:32" ht="33" customHeight="1" x14ac:dyDescent="0.25">
      <c r="A9" s="92" t="s">
        <v>7</v>
      </c>
      <c r="B9" s="92" t="s">
        <v>8</v>
      </c>
      <c r="C9" s="92" t="s">
        <v>9</v>
      </c>
      <c r="D9" s="29" t="s">
        <v>11</v>
      </c>
      <c r="E9" s="89" t="s">
        <v>12</v>
      </c>
      <c r="F9" s="89" t="s">
        <v>10</v>
      </c>
    </row>
    <row r="10" spans="1:32" ht="38.25" customHeight="1" x14ac:dyDescent="0.25">
      <c r="A10" s="93"/>
      <c r="B10" s="93"/>
      <c r="C10" s="93"/>
      <c r="D10" s="42" t="s">
        <v>241</v>
      </c>
      <c r="E10" s="89"/>
      <c r="F10" s="89"/>
    </row>
    <row r="11" spans="1:32" ht="43.5" customHeight="1" x14ac:dyDescent="0.25">
      <c r="A11" s="18">
        <v>1</v>
      </c>
      <c r="B11" s="100" t="s">
        <v>172</v>
      </c>
      <c r="C11" s="101" t="s">
        <v>173</v>
      </c>
      <c r="D11" s="28" t="s">
        <v>174</v>
      </c>
      <c r="E11" s="33">
        <v>24</v>
      </c>
      <c r="F11" s="14"/>
    </row>
    <row r="12" spans="1:32" ht="39" customHeight="1" x14ac:dyDescent="0.25">
      <c r="A12" s="18">
        <v>2</v>
      </c>
      <c r="B12" s="100"/>
      <c r="C12" s="101"/>
      <c r="D12" s="32" t="s">
        <v>170</v>
      </c>
      <c r="E12" s="34">
        <v>40</v>
      </c>
      <c r="F12" s="12"/>
    </row>
    <row r="13" spans="1:32" ht="39" customHeight="1" x14ac:dyDescent="0.25">
      <c r="A13" s="18">
        <v>3</v>
      </c>
      <c r="B13" s="100"/>
      <c r="C13" s="101"/>
      <c r="D13" s="28" t="s">
        <v>171</v>
      </c>
      <c r="E13" s="35">
        <f>48*2-24</f>
        <v>72</v>
      </c>
      <c r="F13" s="31" t="s">
        <v>238</v>
      </c>
    </row>
    <row r="14" spans="1:32" ht="39" customHeight="1" x14ac:dyDescent="0.25">
      <c r="A14" s="18">
        <v>4</v>
      </c>
      <c r="B14" s="100"/>
      <c r="C14" s="101"/>
      <c r="D14" s="73" t="s">
        <v>239</v>
      </c>
      <c r="E14" s="35">
        <v>24</v>
      </c>
      <c r="F14" s="31" t="s">
        <v>240</v>
      </c>
    </row>
    <row r="15" spans="1:32" ht="31.5" customHeight="1" x14ac:dyDescent="0.25">
      <c r="A15" s="95" t="s">
        <v>15</v>
      </c>
      <c r="B15" s="96"/>
      <c r="C15" s="96"/>
      <c r="D15" s="97"/>
      <c r="E15" s="36">
        <f>SUM(E11:E14)</f>
        <v>160</v>
      </c>
      <c r="F15" s="12"/>
    </row>
    <row r="16" spans="1:32" ht="8.25" customHeight="1" x14ac:dyDescent="0.25">
      <c r="A16" s="15"/>
      <c r="B16" s="15"/>
      <c r="C16" s="15"/>
      <c r="D16" s="15"/>
      <c r="E16" s="15"/>
      <c r="F16" s="15"/>
    </row>
    <row r="17" spans="1:6" ht="20.25" customHeight="1" x14ac:dyDescent="0.25">
      <c r="B17" s="71" t="s">
        <v>67</v>
      </c>
      <c r="D17" s="98" t="s">
        <v>67</v>
      </c>
      <c r="E17" s="98"/>
      <c r="F17" s="15"/>
    </row>
    <row r="18" spans="1:6" ht="16.5" x14ac:dyDescent="0.25">
      <c r="B18" s="27" t="s">
        <v>16</v>
      </c>
      <c r="D18" s="99" t="s">
        <v>17</v>
      </c>
      <c r="E18" s="99"/>
      <c r="F18" s="15"/>
    </row>
    <row r="19" spans="1:6" ht="16.5" x14ac:dyDescent="0.25">
      <c r="A19" s="21"/>
      <c r="B19" s="11"/>
      <c r="E19" s="15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B24" s="27" t="s">
        <v>18</v>
      </c>
      <c r="D24" s="99" t="s">
        <v>46</v>
      </c>
      <c r="E24" s="99"/>
    </row>
  </sheetData>
  <mergeCells count="17">
    <mergeCell ref="A15:D15"/>
    <mergeCell ref="D17:E17"/>
    <mergeCell ref="D18:E18"/>
    <mergeCell ref="D24:E24"/>
    <mergeCell ref="A9:A10"/>
    <mergeCell ref="B9:B10"/>
    <mergeCell ref="C9:C10"/>
    <mergeCell ref="E9:E10"/>
    <mergeCell ref="B11:B14"/>
    <mergeCell ref="C11:C14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J13" sqref="J13"/>
    </sheetView>
  </sheetViews>
  <sheetFormatPr defaultRowHeight="15.75" x14ac:dyDescent="0.25"/>
  <cols>
    <col min="1" max="1" width="6.375" customWidth="1"/>
    <col min="2" max="2" width="39.5" customWidth="1"/>
    <col min="3" max="3" width="29.875" customWidth="1"/>
    <col min="4" max="4" width="23" customWidth="1"/>
    <col min="5" max="5" width="12.625" customWidth="1"/>
    <col min="6" max="6" width="16.8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3" customHeight="1" x14ac:dyDescent="0.25">
      <c r="A2" s="130" t="s">
        <v>2</v>
      </c>
      <c r="B2" s="130"/>
      <c r="C2" s="4"/>
      <c r="D2" s="91" t="s">
        <v>3</v>
      </c>
      <c r="E2" s="91"/>
      <c r="F2" s="91"/>
      <c r="G2" s="7"/>
      <c r="H2" s="2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9" customHeight="1" x14ac:dyDescent="0.25">
      <c r="A3" s="30"/>
      <c r="B3" s="30"/>
      <c r="C3" s="30"/>
      <c r="D3" s="30"/>
      <c r="E3" s="4"/>
      <c r="F3" s="4"/>
      <c r="G3" s="26"/>
      <c r="H3" s="26"/>
      <c r="I3" s="26"/>
      <c r="J3" s="26"/>
      <c r="K3" s="2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17.25" customHeight="1" x14ac:dyDescent="0.25">
      <c r="A6" s="10" t="s">
        <v>48</v>
      </c>
      <c r="C6" s="10" t="s">
        <v>5</v>
      </c>
    </row>
    <row r="7" spans="1:32" ht="24" customHeight="1" x14ac:dyDescent="0.25">
      <c r="A7" s="10" t="s">
        <v>214</v>
      </c>
      <c r="B7" s="10"/>
      <c r="C7" s="10"/>
      <c r="D7" s="94" t="s">
        <v>6</v>
      </c>
      <c r="E7" s="94"/>
      <c r="F7" s="94"/>
    </row>
    <row r="8" spans="1:32" ht="11.25" customHeight="1" x14ac:dyDescent="0.25"/>
    <row r="9" spans="1:32" ht="20.25" customHeight="1" x14ac:dyDescent="0.25">
      <c r="A9" s="92" t="s">
        <v>7</v>
      </c>
      <c r="B9" s="92" t="s">
        <v>8</v>
      </c>
      <c r="C9" s="92" t="s">
        <v>9</v>
      </c>
      <c r="D9" s="29" t="s">
        <v>11</v>
      </c>
      <c r="E9" s="89" t="s">
        <v>12</v>
      </c>
      <c r="F9" s="89" t="s">
        <v>10</v>
      </c>
    </row>
    <row r="10" spans="1:32" ht="33" customHeight="1" x14ac:dyDescent="0.25">
      <c r="A10" s="93"/>
      <c r="B10" s="93"/>
      <c r="C10" s="93"/>
      <c r="D10" s="42" t="s">
        <v>213</v>
      </c>
      <c r="E10" s="89"/>
      <c r="F10" s="89"/>
    </row>
    <row r="11" spans="1:32" ht="35.1" customHeight="1" x14ac:dyDescent="0.25">
      <c r="A11" s="18">
        <v>1</v>
      </c>
      <c r="B11" s="105" t="s">
        <v>175</v>
      </c>
      <c r="C11" s="126" t="s">
        <v>176</v>
      </c>
      <c r="D11" s="28" t="s">
        <v>105</v>
      </c>
      <c r="E11" s="33">
        <v>40</v>
      </c>
      <c r="F11" s="14"/>
    </row>
    <row r="12" spans="1:32" ht="35.1" customHeight="1" x14ac:dyDescent="0.25">
      <c r="A12" s="18">
        <v>2</v>
      </c>
      <c r="B12" s="106"/>
      <c r="C12" s="127"/>
      <c r="D12" s="32" t="s">
        <v>177</v>
      </c>
      <c r="E12" s="34">
        <v>32</v>
      </c>
      <c r="F12" s="12"/>
    </row>
    <row r="13" spans="1:32" ht="35.1" customHeight="1" x14ac:dyDescent="0.25">
      <c r="A13" s="18">
        <v>3</v>
      </c>
      <c r="B13" s="106"/>
      <c r="C13" s="127"/>
      <c r="D13" s="32" t="s">
        <v>178</v>
      </c>
      <c r="E13" s="34">
        <f>48-16</f>
        <v>32</v>
      </c>
      <c r="F13" s="18" t="s">
        <v>205</v>
      </c>
    </row>
    <row r="14" spans="1:32" ht="35.1" customHeight="1" x14ac:dyDescent="0.25">
      <c r="A14" s="18">
        <v>4</v>
      </c>
      <c r="B14" s="106"/>
      <c r="C14" s="127"/>
      <c r="D14" s="28" t="s">
        <v>179</v>
      </c>
      <c r="E14" s="35">
        <v>32</v>
      </c>
      <c r="F14" s="31" t="s">
        <v>210</v>
      </c>
    </row>
    <row r="15" spans="1:32" ht="35.1" customHeight="1" x14ac:dyDescent="0.25">
      <c r="A15" s="18">
        <v>5</v>
      </c>
      <c r="B15" s="106"/>
      <c r="C15" s="127"/>
      <c r="D15" s="73" t="s">
        <v>206</v>
      </c>
      <c r="E15" s="35">
        <v>8</v>
      </c>
      <c r="F15" s="125" t="s">
        <v>209</v>
      </c>
    </row>
    <row r="16" spans="1:32" ht="35.1" customHeight="1" x14ac:dyDescent="0.25">
      <c r="A16" s="18">
        <v>6</v>
      </c>
      <c r="B16" s="107"/>
      <c r="C16" s="128"/>
      <c r="D16" s="73" t="s">
        <v>211</v>
      </c>
      <c r="E16" s="35">
        <v>16</v>
      </c>
      <c r="F16" s="125" t="s">
        <v>212</v>
      </c>
    </row>
    <row r="17" spans="1:6" ht="21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71" t="s">
        <v>67</v>
      </c>
      <c r="D19" s="98" t="s">
        <v>67</v>
      </c>
      <c r="E19" s="98"/>
      <c r="F19" s="15"/>
    </row>
    <row r="20" spans="1:6" ht="16.5" x14ac:dyDescent="0.25">
      <c r="B20" s="27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27" t="s">
        <v>18</v>
      </c>
      <c r="D26" s="99" t="s">
        <v>47</v>
      </c>
      <c r="E26" s="99"/>
    </row>
  </sheetData>
  <mergeCells count="17">
    <mergeCell ref="A17:D17"/>
    <mergeCell ref="D19:E19"/>
    <mergeCell ref="D20:E20"/>
    <mergeCell ref="D26:E26"/>
    <mergeCell ref="A9:A10"/>
    <mergeCell ref="B9:B10"/>
    <mergeCell ref="C9:C10"/>
    <mergeCell ref="E9:E10"/>
    <mergeCell ref="B11:B16"/>
    <mergeCell ref="C11:C16"/>
    <mergeCell ref="F9:F10"/>
    <mergeCell ref="A1:B1"/>
    <mergeCell ref="D1:F1"/>
    <mergeCell ref="A2:B2"/>
    <mergeCell ref="D2:F2"/>
    <mergeCell ref="A4:G4"/>
    <mergeCell ref="D7:F7"/>
  </mergeCells>
  <pageMargins left="0.5" right="0.3" top="0.25" bottom="0.25" header="0.3" footer="0.3"/>
  <pageSetup paperSize="9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E15" sqref="E15"/>
    </sheetView>
  </sheetViews>
  <sheetFormatPr defaultRowHeight="15.75" x14ac:dyDescent="0.25"/>
  <cols>
    <col min="1" max="1" width="6.375" customWidth="1"/>
    <col min="2" max="2" width="39.5" customWidth="1"/>
    <col min="3" max="3" width="29.875" customWidth="1"/>
    <col min="4" max="4" width="23" customWidth="1"/>
    <col min="5" max="5" width="12.625" customWidth="1"/>
    <col min="6" max="6" width="16.8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3" customHeight="1" x14ac:dyDescent="0.25">
      <c r="A2" s="130" t="s">
        <v>2</v>
      </c>
      <c r="B2" s="130"/>
      <c r="C2" s="4"/>
      <c r="D2" s="91" t="s">
        <v>3</v>
      </c>
      <c r="E2" s="91"/>
      <c r="F2" s="91"/>
      <c r="G2" s="7"/>
      <c r="H2" s="7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9" customHeight="1" x14ac:dyDescent="0.25">
      <c r="A3" s="75"/>
      <c r="B3" s="75"/>
      <c r="C3" s="75"/>
      <c r="D3" s="75"/>
      <c r="E3" s="4"/>
      <c r="F3" s="4"/>
      <c r="G3" s="76"/>
      <c r="H3" s="76"/>
      <c r="I3" s="76"/>
      <c r="J3" s="76"/>
      <c r="K3" s="7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17.25" customHeight="1" x14ac:dyDescent="0.25">
      <c r="A6" s="10" t="s">
        <v>55</v>
      </c>
      <c r="C6" s="10" t="s">
        <v>5</v>
      </c>
    </row>
    <row r="7" spans="1:32" ht="24" customHeight="1" x14ac:dyDescent="0.25">
      <c r="A7" s="10" t="s">
        <v>214</v>
      </c>
      <c r="B7" s="10"/>
      <c r="C7" s="10"/>
      <c r="D7" s="94" t="s">
        <v>6</v>
      </c>
      <c r="E7" s="94"/>
      <c r="F7" s="94"/>
    </row>
    <row r="8" spans="1:32" ht="11.25" customHeight="1" x14ac:dyDescent="0.25"/>
    <row r="9" spans="1:32" ht="20.25" customHeight="1" x14ac:dyDescent="0.25">
      <c r="A9" s="92" t="s">
        <v>7</v>
      </c>
      <c r="B9" s="92" t="s">
        <v>8</v>
      </c>
      <c r="C9" s="92" t="s">
        <v>9</v>
      </c>
      <c r="D9" s="77" t="s">
        <v>11</v>
      </c>
      <c r="E9" s="89" t="s">
        <v>12</v>
      </c>
      <c r="F9" s="89" t="s">
        <v>10</v>
      </c>
    </row>
    <row r="10" spans="1:32" ht="33" customHeight="1" x14ac:dyDescent="0.25">
      <c r="A10" s="93"/>
      <c r="B10" s="93"/>
      <c r="C10" s="93"/>
      <c r="D10" s="78" t="s">
        <v>213</v>
      </c>
      <c r="E10" s="89"/>
      <c r="F10" s="89"/>
    </row>
    <row r="11" spans="1:32" ht="35.1" customHeight="1" x14ac:dyDescent="0.25">
      <c r="A11" s="18">
        <v>1</v>
      </c>
      <c r="B11" s="105" t="s">
        <v>175</v>
      </c>
      <c r="C11" s="126" t="s">
        <v>176</v>
      </c>
      <c r="D11" s="73" t="s">
        <v>105</v>
      </c>
      <c r="E11" s="33">
        <v>40</v>
      </c>
      <c r="F11" s="14"/>
    </row>
    <row r="12" spans="1:32" ht="35.1" customHeight="1" x14ac:dyDescent="0.25">
      <c r="A12" s="18">
        <v>2</v>
      </c>
      <c r="B12" s="106"/>
      <c r="C12" s="127"/>
      <c r="D12" s="32" t="s">
        <v>177</v>
      </c>
      <c r="E12" s="34">
        <v>32</v>
      </c>
      <c r="F12" s="12"/>
    </row>
    <row r="13" spans="1:32" ht="35.1" customHeight="1" x14ac:dyDescent="0.25">
      <c r="A13" s="18">
        <v>3</v>
      </c>
      <c r="B13" s="106"/>
      <c r="C13" s="127"/>
      <c r="D13" s="32" t="s">
        <v>178</v>
      </c>
      <c r="E13" s="34">
        <f>48-16</f>
        <v>32</v>
      </c>
      <c r="F13" s="18" t="s">
        <v>205</v>
      </c>
    </row>
    <row r="14" spans="1:32" ht="35.1" customHeight="1" x14ac:dyDescent="0.25">
      <c r="A14" s="18">
        <v>4</v>
      </c>
      <c r="B14" s="106"/>
      <c r="C14" s="127"/>
      <c r="D14" s="73" t="s">
        <v>179</v>
      </c>
      <c r="E14" s="35">
        <v>32</v>
      </c>
      <c r="F14" s="125" t="s">
        <v>210</v>
      </c>
    </row>
    <row r="15" spans="1:32" ht="35.1" customHeight="1" x14ac:dyDescent="0.25">
      <c r="A15" s="18">
        <v>5</v>
      </c>
      <c r="B15" s="106"/>
      <c r="C15" s="127"/>
      <c r="D15" s="73" t="s">
        <v>216</v>
      </c>
      <c r="E15" s="35">
        <v>8</v>
      </c>
      <c r="F15" s="125" t="s">
        <v>209</v>
      </c>
    </row>
    <row r="16" spans="1:32" ht="35.1" customHeight="1" x14ac:dyDescent="0.25">
      <c r="A16" s="18">
        <v>6</v>
      </c>
      <c r="B16" s="107"/>
      <c r="C16" s="128"/>
      <c r="D16" s="73" t="s">
        <v>211</v>
      </c>
      <c r="E16" s="35">
        <v>16</v>
      </c>
      <c r="F16" s="125" t="s">
        <v>212</v>
      </c>
    </row>
    <row r="17" spans="1:6" ht="21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71" t="s">
        <v>67</v>
      </c>
      <c r="D19" s="98" t="s">
        <v>67</v>
      </c>
      <c r="E19" s="98"/>
      <c r="F19" s="15"/>
    </row>
    <row r="20" spans="1:6" ht="16.5" x14ac:dyDescent="0.25">
      <c r="B20" s="72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72" t="s">
        <v>18</v>
      </c>
      <c r="D26" s="99" t="s">
        <v>29</v>
      </c>
      <c r="E26" s="99"/>
    </row>
  </sheetData>
  <mergeCells count="17">
    <mergeCell ref="A17:D17"/>
    <mergeCell ref="D19:E19"/>
    <mergeCell ref="D20:E20"/>
    <mergeCell ref="D26:E26"/>
    <mergeCell ref="A9:A10"/>
    <mergeCell ref="B9:B10"/>
    <mergeCell ref="C9:C10"/>
    <mergeCell ref="E9:E10"/>
    <mergeCell ref="F9:F10"/>
    <mergeCell ref="B11:B16"/>
    <mergeCell ref="C11:C16"/>
    <mergeCell ref="A1:B1"/>
    <mergeCell ref="D1:F1"/>
    <mergeCell ref="A2:B2"/>
    <mergeCell ref="D2:F2"/>
    <mergeCell ref="A4:G4"/>
    <mergeCell ref="D7:F7"/>
  </mergeCells>
  <pageMargins left="0.5" right="0.3" top="0.25" bottom="0.25" header="0.3" footer="0.3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workbookViewId="0">
      <selection activeCell="C11" sqref="C11:C15"/>
    </sheetView>
  </sheetViews>
  <sheetFormatPr defaultRowHeight="15.75" x14ac:dyDescent="0.25"/>
  <cols>
    <col min="1" max="1" width="6.375" customWidth="1"/>
    <col min="2" max="2" width="40.375" customWidth="1"/>
    <col min="3" max="3" width="36.25" customWidth="1"/>
    <col min="4" max="4" width="23" customWidth="1"/>
    <col min="5" max="5" width="12.625" customWidth="1"/>
    <col min="6" max="6" width="10.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7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75"/>
      <c r="B3" s="75"/>
      <c r="C3" s="75"/>
      <c r="D3" s="75"/>
      <c r="E3" s="4"/>
      <c r="F3" s="4"/>
      <c r="G3" s="76"/>
      <c r="H3" s="76"/>
      <c r="I3" s="76"/>
      <c r="J3" s="76"/>
      <c r="K3" s="7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7.5" customHeight="1" x14ac:dyDescent="0.25"/>
    <row r="6" spans="1:32" ht="22.5" customHeight="1" x14ac:dyDescent="0.25">
      <c r="A6" s="10" t="s">
        <v>218</v>
      </c>
      <c r="C6" s="10" t="s">
        <v>5</v>
      </c>
    </row>
    <row r="7" spans="1:32" ht="15.75" customHeight="1" x14ac:dyDescent="0.25">
      <c r="A7" s="10" t="s">
        <v>208</v>
      </c>
      <c r="B7" s="10"/>
      <c r="C7" s="10"/>
      <c r="D7" s="94" t="s">
        <v>6</v>
      </c>
      <c r="E7" s="94"/>
      <c r="F7" s="94"/>
    </row>
    <row r="8" spans="1:32" ht="6" customHeight="1" x14ac:dyDescent="0.25"/>
    <row r="9" spans="1:32" ht="22.5" customHeight="1" x14ac:dyDescent="0.25">
      <c r="A9" s="92" t="s">
        <v>7</v>
      </c>
      <c r="B9" s="92" t="s">
        <v>8</v>
      </c>
      <c r="C9" s="92" t="s">
        <v>9</v>
      </c>
      <c r="D9" s="77" t="s">
        <v>11</v>
      </c>
      <c r="E9" s="89" t="s">
        <v>12</v>
      </c>
      <c r="F9" s="89" t="s">
        <v>10</v>
      </c>
    </row>
    <row r="10" spans="1:32" ht="29.25" customHeight="1" x14ac:dyDescent="0.25">
      <c r="A10" s="93"/>
      <c r="B10" s="93"/>
      <c r="C10" s="93"/>
      <c r="D10" s="78" t="s">
        <v>180</v>
      </c>
      <c r="E10" s="89"/>
      <c r="F10" s="89"/>
    </row>
    <row r="11" spans="1:32" ht="36" customHeight="1" x14ac:dyDescent="0.25">
      <c r="A11" s="18">
        <v>1</v>
      </c>
      <c r="B11" s="100" t="s">
        <v>175</v>
      </c>
      <c r="C11" s="129" t="s">
        <v>176</v>
      </c>
      <c r="D11" s="73" t="s">
        <v>105</v>
      </c>
      <c r="E11" s="33">
        <v>40</v>
      </c>
      <c r="F11" s="14"/>
    </row>
    <row r="12" spans="1:32" ht="36" customHeight="1" x14ac:dyDescent="0.25">
      <c r="A12" s="18">
        <v>2</v>
      </c>
      <c r="B12" s="100"/>
      <c r="C12" s="129"/>
      <c r="D12" s="32" t="s">
        <v>177</v>
      </c>
      <c r="E12" s="34">
        <v>32</v>
      </c>
      <c r="F12" s="12"/>
    </row>
    <row r="13" spans="1:32" ht="36" customHeight="1" x14ac:dyDescent="0.25">
      <c r="A13" s="18">
        <v>3</v>
      </c>
      <c r="B13" s="100"/>
      <c r="C13" s="129"/>
      <c r="D13" s="32" t="s">
        <v>178</v>
      </c>
      <c r="E13" s="34">
        <f>48-16</f>
        <v>32</v>
      </c>
      <c r="F13" s="18" t="s">
        <v>205</v>
      </c>
    </row>
    <row r="14" spans="1:32" ht="36" customHeight="1" x14ac:dyDescent="0.25">
      <c r="A14" s="18">
        <v>4</v>
      </c>
      <c r="B14" s="100"/>
      <c r="C14" s="129"/>
      <c r="D14" s="73" t="s">
        <v>179</v>
      </c>
      <c r="E14" s="35">
        <v>32</v>
      </c>
      <c r="F14" s="125" t="s">
        <v>210</v>
      </c>
    </row>
    <row r="15" spans="1:32" ht="36" customHeight="1" x14ac:dyDescent="0.25">
      <c r="A15" s="18">
        <v>5</v>
      </c>
      <c r="B15" s="100"/>
      <c r="C15" s="129"/>
      <c r="D15" s="73" t="s">
        <v>215</v>
      </c>
      <c r="E15" s="35">
        <v>24</v>
      </c>
      <c r="F15" s="125" t="s">
        <v>207</v>
      </c>
    </row>
    <row r="16" spans="1:32" ht="20.25" customHeight="1" x14ac:dyDescent="0.25">
      <c r="A16" s="95" t="s">
        <v>15</v>
      </c>
      <c r="B16" s="96"/>
      <c r="C16" s="96"/>
      <c r="D16" s="97"/>
      <c r="E16" s="55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71" t="s">
        <v>67</v>
      </c>
      <c r="D18" s="98" t="s">
        <v>67</v>
      </c>
      <c r="E18" s="98"/>
      <c r="F18" s="15"/>
    </row>
    <row r="19" spans="1:6" ht="16.5" x14ac:dyDescent="0.25">
      <c r="B19" s="72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72" t="s">
        <v>18</v>
      </c>
      <c r="D25" s="99" t="s">
        <v>217</v>
      </c>
      <c r="E25" s="99"/>
    </row>
  </sheetData>
  <mergeCells count="17">
    <mergeCell ref="A16:D16"/>
    <mergeCell ref="D18:E18"/>
    <mergeCell ref="D19:E19"/>
    <mergeCell ref="D25:E25"/>
    <mergeCell ref="A9:A10"/>
    <mergeCell ref="B9:B10"/>
    <mergeCell ref="C9:C10"/>
    <mergeCell ref="E9:E10"/>
    <mergeCell ref="F9:F10"/>
    <mergeCell ref="B11:B15"/>
    <mergeCell ref="C11:C15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opLeftCell="A7" workbookViewId="0">
      <selection activeCell="C11" sqref="C11:C15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2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8.25" customHeight="1" x14ac:dyDescent="0.25">
      <c r="A3" s="30"/>
      <c r="B3" s="30"/>
      <c r="C3" s="30"/>
      <c r="D3" s="30"/>
      <c r="E3" s="4"/>
      <c r="F3" s="4"/>
      <c r="G3" s="26"/>
      <c r="H3" s="26"/>
      <c r="I3" s="26"/>
      <c r="J3" s="26"/>
      <c r="K3" s="2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7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8.25" customHeight="1" x14ac:dyDescent="0.25"/>
    <row r="6" spans="1:32" ht="21" customHeight="1" x14ac:dyDescent="0.25">
      <c r="A6" s="10" t="s">
        <v>42</v>
      </c>
      <c r="C6" s="10" t="s">
        <v>5</v>
      </c>
    </row>
    <row r="7" spans="1:32" ht="19.5" customHeight="1" x14ac:dyDescent="0.25">
      <c r="A7" s="10" t="s">
        <v>189</v>
      </c>
      <c r="B7" s="10"/>
      <c r="C7" s="10"/>
      <c r="D7" s="94" t="s">
        <v>6</v>
      </c>
      <c r="E7" s="94"/>
      <c r="F7" s="94"/>
    </row>
    <row r="8" spans="1:32" ht="6" customHeight="1" x14ac:dyDescent="0.25"/>
    <row r="9" spans="1:32" ht="21.75" customHeight="1" x14ac:dyDescent="0.25">
      <c r="A9" s="92" t="s">
        <v>7</v>
      </c>
      <c r="B9" s="92" t="s">
        <v>8</v>
      </c>
      <c r="C9" s="92" t="s">
        <v>9</v>
      </c>
      <c r="D9" s="29" t="s">
        <v>11</v>
      </c>
      <c r="E9" s="89" t="s">
        <v>12</v>
      </c>
      <c r="F9" s="89" t="s">
        <v>10</v>
      </c>
    </row>
    <row r="10" spans="1:32" ht="36" customHeight="1" x14ac:dyDescent="0.25">
      <c r="A10" s="93"/>
      <c r="B10" s="93"/>
      <c r="C10" s="93"/>
      <c r="D10" s="42" t="s">
        <v>188</v>
      </c>
      <c r="E10" s="89"/>
      <c r="F10" s="89"/>
    </row>
    <row r="11" spans="1:32" ht="36" customHeight="1" x14ac:dyDescent="0.25">
      <c r="A11" s="18">
        <v>1</v>
      </c>
      <c r="B11" s="120" t="s">
        <v>181</v>
      </c>
      <c r="C11" s="120" t="s">
        <v>182</v>
      </c>
      <c r="D11" s="28" t="s">
        <v>183</v>
      </c>
      <c r="E11" s="33">
        <v>32</v>
      </c>
      <c r="F11" s="14"/>
    </row>
    <row r="12" spans="1:32" ht="36" customHeight="1" x14ac:dyDescent="0.25">
      <c r="A12" s="18">
        <v>2</v>
      </c>
      <c r="B12" s="121"/>
      <c r="C12" s="121"/>
      <c r="D12" s="32" t="s">
        <v>184</v>
      </c>
      <c r="E12" s="34">
        <v>16</v>
      </c>
      <c r="F12" s="12"/>
    </row>
    <row r="13" spans="1:32" ht="36" customHeight="1" x14ac:dyDescent="0.25">
      <c r="A13" s="18">
        <v>3</v>
      </c>
      <c r="B13" s="121"/>
      <c r="C13" s="121"/>
      <c r="D13" s="32" t="s">
        <v>185</v>
      </c>
      <c r="E13" s="34">
        <v>32</v>
      </c>
      <c r="F13" s="12"/>
    </row>
    <row r="14" spans="1:32" ht="36" customHeight="1" x14ac:dyDescent="0.25">
      <c r="A14" s="18">
        <v>4</v>
      </c>
      <c r="B14" s="121"/>
      <c r="C14" s="121"/>
      <c r="D14" s="32" t="s">
        <v>190</v>
      </c>
      <c r="E14" s="34">
        <f>80-8</f>
        <v>72</v>
      </c>
      <c r="F14" s="12" t="s">
        <v>244</v>
      </c>
    </row>
    <row r="15" spans="1:32" ht="28.5" customHeight="1" x14ac:dyDescent="0.25">
      <c r="A15" s="18">
        <v>5</v>
      </c>
      <c r="B15" s="122"/>
      <c r="C15" s="122"/>
      <c r="D15" s="73" t="s">
        <v>243</v>
      </c>
      <c r="E15" s="35">
        <v>8</v>
      </c>
      <c r="F15" s="31" t="s">
        <v>219</v>
      </c>
    </row>
    <row r="16" spans="1:32" ht="21" customHeight="1" x14ac:dyDescent="0.25">
      <c r="A16" s="95" t="s">
        <v>15</v>
      </c>
      <c r="B16" s="96"/>
      <c r="C16" s="96"/>
      <c r="D16" s="97"/>
      <c r="E16" s="55">
        <f>SUM(E11:E15)</f>
        <v>160</v>
      </c>
      <c r="F16" s="12"/>
    </row>
    <row r="17" spans="1:6" ht="8.25" customHeight="1" x14ac:dyDescent="0.25">
      <c r="A17" s="15"/>
      <c r="B17" s="15"/>
      <c r="C17" s="15"/>
      <c r="D17" s="15"/>
      <c r="E17" s="15"/>
      <c r="F17" s="15"/>
    </row>
    <row r="18" spans="1:6" ht="20.25" customHeight="1" x14ac:dyDescent="0.25">
      <c r="B18" s="71" t="s">
        <v>67</v>
      </c>
      <c r="D18" s="98" t="s">
        <v>67</v>
      </c>
      <c r="E18" s="98"/>
      <c r="F18" s="15"/>
    </row>
    <row r="19" spans="1:6" ht="16.5" x14ac:dyDescent="0.25">
      <c r="B19" s="27" t="s">
        <v>16</v>
      </c>
      <c r="D19" s="99" t="s">
        <v>17</v>
      </c>
      <c r="E19" s="99"/>
      <c r="F19" s="15"/>
    </row>
    <row r="20" spans="1:6" ht="16.5" x14ac:dyDescent="0.25">
      <c r="A20" s="21"/>
      <c r="B20" s="11"/>
      <c r="E20" s="15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B25" s="27" t="s">
        <v>18</v>
      </c>
      <c r="D25" s="99" t="s">
        <v>43</v>
      </c>
      <c r="E25" s="99"/>
    </row>
  </sheetData>
  <mergeCells count="17">
    <mergeCell ref="A16:D16"/>
    <mergeCell ref="D18:E18"/>
    <mergeCell ref="D19:E19"/>
    <mergeCell ref="D25:E25"/>
    <mergeCell ref="B11:B15"/>
    <mergeCell ref="C11:C15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D16" sqref="D16:E16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7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8.25" customHeight="1" x14ac:dyDescent="0.25">
      <c r="A3" s="75"/>
      <c r="B3" s="75"/>
      <c r="C3" s="75"/>
      <c r="D3" s="75"/>
      <c r="E3" s="4"/>
      <c r="F3" s="4"/>
      <c r="G3" s="76"/>
      <c r="H3" s="76"/>
      <c r="I3" s="76"/>
      <c r="J3" s="76"/>
      <c r="K3" s="7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27</v>
      </c>
      <c r="C6" s="10" t="s">
        <v>5</v>
      </c>
    </row>
    <row r="7" spans="1:32" ht="21" customHeight="1" x14ac:dyDescent="0.25">
      <c r="A7" s="10" t="s">
        <v>189</v>
      </c>
      <c r="B7" s="10"/>
      <c r="C7" s="10"/>
      <c r="D7" s="94" t="s">
        <v>6</v>
      </c>
      <c r="E7" s="94"/>
      <c r="F7" s="94"/>
    </row>
    <row r="8" spans="1:32" ht="6.75" customHeight="1" x14ac:dyDescent="0.25"/>
    <row r="9" spans="1:32" ht="21.75" customHeight="1" x14ac:dyDescent="0.25">
      <c r="A9" s="92" t="s">
        <v>7</v>
      </c>
      <c r="B9" s="92" t="s">
        <v>8</v>
      </c>
      <c r="C9" s="92" t="s">
        <v>9</v>
      </c>
      <c r="D9" s="77" t="s">
        <v>11</v>
      </c>
      <c r="E9" s="89" t="s">
        <v>12</v>
      </c>
      <c r="F9" s="89" t="s">
        <v>10</v>
      </c>
    </row>
    <row r="10" spans="1:32" ht="30" customHeight="1" x14ac:dyDescent="0.25">
      <c r="A10" s="93"/>
      <c r="B10" s="93"/>
      <c r="C10" s="93"/>
      <c r="D10" s="78" t="s">
        <v>188</v>
      </c>
      <c r="E10" s="89"/>
      <c r="F10" s="89"/>
    </row>
    <row r="11" spans="1:32" ht="36" customHeight="1" x14ac:dyDescent="0.25">
      <c r="A11" s="18">
        <v>1</v>
      </c>
      <c r="B11" s="100" t="s">
        <v>181</v>
      </c>
      <c r="C11" s="100" t="s">
        <v>182</v>
      </c>
      <c r="D11" s="73" t="s">
        <v>183</v>
      </c>
      <c r="E11" s="33">
        <v>24</v>
      </c>
      <c r="F11" s="14"/>
    </row>
    <row r="12" spans="1:32" ht="36" customHeight="1" x14ac:dyDescent="0.25">
      <c r="A12" s="18">
        <v>2</v>
      </c>
      <c r="B12" s="100"/>
      <c r="C12" s="100"/>
      <c r="D12" s="32" t="s">
        <v>184</v>
      </c>
      <c r="E12" s="34">
        <v>32</v>
      </c>
      <c r="F12" s="12"/>
    </row>
    <row r="13" spans="1:32" ht="36" customHeight="1" x14ac:dyDescent="0.25">
      <c r="A13" s="18">
        <v>3</v>
      </c>
      <c r="B13" s="100"/>
      <c r="C13" s="100"/>
      <c r="D13" s="32" t="s">
        <v>185</v>
      </c>
      <c r="E13" s="34">
        <v>32</v>
      </c>
      <c r="F13" s="12"/>
    </row>
    <row r="14" spans="1:32" ht="36" customHeight="1" x14ac:dyDescent="0.25">
      <c r="A14" s="18">
        <v>4</v>
      </c>
      <c r="B14" s="100"/>
      <c r="C14" s="100"/>
      <c r="D14" s="32" t="s">
        <v>186</v>
      </c>
      <c r="E14" s="34">
        <f>32-8</f>
        <v>24</v>
      </c>
      <c r="F14" s="80" t="s">
        <v>204</v>
      </c>
    </row>
    <row r="15" spans="1:32" ht="36" customHeight="1" x14ac:dyDescent="0.25">
      <c r="A15" s="18">
        <v>5</v>
      </c>
      <c r="B15" s="100"/>
      <c r="C15" s="100"/>
      <c r="D15" s="73" t="s">
        <v>187</v>
      </c>
      <c r="E15" s="35">
        <v>40</v>
      </c>
      <c r="F15" s="31"/>
    </row>
    <row r="16" spans="1:32" ht="21.75" customHeight="1" x14ac:dyDescent="0.25">
      <c r="A16" s="18">
        <v>6</v>
      </c>
      <c r="B16" s="100"/>
      <c r="C16" s="100"/>
      <c r="D16" s="73" t="s">
        <v>243</v>
      </c>
      <c r="E16" s="35">
        <v>8</v>
      </c>
      <c r="F16" s="31" t="s">
        <v>219</v>
      </c>
    </row>
    <row r="17" spans="1:6" ht="20.25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71" t="s">
        <v>67</v>
      </c>
      <c r="D19" s="98" t="s">
        <v>67</v>
      </c>
      <c r="E19" s="98"/>
      <c r="F19" s="15"/>
    </row>
    <row r="20" spans="1:6" ht="16.5" x14ac:dyDescent="0.25">
      <c r="B20" s="72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72" t="s">
        <v>18</v>
      </c>
      <c r="D26" s="99" t="s">
        <v>34</v>
      </c>
      <c r="E26" s="99"/>
    </row>
  </sheetData>
  <mergeCells count="17">
    <mergeCell ref="A17:D17"/>
    <mergeCell ref="D19:E19"/>
    <mergeCell ref="D20:E20"/>
    <mergeCell ref="D26:E26"/>
    <mergeCell ref="C11:C16"/>
    <mergeCell ref="B11:B16"/>
    <mergeCell ref="A9:A10"/>
    <mergeCell ref="B9:B10"/>
    <mergeCell ref="C9:C10"/>
    <mergeCell ref="E9:E10"/>
    <mergeCell ref="F9:F10"/>
    <mergeCell ref="A1:B1"/>
    <mergeCell ref="D1:F1"/>
    <mergeCell ref="A2:B2"/>
    <mergeCell ref="D2:F2"/>
    <mergeCell ref="A4:G4"/>
    <mergeCell ref="D7:F7"/>
  </mergeCells>
  <pageMargins left="0.5" right="0.3" top="0.5" bottom="0.25" header="0.3" footer="0.3"/>
  <pageSetup paperSize="9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6"/>
  <sheetViews>
    <sheetView workbookViewId="0">
      <selection activeCell="A6" sqref="A6"/>
    </sheetView>
  </sheetViews>
  <sheetFormatPr defaultRowHeight="15.75" x14ac:dyDescent="0.25"/>
  <cols>
    <col min="1" max="1" width="6.375" customWidth="1"/>
    <col min="2" max="2" width="41" customWidth="1"/>
    <col min="3" max="3" width="35.125" customWidth="1"/>
    <col min="4" max="4" width="22.875" customWidth="1"/>
    <col min="5" max="5" width="12.625" customWidth="1"/>
    <col min="6" max="6" width="11.7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7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8.25" customHeight="1" x14ac:dyDescent="0.25">
      <c r="A3" s="75"/>
      <c r="B3" s="75"/>
      <c r="C3" s="75"/>
      <c r="D3" s="75"/>
      <c r="E3" s="4"/>
      <c r="F3" s="4"/>
      <c r="G3" s="76"/>
      <c r="H3" s="76"/>
      <c r="I3" s="76"/>
      <c r="J3" s="76"/>
      <c r="K3" s="7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1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5.25" customHeight="1" x14ac:dyDescent="0.25"/>
    <row r="6" spans="1:32" ht="22.5" customHeight="1" x14ac:dyDescent="0.25">
      <c r="A6" s="10" t="s">
        <v>51</v>
      </c>
      <c r="C6" s="10" t="s">
        <v>5</v>
      </c>
    </row>
    <row r="7" spans="1:32" ht="21" customHeight="1" x14ac:dyDescent="0.25">
      <c r="A7" s="10" t="s">
        <v>189</v>
      </c>
      <c r="B7" s="10"/>
      <c r="C7" s="10"/>
      <c r="D7" s="94" t="s">
        <v>6</v>
      </c>
      <c r="E7" s="94"/>
      <c r="F7" s="94"/>
    </row>
    <row r="8" spans="1:32" ht="6.75" customHeight="1" x14ac:dyDescent="0.25"/>
    <row r="9" spans="1:32" ht="21.75" customHeight="1" x14ac:dyDescent="0.25">
      <c r="A9" s="92" t="s">
        <v>7</v>
      </c>
      <c r="B9" s="92" t="s">
        <v>8</v>
      </c>
      <c r="C9" s="92" t="s">
        <v>9</v>
      </c>
      <c r="D9" s="77" t="s">
        <v>11</v>
      </c>
      <c r="E9" s="89" t="s">
        <v>12</v>
      </c>
      <c r="F9" s="89" t="s">
        <v>10</v>
      </c>
    </row>
    <row r="10" spans="1:32" ht="30" customHeight="1" x14ac:dyDescent="0.25">
      <c r="A10" s="93"/>
      <c r="B10" s="93"/>
      <c r="C10" s="93"/>
      <c r="D10" s="78" t="s">
        <v>188</v>
      </c>
      <c r="E10" s="89"/>
      <c r="F10" s="89"/>
    </row>
    <row r="11" spans="1:32" ht="36" customHeight="1" x14ac:dyDescent="0.25">
      <c r="A11" s="18">
        <v>1</v>
      </c>
      <c r="B11" s="100" t="s">
        <v>181</v>
      </c>
      <c r="C11" s="100" t="s">
        <v>182</v>
      </c>
      <c r="D11" s="73" t="s">
        <v>183</v>
      </c>
      <c r="E11" s="33">
        <v>24</v>
      </c>
      <c r="F11" s="14"/>
    </row>
    <row r="12" spans="1:32" ht="36" customHeight="1" x14ac:dyDescent="0.25">
      <c r="A12" s="18">
        <v>2</v>
      </c>
      <c r="B12" s="100"/>
      <c r="C12" s="100"/>
      <c r="D12" s="32" t="s">
        <v>184</v>
      </c>
      <c r="E12" s="34">
        <v>32</v>
      </c>
      <c r="F12" s="12"/>
    </row>
    <row r="13" spans="1:32" ht="36" customHeight="1" x14ac:dyDescent="0.25">
      <c r="A13" s="18">
        <v>3</v>
      </c>
      <c r="B13" s="100"/>
      <c r="C13" s="100"/>
      <c r="D13" s="32" t="s">
        <v>185</v>
      </c>
      <c r="E13" s="34">
        <v>32</v>
      </c>
      <c r="F13" s="12"/>
    </row>
    <row r="14" spans="1:32" ht="36" customHeight="1" x14ac:dyDescent="0.25">
      <c r="A14" s="18">
        <v>4</v>
      </c>
      <c r="B14" s="100"/>
      <c r="C14" s="100"/>
      <c r="D14" s="32" t="s">
        <v>186</v>
      </c>
      <c r="E14" s="34">
        <f>32-8</f>
        <v>24</v>
      </c>
      <c r="F14" s="80" t="s">
        <v>204</v>
      </c>
    </row>
    <row r="15" spans="1:32" ht="36" customHeight="1" x14ac:dyDescent="0.25">
      <c r="A15" s="18">
        <v>5</v>
      </c>
      <c r="B15" s="100"/>
      <c r="C15" s="100"/>
      <c r="D15" s="73" t="s">
        <v>187</v>
      </c>
      <c r="E15" s="35">
        <v>40</v>
      </c>
      <c r="F15" s="31"/>
    </row>
    <row r="16" spans="1:32" ht="21.75" customHeight="1" x14ac:dyDescent="0.25">
      <c r="A16" s="18">
        <v>6</v>
      </c>
      <c r="B16" s="100"/>
      <c r="C16" s="100"/>
      <c r="D16" s="73" t="s">
        <v>243</v>
      </c>
      <c r="E16" s="35">
        <v>8</v>
      </c>
      <c r="F16" s="31" t="s">
        <v>219</v>
      </c>
    </row>
    <row r="17" spans="1:6" ht="20.25" customHeight="1" x14ac:dyDescent="0.25">
      <c r="A17" s="95" t="s">
        <v>15</v>
      </c>
      <c r="B17" s="96"/>
      <c r="C17" s="96"/>
      <c r="D17" s="97"/>
      <c r="E17" s="55">
        <f>SUM(E11:E16)</f>
        <v>160</v>
      </c>
      <c r="F17" s="12"/>
    </row>
    <row r="18" spans="1:6" ht="8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71" t="s">
        <v>67</v>
      </c>
      <c r="D19" s="98" t="s">
        <v>67</v>
      </c>
      <c r="E19" s="98"/>
      <c r="F19" s="15"/>
    </row>
    <row r="20" spans="1:6" ht="16.5" x14ac:dyDescent="0.25">
      <c r="B20" s="72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72" t="s">
        <v>18</v>
      </c>
      <c r="D26" s="99" t="s">
        <v>52</v>
      </c>
      <c r="E26" s="99"/>
    </row>
  </sheetData>
  <mergeCells count="17">
    <mergeCell ref="A17:D17"/>
    <mergeCell ref="D19:E19"/>
    <mergeCell ref="D20:E20"/>
    <mergeCell ref="D26:E26"/>
    <mergeCell ref="A9:A10"/>
    <mergeCell ref="B9:B10"/>
    <mergeCell ref="C9:C10"/>
    <mergeCell ref="E9:E10"/>
    <mergeCell ref="F9:F10"/>
    <mergeCell ref="B11:B16"/>
    <mergeCell ref="C11:C16"/>
    <mergeCell ref="A1:B1"/>
    <mergeCell ref="D1:F1"/>
    <mergeCell ref="A2:B2"/>
    <mergeCell ref="D2:F2"/>
    <mergeCell ref="A4:G4"/>
    <mergeCell ref="D7:F7"/>
  </mergeCells>
  <pageMargins left="0.5" right="0.3" top="0.5" bottom="0.25" header="0.3" footer="0.3"/>
  <pageSetup paperSize="9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3"/>
  <sheetViews>
    <sheetView topLeftCell="A7" workbookViewId="0">
      <selection activeCell="F13" sqref="F13"/>
    </sheetView>
  </sheetViews>
  <sheetFormatPr defaultRowHeight="15.75" x14ac:dyDescent="0.25"/>
  <cols>
    <col min="1" max="1" width="6.375" customWidth="1"/>
    <col min="2" max="2" width="39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26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30"/>
      <c r="B3" s="30"/>
      <c r="C3" s="30"/>
      <c r="D3" s="30"/>
      <c r="E3" s="4"/>
      <c r="F3" s="4"/>
      <c r="G3" s="26"/>
      <c r="H3" s="26"/>
      <c r="I3" s="26"/>
      <c r="J3" s="26"/>
      <c r="K3" s="26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4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3.75" customHeight="1" x14ac:dyDescent="0.25"/>
    <row r="6" spans="1:32" ht="22.5" customHeight="1" x14ac:dyDescent="0.25">
      <c r="A6" s="10" t="s">
        <v>49</v>
      </c>
      <c r="C6" s="10" t="s">
        <v>5</v>
      </c>
    </row>
    <row r="7" spans="1:32" ht="24" customHeight="1" x14ac:dyDescent="0.25">
      <c r="A7" s="10" t="s">
        <v>196</v>
      </c>
      <c r="B7" s="10"/>
      <c r="C7" s="10"/>
      <c r="D7" s="94" t="s">
        <v>6</v>
      </c>
      <c r="E7" s="94"/>
      <c r="F7" s="94"/>
    </row>
    <row r="8" spans="1:32" ht="9.75" customHeight="1" x14ac:dyDescent="0.25"/>
    <row r="9" spans="1:32" ht="33" customHeight="1" x14ac:dyDescent="0.25">
      <c r="A9" s="92" t="s">
        <v>7</v>
      </c>
      <c r="B9" s="92" t="s">
        <v>8</v>
      </c>
      <c r="C9" s="92" t="s">
        <v>9</v>
      </c>
      <c r="D9" s="29" t="s">
        <v>11</v>
      </c>
      <c r="E9" s="89" t="s">
        <v>12</v>
      </c>
      <c r="F9" s="89" t="s">
        <v>10</v>
      </c>
    </row>
    <row r="10" spans="1:32" ht="37.5" customHeight="1" x14ac:dyDescent="0.25">
      <c r="A10" s="93"/>
      <c r="B10" s="93"/>
      <c r="C10" s="93"/>
      <c r="D10" s="42" t="s">
        <v>195</v>
      </c>
      <c r="E10" s="89"/>
      <c r="F10" s="89"/>
    </row>
    <row r="11" spans="1:32" s="51" customFormat="1" ht="43.5" customHeight="1" x14ac:dyDescent="0.25">
      <c r="A11" s="47">
        <v>1</v>
      </c>
      <c r="B11" s="123" t="s">
        <v>191</v>
      </c>
      <c r="C11" s="123" t="s">
        <v>192</v>
      </c>
      <c r="D11" s="48" t="s">
        <v>193</v>
      </c>
      <c r="E11" s="49">
        <v>32</v>
      </c>
      <c r="F11" s="50"/>
    </row>
    <row r="12" spans="1:32" s="51" customFormat="1" ht="43.5" customHeight="1" x14ac:dyDescent="0.25">
      <c r="A12" s="47">
        <v>2</v>
      </c>
      <c r="B12" s="124"/>
      <c r="C12" s="124"/>
      <c r="D12" s="52" t="s">
        <v>194</v>
      </c>
      <c r="E12" s="53">
        <v>120</v>
      </c>
      <c r="F12" s="133" t="s">
        <v>236</v>
      </c>
    </row>
    <row r="13" spans="1:32" s="51" customFormat="1" ht="39" customHeight="1" x14ac:dyDescent="0.25">
      <c r="A13" s="47">
        <v>3</v>
      </c>
      <c r="B13" s="124"/>
      <c r="C13" s="124"/>
      <c r="D13" s="52" t="s">
        <v>187</v>
      </c>
      <c r="E13" s="53">
        <v>8</v>
      </c>
      <c r="F13" s="134" t="s">
        <v>237</v>
      </c>
    </row>
    <row r="14" spans="1:32" ht="31.5" customHeight="1" x14ac:dyDescent="0.25">
      <c r="A14" s="95" t="s">
        <v>15</v>
      </c>
      <c r="B14" s="96"/>
      <c r="C14" s="96"/>
      <c r="D14" s="97"/>
      <c r="E14" s="55">
        <f>SUM(E11:E13)</f>
        <v>160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71" t="s">
        <v>67</v>
      </c>
      <c r="D16" s="98" t="s">
        <v>67</v>
      </c>
      <c r="E16" s="98"/>
      <c r="F16" s="15"/>
    </row>
    <row r="17" spans="1:6" ht="16.5" x14ac:dyDescent="0.25">
      <c r="B17" s="27" t="s">
        <v>57</v>
      </c>
      <c r="D17" s="99" t="s">
        <v>17</v>
      </c>
      <c r="E17" s="99"/>
      <c r="F17" s="15"/>
    </row>
    <row r="18" spans="1:6" ht="16.5" x14ac:dyDescent="0.25">
      <c r="A18" s="21"/>
      <c r="B18" s="45" t="s">
        <v>58</v>
      </c>
      <c r="E18" s="15"/>
      <c r="F18" s="15"/>
    </row>
    <row r="19" spans="1:6" ht="27" customHeight="1" x14ac:dyDescent="0.25">
      <c r="A19" s="21"/>
      <c r="B19" s="11"/>
      <c r="E19" s="15"/>
      <c r="F19" s="15"/>
    </row>
    <row r="20" spans="1:6" ht="16.5" x14ac:dyDescent="0.25">
      <c r="A20" s="21"/>
      <c r="B20" s="11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B23" s="27" t="s">
        <v>40</v>
      </c>
      <c r="D23" s="99" t="s">
        <v>18</v>
      </c>
      <c r="E23" s="99"/>
    </row>
  </sheetData>
  <mergeCells count="17">
    <mergeCell ref="A14:D14"/>
    <mergeCell ref="D16:E16"/>
    <mergeCell ref="D17:E17"/>
    <mergeCell ref="D23:E23"/>
    <mergeCell ref="A9:A10"/>
    <mergeCell ref="B9:B10"/>
    <mergeCell ref="C9:C10"/>
    <mergeCell ref="E9:E10"/>
    <mergeCell ref="F9:F10"/>
    <mergeCell ref="B11:B13"/>
    <mergeCell ref="C11:C13"/>
    <mergeCell ref="A1:B1"/>
    <mergeCell ref="D1:F1"/>
    <mergeCell ref="A2:B2"/>
    <mergeCell ref="D2:F2"/>
    <mergeCell ref="A4:G4"/>
    <mergeCell ref="D7:F7"/>
  </mergeCells>
  <pageMargins left="0.5" right="0.3" top="0.5" bottom="0.5" header="0.3" footer="0.3"/>
  <pageSetup paperSize="9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6"/>
  <sheetViews>
    <sheetView tabSelected="1" workbookViewId="0">
      <selection activeCell="C11" sqref="C11:C16"/>
    </sheetView>
  </sheetViews>
  <sheetFormatPr defaultRowHeight="15.75" x14ac:dyDescent="0.25"/>
  <cols>
    <col min="1" max="1" width="6.375" customWidth="1"/>
    <col min="2" max="2" width="39.625" customWidth="1"/>
    <col min="3" max="3" width="34.625" customWidth="1"/>
    <col min="4" max="4" width="22.625" customWidth="1"/>
    <col min="5" max="5" width="12.625" customWidth="1"/>
    <col min="6" max="6" width="13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44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43"/>
      <c r="B3" s="43"/>
      <c r="C3" s="43"/>
      <c r="D3" s="43"/>
      <c r="E3" s="4"/>
      <c r="F3" s="4"/>
      <c r="G3" s="44"/>
      <c r="H3" s="44"/>
      <c r="I3" s="44"/>
      <c r="J3" s="44"/>
      <c r="K3" s="44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3.75" customHeight="1" x14ac:dyDescent="0.25"/>
    <row r="6" spans="1:32" ht="22.5" customHeight="1" x14ac:dyDescent="0.25">
      <c r="A6" s="10" t="s">
        <v>53</v>
      </c>
      <c r="C6" s="10" t="s">
        <v>5</v>
      </c>
    </row>
    <row r="7" spans="1:32" ht="21.75" customHeight="1" x14ac:dyDescent="0.25">
      <c r="A7" s="10" t="s">
        <v>147</v>
      </c>
      <c r="B7" s="10"/>
      <c r="C7" s="10"/>
      <c r="D7" s="94" t="s">
        <v>6</v>
      </c>
      <c r="E7" s="94"/>
      <c r="F7" s="94"/>
    </row>
    <row r="8" spans="1:32" ht="3.75" customHeight="1" x14ac:dyDescent="0.25"/>
    <row r="9" spans="1:32" ht="19.5" customHeight="1" x14ac:dyDescent="0.25">
      <c r="A9" s="92" t="s">
        <v>7</v>
      </c>
      <c r="B9" s="92" t="s">
        <v>8</v>
      </c>
      <c r="C9" s="92" t="s">
        <v>9</v>
      </c>
      <c r="D9" s="41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42" t="s">
        <v>146</v>
      </c>
      <c r="E10" s="89"/>
      <c r="F10" s="89"/>
    </row>
    <row r="11" spans="1:32" ht="31.5" customHeight="1" x14ac:dyDescent="0.25">
      <c r="A11" s="18">
        <v>1</v>
      </c>
      <c r="B11" s="100" t="s">
        <v>50</v>
      </c>
      <c r="C11" s="100" t="s">
        <v>14</v>
      </c>
      <c r="D11" s="40" t="s">
        <v>142</v>
      </c>
      <c r="E11" s="33">
        <v>12</v>
      </c>
      <c r="F11" s="83"/>
    </row>
    <row r="12" spans="1:32" ht="31.5" customHeight="1" x14ac:dyDescent="0.25">
      <c r="A12" s="18">
        <v>2</v>
      </c>
      <c r="B12" s="100"/>
      <c r="C12" s="100"/>
      <c r="D12" s="63" t="s">
        <v>89</v>
      </c>
      <c r="E12" s="33">
        <v>32</v>
      </c>
      <c r="F12" s="84"/>
    </row>
    <row r="13" spans="1:32" ht="31.5" customHeight="1" x14ac:dyDescent="0.25">
      <c r="A13" s="18">
        <v>3</v>
      </c>
      <c r="B13" s="100"/>
      <c r="C13" s="100"/>
      <c r="D13" s="63" t="s">
        <v>141</v>
      </c>
      <c r="E13" s="33">
        <v>24</v>
      </c>
      <c r="F13" s="84"/>
    </row>
    <row r="14" spans="1:32" ht="31.5" customHeight="1" x14ac:dyDescent="0.25">
      <c r="A14" s="18">
        <v>4</v>
      </c>
      <c r="B14" s="100"/>
      <c r="C14" s="100"/>
      <c r="D14" s="63" t="s">
        <v>143</v>
      </c>
      <c r="E14" s="33">
        <v>16</v>
      </c>
      <c r="F14" s="85"/>
    </row>
    <row r="15" spans="1:32" ht="31.5" customHeight="1" x14ac:dyDescent="0.25">
      <c r="A15" s="18">
        <v>5</v>
      </c>
      <c r="B15" s="100"/>
      <c r="C15" s="100"/>
      <c r="D15" s="63" t="s">
        <v>144</v>
      </c>
      <c r="E15" s="33">
        <v>32</v>
      </c>
      <c r="F15" s="85"/>
    </row>
    <row r="16" spans="1:32" ht="31.5" customHeight="1" x14ac:dyDescent="0.25">
      <c r="A16" s="18">
        <v>6</v>
      </c>
      <c r="B16" s="100"/>
      <c r="C16" s="100"/>
      <c r="D16" s="63" t="s">
        <v>145</v>
      </c>
      <c r="E16" s="33">
        <v>48</v>
      </c>
      <c r="F16" s="85"/>
    </row>
    <row r="17" spans="1:6" ht="18.75" customHeight="1" x14ac:dyDescent="0.25">
      <c r="A17" s="95" t="s">
        <v>15</v>
      </c>
      <c r="B17" s="96"/>
      <c r="C17" s="96"/>
      <c r="D17" s="97"/>
      <c r="E17" s="55">
        <f>SUM(E11:E16)</f>
        <v>164</v>
      </c>
      <c r="F17" s="12"/>
    </row>
    <row r="18" spans="1:6" ht="2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68" t="s">
        <v>67</v>
      </c>
      <c r="D19" s="98" t="s">
        <v>67</v>
      </c>
      <c r="E19" s="98"/>
      <c r="F19" s="15"/>
    </row>
    <row r="20" spans="1:6" ht="16.5" x14ac:dyDescent="0.25">
      <c r="B20" s="39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39" t="s">
        <v>18</v>
      </c>
      <c r="D26" s="99" t="s">
        <v>54</v>
      </c>
      <c r="E26" s="99"/>
    </row>
  </sheetData>
  <mergeCells count="17">
    <mergeCell ref="A17:D17"/>
    <mergeCell ref="D19:E19"/>
    <mergeCell ref="D20:E20"/>
    <mergeCell ref="D26:E26"/>
    <mergeCell ref="B11:B16"/>
    <mergeCell ref="C11:C16"/>
    <mergeCell ref="A9:A10"/>
    <mergeCell ref="B9:B10"/>
    <mergeCell ref="C9:C10"/>
    <mergeCell ref="E9:E10"/>
    <mergeCell ref="F9:F10"/>
    <mergeCell ref="D7:F7"/>
    <mergeCell ref="A1:B1"/>
    <mergeCell ref="D1:F1"/>
    <mergeCell ref="A2:B2"/>
    <mergeCell ref="D2:F2"/>
    <mergeCell ref="A4:G4"/>
  </mergeCells>
  <pageMargins left="0.5" right="0.3" top="0.5" bottom="0.5" header="0.3" footer="0.3"/>
  <pageSetup paperSize="9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F26"/>
  <sheetViews>
    <sheetView topLeftCell="A10" workbookViewId="0">
      <selection activeCell="F12" sqref="F12"/>
    </sheetView>
  </sheetViews>
  <sheetFormatPr defaultRowHeight="15.75" x14ac:dyDescent="0.25"/>
  <cols>
    <col min="1" max="1" width="6.375" customWidth="1"/>
    <col min="2" max="2" width="39.625" customWidth="1"/>
    <col min="3" max="3" width="34.625" customWidth="1"/>
    <col min="4" max="4" width="22.625" customWidth="1"/>
    <col min="5" max="5" width="12.625" customWidth="1"/>
    <col min="6" max="6" width="13.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23.25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3.75" customHeight="1" x14ac:dyDescent="0.25"/>
    <row r="6" spans="1:32" ht="22.5" customHeight="1" x14ac:dyDescent="0.25">
      <c r="A6" s="10" t="s">
        <v>153</v>
      </c>
      <c r="C6" s="10" t="s">
        <v>5</v>
      </c>
    </row>
    <row r="7" spans="1:32" ht="21.75" customHeight="1" x14ac:dyDescent="0.25">
      <c r="A7" s="10" t="s">
        <v>154</v>
      </c>
      <c r="B7" s="10"/>
      <c r="C7" s="10"/>
      <c r="D7" s="94" t="s">
        <v>6</v>
      </c>
      <c r="E7" s="94"/>
      <c r="F7" s="94"/>
    </row>
    <row r="8" spans="1:32" ht="3.75" customHeight="1" x14ac:dyDescent="0.25"/>
    <row r="9" spans="1:32" ht="19.5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3.75" customHeight="1" x14ac:dyDescent="0.25">
      <c r="A10" s="93"/>
      <c r="B10" s="93"/>
      <c r="C10" s="93"/>
      <c r="D10" s="67" t="s">
        <v>148</v>
      </c>
      <c r="E10" s="89"/>
      <c r="F10" s="89"/>
    </row>
    <row r="11" spans="1:32" ht="31.5" customHeight="1" x14ac:dyDescent="0.25">
      <c r="A11" s="18">
        <v>1</v>
      </c>
      <c r="B11" s="100" t="s">
        <v>50</v>
      </c>
      <c r="C11" s="100" t="s">
        <v>14</v>
      </c>
      <c r="D11" s="63" t="s">
        <v>149</v>
      </c>
      <c r="E11" s="33">
        <v>12</v>
      </c>
      <c r="F11" s="83"/>
    </row>
    <row r="12" spans="1:32" ht="31.5" customHeight="1" x14ac:dyDescent="0.25">
      <c r="A12" s="18">
        <v>2</v>
      </c>
      <c r="B12" s="100"/>
      <c r="C12" s="100"/>
      <c r="D12" s="63" t="s">
        <v>150</v>
      </c>
      <c r="E12" s="33">
        <v>32</v>
      </c>
      <c r="F12" s="84"/>
    </row>
    <row r="13" spans="1:32" ht="31.5" customHeight="1" x14ac:dyDescent="0.25">
      <c r="A13" s="18">
        <v>3</v>
      </c>
      <c r="B13" s="100"/>
      <c r="C13" s="100"/>
      <c r="D13" s="63" t="s">
        <v>141</v>
      </c>
      <c r="E13" s="33">
        <v>32</v>
      </c>
      <c r="F13" s="84"/>
    </row>
    <row r="14" spans="1:32" ht="31.5" customHeight="1" x14ac:dyDescent="0.25">
      <c r="A14" s="18">
        <v>4</v>
      </c>
      <c r="B14" s="100"/>
      <c r="C14" s="100"/>
      <c r="D14" s="63" t="s">
        <v>151</v>
      </c>
      <c r="E14" s="33">
        <v>16</v>
      </c>
      <c r="F14" s="85"/>
    </row>
    <row r="15" spans="1:32" ht="31.5" customHeight="1" x14ac:dyDescent="0.25">
      <c r="A15" s="18">
        <v>5</v>
      </c>
      <c r="B15" s="100"/>
      <c r="C15" s="100"/>
      <c r="D15" s="63" t="s">
        <v>144</v>
      </c>
      <c r="E15" s="33">
        <v>32</v>
      </c>
      <c r="F15" s="85"/>
    </row>
    <row r="16" spans="1:32" ht="31.5" customHeight="1" x14ac:dyDescent="0.25">
      <c r="A16" s="18">
        <v>6</v>
      </c>
      <c r="B16" s="100"/>
      <c r="C16" s="100"/>
      <c r="D16" s="63" t="s">
        <v>145</v>
      </c>
      <c r="E16" s="33">
        <v>40</v>
      </c>
      <c r="F16" s="85"/>
    </row>
    <row r="17" spans="1:6" ht="18.75" customHeight="1" x14ac:dyDescent="0.25">
      <c r="A17" s="95" t="s">
        <v>15</v>
      </c>
      <c r="B17" s="96"/>
      <c r="C17" s="96"/>
      <c r="D17" s="97"/>
      <c r="E17" s="55">
        <f>SUM(E11:E16)</f>
        <v>164</v>
      </c>
      <c r="F17" s="12"/>
    </row>
    <row r="18" spans="1:6" ht="2.25" customHeight="1" x14ac:dyDescent="0.25">
      <c r="A18" s="15"/>
      <c r="B18" s="15"/>
      <c r="C18" s="15"/>
      <c r="D18" s="15"/>
      <c r="E18" s="15"/>
      <c r="F18" s="15"/>
    </row>
    <row r="19" spans="1:6" ht="20.25" customHeight="1" x14ac:dyDescent="0.25">
      <c r="B19" s="68" t="s">
        <v>67</v>
      </c>
      <c r="D19" s="98" t="s">
        <v>67</v>
      </c>
      <c r="E19" s="98"/>
      <c r="F19" s="15"/>
    </row>
    <row r="20" spans="1:6" ht="16.5" x14ac:dyDescent="0.25">
      <c r="B20" s="69" t="s">
        <v>16</v>
      </c>
      <c r="D20" s="99" t="s">
        <v>17</v>
      </c>
      <c r="E20" s="99"/>
      <c r="F20" s="15"/>
    </row>
    <row r="21" spans="1:6" ht="16.5" x14ac:dyDescent="0.25">
      <c r="A21" s="21"/>
      <c r="B21" s="11"/>
      <c r="E21" s="15"/>
      <c r="F21" s="15"/>
    </row>
    <row r="22" spans="1:6" ht="16.5" x14ac:dyDescent="0.25">
      <c r="A22" s="21"/>
      <c r="B22" s="11"/>
      <c r="E22" s="15"/>
      <c r="F22" s="15"/>
    </row>
    <row r="23" spans="1:6" ht="16.5" x14ac:dyDescent="0.25">
      <c r="A23" s="21"/>
      <c r="B23" s="11"/>
    </row>
    <row r="24" spans="1:6" ht="16.5" x14ac:dyDescent="0.25">
      <c r="A24" s="21"/>
      <c r="B24" s="11"/>
    </row>
    <row r="25" spans="1:6" ht="16.5" x14ac:dyDescent="0.25">
      <c r="A25" s="21"/>
      <c r="B25" s="11"/>
    </row>
    <row r="26" spans="1:6" ht="16.5" x14ac:dyDescent="0.25">
      <c r="B26" s="69" t="s">
        <v>18</v>
      </c>
      <c r="D26" s="99" t="s">
        <v>152</v>
      </c>
      <c r="E26" s="99"/>
    </row>
  </sheetData>
  <mergeCells count="17">
    <mergeCell ref="F9:F10"/>
    <mergeCell ref="B11:B16"/>
    <mergeCell ref="C11:C16"/>
    <mergeCell ref="A1:B1"/>
    <mergeCell ref="D1:F1"/>
    <mergeCell ref="A2:B2"/>
    <mergeCell ref="D2:F2"/>
    <mergeCell ref="A4:G4"/>
    <mergeCell ref="D7:F7"/>
    <mergeCell ref="A17:D17"/>
    <mergeCell ref="D19:E19"/>
    <mergeCell ref="D20:E20"/>
    <mergeCell ref="D26:E26"/>
    <mergeCell ref="A9:A10"/>
    <mergeCell ref="B9:B10"/>
    <mergeCell ref="C9:C10"/>
    <mergeCell ref="E9:E10"/>
  </mergeCells>
  <pageMargins left="0.5" right="0.3" top="0.5" bottom="0.5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opLeftCell="A7" workbookViewId="0">
      <selection activeCell="B23" sqref="B23"/>
    </sheetView>
  </sheetViews>
  <sheetFormatPr defaultRowHeight="15.75" x14ac:dyDescent="0.25"/>
  <cols>
    <col min="1" max="1" width="6.375" customWidth="1"/>
    <col min="2" max="2" width="38.25" customWidth="1"/>
    <col min="3" max="3" width="36.25" customWidth="1"/>
    <col min="4" max="4" width="23" customWidth="1"/>
    <col min="5" max="5" width="12.625" customWidth="1"/>
    <col min="6" max="6" width="13.25" customWidth="1"/>
  </cols>
  <sheetData>
    <row r="1" spans="1:32" x14ac:dyDescent="0.25">
      <c r="A1" s="86" t="s">
        <v>0</v>
      </c>
      <c r="B1" s="86"/>
      <c r="C1" s="3"/>
      <c r="D1" s="90" t="s">
        <v>1</v>
      </c>
      <c r="E1" s="90"/>
      <c r="F1" s="90"/>
      <c r="G1" s="1"/>
      <c r="H1" s="1"/>
      <c r="L1" s="1"/>
      <c r="N1" s="6"/>
      <c r="O1" s="6"/>
      <c r="P1" s="6"/>
      <c r="Q1" s="6"/>
      <c r="R1" s="6"/>
      <c r="S1" s="6"/>
      <c r="T1" s="6"/>
      <c r="U1" s="6"/>
      <c r="V1" s="6"/>
    </row>
    <row r="2" spans="1:32" ht="36" customHeight="1" x14ac:dyDescent="0.25">
      <c r="A2" s="87" t="s">
        <v>2</v>
      </c>
      <c r="B2" s="87"/>
      <c r="C2" s="4"/>
      <c r="D2" s="91" t="s">
        <v>3</v>
      </c>
      <c r="E2" s="91"/>
      <c r="F2" s="91"/>
      <c r="G2" s="7"/>
      <c r="H2" s="65"/>
      <c r="L2" s="2"/>
      <c r="N2" s="7"/>
      <c r="O2" s="7"/>
      <c r="P2" s="7"/>
      <c r="Q2" s="7"/>
      <c r="R2" s="7"/>
      <c r="S2" s="7"/>
      <c r="T2" s="7"/>
      <c r="U2" s="7"/>
      <c r="V2" s="7"/>
    </row>
    <row r="3" spans="1:32" ht="17.25" customHeight="1" x14ac:dyDescent="0.25">
      <c r="A3" s="64"/>
      <c r="B3" s="64"/>
      <c r="C3" s="64"/>
      <c r="D3" s="64"/>
      <c r="E3" s="4"/>
      <c r="F3" s="4"/>
      <c r="G3" s="65"/>
      <c r="H3" s="65"/>
      <c r="I3" s="65"/>
      <c r="J3" s="65"/>
      <c r="K3" s="65"/>
      <c r="L3" s="2"/>
      <c r="N3" s="7"/>
      <c r="O3" s="7"/>
      <c r="P3" s="7"/>
      <c r="Q3" s="7"/>
      <c r="R3" s="7"/>
      <c r="S3" s="7"/>
      <c r="T3" s="7"/>
      <c r="U3" s="7"/>
      <c r="V3" s="7"/>
    </row>
    <row r="4" spans="1:32" ht="36" customHeight="1" x14ac:dyDescent="0.3">
      <c r="A4" s="88" t="s">
        <v>4</v>
      </c>
      <c r="B4" s="88"/>
      <c r="C4" s="88"/>
      <c r="D4" s="88"/>
      <c r="E4" s="88"/>
      <c r="F4" s="88"/>
      <c r="G4" s="88"/>
      <c r="H4" s="13"/>
      <c r="I4" s="13"/>
      <c r="J4" s="13"/>
      <c r="K4" s="13"/>
      <c r="L4" s="13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6" spans="1:32" ht="22.5" customHeight="1" x14ac:dyDescent="0.25">
      <c r="A6" s="10" t="s">
        <v>131</v>
      </c>
      <c r="C6" s="10" t="s">
        <v>5</v>
      </c>
    </row>
    <row r="7" spans="1:32" ht="24" customHeight="1" x14ac:dyDescent="0.25">
      <c r="A7" s="10" t="s">
        <v>140</v>
      </c>
      <c r="B7" s="10"/>
      <c r="C7" s="10"/>
      <c r="D7" s="94" t="s">
        <v>6</v>
      </c>
      <c r="E7" s="94"/>
      <c r="F7" s="94"/>
    </row>
    <row r="8" spans="1:32" ht="9.75" customHeight="1" x14ac:dyDescent="0.25"/>
    <row r="9" spans="1:32" ht="33" customHeight="1" x14ac:dyDescent="0.25">
      <c r="A9" s="92" t="s">
        <v>7</v>
      </c>
      <c r="B9" s="92" t="s">
        <v>8</v>
      </c>
      <c r="C9" s="92" t="s">
        <v>9</v>
      </c>
      <c r="D9" s="66" t="s">
        <v>11</v>
      </c>
      <c r="E9" s="89" t="s">
        <v>12</v>
      </c>
      <c r="F9" s="89" t="s">
        <v>10</v>
      </c>
    </row>
    <row r="10" spans="1:32" ht="38.25" customHeight="1" x14ac:dyDescent="0.25">
      <c r="A10" s="93"/>
      <c r="B10" s="93"/>
      <c r="C10" s="93"/>
      <c r="D10" s="67" t="s">
        <v>132</v>
      </c>
      <c r="E10" s="89"/>
      <c r="F10" s="89"/>
    </row>
    <row r="11" spans="1:32" ht="43.5" customHeight="1" x14ac:dyDescent="0.25">
      <c r="A11" s="18">
        <v>1</v>
      </c>
      <c r="B11" s="102" t="s">
        <v>134</v>
      </c>
      <c r="C11" s="111" t="s">
        <v>133</v>
      </c>
      <c r="D11" s="63" t="s">
        <v>135</v>
      </c>
      <c r="E11" s="33">
        <v>24</v>
      </c>
      <c r="F11" s="38" t="s">
        <v>138</v>
      </c>
    </row>
    <row r="12" spans="1:32" ht="43.5" customHeight="1" x14ac:dyDescent="0.25">
      <c r="A12" s="18">
        <v>2</v>
      </c>
      <c r="B12" s="103"/>
      <c r="C12" s="112"/>
      <c r="D12" s="63" t="s">
        <v>136</v>
      </c>
      <c r="E12" s="33">
        <v>16</v>
      </c>
      <c r="F12" s="38"/>
    </row>
    <row r="13" spans="1:32" ht="43.5" customHeight="1" x14ac:dyDescent="0.25">
      <c r="A13" s="18">
        <v>3</v>
      </c>
      <c r="B13" s="104"/>
      <c r="C13" s="113"/>
      <c r="D13" s="63" t="s">
        <v>137</v>
      </c>
      <c r="E13" s="33">
        <v>8</v>
      </c>
      <c r="F13" s="38"/>
    </row>
    <row r="14" spans="1:32" ht="31.5" customHeight="1" x14ac:dyDescent="0.25">
      <c r="A14" s="95" t="s">
        <v>15</v>
      </c>
      <c r="B14" s="96"/>
      <c r="C14" s="96"/>
      <c r="D14" s="97"/>
      <c r="E14" s="55">
        <f>SUM(E11:E13)</f>
        <v>48</v>
      </c>
      <c r="F14" s="12"/>
    </row>
    <row r="15" spans="1:32" ht="8.25" customHeight="1" x14ac:dyDescent="0.25">
      <c r="A15" s="15"/>
      <c r="B15" s="15"/>
      <c r="C15" s="15"/>
      <c r="D15" s="15"/>
      <c r="E15" s="15"/>
      <c r="F15" s="15"/>
    </row>
    <row r="16" spans="1:32" ht="20.25" customHeight="1" x14ac:dyDescent="0.25">
      <c r="B16" s="68" t="s">
        <v>67</v>
      </c>
      <c r="D16" s="98" t="s">
        <v>67</v>
      </c>
      <c r="E16" s="98"/>
      <c r="F16" s="15"/>
    </row>
    <row r="17" spans="1:6" ht="16.5" x14ac:dyDescent="0.25">
      <c r="B17" s="69" t="s">
        <v>16</v>
      </c>
      <c r="D17" s="99" t="s">
        <v>17</v>
      </c>
      <c r="E17" s="99"/>
      <c r="F17" s="15"/>
    </row>
    <row r="18" spans="1:6" ht="16.5" x14ac:dyDescent="0.25">
      <c r="A18" s="21"/>
      <c r="B18" s="11"/>
      <c r="E18" s="15"/>
      <c r="F18" s="15"/>
    </row>
    <row r="19" spans="1:6" ht="16.5" x14ac:dyDescent="0.25">
      <c r="A19" s="21"/>
      <c r="B19" s="11"/>
      <c r="E19" s="15"/>
      <c r="F19" s="15"/>
    </row>
    <row r="20" spans="1:6" ht="16.5" x14ac:dyDescent="0.25">
      <c r="A20" s="21"/>
      <c r="B20" s="11"/>
    </row>
    <row r="21" spans="1:6" ht="16.5" x14ac:dyDescent="0.25">
      <c r="A21" s="21"/>
      <c r="B21" s="11"/>
    </row>
    <row r="22" spans="1:6" ht="16.5" x14ac:dyDescent="0.25">
      <c r="A22" s="21"/>
      <c r="B22" s="11"/>
    </row>
    <row r="23" spans="1:6" ht="16.5" x14ac:dyDescent="0.25">
      <c r="B23" s="69" t="s">
        <v>18</v>
      </c>
      <c r="D23" s="99" t="s">
        <v>139</v>
      </c>
      <c r="E23" s="99"/>
    </row>
  </sheetData>
  <mergeCells count="17">
    <mergeCell ref="D7:F7"/>
    <mergeCell ref="A1:B1"/>
    <mergeCell ref="D1:F1"/>
    <mergeCell ref="A2:B2"/>
    <mergeCell ref="D2:F2"/>
    <mergeCell ref="A4:G4"/>
    <mergeCell ref="A9:A10"/>
    <mergeCell ref="B9:B10"/>
    <mergeCell ref="C9:C10"/>
    <mergeCell ref="E9:E10"/>
    <mergeCell ref="F9:F10"/>
    <mergeCell ref="D16:E16"/>
    <mergeCell ref="D17:E17"/>
    <mergeCell ref="D23:E23"/>
    <mergeCell ref="B11:B13"/>
    <mergeCell ref="C11:C13"/>
    <mergeCell ref="A14:D14"/>
  </mergeCells>
  <pageMargins left="0.5" right="0.3" top="0.5" bottom="0.5" header="0.3" footer="0.3"/>
  <pageSetup paperSize="9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Mr The Son</vt:lpstr>
      <vt:lpstr>Mr Tin</vt:lpstr>
      <vt:lpstr>Mr Manh</vt:lpstr>
      <vt:lpstr>Mr Dong</vt:lpstr>
      <vt:lpstr>Mr Binh</vt:lpstr>
      <vt:lpstr>Mr Thinh</vt:lpstr>
      <vt:lpstr>Mr QUOC DUY</vt:lpstr>
      <vt:lpstr>Mr HOA</vt:lpstr>
      <vt:lpstr>Mr Hung</vt:lpstr>
      <vt:lpstr>Mr Thai Son_</vt:lpstr>
      <vt:lpstr>Mr Thai </vt:lpstr>
      <vt:lpstr>Mr TRUNG</vt:lpstr>
      <vt:lpstr>Mr QUOC BAO</vt:lpstr>
      <vt:lpstr>MR KIET</vt:lpstr>
      <vt:lpstr>MR DUC_</vt:lpstr>
      <vt:lpstr>Mr Phuc Bao</vt:lpstr>
      <vt:lpstr>Mr Tam</vt:lpstr>
      <vt:lpstr>Mr Tien</vt:lpstr>
      <vt:lpstr>Mr Luong</vt:lpstr>
      <vt:lpstr>Mr Vinh</vt:lpstr>
      <vt:lpstr>MR NGUYEN</vt:lpstr>
      <vt:lpstr>Mr Huan_</vt:lpstr>
      <vt:lpstr>Mr Tuan</vt:lpstr>
      <vt:lpstr>Mr Tan</vt:lpstr>
      <vt:lpstr>MR VO DUY</vt:lpstr>
      <vt:lpstr>Mr VAN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chung-dt</cp:lastModifiedBy>
  <cp:lastPrinted>2023-09-08T01:37:25Z</cp:lastPrinted>
  <dcterms:created xsi:type="dcterms:W3CDTF">2021-08-12T02:07:25Z</dcterms:created>
  <dcterms:modified xsi:type="dcterms:W3CDTF">2023-09-08T01:40:17Z</dcterms:modified>
</cp:coreProperties>
</file>