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\Documents\"/>
    </mc:Choice>
  </mc:AlternateContent>
  <xr:revisionPtr revIDLastSave="0" documentId="13_ncr:1_{1C14C4AF-5F40-4EE9-A7FE-4BD52519C005}" xr6:coauthVersionLast="47" xr6:coauthVersionMax="47" xr10:uidLastSave="{00000000-0000-0000-0000-000000000000}"/>
  <bookViews>
    <workbookView xWindow="-120" yWindow="-120" windowWidth="20730" windowHeight="11160" xr2:uid="{67E8735C-0C29-45E5-BEA1-6C5A1BA4C9B5}"/>
  </bookViews>
  <sheets>
    <sheet name="21C1-LTM2" sheetId="1" r:id="rId1"/>
  </sheets>
  <externalReferences>
    <externalReference r:id="rId2"/>
  </externalReferences>
  <definedNames>
    <definedName name="_Fill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1" i="1" l="1"/>
  <c r="H42" i="1"/>
  <c r="H43" i="1"/>
  <c r="H44" i="1"/>
  <c r="H45" i="1"/>
  <c r="H40" i="1"/>
  <c r="G40" i="1"/>
  <c r="G45" i="1"/>
  <c r="G44" i="1"/>
  <c r="G43" i="1"/>
  <c r="G42" i="1"/>
  <c r="F41" i="1"/>
  <c r="F42" i="1"/>
  <c r="F43" i="1"/>
  <c r="F44" i="1"/>
  <c r="F45" i="1"/>
  <c r="F40" i="1"/>
  <c r="E45" i="1"/>
  <c r="E44" i="1"/>
  <c r="E43" i="1"/>
  <c r="E42" i="1"/>
  <c r="E40" i="1"/>
  <c r="E41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H36" i="1"/>
  <c r="F36" i="1"/>
  <c r="H35" i="1"/>
  <c r="F35" i="1"/>
  <c r="H34" i="1"/>
  <c r="F34" i="1"/>
  <c r="H33" i="1"/>
  <c r="F33" i="1"/>
  <c r="H32" i="1"/>
  <c r="F32" i="1"/>
  <c r="H12" i="1"/>
  <c r="F12" i="1"/>
  <c r="G41" i="1" l="1"/>
</calcChain>
</file>

<file path=xl/sharedStrings.xml><?xml version="1.0" encoding="utf-8"?>
<sst xmlns="http://schemas.openxmlformats.org/spreadsheetml/2006/main" count="106" uniqueCount="94">
  <si>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</si>
  <si>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</si>
  <si>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</si>
  <si>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</si>
  <si>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</si>
  <si>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</si>
  <si>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</si>
  <si>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 Năm học: 2023 - 2024</t>
    </r>
    <r>
      <rPr>
        <sz val="14"/>
        <rFont val="Times New Roman"/>
        <family val="1"/>
      </rPr>
      <t xml:space="preserve"> </t>
    </r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</si>
  <si>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</si>
  <si>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</si>
  <si>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</si>
  <si>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</si>
  <si>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</si>
  <si>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</si>
  <si>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</si>
  <si>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</si>
  <si>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21003378</t>
  </si>
  <si>
    <t>Nguyễn Ngọc Thanh</t>
  </si>
  <si>
    <t>Điền</t>
  </si>
  <si>
    <t>21004360</t>
  </si>
  <si>
    <t>Trần Văn</t>
  </si>
  <si>
    <t>Được</t>
  </si>
  <si>
    <t>21004232</t>
  </si>
  <si>
    <t>Hồng Thái</t>
  </si>
  <si>
    <t>Dương</t>
  </si>
  <si>
    <t>21003305</t>
  </si>
  <si>
    <t>Văn Khải</t>
  </si>
  <si>
    <t>Duy</t>
  </si>
  <si>
    <t>21000773</t>
  </si>
  <si>
    <t>Huỳnh Nguyễn Gia</t>
  </si>
  <si>
    <t>Hưng</t>
  </si>
  <si>
    <t>21004582</t>
  </si>
  <si>
    <t>Lê Thành</t>
  </si>
  <si>
    <t>Nam</t>
  </si>
  <si>
    <t>21004297</t>
  </si>
  <si>
    <t>Trần Hạo</t>
  </si>
  <si>
    <t>21003734</t>
  </si>
  <si>
    <t>Nguyễn Ngọc Lễ</t>
  </si>
  <si>
    <t>Nghĩa</t>
  </si>
  <si>
    <t>21003939</t>
  </si>
  <si>
    <t>Lư Hồng</t>
  </si>
  <si>
    <t>Nhật</t>
  </si>
  <si>
    <t>21004038</t>
  </si>
  <si>
    <t>Lê Thế</t>
  </si>
  <si>
    <t>Phương</t>
  </si>
  <si>
    <t>21003856</t>
  </si>
  <si>
    <t>Nguyễn Phú</t>
  </si>
  <si>
    <t>Quốc</t>
  </si>
  <si>
    <t>21003343</t>
  </si>
  <si>
    <t>Phạm Hữu</t>
  </si>
  <si>
    <t>Sang</t>
  </si>
  <si>
    <t>21003600</t>
  </si>
  <si>
    <t>Trần Minh</t>
  </si>
  <si>
    <t>21001371</t>
  </si>
  <si>
    <t>Phạm Duy</t>
  </si>
  <si>
    <t>Sĩ</t>
  </si>
  <si>
    <t>21003886</t>
  </si>
  <si>
    <t>Nguyễn Văn</t>
  </si>
  <si>
    <t>Thuận</t>
  </si>
  <si>
    <t>21004748</t>
  </si>
  <si>
    <t>Phạm Cát</t>
  </si>
  <si>
    <t>Tiên</t>
  </si>
  <si>
    <t>21003926</t>
  </si>
  <si>
    <t>Nguyễn Đăng Minh</t>
  </si>
  <si>
    <t>Trí</t>
  </si>
  <si>
    <t>21003433</t>
  </si>
  <si>
    <t>Lê Hữu</t>
  </si>
  <si>
    <t>Triết</t>
  </si>
  <si>
    <t>21004044</t>
  </si>
  <si>
    <t>Lê Nguyễn Anh</t>
  </si>
  <si>
    <t>Tú</t>
  </si>
  <si>
    <t>21004078</t>
  </si>
  <si>
    <t>Phạm Tấn</t>
  </si>
  <si>
    <t>Tuân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</si>
  <si>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</si>
  <si>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</si>
  <si>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</si>
  <si>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</si>
  <si>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</si>
  <si>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</si>
  <si>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</si>
  <si>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</si>
  <si>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</si>
  <si>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</si>
  <si>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tháng      năm 20</t>
  </si>
  <si>
    <t>PHÒNG TTGD - CTSV                QUẢN LÝ SV</t>
  </si>
  <si>
    <t>LỚP TRƯỞNG</t>
  </si>
  <si>
    <t>Tổ trưởng</t>
  </si>
  <si>
    <t>Bỏ thực tập</t>
  </si>
  <si>
    <t>Lớp trường</t>
  </si>
  <si>
    <t>Lớp phó</t>
  </si>
  <si>
    <t>Nguyễn N Thanh Điền</t>
  </si>
  <si>
    <t>Vũ Thị Thái Linh</t>
  </si>
  <si>
    <t xml:space="preserve">Lớp: 21C1-LTM2      Sĩ số:  20        Khoa: Công nghệ thông tin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</si>
</sst>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VNI-Times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sz val="11"/>
      <color theme="1"/>
      <name val="Times New Roman"/>
      <family val="1"/>
    </font>
    <font>
      <i/>
      <sz val="12"/>
      <name val="Times New Roman"/>
      <family val="1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11" fillId="0" borderId="0" xfId="0" applyFont="1" applyAlignment="1">
      <alignment horizontal="right"/>
    </xf>
    <xf numFmtId="0" fontId="9" fillId="0" borderId="0" xfId="0" applyFont="1" applyAlignment="1">
      <alignment vertical="justify"/>
    </xf>
    <xf numFmtId="0" fontId="1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4" fontId="14" fillId="2" borderId="9" xfId="0" applyNumberFormat="1" applyFont="1" applyFill="1" applyBorder="1" applyAlignment="1">
      <alignment horizontal="center" vertical="center"/>
    </xf>
    <xf numFmtId="4" fontId="15" fillId="2" borderId="9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12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2" fontId="13" fillId="0" borderId="0" xfId="0" applyNumberFormat="1" applyFont="1" applyAlignment="1">
      <alignment horizontal="right"/>
    </xf>
    <xf numFmtId="0" fontId="17" fillId="0" borderId="0" xfId="0" applyFont="1" applyAlignment="1">
      <alignment horizontal="center"/>
    </xf>
    <xf numFmtId="0" fontId="6" fillId="0" borderId="0" xfId="0" applyFont="1"/>
    <xf numFmtId="0" fontId="18" fillId="2" borderId="6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" fillId="0" borderId="9" xfId="0" applyFont="1" applyBorder="1"/>
  </cellXfs>
  <cellStyles count="1">
    <cellStyle name="Normal" xfId="0" builtinId="0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817B9A65-4ACF-4DD3-B68D-CBD04D582386}"/>
            </a:ext>
          </a:extLst>
        </xdr:cNvPr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D6F61A1-B6CD-4FB5-B64C-A94931365A2B}"/>
            </a:ext>
          </a:extLst>
        </xdr:cNvPr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%5b2%5d.%20KhoaCNTT-LTT\%5b2%5d.%20HoSoChuyenMon_ThaiLinh\%5b4%5d.%20SHCN\21C1%20-%20LTM2\RL-21C1-%20H&#7884;C%20K&#7922;%20I-%202023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L.Cá nhân"/>
      <sheetName val="M. Tong hop"/>
      <sheetName val="00000000"/>
      <sheetName val="21C1-CMT1"/>
      <sheetName val="21C1-LTM1"/>
      <sheetName val="21C1-LTM2"/>
      <sheetName val="21C1-TKĐ1"/>
      <sheetName val="21C1-TKĐ2"/>
      <sheetName val="21C1-TKW1"/>
      <sheetName val="21C1-QTM1"/>
      <sheetName val="21C3-LTM1"/>
      <sheetName val="21C7-LTM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415D7-75BB-4126-BF1F-1BF2BD64ED48}">
  <dimension ref="A1:T53"/>
  <sheetViews>
    <sheetView tabSelected="1" workbookViewId="0">
      <selection activeCell="H12" sqref="H12"/>
    </sheetView>
  </sheetViews>
  <sheetFormatPr defaultRowHeight="15" x14ac:dyDescent="0.25"/>
  <cols>
    <col min="1" max="1" width="5.125" style="1" customWidth="1"/>
    <col min="2" max="2" width="10.625" style="1" customWidth="1"/>
    <col min="3" max="3" width="20.625" style="1" customWidth="1"/>
    <col min="4" max="4" width="7.625" style="1" customWidth="1"/>
    <col min="5" max="5" width="8.125" style="1" customWidth="1"/>
    <col min="6" max="6" width="9.625" style="1" customWidth="1"/>
    <col min="7" max="7" width="8.125" style="1" customWidth="1"/>
    <col min="8" max="8" width="9.625" style="1" customWidth="1"/>
    <col min="9" max="9" width="20.625" style="1" customWidth="1"/>
    <col min="10" max="16384" width="9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</row>
    <row r="3" spans="1:20" ht="17.100000000000001" customHeight="1" x14ac:dyDescent="0.25">
      <c r="A3" s="4" t="s">
        <v>3</v>
      </c>
      <c r="B3" s="4"/>
      <c r="C3" s="4"/>
      <c r="D3" s="4"/>
      <c r="E3" s="5" t="s">
        <v>4</v>
      </c>
      <c r="F3" s="5"/>
      <c r="G3" s="5"/>
      <c r="H3" s="5"/>
      <c r="I3" s="5"/>
    </row>
    <row r="4" spans="1:20" ht="17.100000000000001" customHeight="1" x14ac:dyDescent="0.25">
      <c r="A4" s="4" t="s">
        <v>5</v>
      </c>
      <c r="B4" s="4"/>
      <c r="C4" s="4"/>
      <c r="D4" s="4"/>
      <c r="E4" s="6"/>
      <c r="F4" s="6"/>
      <c r="G4" s="6"/>
      <c r="H4" s="6"/>
      <c r="I4" s="6"/>
    </row>
    <row r="5" spans="1:20" s="8" customFormat="1" ht="12" customHeight="1" x14ac:dyDescent="0.25">
      <c r="A5" s="7"/>
      <c r="B5" s="7"/>
      <c r="C5" s="7"/>
      <c r="D5" s="7"/>
    </row>
    <row r="6" spans="1:20" ht="24.95" customHeight="1" x14ac:dyDescent="0.3">
      <c r="A6" s="9" t="s">
        <v>6</v>
      </c>
      <c r="B6" s="9"/>
      <c r="C6" s="9"/>
      <c r="D6" s="9"/>
      <c r="E6" s="9"/>
      <c r="F6" s="9"/>
      <c r="G6" s="9"/>
      <c r="H6" s="9"/>
      <c r="I6" s="9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s="12" customFormat="1" ht="20.100000000000001" customHeight="1" x14ac:dyDescent="0.3">
      <c r="A7" s="9" t="s">
        <v>7</v>
      </c>
      <c r="B7" s="9"/>
      <c r="C7" s="9"/>
      <c r="D7" s="9"/>
      <c r="E7" s="9"/>
      <c r="F7" s="9"/>
      <c r="G7" s="9"/>
      <c r="H7" s="9"/>
      <c r="I7" s="9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2" customFormat="1" ht="18" customHeight="1" x14ac:dyDescent="0.3">
      <c r="A8" s="13" t="s">
        <v>93</v>
      </c>
      <c r="B8" s="13"/>
      <c r="C8" s="13"/>
      <c r="D8" s="13"/>
      <c r="E8" s="13"/>
      <c r="F8" s="13"/>
      <c r="G8" s="13"/>
      <c r="H8" s="13"/>
      <c r="I8" s="13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s="12" customFormat="1" ht="12" customHeight="1" x14ac:dyDescent="0.3">
      <c r="A9" s="15"/>
      <c r="B9" s="15"/>
      <c r="C9" s="15"/>
      <c r="D9" s="15"/>
      <c r="E9" s="15"/>
      <c r="F9" s="15"/>
      <c r="G9" s="15"/>
      <c r="H9" s="15"/>
      <c r="I9" s="15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s="22" customFormat="1" ht="18" customHeight="1" x14ac:dyDescent="0.3">
      <c r="A10" s="16" t="s">
        <v>8</v>
      </c>
      <c r="B10" s="16" t="s">
        <v>9</v>
      </c>
      <c r="C10" s="17" t="s">
        <v>10</v>
      </c>
      <c r="D10" s="18"/>
      <c r="E10" s="19" t="s">
        <v>11</v>
      </c>
      <c r="F10" s="20"/>
      <c r="G10" s="19" t="s">
        <v>12</v>
      </c>
      <c r="H10" s="20"/>
      <c r="I10" s="21" t="s">
        <v>13</v>
      </c>
    </row>
    <row r="11" spans="1:20" s="22" customFormat="1" ht="30" customHeight="1" x14ac:dyDescent="0.3">
      <c r="A11" s="23"/>
      <c r="B11" s="24"/>
      <c r="C11" s="25"/>
      <c r="D11" s="26"/>
      <c r="E11" s="27" t="s">
        <v>14</v>
      </c>
      <c r="F11" s="27" t="s">
        <v>15</v>
      </c>
      <c r="G11" s="27" t="s">
        <v>14</v>
      </c>
      <c r="H11" s="27" t="s">
        <v>15</v>
      </c>
      <c r="I11" s="23"/>
    </row>
    <row r="12" spans="1:20" s="22" customFormat="1" ht="17.45" customHeight="1" x14ac:dyDescent="0.3">
      <c r="A12" s="28">
        <v>1</v>
      </c>
      <c r="B12" s="29" t="s">
        <v>16</v>
      </c>
      <c r="C12" s="30" t="s">
        <v>17</v>
      </c>
      <c r="D12" s="31" t="s">
        <v>18</v>
      </c>
      <c r="E12" s="28">
        <v>78</v>
      </c>
      <c r="F12" s="32" t="str">
        <f>IF(AND(E12&gt;=90),"Xuất sắc",IF(AND(E12&gt;=80),"Tốt",IF(AND(E12&gt;=70),"Khá",IF(AND(E12&gt;=60),"TB",IF(AND(E12&gt;=50),"TB",IF(AND(E12&lt;50),IF(AND(E12&gt;0),"Yếu",IF(AND(E12=0),"Không XL"," "))))))))</f>
        <v>Khá</v>
      </c>
      <c r="G12" s="28">
        <v>78</v>
      </c>
      <c r="H12" s="32" t="str">
        <f>IF(AND(G12&gt;=90),"Xuất sắc",IF(AND(G12&gt;=80),"Tốt",IF(AND(G12&gt;=70),"Khá",IF(AND(G12&gt;=60),"TB",IF(AND(G12&gt;=50),"TB",IF(AND(G12&lt;50),IF(AND(G12&gt;0),"Yếu",IF(AND(G12=0),"Không XL"," "))))))))</f>
        <v>Khá</v>
      </c>
      <c r="I12" s="43" t="s">
        <v>89</v>
      </c>
    </row>
    <row r="13" spans="1:20" s="22" customFormat="1" ht="17.45" customHeight="1" x14ac:dyDescent="0.3">
      <c r="A13" s="28">
        <v>2</v>
      </c>
      <c r="B13" s="29" t="s">
        <v>19</v>
      </c>
      <c r="C13" s="30" t="s">
        <v>20</v>
      </c>
      <c r="D13" s="31" t="s">
        <v>21</v>
      </c>
      <c r="E13" s="28">
        <v>70</v>
      </c>
      <c r="F13" s="32" t="str">
        <f t="shared" ref="F13:F31" si="0">IF(AND(E13&gt;=90),"Xuất sắc",IF(AND(E13&gt;=80),"Tốt",IF(AND(E13&gt;=70),"Khá",IF(AND(E13&gt;=60),"TB",IF(AND(E13&gt;=50),"TB",IF(AND(E13&lt;50),IF(AND(E13&gt;0),"Yếu",IF(AND(E13=0),"Không XL"," "))))))))</f>
        <v>Khá</v>
      </c>
      <c r="G13" s="28">
        <v>70</v>
      </c>
      <c r="H13" s="32" t="str">
        <f t="shared" ref="H13:H31" si="1">IF(AND(G13&gt;=90),"Xuất sắc",IF(AND(G13&gt;=80),"Tốt",IF(AND(G13&gt;=70),"Khá",IF(AND(G13&gt;=60),"TB",IF(AND(G13&gt;=50),"TB",IF(AND(G13&lt;50),IF(AND(G13&gt;0),"Yếu",IF(AND(G13=0),"Không XL"," "))))))))</f>
        <v>Khá</v>
      </c>
      <c r="I13" s="43"/>
    </row>
    <row r="14" spans="1:20" s="22" customFormat="1" ht="17.45" customHeight="1" x14ac:dyDescent="0.3">
      <c r="A14" s="28">
        <v>3</v>
      </c>
      <c r="B14" s="29" t="s">
        <v>22</v>
      </c>
      <c r="C14" s="30" t="s">
        <v>23</v>
      </c>
      <c r="D14" s="31" t="s">
        <v>24</v>
      </c>
      <c r="E14" s="28">
        <v>70</v>
      </c>
      <c r="F14" s="32" t="str">
        <f t="shared" si="0"/>
        <v>Khá</v>
      </c>
      <c r="G14" s="28">
        <v>70</v>
      </c>
      <c r="H14" s="32" t="str">
        <f t="shared" si="1"/>
        <v>Khá</v>
      </c>
      <c r="I14" s="43"/>
    </row>
    <row r="15" spans="1:20" s="22" customFormat="1" ht="17.45" customHeight="1" x14ac:dyDescent="0.3">
      <c r="A15" s="28">
        <v>4</v>
      </c>
      <c r="B15" s="29" t="s">
        <v>25</v>
      </c>
      <c r="C15" s="30" t="s">
        <v>26</v>
      </c>
      <c r="D15" s="31" t="s">
        <v>27</v>
      </c>
      <c r="E15" s="28">
        <v>70</v>
      </c>
      <c r="F15" s="32" t="str">
        <f t="shared" si="0"/>
        <v>Khá</v>
      </c>
      <c r="G15" s="28">
        <v>70</v>
      </c>
      <c r="H15" s="32" t="str">
        <f t="shared" si="1"/>
        <v>Khá</v>
      </c>
      <c r="I15" s="43"/>
    </row>
    <row r="16" spans="1:20" s="22" customFormat="1" ht="17.45" customHeight="1" x14ac:dyDescent="0.3">
      <c r="A16" s="28">
        <v>5</v>
      </c>
      <c r="B16" s="29" t="s">
        <v>28</v>
      </c>
      <c r="C16" s="30" t="s">
        <v>29</v>
      </c>
      <c r="D16" s="31" t="s">
        <v>30</v>
      </c>
      <c r="E16" s="28">
        <v>70</v>
      </c>
      <c r="F16" s="32" t="str">
        <f t="shared" si="0"/>
        <v>Khá</v>
      </c>
      <c r="G16" s="28">
        <v>70</v>
      </c>
      <c r="H16" s="32" t="str">
        <f t="shared" si="1"/>
        <v>Khá</v>
      </c>
      <c r="I16" s="43"/>
    </row>
    <row r="17" spans="1:9" s="22" customFormat="1" x14ac:dyDescent="0.3">
      <c r="A17" s="28">
        <v>6</v>
      </c>
      <c r="B17" s="29" t="s">
        <v>31</v>
      </c>
      <c r="C17" s="30" t="s">
        <v>32</v>
      </c>
      <c r="D17" s="31" t="s">
        <v>33</v>
      </c>
      <c r="E17" s="28">
        <v>70</v>
      </c>
      <c r="F17" s="32" t="str">
        <f t="shared" si="0"/>
        <v>Khá</v>
      </c>
      <c r="G17" s="28">
        <v>70</v>
      </c>
      <c r="H17" s="32" t="str">
        <f t="shared" si="1"/>
        <v>Khá</v>
      </c>
      <c r="I17" s="43"/>
    </row>
    <row r="18" spans="1:9" s="22" customFormat="1" x14ac:dyDescent="0.3">
      <c r="A18" s="28">
        <v>7</v>
      </c>
      <c r="B18" s="29" t="s">
        <v>34</v>
      </c>
      <c r="C18" s="30" t="s">
        <v>35</v>
      </c>
      <c r="D18" s="31" t="s">
        <v>33</v>
      </c>
      <c r="E18" s="28">
        <v>70</v>
      </c>
      <c r="F18" s="32" t="str">
        <f t="shared" si="0"/>
        <v>Khá</v>
      </c>
      <c r="G18" s="28">
        <v>70</v>
      </c>
      <c r="H18" s="32" t="str">
        <f t="shared" si="1"/>
        <v>Khá</v>
      </c>
      <c r="I18" s="43"/>
    </row>
    <row r="19" spans="1:9" s="22" customFormat="1" x14ac:dyDescent="0.3">
      <c r="A19" s="28">
        <v>8</v>
      </c>
      <c r="B19" s="29" t="s">
        <v>36</v>
      </c>
      <c r="C19" s="30" t="s">
        <v>37</v>
      </c>
      <c r="D19" s="31" t="s">
        <v>38</v>
      </c>
      <c r="E19" s="28">
        <v>70</v>
      </c>
      <c r="F19" s="32" t="str">
        <f t="shared" si="0"/>
        <v>Khá</v>
      </c>
      <c r="G19" s="28">
        <v>70</v>
      </c>
      <c r="H19" s="32" t="str">
        <f t="shared" si="1"/>
        <v>Khá</v>
      </c>
      <c r="I19" s="43"/>
    </row>
    <row r="20" spans="1:9" s="22" customFormat="1" x14ac:dyDescent="0.3">
      <c r="A20" s="28">
        <v>9</v>
      </c>
      <c r="B20" s="29" t="s">
        <v>39</v>
      </c>
      <c r="C20" s="30" t="s">
        <v>40</v>
      </c>
      <c r="D20" s="31" t="s">
        <v>41</v>
      </c>
      <c r="E20" s="28">
        <v>76</v>
      </c>
      <c r="F20" s="32" t="str">
        <f t="shared" si="0"/>
        <v>Khá</v>
      </c>
      <c r="G20" s="28">
        <v>76</v>
      </c>
      <c r="H20" s="32" t="str">
        <f t="shared" si="1"/>
        <v>Khá</v>
      </c>
      <c r="I20" s="43" t="s">
        <v>90</v>
      </c>
    </row>
    <row r="21" spans="1:9" s="22" customFormat="1" x14ac:dyDescent="0.3">
      <c r="A21" s="28">
        <v>10</v>
      </c>
      <c r="B21" s="29" t="s">
        <v>42</v>
      </c>
      <c r="C21" s="30" t="s">
        <v>43</v>
      </c>
      <c r="D21" s="31" t="s">
        <v>44</v>
      </c>
      <c r="E21" s="28">
        <v>76</v>
      </c>
      <c r="F21" s="32" t="str">
        <f t="shared" si="0"/>
        <v>Khá</v>
      </c>
      <c r="G21" s="28">
        <v>76</v>
      </c>
      <c r="H21" s="32" t="str">
        <f t="shared" si="1"/>
        <v>Khá</v>
      </c>
      <c r="I21" s="43" t="s">
        <v>90</v>
      </c>
    </row>
    <row r="22" spans="1:9" s="22" customFormat="1" x14ac:dyDescent="0.3">
      <c r="A22" s="28">
        <v>11</v>
      </c>
      <c r="B22" s="29" t="s">
        <v>45</v>
      </c>
      <c r="C22" s="30" t="s">
        <v>46</v>
      </c>
      <c r="D22" s="31" t="s">
        <v>47</v>
      </c>
      <c r="E22" s="28">
        <v>70</v>
      </c>
      <c r="F22" s="32" t="str">
        <f t="shared" si="0"/>
        <v>Khá</v>
      </c>
      <c r="G22" s="28">
        <v>70</v>
      </c>
      <c r="H22" s="32" t="str">
        <f t="shared" si="1"/>
        <v>Khá</v>
      </c>
      <c r="I22" s="43"/>
    </row>
    <row r="23" spans="1:9" s="22" customFormat="1" x14ac:dyDescent="0.3">
      <c r="A23" s="28">
        <v>12</v>
      </c>
      <c r="B23" s="29" t="s">
        <v>48</v>
      </c>
      <c r="C23" s="30" t="s">
        <v>49</v>
      </c>
      <c r="D23" s="31" t="s">
        <v>50</v>
      </c>
      <c r="E23" s="28">
        <v>70</v>
      </c>
      <c r="F23" s="32" t="str">
        <f t="shared" si="0"/>
        <v>Khá</v>
      </c>
      <c r="G23" s="28">
        <v>70</v>
      </c>
      <c r="H23" s="32" t="str">
        <f t="shared" si="1"/>
        <v>Khá</v>
      </c>
      <c r="I23" s="43"/>
    </row>
    <row r="24" spans="1:9" s="22" customFormat="1" x14ac:dyDescent="0.3">
      <c r="A24" s="28">
        <v>13</v>
      </c>
      <c r="B24" s="29" t="s">
        <v>51</v>
      </c>
      <c r="C24" s="30" t="s">
        <v>52</v>
      </c>
      <c r="D24" s="31" t="s">
        <v>50</v>
      </c>
      <c r="E24" s="28">
        <v>70</v>
      </c>
      <c r="F24" s="32" t="str">
        <f t="shared" si="0"/>
        <v>Khá</v>
      </c>
      <c r="G24" s="28">
        <v>70</v>
      </c>
      <c r="H24" s="32" t="str">
        <f t="shared" si="1"/>
        <v>Khá</v>
      </c>
      <c r="I24" s="43"/>
    </row>
    <row r="25" spans="1:9" s="22" customFormat="1" x14ac:dyDescent="0.3">
      <c r="A25" s="28">
        <v>14</v>
      </c>
      <c r="B25" s="29" t="s">
        <v>53</v>
      </c>
      <c r="C25" s="30" t="s">
        <v>54</v>
      </c>
      <c r="D25" s="31" t="s">
        <v>55</v>
      </c>
      <c r="E25" s="28">
        <v>70</v>
      </c>
      <c r="F25" s="32" t="str">
        <f t="shared" si="0"/>
        <v>Khá</v>
      </c>
      <c r="G25" s="28">
        <v>70</v>
      </c>
      <c r="H25" s="32" t="str">
        <f t="shared" si="1"/>
        <v>Khá</v>
      </c>
      <c r="I25" s="43"/>
    </row>
    <row r="26" spans="1:9" s="22" customFormat="1" x14ac:dyDescent="0.3">
      <c r="A26" s="28">
        <v>15</v>
      </c>
      <c r="B26" s="29" t="s">
        <v>56</v>
      </c>
      <c r="C26" s="30" t="s">
        <v>57</v>
      </c>
      <c r="D26" s="31" t="s">
        <v>58</v>
      </c>
      <c r="E26" s="28">
        <v>74</v>
      </c>
      <c r="F26" s="32" t="str">
        <f t="shared" si="0"/>
        <v>Khá</v>
      </c>
      <c r="G26" s="28">
        <v>74</v>
      </c>
      <c r="H26" s="32" t="str">
        <f t="shared" si="1"/>
        <v>Khá</v>
      </c>
      <c r="I26" s="43" t="s">
        <v>87</v>
      </c>
    </row>
    <row r="27" spans="1:9" s="22" customFormat="1" x14ac:dyDescent="0.3">
      <c r="A27" s="28">
        <v>16</v>
      </c>
      <c r="B27" s="29" t="s">
        <v>59</v>
      </c>
      <c r="C27" s="30" t="s">
        <v>60</v>
      </c>
      <c r="D27" s="31" t="s">
        <v>61</v>
      </c>
      <c r="E27" s="28">
        <v>45</v>
      </c>
      <c r="F27" s="32" t="str">
        <f t="shared" si="0"/>
        <v>Yếu</v>
      </c>
      <c r="G27" s="28">
        <v>45</v>
      </c>
      <c r="H27" s="32" t="str">
        <f t="shared" si="1"/>
        <v>Yếu</v>
      </c>
      <c r="I27" s="43" t="s">
        <v>88</v>
      </c>
    </row>
    <row r="28" spans="1:9" s="22" customFormat="1" x14ac:dyDescent="0.3">
      <c r="A28" s="28">
        <v>17</v>
      </c>
      <c r="B28" s="29" t="s">
        <v>62</v>
      </c>
      <c r="C28" s="30" t="s">
        <v>63</v>
      </c>
      <c r="D28" s="31" t="s">
        <v>64</v>
      </c>
      <c r="E28" s="28">
        <v>70</v>
      </c>
      <c r="F28" s="32" t="str">
        <f t="shared" si="0"/>
        <v>Khá</v>
      </c>
      <c r="G28" s="28">
        <v>70</v>
      </c>
      <c r="H28" s="32" t="str">
        <f t="shared" si="1"/>
        <v>Khá</v>
      </c>
      <c r="I28" s="43"/>
    </row>
    <row r="29" spans="1:9" s="22" customFormat="1" x14ac:dyDescent="0.3">
      <c r="A29" s="28">
        <v>18</v>
      </c>
      <c r="B29" s="29" t="s">
        <v>65</v>
      </c>
      <c r="C29" s="30" t="s">
        <v>66</v>
      </c>
      <c r="D29" s="31" t="s">
        <v>67</v>
      </c>
      <c r="E29" s="28">
        <v>70</v>
      </c>
      <c r="F29" s="32" t="str">
        <f t="shared" si="0"/>
        <v>Khá</v>
      </c>
      <c r="G29" s="28">
        <v>70</v>
      </c>
      <c r="H29" s="32" t="str">
        <f t="shared" si="1"/>
        <v>Khá</v>
      </c>
      <c r="I29" s="43"/>
    </row>
    <row r="30" spans="1:9" s="22" customFormat="1" x14ac:dyDescent="0.3">
      <c r="A30" s="28">
        <v>19</v>
      </c>
      <c r="B30" s="29" t="s">
        <v>68</v>
      </c>
      <c r="C30" s="30" t="s">
        <v>69</v>
      </c>
      <c r="D30" s="31" t="s">
        <v>70</v>
      </c>
      <c r="E30" s="28">
        <v>70</v>
      </c>
      <c r="F30" s="32" t="str">
        <f t="shared" si="0"/>
        <v>Khá</v>
      </c>
      <c r="G30" s="28">
        <v>70</v>
      </c>
      <c r="H30" s="32" t="str">
        <f t="shared" si="1"/>
        <v>Khá</v>
      </c>
      <c r="I30" s="43"/>
    </row>
    <row r="31" spans="1:9" s="22" customFormat="1" x14ac:dyDescent="0.3">
      <c r="A31" s="28">
        <v>20</v>
      </c>
      <c r="B31" s="29" t="s">
        <v>71</v>
      </c>
      <c r="C31" s="30" t="s">
        <v>72</v>
      </c>
      <c r="D31" s="31" t="s">
        <v>73</v>
      </c>
      <c r="E31" s="28">
        <v>74</v>
      </c>
      <c r="F31" s="32" t="str">
        <f t="shared" si="0"/>
        <v>Khá</v>
      </c>
      <c r="G31" s="28">
        <v>74</v>
      </c>
      <c r="H31" s="32" t="str">
        <f t="shared" si="1"/>
        <v>Khá</v>
      </c>
      <c r="I31" s="43" t="s">
        <v>87</v>
      </c>
    </row>
    <row r="32" spans="1:9" s="22" customFormat="1" x14ac:dyDescent="0.3">
      <c r="A32" s="28"/>
      <c r="B32" s="29"/>
      <c r="C32" s="30"/>
      <c r="D32" s="31"/>
      <c r="E32" s="28"/>
      <c r="F32" s="33" t="str">
        <f t="shared" ref="F32:F36" si="2">IF(AND(E32&gt;=90),"Xuất sắc",IF(AND(E32&gt;=80),"Tốt",IF(AND(E32&gt;=70),"Khá",IF(AND(E32&gt;=60),"TB",IF(AND(E32&gt;=50),"TB",IF(AND(E32&lt;50),IF(AND(E32&gt;0),"Yếu",IF(AND(E32=0),"Không XL"," "))))))))</f>
        <v>Không XL</v>
      </c>
      <c r="G32" s="28"/>
      <c r="H32" s="33" t="str">
        <f t="shared" ref="H32:H36" si="3">IF(AND(G32&gt;=90),"Xuất sắc",IF(AND(G32&gt;=80),"Tốt",IF(AND(G32&gt;=70),"Khá",IF(AND(G32&gt;=60),"TB",IF(AND(G32&gt;=50),"TB",IF(AND(G32&lt;50),IF(AND(G32&gt;0),"Yếu",IF(AND(G32=0),"Không XL"," "))))))))</f>
        <v>Không XL</v>
      </c>
      <c r="I32" s="34"/>
    </row>
    <row r="33" spans="1:10" s="22" customFormat="1" x14ac:dyDescent="0.3">
      <c r="A33" s="28"/>
      <c r="B33" s="29"/>
      <c r="C33" s="30"/>
      <c r="D33" s="31"/>
      <c r="E33" s="28"/>
      <c r="F33" s="33" t="str">
        <f t="shared" si="2"/>
        <v>Không XL</v>
      </c>
      <c r="G33" s="28"/>
      <c r="H33" s="33" t="str">
        <f t="shared" si="3"/>
        <v>Không XL</v>
      </c>
      <c r="I33" s="34"/>
    </row>
    <row r="34" spans="1:10" s="22" customFormat="1" x14ac:dyDescent="0.3">
      <c r="A34" s="28"/>
      <c r="B34" s="29"/>
      <c r="C34" s="30"/>
      <c r="D34" s="31"/>
      <c r="E34" s="28"/>
      <c r="F34" s="33" t="str">
        <f t="shared" si="2"/>
        <v>Không XL</v>
      </c>
      <c r="G34" s="28"/>
      <c r="H34" s="33" t="str">
        <f t="shared" si="3"/>
        <v>Không XL</v>
      </c>
      <c r="I34" s="34"/>
    </row>
    <row r="35" spans="1:10" s="22" customFormat="1" x14ac:dyDescent="0.3">
      <c r="A35" s="28"/>
      <c r="B35" s="29"/>
      <c r="C35" s="30"/>
      <c r="D35" s="31"/>
      <c r="E35" s="28"/>
      <c r="F35" s="33" t="str">
        <f t="shared" si="2"/>
        <v>Không XL</v>
      </c>
      <c r="G35" s="28"/>
      <c r="H35" s="33" t="str">
        <f t="shared" si="3"/>
        <v>Không XL</v>
      </c>
      <c r="I35" s="34"/>
    </row>
    <row r="36" spans="1:10" s="22" customFormat="1" x14ac:dyDescent="0.3">
      <c r="A36" s="28"/>
      <c r="B36" s="29"/>
      <c r="C36" s="30"/>
      <c r="D36" s="31"/>
      <c r="E36" s="28"/>
      <c r="F36" s="33" t="str">
        <f t="shared" si="2"/>
        <v>Không XL</v>
      </c>
      <c r="G36" s="28"/>
      <c r="H36" s="33" t="str">
        <f t="shared" si="3"/>
        <v>Không XL</v>
      </c>
      <c r="I36" s="34"/>
    </row>
    <row r="37" spans="1:10" ht="15.75" x14ac:dyDescent="0.25">
      <c r="C37" s="35" t="s">
        <v>74</v>
      </c>
      <c r="D37" s="35"/>
      <c r="E37" s="35"/>
      <c r="F37" s="35"/>
      <c r="G37" s="35"/>
      <c r="H37" s="35"/>
      <c r="I37" s="35"/>
    </row>
    <row r="38" spans="1:10" x14ac:dyDescent="0.25">
      <c r="C38" s="44" t="s">
        <v>75</v>
      </c>
      <c r="D38" s="44"/>
      <c r="E38" s="45" t="s">
        <v>11</v>
      </c>
      <c r="F38" s="45"/>
      <c r="G38" s="45" t="s">
        <v>12</v>
      </c>
      <c r="H38" s="45"/>
      <c r="I38" s="44" t="s">
        <v>13</v>
      </c>
    </row>
    <row r="39" spans="1:10" s="22" customFormat="1" x14ac:dyDescent="0.3">
      <c r="C39" s="44"/>
      <c r="D39" s="44"/>
      <c r="E39" s="27" t="s">
        <v>76</v>
      </c>
      <c r="F39" s="36" t="s">
        <v>77</v>
      </c>
      <c r="G39" s="27" t="s">
        <v>76</v>
      </c>
      <c r="H39" s="36" t="s">
        <v>77</v>
      </c>
      <c r="I39" s="44"/>
    </row>
    <row r="40" spans="1:10" x14ac:dyDescent="0.25">
      <c r="C40" s="46" t="s">
        <v>78</v>
      </c>
      <c r="D40" s="46"/>
      <c r="E40" s="37">
        <f>COUNTIF(F12:F31,"Xuất sắc")</f>
        <v>0</v>
      </c>
      <c r="F40" s="38">
        <f>E40*100/20</f>
        <v>0</v>
      </c>
      <c r="G40" s="37">
        <f>COUNTIF(H12:H31,"Xuất sắc")</f>
        <v>0</v>
      </c>
      <c r="H40" s="38">
        <f>G40*100/20</f>
        <v>0</v>
      </c>
      <c r="I40" s="47"/>
    </row>
    <row r="41" spans="1:10" x14ac:dyDescent="0.25">
      <c r="C41" s="46" t="s">
        <v>79</v>
      </c>
      <c r="D41" s="46"/>
      <c r="E41" s="37">
        <f>COUNTIF(F12:F36,"Tốt")</f>
        <v>0</v>
      </c>
      <c r="F41" s="38">
        <f t="shared" ref="F41:F45" si="4">E41*100/20</f>
        <v>0</v>
      </c>
      <c r="G41" s="37">
        <f>COUNTIF(H12:H36,"Tốt")</f>
        <v>0</v>
      </c>
      <c r="H41" s="38">
        <f t="shared" ref="H41:H45" si="5">G41*100/20</f>
        <v>0</v>
      </c>
      <c r="I41" s="47"/>
    </row>
    <row r="42" spans="1:10" x14ac:dyDescent="0.25">
      <c r="C42" s="46" t="s">
        <v>80</v>
      </c>
      <c r="D42" s="46"/>
      <c r="E42" s="37">
        <f>COUNTIF(F12:F31,"Khá")</f>
        <v>19</v>
      </c>
      <c r="F42" s="38">
        <f t="shared" si="4"/>
        <v>95</v>
      </c>
      <c r="G42" s="37">
        <f>COUNTIF(H12:H31,"Khá")</f>
        <v>19</v>
      </c>
      <c r="H42" s="38">
        <f t="shared" si="5"/>
        <v>95</v>
      </c>
      <c r="I42" s="47"/>
    </row>
    <row r="43" spans="1:10" x14ac:dyDescent="0.25">
      <c r="C43" s="46" t="s">
        <v>81</v>
      </c>
      <c r="D43" s="46"/>
      <c r="E43" s="37">
        <f>COUNTIF(F12:F31,"TB")</f>
        <v>0</v>
      </c>
      <c r="F43" s="38">
        <f t="shared" si="4"/>
        <v>0</v>
      </c>
      <c r="G43" s="37">
        <f>COUNTIF(H12:H31,"TB")</f>
        <v>0</v>
      </c>
      <c r="H43" s="38">
        <f t="shared" si="5"/>
        <v>0</v>
      </c>
      <c r="I43" s="47"/>
    </row>
    <row r="44" spans="1:10" x14ac:dyDescent="0.25">
      <c r="C44" s="46" t="s">
        <v>82</v>
      </c>
      <c r="D44" s="46"/>
      <c r="E44" s="37">
        <f>COUNTIF(F12:F31,"Yếu")</f>
        <v>1</v>
      </c>
      <c r="F44" s="38">
        <f t="shared" si="4"/>
        <v>5</v>
      </c>
      <c r="G44" s="37">
        <f>COUNTIF(H12:H31,"Yếu")</f>
        <v>1</v>
      </c>
      <c r="H44" s="38">
        <f t="shared" si="5"/>
        <v>5</v>
      </c>
      <c r="I44" s="47"/>
    </row>
    <row r="45" spans="1:10" x14ac:dyDescent="0.25">
      <c r="C45" s="46" t="s">
        <v>83</v>
      </c>
      <c r="D45" s="46"/>
      <c r="E45" s="37">
        <f>COUNTIF(F12:F31,"Không XL")</f>
        <v>0</v>
      </c>
      <c r="F45" s="38">
        <f t="shared" si="4"/>
        <v>0</v>
      </c>
      <c r="G45" s="37">
        <f>COUNTIF(H12:H31,"Không XL")</f>
        <v>0</v>
      </c>
      <c r="H45" s="38">
        <f t="shared" si="5"/>
        <v>0</v>
      </c>
      <c r="I45" s="47"/>
    </row>
    <row r="46" spans="1:10" x14ac:dyDescent="0.25">
      <c r="C46" s="39"/>
      <c r="D46" s="39"/>
      <c r="F46" s="40"/>
    </row>
    <row r="47" spans="1:10" ht="15.75" x14ac:dyDescent="0.25">
      <c r="E47" s="41" t="s">
        <v>84</v>
      </c>
      <c r="F47" s="41"/>
      <c r="G47" s="41"/>
      <c r="H47" s="41"/>
      <c r="I47" s="41"/>
    </row>
    <row r="48" spans="1:10" x14ac:dyDescent="0.25">
      <c r="A48" s="6" t="s">
        <v>85</v>
      </c>
      <c r="B48" s="6"/>
      <c r="C48" s="6"/>
      <c r="D48" s="6"/>
      <c r="E48" s="6"/>
      <c r="F48" s="6" t="s">
        <v>11</v>
      </c>
      <c r="G48" s="6"/>
      <c r="H48" s="6"/>
      <c r="I48" s="42" t="s">
        <v>86</v>
      </c>
      <c r="J48" s="42"/>
    </row>
    <row r="52" spans="1:9" x14ac:dyDescent="0.25">
      <c r="A52" s="1">
        <v>1</v>
      </c>
    </row>
    <row r="53" spans="1:9" ht="16.5" customHeight="1" x14ac:dyDescent="0.25">
      <c r="F53" s="6" t="s">
        <v>92</v>
      </c>
      <c r="G53" s="6"/>
      <c r="H53" s="6"/>
      <c r="I53" s="42" t="s">
        <v>91</v>
      </c>
    </row>
  </sheetData>
  <mergeCells count="31">
    <mergeCell ref="A48:E48"/>
    <mergeCell ref="F48:H48"/>
    <mergeCell ref="F53:H53"/>
    <mergeCell ref="C41:D41"/>
    <mergeCell ref="C42:D42"/>
    <mergeCell ref="C43:D43"/>
    <mergeCell ref="C44:D44"/>
    <mergeCell ref="C45:D45"/>
    <mergeCell ref="E47:I47"/>
    <mergeCell ref="C37:I37"/>
    <mergeCell ref="C38:D39"/>
    <mergeCell ref="E38:F38"/>
    <mergeCell ref="G38:H38"/>
    <mergeCell ref="I38:I39"/>
    <mergeCell ref="C40:D40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6 H12:H36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21C1-LTM2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Thi Thai Linh</dc:creator>
  <cp:lastModifiedBy>Vu Thi Thai Linh</cp:lastModifiedBy>
  <dcterms:created xsi:type="dcterms:W3CDTF">2023-12-15T10:24:09Z</dcterms:created>
  <dcterms:modified xsi:type="dcterms:W3CDTF">2023-12-15T10:36:47Z</dcterms:modified>
</cp:coreProperties>
</file>