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C KIEN_TOAN\kien\"/>
    </mc:Choice>
  </mc:AlternateContent>
  <xr:revisionPtr revIDLastSave="0" documentId="13_ncr:1_{08377CA5-459E-410D-A7F1-F456AC7EF1D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hop'!$A$1:$J$63</definedName>
    <definedName name="_xlnm.Print_Titles" localSheetId="0">'M. Tong hop'!$10:$11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25" l="1"/>
  <c r="F37" i="25"/>
  <c r="F36" i="25"/>
  <c r="F45" i="25" l="1"/>
  <c r="F44" i="25"/>
  <c r="F43" i="25"/>
  <c r="F42" i="25"/>
  <c r="F41" i="25"/>
  <c r="F40" i="25"/>
  <c r="F39" i="25"/>
  <c r="F38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 l="1"/>
  <c r="E50" i="25" s="1"/>
  <c r="G55" i="25" l="1"/>
  <c r="E55" i="25"/>
  <c r="G50" i="25"/>
  <c r="E51" i="25"/>
  <c r="G51" i="25"/>
  <c r="E52" i="25"/>
  <c r="G52" i="25"/>
  <c r="E53" i="25"/>
  <c r="G53" i="25"/>
  <c r="E54" i="25"/>
  <c r="G54" i="25"/>
</calcChain>
</file>

<file path=xl/sharedStrings.xml><?xml version="1.0" encoding="utf-8"?>
<sst xmlns="http://schemas.openxmlformats.org/spreadsheetml/2006/main" count="117" uniqueCount="101">
  <si>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</si>
  <si>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</si>
  <si>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</si>
  <si>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</si>
  <si>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</si>
  <si>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</si>
  <si>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</si>
  <si>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</si>
  <si>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</si>
  <si>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</si>
  <si>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</si>
  <si>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</si>
  <si>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</si>
  <si>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</si>
  <si>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</si>
  <si>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</si>
  <si>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</si>
  <si>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</si>
  <si>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</si>
  <si>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</si>
  <si>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</si>
  <si>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</si>
  <si>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</si>
  <si>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</si>
  <si>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</si>
  <si>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</si>
  <si>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</si>
  <si>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 xml:space="preserve">Đặng Trần Minh </t>
  </si>
  <si>
    <t>Anh</t>
  </si>
  <si>
    <t xml:space="preserve">Đỗ Lê Tuấn </t>
  </si>
  <si>
    <t>Trần Quỳnh</t>
  </si>
  <si>
    <t xml:space="preserve">Lưu Ngọc </t>
  </si>
  <si>
    <t>Bang</t>
  </si>
  <si>
    <t xml:space="preserve">Hứa Thanh </t>
  </si>
  <si>
    <t>Bình</t>
  </si>
  <si>
    <t xml:space="preserve">Nguyễn Phan Chí </t>
  </si>
  <si>
    <t>Cường</t>
  </si>
  <si>
    <t xml:space="preserve">Nguyễn Phong </t>
  </si>
  <si>
    <t>Đạt</t>
  </si>
  <si>
    <t xml:space="preserve">Phạm Phú </t>
  </si>
  <si>
    <t>Điền</t>
  </si>
  <si>
    <t xml:space="preserve">Nguyễn Phước </t>
  </si>
  <si>
    <t>Đông</t>
  </si>
  <si>
    <t xml:space="preserve">Đỗ Minh </t>
  </si>
  <si>
    <t>Hiếu</t>
  </si>
  <si>
    <t xml:space="preserve">Phạm Nguyễn Xuân </t>
  </si>
  <si>
    <t>Hòa</t>
  </si>
  <si>
    <t xml:space="preserve">Nguyễn Văn Thái </t>
  </si>
  <si>
    <t xml:space="preserve">Nguyễn Đỗ Huy </t>
  </si>
  <si>
    <t>Khải</t>
  </si>
  <si>
    <t xml:space="preserve">Huỳnh Minh Sơn </t>
  </si>
  <si>
    <t>Khôi</t>
  </si>
  <si>
    <t xml:space="preserve">Vũ Đức Anh </t>
  </si>
  <si>
    <t>Nguyễn Trần Trung</t>
  </si>
  <si>
    <t>Kiên</t>
  </si>
  <si>
    <t xml:space="preserve">Diệp Vỉ </t>
  </si>
  <si>
    <t>Kiệt</t>
  </si>
  <si>
    <t xml:space="preserve">Nguyễn Hoàng Thiên </t>
  </si>
  <si>
    <t>Kim</t>
  </si>
  <si>
    <t>Trần Thiên</t>
  </si>
  <si>
    <t>Nguyễn Lê</t>
  </si>
  <si>
    <t>Minh</t>
  </si>
  <si>
    <t xml:space="preserve">Nguyễn Phan Nhật </t>
  </si>
  <si>
    <t xml:space="preserve">Trương Duy </t>
  </si>
  <si>
    <t xml:space="preserve">Huỳnh Ngọc Phương </t>
  </si>
  <si>
    <t>Nghi</t>
  </si>
  <si>
    <t>Ngọc</t>
  </si>
  <si>
    <t xml:space="preserve">Dương Hoàng Yến </t>
  </si>
  <si>
    <t>Như</t>
  </si>
  <si>
    <t>Nguyễn Huỳnh Minh</t>
  </si>
  <si>
    <t>Phú</t>
  </si>
  <si>
    <t>Phan Lý Triệu</t>
  </si>
  <si>
    <t>Vy</t>
  </si>
  <si>
    <t>Nguyễn Quốc</t>
  </si>
  <si>
    <t>Thắng</t>
  </si>
  <si>
    <t xml:space="preserve">Huỳnh Cẩm </t>
  </si>
  <si>
    <t>Tiên</t>
  </si>
  <si>
    <t xml:space="preserve">Lê Nguyễn Việt </t>
  </si>
  <si>
    <t>Tiến</t>
  </si>
  <si>
    <t xml:space="preserve">Hồ Võ Hạ </t>
  </si>
  <si>
    <t>Trâm</t>
  </si>
  <si>
    <t>Nguyễn Hoàng Bảo</t>
  </si>
  <si>
    <t>Huỳnh Ngọc Bảo</t>
  </si>
  <si>
    <t>Trân</t>
  </si>
  <si>
    <t>Lê Thanh</t>
  </si>
  <si>
    <t>Trí</t>
  </si>
  <si>
    <t>Lê Thành</t>
  </si>
  <si>
    <t>Trung</t>
  </si>
  <si>
    <t>Dương Đức Kiên</t>
  </si>
  <si>
    <t xml:space="preserve">Nguyễn  Vũ Bảo </t>
  </si>
  <si>
    <t>LT</t>
  </si>
  <si>
    <t>LPPT</t>
  </si>
  <si>
    <t>LPHT</t>
  </si>
  <si>
    <t>TTT2</t>
  </si>
  <si>
    <t>TTT3</t>
  </si>
  <si>
    <t>TTT4</t>
  </si>
  <si>
    <r>
      <t xml:space="preserve">Lớp: </t>
    </r>
    <r>
      <rPr>
        <b/>
        <sz val="14"/>
        <color theme="1"/>
        <rFont val="Times New Roman"/>
        <family val="1"/>
      </rPr>
      <t>22T4-TKĐ3</t>
    </r>
    <r>
      <rPr>
        <sz val="14"/>
        <color theme="1"/>
        <rFont val="Times New Roman"/>
        <family val="1"/>
      </rPr>
      <t xml:space="preserve">  Sĩ số:  35     Khoa: </t>
    </r>
    <r>
      <rPr>
        <b/>
        <sz val="14"/>
        <color theme="1"/>
        <rFont val="Times New Roman"/>
        <family val="1"/>
      </rPr>
      <t>Công nghệ Thông tin</t>
    </r>
  </si>
  <si>
    <t>Học kỳ: I Năm học: 2023 - 2024</t>
  </si>
  <si>
    <t>TT1</t>
  </si>
  <si>
    <t>Lê Thanh Trí</t>
  </si>
  <si>
    <t>TP. Hồ Chí Minh, ngày 24 tháng 01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</si>
</sst>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  <font>
      <b/>
      <vertAlign val="superscript"/>
      <sz val="13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9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10" fillId="0" borderId="0" xfId="0" applyFont="1"/>
    <xf numFmtId="0" fontId="19" fillId="0" borderId="0" xfId="0" applyFont="1" applyAlignment="1">
      <alignment horizont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Alignment="1">
      <alignment horizontal="right"/>
    </xf>
    <xf numFmtId="0" fontId="21" fillId="0" borderId="2" xfId="0" quotePrefix="1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4" fontId="24" fillId="2" borderId="2" xfId="0" applyNumberFormat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0" borderId="2" xfId="0" quotePrefix="1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1" fillId="0" borderId="2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2</xdr:row>
      <xdr:rowOff>200025</xdr:rowOff>
    </xdr:from>
    <xdr:to>
      <xdr:col>8</xdr:col>
      <xdr:colOff>240030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286250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2"/>
  <sheetViews>
    <sheetView tabSelected="1" view="pageBreakPreview" zoomScaleNormal="100" zoomScaleSheetLayoutView="100" workbookViewId="0">
      <selection activeCell="E19" sqref="E19"/>
    </sheetView>
  </sheetViews>
  <sheetFormatPr defaultRowHeight="16.5"/>
  <cols>
    <col min="1" max="1" width="5.125" style="3" customWidth="1"/>
    <col min="2" max="2" width="10.625" style="3" customWidth="1"/>
    <col min="3" max="3" width="20.625" style="3" customWidth="1"/>
    <col min="4" max="4" width="7.625" style="25" customWidth="1"/>
    <col min="5" max="5" width="8.125" style="3" customWidth="1"/>
    <col min="6" max="6" width="9.625" style="3" customWidth="1"/>
    <col min="7" max="7" width="8.125" style="3" customWidth="1"/>
    <col min="8" max="8" width="9.625" style="3" customWidth="1"/>
    <col min="9" max="9" width="15.5" style="22" customWidth="1"/>
    <col min="10" max="16384" width="9" style="3"/>
  </cols>
  <sheetData>
    <row r="1" spans="1:20" ht="15" customHeight="1">
      <c r="I1" s="22" t="s">
        <v>2</v>
      </c>
    </row>
    <row r="2" spans="1:20" ht="17.100000000000001" customHeight="1">
      <c r="A2" s="66" t="s">
        <v>3</v>
      </c>
      <c r="B2" s="66"/>
      <c r="C2" s="66"/>
      <c r="D2" s="66"/>
      <c r="E2" s="67" t="s">
        <v>4</v>
      </c>
      <c r="F2" s="67"/>
      <c r="G2" s="67"/>
      <c r="H2" s="67"/>
      <c r="I2" s="67"/>
    </row>
    <row r="3" spans="1:20" ht="17.100000000000001" customHeight="1">
      <c r="A3" s="67" t="s">
        <v>5</v>
      </c>
      <c r="B3" s="67"/>
      <c r="C3" s="67"/>
      <c r="D3" s="67"/>
      <c r="E3" s="68" t="s">
        <v>6</v>
      </c>
      <c r="F3" s="68"/>
      <c r="G3" s="68"/>
      <c r="H3" s="68"/>
      <c r="I3" s="68"/>
    </row>
    <row r="4" spans="1:20" ht="17.100000000000001" customHeight="1">
      <c r="A4" s="67" t="s">
        <v>7</v>
      </c>
      <c r="B4" s="67"/>
      <c r="C4" s="67"/>
      <c r="D4" s="67"/>
      <c r="E4" s="37"/>
      <c r="F4" s="37"/>
      <c r="G4" s="37"/>
      <c r="H4" s="37"/>
      <c r="I4" s="37"/>
    </row>
    <row r="5" spans="1:20" s="11" customFormat="1" ht="12" customHeight="1">
      <c r="A5" s="43"/>
      <c r="B5" s="43"/>
      <c r="C5" s="43"/>
      <c r="D5" s="43"/>
      <c r="I5" s="26"/>
    </row>
    <row r="6" spans="1:20" ht="24.95" customHeight="1">
      <c r="A6" s="44" t="s">
        <v>8</v>
      </c>
      <c r="B6" s="44"/>
      <c r="C6" s="44"/>
      <c r="D6" s="44"/>
      <c r="E6" s="44"/>
      <c r="F6" s="44"/>
      <c r="G6" s="44"/>
      <c r="H6" s="44"/>
      <c r="I6" s="4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>
      <c r="A7" s="44" t="s">
        <v>97</v>
      </c>
      <c r="B7" s="44"/>
      <c r="C7" s="44"/>
      <c r="D7" s="44"/>
      <c r="E7" s="44"/>
      <c r="F7" s="44"/>
      <c r="G7" s="44"/>
      <c r="H7" s="44"/>
      <c r="I7" s="44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6" customFormat="1" ht="18" customHeight="1">
      <c r="A8" s="45" t="s">
        <v>96</v>
      </c>
      <c r="B8" s="45"/>
      <c r="C8" s="45"/>
      <c r="D8" s="45"/>
      <c r="E8" s="45"/>
      <c r="F8" s="45"/>
      <c r="G8" s="45"/>
      <c r="H8" s="45"/>
      <c r="I8" s="4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2" customHeight="1">
      <c r="A9" s="15"/>
      <c r="B9" s="15"/>
      <c r="C9" s="15"/>
      <c r="D9" s="23"/>
      <c r="E9" s="15"/>
      <c r="F9" s="15"/>
      <c r="G9" s="15"/>
      <c r="H9" s="15"/>
      <c r="I9" s="22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7" customFormat="1" ht="18" customHeight="1">
      <c r="A10" s="46" t="s">
        <v>0</v>
      </c>
      <c r="B10" s="46" t="s">
        <v>9</v>
      </c>
      <c r="C10" s="49" t="s">
        <v>10</v>
      </c>
      <c r="D10" s="50"/>
      <c r="E10" s="53" t="s">
        <v>11</v>
      </c>
      <c r="F10" s="54"/>
      <c r="G10" s="53" t="s">
        <v>12</v>
      </c>
      <c r="H10" s="54"/>
      <c r="I10" s="55" t="s">
        <v>1</v>
      </c>
    </row>
    <row r="11" spans="1:20" s="7" customFormat="1" ht="30" customHeight="1">
      <c r="A11" s="47"/>
      <c r="B11" s="48"/>
      <c r="C11" s="51"/>
      <c r="D11" s="52"/>
      <c r="E11" s="13" t="s">
        <v>13</v>
      </c>
      <c r="F11" s="13" t="s">
        <v>14</v>
      </c>
      <c r="G11" s="13" t="s">
        <v>13</v>
      </c>
      <c r="H11" s="13" t="s">
        <v>14</v>
      </c>
      <c r="I11" s="56"/>
    </row>
    <row r="12" spans="1:20" s="7" customFormat="1" ht="23.25" customHeight="1">
      <c r="A12" s="10">
        <v>1</v>
      </c>
      <c r="B12" s="33">
        <v>22002185</v>
      </c>
      <c r="C12" s="34" t="s">
        <v>27</v>
      </c>
      <c r="D12" s="36" t="s">
        <v>28</v>
      </c>
      <c r="E12" s="30">
        <v>64</v>
      </c>
      <c r="F12" s="31" t="str">
        <f>IF(AND(E12&gt;=90),"Xuất sắc",IF(AND(E12&gt;=80),"Tốt",IF(AND(E12&gt;=70),"Khá",IF(AND(E12&gt;=60),"TB",IF(AND(E12&gt;=50),"TB",IF(AND(E12&lt;50),IF(AND(E12&gt;0),"Yếu",IF(AND(E12=0),"Không XL"," "))))))))</f>
        <v>TB</v>
      </c>
      <c r="G12" s="30"/>
      <c r="H12" s="31"/>
      <c r="I12" s="32"/>
    </row>
    <row r="13" spans="1:20" s="7" customFormat="1" ht="23.25" customHeight="1">
      <c r="A13" s="10">
        <v>2</v>
      </c>
      <c r="B13" s="20">
        <v>22002337</v>
      </c>
      <c r="C13" s="21" t="s">
        <v>29</v>
      </c>
      <c r="D13" s="35" t="s">
        <v>28</v>
      </c>
      <c r="E13" s="30">
        <v>57</v>
      </c>
      <c r="F13" s="31" t="str">
        <f t="shared" ref="F13:F45" si="0">IF(AND(E13&gt;=90),"Xuất sắc",IF(AND(E13&gt;=80),"Tốt",IF(AND(E13&gt;=70),"Khá",IF(AND(E13&gt;=60),"TB",IF(AND(E13&gt;=50),"TB",IF(AND(E13&lt;50),IF(AND(E13&gt;0),"Yếu",IF(AND(E13=0),"Không XL"," "))))))))</f>
        <v>TB</v>
      </c>
      <c r="G13" s="30"/>
      <c r="H13" s="31"/>
      <c r="I13" s="27"/>
    </row>
    <row r="14" spans="1:20" s="7" customFormat="1" ht="23.25" customHeight="1">
      <c r="A14" s="10">
        <v>3</v>
      </c>
      <c r="B14" s="20">
        <v>22002085</v>
      </c>
      <c r="C14" s="21" t="s">
        <v>30</v>
      </c>
      <c r="D14" s="35" t="s">
        <v>28</v>
      </c>
      <c r="E14" s="30">
        <v>71</v>
      </c>
      <c r="F14" s="31" t="str">
        <f t="shared" si="0"/>
        <v>Khá</v>
      </c>
      <c r="G14" s="30"/>
      <c r="H14" s="31"/>
      <c r="I14" s="27"/>
    </row>
    <row r="15" spans="1:20" s="7" customFormat="1" ht="23.25" customHeight="1">
      <c r="A15" s="10">
        <v>4</v>
      </c>
      <c r="B15" s="20">
        <v>22001643</v>
      </c>
      <c r="C15" s="21" t="s">
        <v>31</v>
      </c>
      <c r="D15" s="35" t="s">
        <v>32</v>
      </c>
      <c r="E15" s="30">
        <v>56</v>
      </c>
      <c r="F15" s="31" t="str">
        <f t="shared" si="0"/>
        <v>TB</v>
      </c>
      <c r="G15" s="30"/>
      <c r="H15" s="31"/>
      <c r="I15" s="27"/>
    </row>
    <row r="16" spans="1:20" s="7" customFormat="1" ht="23.25" customHeight="1">
      <c r="A16" s="10">
        <v>5</v>
      </c>
      <c r="B16" s="20">
        <v>22001965</v>
      </c>
      <c r="C16" s="21" t="s">
        <v>33</v>
      </c>
      <c r="D16" s="35" t="s">
        <v>34</v>
      </c>
      <c r="E16" s="30">
        <v>56</v>
      </c>
      <c r="F16" s="31" t="str">
        <f t="shared" si="0"/>
        <v>TB</v>
      </c>
      <c r="G16" s="30"/>
      <c r="H16" s="31"/>
      <c r="I16" s="27"/>
    </row>
    <row r="17" spans="1:9" s="7" customFormat="1" ht="23.25" customHeight="1">
      <c r="A17" s="10">
        <v>6</v>
      </c>
      <c r="B17" s="20">
        <v>22002088</v>
      </c>
      <c r="C17" s="21" t="s">
        <v>35</v>
      </c>
      <c r="D17" s="35" t="s">
        <v>36</v>
      </c>
      <c r="E17" s="30">
        <v>58</v>
      </c>
      <c r="F17" s="31" t="str">
        <f t="shared" si="0"/>
        <v>TB</v>
      </c>
      <c r="G17" s="30"/>
      <c r="H17" s="31"/>
      <c r="I17" s="27"/>
    </row>
    <row r="18" spans="1:9" s="7" customFormat="1" ht="23.25" customHeight="1">
      <c r="A18" s="10">
        <v>7</v>
      </c>
      <c r="B18" s="20">
        <v>22004275</v>
      </c>
      <c r="C18" s="35" t="s">
        <v>37</v>
      </c>
      <c r="D18" s="35" t="s">
        <v>38</v>
      </c>
      <c r="E18" s="30">
        <v>59</v>
      </c>
      <c r="F18" s="31" t="str">
        <f t="shared" si="0"/>
        <v>TB</v>
      </c>
      <c r="G18" s="30"/>
      <c r="H18" s="31"/>
      <c r="I18" s="27" t="s">
        <v>98</v>
      </c>
    </row>
    <row r="19" spans="1:9" s="7" customFormat="1" ht="23.25" customHeight="1">
      <c r="A19" s="10">
        <v>8</v>
      </c>
      <c r="B19" s="20">
        <v>22002034</v>
      </c>
      <c r="C19" s="21" t="s">
        <v>39</v>
      </c>
      <c r="D19" s="35" t="s">
        <v>40</v>
      </c>
      <c r="E19" s="30"/>
      <c r="F19" s="31" t="str">
        <f t="shared" si="0"/>
        <v>Không XL</v>
      </c>
      <c r="G19" s="30"/>
      <c r="H19" s="31"/>
      <c r="I19" s="27"/>
    </row>
    <row r="20" spans="1:9" s="7" customFormat="1" ht="23.25" customHeight="1">
      <c r="A20" s="10">
        <v>9</v>
      </c>
      <c r="B20" s="20">
        <v>22001268</v>
      </c>
      <c r="C20" s="21" t="s">
        <v>41</v>
      </c>
      <c r="D20" s="35" t="s">
        <v>42</v>
      </c>
      <c r="E20" s="30"/>
      <c r="F20" s="31" t="str">
        <f t="shared" si="0"/>
        <v>Không XL</v>
      </c>
      <c r="G20" s="30"/>
      <c r="H20" s="31"/>
      <c r="I20" s="27"/>
    </row>
    <row r="21" spans="1:9" s="7" customFormat="1" ht="23.25" customHeight="1">
      <c r="A21" s="10">
        <v>10</v>
      </c>
      <c r="B21" s="20">
        <v>22002305</v>
      </c>
      <c r="C21" s="21" t="s">
        <v>43</v>
      </c>
      <c r="D21" s="35" t="s">
        <v>44</v>
      </c>
      <c r="E21" s="30"/>
      <c r="F21" s="31" t="str">
        <f t="shared" si="0"/>
        <v>Không XL</v>
      </c>
      <c r="G21" s="30"/>
      <c r="H21" s="31"/>
      <c r="I21" s="27"/>
    </row>
    <row r="22" spans="1:9" s="7" customFormat="1" ht="23.25" customHeight="1">
      <c r="A22" s="10">
        <v>11</v>
      </c>
      <c r="B22" s="20">
        <v>22002458</v>
      </c>
      <c r="C22" s="21" t="s">
        <v>45</v>
      </c>
      <c r="D22" s="35" t="s">
        <v>46</v>
      </c>
      <c r="E22" s="30"/>
      <c r="F22" s="31" t="str">
        <f t="shared" si="0"/>
        <v>Không XL</v>
      </c>
      <c r="G22" s="30"/>
      <c r="H22" s="31"/>
      <c r="I22" s="27"/>
    </row>
    <row r="23" spans="1:9" s="7" customFormat="1" ht="23.25" customHeight="1">
      <c r="A23" s="10">
        <v>12</v>
      </c>
      <c r="B23" s="20">
        <v>22001620</v>
      </c>
      <c r="C23" s="21" t="s">
        <v>47</v>
      </c>
      <c r="D23" s="35" t="s">
        <v>46</v>
      </c>
      <c r="E23" s="30"/>
      <c r="F23" s="31" t="str">
        <f t="shared" si="0"/>
        <v>Không XL</v>
      </c>
      <c r="G23" s="30"/>
      <c r="H23" s="31"/>
      <c r="I23" s="27"/>
    </row>
    <row r="24" spans="1:9" s="7" customFormat="1" ht="23.25" customHeight="1">
      <c r="A24" s="10">
        <v>13</v>
      </c>
      <c r="B24" s="20">
        <v>22002416</v>
      </c>
      <c r="C24" s="21" t="s">
        <v>48</v>
      </c>
      <c r="D24" s="35" t="s">
        <v>49</v>
      </c>
      <c r="E24" s="30"/>
      <c r="F24" s="31" t="str">
        <f t="shared" si="0"/>
        <v>Không XL</v>
      </c>
      <c r="G24" s="30"/>
      <c r="H24" s="31"/>
      <c r="I24" s="27"/>
    </row>
    <row r="25" spans="1:9" s="7" customFormat="1" ht="23.25" customHeight="1">
      <c r="A25" s="10">
        <v>14</v>
      </c>
      <c r="B25" s="20">
        <v>22003076</v>
      </c>
      <c r="C25" s="21" t="s">
        <v>50</v>
      </c>
      <c r="D25" s="35" t="s">
        <v>51</v>
      </c>
      <c r="E25" s="30"/>
      <c r="F25" s="31" t="str">
        <f t="shared" si="0"/>
        <v>Không XL</v>
      </c>
      <c r="G25" s="30"/>
      <c r="H25" s="31"/>
      <c r="I25" s="27" t="s">
        <v>93</v>
      </c>
    </row>
    <row r="26" spans="1:9" s="7" customFormat="1" ht="23.25" customHeight="1">
      <c r="A26" s="10">
        <v>15</v>
      </c>
      <c r="B26" s="20">
        <v>22002376</v>
      </c>
      <c r="C26" s="21" t="s">
        <v>52</v>
      </c>
      <c r="D26" s="35" t="s">
        <v>51</v>
      </c>
      <c r="E26" s="30"/>
      <c r="F26" s="31" t="str">
        <f t="shared" si="0"/>
        <v>Không XL</v>
      </c>
      <c r="G26" s="30"/>
      <c r="H26" s="31"/>
      <c r="I26" s="27"/>
    </row>
    <row r="27" spans="1:9" s="7" customFormat="1" ht="23.25" customHeight="1">
      <c r="A27" s="10">
        <v>16</v>
      </c>
      <c r="B27" s="20">
        <v>22001673</v>
      </c>
      <c r="C27" s="21" t="s">
        <v>53</v>
      </c>
      <c r="D27" s="35" t="s">
        <v>54</v>
      </c>
      <c r="E27" s="30"/>
      <c r="F27" s="31" t="str">
        <f t="shared" si="0"/>
        <v>Không XL</v>
      </c>
      <c r="G27" s="30"/>
      <c r="H27" s="31"/>
      <c r="I27" s="27"/>
    </row>
    <row r="28" spans="1:9" s="7" customFormat="1" ht="23.25" customHeight="1">
      <c r="A28" s="10">
        <v>17</v>
      </c>
      <c r="B28" s="20">
        <v>22004215</v>
      </c>
      <c r="C28" s="21" t="s">
        <v>55</v>
      </c>
      <c r="D28" s="35" t="s">
        <v>56</v>
      </c>
      <c r="E28" s="30"/>
      <c r="F28" s="31" t="str">
        <f t="shared" si="0"/>
        <v>Không XL</v>
      </c>
      <c r="G28" s="30"/>
      <c r="H28" s="31"/>
      <c r="I28" s="27"/>
    </row>
    <row r="29" spans="1:9" s="7" customFormat="1" ht="23.25" customHeight="1">
      <c r="A29" s="10">
        <v>18</v>
      </c>
      <c r="B29" s="20">
        <v>22001719</v>
      </c>
      <c r="C29" s="21" t="s">
        <v>57</v>
      </c>
      <c r="D29" s="35" t="s">
        <v>58</v>
      </c>
      <c r="E29" s="30"/>
      <c r="F29" s="31" t="str">
        <f t="shared" si="0"/>
        <v>Không XL</v>
      </c>
      <c r="G29" s="30"/>
      <c r="H29" s="31"/>
      <c r="I29" s="27"/>
    </row>
    <row r="30" spans="1:9" s="7" customFormat="1" ht="23.25" customHeight="1">
      <c r="A30" s="10">
        <v>19</v>
      </c>
      <c r="B30" s="20">
        <v>22001851</v>
      </c>
      <c r="C30" s="21" t="s">
        <v>59</v>
      </c>
      <c r="D30" s="35" t="s">
        <v>58</v>
      </c>
      <c r="E30" s="30"/>
      <c r="F30" s="31" t="str">
        <f t="shared" si="0"/>
        <v>Không XL</v>
      </c>
      <c r="G30" s="30"/>
      <c r="H30" s="31"/>
      <c r="I30" s="27"/>
    </row>
    <row r="31" spans="1:9" s="7" customFormat="1" ht="23.25" customHeight="1">
      <c r="A31" s="10">
        <v>20</v>
      </c>
      <c r="B31" s="20">
        <v>22002917</v>
      </c>
      <c r="C31" s="21" t="s">
        <v>60</v>
      </c>
      <c r="D31" s="35" t="s">
        <v>61</v>
      </c>
      <c r="E31" s="30"/>
      <c r="F31" s="31" t="str">
        <f t="shared" si="0"/>
        <v>Không XL</v>
      </c>
      <c r="G31" s="30"/>
      <c r="H31" s="31"/>
      <c r="I31" s="27"/>
    </row>
    <row r="32" spans="1:9" s="7" customFormat="1" ht="23.25" customHeight="1">
      <c r="A32" s="10">
        <v>21</v>
      </c>
      <c r="B32" s="20">
        <v>22001113</v>
      </c>
      <c r="C32" s="21" t="s">
        <v>62</v>
      </c>
      <c r="D32" s="35" t="s">
        <v>61</v>
      </c>
      <c r="E32" s="30"/>
      <c r="F32" s="31" t="str">
        <f t="shared" si="0"/>
        <v>Không XL</v>
      </c>
      <c r="G32" s="30"/>
      <c r="H32" s="31"/>
      <c r="I32" s="27"/>
    </row>
    <row r="33" spans="1:9" s="7" customFormat="1" ht="23.25" customHeight="1">
      <c r="A33" s="10">
        <v>22</v>
      </c>
      <c r="B33" s="20">
        <v>22002411</v>
      </c>
      <c r="C33" s="21" t="s">
        <v>63</v>
      </c>
      <c r="D33" s="35" t="s">
        <v>61</v>
      </c>
      <c r="E33" s="30"/>
      <c r="F33" s="31" t="str">
        <f t="shared" si="0"/>
        <v>Không XL</v>
      </c>
      <c r="G33" s="30"/>
      <c r="H33" s="31"/>
      <c r="I33" s="27"/>
    </row>
    <row r="34" spans="1:9" s="7" customFormat="1" ht="23.25" customHeight="1">
      <c r="A34" s="10">
        <v>23</v>
      </c>
      <c r="B34" s="20">
        <v>22001647</v>
      </c>
      <c r="C34" s="21" t="s">
        <v>64</v>
      </c>
      <c r="D34" s="35" t="s">
        <v>65</v>
      </c>
      <c r="E34" s="30"/>
      <c r="F34" s="31" t="str">
        <f t="shared" si="0"/>
        <v>Không XL</v>
      </c>
      <c r="G34" s="30"/>
      <c r="H34" s="31"/>
      <c r="I34" s="27"/>
    </row>
    <row r="35" spans="1:9" s="7" customFormat="1" ht="23.25" customHeight="1">
      <c r="A35" s="10">
        <v>24</v>
      </c>
      <c r="B35" s="20">
        <v>22002050</v>
      </c>
      <c r="C35" s="21" t="s">
        <v>89</v>
      </c>
      <c r="D35" s="35" t="s">
        <v>66</v>
      </c>
      <c r="E35" s="30"/>
      <c r="F35" s="31" t="str">
        <f t="shared" si="0"/>
        <v>Không XL</v>
      </c>
      <c r="G35" s="30"/>
      <c r="H35" s="31"/>
      <c r="I35" s="27" t="s">
        <v>94</v>
      </c>
    </row>
    <row r="36" spans="1:9" s="7" customFormat="1" ht="23.25" customHeight="1">
      <c r="A36" s="10">
        <v>25</v>
      </c>
      <c r="B36" s="20">
        <v>22001680</v>
      </c>
      <c r="C36" s="21" t="s">
        <v>67</v>
      </c>
      <c r="D36" s="35" t="s">
        <v>68</v>
      </c>
      <c r="E36" s="30"/>
      <c r="F36" s="31" t="str">
        <f t="shared" ref="F36:F37" si="1">IF(AND(E36&gt;=90),"Xuất sắc",IF(AND(E36&gt;=80),"Tốt",IF(AND(E36&gt;=70),"Khá",IF(AND(E36&gt;=60),"TB",IF(AND(E36&gt;=50),"TB",IF(AND(E36&lt;50),IF(AND(E36&gt;0),"Yếu",IF(AND(E36=0),"Không XL"," "))))))))</f>
        <v>Không XL</v>
      </c>
      <c r="G36" s="30"/>
      <c r="H36" s="31"/>
      <c r="I36" s="27"/>
    </row>
    <row r="37" spans="1:9" s="7" customFormat="1" ht="23.25" customHeight="1">
      <c r="A37" s="10">
        <v>26</v>
      </c>
      <c r="B37" s="20">
        <v>22002069</v>
      </c>
      <c r="C37" s="21" t="s">
        <v>69</v>
      </c>
      <c r="D37" s="35" t="s">
        <v>70</v>
      </c>
      <c r="E37" s="30"/>
      <c r="F37" s="31" t="str">
        <f t="shared" si="1"/>
        <v>Không XL</v>
      </c>
      <c r="G37" s="30"/>
      <c r="H37" s="31"/>
      <c r="I37" s="27"/>
    </row>
    <row r="38" spans="1:9" s="7" customFormat="1" ht="23.25" customHeight="1">
      <c r="A38" s="10">
        <v>27</v>
      </c>
      <c r="B38" s="20">
        <v>22002102</v>
      </c>
      <c r="C38" s="21" t="s">
        <v>73</v>
      </c>
      <c r="D38" s="35" t="s">
        <v>74</v>
      </c>
      <c r="E38" s="30"/>
      <c r="F38" s="31" t="str">
        <f t="shared" si="0"/>
        <v>Không XL</v>
      </c>
      <c r="G38" s="30"/>
      <c r="H38" s="31"/>
      <c r="I38" s="27"/>
    </row>
    <row r="39" spans="1:9" s="7" customFormat="1" ht="23.25" customHeight="1">
      <c r="A39" s="10">
        <v>28</v>
      </c>
      <c r="B39" s="20">
        <v>22001111</v>
      </c>
      <c r="C39" s="21" t="s">
        <v>75</v>
      </c>
      <c r="D39" s="35" t="s">
        <v>76</v>
      </c>
      <c r="E39" s="30"/>
      <c r="F39" s="31" t="str">
        <f t="shared" si="0"/>
        <v>Không XL</v>
      </c>
      <c r="G39" s="30"/>
      <c r="H39" s="31"/>
      <c r="I39" s="27"/>
    </row>
    <row r="40" spans="1:9" s="7" customFormat="1" ht="23.25" customHeight="1">
      <c r="A40" s="10">
        <v>29</v>
      </c>
      <c r="B40" s="20">
        <v>22001845</v>
      </c>
      <c r="C40" s="21" t="s">
        <v>77</v>
      </c>
      <c r="D40" s="35" t="s">
        <v>78</v>
      </c>
      <c r="E40" s="30"/>
      <c r="F40" s="31" t="str">
        <f t="shared" si="0"/>
        <v>Không XL</v>
      </c>
      <c r="G40" s="30"/>
      <c r="H40" s="31"/>
      <c r="I40" s="27"/>
    </row>
    <row r="41" spans="1:9" s="7" customFormat="1" ht="23.25" customHeight="1">
      <c r="A41" s="10">
        <v>30</v>
      </c>
      <c r="B41" s="20">
        <v>22004273</v>
      </c>
      <c r="C41" s="21" t="s">
        <v>79</v>
      </c>
      <c r="D41" s="35" t="s">
        <v>80</v>
      </c>
      <c r="E41" s="30"/>
      <c r="F41" s="31" t="str">
        <f t="shared" si="0"/>
        <v>Không XL</v>
      </c>
      <c r="G41" s="30"/>
      <c r="H41" s="31"/>
      <c r="I41" s="27" t="s">
        <v>91</v>
      </c>
    </row>
    <row r="42" spans="1:9" s="7" customFormat="1" ht="23.25" customHeight="1">
      <c r="A42" s="10">
        <v>31</v>
      </c>
      <c r="B42" s="20">
        <v>22001668</v>
      </c>
      <c r="C42" s="35" t="s">
        <v>81</v>
      </c>
      <c r="D42" s="35" t="s">
        <v>80</v>
      </c>
      <c r="E42" s="30"/>
      <c r="F42" s="31" t="str">
        <f t="shared" si="0"/>
        <v>Không XL</v>
      </c>
      <c r="G42" s="30"/>
      <c r="H42" s="31"/>
      <c r="I42" s="27" t="s">
        <v>95</v>
      </c>
    </row>
    <row r="43" spans="1:9" s="7" customFormat="1" ht="23.25" customHeight="1">
      <c r="A43" s="10">
        <v>32</v>
      </c>
      <c r="B43" s="20">
        <v>22001197</v>
      </c>
      <c r="C43" s="35" t="s">
        <v>82</v>
      </c>
      <c r="D43" s="35" t="s">
        <v>83</v>
      </c>
      <c r="E43" s="30"/>
      <c r="F43" s="31" t="str">
        <f t="shared" si="0"/>
        <v>Không XL</v>
      </c>
      <c r="G43" s="30"/>
      <c r="H43" s="31"/>
      <c r="I43" s="27"/>
    </row>
    <row r="44" spans="1:9" s="7" customFormat="1" ht="23.25" customHeight="1">
      <c r="A44" s="10">
        <v>33</v>
      </c>
      <c r="B44" s="20">
        <v>22001652</v>
      </c>
      <c r="C44" s="35" t="s">
        <v>84</v>
      </c>
      <c r="D44" s="35" t="s">
        <v>85</v>
      </c>
      <c r="E44" s="30"/>
      <c r="F44" s="31" t="str">
        <f t="shared" si="0"/>
        <v>Không XL</v>
      </c>
      <c r="G44" s="30"/>
      <c r="H44" s="31"/>
      <c r="I44" s="27" t="s">
        <v>90</v>
      </c>
    </row>
    <row r="45" spans="1:9" s="7" customFormat="1" ht="23.25" customHeight="1">
      <c r="A45" s="10">
        <v>34</v>
      </c>
      <c r="B45" s="20">
        <v>22001129</v>
      </c>
      <c r="C45" s="21" t="s">
        <v>86</v>
      </c>
      <c r="D45" s="35" t="s">
        <v>87</v>
      </c>
      <c r="E45" s="30"/>
      <c r="F45" s="31" t="str">
        <f t="shared" si="0"/>
        <v>Không XL</v>
      </c>
      <c r="G45" s="30"/>
      <c r="H45" s="31"/>
      <c r="I45" s="27"/>
    </row>
    <row r="46" spans="1:9" s="7" customFormat="1" ht="23.25" customHeight="1">
      <c r="A46" s="10">
        <v>35</v>
      </c>
      <c r="B46" s="20">
        <v>22002413</v>
      </c>
      <c r="C46" s="21" t="s">
        <v>71</v>
      </c>
      <c r="D46" s="35" t="s">
        <v>72</v>
      </c>
      <c r="E46" s="30"/>
      <c r="F46" s="31" t="str">
        <f t="shared" ref="F46" si="2">IF(AND(E46&gt;=90),"Xuất sắc",IF(AND(E46&gt;=80),"Tốt",IF(AND(E46&gt;=70),"Khá",IF(AND(E46&gt;=60),"TB",IF(AND(E46&gt;=50),"TB",IF(AND(E46&lt;50),IF(AND(E46&gt;0),"Yếu",IF(AND(E46=0),"Không XL"," "))))))))</f>
        <v>Không XL</v>
      </c>
      <c r="G46" s="30"/>
      <c r="H46" s="31"/>
      <c r="I46" s="27" t="s">
        <v>92</v>
      </c>
    </row>
    <row r="47" spans="1:9" ht="20.100000000000001" customHeight="1">
      <c r="C47" s="57" t="s">
        <v>15</v>
      </c>
      <c r="D47" s="57"/>
      <c r="E47" s="57"/>
      <c r="F47" s="57"/>
      <c r="G47" s="57"/>
      <c r="H47" s="57"/>
      <c r="I47" s="57"/>
    </row>
    <row r="48" spans="1:9" ht="18" customHeight="1">
      <c r="C48" s="58" t="s">
        <v>16</v>
      </c>
      <c r="D48" s="59"/>
      <c r="E48" s="62" t="s">
        <v>11</v>
      </c>
      <c r="F48" s="63"/>
      <c r="G48" s="62" t="s">
        <v>12</v>
      </c>
      <c r="H48" s="63"/>
      <c r="I48" s="64" t="s">
        <v>1</v>
      </c>
    </row>
    <row r="49" spans="1:10" s="7" customFormat="1" ht="18" customHeight="1">
      <c r="C49" s="60"/>
      <c r="D49" s="61"/>
      <c r="E49" s="13" t="s">
        <v>17</v>
      </c>
      <c r="F49" s="8" t="s">
        <v>18</v>
      </c>
      <c r="G49" s="13" t="s">
        <v>17</v>
      </c>
      <c r="H49" s="8" t="s">
        <v>18</v>
      </c>
      <c r="I49" s="65"/>
    </row>
    <row r="50" spans="1:10" ht="18" customHeight="1">
      <c r="C50" s="38" t="s">
        <v>19</v>
      </c>
      <c r="D50" s="39"/>
      <c r="E50" s="10">
        <f>COUNTIF(F12:F46,"Xuất sắc")</f>
        <v>0</v>
      </c>
      <c r="F50" s="16">
        <v>0</v>
      </c>
      <c r="G50" s="10">
        <f>COUNTIF(H12:H46,"Xuất sắc")</f>
        <v>0</v>
      </c>
      <c r="H50" s="16"/>
      <c r="I50" s="28"/>
    </row>
    <row r="51" spans="1:10" ht="18" customHeight="1">
      <c r="C51" s="38" t="s">
        <v>20</v>
      </c>
      <c r="D51" s="39"/>
      <c r="E51" s="10">
        <f>COUNTIF(F12:F46,"Tốt")</f>
        <v>0</v>
      </c>
      <c r="F51" s="16">
        <v>7.4999999999999997E-2</v>
      </c>
      <c r="G51" s="10">
        <f>COUNTIF(H12:H46,"Tốt")</f>
        <v>0</v>
      </c>
      <c r="H51" s="16"/>
      <c r="I51" s="28"/>
    </row>
    <row r="52" spans="1:10" ht="18" customHeight="1">
      <c r="C52" s="38" t="s">
        <v>21</v>
      </c>
      <c r="D52" s="39"/>
      <c r="E52" s="10">
        <f>COUNTIF(F12:F46,"Khá")</f>
        <v>1</v>
      </c>
      <c r="F52" s="16">
        <v>0.55000000000000004</v>
      </c>
      <c r="G52" s="10">
        <f>COUNTIF(H12:H46,"Khá")</f>
        <v>0</v>
      </c>
      <c r="H52" s="16"/>
      <c r="I52" s="28"/>
    </row>
    <row r="53" spans="1:10" ht="18" customHeight="1">
      <c r="C53" s="38" t="s">
        <v>22</v>
      </c>
      <c r="D53" s="39"/>
      <c r="E53" s="10">
        <f>COUNTIF(F12:F46,"TB")</f>
        <v>6</v>
      </c>
      <c r="F53" s="16">
        <v>0.35</v>
      </c>
      <c r="G53" s="10">
        <f>COUNTIF(H12:H46,"TB")</f>
        <v>0</v>
      </c>
      <c r="H53" s="16"/>
      <c r="I53" s="28"/>
    </row>
    <row r="54" spans="1:10" ht="18" customHeight="1">
      <c r="C54" s="38" t="s">
        <v>23</v>
      </c>
      <c r="D54" s="39"/>
      <c r="E54" s="10">
        <f>COUNTIF(F12:F46,"Yếu")</f>
        <v>0</v>
      </c>
      <c r="F54" s="16">
        <v>2.5000000000000001E-2</v>
      </c>
      <c r="G54" s="10">
        <f>COUNTIF(H12:H46,"Yếu")</f>
        <v>0</v>
      </c>
      <c r="H54" s="16"/>
      <c r="I54" s="28"/>
    </row>
    <row r="55" spans="1:10" ht="18" customHeight="1" thickBot="1">
      <c r="C55" s="40" t="s">
        <v>24</v>
      </c>
      <c r="D55" s="41"/>
      <c r="E55" s="17">
        <f>COUNTIF(F12:F46,"Không XL")</f>
        <v>28</v>
      </c>
      <c r="F55" s="18">
        <v>0</v>
      </c>
      <c r="G55" s="17">
        <f>COUNTIF(H12:H46,"Không XL")</f>
        <v>0</v>
      </c>
      <c r="H55" s="18"/>
      <c r="I55" s="29"/>
    </row>
    <row r="56" spans="1:10">
      <c r="C56" s="9"/>
      <c r="D56" s="24"/>
      <c r="F56" s="19"/>
    </row>
    <row r="57" spans="1:10" ht="18" customHeight="1">
      <c r="E57" s="42" t="s">
        <v>100</v>
      </c>
      <c r="F57" s="42"/>
      <c r="G57" s="42"/>
      <c r="H57" s="42"/>
      <c r="I57" s="42"/>
    </row>
    <row r="58" spans="1:10" ht="18" customHeight="1">
      <c r="A58" s="37" t="s">
        <v>25</v>
      </c>
      <c r="B58" s="37"/>
      <c r="C58" s="37"/>
      <c r="D58" s="37"/>
      <c r="E58" s="37"/>
      <c r="F58" s="37" t="s">
        <v>11</v>
      </c>
      <c r="G58" s="37"/>
      <c r="H58" s="37"/>
      <c r="I58" s="22" t="s">
        <v>26</v>
      </c>
      <c r="J58" s="14"/>
    </row>
    <row r="59" spans="1:10" ht="18" customHeight="1"/>
    <row r="60" spans="1:10" ht="18" customHeight="1"/>
    <row r="61" spans="1:10" ht="18" customHeight="1">
      <c r="G61" s="22" t="s">
        <v>88</v>
      </c>
      <c r="I61" s="22" t="s">
        <v>99</v>
      </c>
    </row>
    <row r="62" spans="1:10" ht="18" customHeight="1"/>
  </sheetData>
  <mergeCells count="30">
    <mergeCell ref="A2:D2"/>
    <mergeCell ref="E2:I2"/>
    <mergeCell ref="A3:D3"/>
    <mergeCell ref="E3:I3"/>
    <mergeCell ref="A4:D4"/>
    <mergeCell ref="E4:I4"/>
    <mergeCell ref="C50:D50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47:I47"/>
    <mergeCell ref="C48:D49"/>
    <mergeCell ref="E48:F48"/>
    <mergeCell ref="G48:H48"/>
    <mergeCell ref="I48:I49"/>
    <mergeCell ref="A58:E58"/>
    <mergeCell ref="F58:H58"/>
    <mergeCell ref="C51:D51"/>
    <mergeCell ref="C52:D52"/>
    <mergeCell ref="C53:D53"/>
    <mergeCell ref="C54:D54"/>
    <mergeCell ref="C55:D55"/>
    <mergeCell ref="E57:I57"/>
  </mergeCells>
  <conditionalFormatting sqref="H12:H45 F13:F45">
    <cfRule type="cellIs" dxfId="7" priority="43" stopIfTrue="1" operator="equal">
      <formula>"SVG"</formula>
    </cfRule>
    <cfRule type="cellIs" dxfId="6" priority="44" stopIfTrue="1" operator="equal">
      <formula>"SVXS"</formula>
    </cfRule>
  </conditionalFormatting>
  <conditionalFormatting sqref="F12">
    <cfRule type="cellIs" dxfId="5" priority="11" stopIfTrue="1" operator="equal">
      <formula>"SVG"</formula>
    </cfRule>
    <cfRule type="cellIs" dxfId="4" priority="12" stopIfTrue="1" operator="equal">
      <formula>"SVXS"</formula>
    </cfRule>
  </conditionalFormatting>
  <conditionalFormatting sqref="H46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46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M. Tong hop</vt:lpstr>
      <vt:lpstr>'M. Tong hop'!Print_Area</vt:lpstr>
      <vt:lpstr>'M. Tong hop'!Print_Titles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GV_KHCB</cp:lastModifiedBy>
  <cp:lastPrinted>2023-07-21T01:37:36Z</cp:lastPrinted>
  <dcterms:created xsi:type="dcterms:W3CDTF">1999-12-31T18:49:42Z</dcterms:created>
  <dcterms:modified xsi:type="dcterms:W3CDTF">2024-01-24T08:26:48Z</dcterms:modified>
</cp:coreProperties>
</file>