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4355" windowHeight="7500"/>
  </bookViews>
  <sheets>
    <sheet name="HK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O13" i="1" l="1"/>
  <c r="M13" i="1"/>
  <c r="K13" i="1"/>
  <c r="I13" i="1"/>
  <c r="G13" i="1"/>
  <c r="N13" i="1" s="1"/>
  <c r="E13" i="1"/>
  <c r="O12" i="1"/>
  <c r="M12" i="1"/>
  <c r="N12" i="1" s="1"/>
  <c r="K12" i="1"/>
  <c r="I12" i="1"/>
  <c r="G12" i="1"/>
  <c r="E12" i="1"/>
  <c r="O10" i="1"/>
  <c r="M10" i="1"/>
  <c r="N10" i="1" s="1"/>
  <c r="K10" i="1"/>
  <c r="I10" i="1"/>
  <c r="G10" i="1"/>
  <c r="E10" i="1"/>
  <c r="P12" i="1" l="1"/>
  <c r="P13" i="1"/>
  <c r="P10" i="1"/>
</calcChain>
</file>

<file path=xl/sharedStrings.xml><?xml version="1.0" encoding="utf-8"?>
<sst xmlns="http://schemas.openxmlformats.org/spreadsheetml/2006/main" count="51" uniqueCount="31">
  <si>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</si>
  <si>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</si>
  <si>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</si>
  <si>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</si>
  <si>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XÉT THI ĐUA HỌC KÌ I NĂM HỌC 2023 - 2024</t>
  </si>
  <si>
    <t>TT</t>
  </si>
  <si>
    <t>Họ và tên</t>
  </si>
  <si>
    <t>Mã số E-office</t>
  </si>
  <si>
    <t>Tháng 09/2023</t>
  </si>
  <si>
    <t>Tháng 10/2023</t>
  </si>
  <si>
    <t>Tháng 11/2023</t>
  </si>
  <si>
    <t>Tháng 12/2023</t>
  </si>
  <si>
    <t>Tháng 01/2024</t>
  </si>
  <si>
    <t>Điểm K</t>
  </si>
  <si>
    <t>Hệ số trừ bậc (C, D, E)</t>
  </si>
  <si>
    <t>Xếp loại HK1</t>
  </si>
  <si>
    <t>Ghi chú</t>
  </si>
  <si>
    <t>Xếp loại</t>
  </si>
  <si>
    <t>Điểm</t>
  </si>
  <si>
    <t>I. Cán bộ quản lý (Trưởng, Phó đơn vị)</t>
  </si>
  <si>
    <t>Trang Thị Xuân Uyên</t>
  </si>
  <si>
    <t>A4</t>
  </si>
  <si>
    <t>A1</t>
  </si>
  <si>
    <t>A2</t>
  </si>
  <si>
    <t>II. Giảng viên/nhân viên</t>
  </si>
  <si>
    <t>Bùi Thị Lan Anh</t>
  </si>
  <si>
    <t>A3</t>
  </si>
  <si>
    <t>Lê Thị Huyền</t>
  </si>
  <si>
    <t>Thành phố Hồ Chí Minh, ngày 31  tháng  01 năm 2024</t>
  </si>
  <si>
    <t>TRƯỞNG ĐƠN VỊ</t>
  </si>
  <si>
    <t>ĐƠN VỊ: TRUNG TÂM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</si>
</sst>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i/>
      <sz val="13"/>
      <name val="Times New Roman"/>
      <family val="1"/>
    </font>
    <font>
      <b/>
      <sz val="10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vertical="center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2</xdr:row>
      <xdr:rowOff>19050</xdr:rowOff>
    </xdr:from>
    <xdr:to>
      <xdr:col>15</xdr:col>
      <xdr:colOff>323850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7286625" y="4000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&#226;u%20thi%20&#273;ua%20hoc%20k&#792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m"/>
      <sheetName val="HK1"/>
      <sheetName val="HK2"/>
      <sheetName val="NH"/>
    </sheetNames>
    <sheetDataSet>
      <sheetData sheetId="0">
        <row r="2">
          <cell r="A2" t="str">
            <v>A1</v>
          </cell>
          <cell r="B2">
            <v>10</v>
          </cell>
        </row>
        <row r="3">
          <cell r="A3" t="str">
            <v>A2</v>
          </cell>
          <cell r="B3">
            <v>9</v>
          </cell>
        </row>
        <row r="4">
          <cell r="A4" t="str">
            <v>A3</v>
          </cell>
          <cell r="B4">
            <v>8</v>
          </cell>
        </row>
        <row r="5">
          <cell r="A5" t="str">
            <v>A4</v>
          </cell>
          <cell r="B5">
            <v>7</v>
          </cell>
        </row>
        <row r="7">
          <cell r="A7" t="str">
            <v>B1</v>
          </cell>
          <cell r="B7">
            <v>6</v>
          </cell>
        </row>
        <row r="8">
          <cell r="A8" t="str">
            <v>B2</v>
          </cell>
          <cell r="B8">
            <v>5</v>
          </cell>
        </row>
        <row r="9">
          <cell r="A9" t="str">
            <v>C1</v>
          </cell>
          <cell r="B9">
            <v>4</v>
          </cell>
        </row>
        <row r="10">
          <cell r="A10" t="str">
            <v>C2</v>
          </cell>
          <cell r="B10">
            <v>3</v>
          </cell>
        </row>
        <row r="11">
          <cell r="A11" t="str">
            <v>D</v>
          </cell>
          <cell r="B11">
            <v>1</v>
          </cell>
        </row>
        <row r="12">
          <cell r="A12" t="str">
            <v>E</v>
          </cell>
          <cell r="B12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22"/>
  <sheetViews>
    <sheetView tabSelected="1" topLeftCell="C4" workbookViewId="0">
      <selection activeCell="M28" sqref="M28"/>
    </sheetView>
  </sheetViews>
  <sheetFormatPr defaultRowHeight="16.5" x14ac:dyDescent="0.25"/>
  <cols>
    <col min="1" max="1" width="4.85546875" style="5" customWidth="1"/>
    <col min="2" max="2" width="19.7109375" style="5" customWidth="1"/>
    <col min="3" max="3" width="11.140625" style="5" customWidth="1"/>
    <col min="4" max="14" width="6.7109375" style="5" customWidth="1"/>
    <col min="15" max="15" width="9.140625" style="5" hidden="1" customWidth="1"/>
    <col min="16" max="16" width="23.140625" style="5" customWidth="1"/>
    <col min="17" max="16384" width="9.140625" style="5"/>
  </cols>
  <sheetData>
    <row r="1" spans="1:17" s="1" customFormat="1" ht="15" x14ac:dyDescent="0.25">
      <c r="A1" s="27" t="s">
        <v>0</v>
      </c>
      <c r="B1" s="27"/>
      <c r="C1" s="27"/>
      <c r="D1" s="27"/>
      <c r="I1" s="28" t="s">
        <v>1</v>
      </c>
      <c r="J1" s="28"/>
      <c r="K1" s="28"/>
      <c r="L1" s="28"/>
      <c r="M1" s="28"/>
      <c r="N1" s="28"/>
      <c r="O1" s="28"/>
      <c r="P1" s="28"/>
      <c r="Q1" s="28"/>
    </row>
    <row r="2" spans="1:17" s="1" customFormat="1" ht="15" x14ac:dyDescent="0.25">
      <c r="A2" s="27" t="s">
        <v>2</v>
      </c>
      <c r="B2" s="27"/>
      <c r="C2" s="27"/>
      <c r="D2" s="27"/>
      <c r="I2" s="28" t="s">
        <v>3</v>
      </c>
      <c r="J2" s="28"/>
      <c r="K2" s="28"/>
      <c r="L2" s="28"/>
      <c r="M2" s="28"/>
      <c r="N2" s="28"/>
      <c r="O2" s="28"/>
      <c r="P2" s="28"/>
      <c r="Q2" s="28"/>
    </row>
    <row r="3" spans="1:17" s="1" customFormat="1" ht="15" x14ac:dyDescent="0.25">
      <c r="A3" s="28" t="s">
        <v>30</v>
      </c>
      <c r="B3" s="28"/>
      <c r="C3" s="28"/>
      <c r="D3" s="28"/>
      <c r="J3" s="2"/>
      <c r="K3" s="2"/>
      <c r="L3" s="2"/>
      <c r="M3" s="2"/>
    </row>
    <row r="4" spans="1:17" s="1" customFormat="1" ht="15" x14ac:dyDescent="0.25">
      <c r="A4" s="3"/>
      <c r="B4" s="3"/>
      <c r="C4" s="4"/>
      <c r="J4" s="2"/>
      <c r="K4" s="2"/>
      <c r="L4" s="2"/>
      <c r="M4" s="2"/>
    </row>
    <row r="5" spans="1:17" s="1" customFormat="1" ht="27.7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7" spans="1:17" ht="27" customHeight="1" x14ac:dyDescent="0.25">
      <c r="A7" s="25" t="s">
        <v>5</v>
      </c>
      <c r="B7" s="25" t="s">
        <v>6</v>
      </c>
      <c r="C7" s="25" t="s">
        <v>7</v>
      </c>
      <c r="D7" s="26" t="s">
        <v>8</v>
      </c>
      <c r="E7" s="26"/>
      <c r="F7" s="26" t="s">
        <v>9</v>
      </c>
      <c r="G7" s="26"/>
      <c r="H7" s="26" t="s">
        <v>10</v>
      </c>
      <c r="I7" s="26"/>
      <c r="J7" s="22" t="s">
        <v>11</v>
      </c>
      <c r="K7" s="22"/>
      <c r="L7" s="22" t="s">
        <v>12</v>
      </c>
      <c r="M7" s="22"/>
      <c r="N7" s="23" t="s">
        <v>13</v>
      </c>
      <c r="O7" s="24" t="s">
        <v>14</v>
      </c>
      <c r="P7" s="24" t="s">
        <v>15</v>
      </c>
      <c r="Q7" s="25" t="s">
        <v>16</v>
      </c>
    </row>
    <row r="8" spans="1:17" ht="30.75" customHeight="1" x14ac:dyDescent="0.25">
      <c r="A8" s="25"/>
      <c r="B8" s="25"/>
      <c r="C8" s="25"/>
      <c r="D8" s="18" t="s">
        <v>17</v>
      </c>
      <c r="E8" s="18" t="s">
        <v>18</v>
      </c>
      <c r="F8" s="18" t="s">
        <v>17</v>
      </c>
      <c r="G8" s="18" t="s">
        <v>18</v>
      </c>
      <c r="H8" s="18" t="s">
        <v>17</v>
      </c>
      <c r="I8" s="18" t="s">
        <v>18</v>
      </c>
      <c r="J8" s="18" t="s">
        <v>17</v>
      </c>
      <c r="K8" s="18" t="s">
        <v>18</v>
      </c>
      <c r="L8" s="18" t="s">
        <v>17</v>
      </c>
      <c r="M8" s="18" t="s">
        <v>18</v>
      </c>
      <c r="N8" s="23"/>
      <c r="O8" s="24"/>
      <c r="P8" s="24"/>
      <c r="Q8" s="25"/>
    </row>
    <row r="9" spans="1:17" ht="30.75" customHeight="1" x14ac:dyDescent="0.25">
      <c r="A9" s="6"/>
      <c r="B9" s="7" t="s">
        <v>19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35.25" customHeight="1" x14ac:dyDescent="0.25">
      <c r="A10" s="8">
        <v>1</v>
      </c>
      <c r="B10" s="9" t="s">
        <v>20</v>
      </c>
      <c r="C10" s="10">
        <v>1021001</v>
      </c>
      <c r="D10" s="11" t="s">
        <v>21</v>
      </c>
      <c r="E10" s="11">
        <f>VLOOKUP(D10,[1]Diem!$A$2:$B$12,2,0)</f>
        <v>7</v>
      </c>
      <c r="F10" s="11" t="s">
        <v>22</v>
      </c>
      <c r="G10" s="11">
        <f>VLOOKUP(F10,[1]Diem!$A$2:$B$12,2,0)</f>
        <v>10</v>
      </c>
      <c r="H10" s="11" t="s">
        <v>23</v>
      </c>
      <c r="I10" s="11">
        <f>VLOOKUP(H10,[1]Diem!$A$2:$B$12,2,0)</f>
        <v>9</v>
      </c>
      <c r="J10" s="11" t="s">
        <v>23</v>
      </c>
      <c r="K10" s="11">
        <f>VLOOKUP(J10,[1]Diem!$A$2:$B$12,2,0)</f>
        <v>9</v>
      </c>
      <c r="L10" s="11" t="s">
        <v>23</v>
      </c>
      <c r="M10" s="11">
        <f>VLOOKUP(L10,[1]Diem!$A$2:$B$12,2,0)</f>
        <v>9</v>
      </c>
      <c r="N10" s="11">
        <f>ROUND(AVERAGE(E10,G10,I10,K10,M10),2)</f>
        <v>8.8000000000000007</v>
      </c>
      <c r="O10" s="11">
        <f>COUNTIF(D10:K10,"C*")*1+COUNTIF(D10:K10,"D")*2+COUNTIF(D10:K10,"E")*3</f>
        <v>0</v>
      </c>
      <c r="P10" s="12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3"/>
    </row>
    <row r="11" spans="1:17" ht="30" customHeight="1" x14ac:dyDescent="0.25">
      <c r="A11" s="14"/>
      <c r="B11" s="7" t="s">
        <v>24</v>
      </c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35.25" customHeight="1" x14ac:dyDescent="0.25">
      <c r="A12" s="8">
        <v>1</v>
      </c>
      <c r="B12" s="9" t="s">
        <v>25</v>
      </c>
      <c r="C12" s="10">
        <v>1021003</v>
      </c>
      <c r="D12" s="11" t="s">
        <v>26</v>
      </c>
      <c r="E12" s="11">
        <f>VLOOKUP(D12,[1]Diem!$A$2:$B$12,2,0)</f>
        <v>8</v>
      </c>
      <c r="F12" s="11" t="s">
        <v>23</v>
      </c>
      <c r="G12" s="11">
        <f>VLOOKUP(F12,[1]Diem!$A$2:$B$12,2,0)</f>
        <v>9</v>
      </c>
      <c r="H12" s="11" t="s">
        <v>23</v>
      </c>
      <c r="I12" s="11">
        <f>VLOOKUP(H12,[1]Diem!$A$2:$B$12,2,0)</f>
        <v>9</v>
      </c>
      <c r="J12" s="11" t="s">
        <v>23</v>
      </c>
      <c r="K12" s="11">
        <f>VLOOKUP(J12,[1]Diem!$A$2:$B$12,2,0)</f>
        <v>9</v>
      </c>
      <c r="L12" s="11" t="s">
        <v>26</v>
      </c>
      <c r="M12" s="11">
        <f>VLOOKUP(L12,[1]Diem!$A$2:$B$12,2,0)</f>
        <v>8</v>
      </c>
      <c r="N12" s="11">
        <f>ROUND(AVERAGE(E12,G12,I12,K12,M12),2)</f>
        <v>8.6</v>
      </c>
      <c r="O12" s="11">
        <f>COUNTIF(D12:K12,"C*")*1+COUNTIF(D12:K12,"D")*2+COUNTIF(D12:K12,"E")*3</f>
        <v>0</v>
      </c>
      <c r="P12" s="12" t="str">
        <f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xuất sắc nhiệm vụ</v>
      </c>
      <c r="Q12" s="13"/>
    </row>
    <row r="13" spans="1:17" ht="36.75" customHeight="1" x14ac:dyDescent="0.25">
      <c r="A13" s="8">
        <v>2</v>
      </c>
      <c r="B13" s="9" t="s">
        <v>27</v>
      </c>
      <c r="C13" s="10">
        <v>1021004</v>
      </c>
      <c r="D13" s="11" t="s">
        <v>23</v>
      </c>
      <c r="E13" s="11">
        <f>VLOOKUP(D13,[1]Diem!$A$2:$B$12,2,0)</f>
        <v>9</v>
      </c>
      <c r="F13" s="11" t="s">
        <v>23</v>
      </c>
      <c r="G13" s="11">
        <f>VLOOKUP(F13,[1]Diem!$A$2:$B$12,2,0)</f>
        <v>9</v>
      </c>
      <c r="H13" s="11" t="s">
        <v>23</v>
      </c>
      <c r="I13" s="11">
        <f>VLOOKUP(H13,[1]Diem!$A$2:$B$12,2,0)</f>
        <v>9</v>
      </c>
      <c r="J13" s="11" t="s">
        <v>23</v>
      </c>
      <c r="K13" s="11">
        <f>VLOOKUP(J13,[1]Diem!$A$2:$B$12,2,0)</f>
        <v>9</v>
      </c>
      <c r="L13" s="11" t="s">
        <v>23</v>
      </c>
      <c r="M13" s="11">
        <f>VLOOKUP(L13,[1]Diem!$A$2:$B$12,2,0)</f>
        <v>9</v>
      </c>
      <c r="N13" s="11">
        <f>ROUND(AVERAGE(E13,G13,I13,K13,M13),2)</f>
        <v>9</v>
      </c>
      <c r="O13" s="11">
        <f>COUNTIF(D13:K13,"C*")*1+COUNTIF(D13:K13,"D")*2+COUNTIF(D13:K13,"E")*3</f>
        <v>0</v>
      </c>
      <c r="P13" s="12" t="str">
        <f>IF(O13&gt;=3,"Không hoàn thành nhiệm vụ",IF(AND($N13&gt;=8,$N13&lt;=10,O13=0),"Hoàn thành xuất sắc nhiệm vụ",IF(AND($N13&gt;=8,$N13&lt;=10,O13=1),"Hoàn thành tốt nhiệm vụ",IF(AND($N13&gt;=8,$N13&lt;=10,O13=2),"Hoàn thành nhiệm vụ",IF(AND($N13&gt;6,$N13&lt;8,O13&lt;=1),"Hoàn thành tốt nhiệm vụ",IF(AND($N13&gt;6,$N13&lt;8,O13=2),"Hoàn thành nhiệm vụ",IF(AND($N13&gt;=5,$N13&lt;=6,O13&lt;=2),"Hoàn thành nhiệm vụ",IF(AND($N13&lt;5,O13&gt;3),"Không hoàn thành nhiệm vụ",""))))))))</f>
        <v>Hoàn thành xuất sắc nhiệm vụ</v>
      </c>
      <c r="Q13" s="13"/>
    </row>
    <row r="15" spans="1:17" x14ac:dyDescent="0.25">
      <c r="I15" s="19" t="s">
        <v>28</v>
      </c>
      <c r="J15" s="19"/>
      <c r="K15" s="19"/>
      <c r="L15" s="19"/>
      <c r="M15" s="19"/>
      <c r="N15" s="19"/>
      <c r="O15" s="19"/>
      <c r="P15" s="19"/>
      <c r="Q15" s="19"/>
    </row>
    <row r="16" spans="1:17" x14ac:dyDescent="0.25">
      <c r="I16" s="20" t="s">
        <v>29</v>
      </c>
      <c r="J16" s="20"/>
      <c r="K16" s="20"/>
      <c r="L16" s="20"/>
      <c r="M16" s="20"/>
      <c r="N16" s="20"/>
      <c r="O16" s="20"/>
      <c r="P16" s="20"/>
      <c r="Q16" s="20"/>
    </row>
    <row r="22" spans="9:17" x14ac:dyDescent="0.25">
      <c r="I22" s="21" t="s">
        <v>20</v>
      </c>
      <c r="J22" s="21"/>
      <c r="K22" s="21"/>
      <c r="L22" s="21"/>
      <c r="M22" s="21"/>
      <c r="N22" s="21"/>
      <c r="O22" s="21"/>
      <c r="P22" s="21"/>
      <c r="Q22" s="21"/>
    </row>
  </sheetData>
  <mergeCells count="21">
    <mergeCell ref="A5:Q5"/>
    <mergeCell ref="A1:D1"/>
    <mergeCell ref="I1:Q1"/>
    <mergeCell ref="A2:D2"/>
    <mergeCell ref="I2:Q2"/>
    <mergeCell ref="A3:D3"/>
    <mergeCell ref="A7:A8"/>
    <mergeCell ref="B7:B8"/>
    <mergeCell ref="C7:C8"/>
    <mergeCell ref="D7:E7"/>
    <mergeCell ref="F7:G7"/>
    <mergeCell ref="I15:Q15"/>
    <mergeCell ref="I16:Q16"/>
    <mergeCell ref="I22:Q22"/>
    <mergeCell ref="J7:K7"/>
    <mergeCell ref="L7:M7"/>
    <mergeCell ref="N7:N8"/>
    <mergeCell ref="O7:O8"/>
    <mergeCell ref="P7:P8"/>
    <mergeCell ref="Q7:Q8"/>
    <mergeCell ref="H7:I7"/>
  </mergeCells>
  <pageMargins left="0" right="0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cp:lastPrinted>2024-01-30T06:23:55Z</cp:lastPrinted>
  <dcterms:created xsi:type="dcterms:W3CDTF">2024-01-30T06:18:06Z</dcterms:created>
  <dcterms:modified xsi:type="dcterms:W3CDTF">2024-01-30T06:26:34Z</dcterms:modified>
</cp:coreProperties>
</file>