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firstSheet="3" activeTab="10"/>
  </bookViews>
  <sheets>
    <sheet name="Sheet1" sheetId="1" r:id="rId1"/>
    <sheet name="22C1-ĐCN1" sheetId="4" r:id="rId2"/>
    <sheet name="22C1-ĐCN2" sheetId="16" r:id="rId3"/>
    <sheet name="22C1-ĐDT1" sheetId="17" r:id="rId4"/>
    <sheet name="22C1-CDT1" sheetId="18" r:id="rId5"/>
    <sheet name="22C1-TDH1" sheetId="19" r:id="rId6"/>
    <sheet name="23C1-ĐCN1" sheetId="20" r:id="rId7"/>
    <sheet name="23C1-ĐĐT1" sheetId="21" r:id="rId8"/>
    <sheet name="23C1-CĐT1" sheetId="22" r:id="rId9"/>
    <sheet name="23C1-TDH1" sheetId="23" r:id="rId10"/>
    <sheet name="23C8-DCN1" sheetId="24" r:id="rId11"/>
    <sheet name="Sheet2" sheetId="2" r:id="rId12"/>
    <sheet name="Sheet3" sheetId="3" r:id="rId13"/>
  </sheets>
  <definedNames>
    <definedName name="_xlnm.Print_Titles" localSheetId="4">'22C1-CDT1'!$19:$20</definedName>
    <definedName name="_xlnm.Print_Titles" localSheetId="1">'22C1-ĐCN1'!$19:$20</definedName>
    <definedName name="_xlnm.Print_Titles" localSheetId="2">'22C1-ĐCN2'!$19:$20</definedName>
    <definedName name="_xlnm.Print_Titles" localSheetId="3">'22C1-ĐDT1'!$19:$20</definedName>
    <definedName name="_xlnm.Print_Titles" localSheetId="5">'22C1-TDH1'!$19:$20</definedName>
    <definedName name="_xlnm.Print_Titles" localSheetId="8">'23C1-CĐT1'!$19:$20</definedName>
    <definedName name="_xlnm.Print_Titles" localSheetId="6">'23C1-ĐCN1'!$19:$20</definedName>
    <definedName name="_xlnm.Print_Titles" localSheetId="7">'23C1-ĐĐT1'!$19:$20</definedName>
    <definedName name="_xlnm.Print_Titles" localSheetId="9">'23C1-TDH1'!$19:$20</definedName>
    <definedName name="_xlnm.Print_Titles" localSheetId="10">'23C8-DCN1'!$19:$20</definedName>
  </definedNames>
  <calcPr calcId="144525"/>
</workbook>
</file>

<file path=xl/calcChain.xml><?xml version="1.0" encoding="utf-8"?>
<calcChain xmlns="http://schemas.openxmlformats.org/spreadsheetml/2006/main">
  <c r="F33" i="24" l="1"/>
  <c r="F34" i="24"/>
  <c r="F35" i="24"/>
  <c r="F36" i="24"/>
  <c r="F37" i="24"/>
  <c r="F32" i="24"/>
  <c r="G28" i="24"/>
  <c r="G27" i="24"/>
  <c r="G26" i="24"/>
  <c r="G25" i="24"/>
  <c r="G24" i="24"/>
  <c r="G23" i="24"/>
  <c r="G22" i="24"/>
  <c r="G21" i="24"/>
  <c r="E37" i="24" s="1"/>
  <c r="E32" i="24" l="1"/>
  <c r="E34" i="24"/>
  <c r="E36" i="24"/>
  <c r="E33" i="24"/>
  <c r="E35" i="24"/>
  <c r="G36" i="23"/>
  <c r="G37" i="23"/>
  <c r="G38" i="23"/>
  <c r="G39" i="23"/>
  <c r="G40" i="23"/>
  <c r="G41" i="23"/>
  <c r="G42" i="23"/>
  <c r="G49" i="23"/>
  <c r="G48" i="23"/>
  <c r="G47" i="23"/>
  <c r="G46" i="23"/>
  <c r="G45" i="23"/>
  <c r="G44" i="23"/>
  <c r="G43" i="23"/>
  <c r="G35" i="23"/>
  <c r="G34" i="23"/>
  <c r="G33" i="23"/>
  <c r="G32" i="23"/>
  <c r="G31" i="23"/>
  <c r="G30" i="23"/>
  <c r="G29" i="23"/>
  <c r="G28" i="23"/>
  <c r="G27" i="23"/>
  <c r="G26" i="23"/>
  <c r="G25" i="23"/>
  <c r="G24" i="23"/>
  <c r="G23" i="23"/>
  <c r="G22" i="23"/>
  <c r="G21" i="23"/>
  <c r="E58" i="23" s="1"/>
  <c r="F58" i="23" s="1"/>
  <c r="F47" i="22"/>
  <c r="F48" i="22"/>
  <c r="F49" i="22"/>
  <c r="F50" i="22"/>
  <c r="F51" i="22"/>
  <c r="F46" i="22"/>
  <c r="G42" i="22"/>
  <c r="G41" i="22"/>
  <c r="G40" i="22"/>
  <c r="G39" i="22"/>
  <c r="G38" i="22"/>
  <c r="G37" i="22"/>
  <c r="G36" i="22"/>
  <c r="G35" i="22"/>
  <c r="G34" i="22"/>
  <c r="G33" i="22"/>
  <c r="G32" i="22"/>
  <c r="G31" i="22"/>
  <c r="G30" i="22"/>
  <c r="G29" i="22"/>
  <c r="G28" i="22"/>
  <c r="G27" i="22"/>
  <c r="G26" i="22"/>
  <c r="G25" i="22"/>
  <c r="G24" i="22"/>
  <c r="G23" i="22"/>
  <c r="G22" i="22"/>
  <c r="G21" i="22"/>
  <c r="E51" i="22" s="1"/>
  <c r="G69" i="21"/>
  <c r="G68" i="21"/>
  <c r="G67" i="21"/>
  <c r="G66" i="21"/>
  <c r="G65" i="21"/>
  <c r="G64" i="21"/>
  <c r="G63" i="21"/>
  <c r="G62" i="21"/>
  <c r="G61" i="21"/>
  <c r="G60" i="21"/>
  <c r="G59" i="21"/>
  <c r="G58" i="21"/>
  <c r="G57" i="21"/>
  <c r="G56" i="21"/>
  <c r="G55" i="21"/>
  <c r="G54" i="21"/>
  <c r="G53" i="21"/>
  <c r="G52" i="21"/>
  <c r="G51" i="21"/>
  <c r="G50" i="21"/>
  <c r="G49" i="21"/>
  <c r="G48" i="21"/>
  <c r="G47" i="21"/>
  <c r="G46" i="21"/>
  <c r="G45" i="21"/>
  <c r="G44" i="21"/>
  <c r="G43" i="21"/>
  <c r="G42" i="21"/>
  <c r="G41" i="21"/>
  <c r="G40" i="21"/>
  <c r="G39" i="21"/>
  <c r="G38" i="21"/>
  <c r="G37" i="21"/>
  <c r="G36" i="21"/>
  <c r="G35" i="21"/>
  <c r="G34" i="21"/>
  <c r="G33" i="21"/>
  <c r="G32" i="21"/>
  <c r="G31" i="21"/>
  <c r="G30" i="21"/>
  <c r="G29" i="21"/>
  <c r="G28" i="21"/>
  <c r="G27" i="21"/>
  <c r="G26" i="21"/>
  <c r="G25" i="21"/>
  <c r="G24" i="21"/>
  <c r="G23" i="21"/>
  <c r="G22" i="21"/>
  <c r="G21" i="21"/>
  <c r="G56" i="20"/>
  <c r="G57" i="20"/>
  <c r="G58" i="20"/>
  <c r="G59" i="20"/>
  <c r="G60" i="20"/>
  <c r="G61" i="20"/>
  <c r="G62" i="20"/>
  <c r="G63" i="20"/>
  <c r="G64" i="20"/>
  <c r="G65" i="20"/>
  <c r="G66" i="20"/>
  <c r="G67" i="20"/>
  <c r="G68" i="20"/>
  <c r="G69" i="20"/>
  <c r="G70" i="20"/>
  <c r="G71" i="20"/>
  <c r="G72" i="20"/>
  <c r="G73" i="20"/>
  <c r="G74" i="20"/>
  <c r="G75" i="20"/>
  <c r="G76" i="20"/>
  <c r="G82" i="20"/>
  <c r="G81" i="20"/>
  <c r="G80" i="20"/>
  <c r="G79" i="20"/>
  <c r="G78" i="20"/>
  <c r="G77" i="20"/>
  <c r="G55" i="20"/>
  <c r="G54" i="20"/>
  <c r="G53" i="20"/>
  <c r="G52" i="20"/>
  <c r="G51" i="20"/>
  <c r="G50" i="20"/>
  <c r="G49" i="20"/>
  <c r="G48" i="20"/>
  <c r="G47" i="20"/>
  <c r="G46" i="20"/>
  <c r="G45" i="20"/>
  <c r="G44" i="20"/>
  <c r="G43" i="20"/>
  <c r="G42" i="20"/>
  <c r="G41" i="20"/>
  <c r="G40" i="20"/>
  <c r="G39" i="20"/>
  <c r="G38" i="20"/>
  <c r="G37" i="20"/>
  <c r="G36" i="20"/>
  <c r="G35" i="20"/>
  <c r="G34" i="20"/>
  <c r="G33" i="20"/>
  <c r="G32" i="20"/>
  <c r="G31" i="20"/>
  <c r="G30" i="20"/>
  <c r="G29" i="20"/>
  <c r="G28" i="20"/>
  <c r="G27" i="20"/>
  <c r="G26" i="20"/>
  <c r="G25" i="20"/>
  <c r="G24" i="20"/>
  <c r="G23" i="20"/>
  <c r="G22" i="20"/>
  <c r="G21" i="20"/>
  <c r="E91" i="20" s="1"/>
  <c r="F91" i="20" s="1"/>
  <c r="E53" i="23" l="1"/>
  <c r="F53" i="23" s="1"/>
  <c r="E55" i="23"/>
  <c r="F55" i="23" s="1"/>
  <c r="E57" i="23"/>
  <c r="F57" i="23" s="1"/>
  <c r="E54" i="23"/>
  <c r="F54" i="23" s="1"/>
  <c r="E56" i="23"/>
  <c r="F56" i="23" s="1"/>
  <c r="E46" i="22"/>
  <c r="E48" i="22"/>
  <c r="E50" i="22"/>
  <c r="E47" i="22"/>
  <c r="E49" i="22"/>
  <c r="E78" i="21"/>
  <c r="F78" i="21" s="1"/>
  <c r="E73" i="21"/>
  <c r="F73" i="21" s="1"/>
  <c r="E75" i="21"/>
  <c r="F75" i="21" s="1"/>
  <c r="E77" i="21"/>
  <c r="F77" i="21" s="1"/>
  <c r="E74" i="21"/>
  <c r="F74" i="21" s="1"/>
  <c r="E76" i="21"/>
  <c r="F76" i="21" s="1"/>
  <c r="E86" i="20"/>
  <c r="F86" i="20" s="1"/>
  <c r="E88" i="20"/>
  <c r="F88" i="20" s="1"/>
  <c r="E90" i="20"/>
  <c r="F90" i="20" s="1"/>
  <c r="E87" i="20"/>
  <c r="F87" i="20" s="1"/>
  <c r="E89" i="20"/>
  <c r="F89" i="20" s="1"/>
  <c r="F64" i="19"/>
  <c r="F65" i="19"/>
  <c r="F66" i="19"/>
  <c r="F67" i="19"/>
  <c r="F68" i="19"/>
  <c r="F63" i="19"/>
  <c r="G59" i="19"/>
  <c r="G58" i="19"/>
  <c r="G57" i="19"/>
  <c r="G56" i="19"/>
  <c r="G55" i="19"/>
  <c r="G54" i="19"/>
  <c r="G53" i="19"/>
  <c r="G52" i="19"/>
  <c r="G51" i="19"/>
  <c r="G50" i="19"/>
  <c r="G49" i="19"/>
  <c r="G48" i="19"/>
  <c r="G47" i="19"/>
  <c r="G46" i="19"/>
  <c r="G45" i="19"/>
  <c r="G44" i="19"/>
  <c r="G43" i="19"/>
  <c r="G42" i="19"/>
  <c r="G41" i="19"/>
  <c r="G40" i="19"/>
  <c r="G39" i="19"/>
  <c r="G38" i="19"/>
  <c r="G37" i="19"/>
  <c r="G36" i="19"/>
  <c r="G35" i="19"/>
  <c r="G34" i="19"/>
  <c r="G33" i="19"/>
  <c r="G32" i="19"/>
  <c r="G31" i="19"/>
  <c r="G30" i="19"/>
  <c r="G29" i="19"/>
  <c r="G28" i="19"/>
  <c r="G27" i="19"/>
  <c r="G26" i="19"/>
  <c r="G25" i="19"/>
  <c r="G24" i="19"/>
  <c r="G23" i="19"/>
  <c r="E63" i="19" s="1"/>
  <c r="G22" i="19"/>
  <c r="G21" i="19"/>
  <c r="E68" i="19" s="1"/>
  <c r="G61" i="18"/>
  <c r="G62" i="18"/>
  <c r="G60" i="18"/>
  <c r="G59" i="18"/>
  <c r="G58" i="18"/>
  <c r="G57" i="18"/>
  <c r="G56" i="18"/>
  <c r="G55" i="18"/>
  <c r="G54" i="18"/>
  <c r="G53" i="18"/>
  <c r="G52" i="18"/>
  <c r="G51" i="18"/>
  <c r="G50" i="18"/>
  <c r="G49" i="18"/>
  <c r="G48" i="18"/>
  <c r="G47" i="18"/>
  <c r="G46" i="18"/>
  <c r="G45" i="18"/>
  <c r="G44" i="18"/>
  <c r="G43" i="18"/>
  <c r="G42" i="18"/>
  <c r="G41" i="18"/>
  <c r="G40" i="18"/>
  <c r="G39" i="18"/>
  <c r="G38" i="18"/>
  <c r="G37" i="18"/>
  <c r="G36" i="18"/>
  <c r="G35" i="18"/>
  <c r="G34" i="18"/>
  <c r="G33" i="18"/>
  <c r="G32" i="18"/>
  <c r="G31" i="18"/>
  <c r="G30" i="18"/>
  <c r="G29" i="18"/>
  <c r="G28" i="18"/>
  <c r="G27" i="18"/>
  <c r="G26" i="18"/>
  <c r="G25" i="18"/>
  <c r="G24" i="18"/>
  <c r="G23" i="18"/>
  <c r="G22" i="18"/>
  <c r="G21" i="18"/>
  <c r="E71" i="18" s="1"/>
  <c r="F71" i="18" s="1"/>
  <c r="G59" i="17"/>
  <c r="G60" i="17"/>
  <c r="G61" i="17"/>
  <c r="E65" i="19" l="1"/>
  <c r="E67" i="19"/>
  <c r="E64" i="19"/>
  <c r="E66" i="19"/>
  <c r="E66" i="18"/>
  <c r="F66" i="18" s="1"/>
  <c r="E68" i="18"/>
  <c r="F68" i="18" s="1"/>
  <c r="E70" i="18"/>
  <c r="F70" i="18" s="1"/>
  <c r="E67" i="18"/>
  <c r="F67" i="18" s="1"/>
  <c r="E69" i="18"/>
  <c r="F69" i="18" s="1"/>
  <c r="G64" i="17"/>
  <c r="G63" i="17"/>
  <c r="G62" i="17"/>
  <c r="G58" i="17"/>
  <c r="G57" i="17"/>
  <c r="G56" i="17"/>
  <c r="G55" i="17"/>
  <c r="G54" i="17"/>
  <c r="G53" i="17"/>
  <c r="G52" i="17"/>
  <c r="G51" i="17"/>
  <c r="G50" i="17"/>
  <c r="G49" i="17"/>
  <c r="G48" i="17"/>
  <c r="G47" i="17"/>
  <c r="G46" i="17"/>
  <c r="G45" i="17"/>
  <c r="G44" i="17"/>
  <c r="G43" i="17"/>
  <c r="G42" i="17"/>
  <c r="G41" i="17"/>
  <c r="G40" i="17"/>
  <c r="G39" i="17"/>
  <c r="G38" i="17"/>
  <c r="G37" i="17"/>
  <c r="G36" i="17"/>
  <c r="G35" i="17"/>
  <c r="G34" i="17"/>
  <c r="G33" i="17"/>
  <c r="G32" i="17"/>
  <c r="G31" i="17"/>
  <c r="G30" i="17"/>
  <c r="G29" i="17"/>
  <c r="G28" i="17"/>
  <c r="G27" i="17"/>
  <c r="G26" i="17"/>
  <c r="G25" i="17"/>
  <c r="G24" i="17"/>
  <c r="G23" i="17"/>
  <c r="G22" i="17"/>
  <c r="G21" i="17"/>
  <c r="E73" i="17" s="1"/>
  <c r="F73" i="17" s="1"/>
  <c r="F50" i="16"/>
  <c r="F51" i="16"/>
  <c r="F52" i="16"/>
  <c r="F53" i="16"/>
  <c r="F54" i="16"/>
  <c r="F49" i="16"/>
  <c r="G45" i="16"/>
  <c r="G44" i="16"/>
  <c r="G43" i="16"/>
  <c r="G42" i="16"/>
  <c r="G41" i="16"/>
  <c r="G40" i="16"/>
  <c r="G39" i="16"/>
  <c r="G38" i="16"/>
  <c r="G37" i="16"/>
  <c r="G36" i="16"/>
  <c r="G35" i="16"/>
  <c r="G34" i="16"/>
  <c r="G33" i="16"/>
  <c r="G32" i="16"/>
  <c r="G31" i="16"/>
  <c r="G30" i="16"/>
  <c r="G29" i="16"/>
  <c r="G28" i="16"/>
  <c r="G27" i="16"/>
  <c r="G26" i="16"/>
  <c r="G25" i="16"/>
  <c r="G24" i="16"/>
  <c r="G23" i="16"/>
  <c r="G22" i="16"/>
  <c r="G21" i="16"/>
  <c r="E54" i="16" s="1"/>
  <c r="G43" i="4"/>
  <c r="G44" i="4"/>
  <c r="G45" i="4"/>
  <c r="G46" i="4"/>
  <c r="G47" i="4"/>
  <c r="G48" i="4"/>
  <c r="G49" i="4"/>
  <c r="G50" i="4"/>
  <c r="G51" i="4"/>
  <c r="E68" i="17" l="1"/>
  <c r="F68" i="17" s="1"/>
  <c r="E70" i="17"/>
  <c r="F70" i="17" s="1"/>
  <c r="E72" i="17"/>
  <c r="F72" i="17" s="1"/>
  <c r="E69" i="17"/>
  <c r="F69" i="17" s="1"/>
  <c r="E71" i="17"/>
  <c r="F71" i="17" s="1"/>
  <c r="E49" i="16"/>
  <c r="E51" i="16"/>
  <c r="E53" i="16"/>
  <c r="E50" i="16"/>
  <c r="E52" i="16"/>
  <c r="E70" i="4"/>
  <c r="F70" i="4" s="1"/>
  <c r="E69" i="4"/>
  <c r="F69" i="4" s="1"/>
  <c r="E68" i="4"/>
  <c r="F68" i="4" s="1"/>
  <c r="E67" i="4"/>
  <c r="F67" i="4" s="1"/>
  <c r="E66" i="4"/>
  <c r="F66" i="4" s="1"/>
  <c r="E65" i="4"/>
  <c r="F65" i="4" s="1"/>
  <c r="F75" i="1" l="1"/>
  <c r="F76" i="1"/>
  <c r="F77" i="1"/>
  <c r="F78" i="1"/>
  <c r="F79" i="1"/>
  <c r="F74" i="1"/>
  <c r="E79" i="1"/>
  <c r="E78" i="1"/>
  <c r="E77" i="1"/>
  <c r="E76" i="1"/>
  <c r="E75" i="1"/>
  <c r="E74"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21" i="1"/>
  <c r="G22" i="4"/>
  <c r="G23" i="4"/>
  <c r="G24" i="4"/>
  <c r="G25" i="4"/>
  <c r="G26" i="4"/>
  <c r="G27" i="4"/>
  <c r="G28" i="4"/>
  <c r="G29" i="4"/>
  <c r="G30" i="4"/>
  <c r="G31" i="4"/>
  <c r="G32" i="4"/>
  <c r="G33" i="4"/>
  <c r="G34" i="4"/>
  <c r="G35" i="4"/>
  <c r="G36" i="4"/>
  <c r="G37" i="4"/>
  <c r="G38" i="4"/>
  <c r="G39" i="4"/>
  <c r="G40" i="4"/>
  <c r="G41" i="4"/>
  <c r="G42" i="4"/>
  <c r="G52" i="4"/>
  <c r="G53" i="4"/>
  <c r="G54" i="4"/>
  <c r="G55" i="4"/>
  <c r="G56" i="4"/>
  <c r="G57" i="4"/>
  <c r="G58" i="4"/>
  <c r="G59" i="4"/>
  <c r="G60" i="4"/>
  <c r="G61" i="4"/>
  <c r="G21" i="4"/>
</calcChain>
</file>

<file path=xl/sharedStrings.xml><?xml version="1.0" encoding="utf-8"?>
<sst xmlns="http://schemas.openxmlformats.org/spreadsheetml/2006/main" count="2074" uniqueCount="921">
  <si>
    <t>TRƯỜNG CAO ĐẲNG LÝ TỰ TRỌNG</t>
  </si>
  <si>
    <t>CỘNG HÒA XÃ HỘI CHỦ NGHĨA VIỆT NAM</t>
  </si>
  <si>
    <t>THÀNH PHỐ HỒ CHÍ MINH</t>
  </si>
  <si>
    <t>Độc lập - Tự do - Hạnh phúc</t>
  </si>
  <si>
    <t>BIÊN BẢN HỌP LỚP ĐÁNH GIÁ KẾT QUẢ RÈN LUYỆN SINH VIÊN</t>
  </si>
  <si>
    <t>LỚP …</t>
  </si>
  <si>
    <t>1.</t>
  </si>
  <si>
    <r>
      <rPr>
        <b/>
        <sz val="13"/>
        <color theme="1"/>
        <rFont val="Times New Roman"/>
        <family val="1"/>
      </rPr>
      <t xml:space="preserve">Thời gian họp: </t>
    </r>
    <r>
      <rPr>
        <sz val="13"/>
        <color theme="1"/>
        <rFont val="Times New Roman"/>
        <family val="1"/>
      </rPr>
      <t>….. giờ …. phút ngày …….</t>
    </r>
  </si>
  <si>
    <t>2.</t>
  </si>
  <si>
    <r>
      <rPr>
        <b/>
        <sz val="13"/>
        <color theme="1"/>
        <rFont val="Times New Roman"/>
        <family val="1"/>
      </rPr>
      <t xml:space="preserve">Địa điểm: </t>
    </r>
    <r>
      <rPr>
        <sz val="13"/>
        <color theme="1"/>
        <rFont val="Times New Roman"/>
        <family val="1"/>
      </rPr>
      <t xml:space="preserve">….. </t>
    </r>
  </si>
  <si>
    <t>3.</t>
  </si>
  <si>
    <t>Chủ tọa phiên họp và thành phần tham dự:</t>
  </si>
  <si>
    <t>Chủ tọa: Ông (Bà) ………; Chức vụ: Cố vấn học tập.</t>
  </si>
  <si>
    <t>Thành phần tham dự: Tập thể lớp ………..</t>
  </si>
  <si>
    <t>Hiện diện: …/….. SV.</t>
  </si>
  <si>
    <t>Vắng: ……, lý do: ……</t>
  </si>
  <si>
    <t>4.</t>
  </si>
  <si>
    <t>Nội dung cuộc họp:</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</si>
  <si>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</si>
  <si>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</si>
  <si>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</si>
  <si>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</si>
  <si>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</si>
  <si>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</si>
  <si>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GHI CHÚ</t>
  </si>
  <si>
    <t xml:space="preserve">Điểm </t>
  </si>
  <si>
    <t>Xếp loại</t>
  </si>
  <si>
    <t>Tỷ lệ</t>
  </si>
  <si>
    <t>Tổng kết phân loại đánh giá rèn luyện của lớp:</t>
  </si>
  <si>
    <t>XẾP LOẠI</t>
  </si>
  <si>
    <t>SỐ LƯỢNG</t>
  </si>
  <si>
    <t>TỶ LỆ</t>
  </si>
  <si>
    <t>Xuất sắc</t>
  </si>
  <si>
    <t>Tốt</t>
  </si>
  <si>
    <t>Khá</t>
  </si>
  <si>
    <t>Trung bình</t>
  </si>
  <si>
    <t>Yếu</t>
  </si>
  <si>
    <t>Không xếp loại</t>
  </si>
  <si>
    <t xml:space="preserve">          Thư ký thông qua toàn văn biên bản cuộc họp, các thành viên dự họp nhất trí, không có ý kiến gì thêm.
          Cuộc họp kết thúc lúc … giờ … phút cùng ngày./.</t>
  </si>
  <si>
    <t>THƯ KÝ</t>
  </si>
  <si>
    <t>CHỦ TỌA</t>
  </si>
  <si>
    <t>…………………….</t>
  </si>
  <si>
    <t>………………………</t>
  </si>
  <si>
    <t>Ý KIẾN CỦA LÃNH ĐẠO KHOA</t>
  </si>
  <si>
    <t>………………………………………………………………..……………………………………………………….......…………
……………………………………………………..…………………………………………………………………...........…………
………………………………………………………….......…………………………………………………………….......………
………………………………...………………………………………………...…………………………………………...............
………………….................................................................................................................................................................................</t>
  </si>
  <si>
    <t>Thành phố Hồ Chí Minh, ngày … tháng … năm ……</t>
  </si>
  <si>
    <t>TRƯỞNG KHOA</t>
  </si>
  <si>
    <t>…………………..</t>
  </si>
  <si>
    <t>2200.</t>
  </si>
  <si>
    <t xml:space="preserve">Nguyễn Văn </t>
  </si>
  <si>
    <t>A</t>
  </si>
  <si>
    <t>20/30 (66,7%)</t>
  </si>
  <si>
    <t>2200..</t>
  </si>
  <si>
    <t xml:space="preserve">Phạm Thị </t>
  </si>
  <si>
    <t>B</t>
  </si>
  <si>
    <t>Cá nhân đang trong thời gian bị kỷ luật Khiển trách</t>
  </si>
  <si>
    <t>KHOA ĐIỆN - ĐIỆN TỬ</t>
  </si>
  <si>
    <t>HỌC KỲ I</t>
  </si>
  <si>
    <t>NĂM HỌC: 2023-2024</t>
  </si>
  <si>
    <t>Nguyễn Thành</t>
  </si>
  <si>
    <t>An</t>
  </si>
  <si>
    <t>Anh</t>
  </si>
  <si>
    <t>Danh</t>
  </si>
  <si>
    <t>Đạt</t>
  </si>
  <si>
    <t>Nguyễn Hữu</t>
  </si>
  <si>
    <t>Nguyễn Văn</t>
  </si>
  <si>
    <t>Nguyễn Anh</t>
  </si>
  <si>
    <t>Hoàng</t>
  </si>
  <si>
    <t>Hùng</t>
  </si>
  <si>
    <t>Trần Ngọc</t>
  </si>
  <si>
    <t>Hưng</t>
  </si>
  <si>
    <t>Nguyễn Nhật</t>
  </si>
  <si>
    <t>Huy</t>
  </si>
  <si>
    <t>Nguyễn Trung</t>
  </si>
  <si>
    <t>Kiên</t>
  </si>
  <si>
    <t>Nguyễn Tuấn</t>
  </si>
  <si>
    <t>Kiệt</t>
  </si>
  <si>
    <t>Long</t>
  </si>
  <si>
    <t>Nam</t>
  </si>
  <si>
    <t>Nguyễn Trọng</t>
  </si>
  <si>
    <t>Nhân</t>
  </si>
  <si>
    <t>Nguyễn Tấn</t>
  </si>
  <si>
    <t>Phát</t>
  </si>
  <si>
    <t>Phú</t>
  </si>
  <si>
    <t>Phước</t>
  </si>
  <si>
    <t>Sơn</t>
  </si>
  <si>
    <t>Tân</t>
  </si>
  <si>
    <t>Toàn</t>
  </si>
  <si>
    <t>Trí</t>
  </si>
  <si>
    <t>Nguyễn Đức</t>
  </si>
  <si>
    <t>Trung</t>
  </si>
  <si>
    <t>Trường</t>
  </si>
  <si>
    <t>Vũ</t>
  </si>
  <si>
    <t>Thư ký: ……………; Chức vụ: Lớp trưởng</t>
  </si>
  <si>
    <t>Trần Quốc</t>
  </si>
  <si>
    <t>Nguyễn Công</t>
  </si>
  <si>
    <t>Đức</t>
  </si>
  <si>
    <t>Nguyễn Thanh</t>
  </si>
  <si>
    <t>Nguyễn Quốc</t>
  </si>
  <si>
    <t>Nguyễn Hoàng</t>
  </si>
  <si>
    <t>Kha</t>
  </si>
  <si>
    <t>Nguyễn Phước</t>
  </si>
  <si>
    <t>Luân</t>
  </si>
  <si>
    <t>Nhật</t>
  </si>
  <si>
    <t>Phương</t>
  </si>
  <si>
    <t>Tâm</t>
  </si>
  <si>
    <t>Lê Văn</t>
  </si>
  <si>
    <t>Nguyễn Ngọc</t>
  </si>
  <si>
    <t>Tuấn</t>
  </si>
  <si>
    <t>LT</t>
  </si>
  <si>
    <t>LPPT</t>
  </si>
  <si>
    <t>LPHT</t>
  </si>
  <si>
    <t>Bình</t>
  </si>
  <si>
    <t>Dũng</t>
  </si>
  <si>
    <t>Khánh</t>
  </si>
  <si>
    <t>Nguyễn Tiến</t>
  </si>
  <si>
    <t>Lợi</t>
  </si>
  <si>
    <t>Phúc</t>
  </si>
  <si>
    <t>Quang</t>
  </si>
  <si>
    <t>Huỳnh Tấn</t>
  </si>
  <si>
    <t>Thắng</t>
  </si>
  <si>
    <t>Thiện</t>
  </si>
  <si>
    <t>Lê Minh</t>
  </si>
  <si>
    <t>Bảo</t>
  </si>
  <si>
    <t>Cường</t>
  </si>
  <si>
    <t>Duy</t>
  </si>
  <si>
    <t>Minh</t>
  </si>
  <si>
    <t>Nghĩa</t>
  </si>
  <si>
    <t>Nguyễn Minh</t>
  </si>
  <si>
    <t>Việt</t>
  </si>
  <si>
    <t>Tạ Minh Cường</t>
  </si>
  <si>
    <r>
      <rPr>
        <b/>
        <sz val="13"/>
        <color theme="1"/>
        <rFont val="Times New Roman"/>
        <family val="1"/>
      </rPr>
      <t xml:space="preserve">Thời gian họp: </t>
    </r>
    <r>
      <rPr>
        <sz val="13"/>
        <color theme="1"/>
        <rFont val="Times New Roman"/>
        <family val="1"/>
      </rPr>
      <t xml:space="preserve">……. </t>
    </r>
    <r>
      <rPr>
        <sz val="13"/>
        <color theme="1"/>
        <rFont val="Times New Roman"/>
        <family val="1"/>
      </rPr>
      <t>giờ ……  phút, ngày ………</t>
    </r>
  </si>
  <si>
    <r>
      <t xml:space="preserve">Địa điểm: </t>
    </r>
    <r>
      <rPr>
        <sz val="13"/>
        <color theme="1"/>
        <rFont val="Times New Roman"/>
        <family val="1"/>
      </rPr>
      <t>phòng …….</t>
    </r>
  </si>
  <si>
    <t>Vắng: ….. SV, lý do: ………………………</t>
  </si>
  <si>
    <t>Bằng</t>
  </si>
  <si>
    <t>Hiệp</t>
  </si>
  <si>
    <t>Võ Hoàng</t>
  </si>
  <si>
    <t>Dương Minh</t>
  </si>
  <si>
    <t>…/...
(100%)</t>
  </si>
  <si>
    <t>TTT2</t>
  </si>
  <si>
    <t>TTT3</t>
  </si>
  <si>
    <t>TTT4</t>
  </si>
  <si>
    <t>TTT1</t>
  </si>
  <si>
    <t xml:space="preserve">          Thư ký thông qua toàn văn biên bản cuộc họp, các thành viên dự họp nhất trí, không có ý kiến gì thêm.
          Cuộc họp kết thúc lúc …... giờ …... phút cùng ngày./.</t>
  </si>
  <si>
    <t>Ân</t>
  </si>
  <si>
    <t>Đặng Quốc</t>
  </si>
  <si>
    <t>Trần Gia</t>
  </si>
  <si>
    <t>Hiếu</t>
  </si>
  <si>
    <t>Trần Khánh</t>
  </si>
  <si>
    <t>Lâm</t>
  </si>
  <si>
    <t>Tài</t>
  </si>
  <si>
    <t>Thanh</t>
  </si>
  <si>
    <t xml:space="preserve">………………………………………………………………..……………………………………………………….......…...
……………………………………………………..…………………………………………………………………...........…
………………………………………………………….......…………………………………………………………….......…
</t>
  </si>
  <si>
    <t>Giang</t>
  </si>
  <si>
    <t>Phan Minh</t>
  </si>
  <si>
    <t>Thịnh</t>
  </si>
  <si>
    <t>Vinh</t>
  </si>
  <si>
    <t>Thành</t>
  </si>
  <si>
    <t>Đăng</t>
  </si>
  <si>
    <t>Lê Tiến</t>
  </si>
  <si>
    <t>Gia</t>
  </si>
  <si>
    <t>Hòa</t>
  </si>
  <si>
    <t>Nguyễn Xuân</t>
  </si>
  <si>
    <t>Võ Tấn</t>
  </si>
  <si>
    <t>Hiện diện: …./41 SV.</t>
  </si>
  <si>
    <t>Đại</t>
  </si>
  <si>
    <t>Lê Xuân</t>
  </si>
  <si>
    <t>Đỗ Thành</t>
  </si>
  <si>
    <t>Phan Văn</t>
  </si>
  <si>
    <t>Quân</t>
  </si>
  <si>
    <t>Tín</t>
  </si>
  <si>
    <t>Phạm Minh</t>
  </si>
  <si>
    <t>Phạm Trọng</t>
  </si>
  <si>
    <t>Lộc</t>
  </si>
  <si>
    <t>Nguyên</t>
  </si>
  <si>
    <t>Trần Công</t>
  </si>
  <si>
    <t>Đặng Việt</t>
  </si>
  <si>
    <t>LỚP: 22C1-ĐCN1</t>
  </si>
  <si>
    <t>Chủ tọa: Ông Nguyễn Minh Đức Cường; Chức vụ: Cố vấn học tập.</t>
  </si>
  <si>
    <t>Thư ký: Nguyễn Hữu Bằng; Chức vụ: Lớp trưởng</t>
  </si>
  <si>
    <t>Thành phần tham dự: Tập thể lớp 22C1-ĐCN1</t>
  </si>
  <si>
    <t>22003009</t>
  </si>
  <si>
    <t>Huỳnh Bảo</t>
  </si>
  <si>
    <t>22002244</t>
  </si>
  <si>
    <t>22002080</t>
  </si>
  <si>
    <t>22001502</t>
  </si>
  <si>
    <t>22002854</t>
  </si>
  <si>
    <t>Đặng Thành</t>
  </si>
  <si>
    <t>22003465</t>
  </si>
  <si>
    <t>22003784</t>
  </si>
  <si>
    <t>Thuận Tiến</t>
  </si>
  <si>
    <t>22003069</t>
  </si>
  <si>
    <t>22003068</t>
  </si>
  <si>
    <t>Bùi Văn</t>
  </si>
  <si>
    <t>22003524</t>
  </si>
  <si>
    <t>Thân Hoàng</t>
  </si>
  <si>
    <t>22003286</t>
  </si>
  <si>
    <t>Phạm Nhựt</t>
  </si>
  <si>
    <t>Hào</t>
  </si>
  <si>
    <t>22003375</t>
  </si>
  <si>
    <t>Võ Văn</t>
  </si>
  <si>
    <t>Hậu</t>
  </si>
  <si>
    <t>22002588</t>
  </si>
  <si>
    <t>Hiển</t>
  </si>
  <si>
    <t>22003409</t>
  </si>
  <si>
    <t>Phạm Văn</t>
  </si>
  <si>
    <t>22003714</t>
  </si>
  <si>
    <t>Trần Phi</t>
  </si>
  <si>
    <t>22003300</t>
  </si>
  <si>
    <t>Nguyễn</t>
  </si>
  <si>
    <t>22002959</t>
  </si>
  <si>
    <t>22003871</t>
  </si>
  <si>
    <t>Nguyễn Trần Quang</t>
  </si>
  <si>
    <t>22002972</t>
  </si>
  <si>
    <t>Trịnh Anh</t>
  </si>
  <si>
    <t>22002238</t>
  </si>
  <si>
    <t>Nguyễn Thế</t>
  </si>
  <si>
    <t>Khải</t>
  </si>
  <si>
    <t>22002578</t>
  </si>
  <si>
    <t>22002853</t>
  </si>
  <si>
    <t>Nguyễn Ky</t>
  </si>
  <si>
    <t>Lál</t>
  </si>
  <si>
    <t>22003135</t>
  </si>
  <si>
    <t>Nguyễn Văn Cao</t>
  </si>
  <si>
    <t>Lang</t>
  </si>
  <si>
    <t>22002546</t>
  </si>
  <si>
    <t>Vương Chí</t>
  </si>
  <si>
    <t>22002703</t>
  </si>
  <si>
    <t>22003478</t>
  </si>
  <si>
    <t>Trần Xuân</t>
  </si>
  <si>
    <t>Mạnh</t>
  </si>
  <si>
    <t>22002759</t>
  </si>
  <si>
    <t>Hồ Đình</t>
  </si>
  <si>
    <t>Nghị</t>
  </si>
  <si>
    <t>22003221</t>
  </si>
  <si>
    <t>Nguyễn Trường</t>
  </si>
  <si>
    <t>22002231</t>
  </si>
  <si>
    <t>22000852</t>
  </si>
  <si>
    <t>Lại Hoàng</t>
  </si>
  <si>
    <t>22002967</t>
  </si>
  <si>
    <t>Quyên</t>
  </si>
  <si>
    <t>22004935</t>
  </si>
  <si>
    <t>Dương Thế</t>
  </si>
  <si>
    <t>22003082</t>
  </si>
  <si>
    <t>Trần Đăng</t>
  </si>
  <si>
    <t>Sỹ</t>
  </si>
  <si>
    <t>22003371</t>
  </si>
  <si>
    <t>22003549</t>
  </si>
  <si>
    <t>22003033</t>
  </si>
  <si>
    <t>22003739</t>
  </si>
  <si>
    <t>Hoàng Văn</t>
  </si>
  <si>
    <t>Trinh</t>
  </si>
  <si>
    <t>22003711</t>
  </si>
  <si>
    <t>Vũ Văn Duy</t>
  </si>
  <si>
    <t>22002582</t>
  </si>
  <si>
    <t>22003715</t>
  </si>
  <si>
    <t>Huỳnh Khánh</t>
  </si>
  <si>
    <t>22001958</t>
  </si>
  <si>
    <t>Mã Thành</t>
  </si>
  <si>
    <t>Nguyễn Minh Đức Cường</t>
  </si>
  <si>
    <t>Nguyễn Hữu Bằng</t>
  </si>
  <si>
    <t>LỚP: 22C1-ĐCN2</t>
  </si>
  <si>
    <t>Chủ tọa: Ông Lê Thế Huân; Chức vụ: Cố vấn học tập.</t>
  </si>
  <si>
    <t>Thư ký: Huỳnh Ngọc Thiên; Chức vụ: Lớp trưởng</t>
  </si>
  <si>
    <t>Thành phần tham dự: Tập thể lớp 22C1-ĐCN2</t>
  </si>
  <si>
    <t>Hiện diện: …./25 SV.</t>
  </si>
  <si>
    <t>22004316</t>
  </si>
  <si>
    <t>22004572</t>
  </si>
  <si>
    <t>Hồ Thanh</t>
  </si>
  <si>
    <t>22001884</t>
  </si>
  <si>
    <t>Nguyễn Trần Hải</t>
  </si>
  <si>
    <t>22004735</t>
  </si>
  <si>
    <t>22004077</t>
  </si>
  <si>
    <t>Mai Trung</t>
  </si>
  <si>
    <t>22005704</t>
  </si>
  <si>
    <t>Lê Thanh</t>
  </si>
  <si>
    <t>22004390</t>
  </si>
  <si>
    <t>22004552</t>
  </si>
  <si>
    <t>Hữu</t>
  </si>
  <si>
    <t>22005669</t>
  </si>
  <si>
    <t>Đặng Duy</t>
  </si>
  <si>
    <t>22004905</t>
  </si>
  <si>
    <t>Trần Nguyễn Nhật</t>
  </si>
  <si>
    <t>22004339</t>
  </si>
  <si>
    <t>Nguyễn Sơn</t>
  </si>
  <si>
    <t>22004830</t>
  </si>
  <si>
    <t>22003761</t>
  </si>
  <si>
    <t>Khoát</t>
  </si>
  <si>
    <t>22004301</t>
  </si>
  <si>
    <t>Cao Duy</t>
  </si>
  <si>
    <t>22004422</t>
  </si>
  <si>
    <t>Đỗ Gia</t>
  </si>
  <si>
    <t>Lượng</t>
  </si>
  <si>
    <t>22004640</t>
  </si>
  <si>
    <t>Dương Khánh</t>
  </si>
  <si>
    <t>22004393</t>
  </si>
  <si>
    <t>Nguyễn Phúc</t>
  </si>
  <si>
    <t>22004122</t>
  </si>
  <si>
    <t>Lê Hoài</t>
  </si>
  <si>
    <t>22004746</t>
  </si>
  <si>
    <t>Điểu</t>
  </si>
  <si>
    <t>22004848</t>
  </si>
  <si>
    <t>22004224</t>
  </si>
  <si>
    <t>22004587</t>
  </si>
  <si>
    <t>22004502</t>
  </si>
  <si>
    <t>Huỳnh Ngọc</t>
  </si>
  <si>
    <t>Thiên</t>
  </si>
  <si>
    <t>22004351</t>
  </si>
  <si>
    <t>Phạm Hữu</t>
  </si>
  <si>
    <t>Thống</t>
  </si>
  <si>
    <t>22004166</t>
  </si>
  <si>
    <t>Bùi Quốc</t>
  </si>
  <si>
    <t>Lê Thế Huân</t>
  </si>
  <si>
    <t>Huỳnh Ngọc Thiên</t>
  </si>
  <si>
    <t>Thành phố Hồ Chí Minh, ngày … tháng 02 năm 2024</t>
  </si>
  <si>
    <t>LỚP: 22C1-ĐĐT1</t>
  </si>
  <si>
    <t>Chủ tọa: Ông Nguyễn Khương Thành; Chức vụ: Cố vấn học tập.</t>
  </si>
  <si>
    <t>Thư ký: Bùi Phú Thịnh; Chức vụ: Lớp trưởng</t>
  </si>
  <si>
    <t>Thành phần tham dự: Tập thể lớp 22C1-ĐĐT1</t>
  </si>
  <si>
    <t>Hiện diện: …./44 SV.</t>
  </si>
  <si>
    <t>22001637</t>
  </si>
  <si>
    <t>22002642</t>
  </si>
  <si>
    <t>Nguyễn Vũ</t>
  </si>
  <si>
    <t>22003535</t>
  </si>
  <si>
    <t>Nguyễn Khắc Tuấn</t>
  </si>
  <si>
    <t>22004439</t>
  </si>
  <si>
    <t>Lê Duy</t>
  </si>
  <si>
    <t>22003431</t>
  </si>
  <si>
    <t>22002555</t>
  </si>
  <si>
    <t>Phạm Mạnh</t>
  </si>
  <si>
    <t>22003426</t>
  </si>
  <si>
    <t>Huỳnh Thanh</t>
  </si>
  <si>
    <t>22002944</t>
  </si>
  <si>
    <t>Huỳnh Quốc</t>
  </si>
  <si>
    <t>22004260</t>
  </si>
  <si>
    <t>22002609</t>
  </si>
  <si>
    <t>22003712</t>
  </si>
  <si>
    <t>Đổng Thiên</t>
  </si>
  <si>
    <t>22005644</t>
  </si>
  <si>
    <t>Đào Trung</t>
  </si>
  <si>
    <t>22004650</t>
  </si>
  <si>
    <t>Nguyễn Tấn</t>
  </si>
  <si>
    <t>22003066</t>
  </si>
  <si>
    <t>Phạm Châu</t>
  </si>
  <si>
    <t>22000937</t>
  </si>
  <si>
    <t>Dương Thanh</t>
  </si>
  <si>
    <t>Lăng</t>
  </si>
  <si>
    <t>22004385</t>
  </si>
  <si>
    <t>Trần Chánh</t>
  </si>
  <si>
    <t>22003288</t>
  </si>
  <si>
    <t>Hoàng Phi</t>
  </si>
  <si>
    <t>22003275</t>
  </si>
  <si>
    <t>Lâm Thanh</t>
  </si>
  <si>
    <t>22003927</t>
  </si>
  <si>
    <t>22002896</t>
  </si>
  <si>
    <t>22003114</t>
  </si>
  <si>
    <t>Phạm Hoài</t>
  </si>
  <si>
    <t>22002867</t>
  </si>
  <si>
    <t>Tô Hoài</t>
  </si>
  <si>
    <t>22003600</t>
  </si>
  <si>
    <t>Thái Hữu Bảo</t>
  </si>
  <si>
    <t>22004520</t>
  </si>
  <si>
    <t>Đỗ Vũ Gia</t>
  </si>
  <si>
    <t>Ninh</t>
  </si>
  <si>
    <t>22004418</t>
  </si>
  <si>
    <t>Biền Tấn</t>
  </si>
  <si>
    <t>22003331</t>
  </si>
  <si>
    <t>Lâm Hoàng</t>
  </si>
  <si>
    <t>22000993</t>
  </si>
  <si>
    <t>22004129</t>
  </si>
  <si>
    <t>22002745</t>
  </si>
  <si>
    <t>Nguyễn Mậu</t>
  </si>
  <si>
    <t>Sáng</t>
  </si>
  <si>
    <t>22003710</t>
  </si>
  <si>
    <t>22003485</t>
  </si>
  <si>
    <t>22002556</t>
  </si>
  <si>
    <t>Đinh Ngọc Triều</t>
  </si>
  <si>
    <t>Tam</t>
  </si>
  <si>
    <t>22003716</t>
  </si>
  <si>
    <t>Trương Thành</t>
  </si>
  <si>
    <t>22003429</t>
  </si>
  <si>
    <t>22002909</t>
  </si>
  <si>
    <t>22003430</t>
  </si>
  <si>
    <t>Nguyễn Huỳnh</t>
  </si>
  <si>
    <t>22003956</t>
  </si>
  <si>
    <t>Bùi Phú</t>
  </si>
  <si>
    <t>22003947</t>
  </si>
  <si>
    <t>Tri</t>
  </si>
  <si>
    <t>22004559</t>
  </si>
  <si>
    <t>Võ Huỳnh Minh</t>
  </si>
  <si>
    <t>22002360</t>
  </si>
  <si>
    <t>22003413</t>
  </si>
  <si>
    <t>22003642</t>
  </si>
  <si>
    <t>Lê Quang</t>
  </si>
  <si>
    <t>Tùng</t>
  </si>
  <si>
    <t>22004724</t>
  </si>
  <si>
    <t>Tống Văn</t>
  </si>
  <si>
    <t>22003108</t>
  </si>
  <si>
    <t>Nguyễn Khương Thành</t>
  </si>
  <si>
    <t>Bùi Phú Thịnh</t>
  </si>
  <si>
    <t>LỚP: 22C1-CĐT1</t>
  </si>
  <si>
    <t>Chủ tọa: Ông Huỳnh Duy An; Chức vụ: Cố vấn học tập.</t>
  </si>
  <si>
    <t>Thư ký: Nguyễn Minh Nhật; Chức vụ: Lớp trưởng</t>
  </si>
  <si>
    <t>Thành phần tham dự: Tập thể lớp 22C1-CĐT1</t>
  </si>
  <si>
    <t>Hiện diện: …./42 SV.</t>
  </si>
  <si>
    <t>22002459</t>
  </si>
  <si>
    <t>Ngô Tấn</t>
  </si>
  <si>
    <t>22002562</t>
  </si>
  <si>
    <t>22003412</t>
  </si>
  <si>
    <t>Phạm Quốc</t>
  </si>
  <si>
    <t>22004842</t>
  </si>
  <si>
    <t>Nguyễn Địch</t>
  </si>
  <si>
    <t>22001755</t>
  </si>
  <si>
    <t>Trương Quang</t>
  </si>
  <si>
    <t>22000520</t>
  </si>
  <si>
    <t>Nguyễn Cao Thành</t>
  </si>
  <si>
    <t>22003095</t>
  </si>
  <si>
    <t>Huỳnh Minh</t>
  </si>
  <si>
    <t>22004014</t>
  </si>
  <si>
    <t>22003729</t>
  </si>
  <si>
    <t>Giàu</t>
  </si>
  <si>
    <t>22003212</t>
  </si>
  <si>
    <t>Đặng Thị</t>
  </si>
  <si>
    <t>Hương</t>
  </si>
  <si>
    <t>22004120</t>
  </si>
  <si>
    <t>Lê Hoàng Gia</t>
  </si>
  <si>
    <t>22002474</t>
  </si>
  <si>
    <t>Lê Lư Gia</t>
  </si>
  <si>
    <t>22004231</t>
  </si>
  <si>
    <t>22003460</t>
  </si>
  <si>
    <t>Hy</t>
  </si>
  <si>
    <t>22001189</t>
  </si>
  <si>
    <t>Lê Jan Dông</t>
  </si>
  <si>
    <t>Jun</t>
  </si>
  <si>
    <t>22002702</t>
  </si>
  <si>
    <t>Trần Linh</t>
  </si>
  <si>
    <t>22003125</t>
  </si>
  <si>
    <t>22002701</t>
  </si>
  <si>
    <t>Nguyễn Các</t>
  </si>
  <si>
    <t>Lóst</t>
  </si>
  <si>
    <t>22005630</t>
  </si>
  <si>
    <t>Đoàn Trọng</t>
  </si>
  <si>
    <t>22002797</t>
  </si>
  <si>
    <t>Trương Trọng</t>
  </si>
  <si>
    <t>22003787</t>
  </si>
  <si>
    <t>22002907</t>
  </si>
  <si>
    <t>Trần Nguyễn Minh</t>
  </si>
  <si>
    <t>22004212</t>
  </si>
  <si>
    <t>Phạm Thị Ngọc</t>
  </si>
  <si>
    <t>Nữ</t>
  </si>
  <si>
    <t>22003380</t>
  </si>
  <si>
    <t>22004117</t>
  </si>
  <si>
    <t>Phi</t>
  </si>
  <si>
    <t>22002982</t>
  </si>
  <si>
    <t>Trần Võ Thiên</t>
  </si>
  <si>
    <t>22003118</t>
  </si>
  <si>
    <t>Trần Hán Minh</t>
  </si>
  <si>
    <t>22002656</t>
  </si>
  <si>
    <t>22004348</t>
  </si>
  <si>
    <t>22002700</t>
  </si>
  <si>
    <t>Nguyễn Chí</t>
  </si>
  <si>
    <t>22003044</t>
  </si>
  <si>
    <t>Phạm Ngọc</t>
  </si>
  <si>
    <t>22004138</t>
  </si>
  <si>
    <t>Đào Tuấn</t>
  </si>
  <si>
    <t>22004353</t>
  </si>
  <si>
    <t>22004500</t>
  </si>
  <si>
    <t>22003008</t>
  </si>
  <si>
    <t>Phạm Công</t>
  </si>
  <si>
    <t>22001800</t>
  </si>
  <si>
    <t>Nguyễn Đỗ Trí</t>
  </si>
  <si>
    <t>22004426</t>
  </si>
  <si>
    <t>Nguyễn Bùi Hưng</t>
  </si>
  <si>
    <t>Thuận</t>
  </si>
  <si>
    <t>22003794</t>
  </si>
  <si>
    <t>Ty</t>
  </si>
  <si>
    <t>22002652</t>
  </si>
  <si>
    <t>Van</t>
  </si>
  <si>
    <t>22003043</t>
  </si>
  <si>
    <t>Hồng Hiếu</t>
  </si>
  <si>
    <t>Văn</t>
  </si>
  <si>
    <t>22000658</t>
  </si>
  <si>
    <t>Nông Thanh</t>
  </si>
  <si>
    <t>Viền</t>
  </si>
  <si>
    <t>22002487</t>
  </si>
  <si>
    <t>Lê Hồ Quang</t>
  </si>
  <si>
    <t>UV BCH Đoàn khoa</t>
  </si>
  <si>
    <t>LPHT, UV BCH Đoàn khoa</t>
  </si>
  <si>
    <t>Huỳnh Duy An</t>
  </si>
  <si>
    <t>Nguyễn Minh Nhật</t>
  </si>
  <si>
    <t>LỚP: 22C1-TĐH1</t>
  </si>
  <si>
    <t>Chủ tọa: Bà Tăng Cẩm Huê; Chức vụ: Cố vấn học tập.</t>
  </si>
  <si>
    <t>Thư ký: Huỳnh Nguyễn Hoàng Giang; Chức vụ: Lớp trưởng</t>
  </si>
  <si>
    <t>Thành phần tham dự: Tập thể lớp 22C1-TĐH1</t>
  </si>
  <si>
    <t>Hiện diện: …./39 SV.</t>
  </si>
  <si>
    <t>22002984</t>
  </si>
  <si>
    <t>Hồ Xuân</t>
  </si>
  <si>
    <t>Bửu</t>
  </si>
  <si>
    <t>22004176</t>
  </si>
  <si>
    <t>22002765</t>
  </si>
  <si>
    <t>Lê Trung</t>
  </si>
  <si>
    <t>22004399</t>
  </si>
  <si>
    <t>Trần Võ Trí</t>
  </si>
  <si>
    <t>22004682</t>
  </si>
  <si>
    <t>22004720</t>
  </si>
  <si>
    <t>22002103</t>
  </si>
  <si>
    <t>22003447</t>
  </si>
  <si>
    <t>22004096</t>
  </si>
  <si>
    <t>22002974</t>
  </si>
  <si>
    <t>22004307</t>
  </si>
  <si>
    <t>Hoan</t>
  </si>
  <si>
    <t>22002627</t>
  </si>
  <si>
    <t>22003245</t>
  </si>
  <si>
    <t>Bùi Quang</t>
  </si>
  <si>
    <t>22004708</t>
  </si>
  <si>
    <t>Đinh Quốc</t>
  </si>
  <si>
    <t>22002573</t>
  </si>
  <si>
    <t>Vũ Đình</t>
  </si>
  <si>
    <t>22003966</t>
  </si>
  <si>
    <t>22003768</t>
  </si>
  <si>
    <t>Ngô Phi</t>
  </si>
  <si>
    <t>22003088</t>
  </si>
  <si>
    <t>Phạm Phú</t>
  </si>
  <si>
    <t>22003183</t>
  </si>
  <si>
    <t>Trần Thành</t>
  </si>
  <si>
    <t>22001294</t>
  </si>
  <si>
    <t>Đoàn Văn</t>
  </si>
  <si>
    <t>22001660</t>
  </si>
  <si>
    <t>22004508</t>
  </si>
  <si>
    <t>22004602</t>
  </si>
  <si>
    <t>22002060</t>
  </si>
  <si>
    <t>22003905</t>
  </si>
  <si>
    <t>22001087</t>
  </si>
  <si>
    <t>Vũ Minh</t>
  </si>
  <si>
    <t>22004448</t>
  </si>
  <si>
    <t>Nguyễn Võ Qui</t>
  </si>
  <si>
    <t>Nhơn</t>
  </si>
  <si>
    <t>22003652</t>
  </si>
  <si>
    <t>22003596</t>
  </si>
  <si>
    <t>22002910</t>
  </si>
  <si>
    <t>22001030</t>
  </si>
  <si>
    <t>Đỗ Duy</t>
  </si>
  <si>
    <t>22003456</t>
  </si>
  <si>
    <t>Lê Tấn</t>
  </si>
  <si>
    <t>22003193</t>
  </si>
  <si>
    <t>Thái Nhật</t>
  </si>
  <si>
    <t>22001269</t>
  </si>
  <si>
    <t>Cao Hoàng</t>
  </si>
  <si>
    <t>22002904</t>
  </si>
  <si>
    <t>Trần Nguyễn Văn</t>
  </si>
  <si>
    <t>Thiệu</t>
  </si>
  <si>
    <t>22002807</t>
  </si>
  <si>
    <t>22002808</t>
  </si>
  <si>
    <t>22003621</t>
  </si>
  <si>
    <t>Lê Thúc</t>
  </si>
  <si>
    <t>22003550</t>
  </si>
  <si>
    <t>Nguyễn Phát</t>
  </si>
  <si>
    <t>Trưởng</t>
  </si>
  <si>
    <t>Huỳnh Nguyễn
Hoàng</t>
  </si>
  <si>
    <t>Tăng Cẩm Huê</t>
  </si>
  <si>
    <t>Huỳnh Nguyễn Hoàng Giang</t>
  </si>
  <si>
    <t>Nguyễn Anh Tăng</t>
  </si>
  <si>
    <t>Lê Thành Đạt</t>
  </si>
  <si>
    <t>LỚP: 23C1-ĐCN1</t>
  </si>
  <si>
    <t>Chủ tọa: Ông Nguyễn Anh Tăng; Chức vụ: Cố vấn học tập.</t>
  </si>
  <si>
    <t>Thư ký: Lê Thành Đạt; Chức vụ: Lớp trưởng</t>
  </si>
  <si>
    <t>Thành phần tham dự: Tập thể lớp 23C1-ĐCN1</t>
  </si>
  <si>
    <t>Hiện diện: …./62 SV.</t>
  </si>
  <si>
    <t>Nguyễn Khắc Hoàng</t>
  </si>
  <si>
    <t>23004436</t>
  </si>
  <si>
    <t>Phạm Lê Việt</t>
  </si>
  <si>
    <t>Bắc</t>
  </si>
  <si>
    <t>23004543</t>
  </si>
  <si>
    <t>Bùi Tuấn</t>
  </si>
  <si>
    <t>23002725</t>
  </si>
  <si>
    <t>Phan Gia</t>
  </si>
  <si>
    <t>23002091</t>
  </si>
  <si>
    <t>Phan Hữu</t>
  </si>
  <si>
    <t>23002020</t>
  </si>
  <si>
    <t>23002586</t>
  </si>
  <si>
    <t>Võ Thiên Nhật</t>
  </si>
  <si>
    <t>23002741</t>
  </si>
  <si>
    <t>Công</t>
  </si>
  <si>
    <t>23004532</t>
  </si>
  <si>
    <t>Trần Đình Quang</t>
  </si>
  <si>
    <t>23001775</t>
  </si>
  <si>
    <t>Cao Lê Gia</t>
  </si>
  <si>
    <t>23004547</t>
  </si>
  <si>
    <t>Lê Thành</t>
  </si>
  <si>
    <t>23004722</t>
  </si>
  <si>
    <t>Điểu Thiên</t>
  </si>
  <si>
    <t>Dũ</t>
  </si>
  <si>
    <t>23001110</t>
  </si>
  <si>
    <t>Phạm Quang</t>
  </si>
  <si>
    <t>23004581</t>
  </si>
  <si>
    <t>Điểu Sa</t>
  </si>
  <si>
    <t>En</t>
  </si>
  <si>
    <t>23004626</t>
  </si>
  <si>
    <t>Phạm Vũ Gia</t>
  </si>
  <si>
    <t>Hân</t>
  </si>
  <si>
    <t>23001850</t>
  </si>
  <si>
    <t>Lê</t>
  </si>
  <si>
    <t>23002684</t>
  </si>
  <si>
    <t>Phạm Huy</t>
  </si>
  <si>
    <t>23001739</t>
  </si>
  <si>
    <t>Trịnh Hà Quốc</t>
  </si>
  <si>
    <t>23002185</t>
  </si>
  <si>
    <t>Hoàng Công</t>
  </si>
  <si>
    <t>Hồng</t>
  </si>
  <si>
    <t>23004383</t>
  </si>
  <si>
    <t>Lê Quốc</t>
  </si>
  <si>
    <t>23004852</t>
  </si>
  <si>
    <t>Trần Hữu</t>
  </si>
  <si>
    <t>23002463</t>
  </si>
  <si>
    <t>Lê Đình Quang</t>
  </si>
  <si>
    <t>23002385</t>
  </si>
  <si>
    <t>Ngô Hồ Minh</t>
  </si>
  <si>
    <t>23005036</t>
  </si>
  <si>
    <t>23001741</t>
  </si>
  <si>
    <t>23004589</t>
  </si>
  <si>
    <t>Khang</t>
  </si>
  <si>
    <t>23004376</t>
  </si>
  <si>
    <t>Nguyễn Lê</t>
  </si>
  <si>
    <t>23004574</t>
  </si>
  <si>
    <t>23001915</t>
  </si>
  <si>
    <t>Hồ Bảo</t>
  </si>
  <si>
    <t>Khanh</t>
  </si>
  <si>
    <t>23001719</t>
  </si>
  <si>
    <t>Trần Khắc</t>
  </si>
  <si>
    <t>Khiên</t>
  </si>
  <si>
    <t>23001980</t>
  </si>
  <si>
    <t>Lữ Quốc</t>
  </si>
  <si>
    <t>23001844</t>
  </si>
  <si>
    <t>Trương Khánh</t>
  </si>
  <si>
    <t>23001776</t>
  </si>
  <si>
    <t>Nguyễn Trần Tấn</t>
  </si>
  <si>
    <t>23002153</t>
  </si>
  <si>
    <t>Lê Anh</t>
  </si>
  <si>
    <t>23002255</t>
  </si>
  <si>
    <t>23004431</t>
  </si>
  <si>
    <t>Trần Văn</t>
  </si>
  <si>
    <t>Nhiệm</t>
  </si>
  <si>
    <t>23002269</t>
  </si>
  <si>
    <t>Đặng Thiên</t>
  </si>
  <si>
    <t>23002019</t>
  </si>
  <si>
    <t>23004635</t>
  </si>
  <si>
    <t>Hà Hữu</t>
  </si>
  <si>
    <t>23001835</t>
  </si>
  <si>
    <t>Lê Hồng</t>
  </si>
  <si>
    <t>23004802</t>
  </si>
  <si>
    <t>Lê Đình</t>
  </si>
  <si>
    <t>Quý</t>
  </si>
  <si>
    <t>23005169</t>
  </si>
  <si>
    <t>Nguyễn Thái</t>
  </si>
  <si>
    <t>23002157</t>
  </si>
  <si>
    <t>Phan Nguyễn Thanh</t>
  </si>
  <si>
    <t>23001738</t>
  </si>
  <si>
    <t>Đỗ Minh</t>
  </si>
  <si>
    <t>23001978</t>
  </si>
  <si>
    <t>Phan Đỗ</t>
  </si>
  <si>
    <t>23002088</t>
  </si>
  <si>
    <t>23002399</t>
  </si>
  <si>
    <t>Lưu Quốc</t>
  </si>
  <si>
    <t>Thái</t>
  </si>
  <si>
    <t>23002433</t>
  </si>
  <si>
    <t>23004412</t>
  </si>
  <si>
    <t>23004678</t>
  </si>
  <si>
    <t>Trần Tiến</t>
  </si>
  <si>
    <t>23002381</t>
  </si>
  <si>
    <t>Phạm Hoàng</t>
  </si>
  <si>
    <t>Thông</t>
  </si>
  <si>
    <t>23002528</t>
  </si>
  <si>
    <t>Lê Phan Gia</t>
  </si>
  <si>
    <t>23004885</t>
  </si>
  <si>
    <t>Nguyễn Quang Trí</t>
  </si>
  <si>
    <t>23002160</t>
  </si>
  <si>
    <t>Trần Bảo</t>
  </si>
  <si>
    <t>23001867</t>
  </si>
  <si>
    <t>Trần Mai</t>
  </si>
  <si>
    <t>23002249</t>
  </si>
  <si>
    <t>Tòng</t>
  </si>
  <si>
    <t>23002652</t>
  </si>
  <si>
    <t>23004868</t>
  </si>
  <si>
    <t>Lê Hữu Nghị</t>
  </si>
  <si>
    <t>23002580</t>
  </si>
  <si>
    <t>Trần Vân</t>
  </si>
  <si>
    <t>23001111</t>
  </si>
  <si>
    <t>Huỳnh Anh</t>
  </si>
  <si>
    <t>23004356</t>
  </si>
  <si>
    <t>Vĩ</t>
  </si>
  <si>
    <t>23002475</t>
  </si>
  <si>
    <t>Nguyễn Ngọc Quốc</t>
  </si>
  <si>
    <t>LỚP: 23C1-ĐĐT1</t>
  </si>
  <si>
    <t>Chủ tọa: Ông Cao Văn Tuấn; Chức vụ: Cố vấn học tập.</t>
  </si>
  <si>
    <t>Thư ký: Nguyễn Tấn Dũng; Chức vụ: Lớp trưởng</t>
  </si>
  <si>
    <t>Thành phần tham dự: Tập thể lớp 23C1-ĐĐT1</t>
  </si>
  <si>
    <t>23004308</t>
  </si>
  <si>
    <t>23004416</t>
  </si>
  <si>
    <t>Lê Tuấn</t>
  </si>
  <si>
    <t>23004286</t>
  </si>
  <si>
    <t>Chí</t>
  </si>
  <si>
    <t>23004297</t>
  </si>
  <si>
    <t>Nguyễn Mạnh</t>
  </si>
  <si>
    <t>Chung</t>
  </si>
  <si>
    <t>23001725</t>
  </si>
  <si>
    <t>Đạt</t>
  </si>
  <si>
    <t>23001911</t>
  </si>
  <si>
    <t>Mai Văn</t>
  </si>
  <si>
    <t>Đoàn</t>
  </si>
  <si>
    <t>23004670</t>
  </si>
  <si>
    <t>23001935</t>
  </si>
  <si>
    <t>23004553</t>
  </si>
  <si>
    <t>23000851</t>
  </si>
  <si>
    <t>Trần Đức</t>
  </si>
  <si>
    <t>23001970</t>
  </si>
  <si>
    <t>23002535</t>
  </si>
  <si>
    <t>Lâm Nhật</t>
  </si>
  <si>
    <t>23002456</t>
  </si>
  <si>
    <t>Hiền</t>
  </si>
  <si>
    <t>23002621</t>
  </si>
  <si>
    <t>Nguyễn Khương</t>
  </si>
  <si>
    <t>23004793</t>
  </si>
  <si>
    <t>Phạm Nguyễn Trung</t>
  </si>
  <si>
    <t>23002559</t>
  </si>
  <si>
    <t>23002071</t>
  </si>
  <si>
    <t>23002448</t>
  </si>
  <si>
    <t>Lê Hoàng Minh</t>
  </si>
  <si>
    <t>23002634</t>
  </si>
  <si>
    <t>Võ Xuân</t>
  </si>
  <si>
    <t>Khoa</t>
  </si>
  <si>
    <t>23001727</t>
  </si>
  <si>
    <t>23004755</t>
  </si>
  <si>
    <t>Đoàn Nhựt</t>
  </si>
  <si>
    <t>23001448</t>
  </si>
  <si>
    <t>Lã Văn Thành</t>
  </si>
  <si>
    <t>23002530</t>
  </si>
  <si>
    <t>Tưởng Văn</t>
  </si>
  <si>
    <t>23004654</t>
  </si>
  <si>
    <t>23001721</t>
  </si>
  <si>
    <t>Hoàng Đức</t>
  </si>
  <si>
    <t>23004347</t>
  </si>
  <si>
    <t>Trần Phương</t>
  </si>
  <si>
    <t>23004496</t>
  </si>
  <si>
    <t>Trần Thanh</t>
  </si>
  <si>
    <t>23002280</t>
  </si>
  <si>
    <t>Tô Văn</t>
  </si>
  <si>
    <t>Nhanh</t>
  </si>
  <si>
    <t>23002422</t>
  </si>
  <si>
    <t>23002515</t>
  </si>
  <si>
    <t>Trần</t>
  </si>
  <si>
    <t>23002689</t>
  </si>
  <si>
    <t>Nguyễn Bá</t>
  </si>
  <si>
    <t>23004942</t>
  </si>
  <si>
    <t>Lê Phúc Minh</t>
  </si>
  <si>
    <t>Quốc</t>
  </si>
  <si>
    <t>23002614</t>
  </si>
  <si>
    <t>Quyến</t>
  </si>
  <si>
    <t>23001628</t>
  </si>
  <si>
    <t>Hồ Quang</t>
  </si>
  <si>
    <t>Sang</t>
  </si>
  <si>
    <t>23004860</t>
  </si>
  <si>
    <t>23004530</t>
  </si>
  <si>
    <t>Vàng A</t>
  </si>
  <si>
    <t>Súa</t>
  </si>
  <si>
    <t>23004283</t>
  </si>
  <si>
    <t>Võ Nguyễn Tấn</t>
  </si>
  <si>
    <t>23001621</t>
  </si>
  <si>
    <t>Nguyễn Hoàng Trí</t>
  </si>
  <si>
    <t>Tấn</t>
  </si>
  <si>
    <t>23001893</t>
  </si>
  <si>
    <t>Thạch</t>
  </si>
  <si>
    <t>23002131</t>
  </si>
  <si>
    <t>Bùi Xuân</t>
  </si>
  <si>
    <t>23001599</t>
  </si>
  <si>
    <t>23002687</t>
  </si>
  <si>
    <t>23001700</t>
  </si>
  <si>
    <t>Hoàng Gia</t>
  </si>
  <si>
    <t>23004723</t>
  </si>
  <si>
    <t>Phạm Đắc</t>
  </si>
  <si>
    <t>Thường</t>
  </si>
  <si>
    <t>23002155</t>
  </si>
  <si>
    <t>Tiến</t>
  </si>
  <si>
    <t>23004493</t>
  </si>
  <si>
    <t>23000370</t>
  </si>
  <si>
    <t>Ngô Minh</t>
  </si>
  <si>
    <t>23001699</t>
  </si>
  <si>
    <t>Lê Nguyễn Đang</t>
  </si>
  <si>
    <t>23001610</t>
  </si>
  <si>
    <t>Trần Anh</t>
  </si>
  <si>
    <t>Cao Văn Tuấn</t>
  </si>
  <si>
    <t>Nguyễn Tấn Dũng</t>
  </si>
  <si>
    <t>LỚP: 23C1-CĐT1</t>
  </si>
  <si>
    <t>Chủ tọa: Ông Trần Nguyên Bảo Trân; Chức vụ: Cố vấn học tập.</t>
  </si>
  <si>
    <t>Thư ký: Nguyễn Đình Thiên Ân; Chức vụ: Lớp trưởng</t>
  </si>
  <si>
    <t>Thành phần tham dự: Tập thể lớp 23C1-CĐT1</t>
  </si>
  <si>
    <t>Hiện diện: …./22 SV.</t>
  </si>
  <si>
    <t>23002261</t>
  </si>
  <si>
    <t>Nguyễn Đình Thiên</t>
  </si>
  <si>
    <t>23004892</t>
  </si>
  <si>
    <t>Lâm Hữu</t>
  </si>
  <si>
    <t>23004382</t>
  </si>
  <si>
    <t>Phạm Hải</t>
  </si>
  <si>
    <t>23004814</t>
  </si>
  <si>
    <t>Lư Thành</t>
  </si>
  <si>
    <t>23004834</t>
  </si>
  <si>
    <t>Đông</t>
  </si>
  <si>
    <t>23002158</t>
  </si>
  <si>
    <t>Đoàn Nhật</t>
  </si>
  <si>
    <t>23002489</t>
  </si>
  <si>
    <t>Hiệu</t>
  </si>
  <si>
    <t>23004423</t>
  </si>
  <si>
    <t>23002760</t>
  </si>
  <si>
    <t>Trương Gia</t>
  </si>
  <si>
    <t>23002495</t>
  </si>
  <si>
    <t>Lê Hoàng</t>
  </si>
  <si>
    <t>23000029</t>
  </si>
  <si>
    <t>Bùi Minh</t>
  </si>
  <si>
    <t>Khôi</t>
  </si>
  <si>
    <t>23004282</t>
  </si>
  <si>
    <t>Huỳnh Tuấn</t>
  </si>
  <si>
    <t>23001880</t>
  </si>
  <si>
    <t>23000500</t>
  </si>
  <si>
    <t>Đỗ Anh</t>
  </si>
  <si>
    <t>Kỳ</t>
  </si>
  <si>
    <t>23004639</t>
  </si>
  <si>
    <t>Trương Minh</t>
  </si>
  <si>
    <t>23004304</t>
  </si>
  <si>
    <t>Phan Duy</t>
  </si>
  <si>
    <t>23001740</t>
  </si>
  <si>
    <t>Lê Văn Nhật</t>
  </si>
  <si>
    <t>23001566</t>
  </si>
  <si>
    <t>Bùi Hữu</t>
  </si>
  <si>
    <t>23004534</t>
  </si>
  <si>
    <t>23001673</t>
  </si>
  <si>
    <t>Dương Anh</t>
  </si>
  <si>
    <t>23002363</t>
  </si>
  <si>
    <t>Kim</t>
  </si>
  <si>
    <t>23002364</t>
  </si>
  <si>
    <t>Nguyễn Đình Thiên Ân</t>
  </si>
  <si>
    <t>Trần Nguyên Bảo Trân</t>
  </si>
  <si>
    <t>23001754</t>
  </si>
  <si>
    <t>Vũ Nhật</t>
  </si>
  <si>
    <t>23004345</t>
  </si>
  <si>
    <t>23001711</t>
  </si>
  <si>
    <t>Nguyễn Hải</t>
  </si>
  <si>
    <t>Dương</t>
  </si>
  <si>
    <t>23004835</t>
  </si>
  <si>
    <t>Cao Văn</t>
  </si>
  <si>
    <t>Hiến</t>
  </si>
  <si>
    <t>23004549</t>
  </si>
  <si>
    <t>23004702</t>
  </si>
  <si>
    <t>23002374</t>
  </si>
  <si>
    <t>Phạm Gia</t>
  </si>
  <si>
    <t>23000506</t>
  </si>
  <si>
    <t>Huỳnh Quang</t>
  </si>
  <si>
    <t>23001906</t>
  </si>
  <si>
    <t>23002172</t>
  </si>
  <si>
    <t>Phan Trung</t>
  </si>
  <si>
    <t>23004324</t>
  </si>
  <si>
    <t>Lường Tiến</t>
  </si>
  <si>
    <t>23001905</t>
  </si>
  <si>
    <t>23002472</t>
  </si>
  <si>
    <t>Phương Tấn</t>
  </si>
  <si>
    <t>23004689</t>
  </si>
  <si>
    <t>23002069</t>
  </si>
  <si>
    <t>23001857</t>
  </si>
  <si>
    <t>Võ Văn Phi</t>
  </si>
  <si>
    <t>23001908</t>
  </si>
  <si>
    <t>Trần Minh</t>
  </si>
  <si>
    <t>23002570</t>
  </si>
  <si>
    <t>Nguyễn Hồng</t>
  </si>
  <si>
    <t>Lực</t>
  </si>
  <si>
    <t>23002620</t>
  </si>
  <si>
    <t>Nguyễn Khoa</t>
  </si>
  <si>
    <t>23004562</t>
  </si>
  <si>
    <t>23004306</t>
  </si>
  <si>
    <t>23004509</t>
  </si>
  <si>
    <t>23004330</t>
  </si>
  <si>
    <t>Nguyễn Đại</t>
  </si>
  <si>
    <t>23000635</t>
  </si>
  <si>
    <t>Nguyễn Xuân Trung</t>
  </si>
  <si>
    <t>23004482</t>
  </si>
  <si>
    <t>Phan Nguyễn Quốc</t>
  </si>
  <si>
    <t>Triệu</t>
  </si>
  <si>
    <t>23002266</t>
  </si>
  <si>
    <t>Cao Phi</t>
  </si>
  <si>
    <t>23002613</t>
  </si>
  <si>
    <t>Văn Anh</t>
  </si>
  <si>
    <t>23004439</t>
  </si>
  <si>
    <t>23004287</t>
  </si>
  <si>
    <t>Huỳnh Phú</t>
  </si>
  <si>
    <t>Yên</t>
  </si>
  <si>
    <t>Hiện diện: …./29 SV.</t>
  </si>
  <si>
    <t>LỚP: 23C1-TĐH1</t>
  </si>
  <si>
    <t>Chủ tọa: Nguyễn Thị Tố Nga; Chức vụ: Cố vấn học tập.</t>
  </si>
  <si>
    <t>Thư ký: Nguyễn Xuân Trung Tín; Chức vụ: Lớp trưởng</t>
  </si>
  <si>
    <t>Thành phần tham dự: Tập thể lớp 23C1-TĐH1</t>
  </si>
  <si>
    <t>Nguyễn Thị Tố Nga</t>
  </si>
  <si>
    <t>Nguyễn Xuân Trung Tín</t>
  </si>
  <si>
    <t>Hiện diện: …./49 SV.</t>
  </si>
  <si>
    <t>LỚP: 23C8-ĐCN1</t>
  </si>
  <si>
    <t>23002383</t>
  </si>
  <si>
    <t>23004531</t>
  </si>
  <si>
    <t>23002384</t>
  </si>
  <si>
    <t>23002289</t>
  </si>
  <si>
    <t>23002275</t>
  </si>
  <si>
    <t>23004612</t>
  </si>
  <si>
    <t>Dương Quốc</t>
  </si>
  <si>
    <t>Tú</t>
  </si>
  <si>
    <t>23004888</t>
  </si>
  <si>
    <t>Phạm Anh</t>
  </si>
  <si>
    <t>23000176</t>
  </si>
  <si>
    <t>Nguyễn Thanh Thiên</t>
  </si>
  <si>
    <t>Tứ</t>
  </si>
  <si>
    <t>LP</t>
  </si>
  <si>
    <t>Chủ tọa: Trần Nam Anh; Chức vụ: Cố vấn học tập.</t>
  </si>
  <si>
    <t>Thư ký: Nguyễn Thanh Thiên Tứ; Chức vụ: Lớp trưởng</t>
  </si>
  <si>
    <t>Thành phần tham dự: Tập thể lớp 23C8-ĐCN1</t>
  </si>
  <si>
    <t>Hiện diện: …./08 SV.</t>
  </si>
  <si>
    <t>Nguyễn Thanh Thiên Tứ</t>
  </si>
  <si>
    <t>Trần Nam Anh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</si>
</sst>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charset val="163"/>
      <scheme val="minor"/>
    </font>
    <font>
      <sz val="12"/>
      <color theme="1"/>
      <name val="Times New Roman"/>
      <family val="1"/>
    </font>
    <font>
      <b/>
      <sz val="13"/>
      <color theme="1"/>
      <name val="Times New Roman"/>
      <family val="1"/>
    </font>
    <font>
      <sz val="13"/>
      <color theme="1"/>
      <name val="Times New Roman"/>
      <family val="1"/>
    </font>
    <font>
      <b/>
      <sz val="12"/>
      <color theme="1"/>
      <name val="Times New Roman"/>
      <family val="1"/>
    </font>
    <font>
      <sz val="12"/>
      <name val="Times New Roman"/>
      <family val="1"/>
    </font>
    <font>
      <sz val="10"/>
      <color theme="1"/>
      <name val="Times New Roman"/>
      <family val="1"/>
    </font>
    <font>
      <i/>
      <sz val="13"/>
      <color theme="1"/>
      <name val="Times New Roman"/>
      <family val="1"/>
    </font>
    <font>
      <sz val="16"/>
      <name val="Times New Roman"/>
      <family val="1"/>
    </font>
    <font>
      <sz val="12"/>
      <name val="Times New Roman"/>
      <family val="1"/>
    </font>
    <font>
      <sz val="13"/>
      <color theme="1"/>
      <name val="Times New Roman"/>
      <family val="1"/>
    </font>
    <font>
      <b/>
      <sz val="12"/>
      <color theme="1"/>
      <name val="Times New Roman"/>
      <family val="1"/>
    </font>
    <font>
      <sz val="11"/>
      <color theme="1"/>
      <name val="Calibri"/>
      <family val="2"/>
      <scheme val="minor"/>
    </font>
    <font>
      <sz val="11"/>
      <color theme="1"/>
      <name val="Times New Roman"/>
      <family val="1"/>
    </font>
    <font>
      <sz val="11"/>
      <name val="Times New Roman"/>
      <family val="1"/>
    </font>
    <font>
      <sz val="13"/>
      <name val="Times New Roman"/>
      <family val="1"/>
    </font>
    <font>
      <b/>
      <sz val="13"/>
      <color theme="1"/>
      <name val="Times New Roman"/>
      <family val="1"/>
    </font>
    <font>
      <b/>
      <sz val="10"/>
      <name val="Times New Roman"/>
      <family val="1"/>
    </font>
    <font>
      <i/>
      <sz val="13"/>
      <color theme="1"/>
      <name val="Times New Roman"/>
      <family val="1"/>
    </font>
    <font>
      <sz val="10"/>
      <color theme="1"/>
      <name val="Times New Roman"/>
      <family val="1"/>
    </font>
    <font>
      <b/>
      <sz val="9"/>
      <name val="Times New Roman"/>
      <family val="1"/>
    </font>
  </fonts>
  <fills count="3">
    <fill>
      <patternFill patternType="none"/>
    </fill>
    <fill>
      <patternFill patternType="gray125"/>
    </fill>
    <fill>
      <patternFill patternType="solid">
        <fgColor indexed="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s>
  <cellStyleXfs count="2">
    <xf numFmtId="0" fontId="0" fillId="0" borderId="0"/>
    <xf numFmtId="9" fontId="12" fillId="0" borderId="0" applyFont="0" applyFill="0" applyBorder="0" applyAlignment="0" applyProtection="0"/>
  </cellStyleXfs>
  <cellXfs count="93">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right" vertical="center"/>
    </xf>
    <xf numFmtId="0" fontId="3" fillId="0" borderId="0" xfId="0" applyFont="1" applyAlignment="1">
      <alignment horizontal="right" vertical="center"/>
    </xf>
    <xf numFmtId="0" fontId="4" fillId="0" borderId="1" xfId="0" applyFont="1" applyBorder="1" applyAlignment="1">
      <alignment horizontal="center" vertical="center" wrapText="1"/>
    </xf>
    <xf numFmtId="0" fontId="5" fillId="0" borderId="0" xfId="0" applyFont="1" applyAlignment="1">
      <alignment vertical="center"/>
    </xf>
    <xf numFmtId="0" fontId="1" fillId="0" borderId="6" xfId="0" applyFont="1" applyBorder="1" applyAlignment="1">
      <alignment vertical="center" wrapText="1"/>
    </xf>
    <xf numFmtId="0" fontId="1" fillId="0" borderId="7" xfId="0" applyFont="1" applyBorder="1" applyAlignment="1">
      <alignment vertical="center" wrapText="1"/>
    </xf>
    <xf numFmtId="0" fontId="3" fillId="0" borderId="0" xfId="0" applyFont="1" applyAlignment="1">
      <alignment vertical="center" wrapText="1"/>
    </xf>
    <xf numFmtId="0" fontId="7" fillId="0" borderId="0" xfId="0" applyFont="1" applyAlignment="1">
      <alignment horizontal="right" vertical="center"/>
    </xf>
    <xf numFmtId="0" fontId="1" fillId="0" borderId="1" xfId="0" quotePrefix="1"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3" fillId="0" borderId="0" xfId="0" applyFont="1" applyAlignment="1">
      <alignment horizontal="center" vertical="center"/>
    </xf>
    <xf numFmtId="0" fontId="4" fillId="0" borderId="4" xfId="0" applyFont="1" applyBorder="1" applyAlignment="1">
      <alignment horizontal="center" vertical="center" wrapText="1"/>
    </xf>
    <xf numFmtId="2" fontId="8" fillId="0" borderId="8" xfId="0" applyNumberFormat="1" applyFont="1" applyBorder="1" applyAlignment="1"/>
    <xf numFmtId="0" fontId="13" fillId="0" borderId="1" xfId="0" applyFont="1" applyBorder="1" applyAlignment="1">
      <alignment horizontal="center" vertical="center"/>
    </xf>
    <xf numFmtId="164" fontId="9" fillId="0" borderId="1" xfId="1" applyNumberFormat="1" applyFont="1" applyBorder="1" applyAlignment="1">
      <alignment vertical="center"/>
    </xf>
    <xf numFmtId="0" fontId="14" fillId="0" borderId="1" xfId="0" applyFont="1" applyBorder="1" applyAlignment="1">
      <alignment horizontal="center" vertical="center"/>
    </xf>
    <xf numFmtId="0" fontId="9" fillId="0" borderId="1" xfId="0" applyFont="1" applyBorder="1" applyAlignment="1">
      <alignment horizontal="center" vertical="center"/>
    </xf>
    <xf numFmtId="0" fontId="9" fillId="0" borderId="6" xfId="0" applyFont="1" applyBorder="1" applyAlignment="1">
      <alignment horizontal="left" vertical="center"/>
    </xf>
    <xf numFmtId="0" fontId="9" fillId="0" borderId="7" xfId="0" applyFont="1" applyBorder="1" applyAlignment="1">
      <alignment horizontal="left" vertical="center"/>
    </xf>
    <xf numFmtId="0" fontId="15" fillId="0" borderId="0" xfId="0" applyFont="1" applyAlignment="1">
      <alignment vertical="center"/>
    </xf>
    <xf numFmtId="0" fontId="15" fillId="0" borderId="0" xfId="0" applyFont="1" applyAlignment="1">
      <alignment horizontal="center" vertical="center"/>
    </xf>
    <xf numFmtId="0" fontId="9" fillId="0" borderId="1" xfId="0" quotePrefix="1" applyFont="1" applyBorder="1" applyAlignment="1">
      <alignment horizontal="center" vertical="center"/>
    </xf>
    <xf numFmtId="0" fontId="9" fillId="0" borderId="1" xfId="0" applyFont="1" applyBorder="1" applyAlignment="1">
      <alignment vertical="center"/>
    </xf>
    <xf numFmtId="0" fontId="9" fillId="0" borderId="1" xfId="0" applyFont="1" applyBorder="1" applyAlignment="1">
      <alignment horizontal="left" vertical="center" indent="2"/>
    </xf>
    <xf numFmtId="0" fontId="9" fillId="0" borderId="1" xfId="0" applyFont="1" applyBorder="1" applyAlignment="1">
      <alignment horizontal="left" wrapText="1" indent="1"/>
    </xf>
    <xf numFmtId="0" fontId="9" fillId="0" borderId="1" xfId="0" applyFont="1" applyBorder="1" applyAlignment="1">
      <alignment horizontal="left" vertical="top"/>
    </xf>
    <xf numFmtId="0" fontId="9" fillId="0" borderId="1" xfId="0" applyFont="1" applyBorder="1" applyAlignment="1">
      <alignment horizontal="left" vertical="center" wrapText="1" indent="1"/>
    </xf>
    <xf numFmtId="0" fontId="9" fillId="0" borderId="1" xfId="0" applyFont="1" applyBorder="1" applyAlignment="1">
      <alignment horizontal="left" vertical="top" wrapText="1"/>
    </xf>
    <xf numFmtId="0" fontId="16" fillId="0" borderId="0" xfId="0" applyFont="1" applyAlignment="1">
      <alignment vertical="center"/>
    </xf>
    <xf numFmtId="0" fontId="10" fillId="0" borderId="0" xfId="0" applyFont="1" applyAlignment="1">
      <alignment vertical="center"/>
    </xf>
    <xf numFmtId="0" fontId="17" fillId="0" borderId="1" xfId="0" applyFont="1" applyBorder="1" applyAlignment="1">
      <alignment horizontal="center" vertical="center"/>
    </xf>
    <xf numFmtId="0" fontId="17" fillId="2" borderId="5" xfId="0" applyFont="1" applyFill="1" applyBorder="1" applyAlignment="1">
      <alignment horizontal="center" vertical="center"/>
    </xf>
    <xf numFmtId="0" fontId="14" fillId="0" borderId="1" xfId="0" applyFont="1" applyBorder="1" applyAlignment="1">
      <alignment horizontal="center" wrapText="1"/>
    </xf>
    <xf numFmtId="0" fontId="18" fillId="0" borderId="0" xfId="0" applyFont="1" applyAlignment="1">
      <alignment horizontal="right" vertical="center"/>
    </xf>
    <xf numFmtId="0" fontId="1" fillId="0" borderId="0" xfId="0" applyFont="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horizontal="center" vertical="center"/>
    </xf>
    <xf numFmtId="0" fontId="20" fillId="0" borderId="1" xfId="0" applyFont="1" applyBorder="1" applyAlignment="1">
      <alignment horizontal="center" vertical="center" wrapText="1"/>
    </xf>
    <xf numFmtId="0" fontId="20" fillId="2" borderId="5" xfId="0" applyFont="1" applyFill="1" applyBorder="1" applyAlignment="1">
      <alignment horizontal="center" vertical="center" wrapText="1"/>
    </xf>
    <xf numFmtId="0" fontId="9" fillId="0" borderId="6" xfId="0" applyFont="1" applyBorder="1" applyAlignment="1">
      <alignment horizontal="left"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3" fillId="0" borderId="0" xfId="0" applyFont="1" applyAlignment="1">
      <alignment horizontal="center" vertical="center"/>
    </xf>
    <xf numFmtId="0" fontId="17" fillId="0" borderId="5" xfId="0" applyFont="1" applyBorder="1" applyAlignment="1">
      <alignment horizontal="center" vertical="center"/>
    </xf>
    <xf numFmtId="0" fontId="5" fillId="0" borderId="6" xfId="0" applyFont="1" applyBorder="1" applyAlignment="1">
      <alignment horizontal="left"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11"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justify" vertical="justify"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10" fillId="0" borderId="0" xfId="0" applyFont="1" applyAlignment="1">
      <alignment horizontal="justify" vertical="justify" wrapText="1"/>
    </xf>
    <xf numFmtId="0" fontId="6" fillId="0" borderId="0" xfId="0" applyFont="1" applyAlignment="1">
      <alignment horizontal="justify" wrapText="1"/>
    </xf>
    <xf numFmtId="0" fontId="3" fillId="0" borderId="0" xfId="0" applyFont="1" applyAlignment="1">
      <alignment horizontal="justify"/>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horizontal="center"/>
    </xf>
    <xf numFmtId="0" fontId="19" fillId="0" borderId="0" xfId="0" applyFont="1" applyAlignment="1">
      <alignment horizontal="justify" wrapText="1"/>
    </xf>
    <xf numFmtId="0" fontId="16" fillId="0" borderId="0" xfId="0" applyFont="1" applyAlignment="1">
      <alignment horizontal="center" vertic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6790" y="614680"/>
          <a:ext cx="9728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264491</xdr:colOff>
      <xdr:row>1</xdr:row>
      <xdr:rowOff>212480</xdr:rowOff>
    </xdr:from>
    <xdr:to>
      <xdr:col>7</xdr:col>
      <xdr:colOff>299660</xdr:colOff>
      <xdr:row>2</xdr:row>
      <xdr:rowOff>0</xdr:rowOff>
    </xdr:to>
    <xdr:cxnSp macro="">
      <xdr:nvCxnSpPr>
        <xdr:cNvPr id="4" name="Straight Connector 3"/>
        <xdr:cNvCxnSpPr/>
      </xdr:nvCxnSpPr>
      <xdr:spPr>
        <a:xfrm>
          <a:off x="3063376" y="410307"/>
          <a:ext cx="207938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264491</xdr:colOff>
      <xdr:row>1</xdr:row>
      <xdr:rowOff>212480</xdr:rowOff>
    </xdr:from>
    <xdr:to>
      <xdr:col>7</xdr:col>
      <xdr:colOff>299660</xdr:colOff>
      <xdr:row>2</xdr:row>
      <xdr:rowOff>0</xdr:rowOff>
    </xdr:to>
    <xdr:cxnSp macro="">
      <xdr:nvCxnSpPr>
        <xdr:cNvPr id="3" name="Straight Connector 2"/>
        <xdr:cNvCxnSpPr/>
      </xdr:nvCxnSpPr>
      <xdr:spPr>
        <a:xfrm>
          <a:off x="3055316"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264491</xdr:colOff>
      <xdr:row>1</xdr:row>
      <xdr:rowOff>212480</xdr:rowOff>
    </xdr:from>
    <xdr:to>
      <xdr:col>7</xdr:col>
      <xdr:colOff>299660</xdr:colOff>
      <xdr:row>2</xdr:row>
      <xdr:rowOff>0</xdr:rowOff>
    </xdr:to>
    <xdr:cxnSp macro="">
      <xdr:nvCxnSpPr>
        <xdr:cNvPr id="3" name="Straight Connector 2"/>
        <xdr:cNvCxnSpPr/>
      </xdr:nvCxnSpPr>
      <xdr:spPr>
        <a:xfrm>
          <a:off x="3055316"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264491</xdr:colOff>
      <xdr:row>1</xdr:row>
      <xdr:rowOff>212480</xdr:rowOff>
    </xdr:from>
    <xdr:to>
      <xdr:col>7</xdr:col>
      <xdr:colOff>299660</xdr:colOff>
      <xdr:row>2</xdr:row>
      <xdr:rowOff>0</xdr:rowOff>
    </xdr:to>
    <xdr:cxnSp macro="">
      <xdr:nvCxnSpPr>
        <xdr:cNvPr id="3" name="Straight Connector 2"/>
        <xdr:cNvCxnSpPr/>
      </xdr:nvCxnSpPr>
      <xdr:spPr>
        <a:xfrm>
          <a:off x="3055316"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264491</xdr:colOff>
      <xdr:row>1</xdr:row>
      <xdr:rowOff>212480</xdr:rowOff>
    </xdr:from>
    <xdr:to>
      <xdr:col>7</xdr:col>
      <xdr:colOff>299660</xdr:colOff>
      <xdr:row>2</xdr:row>
      <xdr:rowOff>0</xdr:rowOff>
    </xdr:to>
    <xdr:cxnSp macro="">
      <xdr:nvCxnSpPr>
        <xdr:cNvPr id="3" name="Straight Connector 2"/>
        <xdr:cNvCxnSpPr/>
      </xdr:nvCxnSpPr>
      <xdr:spPr>
        <a:xfrm>
          <a:off x="3055316"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264491</xdr:colOff>
      <xdr:row>1</xdr:row>
      <xdr:rowOff>212480</xdr:rowOff>
    </xdr:from>
    <xdr:to>
      <xdr:col>7</xdr:col>
      <xdr:colOff>299660</xdr:colOff>
      <xdr:row>2</xdr:row>
      <xdr:rowOff>0</xdr:rowOff>
    </xdr:to>
    <xdr:cxnSp macro="">
      <xdr:nvCxnSpPr>
        <xdr:cNvPr id="3" name="Straight Connector 2"/>
        <xdr:cNvCxnSpPr/>
      </xdr:nvCxnSpPr>
      <xdr:spPr>
        <a:xfrm>
          <a:off x="3055316"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264491</xdr:colOff>
      <xdr:row>1</xdr:row>
      <xdr:rowOff>212480</xdr:rowOff>
    </xdr:from>
    <xdr:to>
      <xdr:col>7</xdr:col>
      <xdr:colOff>299660</xdr:colOff>
      <xdr:row>2</xdr:row>
      <xdr:rowOff>0</xdr:rowOff>
    </xdr:to>
    <xdr:cxnSp macro="">
      <xdr:nvCxnSpPr>
        <xdr:cNvPr id="3" name="Straight Connector 2"/>
        <xdr:cNvCxnSpPr/>
      </xdr:nvCxnSpPr>
      <xdr:spPr>
        <a:xfrm>
          <a:off x="3055316"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264491</xdr:colOff>
      <xdr:row>1</xdr:row>
      <xdr:rowOff>212480</xdr:rowOff>
    </xdr:from>
    <xdr:to>
      <xdr:col>7</xdr:col>
      <xdr:colOff>299660</xdr:colOff>
      <xdr:row>2</xdr:row>
      <xdr:rowOff>0</xdr:rowOff>
    </xdr:to>
    <xdr:cxnSp macro="">
      <xdr:nvCxnSpPr>
        <xdr:cNvPr id="3" name="Straight Connector 2"/>
        <xdr:cNvCxnSpPr/>
      </xdr:nvCxnSpPr>
      <xdr:spPr>
        <a:xfrm>
          <a:off x="3055316"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264491</xdr:colOff>
      <xdr:row>1</xdr:row>
      <xdr:rowOff>212480</xdr:rowOff>
    </xdr:from>
    <xdr:to>
      <xdr:col>7</xdr:col>
      <xdr:colOff>299660</xdr:colOff>
      <xdr:row>2</xdr:row>
      <xdr:rowOff>0</xdr:rowOff>
    </xdr:to>
    <xdr:cxnSp macro="">
      <xdr:nvCxnSpPr>
        <xdr:cNvPr id="3" name="Straight Connector 2"/>
        <xdr:cNvCxnSpPr/>
      </xdr:nvCxnSpPr>
      <xdr:spPr>
        <a:xfrm>
          <a:off x="3055316"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293799</xdr:colOff>
      <xdr:row>1</xdr:row>
      <xdr:rowOff>212480</xdr:rowOff>
    </xdr:from>
    <xdr:to>
      <xdr:col>7</xdr:col>
      <xdr:colOff>328968</xdr:colOff>
      <xdr:row>2</xdr:row>
      <xdr:rowOff>0</xdr:rowOff>
    </xdr:to>
    <xdr:cxnSp macro="">
      <xdr:nvCxnSpPr>
        <xdr:cNvPr id="3" name="Straight Connector 2"/>
        <xdr:cNvCxnSpPr/>
      </xdr:nvCxnSpPr>
      <xdr:spPr>
        <a:xfrm>
          <a:off x="3092684" y="410307"/>
          <a:ext cx="207938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542190</xdr:colOff>
      <xdr:row>2</xdr:row>
      <xdr:rowOff>205153</xdr:rowOff>
    </xdr:from>
    <xdr:to>
      <xdr:col>2</xdr:col>
      <xdr:colOff>791306</xdr:colOff>
      <xdr:row>2</xdr:row>
      <xdr:rowOff>205153</xdr:rowOff>
    </xdr:to>
    <xdr:cxnSp macro="">
      <xdr:nvCxnSpPr>
        <xdr:cNvPr id="2" name="Straight Connector 1"/>
        <xdr:cNvCxnSpPr/>
      </xdr:nvCxnSpPr>
      <xdr:spPr>
        <a:xfrm>
          <a:off x="91586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293799</xdr:colOff>
      <xdr:row>1</xdr:row>
      <xdr:rowOff>212480</xdr:rowOff>
    </xdr:from>
    <xdr:to>
      <xdr:col>7</xdr:col>
      <xdr:colOff>328968</xdr:colOff>
      <xdr:row>2</xdr:row>
      <xdr:rowOff>0</xdr:rowOff>
    </xdr:to>
    <xdr:cxnSp macro="">
      <xdr:nvCxnSpPr>
        <xdr:cNvPr id="3" name="Straight Connector 2"/>
        <xdr:cNvCxnSpPr/>
      </xdr:nvCxnSpPr>
      <xdr:spPr>
        <a:xfrm>
          <a:off x="3084624" y="412505"/>
          <a:ext cx="2083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0"/>
  <sheetViews>
    <sheetView topLeftCell="A16" zoomScale="130" zoomScaleNormal="130" workbookViewId="0">
      <selection activeCell="C22" sqref="C22"/>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4" customWidth="1"/>
    <col min="6" max="6" width="9.140625" style="4"/>
    <col min="7" max="7" width="11.5703125" style="4" customWidth="1"/>
    <col min="8" max="8" width="8.7109375" style="3" customWidth="1"/>
    <col min="9" max="9" width="12.5703125" style="3" customWidth="1"/>
    <col min="10" max="16384" width="9.140625" style="3"/>
  </cols>
  <sheetData>
    <row r="1" spans="1:9" s="1" customFormat="1" ht="15.75" x14ac:dyDescent="0.25">
      <c r="A1" s="70" t="s">
        <v>0</v>
      </c>
      <c r="B1" s="70"/>
      <c r="C1" s="70"/>
      <c r="D1" s="70"/>
      <c r="E1" s="6" t="s">
        <v>1</v>
      </c>
      <c r="F1" s="6"/>
      <c r="G1" s="6"/>
      <c r="H1" s="6"/>
      <c r="I1" s="6"/>
    </row>
    <row r="2" spans="1:9" s="1" customFormat="1" x14ac:dyDescent="0.25">
      <c r="A2" s="70" t="s">
        <v>2</v>
      </c>
      <c r="B2" s="70"/>
      <c r="C2" s="70"/>
      <c r="D2" s="70"/>
      <c r="E2" s="71" t="s">
        <v>3</v>
      </c>
      <c r="F2" s="71"/>
      <c r="G2" s="71"/>
      <c r="H2" s="71"/>
      <c r="I2" s="2"/>
    </row>
    <row r="3" spans="1:9" s="1" customFormat="1" x14ac:dyDescent="0.25">
      <c r="A3" s="72" t="s">
        <v>56</v>
      </c>
      <c r="B3" s="73"/>
      <c r="C3" s="73"/>
      <c r="D3" s="73"/>
      <c r="E3" s="6"/>
      <c r="F3" s="71"/>
      <c r="G3" s="71"/>
      <c r="H3" s="71"/>
      <c r="I3" s="71"/>
    </row>
    <row r="4" spans="1:9" s="1" customFormat="1" x14ac:dyDescent="0.25">
      <c r="A4" s="8"/>
      <c r="B4" s="8"/>
      <c r="C4" s="8"/>
      <c r="D4" s="8"/>
      <c r="E4" s="8"/>
      <c r="F4" s="7"/>
      <c r="G4" s="7"/>
      <c r="H4" s="7"/>
      <c r="I4" s="7"/>
    </row>
    <row r="5" spans="1:9" ht="23.25" customHeight="1" x14ac:dyDescent="0.25">
      <c r="A5" s="71" t="s">
        <v>4</v>
      </c>
      <c r="B5" s="71"/>
      <c r="C5" s="71"/>
      <c r="D5" s="71"/>
      <c r="E5" s="71"/>
      <c r="F5" s="71"/>
      <c r="G5" s="71"/>
      <c r="H5" s="71"/>
      <c r="I5" s="71"/>
    </row>
    <row r="6" spans="1:9" s="2" customFormat="1" x14ac:dyDescent="0.25">
      <c r="B6" s="2" t="s">
        <v>5</v>
      </c>
      <c r="D6" s="9" t="s">
        <v>57</v>
      </c>
      <c r="F6" s="9" t="s">
        <v>58</v>
      </c>
    </row>
    <row r="7" spans="1:9" s="2" customFormat="1" x14ac:dyDescent="0.25">
      <c r="E7" s="7"/>
      <c r="F7" s="7"/>
      <c r="G7" s="7"/>
    </row>
    <row r="8" spans="1:9" ht="21.75" customHeight="1" x14ac:dyDescent="0.25">
      <c r="A8" s="10" t="s">
        <v>6</v>
      </c>
      <c r="B8" s="3" t="s">
        <v>7</v>
      </c>
    </row>
    <row r="9" spans="1:9" ht="21.75" customHeight="1" x14ac:dyDescent="0.25">
      <c r="A9" s="10" t="s">
        <v>8</v>
      </c>
      <c r="B9" s="3" t="s">
        <v>9</v>
      </c>
    </row>
    <row r="10" spans="1:9" ht="21.75" customHeight="1" x14ac:dyDescent="0.25">
      <c r="A10" s="10" t="s">
        <v>10</v>
      </c>
      <c r="B10" s="2" t="s">
        <v>11</v>
      </c>
    </row>
    <row r="11" spans="1:9" ht="22.5" customHeight="1" x14ac:dyDescent="0.25">
      <c r="A11" s="10"/>
      <c r="B11" s="3" t="s">
        <v>12</v>
      </c>
    </row>
    <row r="12" spans="1:9" ht="22.5" customHeight="1" x14ac:dyDescent="0.25">
      <c r="A12" s="10"/>
      <c r="B12" s="3" t="s">
        <v>93</v>
      </c>
    </row>
    <row r="13" spans="1:9" ht="22.5" customHeight="1" x14ac:dyDescent="0.25">
      <c r="A13" s="10"/>
      <c r="B13" s="3" t="s">
        <v>13</v>
      </c>
    </row>
    <row r="14" spans="1:9" ht="22.5" customHeight="1" x14ac:dyDescent="0.25">
      <c r="A14" s="10"/>
      <c r="B14" s="3" t="s">
        <v>14</v>
      </c>
    </row>
    <row r="15" spans="1:9" ht="22.5" customHeight="1" x14ac:dyDescent="0.25">
      <c r="A15" s="10"/>
      <c r="B15" s="3" t="s">
        <v>15</v>
      </c>
    </row>
    <row r="16" spans="1:9" x14ac:dyDescent="0.25">
      <c r="A16" s="10" t="s">
        <v>16</v>
      </c>
      <c r="B16" s="2" t="s">
        <v>17</v>
      </c>
    </row>
    <row r="17" spans="1:10" ht="57" customHeight="1" x14ac:dyDescent="0.25">
      <c r="A17" s="74" t="s">
        <v>18</v>
      </c>
      <c r="B17" s="74"/>
      <c r="C17" s="74"/>
      <c r="D17" s="74"/>
      <c r="E17" s="74"/>
      <c r="F17" s="74"/>
      <c r="G17" s="74"/>
      <c r="H17" s="74"/>
      <c r="I17" s="74"/>
      <c r="J17" s="16"/>
    </row>
    <row r="18" spans="1:10" x14ac:dyDescent="0.25">
      <c r="A18" s="11"/>
    </row>
    <row r="19" spans="1:10" ht="33" customHeight="1" x14ac:dyDescent="0.25">
      <c r="A19" s="75" t="s">
        <v>19</v>
      </c>
      <c r="B19" s="75" t="s">
        <v>20</v>
      </c>
      <c r="C19" s="85" t="s">
        <v>21</v>
      </c>
      <c r="D19" s="86"/>
      <c r="E19" s="81" t="s">
        <v>22</v>
      </c>
      <c r="F19" s="75" t="s">
        <v>23</v>
      </c>
      <c r="G19" s="75"/>
      <c r="H19" s="75"/>
      <c r="I19" s="83" t="s">
        <v>24</v>
      </c>
    </row>
    <row r="20" spans="1:10" ht="16.5" customHeight="1" x14ac:dyDescent="0.25">
      <c r="A20" s="81"/>
      <c r="B20" s="81"/>
      <c r="C20" s="87"/>
      <c r="D20" s="88"/>
      <c r="E20" s="82"/>
      <c r="F20" s="24" t="s">
        <v>25</v>
      </c>
      <c r="G20" s="24" t="s">
        <v>26</v>
      </c>
      <c r="H20" s="24" t="s">
        <v>27</v>
      </c>
      <c r="I20" s="84"/>
    </row>
    <row r="21" spans="1:10" ht="47.25" x14ac:dyDescent="0.25">
      <c r="A21" s="34">
        <v>1</v>
      </c>
      <c r="B21" s="29" t="s">
        <v>48</v>
      </c>
      <c r="C21" s="30" t="s">
        <v>49</v>
      </c>
      <c r="D21" s="31" t="s">
        <v>50</v>
      </c>
      <c r="E21" s="36">
        <v>50</v>
      </c>
      <c r="F21" s="29">
        <v>0</v>
      </c>
      <c r="G21" s="29" t="str">
        <f>IF(AND(F21&gt;=90),"XS",IF(AND(F21&gt;=80),"Tốt",IF(AND(F21&gt;=70),"Khá",IF(AND(F21&gt;=60),"TB",IF(AND(F21&gt;=50),"TB",IF(AND(F21&lt;50),IF(AND(F21&gt;0),"Yếu",IF(AND(F21=0),"Không XL"," "))))))))</f>
        <v>Không XL</v>
      </c>
      <c r="H21" s="37" t="s">
        <v>51</v>
      </c>
      <c r="I21" s="38"/>
    </row>
    <row r="22" spans="1:10" ht="78.75" x14ac:dyDescent="0.25">
      <c r="A22" s="34">
        <v>2</v>
      </c>
      <c r="B22" s="29" t="s">
        <v>52</v>
      </c>
      <c r="C22" s="30" t="s">
        <v>53</v>
      </c>
      <c r="D22" s="31" t="s">
        <v>54</v>
      </c>
      <c r="E22" s="36">
        <v>40</v>
      </c>
      <c r="F22" s="29">
        <v>79</v>
      </c>
      <c r="G22" s="29" t="str">
        <f t="shared" ref="G22:G70" si="0">IF(AND(F22&gt;=90),"XS",IF(AND(F22&gt;=80),"Tốt",IF(AND(F22&gt;=70),"Khá",IF(AND(F22&gt;=60),"TB",IF(AND(F22&gt;=50),"TB",IF(AND(F22&lt;50),IF(AND(F22&gt;0),"Yếu",IF(AND(F22=0),"Không XL"," "))))))))</f>
        <v>Khá</v>
      </c>
      <c r="H22" s="39" t="s">
        <v>51</v>
      </c>
      <c r="I22" s="40" t="s">
        <v>55</v>
      </c>
    </row>
    <row r="23" spans="1:10" x14ac:dyDescent="0.25">
      <c r="A23" s="34">
        <v>3</v>
      </c>
      <c r="B23" s="29"/>
      <c r="C23" s="30"/>
      <c r="D23" s="31"/>
      <c r="E23" s="29"/>
      <c r="F23" s="29"/>
      <c r="G23" s="29" t="str">
        <f t="shared" si="0"/>
        <v>Không XL</v>
      </c>
      <c r="H23" s="35"/>
      <c r="I23" s="35"/>
    </row>
    <row r="24" spans="1:10" x14ac:dyDescent="0.25">
      <c r="A24" s="34">
        <v>4</v>
      </c>
      <c r="B24" s="29"/>
      <c r="C24" s="30"/>
      <c r="D24" s="31"/>
      <c r="E24" s="29"/>
      <c r="F24" s="29"/>
      <c r="G24" s="29" t="str">
        <f t="shared" si="0"/>
        <v>Không XL</v>
      </c>
      <c r="H24" s="35"/>
      <c r="I24" s="35"/>
    </row>
    <row r="25" spans="1:10" x14ac:dyDescent="0.25">
      <c r="A25" s="34">
        <v>5</v>
      </c>
      <c r="B25" s="29"/>
      <c r="C25" s="30"/>
      <c r="D25" s="31"/>
      <c r="E25" s="29"/>
      <c r="F25" s="29"/>
      <c r="G25" s="29" t="str">
        <f t="shared" si="0"/>
        <v>Không XL</v>
      </c>
      <c r="H25" s="35"/>
      <c r="I25" s="35"/>
    </row>
    <row r="26" spans="1:10" x14ac:dyDescent="0.25">
      <c r="A26" s="34">
        <v>6</v>
      </c>
      <c r="B26" s="29"/>
      <c r="C26" s="30"/>
      <c r="D26" s="31"/>
      <c r="E26" s="29"/>
      <c r="F26" s="29"/>
      <c r="G26" s="29" t="str">
        <f t="shared" si="0"/>
        <v>Không XL</v>
      </c>
      <c r="H26" s="35"/>
      <c r="I26" s="35"/>
    </row>
    <row r="27" spans="1:10" x14ac:dyDescent="0.25">
      <c r="A27" s="34">
        <v>7</v>
      </c>
      <c r="B27" s="29"/>
      <c r="C27" s="30"/>
      <c r="D27" s="31"/>
      <c r="E27" s="29"/>
      <c r="F27" s="29"/>
      <c r="G27" s="29" t="str">
        <f t="shared" si="0"/>
        <v>Không XL</v>
      </c>
      <c r="H27" s="35"/>
      <c r="I27" s="35"/>
    </row>
    <row r="28" spans="1:10" x14ac:dyDescent="0.25">
      <c r="A28" s="34">
        <v>8</v>
      </c>
      <c r="B28" s="29"/>
      <c r="C28" s="30"/>
      <c r="D28" s="31"/>
      <c r="E28" s="29"/>
      <c r="F28" s="29"/>
      <c r="G28" s="29" t="str">
        <f t="shared" si="0"/>
        <v>Không XL</v>
      </c>
      <c r="H28" s="35"/>
      <c r="I28" s="35"/>
    </row>
    <row r="29" spans="1:10" x14ac:dyDescent="0.25">
      <c r="A29" s="34">
        <v>9</v>
      </c>
      <c r="B29" s="29"/>
      <c r="C29" s="30"/>
      <c r="D29" s="31"/>
      <c r="E29" s="29"/>
      <c r="F29" s="29"/>
      <c r="G29" s="29" t="str">
        <f t="shared" si="0"/>
        <v>Không XL</v>
      </c>
      <c r="H29" s="35"/>
      <c r="I29" s="35"/>
    </row>
    <row r="30" spans="1:10" x14ac:dyDescent="0.25">
      <c r="A30" s="34">
        <v>10</v>
      </c>
      <c r="B30" s="29"/>
      <c r="C30" s="30"/>
      <c r="D30" s="31"/>
      <c r="E30" s="29"/>
      <c r="F30" s="29"/>
      <c r="G30" s="29" t="str">
        <f t="shared" si="0"/>
        <v>Không XL</v>
      </c>
      <c r="H30" s="35"/>
      <c r="I30" s="35"/>
    </row>
    <row r="31" spans="1:10" x14ac:dyDescent="0.25">
      <c r="A31" s="34">
        <v>11</v>
      </c>
      <c r="B31" s="29"/>
      <c r="C31" s="30"/>
      <c r="D31" s="31"/>
      <c r="E31" s="29"/>
      <c r="F31" s="29"/>
      <c r="G31" s="29" t="str">
        <f t="shared" si="0"/>
        <v>Không XL</v>
      </c>
      <c r="H31" s="35"/>
      <c r="I31" s="35"/>
    </row>
    <row r="32" spans="1:10" x14ac:dyDescent="0.25">
      <c r="A32" s="34">
        <v>12</v>
      </c>
      <c r="B32" s="29"/>
      <c r="C32" s="30"/>
      <c r="D32" s="31"/>
      <c r="E32" s="29"/>
      <c r="F32" s="29"/>
      <c r="G32" s="29" t="str">
        <f t="shared" si="0"/>
        <v>Không XL</v>
      </c>
      <c r="H32" s="35"/>
      <c r="I32" s="35"/>
    </row>
    <row r="33" spans="1:9" x14ac:dyDescent="0.25">
      <c r="A33" s="34">
        <v>13</v>
      </c>
      <c r="B33" s="29"/>
      <c r="C33" s="30"/>
      <c r="D33" s="31"/>
      <c r="E33" s="29"/>
      <c r="F33" s="29"/>
      <c r="G33" s="29" t="str">
        <f t="shared" si="0"/>
        <v>Không XL</v>
      </c>
      <c r="H33" s="35"/>
      <c r="I33" s="35"/>
    </row>
    <row r="34" spans="1:9" x14ac:dyDescent="0.25">
      <c r="A34" s="34">
        <v>14</v>
      </c>
      <c r="B34" s="29"/>
      <c r="C34" s="30"/>
      <c r="D34" s="31"/>
      <c r="E34" s="29"/>
      <c r="F34" s="29"/>
      <c r="G34" s="29" t="str">
        <f t="shared" si="0"/>
        <v>Không XL</v>
      </c>
      <c r="H34" s="35"/>
      <c r="I34" s="35"/>
    </row>
    <row r="35" spans="1:9" x14ac:dyDescent="0.25">
      <c r="A35" s="34">
        <v>15</v>
      </c>
      <c r="B35" s="29"/>
      <c r="C35" s="30"/>
      <c r="D35" s="31"/>
      <c r="E35" s="29"/>
      <c r="F35" s="29"/>
      <c r="G35" s="29" t="str">
        <f t="shared" si="0"/>
        <v>Không XL</v>
      </c>
      <c r="H35" s="35"/>
      <c r="I35" s="35"/>
    </row>
    <row r="36" spans="1:9" x14ac:dyDescent="0.25">
      <c r="A36" s="34">
        <v>16</v>
      </c>
      <c r="B36" s="29"/>
      <c r="C36" s="30"/>
      <c r="D36" s="31"/>
      <c r="E36" s="29"/>
      <c r="F36" s="29"/>
      <c r="G36" s="29" t="str">
        <f t="shared" si="0"/>
        <v>Không XL</v>
      </c>
      <c r="H36" s="35"/>
      <c r="I36" s="35"/>
    </row>
    <row r="37" spans="1:9" x14ac:dyDescent="0.25">
      <c r="A37" s="34">
        <v>17</v>
      </c>
      <c r="B37" s="29"/>
      <c r="C37" s="30"/>
      <c r="D37" s="31"/>
      <c r="E37" s="29"/>
      <c r="F37" s="29"/>
      <c r="G37" s="29" t="str">
        <f t="shared" si="0"/>
        <v>Không XL</v>
      </c>
      <c r="H37" s="35"/>
      <c r="I37" s="35"/>
    </row>
    <row r="38" spans="1:9" x14ac:dyDescent="0.25">
      <c r="A38" s="34">
        <v>18</v>
      </c>
      <c r="B38" s="29"/>
      <c r="C38" s="30"/>
      <c r="D38" s="31"/>
      <c r="E38" s="29"/>
      <c r="F38" s="29"/>
      <c r="G38" s="29" t="str">
        <f t="shared" si="0"/>
        <v>Không XL</v>
      </c>
      <c r="H38" s="35"/>
      <c r="I38" s="35"/>
    </row>
    <row r="39" spans="1:9" x14ac:dyDescent="0.25">
      <c r="A39" s="34">
        <v>19</v>
      </c>
      <c r="B39" s="29"/>
      <c r="C39" s="30"/>
      <c r="D39" s="31"/>
      <c r="E39" s="29"/>
      <c r="F39" s="29"/>
      <c r="G39" s="29" t="str">
        <f t="shared" si="0"/>
        <v>Không XL</v>
      </c>
      <c r="H39" s="35"/>
      <c r="I39" s="35"/>
    </row>
    <row r="40" spans="1:9" x14ac:dyDescent="0.25">
      <c r="A40" s="34">
        <v>20</v>
      </c>
      <c r="B40" s="29"/>
      <c r="C40" s="30"/>
      <c r="D40" s="31"/>
      <c r="E40" s="29"/>
      <c r="F40" s="29"/>
      <c r="G40" s="29" t="str">
        <f t="shared" si="0"/>
        <v>Không XL</v>
      </c>
      <c r="H40" s="35"/>
      <c r="I40" s="35"/>
    </row>
    <row r="41" spans="1:9" x14ac:dyDescent="0.25">
      <c r="A41" s="34">
        <v>21</v>
      </c>
      <c r="B41" s="29"/>
      <c r="C41" s="30"/>
      <c r="D41" s="31"/>
      <c r="E41" s="29"/>
      <c r="F41" s="29"/>
      <c r="G41" s="29" t="str">
        <f t="shared" si="0"/>
        <v>Không XL</v>
      </c>
      <c r="H41" s="35"/>
      <c r="I41" s="35"/>
    </row>
    <row r="42" spans="1:9" x14ac:dyDescent="0.25">
      <c r="A42" s="34">
        <v>22</v>
      </c>
      <c r="B42" s="29"/>
      <c r="C42" s="30"/>
      <c r="D42" s="31"/>
      <c r="E42" s="29"/>
      <c r="F42" s="29"/>
      <c r="G42" s="29" t="str">
        <f t="shared" si="0"/>
        <v>Không XL</v>
      </c>
      <c r="H42" s="35"/>
      <c r="I42" s="35"/>
    </row>
    <row r="43" spans="1:9" x14ac:dyDescent="0.25">
      <c r="A43" s="34">
        <v>23</v>
      </c>
      <c r="B43" s="29"/>
      <c r="C43" s="30"/>
      <c r="D43" s="31"/>
      <c r="E43" s="29"/>
      <c r="F43" s="29"/>
      <c r="G43" s="29" t="str">
        <f t="shared" si="0"/>
        <v>Không XL</v>
      </c>
      <c r="H43" s="35"/>
      <c r="I43" s="35"/>
    </row>
    <row r="44" spans="1:9" x14ac:dyDescent="0.25">
      <c r="A44" s="34">
        <v>24</v>
      </c>
      <c r="B44" s="29"/>
      <c r="C44" s="30"/>
      <c r="D44" s="31"/>
      <c r="E44" s="29"/>
      <c r="F44" s="29"/>
      <c r="G44" s="29" t="str">
        <f t="shared" si="0"/>
        <v>Không XL</v>
      </c>
      <c r="H44" s="35"/>
      <c r="I44" s="35"/>
    </row>
    <row r="45" spans="1:9" x14ac:dyDescent="0.25">
      <c r="A45" s="34">
        <v>25</v>
      </c>
      <c r="B45" s="29"/>
      <c r="C45" s="30"/>
      <c r="D45" s="31"/>
      <c r="E45" s="29"/>
      <c r="F45" s="29"/>
      <c r="G45" s="29" t="str">
        <f t="shared" si="0"/>
        <v>Không XL</v>
      </c>
      <c r="H45" s="35"/>
      <c r="I45" s="35"/>
    </row>
    <row r="46" spans="1:9" x14ac:dyDescent="0.25">
      <c r="A46" s="34">
        <v>26</v>
      </c>
      <c r="B46" s="29"/>
      <c r="C46" s="30"/>
      <c r="D46" s="31"/>
      <c r="E46" s="29"/>
      <c r="F46" s="29"/>
      <c r="G46" s="29" t="str">
        <f t="shared" si="0"/>
        <v>Không XL</v>
      </c>
      <c r="H46" s="35"/>
      <c r="I46" s="35"/>
    </row>
    <row r="47" spans="1:9" x14ac:dyDescent="0.25">
      <c r="A47" s="34">
        <v>27</v>
      </c>
      <c r="B47" s="29"/>
      <c r="C47" s="30"/>
      <c r="D47" s="31"/>
      <c r="E47" s="29"/>
      <c r="F47" s="29"/>
      <c r="G47" s="29" t="str">
        <f t="shared" si="0"/>
        <v>Không XL</v>
      </c>
      <c r="H47" s="35"/>
      <c r="I47" s="35"/>
    </row>
    <row r="48" spans="1:9" x14ac:dyDescent="0.25">
      <c r="A48" s="34">
        <v>28</v>
      </c>
      <c r="B48" s="29"/>
      <c r="C48" s="30"/>
      <c r="D48" s="31"/>
      <c r="E48" s="29"/>
      <c r="F48" s="29"/>
      <c r="G48" s="29" t="str">
        <f t="shared" si="0"/>
        <v>Không XL</v>
      </c>
      <c r="H48" s="35"/>
      <c r="I48" s="35"/>
    </row>
    <row r="49" spans="1:9" x14ac:dyDescent="0.25">
      <c r="A49" s="34">
        <v>29</v>
      </c>
      <c r="B49" s="29"/>
      <c r="C49" s="30"/>
      <c r="D49" s="31"/>
      <c r="E49" s="29"/>
      <c r="F49" s="29"/>
      <c r="G49" s="29" t="str">
        <f t="shared" si="0"/>
        <v>Không XL</v>
      </c>
      <c r="H49" s="35"/>
      <c r="I49" s="35"/>
    </row>
    <row r="50" spans="1:9" x14ac:dyDescent="0.25">
      <c r="A50" s="34">
        <v>30</v>
      </c>
      <c r="B50" s="29"/>
      <c r="C50" s="30"/>
      <c r="D50" s="31"/>
      <c r="E50" s="29"/>
      <c r="F50" s="29"/>
      <c r="G50" s="29" t="str">
        <f t="shared" si="0"/>
        <v>Không XL</v>
      </c>
      <c r="H50" s="35"/>
      <c r="I50" s="35"/>
    </row>
    <row r="51" spans="1:9" x14ac:dyDescent="0.25">
      <c r="A51" s="34">
        <v>31</v>
      </c>
      <c r="B51" s="29"/>
      <c r="C51" s="30"/>
      <c r="D51" s="31"/>
      <c r="E51" s="29"/>
      <c r="F51" s="29"/>
      <c r="G51" s="29" t="str">
        <f t="shared" si="0"/>
        <v>Không XL</v>
      </c>
      <c r="H51" s="35"/>
      <c r="I51" s="35"/>
    </row>
    <row r="52" spans="1:9" x14ac:dyDescent="0.25">
      <c r="A52" s="34">
        <v>32</v>
      </c>
      <c r="B52" s="29"/>
      <c r="C52" s="30"/>
      <c r="D52" s="31"/>
      <c r="E52" s="29"/>
      <c r="F52" s="29"/>
      <c r="G52" s="29" t="str">
        <f t="shared" si="0"/>
        <v>Không XL</v>
      </c>
      <c r="H52" s="35"/>
      <c r="I52" s="35"/>
    </row>
    <row r="53" spans="1:9" x14ac:dyDescent="0.25">
      <c r="A53" s="34">
        <v>33</v>
      </c>
      <c r="B53" s="29"/>
      <c r="C53" s="30"/>
      <c r="D53" s="31"/>
      <c r="E53" s="29"/>
      <c r="F53" s="29"/>
      <c r="G53" s="29" t="str">
        <f t="shared" si="0"/>
        <v>Không XL</v>
      </c>
      <c r="H53" s="35"/>
      <c r="I53" s="35"/>
    </row>
    <row r="54" spans="1:9" x14ac:dyDescent="0.25">
      <c r="A54" s="34">
        <v>34</v>
      </c>
      <c r="B54" s="29"/>
      <c r="C54" s="30"/>
      <c r="D54" s="31"/>
      <c r="E54" s="29"/>
      <c r="F54" s="29"/>
      <c r="G54" s="29" t="str">
        <f t="shared" si="0"/>
        <v>Không XL</v>
      </c>
      <c r="H54" s="35"/>
      <c r="I54" s="35"/>
    </row>
    <row r="55" spans="1:9" x14ac:dyDescent="0.25">
      <c r="A55" s="34">
        <v>35</v>
      </c>
      <c r="B55" s="29"/>
      <c r="C55" s="30"/>
      <c r="D55" s="31"/>
      <c r="E55" s="29"/>
      <c r="F55" s="29"/>
      <c r="G55" s="29" t="str">
        <f t="shared" si="0"/>
        <v>Không XL</v>
      </c>
      <c r="H55" s="35"/>
      <c r="I55" s="35"/>
    </row>
    <row r="56" spans="1:9" x14ac:dyDescent="0.25">
      <c r="A56" s="34">
        <v>36</v>
      </c>
      <c r="B56" s="29"/>
      <c r="C56" s="30"/>
      <c r="D56" s="31"/>
      <c r="E56" s="29"/>
      <c r="F56" s="29"/>
      <c r="G56" s="29" t="str">
        <f t="shared" si="0"/>
        <v>Không XL</v>
      </c>
      <c r="H56" s="35"/>
      <c r="I56" s="35"/>
    </row>
    <row r="57" spans="1:9" x14ac:dyDescent="0.25">
      <c r="A57" s="34">
        <v>37</v>
      </c>
      <c r="B57" s="29"/>
      <c r="C57" s="30"/>
      <c r="D57" s="31"/>
      <c r="E57" s="29"/>
      <c r="F57" s="29"/>
      <c r="G57" s="29" t="str">
        <f t="shared" si="0"/>
        <v>Không XL</v>
      </c>
      <c r="H57" s="35"/>
      <c r="I57" s="35"/>
    </row>
    <row r="58" spans="1:9" x14ac:dyDescent="0.25">
      <c r="A58" s="34">
        <v>38</v>
      </c>
      <c r="B58" s="29"/>
      <c r="C58" s="30"/>
      <c r="D58" s="31"/>
      <c r="E58" s="29"/>
      <c r="F58" s="29"/>
      <c r="G58" s="29" t="str">
        <f t="shared" si="0"/>
        <v>Không XL</v>
      </c>
      <c r="H58" s="35"/>
      <c r="I58" s="35"/>
    </row>
    <row r="59" spans="1:9" x14ac:dyDescent="0.25">
      <c r="A59" s="34">
        <v>39</v>
      </c>
      <c r="B59" s="29"/>
      <c r="C59" s="30"/>
      <c r="D59" s="31"/>
      <c r="E59" s="29"/>
      <c r="F59" s="29"/>
      <c r="G59" s="29" t="str">
        <f t="shared" si="0"/>
        <v>Không XL</v>
      </c>
      <c r="H59" s="35"/>
      <c r="I59" s="35"/>
    </row>
    <row r="60" spans="1:9" x14ac:dyDescent="0.25">
      <c r="A60" s="34">
        <v>40</v>
      </c>
      <c r="B60" s="29"/>
      <c r="C60" s="30"/>
      <c r="D60" s="31"/>
      <c r="E60" s="29"/>
      <c r="F60" s="29"/>
      <c r="G60" s="29" t="str">
        <f t="shared" si="0"/>
        <v>Không XL</v>
      </c>
      <c r="H60" s="35"/>
      <c r="I60" s="35"/>
    </row>
    <row r="61" spans="1:9" x14ac:dyDescent="0.25">
      <c r="A61" s="34">
        <v>41</v>
      </c>
      <c r="B61" s="29"/>
      <c r="C61" s="30"/>
      <c r="D61" s="31"/>
      <c r="E61" s="29"/>
      <c r="F61" s="29"/>
      <c r="G61" s="29" t="str">
        <f t="shared" si="0"/>
        <v>Không XL</v>
      </c>
      <c r="H61" s="35"/>
      <c r="I61" s="35"/>
    </row>
    <row r="62" spans="1:9" x14ac:dyDescent="0.25">
      <c r="A62" s="34">
        <v>42</v>
      </c>
      <c r="B62" s="29"/>
      <c r="C62" s="30"/>
      <c r="D62" s="31"/>
      <c r="E62" s="29"/>
      <c r="F62" s="29"/>
      <c r="G62" s="29" t="str">
        <f t="shared" si="0"/>
        <v>Không XL</v>
      </c>
      <c r="H62" s="35"/>
      <c r="I62" s="35"/>
    </row>
    <row r="63" spans="1:9" x14ac:dyDescent="0.25">
      <c r="A63" s="34">
        <v>43</v>
      </c>
      <c r="B63" s="29"/>
      <c r="C63" s="30"/>
      <c r="D63" s="31"/>
      <c r="E63" s="29"/>
      <c r="F63" s="29"/>
      <c r="G63" s="29" t="str">
        <f t="shared" si="0"/>
        <v>Không XL</v>
      </c>
      <c r="H63" s="35"/>
      <c r="I63" s="35"/>
    </row>
    <row r="64" spans="1:9" x14ac:dyDescent="0.25">
      <c r="A64" s="34">
        <v>44</v>
      </c>
      <c r="B64" s="29"/>
      <c r="C64" s="30"/>
      <c r="D64" s="31"/>
      <c r="E64" s="29"/>
      <c r="F64" s="29"/>
      <c r="G64" s="29" t="str">
        <f t="shared" si="0"/>
        <v>Không XL</v>
      </c>
      <c r="H64" s="35"/>
      <c r="I64" s="35"/>
    </row>
    <row r="65" spans="1:9" x14ac:dyDescent="0.25">
      <c r="A65" s="34">
        <v>45</v>
      </c>
      <c r="B65" s="29"/>
      <c r="C65" s="30"/>
      <c r="D65" s="31"/>
      <c r="E65" s="29"/>
      <c r="F65" s="29"/>
      <c r="G65" s="29" t="str">
        <f t="shared" si="0"/>
        <v>Không XL</v>
      </c>
      <c r="H65" s="35"/>
      <c r="I65" s="35"/>
    </row>
    <row r="66" spans="1:9" x14ac:dyDescent="0.25">
      <c r="A66" s="34">
        <v>46</v>
      </c>
      <c r="B66" s="29"/>
      <c r="C66" s="30"/>
      <c r="D66" s="31"/>
      <c r="E66" s="29"/>
      <c r="F66" s="29"/>
      <c r="G66" s="29" t="str">
        <f t="shared" si="0"/>
        <v>Không XL</v>
      </c>
      <c r="H66" s="35"/>
      <c r="I66" s="35"/>
    </row>
    <row r="67" spans="1:9" x14ac:dyDescent="0.25">
      <c r="A67" s="34">
        <v>47</v>
      </c>
      <c r="B67" s="29"/>
      <c r="C67" s="30"/>
      <c r="D67" s="31"/>
      <c r="E67" s="29"/>
      <c r="F67" s="29"/>
      <c r="G67" s="29" t="str">
        <f t="shared" si="0"/>
        <v>Không XL</v>
      </c>
      <c r="H67" s="35"/>
      <c r="I67" s="35"/>
    </row>
    <row r="68" spans="1:9" x14ac:dyDescent="0.25">
      <c r="A68" s="34">
        <v>48</v>
      </c>
      <c r="B68" s="29"/>
      <c r="C68" s="30"/>
      <c r="D68" s="31"/>
      <c r="E68" s="29"/>
      <c r="F68" s="29"/>
      <c r="G68" s="29" t="str">
        <f t="shared" si="0"/>
        <v>Không XL</v>
      </c>
      <c r="H68" s="35"/>
      <c r="I68" s="35"/>
    </row>
    <row r="69" spans="1:9" x14ac:dyDescent="0.25">
      <c r="A69" s="34">
        <v>49</v>
      </c>
      <c r="B69" s="29"/>
      <c r="C69" s="30"/>
      <c r="D69" s="31"/>
      <c r="E69" s="29"/>
      <c r="F69" s="29"/>
      <c r="G69" s="29" t="str">
        <f t="shared" si="0"/>
        <v>Không XL</v>
      </c>
      <c r="H69" s="35"/>
      <c r="I69" s="35"/>
    </row>
    <row r="70" spans="1:9" x14ac:dyDescent="0.25">
      <c r="A70" s="34">
        <v>50</v>
      </c>
      <c r="B70" s="29"/>
      <c r="C70" s="30"/>
      <c r="D70" s="31"/>
      <c r="E70" s="29"/>
      <c r="F70" s="29"/>
      <c r="G70" s="29" t="str">
        <f t="shared" si="0"/>
        <v>Không XL</v>
      </c>
      <c r="H70" s="35"/>
      <c r="I70" s="35"/>
    </row>
    <row r="71" spans="1:9" ht="10.5" customHeight="1" x14ac:dyDescent="0.25"/>
    <row r="72" spans="1:9" s="1" customFormat="1" ht="26.25" customHeight="1" x14ac:dyDescent="0.25">
      <c r="B72" s="3" t="s">
        <v>28</v>
      </c>
      <c r="E72" s="5"/>
      <c r="F72" s="5"/>
      <c r="G72" s="5"/>
    </row>
    <row r="73" spans="1:9" s="1" customFormat="1" ht="31.5" x14ac:dyDescent="0.25">
      <c r="B73" s="13"/>
      <c r="C73" s="76" t="s">
        <v>29</v>
      </c>
      <c r="D73" s="77"/>
      <c r="E73" s="12" t="s">
        <v>30</v>
      </c>
      <c r="F73" s="12" t="s">
        <v>31</v>
      </c>
      <c r="G73" s="5"/>
    </row>
    <row r="74" spans="1:9" s="1" customFormat="1" ht="20.25" x14ac:dyDescent="0.3">
      <c r="C74" s="14" t="s">
        <v>32</v>
      </c>
      <c r="D74" s="15"/>
      <c r="E74" s="26">
        <f>COUNTIF(G21:G70,"Xuất sắc")</f>
        <v>0</v>
      </c>
      <c r="F74" s="27">
        <f>E74/$A$70</f>
        <v>0</v>
      </c>
      <c r="G74" s="25"/>
    </row>
    <row r="75" spans="1:9" s="1" customFormat="1" ht="15.75" x14ac:dyDescent="0.25">
      <c r="C75" s="14" t="s">
        <v>33</v>
      </c>
      <c r="D75" s="15"/>
      <c r="E75" s="26">
        <f>COUNTIF(G22:G71,"Tốt")</f>
        <v>0</v>
      </c>
      <c r="F75" s="27">
        <f t="shared" ref="F75:F79" si="1">E75/$A$70</f>
        <v>0</v>
      </c>
      <c r="G75" s="5"/>
    </row>
    <row r="76" spans="1:9" s="1" customFormat="1" ht="15.75" x14ac:dyDescent="0.25">
      <c r="C76" s="14" t="s">
        <v>34</v>
      </c>
      <c r="D76" s="15"/>
      <c r="E76" s="26">
        <f>COUNTIF(G23:G72,"Khá")</f>
        <v>0</v>
      </c>
      <c r="F76" s="27">
        <f t="shared" si="1"/>
        <v>0</v>
      </c>
      <c r="G76" s="5"/>
    </row>
    <row r="77" spans="1:9" s="1" customFormat="1" ht="15.75" x14ac:dyDescent="0.25">
      <c r="C77" s="14" t="s">
        <v>35</v>
      </c>
      <c r="D77" s="15"/>
      <c r="E77" s="26">
        <f>COUNTIF(G24:G73,"TB")</f>
        <v>0</v>
      </c>
      <c r="F77" s="27">
        <f t="shared" si="1"/>
        <v>0</v>
      </c>
      <c r="G77" s="5"/>
    </row>
    <row r="78" spans="1:9" s="1" customFormat="1" ht="15.75" x14ac:dyDescent="0.25">
      <c r="C78" s="14" t="s">
        <v>36</v>
      </c>
      <c r="D78" s="15"/>
      <c r="E78" s="26">
        <f>COUNTIF(G25:G74,"Yếu")</f>
        <v>0</v>
      </c>
      <c r="F78" s="27">
        <f t="shared" si="1"/>
        <v>0</v>
      </c>
      <c r="G78" s="5"/>
    </row>
    <row r="79" spans="1:9" s="1" customFormat="1" ht="15.75" x14ac:dyDescent="0.25">
      <c r="C79" s="14" t="s">
        <v>37</v>
      </c>
      <c r="D79" s="15"/>
      <c r="E79" s="26">
        <f>COUNTIF(G26:G75,"Không XL")</f>
        <v>45</v>
      </c>
      <c r="F79" s="27">
        <f t="shared" si="1"/>
        <v>0.9</v>
      </c>
      <c r="G79" s="5"/>
    </row>
    <row r="81" spans="1:10" ht="57" customHeight="1" x14ac:dyDescent="0.25">
      <c r="A81" s="78" t="s">
        <v>38</v>
      </c>
      <c r="B81" s="74"/>
      <c r="C81" s="74"/>
      <c r="D81" s="74"/>
      <c r="E81" s="74"/>
      <c r="F81" s="74"/>
      <c r="G81" s="74"/>
      <c r="H81" s="74"/>
      <c r="I81" s="74"/>
      <c r="J81" s="16"/>
    </row>
    <row r="83" spans="1:10" s="2" customFormat="1" x14ac:dyDescent="0.25">
      <c r="B83" s="71" t="s">
        <v>39</v>
      </c>
      <c r="C83" s="71"/>
      <c r="D83" s="71"/>
      <c r="E83" s="71"/>
      <c r="F83" s="71" t="s">
        <v>40</v>
      </c>
      <c r="G83" s="71"/>
      <c r="H83" s="71"/>
      <c r="I83" s="71"/>
    </row>
    <row r="88" spans="1:10" x14ac:dyDescent="0.25">
      <c r="B88" s="89" t="s">
        <v>41</v>
      </c>
      <c r="C88" s="89"/>
      <c r="D88" s="89"/>
      <c r="E88" s="89"/>
      <c r="F88" s="89" t="s">
        <v>42</v>
      </c>
      <c r="G88" s="89"/>
      <c r="H88" s="89"/>
      <c r="I88" s="89"/>
    </row>
    <row r="89" spans="1:10" x14ac:dyDescent="0.25">
      <c r="B89" s="4"/>
      <c r="C89" s="4"/>
      <c r="D89" s="4"/>
      <c r="H89" s="4"/>
      <c r="I89" s="4"/>
    </row>
    <row r="90" spans="1:10" x14ac:dyDescent="0.25">
      <c r="A90" s="90" t="s">
        <v>43</v>
      </c>
      <c r="B90" s="90"/>
      <c r="C90" s="90"/>
      <c r="D90" s="90"/>
      <c r="E90" s="90"/>
      <c r="F90" s="90"/>
      <c r="G90" s="90"/>
      <c r="H90" s="90"/>
      <c r="I90" s="90"/>
    </row>
    <row r="91" spans="1:10" ht="150.75" customHeight="1" x14ac:dyDescent="0.25">
      <c r="A91" s="79" t="s">
        <v>44</v>
      </c>
      <c r="B91" s="80"/>
      <c r="C91" s="80"/>
      <c r="D91" s="80"/>
      <c r="E91" s="80"/>
      <c r="F91" s="80"/>
      <c r="G91" s="80"/>
      <c r="H91" s="80"/>
      <c r="I91" s="80"/>
    </row>
    <row r="93" spans="1:10" x14ac:dyDescent="0.25">
      <c r="I93" s="17" t="s">
        <v>45</v>
      </c>
    </row>
    <row r="94" spans="1:10" x14ac:dyDescent="0.25">
      <c r="F94" s="71" t="s">
        <v>46</v>
      </c>
      <c r="G94" s="71"/>
      <c r="H94" s="71"/>
    </row>
    <row r="100" spans="6:8" x14ac:dyDescent="0.25">
      <c r="F100" s="71" t="s">
        <v>47</v>
      </c>
      <c r="G100" s="71"/>
      <c r="H100" s="71"/>
    </row>
  </sheetData>
  <mergeCells count="23">
    <mergeCell ref="A91:I91"/>
    <mergeCell ref="F94:H94"/>
    <mergeCell ref="F100:H100"/>
    <mergeCell ref="A19:A20"/>
    <mergeCell ref="B19:B20"/>
    <mergeCell ref="E19:E20"/>
    <mergeCell ref="I19:I20"/>
    <mergeCell ref="C19:D20"/>
    <mergeCell ref="B83:E83"/>
    <mergeCell ref="F83:I83"/>
    <mergeCell ref="B88:E88"/>
    <mergeCell ref="F88:I88"/>
    <mergeCell ref="A90:I90"/>
    <mergeCell ref="A5:I5"/>
    <mergeCell ref="A17:I17"/>
    <mergeCell ref="F19:H19"/>
    <mergeCell ref="C73:D73"/>
    <mergeCell ref="A81:I81"/>
    <mergeCell ref="A1:D1"/>
    <mergeCell ref="A2:D2"/>
    <mergeCell ref="E2:H2"/>
    <mergeCell ref="A3:D3"/>
    <mergeCell ref="F3:I3"/>
  </mergeCells>
  <pageMargins left="0.5" right="0.27559055118110198" top="0.70866141732283505" bottom="0.39370078740157499" header="0.31496062992126" footer="0.15748031496063"/>
  <pageSetup paperSize="9" orientation="portrait"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1"/>
  <sheetViews>
    <sheetView topLeftCell="A70" zoomScale="130" zoomScaleNormal="130" workbookViewId="0">
      <selection activeCell="B80" sqref="B80"/>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23" customWidth="1"/>
    <col min="6" max="6" width="9.140625" style="23"/>
    <col min="7" max="7" width="11.5703125" style="23" customWidth="1"/>
    <col min="8" max="8" width="9.28515625" style="3" customWidth="1"/>
    <col min="9" max="9" width="12.5703125" style="3" customWidth="1"/>
    <col min="10" max="16384" width="9.140625" style="3"/>
  </cols>
  <sheetData>
    <row r="1" spans="1:9" s="1" customFormat="1" ht="15.75" x14ac:dyDescent="0.25">
      <c r="A1" s="70" t="s">
        <v>0</v>
      </c>
      <c r="B1" s="70"/>
      <c r="C1" s="70"/>
      <c r="D1" s="70"/>
      <c r="E1" s="6" t="s">
        <v>1</v>
      </c>
      <c r="F1" s="6"/>
      <c r="G1" s="6"/>
      <c r="H1" s="6"/>
      <c r="I1" s="6"/>
    </row>
    <row r="2" spans="1:9" s="1" customFormat="1" x14ac:dyDescent="0.25">
      <c r="A2" s="70" t="s">
        <v>2</v>
      </c>
      <c r="B2" s="70"/>
      <c r="C2" s="70"/>
      <c r="D2" s="70"/>
      <c r="E2" s="71" t="s">
        <v>3</v>
      </c>
      <c r="F2" s="71"/>
      <c r="G2" s="71"/>
      <c r="H2" s="71"/>
      <c r="I2" s="2"/>
    </row>
    <row r="3" spans="1:9" s="1" customFormat="1" x14ac:dyDescent="0.25">
      <c r="A3" s="72" t="s">
        <v>56</v>
      </c>
      <c r="B3" s="73"/>
      <c r="C3" s="73"/>
      <c r="D3" s="73"/>
      <c r="E3" s="6"/>
      <c r="F3" s="71"/>
      <c r="G3" s="71"/>
      <c r="H3" s="71"/>
      <c r="I3" s="71"/>
    </row>
    <row r="4" spans="1:9" s="1" customFormat="1" x14ac:dyDescent="0.25">
      <c r="A4" s="21"/>
      <c r="B4" s="21"/>
      <c r="C4" s="21"/>
      <c r="D4" s="21"/>
      <c r="E4" s="21"/>
      <c r="F4" s="20"/>
      <c r="G4" s="20"/>
      <c r="H4" s="20"/>
      <c r="I4" s="20"/>
    </row>
    <row r="5" spans="1:9" ht="23.25" customHeight="1" x14ac:dyDescent="0.25">
      <c r="A5" s="71" t="s">
        <v>4</v>
      </c>
      <c r="B5" s="71"/>
      <c r="C5" s="71"/>
      <c r="D5" s="71"/>
      <c r="E5" s="71"/>
      <c r="F5" s="71"/>
      <c r="G5" s="71"/>
      <c r="H5" s="71"/>
      <c r="I5" s="71"/>
    </row>
    <row r="6" spans="1:9" s="2" customFormat="1" x14ac:dyDescent="0.25">
      <c r="B6" s="41" t="s">
        <v>177</v>
      </c>
      <c r="D6" s="9" t="s">
        <v>57</v>
      </c>
      <c r="F6" s="9" t="s">
        <v>58</v>
      </c>
    </row>
    <row r="7" spans="1:9" s="2" customFormat="1" x14ac:dyDescent="0.25">
      <c r="E7" s="20"/>
      <c r="F7" s="20"/>
      <c r="G7" s="20"/>
    </row>
    <row r="8" spans="1:9" ht="21.75" customHeight="1" x14ac:dyDescent="0.25">
      <c r="A8" s="10" t="s">
        <v>6</v>
      </c>
      <c r="B8" s="42" t="s">
        <v>131</v>
      </c>
    </row>
    <row r="9" spans="1:9" ht="21.75" customHeight="1" x14ac:dyDescent="0.25">
      <c r="A9" s="10" t="s">
        <v>8</v>
      </c>
      <c r="B9" s="41" t="s">
        <v>132</v>
      </c>
    </row>
    <row r="10" spans="1:9" ht="21.75" customHeight="1" x14ac:dyDescent="0.25">
      <c r="A10" s="10" t="s">
        <v>10</v>
      </c>
      <c r="B10" s="2" t="s">
        <v>11</v>
      </c>
    </row>
    <row r="11" spans="1:9" ht="22.5" customHeight="1" x14ac:dyDescent="0.25">
      <c r="A11" s="10"/>
      <c r="B11" s="42" t="s">
        <v>178</v>
      </c>
    </row>
    <row r="12" spans="1:9" ht="22.5" customHeight="1" x14ac:dyDescent="0.25">
      <c r="A12" s="10"/>
      <c r="B12" s="42" t="s">
        <v>179</v>
      </c>
    </row>
    <row r="13" spans="1:9" ht="22.5" customHeight="1" x14ac:dyDescent="0.25">
      <c r="A13" s="10"/>
      <c r="B13" s="42" t="s">
        <v>180</v>
      </c>
    </row>
    <row r="14" spans="1:9" ht="22.5" customHeight="1" x14ac:dyDescent="0.25">
      <c r="A14" s="10"/>
      <c r="B14" s="42" t="s">
        <v>164</v>
      </c>
    </row>
    <row r="15" spans="1:9" ht="22.5" customHeight="1" x14ac:dyDescent="0.25">
      <c r="A15" s="10"/>
      <c r="B15" s="42" t="s">
        <v>133</v>
      </c>
    </row>
    <row r="16" spans="1:9" x14ac:dyDescent="0.25">
      <c r="A16" s="10" t="s">
        <v>16</v>
      </c>
      <c r="B16" s="2" t="s">
        <v>17</v>
      </c>
    </row>
    <row r="17" spans="1:10" ht="57" customHeight="1" x14ac:dyDescent="0.25">
      <c r="A17" s="74" t="s">
        <v>18</v>
      </c>
      <c r="B17" s="74"/>
      <c r="C17" s="74"/>
      <c r="D17" s="74"/>
      <c r="E17" s="74"/>
      <c r="F17" s="74"/>
      <c r="G17" s="74"/>
      <c r="H17" s="74"/>
      <c r="I17" s="74"/>
      <c r="J17" s="16"/>
    </row>
    <row r="18" spans="1:10" ht="11.25" customHeight="1" x14ac:dyDescent="0.25">
      <c r="A18" s="11"/>
    </row>
    <row r="19" spans="1:10" ht="33" customHeight="1" x14ac:dyDescent="0.25">
      <c r="A19" s="75" t="s">
        <v>19</v>
      </c>
      <c r="B19" s="75" t="s">
        <v>20</v>
      </c>
      <c r="C19" s="85" t="s">
        <v>21</v>
      </c>
      <c r="D19" s="86"/>
      <c r="E19" s="81" t="s">
        <v>22</v>
      </c>
      <c r="F19" s="75" t="s">
        <v>23</v>
      </c>
      <c r="G19" s="75"/>
      <c r="H19" s="75"/>
      <c r="I19" s="83" t="s">
        <v>24</v>
      </c>
    </row>
    <row r="20" spans="1:10" ht="16.5" customHeight="1" x14ac:dyDescent="0.25">
      <c r="A20" s="81"/>
      <c r="B20" s="81"/>
      <c r="C20" s="87"/>
      <c r="D20" s="88"/>
      <c r="E20" s="82"/>
      <c r="F20" s="24" t="s">
        <v>25</v>
      </c>
      <c r="G20" s="24" t="s">
        <v>26</v>
      </c>
      <c r="H20" s="24" t="s">
        <v>27</v>
      </c>
      <c r="I20" s="83"/>
    </row>
    <row r="21" spans="1:10" ht="28.5" customHeight="1" x14ac:dyDescent="0.25">
      <c r="A21" s="18">
        <v>1</v>
      </c>
      <c r="B21" s="29" t="s">
        <v>181</v>
      </c>
      <c r="C21" s="30" t="s">
        <v>182</v>
      </c>
      <c r="D21" s="31" t="s">
        <v>60</v>
      </c>
      <c r="E21" s="28"/>
      <c r="F21" s="28"/>
      <c r="G21" s="29" t="str">
        <f>IF(AND(F21&gt;=90),"XS",IF(AND(F21&gt;=80),"Tốt",IF(AND(F21&gt;=70),"Khá",IF(AND(F21&gt;=60),"TB",IF(AND(F21&gt;=50),"TB",IF(AND(F21&lt;50),IF(AND(F21&gt;0),"Yếu",IF(AND(F21=0),"Không XL"," "))))))))</f>
        <v>Không XL</v>
      </c>
      <c r="H21" s="45" t="s">
        <v>138</v>
      </c>
      <c r="I21" s="44"/>
    </row>
    <row r="22" spans="1:10" ht="28.5" customHeight="1" x14ac:dyDescent="0.25">
      <c r="A22" s="18">
        <v>2</v>
      </c>
      <c r="B22" s="29" t="s">
        <v>183</v>
      </c>
      <c r="C22" s="30" t="s">
        <v>65</v>
      </c>
      <c r="D22" s="31" t="s">
        <v>60</v>
      </c>
      <c r="E22" s="28"/>
      <c r="F22" s="28"/>
      <c r="G22" s="29" t="str">
        <f t="shared" ref="G22:G61" si="0">IF(AND(F22&gt;=90),"XS",IF(AND(F22&gt;=80),"Tốt",IF(AND(F22&gt;=70),"Khá",IF(AND(F22&gt;=60),"TB",IF(AND(F22&gt;=50),"TB",IF(AND(F22&lt;50),IF(AND(F22&gt;0),"Yếu",IF(AND(F22=0),"Không XL"," "))))))))</f>
        <v>Không XL</v>
      </c>
      <c r="H22" s="45" t="s">
        <v>138</v>
      </c>
      <c r="I22" s="44"/>
    </row>
    <row r="23" spans="1:10" ht="28.5" customHeight="1" x14ac:dyDescent="0.25">
      <c r="A23" s="18">
        <v>3</v>
      </c>
      <c r="B23" s="29" t="s">
        <v>184</v>
      </c>
      <c r="C23" s="30" t="s">
        <v>65</v>
      </c>
      <c r="D23" s="31" t="s">
        <v>61</v>
      </c>
      <c r="E23" s="28"/>
      <c r="F23" s="28"/>
      <c r="G23" s="29" t="str">
        <f t="shared" si="0"/>
        <v>Không XL</v>
      </c>
      <c r="H23" s="45" t="s">
        <v>138</v>
      </c>
      <c r="I23" s="44" t="s">
        <v>142</v>
      </c>
    </row>
    <row r="24" spans="1:10" ht="28.5" customHeight="1" x14ac:dyDescent="0.25">
      <c r="A24" s="18">
        <v>4</v>
      </c>
      <c r="B24" s="29" t="s">
        <v>185</v>
      </c>
      <c r="C24" s="30" t="s">
        <v>64</v>
      </c>
      <c r="D24" s="31" t="s">
        <v>134</v>
      </c>
      <c r="E24" s="28"/>
      <c r="F24" s="28"/>
      <c r="G24" s="29" t="str">
        <f t="shared" si="0"/>
        <v>Không XL</v>
      </c>
      <c r="H24" s="45" t="s">
        <v>138</v>
      </c>
      <c r="I24" s="43" t="s">
        <v>109</v>
      </c>
    </row>
    <row r="25" spans="1:10" ht="28.5" customHeight="1" x14ac:dyDescent="0.25">
      <c r="A25" s="18">
        <v>5</v>
      </c>
      <c r="B25" s="29" t="s">
        <v>186</v>
      </c>
      <c r="C25" s="30" t="s">
        <v>187</v>
      </c>
      <c r="D25" s="31" t="s">
        <v>62</v>
      </c>
      <c r="E25" s="28"/>
      <c r="F25" s="28"/>
      <c r="G25" s="29" t="str">
        <f t="shared" si="0"/>
        <v>Không XL</v>
      </c>
      <c r="H25" s="45" t="s">
        <v>138</v>
      </c>
      <c r="I25" s="43"/>
    </row>
    <row r="26" spans="1:10" ht="28.5" customHeight="1" x14ac:dyDescent="0.25">
      <c r="A26" s="18">
        <v>6</v>
      </c>
      <c r="B26" s="29" t="s">
        <v>188</v>
      </c>
      <c r="C26" s="30" t="s">
        <v>159</v>
      </c>
      <c r="D26" s="31" t="s">
        <v>63</v>
      </c>
      <c r="E26" s="28"/>
      <c r="F26" s="28"/>
      <c r="G26" s="29" t="str">
        <f t="shared" si="0"/>
        <v>Không XL</v>
      </c>
      <c r="H26" s="45" t="s">
        <v>138</v>
      </c>
      <c r="I26" s="43" t="s">
        <v>141</v>
      </c>
    </row>
    <row r="27" spans="1:10" ht="28.5" customHeight="1" x14ac:dyDescent="0.25">
      <c r="A27" s="18">
        <v>7</v>
      </c>
      <c r="B27" s="29" t="s">
        <v>189</v>
      </c>
      <c r="C27" s="30" t="s">
        <v>190</v>
      </c>
      <c r="D27" s="31" t="s">
        <v>63</v>
      </c>
      <c r="E27" s="28"/>
      <c r="F27" s="28"/>
      <c r="G27" s="29" t="str">
        <f t="shared" si="0"/>
        <v>Không XL</v>
      </c>
      <c r="H27" s="45" t="s">
        <v>138</v>
      </c>
      <c r="I27" s="43"/>
    </row>
    <row r="28" spans="1:10" ht="28.5" customHeight="1" x14ac:dyDescent="0.25">
      <c r="A28" s="18">
        <v>8</v>
      </c>
      <c r="B28" s="29" t="s">
        <v>191</v>
      </c>
      <c r="C28" s="30" t="s">
        <v>94</v>
      </c>
      <c r="D28" s="31" t="s">
        <v>63</v>
      </c>
      <c r="E28" s="28"/>
      <c r="F28" s="28"/>
      <c r="G28" s="29" t="str">
        <f t="shared" si="0"/>
        <v>Không XL</v>
      </c>
      <c r="H28" s="45" t="s">
        <v>138</v>
      </c>
      <c r="I28" s="43"/>
    </row>
    <row r="29" spans="1:10" ht="28.5" customHeight="1" x14ac:dyDescent="0.25">
      <c r="A29" s="18">
        <v>9</v>
      </c>
      <c r="B29" s="29" t="s">
        <v>192</v>
      </c>
      <c r="C29" s="30" t="s">
        <v>193</v>
      </c>
      <c r="D29" s="31" t="s">
        <v>113</v>
      </c>
      <c r="E29" s="28"/>
      <c r="F29" s="28"/>
      <c r="G29" s="29" t="str">
        <f t="shared" si="0"/>
        <v>Không XL</v>
      </c>
      <c r="H29" s="45" t="s">
        <v>138</v>
      </c>
      <c r="I29" s="44"/>
    </row>
    <row r="30" spans="1:10" ht="28.5" customHeight="1" x14ac:dyDescent="0.25">
      <c r="A30" s="18">
        <v>10</v>
      </c>
      <c r="B30" s="29" t="s">
        <v>194</v>
      </c>
      <c r="C30" s="30" t="s">
        <v>195</v>
      </c>
      <c r="D30" s="31" t="s">
        <v>153</v>
      </c>
      <c r="E30" s="28"/>
      <c r="F30" s="28"/>
      <c r="G30" s="29" t="str">
        <f t="shared" si="0"/>
        <v>Không XL</v>
      </c>
      <c r="H30" s="45" t="s">
        <v>138</v>
      </c>
      <c r="I30" s="44"/>
    </row>
    <row r="31" spans="1:10" ht="28.5" customHeight="1" x14ac:dyDescent="0.25">
      <c r="A31" s="18">
        <v>11</v>
      </c>
      <c r="B31" s="29" t="s">
        <v>196</v>
      </c>
      <c r="C31" s="30" t="s">
        <v>197</v>
      </c>
      <c r="D31" s="31" t="s">
        <v>198</v>
      </c>
      <c r="E31" s="28"/>
      <c r="F31" s="28"/>
      <c r="G31" s="29" t="str">
        <f t="shared" si="0"/>
        <v>Không XL</v>
      </c>
      <c r="H31" s="45" t="s">
        <v>138</v>
      </c>
      <c r="I31" s="43"/>
    </row>
    <row r="32" spans="1:10" ht="28.5" customHeight="1" x14ac:dyDescent="0.25">
      <c r="A32" s="18">
        <v>12</v>
      </c>
      <c r="B32" s="29" t="s">
        <v>199</v>
      </c>
      <c r="C32" s="30" t="s">
        <v>200</v>
      </c>
      <c r="D32" s="31" t="s">
        <v>201</v>
      </c>
      <c r="E32" s="28"/>
      <c r="F32" s="28"/>
      <c r="G32" s="29" t="str">
        <f t="shared" si="0"/>
        <v>Không XL</v>
      </c>
      <c r="H32" s="45" t="s">
        <v>138</v>
      </c>
      <c r="I32" s="43"/>
    </row>
    <row r="33" spans="1:9" ht="28.5" customHeight="1" x14ac:dyDescent="0.25">
      <c r="A33" s="18">
        <v>13</v>
      </c>
      <c r="B33" s="29" t="s">
        <v>202</v>
      </c>
      <c r="C33" s="30" t="s">
        <v>65</v>
      </c>
      <c r="D33" s="31" t="s">
        <v>203</v>
      </c>
      <c r="E33" s="28"/>
      <c r="F33" s="28"/>
      <c r="G33" s="29" t="str">
        <f t="shared" si="0"/>
        <v>Không XL</v>
      </c>
      <c r="H33" s="45" t="s">
        <v>138</v>
      </c>
      <c r="I33" s="43"/>
    </row>
    <row r="34" spans="1:9" ht="28.5" customHeight="1" x14ac:dyDescent="0.25">
      <c r="A34" s="18">
        <v>14</v>
      </c>
      <c r="B34" s="29" t="s">
        <v>204</v>
      </c>
      <c r="C34" s="30" t="s">
        <v>205</v>
      </c>
      <c r="D34" s="31" t="s">
        <v>135</v>
      </c>
      <c r="E34" s="28"/>
      <c r="F34" s="28"/>
      <c r="G34" s="29" t="str">
        <f t="shared" si="0"/>
        <v>Không XL</v>
      </c>
      <c r="H34" s="45" t="s">
        <v>138</v>
      </c>
      <c r="I34" s="43"/>
    </row>
    <row r="35" spans="1:9" ht="28.5" customHeight="1" x14ac:dyDescent="0.25">
      <c r="A35" s="18">
        <v>15</v>
      </c>
      <c r="B35" s="29" t="s">
        <v>206</v>
      </c>
      <c r="C35" s="30" t="s">
        <v>207</v>
      </c>
      <c r="D35" s="31" t="s">
        <v>68</v>
      </c>
      <c r="E35" s="28"/>
      <c r="F35" s="28"/>
      <c r="G35" s="29" t="str">
        <f t="shared" si="0"/>
        <v>Không XL</v>
      </c>
      <c r="H35" s="45" t="s">
        <v>138</v>
      </c>
      <c r="I35" s="43"/>
    </row>
    <row r="36" spans="1:9" ht="28.5" customHeight="1" x14ac:dyDescent="0.25">
      <c r="A36" s="18">
        <v>16</v>
      </c>
      <c r="B36" s="29" t="s">
        <v>208</v>
      </c>
      <c r="C36" s="30" t="s">
        <v>209</v>
      </c>
      <c r="D36" s="31" t="s">
        <v>72</v>
      </c>
      <c r="E36" s="28"/>
      <c r="F36" s="28"/>
      <c r="G36" s="29" t="str">
        <f t="shared" si="0"/>
        <v>Không XL</v>
      </c>
      <c r="H36" s="45" t="s">
        <v>138</v>
      </c>
      <c r="I36" s="43"/>
    </row>
    <row r="37" spans="1:9" ht="28.5" customHeight="1" x14ac:dyDescent="0.25">
      <c r="A37" s="18">
        <v>17</v>
      </c>
      <c r="B37" s="29" t="s">
        <v>210</v>
      </c>
      <c r="C37" s="30" t="s">
        <v>98</v>
      </c>
      <c r="D37" s="31" t="s">
        <v>72</v>
      </c>
      <c r="E37" s="28"/>
      <c r="F37" s="28"/>
      <c r="G37" s="29" t="str">
        <f t="shared" si="0"/>
        <v>Không XL</v>
      </c>
      <c r="H37" s="45" t="s">
        <v>138</v>
      </c>
      <c r="I37" s="43"/>
    </row>
    <row r="38" spans="1:9" ht="28.5" customHeight="1" x14ac:dyDescent="0.25">
      <c r="A38" s="18">
        <v>18</v>
      </c>
      <c r="B38" s="29" t="s">
        <v>211</v>
      </c>
      <c r="C38" s="30" t="s">
        <v>212</v>
      </c>
      <c r="D38" s="31" t="s">
        <v>72</v>
      </c>
      <c r="E38" s="28"/>
      <c r="F38" s="28"/>
      <c r="G38" s="29" t="str">
        <f t="shared" si="0"/>
        <v>Không XL</v>
      </c>
      <c r="H38" s="45" t="s">
        <v>138</v>
      </c>
      <c r="I38" s="43"/>
    </row>
    <row r="39" spans="1:9" ht="28.5" customHeight="1" x14ac:dyDescent="0.25">
      <c r="A39" s="18">
        <v>19</v>
      </c>
      <c r="B39" s="29" t="s">
        <v>213</v>
      </c>
      <c r="C39" s="30" t="s">
        <v>214</v>
      </c>
      <c r="D39" s="31" t="s">
        <v>72</v>
      </c>
      <c r="E39" s="28"/>
      <c r="F39" s="28"/>
      <c r="G39" s="29" t="str">
        <f t="shared" si="0"/>
        <v>Không XL</v>
      </c>
      <c r="H39" s="45" t="s">
        <v>138</v>
      </c>
      <c r="I39" s="44"/>
    </row>
    <row r="40" spans="1:9" ht="28.5" customHeight="1" x14ac:dyDescent="0.25">
      <c r="A40" s="18">
        <v>20</v>
      </c>
      <c r="B40" s="29" t="s">
        <v>215</v>
      </c>
      <c r="C40" s="30" t="s">
        <v>216</v>
      </c>
      <c r="D40" s="31" t="s">
        <v>217</v>
      </c>
      <c r="E40" s="28"/>
      <c r="F40" s="28"/>
      <c r="G40" s="29" t="str">
        <f t="shared" si="0"/>
        <v>Không XL</v>
      </c>
      <c r="H40" s="45" t="s">
        <v>138</v>
      </c>
      <c r="I40" s="44"/>
    </row>
    <row r="41" spans="1:9" ht="28.5" customHeight="1" x14ac:dyDescent="0.25">
      <c r="A41" s="18">
        <v>21</v>
      </c>
      <c r="B41" s="29" t="s">
        <v>218</v>
      </c>
      <c r="C41" s="30" t="s">
        <v>75</v>
      </c>
      <c r="D41" s="31" t="s">
        <v>76</v>
      </c>
      <c r="E41" s="28"/>
      <c r="F41" s="28"/>
      <c r="G41" s="29" t="str">
        <f t="shared" si="0"/>
        <v>Không XL</v>
      </c>
      <c r="H41" s="45" t="s">
        <v>138</v>
      </c>
      <c r="I41" s="43" t="s">
        <v>140</v>
      </c>
    </row>
    <row r="42" spans="1:9" ht="28.5" customHeight="1" x14ac:dyDescent="0.25">
      <c r="A42" s="18">
        <v>22</v>
      </c>
      <c r="B42" s="29" t="s">
        <v>219</v>
      </c>
      <c r="C42" s="30" t="s">
        <v>220</v>
      </c>
      <c r="D42" s="31" t="s">
        <v>221</v>
      </c>
      <c r="E42" s="28"/>
      <c r="F42" s="28"/>
      <c r="G42" s="29" t="str">
        <f t="shared" si="0"/>
        <v>Không XL</v>
      </c>
      <c r="H42" s="45" t="s">
        <v>138</v>
      </c>
      <c r="I42" s="43"/>
    </row>
    <row r="43" spans="1:9" ht="28.5" customHeight="1" x14ac:dyDescent="0.25">
      <c r="A43" s="18">
        <v>23</v>
      </c>
      <c r="B43" s="29" t="s">
        <v>222</v>
      </c>
      <c r="C43" s="30" t="s">
        <v>223</v>
      </c>
      <c r="D43" s="31" t="s">
        <v>224</v>
      </c>
      <c r="E43" s="28"/>
      <c r="F43" s="28"/>
      <c r="G43" s="29" t="str">
        <f t="shared" si="0"/>
        <v>Không XL</v>
      </c>
      <c r="H43" s="45" t="s">
        <v>138</v>
      </c>
      <c r="I43" s="43"/>
    </row>
    <row r="44" spans="1:9" ht="28.5" customHeight="1" x14ac:dyDescent="0.25">
      <c r="A44" s="18">
        <v>24</v>
      </c>
      <c r="B44" s="29" t="s">
        <v>225</v>
      </c>
      <c r="C44" s="30" t="s">
        <v>226</v>
      </c>
      <c r="D44" s="31" t="s">
        <v>173</v>
      </c>
      <c r="E44" s="28"/>
      <c r="F44" s="28"/>
      <c r="G44" s="29" t="str">
        <f t="shared" si="0"/>
        <v>Không XL</v>
      </c>
      <c r="H44" s="45" t="s">
        <v>138</v>
      </c>
      <c r="I44" s="43"/>
    </row>
    <row r="45" spans="1:9" ht="28.5" customHeight="1" x14ac:dyDescent="0.25">
      <c r="A45" s="18">
        <v>25</v>
      </c>
      <c r="B45" s="29" t="s">
        <v>227</v>
      </c>
      <c r="C45" s="30" t="s">
        <v>122</v>
      </c>
      <c r="D45" s="31" t="s">
        <v>77</v>
      </c>
      <c r="E45" s="28"/>
      <c r="F45" s="28"/>
      <c r="G45" s="29" t="str">
        <f t="shared" si="0"/>
        <v>Không XL</v>
      </c>
      <c r="H45" s="45" t="s">
        <v>138</v>
      </c>
      <c r="I45" s="43"/>
    </row>
    <row r="46" spans="1:9" ht="28.5" customHeight="1" x14ac:dyDescent="0.25">
      <c r="A46" s="18">
        <v>26</v>
      </c>
      <c r="B46" s="29" t="s">
        <v>228</v>
      </c>
      <c r="C46" s="30" t="s">
        <v>229</v>
      </c>
      <c r="D46" s="31" t="s">
        <v>230</v>
      </c>
      <c r="E46" s="28"/>
      <c r="F46" s="28"/>
      <c r="G46" s="29" t="str">
        <f t="shared" si="0"/>
        <v>Không XL</v>
      </c>
      <c r="H46" s="45" t="s">
        <v>138</v>
      </c>
      <c r="I46" s="43"/>
    </row>
    <row r="47" spans="1:9" ht="28.5" customHeight="1" x14ac:dyDescent="0.25">
      <c r="A47" s="18">
        <v>27</v>
      </c>
      <c r="B47" s="29" t="s">
        <v>231</v>
      </c>
      <c r="C47" s="30" t="s">
        <v>232</v>
      </c>
      <c r="D47" s="31" t="s">
        <v>233</v>
      </c>
      <c r="E47" s="28"/>
      <c r="F47" s="28"/>
      <c r="G47" s="29" t="str">
        <f t="shared" si="0"/>
        <v>Không XL</v>
      </c>
      <c r="H47" s="45" t="s">
        <v>138</v>
      </c>
      <c r="I47" s="43"/>
    </row>
    <row r="48" spans="1:9" ht="28.5" customHeight="1" x14ac:dyDescent="0.25">
      <c r="A48" s="18">
        <v>28</v>
      </c>
      <c r="B48" s="29" t="s">
        <v>234</v>
      </c>
      <c r="C48" s="30" t="s">
        <v>235</v>
      </c>
      <c r="D48" s="31" t="s">
        <v>127</v>
      </c>
      <c r="E48" s="28"/>
      <c r="F48" s="28"/>
      <c r="G48" s="29" t="str">
        <f t="shared" si="0"/>
        <v>Không XL</v>
      </c>
      <c r="H48" s="45" t="s">
        <v>138</v>
      </c>
      <c r="I48" s="43" t="s">
        <v>111</v>
      </c>
    </row>
    <row r="49" spans="1:9" ht="28.5" customHeight="1" x14ac:dyDescent="0.25">
      <c r="A49" s="18">
        <v>29</v>
      </c>
      <c r="B49" s="29" t="s">
        <v>236</v>
      </c>
      <c r="C49" s="30" t="s">
        <v>137</v>
      </c>
      <c r="D49" s="31" t="s">
        <v>103</v>
      </c>
      <c r="E49" s="28"/>
      <c r="F49" s="28"/>
      <c r="G49" s="29" t="str">
        <f t="shared" si="0"/>
        <v>Không XL</v>
      </c>
      <c r="H49" s="45" t="s">
        <v>138</v>
      </c>
      <c r="I49" s="43" t="s">
        <v>110</v>
      </c>
    </row>
    <row r="50" spans="1:9" ht="28.5" customHeight="1" x14ac:dyDescent="0.25">
      <c r="A50" s="18">
        <v>30</v>
      </c>
      <c r="B50" s="29" t="s">
        <v>237</v>
      </c>
      <c r="C50" s="30" t="s">
        <v>238</v>
      </c>
      <c r="D50" s="31" t="s">
        <v>117</v>
      </c>
      <c r="E50" s="28"/>
      <c r="F50" s="28"/>
      <c r="G50" s="29" t="str">
        <f t="shared" si="0"/>
        <v>Không XL</v>
      </c>
      <c r="H50" s="45" t="s">
        <v>138</v>
      </c>
      <c r="I50" s="43"/>
    </row>
    <row r="51" spans="1:9" ht="28.5" customHeight="1" x14ac:dyDescent="0.25">
      <c r="A51" s="18">
        <v>31</v>
      </c>
      <c r="B51" s="29" t="s">
        <v>239</v>
      </c>
      <c r="C51" s="30" t="s">
        <v>148</v>
      </c>
      <c r="D51" s="31" t="s">
        <v>240</v>
      </c>
      <c r="E51" s="28"/>
      <c r="F51" s="28"/>
      <c r="G51" s="29" t="str">
        <f t="shared" si="0"/>
        <v>Không XL</v>
      </c>
      <c r="H51" s="45" t="s">
        <v>138</v>
      </c>
      <c r="I51" s="43"/>
    </row>
    <row r="52" spans="1:9" ht="28.5" customHeight="1" x14ac:dyDescent="0.25">
      <c r="A52" s="18">
        <v>32</v>
      </c>
      <c r="B52" s="29" t="s">
        <v>241</v>
      </c>
      <c r="C52" s="30" t="s">
        <v>242</v>
      </c>
      <c r="D52" s="31" t="s">
        <v>85</v>
      </c>
      <c r="E52" s="28"/>
      <c r="F52" s="28"/>
      <c r="G52" s="29" t="str">
        <f t="shared" si="0"/>
        <v>Không XL</v>
      </c>
      <c r="H52" s="45" t="s">
        <v>138</v>
      </c>
      <c r="I52" s="43"/>
    </row>
    <row r="53" spans="1:9" ht="28.5" customHeight="1" x14ac:dyDescent="0.25">
      <c r="A53" s="18">
        <v>33</v>
      </c>
      <c r="B53" s="29" t="s">
        <v>243</v>
      </c>
      <c r="C53" s="30" t="s">
        <v>244</v>
      </c>
      <c r="D53" s="31" t="s">
        <v>245</v>
      </c>
      <c r="E53" s="28"/>
      <c r="F53" s="28"/>
      <c r="G53" s="29" t="str">
        <f t="shared" si="0"/>
        <v>Không XL</v>
      </c>
      <c r="H53" s="45" t="s">
        <v>138</v>
      </c>
      <c r="I53" s="43"/>
    </row>
    <row r="54" spans="1:9" ht="28.5" customHeight="1" x14ac:dyDescent="0.25">
      <c r="A54" s="18">
        <v>34</v>
      </c>
      <c r="B54" s="29" t="s">
        <v>246</v>
      </c>
      <c r="C54" s="30" t="s">
        <v>128</v>
      </c>
      <c r="D54" s="31" t="s">
        <v>105</v>
      </c>
      <c r="E54" s="28"/>
      <c r="F54" s="28"/>
      <c r="G54" s="29" t="str">
        <f t="shared" si="0"/>
        <v>Không XL</v>
      </c>
      <c r="H54" s="45" t="s">
        <v>138</v>
      </c>
      <c r="I54" s="43" t="s">
        <v>139</v>
      </c>
    </row>
    <row r="55" spans="1:9" ht="28.5" customHeight="1" x14ac:dyDescent="0.25">
      <c r="A55" s="18">
        <v>35</v>
      </c>
      <c r="B55" s="29" t="s">
        <v>247</v>
      </c>
      <c r="C55" s="30" t="s">
        <v>94</v>
      </c>
      <c r="D55" s="31" t="s">
        <v>86</v>
      </c>
      <c r="E55" s="28"/>
      <c r="F55" s="28"/>
      <c r="G55" s="29" t="str">
        <f t="shared" si="0"/>
        <v>Không XL</v>
      </c>
      <c r="H55" s="45" t="s">
        <v>138</v>
      </c>
      <c r="I55" s="43"/>
    </row>
    <row r="56" spans="1:9" ht="28.5" customHeight="1" x14ac:dyDescent="0.25">
      <c r="A56" s="18">
        <v>36</v>
      </c>
      <c r="B56" s="29" t="s">
        <v>248</v>
      </c>
      <c r="C56" s="30" t="s">
        <v>175</v>
      </c>
      <c r="D56" s="31" t="s">
        <v>155</v>
      </c>
      <c r="E56" s="28"/>
      <c r="F56" s="28"/>
      <c r="G56" s="29" t="str">
        <f t="shared" si="0"/>
        <v>Không XL</v>
      </c>
      <c r="H56" s="45" t="s">
        <v>138</v>
      </c>
      <c r="I56" s="44"/>
    </row>
    <row r="57" spans="1:9" ht="28.5" customHeight="1" x14ac:dyDescent="0.25">
      <c r="A57" s="18">
        <v>37</v>
      </c>
      <c r="B57" s="29" t="s">
        <v>249</v>
      </c>
      <c r="C57" s="30" t="s">
        <v>250</v>
      </c>
      <c r="D57" s="31" t="s">
        <v>251</v>
      </c>
      <c r="E57" s="28"/>
      <c r="F57" s="28"/>
      <c r="G57" s="29" t="str">
        <f t="shared" si="0"/>
        <v>Không XL</v>
      </c>
      <c r="H57" s="45" t="s">
        <v>138</v>
      </c>
      <c r="I57" s="43"/>
    </row>
    <row r="58" spans="1:9" ht="28.5" customHeight="1" x14ac:dyDescent="0.25">
      <c r="A58" s="18">
        <v>38</v>
      </c>
      <c r="B58" s="29" t="s">
        <v>252</v>
      </c>
      <c r="C58" s="30" t="s">
        <v>253</v>
      </c>
      <c r="D58" s="31" t="s">
        <v>108</v>
      </c>
      <c r="E58" s="28"/>
      <c r="F58" s="28"/>
      <c r="G58" s="29" t="str">
        <f t="shared" si="0"/>
        <v>Không XL</v>
      </c>
      <c r="H58" s="45" t="s">
        <v>138</v>
      </c>
      <c r="I58" s="44"/>
    </row>
    <row r="59" spans="1:9" ht="28.5" customHeight="1" x14ac:dyDescent="0.25">
      <c r="A59" s="18">
        <v>39</v>
      </c>
      <c r="B59" s="29" t="s">
        <v>254</v>
      </c>
      <c r="C59" s="30" t="s">
        <v>106</v>
      </c>
      <c r="D59" s="31" t="s">
        <v>129</v>
      </c>
      <c r="E59" s="28"/>
      <c r="F59" s="28"/>
      <c r="G59" s="29" t="str">
        <f t="shared" si="0"/>
        <v>Không XL</v>
      </c>
      <c r="H59" s="45" t="s">
        <v>138</v>
      </c>
      <c r="I59" s="44"/>
    </row>
    <row r="60" spans="1:9" ht="28.5" customHeight="1" x14ac:dyDescent="0.25">
      <c r="A60" s="18">
        <v>40</v>
      </c>
      <c r="B60" s="29" t="s">
        <v>255</v>
      </c>
      <c r="C60" s="30" t="s">
        <v>256</v>
      </c>
      <c r="D60" s="31" t="s">
        <v>156</v>
      </c>
      <c r="E60" s="28"/>
      <c r="F60" s="28"/>
      <c r="G60" s="29" t="str">
        <f t="shared" si="0"/>
        <v>Không XL</v>
      </c>
      <c r="H60" s="45" t="s">
        <v>138</v>
      </c>
      <c r="I60" s="44"/>
    </row>
    <row r="61" spans="1:9" ht="28.5" customHeight="1" x14ac:dyDescent="0.25">
      <c r="A61" s="18">
        <v>41</v>
      </c>
      <c r="B61" s="29" t="s">
        <v>257</v>
      </c>
      <c r="C61" s="30" t="s">
        <v>258</v>
      </c>
      <c r="D61" s="31" t="s">
        <v>156</v>
      </c>
      <c r="E61" s="28"/>
      <c r="F61" s="28"/>
      <c r="G61" s="29" t="str">
        <f t="shared" si="0"/>
        <v>Không XL</v>
      </c>
      <c r="H61" s="45" t="s">
        <v>138</v>
      </c>
      <c r="I61" s="43"/>
    </row>
    <row r="62" spans="1:9" ht="10.5" customHeight="1" x14ac:dyDescent="0.25">
      <c r="B62" s="32"/>
      <c r="C62" s="32"/>
      <c r="D62" s="32"/>
      <c r="E62" s="33"/>
      <c r="F62" s="33"/>
      <c r="G62" s="33"/>
      <c r="H62" s="32"/>
    </row>
    <row r="63" spans="1:9" s="1" customFormat="1" ht="26.25" customHeight="1" x14ac:dyDescent="0.25">
      <c r="B63" s="3" t="s">
        <v>28</v>
      </c>
      <c r="E63" s="19"/>
      <c r="F63" s="19"/>
      <c r="G63" s="19"/>
    </row>
    <row r="64" spans="1:9" s="1" customFormat="1" ht="31.5" x14ac:dyDescent="0.25">
      <c r="B64" s="13"/>
      <c r="C64" s="76" t="s">
        <v>29</v>
      </c>
      <c r="D64" s="77"/>
      <c r="E64" s="22" t="s">
        <v>30</v>
      </c>
      <c r="F64" s="22" t="s">
        <v>31</v>
      </c>
      <c r="G64" s="19"/>
    </row>
    <row r="65" spans="1:10" s="1" customFormat="1" ht="20.25" x14ac:dyDescent="0.3">
      <c r="C65" s="14" t="s">
        <v>32</v>
      </c>
      <c r="D65" s="15"/>
      <c r="E65" s="26">
        <f>COUNTIF(G21:G61,"Xuất sắc")</f>
        <v>0</v>
      </c>
      <c r="F65" s="27">
        <f>E65/$A$61</f>
        <v>0</v>
      </c>
      <c r="G65" s="25"/>
    </row>
    <row r="66" spans="1:10" s="1" customFormat="1" ht="15.75" x14ac:dyDescent="0.25">
      <c r="C66" s="14" t="s">
        <v>33</v>
      </c>
      <c r="D66" s="15"/>
      <c r="E66" s="26">
        <f>COUNTIF(G21:G61,"Tốt")</f>
        <v>0</v>
      </c>
      <c r="F66" s="27">
        <f t="shared" ref="F66:F70" si="1">E66/$A$61</f>
        <v>0</v>
      </c>
      <c r="G66" s="19"/>
    </row>
    <row r="67" spans="1:10" s="1" customFormat="1" ht="15.75" x14ac:dyDescent="0.25">
      <c r="C67" s="14" t="s">
        <v>34</v>
      </c>
      <c r="D67" s="15"/>
      <c r="E67" s="26">
        <f>COUNTIF(G21:G61,"Khá")</f>
        <v>0</v>
      </c>
      <c r="F67" s="27">
        <f t="shared" si="1"/>
        <v>0</v>
      </c>
      <c r="G67" s="19"/>
    </row>
    <row r="68" spans="1:10" s="1" customFormat="1" ht="15.75" x14ac:dyDescent="0.25">
      <c r="C68" s="14" t="s">
        <v>35</v>
      </c>
      <c r="D68" s="15"/>
      <c r="E68" s="26">
        <f>COUNTIF(G21:G61,"TB")</f>
        <v>0</v>
      </c>
      <c r="F68" s="27">
        <f t="shared" si="1"/>
        <v>0</v>
      </c>
      <c r="G68" s="19"/>
    </row>
    <row r="69" spans="1:10" s="1" customFormat="1" ht="15.75" x14ac:dyDescent="0.25">
      <c r="C69" s="14" t="s">
        <v>36</v>
      </c>
      <c r="D69" s="15"/>
      <c r="E69" s="26">
        <f>COUNTIF(G21:G61,"Yếu")</f>
        <v>0</v>
      </c>
      <c r="F69" s="27">
        <f t="shared" si="1"/>
        <v>0</v>
      </c>
      <c r="G69" s="19"/>
    </row>
    <row r="70" spans="1:10" s="1" customFormat="1" ht="15.75" x14ac:dyDescent="0.25">
      <c r="C70" s="14" t="s">
        <v>37</v>
      </c>
      <c r="D70" s="15"/>
      <c r="E70" s="26">
        <f>COUNTIF(G21:G61,"Không XL")</f>
        <v>41</v>
      </c>
      <c r="F70" s="27">
        <f t="shared" si="1"/>
        <v>1</v>
      </c>
      <c r="G70" s="19"/>
    </row>
    <row r="72" spans="1:10" ht="57" customHeight="1" x14ac:dyDescent="0.25">
      <c r="A72" s="78" t="s">
        <v>143</v>
      </c>
      <c r="B72" s="74"/>
      <c r="C72" s="74"/>
      <c r="D72" s="74"/>
      <c r="E72" s="74"/>
      <c r="F72" s="74"/>
      <c r="G72" s="74"/>
      <c r="H72" s="74"/>
      <c r="I72" s="74"/>
      <c r="J72" s="16"/>
    </row>
    <row r="74" spans="1:10" s="2" customFormat="1" x14ac:dyDescent="0.25">
      <c r="B74" s="71" t="s">
        <v>39</v>
      </c>
      <c r="C74" s="71"/>
      <c r="D74" s="71"/>
      <c r="E74" s="71"/>
      <c r="F74" s="71" t="s">
        <v>40</v>
      </c>
      <c r="G74" s="71"/>
      <c r="H74" s="71"/>
      <c r="I74" s="71"/>
    </row>
    <row r="79" spans="1:10" x14ac:dyDescent="0.25">
      <c r="B79" s="71" t="s">
        <v>260</v>
      </c>
      <c r="C79" s="92"/>
      <c r="D79" s="92"/>
      <c r="E79" s="92"/>
      <c r="F79" s="92" t="s">
        <v>259</v>
      </c>
      <c r="G79" s="92"/>
      <c r="H79" s="92"/>
      <c r="I79" s="92"/>
    </row>
    <row r="80" spans="1:10" x14ac:dyDescent="0.25">
      <c r="B80" s="23"/>
      <c r="C80" s="23"/>
      <c r="D80" s="23"/>
      <c r="H80" s="23"/>
      <c r="I80" s="23"/>
    </row>
    <row r="81" spans="1:9" x14ac:dyDescent="0.25">
      <c r="A81" s="90" t="s">
        <v>43</v>
      </c>
      <c r="B81" s="90"/>
      <c r="C81" s="90"/>
      <c r="D81" s="90"/>
      <c r="E81" s="90"/>
      <c r="F81" s="90"/>
      <c r="G81" s="90"/>
      <c r="H81" s="90"/>
      <c r="I81" s="90"/>
    </row>
    <row r="82" spans="1:9" ht="102" customHeight="1" x14ac:dyDescent="0.25">
      <c r="A82" s="91" t="s">
        <v>152</v>
      </c>
      <c r="B82" s="80"/>
      <c r="C82" s="80"/>
      <c r="D82" s="80"/>
      <c r="E82" s="80"/>
      <c r="F82" s="80"/>
      <c r="G82" s="80"/>
      <c r="H82" s="80"/>
      <c r="I82" s="80"/>
    </row>
    <row r="84" spans="1:9" x14ac:dyDescent="0.25">
      <c r="I84" s="46" t="s">
        <v>314</v>
      </c>
    </row>
    <row r="85" spans="1:9" x14ac:dyDescent="0.25">
      <c r="F85" s="71" t="s">
        <v>46</v>
      </c>
      <c r="G85" s="71"/>
      <c r="H85" s="71"/>
    </row>
    <row r="91" spans="1:9" x14ac:dyDescent="0.25">
      <c r="F91" s="92" t="s">
        <v>130</v>
      </c>
      <c r="G91" s="71"/>
      <c r="H91" s="71"/>
    </row>
  </sheetData>
  <mergeCells count="23">
    <mergeCell ref="A5:I5"/>
    <mergeCell ref="A1:D1"/>
    <mergeCell ref="A2:D2"/>
    <mergeCell ref="E2:H2"/>
    <mergeCell ref="A3:D3"/>
    <mergeCell ref="F3:I3"/>
    <mergeCell ref="A17:I17"/>
    <mergeCell ref="A19:A20"/>
    <mergeCell ref="B19:B20"/>
    <mergeCell ref="C19:D20"/>
    <mergeCell ref="E19:E20"/>
    <mergeCell ref="F19:H19"/>
    <mergeCell ref="I19:I20"/>
    <mergeCell ref="A81:I81"/>
    <mergeCell ref="A82:I82"/>
    <mergeCell ref="F85:H85"/>
    <mergeCell ref="F91:H91"/>
    <mergeCell ref="C64:D64"/>
    <mergeCell ref="A72:I72"/>
    <mergeCell ref="B74:E74"/>
    <mergeCell ref="F74:I74"/>
    <mergeCell ref="B79:E79"/>
    <mergeCell ref="F79:I79"/>
  </mergeCells>
  <pageMargins left="0.51181102362204722" right="0.27559055118110237" top="0.33" bottom="0.24" header="0.31496062992125984" footer="0.15748031496062992"/>
  <pageSetup paperSize="9" orientation="portrait" r:id="rId1"/>
  <headerFooter differentFirst="1">
    <oddHeader>&amp;C&amp;"Times New Roman,Regular"&amp;P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5"/>
  <sheetViews>
    <sheetView topLeftCell="A55" zoomScale="130" zoomScaleNormal="130" workbookViewId="0">
      <selection activeCell="F64" sqref="F64"/>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52" customWidth="1"/>
    <col min="6" max="6" width="9.140625" style="52"/>
    <col min="7" max="7" width="11.5703125" style="52" customWidth="1"/>
    <col min="8" max="8" width="9.28515625" style="3" customWidth="1"/>
    <col min="9" max="9" width="12.5703125" style="3" customWidth="1"/>
    <col min="10" max="16384" width="9.140625" style="3"/>
  </cols>
  <sheetData>
    <row r="1" spans="1:9" s="1" customFormat="1" ht="15.75" x14ac:dyDescent="0.25">
      <c r="A1" s="70" t="s">
        <v>0</v>
      </c>
      <c r="B1" s="70"/>
      <c r="C1" s="70"/>
      <c r="D1" s="70"/>
      <c r="E1" s="6" t="s">
        <v>1</v>
      </c>
      <c r="F1" s="6"/>
      <c r="G1" s="6"/>
      <c r="H1" s="6"/>
      <c r="I1" s="6"/>
    </row>
    <row r="2" spans="1:9" s="1" customFormat="1" x14ac:dyDescent="0.25">
      <c r="A2" s="70" t="s">
        <v>2</v>
      </c>
      <c r="B2" s="70"/>
      <c r="C2" s="70"/>
      <c r="D2" s="70"/>
      <c r="E2" s="71" t="s">
        <v>3</v>
      </c>
      <c r="F2" s="71"/>
      <c r="G2" s="71"/>
      <c r="H2" s="71"/>
      <c r="I2" s="2"/>
    </row>
    <row r="3" spans="1:9" s="1" customFormat="1" x14ac:dyDescent="0.25">
      <c r="A3" s="72" t="s">
        <v>56</v>
      </c>
      <c r="B3" s="73"/>
      <c r="C3" s="73"/>
      <c r="D3" s="73"/>
      <c r="E3" s="6"/>
      <c r="F3" s="71"/>
      <c r="G3" s="71"/>
      <c r="H3" s="71"/>
      <c r="I3" s="71"/>
    </row>
    <row r="4" spans="1:9" s="1" customFormat="1" x14ac:dyDescent="0.25">
      <c r="A4" s="49"/>
      <c r="B4" s="49"/>
      <c r="C4" s="49"/>
      <c r="D4" s="49"/>
      <c r="E4" s="49"/>
      <c r="F4" s="48"/>
      <c r="G4" s="48"/>
      <c r="H4" s="48"/>
      <c r="I4" s="48"/>
    </row>
    <row r="5" spans="1:9" ht="23.25" customHeight="1" x14ac:dyDescent="0.25">
      <c r="A5" s="71" t="s">
        <v>4</v>
      </c>
      <c r="B5" s="71"/>
      <c r="C5" s="71"/>
      <c r="D5" s="71"/>
      <c r="E5" s="71"/>
      <c r="F5" s="71"/>
      <c r="G5" s="71"/>
      <c r="H5" s="71"/>
      <c r="I5" s="71"/>
    </row>
    <row r="6" spans="1:9" s="2" customFormat="1" x14ac:dyDescent="0.25">
      <c r="B6" s="41" t="s">
        <v>261</v>
      </c>
      <c r="D6" s="9" t="s">
        <v>57</v>
      </c>
      <c r="F6" s="9" t="s">
        <v>58</v>
      </c>
    </row>
    <row r="7" spans="1:9" s="2" customFormat="1" x14ac:dyDescent="0.25">
      <c r="E7" s="48"/>
      <c r="F7" s="48"/>
      <c r="G7" s="48"/>
    </row>
    <row r="8" spans="1:9" ht="21.75" customHeight="1" x14ac:dyDescent="0.25">
      <c r="A8" s="10" t="s">
        <v>6</v>
      </c>
      <c r="B8" s="42" t="s">
        <v>131</v>
      </c>
    </row>
    <row r="9" spans="1:9" ht="21.75" customHeight="1" x14ac:dyDescent="0.25">
      <c r="A9" s="10" t="s">
        <v>8</v>
      </c>
      <c r="B9" s="41" t="s">
        <v>132</v>
      </c>
    </row>
    <row r="10" spans="1:9" ht="21.75" customHeight="1" x14ac:dyDescent="0.25">
      <c r="A10" s="10" t="s">
        <v>10</v>
      </c>
      <c r="B10" s="2" t="s">
        <v>11</v>
      </c>
    </row>
    <row r="11" spans="1:9" ht="22.5" customHeight="1" x14ac:dyDescent="0.25">
      <c r="A11" s="10"/>
      <c r="B11" s="42" t="s">
        <v>262</v>
      </c>
    </row>
    <row r="12" spans="1:9" ht="22.5" customHeight="1" x14ac:dyDescent="0.25">
      <c r="A12" s="10"/>
      <c r="B12" s="42" t="s">
        <v>263</v>
      </c>
    </row>
    <row r="13" spans="1:9" ht="22.5" customHeight="1" x14ac:dyDescent="0.25">
      <c r="A13" s="10"/>
      <c r="B13" s="42" t="s">
        <v>264</v>
      </c>
    </row>
    <row r="14" spans="1:9" ht="22.5" customHeight="1" x14ac:dyDescent="0.25">
      <c r="A14" s="10"/>
      <c r="B14" s="42" t="s">
        <v>265</v>
      </c>
    </row>
    <row r="15" spans="1:9" ht="22.5" customHeight="1" x14ac:dyDescent="0.25">
      <c r="A15" s="10"/>
      <c r="B15" s="42" t="s">
        <v>133</v>
      </c>
    </row>
    <row r="16" spans="1:9" x14ac:dyDescent="0.25">
      <c r="A16" s="10" t="s">
        <v>16</v>
      </c>
      <c r="B16" s="2" t="s">
        <v>17</v>
      </c>
    </row>
    <row r="17" spans="1:10" ht="57" customHeight="1" x14ac:dyDescent="0.25">
      <c r="A17" s="74" t="s">
        <v>18</v>
      </c>
      <c r="B17" s="74"/>
      <c r="C17" s="74"/>
      <c r="D17" s="74"/>
      <c r="E17" s="74"/>
      <c r="F17" s="74"/>
      <c r="G17" s="74"/>
      <c r="H17" s="74"/>
      <c r="I17" s="74"/>
      <c r="J17" s="16"/>
    </row>
    <row r="18" spans="1:10" ht="11.25" customHeight="1" x14ac:dyDescent="0.25">
      <c r="A18" s="11"/>
    </row>
    <row r="19" spans="1:10" ht="33" customHeight="1" x14ac:dyDescent="0.25">
      <c r="A19" s="75" t="s">
        <v>19</v>
      </c>
      <c r="B19" s="75" t="s">
        <v>20</v>
      </c>
      <c r="C19" s="85" t="s">
        <v>21</v>
      </c>
      <c r="D19" s="86"/>
      <c r="E19" s="81" t="s">
        <v>22</v>
      </c>
      <c r="F19" s="75" t="s">
        <v>23</v>
      </c>
      <c r="G19" s="75"/>
      <c r="H19" s="75"/>
      <c r="I19" s="83" t="s">
        <v>24</v>
      </c>
    </row>
    <row r="20" spans="1:10" ht="16.5" customHeight="1" x14ac:dyDescent="0.25">
      <c r="A20" s="81"/>
      <c r="B20" s="81"/>
      <c r="C20" s="87"/>
      <c r="D20" s="88"/>
      <c r="E20" s="82"/>
      <c r="F20" s="51" t="s">
        <v>25</v>
      </c>
      <c r="G20" s="51" t="s">
        <v>26</v>
      </c>
      <c r="H20" s="51" t="s">
        <v>27</v>
      </c>
      <c r="I20" s="83"/>
    </row>
    <row r="21" spans="1:10" ht="30" customHeight="1" x14ac:dyDescent="0.25">
      <c r="A21" s="18">
        <v>1</v>
      </c>
      <c r="B21" s="29" t="s">
        <v>266</v>
      </c>
      <c r="C21" s="30" t="s">
        <v>115</v>
      </c>
      <c r="D21" s="31" t="s">
        <v>61</v>
      </c>
      <c r="E21" s="28"/>
      <c r="F21" s="28"/>
      <c r="G21" s="29" t="str">
        <f>IF(AND(F21&gt;=90),"XS",IF(AND(F21&gt;=80),"Tốt",IF(AND(F21&gt;=70),"Khá",IF(AND(F21&gt;=60),"TB",IF(AND(F21&gt;=50),"TB",IF(AND(F21&lt;50),IF(AND(F21&gt;0),"Yếu",IF(AND(F21=0),"Không XL"," "))))))))</f>
        <v>Không XL</v>
      </c>
      <c r="H21" s="45" t="s">
        <v>138</v>
      </c>
      <c r="I21" s="44"/>
    </row>
    <row r="22" spans="1:10" ht="30" customHeight="1" x14ac:dyDescent="0.25">
      <c r="A22" s="18">
        <v>2</v>
      </c>
      <c r="B22" s="29" t="s">
        <v>267</v>
      </c>
      <c r="C22" s="30" t="s">
        <v>268</v>
      </c>
      <c r="D22" s="31" t="s">
        <v>123</v>
      </c>
      <c r="E22" s="28"/>
      <c r="F22" s="28"/>
      <c r="G22" s="29" t="str">
        <f t="shared" ref="G22:G45" si="0">IF(AND(F22&gt;=90),"XS",IF(AND(F22&gt;=80),"Tốt",IF(AND(F22&gt;=70),"Khá",IF(AND(F22&gt;=60),"TB",IF(AND(F22&gt;=50),"TB",IF(AND(F22&lt;50),IF(AND(F22&gt;0),"Yếu",IF(AND(F22=0),"Không XL"," "))))))))</f>
        <v>Không XL</v>
      </c>
      <c r="H22" s="45" t="s">
        <v>138</v>
      </c>
      <c r="I22" s="44"/>
    </row>
    <row r="23" spans="1:10" ht="30" customHeight="1" x14ac:dyDescent="0.25">
      <c r="A23" s="18">
        <v>3</v>
      </c>
      <c r="B23" s="29" t="s">
        <v>269</v>
      </c>
      <c r="C23" s="30" t="s">
        <v>270</v>
      </c>
      <c r="D23" s="31" t="s">
        <v>158</v>
      </c>
      <c r="E23" s="28"/>
      <c r="F23" s="28"/>
      <c r="G23" s="29" t="str">
        <f t="shared" si="0"/>
        <v>Không XL</v>
      </c>
      <c r="H23" s="45" t="s">
        <v>138</v>
      </c>
      <c r="I23" s="44"/>
    </row>
    <row r="24" spans="1:10" ht="30" customHeight="1" x14ac:dyDescent="0.25">
      <c r="A24" s="18">
        <v>4</v>
      </c>
      <c r="B24" s="29" t="s">
        <v>271</v>
      </c>
      <c r="C24" s="30" t="s">
        <v>59</v>
      </c>
      <c r="D24" s="31" t="s">
        <v>96</v>
      </c>
      <c r="E24" s="28"/>
      <c r="F24" s="28"/>
      <c r="G24" s="29" t="str">
        <f t="shared" si="0"/>
        <v>Không XL</v>
      </c>
      <c r="H24" s="45" t="s">
        <v>138</v>
      </c>
      <c r="I24" s="43"/>
    </row>
    <row r="25" spans="1:10" ht="30" customHeight="1" x14ac:dyDescent="0.25">
      <c r="A25" s="18">
        <v>5</v>
      </c>
      <c r="B25" s="29" t="s">
        <v>272</v>
      </c>
      <c r="C25" s="30" t="s">
        <v>273</v>
      </c>
      <c r="D25" s="31" t="s">
        <v>147</v>
      </c>
      <c r="E25" s="28"/>
      <c r="F25" s="28"/>
      <c r="G25" s="29" t="str">
        <f t="shared" si="0"/>
        <v>Không XL</v>
      </c>
      <c r="H25" s="45" t="s">
        <v>138</v>
      </c>
      <c r="I25" s="43"/>
    </row>
    <row r="26" spans="1:10" ht="30" customHeight="1" x14ac:dyDescent="0.25">
      <c r="A26" s="18">
        <v>6</v>
      </c>
      <c r="B26" s="29" t="s">
        <v>274</v>
      </c>
      <c r="C26" s="30" t="s">
        <v>275</v>
      </c>
      <c r="D26" s="31" t="s">
        <v>67</v>
      </c>
      <c r="E26" s="28"/>
      <c r="F26" s="28"/>
      <c r="G26" s="29" t="str">
        <f t="shared" si="0"/>
        <v>Không XL</v>
      </c>
      <c r="H26" s="45" t="s">
        <v>138</v>
      </c>
      <c r="I26" s="43"/>
    </row>
    <row r="27" spans="1:10" ht="30" customHeight="1" x14ac:dyDescent="0.25">
      <c r="A27" s="18">
        <v>7</v>
      </c>
      <c r="B27" s="29" t="s">
        <v>276</v>
      </c>
      <c r="C27" s="30" t="s">
        <v>65</v>
      </c>
      <c r="D27" s="31" t="s">
        <v>67</v>
      </c>
      <c r="E27" s="28"/>
      <c r="F27" s="28"/>
      <c r="G27" s="29" t="str">
        <f t="shared" si="0"/>
        <v>Không XL</v>
      </c>
      <c r="H27" s="45" t="s">
        <v>138</v>
      </c>
      <c r="I27" s="43"/>
    </row>
    <row r="28" spans="1:10" ht="30" customHeight="1" x14ac:dyDescent="0.25">
      <c r="A28" s="18">
        <v>8</v>
      </c>
      <c r="B28" s="29" t="s">
        <v>277</v>
      </c>
      <c r="C28" s="30" t="s">
        <v>73</v>
      </c>
      <c r="D28" s="31" t="s">
        <v>278</v>
      </c>
      <c r="E28" s="28"/>
      <c r="F28" s="28"/>
      <c r="G28" s="29" t="str">
        <f t="shared" si="0"/>
        <v>Không XL</v>
      </c>
      <c r="H28" s="45" t="s">
        <v>138</v>
      </c>
      <c r="I28" s="43"/>
    </row>
    <row r="29" spans="1:10" ht="30" customHeight="1" x14ac:dyDescent="0.25">
      <c r="A29" s="18">
        <v>9</v>
      </c>
      <c r="B29" s="29" t="s">
        <v>279</v>
      </c>
      <c r="C29" s="30" t="s">
        <v>280</v>
      </c>
      <c r="D29" s="31" t="s">
        <v>72</v>
      </c>
      <c r="E29" s="28"/>
      <c r="F29" s="28"/>
      <c r="G29" s="29" t="str">
        <f t="shared" si="0"/>
        <v>Không XL</v>
      </c>
      <c r="H29" s="45" t="s">
        <v>138</v>
      </c>
      <c r="I29" s="44"/>
    </row>
    <row r="30" spans="1:10" ht="30" customHeight="1" x14ac:dyDescent="0.25">
      <c r="A30" s="18">
        <v>10</v>
      </c>
      <c r="B30" s="29" t="s">
        <v>281</v>
      </c>
      <c r="C30" s="30" t="s">
        <v>282</v>
      </c>
      <c r="D30" s="31" t="s">
        <v>100</v>
      </c>
      <c r="E30" s="28"/>
      <c r="F30" s="28"/>
      <c r="G30" s="29" t="str">
        <f t="shared" si="0"/>
        <v>Không XL</v>
      </c>
      <c r="H30" s="45" t="s">
        <v>138</v>
      </c>
      <c r="I30" s="44"/>
    </row>
    <row r="31" spans="1:10" ht="30" customHeight="1" x14ac:dyDescent="0.25">
      <c r="A31" s="18">
        <v>11</v>
      </c>
      <c r="B31" s="29" t="s">
        <v>283</v>
      </c>
      <c r="C31" s="30" t="s">
        <v>284</v>
      </c>
      <c r="D31" s="31" t="s">
        <v>217</v>
      </c>
      <c r="E31" s="28"/>
      <c r="F31" s="28"/>
      <c r="G31" s="29" t="str">
        <f t="shared" si="0"/>
        <v>Không XL</v>
      </c>
      <c r="H31" s="45" t="s">
        <v>138</v>
      </c>
      <c r="I31" s="43" t="s">
        <v>111</v>
      </c>
    </row>
    <row r="32" spans="1:10" ht="30" customHeight="1" x14ac:dyDescent="0.25">
      <c r="A32" s="18">
        <v>12</v>
      </c>
      <c r="B32" s="29" t="s">
        <v>285</v>
      </c>
      <c r="C32" s="30" t="s">
        <v>145</v>
      </c>
      <c r="D32" s="31" t="s">
        <v>114</v>
      </c>
      <c r="E32" s="28"/>
      <c r="F32" s="28"/>
      <c r="G32" s="29" t="str">
        <f t="shared" si="0"/>
        <v>Không XL</v>
      </c>
      <c r="H32" s="45" t="s">
        <v>138</v>
      </c>
      <c r="I32" s="43"/>
    </row>
    <row r="33" spans="1:9" ht="30" customHeight="1" x14ac:dyDescent="0.25">
      <c r="A33" s="18">
        <v>13</v>
      </c>
      <c r="B33" s="29" t="s">
        <v>286</v>
      </c>
      <c r="C33" s="30" t="s">
        <v>229</v>
      </c>
      <c r="D33" s="31" t="s">
        <v>287</v>
      </c>
      <c r="E33" s="28"/>
      <c r="F33" s="28"/>
      <c r="G33" s="29" t="str">
        <f t="shared" si="0"/>
        <v>Không XL</v>
      </c>
      <c r="H33" s="45" t="s">
        <v>138</v>
      </c>
      <c r="I33" s="43"/>
    </row>
    <row r="34" spans="1:9" ht="30" customHeight="1" x14ac:dyDescent="0.25">
      <c r="A34" s="18">
        <v>14</v>
      </c>
      <c r="B34" s="29" t="s">
        <v>288</v>
      </c>
      <c r="C34" s="30" t="s">
        <v>289</v>
      </c>
      <c r="D34" s="31" t="s">
        <v>149</v>
      </c>
      <c r="E34" s="28"/>
      <c r="F34" s="28"/>
      <c r="G34" s="29" t="str">
        <f t="shared" si="0"/>
        <v>Không XL</v>
      </c>
      <c r="H34" s="45" t="s">
        <v>138</v>
      </c>
      <c r="I34" s="43"/>
    </row>
    <row r="35" spans="1:9" ht="30" customHeight="1" x14ac:dyDescent="0.25">
      <c r="A35" s="18">
        <v>15</v>
      </c>
      <c r="B35" s="29" t="s">
        <v>290</v>
      </c>
      <c r="C35" s="30" t="s">
        <v>291</v>
      </c>
      <c r="D35" s="31" t="s">
        <v>292</v>
      </c>
      <c r="E35" s="28"/>
      <c r="F35" s="28"/>
      <c r="G35" s="29" t="str">
        <f t="shared" si="0"/>
        <v>Không XL</v>
      </c>
      <c r="H35" s="45" t="s">
        <v>138</v>
      </c>
      <c r="I35" s="43"/>
    </row>
    <row r="36" spans="1:9" ht="30" customHeight="1" x14ac:dyDescent="0.25">
      <c r="A36" s="18">
        <v>16</v>
      </c>
      <c r="B36" s="29" t="s">
        <v>293</v>
      </c>
      <c r="C36" s="30" t="s">
        <v>294</v>
      </c>
      <c r="D36" s="31" t="s">
        <v>174</v>
      </c>
      <c r="E36" s="28"/>
      <c r="F36" s="28"/>
      <c r="G36" s="29" t="str">
        <f t="shared" si="0"/>
        <v>Không XL</v>
      </c>
      <c r="H36" s="45" t="s">
        <v>138</v>
      </c>
      <c r="I36" s="43"/>
    </row>
    <row r="37" spans="1:9" ht="30" customHeight="1" x14ac:dyDescent="0.25">
      <c r="A37" s="18">
        <v>17</v>
      </c>
      <c r="B37" s="29" t="s">
        <v>295</v>
      </c>
      <c r="C37" s="30" t="s">
        <v>296</v>
      </c>
      <c r="D37" s="31" t="s">
        <v>174</v>
      </c>
      <c r="E37" s="28"/>
      <c r="F37" s="28"/>
      <c r="G37" s="29" t="str">
        <f t="shared" si="0"/>
        <v>Không XL</v>
      </c>
      <c r="H37" s="45" t="s">
        <v>138</v>
      </c>
      <c r="I37" s="43"/>
    </row>
    <row r="38" spans="1:9" ht="30" customHeight="1" x14ac:dyDescent="0.25">
      <c r="A38" s="18">
        <v>18</v>
      </c>
      <c r="B38" s="29" t="s">
        <v>297</v>
      </c>
      <c r="C38" s="30" t="s">
        <v>298</v>
      </c>
      <c r="D38" s="31" t="s">
        <v>80</v>
      </c>
      <c r="E38" s="28"/>
      <c r="F38" s="28"/>
      <c r="G38" s="29" t="str">
        <f t="shared" si="0"/>
        <v>Không XL</v>
      </c>
      <c r="H38" s="45" t="s">
        <v>138</v>
      </c>
      <c r="I38" s="43"/>
    </row>
    <row r="39" spans="1:9" ht="30" customHeight="1" x14ac:dyDescent="0.25">
      <c r="A39" s="18">
        <v>19</v>
      </c>
      <c r="B39" s="29" t="s">
        <v>299</v>
      </c>
      <c r="C39" s="30" t="s">
        <v>300</v>
      </c>
      <c r="D39" s="31" t="s">
        <v>103</v>
      </c>
      <c r="E39" s="28"/>
      <c r="F39" s="28"/>
      <c r="G39" s="29" t="str">
        <f t="shared" si="0"/>
        <v>Không XL</v>
      </c>
      <c r="H39" s="45" t="s">
        <v>138</v>
      </c>
      <c r="I39" s="44"/>
    </row>
    <row r="40" spans="1:9" ht="30" customHeight="1" x14ac:dyDescent="0.25">
      <c r="A40" s="18">
        <v>20</v>
      </c>
      <c r="B40" s="29" t="s">
        <v>301</v>
      </c>
      <c r="C40" s="30" t="s">
        <v>69</v>
      </c>
      <c r="D40" s="31" t="s">
        <v>83</v>
      </c>
      <c r="E40" s="28"/>
      <c r="F40" s="28"/>
      <c r="G40" s="29" t="str">
        <f t="shared" si="0"/>
        <v>Không XL</v>
      </c>
      <c r="H40" s="45" t="s">
        <v>138</v>
      </c>
      <c r="I40" s="44"/>
    </row>
    <row r="41" spans="1:9" ht="30" customHeight="1" x14ac:dyDescent="0.25">
      <c r="A41" s="18">
        <v>21</v>
      </c>
      <c r="B41" s="29" t="s">
        <v>302</v>
      </c>
      <c r="C41" s="30" t="s">
        <v>97</v>
      </c>
      <c r="D41" s="31" t="s">
        <v>117</v>
      </c>
      <c r="E41" s="28"/>
      <c r="F41" s="28"/>
      <c r="G41" s="29" t="str">
        <f t="shared" si="0"/>
        <v>Không XL</v>
      </c>
      <c r="H41" s="45" t="s">
        <v>138</v>
      </c>
      <c r="I41" s="43"/>
    </row>
    <row r="42" spans="1:9" ht="30" customHeight="1" x14ac:dyDescent="0.25">
      <c r="A42" s="18">
        <v>22</v>
      </c>
      <c r="B42" s="29" t="s">
        <v>303</v>
      </c>
      <c r="C42" s="30" t="s">
        <v>65</v>
      </c>
      <c r="D42" s="31" t="s">
        <v>84</v>
      </c>
      <c r="E42" s="28"/>
      <c r="F42" s="28"/>
      <c r="G42" s="29" t="str">
        <f t="shared" si="0"/>
        <v>Không XL</v>
      </c>
      <c r="H42" s="45" t="s">
        <v>138</v>
      </c>
      <c r="I42" s="43"/>
    </row>
    <row r="43" spans="1:9" ht="30" customHeight="1" x14ac:dyDescent="0.25">
      <c r="A43" s="18">
        <v>23</v>
      </c>
      <c r="B43" s="29" t="s">
        <v>304</v>
      </c>
      <c r="C43" s="30" t="s">
        <v>305</v>
      </c>
      <c r="D43" s="31" t="s">
        <v>306</v>
      </c>
      <c r="E43" s="28"/>
      <c r="F43" s="28"/>
      <c r="G43" s="29" t="str">
        <f t="shared" si="0"/>
        <v>Không XL</v>
      </c>
      <c r="H43" s="45" t="s">
        <v>138</v>
      </c>
      <c r="I43" s="43" t="s">
        <v>109</v>
      </c>
    </row>
    <row r="44" spans="1:9" ht="30" customHeight="1" x14ac:dyDescent="0.25">
      <c r="A44" s="18">
        <v>24</v>
      </c>
      <c r="B44" s="29" t="s">
        <v>307</v>
      </c>
      <c r="C44" s="30" t="s">
        <v>308</v>
      </c>
      <c r="D44" s="31" t="s">
        <v>309</v>
      </c>
      <c r="E44" s="28"/>
      <c r="F44" s="28"/>
      <c r="G44" s="29" t="str">
        <f t="shared" si="0"/>
        <v>Không XL</v>
      </c>
      <c r="H44" s="45" t="s">
        <v>138</v>
      </c>
      <c r="I44" s="43"/>
    </row>
    <row r="45" spans="1:9" ht="30" customHeight="1" x14ac:dyDescent="0.25">
      <c r="A45" s="18">
        <v>25</v>
      </c>
      <c r="B45" s="29" t="s">
        <v>310</v>
      </c>
      <c r="C45" s="30" t="s">
        <v>311</v>
      </c>
      <c r="D45" s="31" t="s">
        <v>129</v>
      </c>
      <c r="E45" s="28"/>
      <c r="F45" s="28"/>
      <c r="G45" s="29" t="str">
        <f t="shared" si="0"/>
        <v>Không XL</v>
      </c>
      <c r="H45" s="45" t="s">
        <v>138</v>
      </c>
      <c r="I45" s="43" t="s">
        <v>110</v>
      </c>
    </row>
    <row r="46" spans="1:9" ht="17.25" customHeight="1" x14ac:dyDescent="0.25">
      <c r="B46" s="32"/>
      <c r="C46" s="32"/>
      <c r="D46" s="32"/>
      <c r="E46" s="33"/>
      <c r="F46" s="33"/>
      <c r="G46" s="33"/>
      <c r="H46" s="32"/>
    </row>
    <row r="47" spans="1:9" s="1" customFormat="1" ht="26.25" customHeight="1" x14ac:dyDescent="0.25">
      <c r="B47" s="3" t="s">
        <v>28</v>
      </c>
      <c r="E47" s="47"/>
      <c r="F47" s="47"/>
      <c r="G47" s="47"/>
    </row>
    <row r="48" spans="1:9" s="1" customFormat="1" ht="31.5" x14ac:dyDescent="0.25">
      <c r="B48" s="13"/>
      <c r="C48" s="76" t="s">
        <v>29</v>
      </c>
      <c r="D48" s="77"/>
      <c r="E48" s="50" t="s">
        <v>30</v>
      </c>
      <c r="F48" s="50" t="s">
        <v>31</v>
      </c>
      <c r="G48" s="47"/>
    </row>
    <row r="49" spans="1:10" s="1" customFormat="1" ht="21.75" customHeight="1" x14ac:dyDescent="0.3">
      <c r="C49" s="14" t="s">
        <v>32</v>
      </c>
      <c r="D49" s="15"/>
      <c r="E49" s="26">
        <f>COUNTIF(G21:G45,"Xuất sắc")</f>
        <v>0</v>
      </c>
      <c r="F49" s="27">
        <f>E49/$A$45</f>
        <v>0</v>
      </c>
      <c r="G49" s="25"/>
    </row>
    <row r="50" spans="1:10" s="1" customFormat="1" ht="21.75" customHeight="1" x14ac:dyDescent="0.25">
      <c r="C50" s="14" t="s">
        <v>33</v>
      </c>
      <c r="D50" s="15"/>
      <c r="E50" s="26">
        <f>COUNTIF(G21:G45,"Tốt")</f>
        <v>0</v>
      </c>
      <c r="F50" s="27">
        <f t="shared" ref="F50:F54" si="1">E50/$A$45</f>
        <v>0</v>
      </c>
      <c r="G50" s="47"/>
    </row>
    <row r="51" spans="1:10" s="1" customFormat="1" ht="21.75" customHeight="1" x14ac:dyDescent="0.25">
      <c r="C51" s="14" t="s">
        <v>34</v>
      </c>
      <c r="D51" s="15"/>
      <c r="E51" s="26">
        <f>COUNTIF(G21:G45,"Khá")</f>
        <v>0</v>
      </c>
      <c r="F51" s="27">
        <f t="shared" si="1"/>
        <v>0</v>
      </c>
      <c r="G51" s="47"/>
    </row>
    <row r="52" spans="1:10" s="1" customFormat="1" ht="21.75" customHeight="1" x14ac:dyDescent="0.25">
      <c r="C52" s="14" t="s">
        <v>35</v>
      </c>
      <c r="D52" s="15"/>
      <c r="E52" s="26">
        <f>COUNTIF(G21:G45,"TB")</f>
        <v>0</v>
      </c>
      <c r="F52" s="27">
        <f t="shared" si="1"/>
        <v>0</v>
      </c>
      <c r="G52" s="47"/>
    </row>
    <row r="53" spans="1:10" s="1" customFormat="1" ht="21.75" customHeight="1" x14ac:dyDescent="0.25">
      <c r="C53" s="14" t="s">
        <v>36</v>
      </c>
      <c r="D53" s="15"/>
      <c r="E53" s="26">
        <f>COUNTIF(G21:G45,"Yếu")</f>
        <v>0</v>
      </c>
      <c r="F53" s="27">
        <f t="shared" si="1"/>
        <v>0</v>
      </c>
      <c r="G53" s="47"/>
    </row>
    <row r="54" spans="1:10" s="1" customFormat="1" ht="21.75" customHeight="1" x14ac:dyDescent="0.25">
      <c r="C54" s="14" t="s">
        <v>37</v>
      </c>
      <c r="D54" s="15"/>
      <c r="E54" s="26">
        <f>COUNTIF(G21:G45,"Không XL")</f>
        <v>25</v>
      </c>
      <c r="F54" s="27">
        <f t="shared" si="1"/>
        <v>1</v>
      </c>
      <c r="G54" s="47"/>
    </row>
    <row r="56" spans="1:10" ht="57" customHeight="1" x14ac:dyDescent="0.25">
      <c r="A56" s="78" t="s">
        <v>143</v>
      </c>
      <c r="B56" s="74"/>
      <c r="C56" s="74"/>
      <c r="D56" s="74"/>
      <c r="E56" s="74"/>
      <c r="F56" s="74"/>
      <c r="G56" s="74"/>
      <c r="H56" s="74"/>
      <c r="I56" s="74"/>
      <c r="J56" s="16"/>
    </row>
    <row r="58" spans="1:10" s="2" customFormat="1" ht="18.75" customHeight="1" x14ac:dyDescent="0.25">
      <c r="B58" s="71" t="s">
        <v>39</v>
      </c>
      <c r="C58" s="71"/>
      <c r="D58" s="71"/>
      <c r="E58" s="71"/>
      <c r="F58" s="71" t="s">
        <v>40</v>
      </c>
      <c r="G58" s="71"/>
      <c r="H58" s="71"/>
      <c r="I58" s="71"/>
    </row>
    <row r="63" spans="1:10" x14ac:dyDescent="0.25">
      <c r="B63" s="92" t="s">
        <v>313</v>
      </c>
      <c r="C63" s="92"/>
      <c r="D63" s="92"/>
      <c r="E63" s="92"/>
      <c r="F63" s="71" t="s">
        <v>312</v>
      </c>
      <c r="G63" s="92"/>
      <c r="H63" s="92"/>
      <c r="I63" s="92"/>
    </row>
    <row r="64" spans="1:10" x14ac:dyDescent="0.25">
      <c r="B64" s="52"/>
      <c r="C64" s="52"/>
      <c r="D64" s="52"/>
      <c r="H64" s="52"/>
      <c r="I64" s="52"/>
    </row>
    <row r="65" spans="1:9" x14ac:dyDescent="0.25">
      <c r="A65" s="90" t="s">
        <v>43</v>
      </c>
      <c r="B65" s="90"/>
      <c r="C65" s="90"/>
      <c r="D65" s="90"/>
      <c r="E65" s="90"/>
      <c r="F65" s="90"/>
      <c r="G65" s="90"/>
      <c r="H65" s="90"/>
      <c r="I65" s="90"/>
    </row>
    <row r="66" spans="1:9" ht="102" customHeight="1" x14ac:dyDescent="0.25">
      <c r="A66" s="91" t="s">
        <v>152</v>
      </c>
      <c r="B66" s="80"/>
      <c r="C66" s="80"/>
      <c r="D66" s="80"/>
      <c r="E66" s="80"/>
      <c r="F66" s="80"/>
      <c r="G66" s="80"/>
      <c r="H66" s="80"/>
      <c r="I66" s="80"/>
    </row>
    <row r="68" spans="1:9" x14ac:dyDescent="0.25">
      <c r="I68" s="46" t="s">
        <v>314</v>
      </c>
    </row>
    <row r="69" spans="1:9" x14ac:dyDescent="0.25">
      <c r="F69" s="71" t="s">
        <v>46</v>
      </c>
      <c r="G69" s="71"/>
      <c r="H69" s="71"/>
    </row>
    <row r="75" spans="1:9" x14ac:dyDescent="0.25">
      <c r="F75" s="92" t="s">
        <v>130</v>
      </c>
      <c r="G75" s="71"/>
      <c r="H75" s="71"/>
    </row>
  </sheetData>
  <mergeCells count="23">
    <mergeCell ref="A5:I5"/>
    <mergeCell ref="A1:D1"/>
    <mergeCell ref="A2:D2"/>
    <mergeCell ref="E2:H2"/>
    <mergeCell ref="A3:D3"/>
    <mergeCell ref="F3:I3"/>
    <mergeCell ref="A17:I17"/>
    <mergeCell ref="A19:A20"/>
    <mergeCell ref="B19:B20"/>
    <mergeCell ref="C19:D20"/>
    <mergeCell ref="E19:E20"/>
    <mergeCell ref="F19:H19"/>
    <mergeCell ref="I19:I20"/>
    <mergeCell ref="A65:I65"/>
    <mergeCell ref="A66:I66"/>
    <mergeCell ref="F69:H69"/>
    <mergeCell ref="F75:H75"/>
    <mergeCell ref="C48:D48"/>
    <mergeCell ref="A56:I56"/>
    <mergeCell ref="B58:E58"/>
    <mergeCell ref="F58:I58"/>
    <mergeCell ref="B63:E63"/>
    <mergeCell ref="F63:I63"/>
  </mergeCells>
  <pageMargins left="0.51181102362204722" right="0.27559055118110237" top="0.33" bottom="0.24" header="0.31496062992125984" footer="0.15748031496062992"/>
  <pageSetup paperSize="9" orientation="portrait" r:id="rId1"/>
  <headerFooter differentFirst="1">
    <oddHeader>&amp;C&amp;"Times New Roman,Regular"&amp;P</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4"/>
  <sheetViews>
    <sheetView topLeftCell="A71" zoomScale="130" zoomScaleNormal="130" workbookViewId="0">
      <selection activeCell="B83" sqref="B83"/>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52" customWidth="1"/>
    <col min="6" max="6" width="9.140625" style="52"/>
    <col min="7" max="7" width="11.5703125" style="52" customWidth="1"/>
    <col min="8" max="8" width="9.28515625" style="3" customWidth="1"/>
    <col min="9" max="9" width="12.5703125" style="3" customWidth="1"/>
    <col min="10" max="16384" width="9.140625" style="3"/>
  </cols>
  <sheetData>
    <row r="1" spans="1:9" s="1" customFormat="1" ht="15.75" x14ac:dyDescent="0.25">
      <c r="A1" s="70" t="s">
        <v>0</v>
      </c>
      <c r="B1" s="70"/>
      <c r="C1" s="70"/>
      <c r="D1" s="70"/>
      <c r="E1" s="6" t="s">
        <v>1</v>
      </c>
      <c r="F1" s="6"/>
      <c r="G1" s="6"/>
      <c r="H1" s="6"/>
      <c r="I1" s="6"/>
    </row>
    <row r="2" spans="1:9" s="1" customFormat="1" x14ac:dyDescent="0.25">
      <c r="A2" s="70" t="s">
        <v>2</v>
      </c>
      <c r="B2" s="70"/>
      <c r="C2" s="70"/>
      <c r="D2" s="70"/>
      <c r="E2" s="71" t="s">
        <v>3</v>
      </c>
      <c r="F2" s="71"/>
      <c r="G2" s="71"/>
      <c r="H2" s="71"/>
      <c r="I2" s="2"/>
    </row>
    <row r="3" spans="1:9" s="1" customFormat="1" x14ac:dyDescent="0.25">
      <c r="A3" s="72" t="s">
        <v>56</v>
      </c>
      <c r="B3" s="73"/>
      <c r="C3" s="73"/>
      <c r="D3" s="73"/>
      <c r="E3" s="6"/>
      <c r="F3" s="71"/>
      <c r="G3" s="71"/>
      <c r="H3" s="71"/>
      <c r="I3" s="71"/>
    </row>
    <row r="4" spans="1:9" s="1" customFormat="1" x14ac:dyDescent="0.25">
      <c r="A4" s="49"/>
      <c r="B4" s="49"/>
      <c r="C4" s="49"/>
      <c r="D4" s="49"/>
      <c r="E4" s="49"/>
      <c r="F4" s="48"/>
      <c r="G4" s="48"/>
      <c r="H4" s="48"/>
      <c r="I4" s="48"/>
    </row>
    <row r="5" spans="1:9" ht="23.25" customHeight="1" x14ac:dyDescent="0.25">
      <c r="A5" s="71" t="s">
        <v>4</v>
      </c>
      <c r="B5" s="71"/>
      <c r="C5" s="71"/>
      <c r="D5" s="71"/>
      <c r="E5" s="71"/>
      <c r="F5" s="71"/>
      <c r="G5" s="71"/>
      <c r="H5" s="71"/>
      <c r="I5" s="71"/>
    </row>
    <row r="6" spans="1:9" s="2" customFormat="1" x14ac:dyDescent="0.25">
      <c r="B6" s="41" t="s">
        <v>315</v>
      </c>
      <c r="D6" s="9" t="s">
        <v>57</v>
      </c>
      <c r="F6" s="9" t="s">
        <v>58</v>
      </c>
    </row>
    <row r="7" spans="1:9" s="2" customFormat="1" x14ac:dyDescent="0.25">
      <c r="E7" s="48"/>
      <c r="F7" s="48"/>
      <c r="G7" s="48"/>
    </row>
    <row r="8" spans="1:9" ht="21.75" customHeight="1" x14ac:dyDescent="0.25">
      <c r="A8" s="10" t="s">
        <v>6</v>
      </c>
      <c r="B8" s="42" t="s">
        <v>131</v>
      </c>
    </row>
    <row r="9" spans="1:9" ht="21.75" customHeight="1" x14ac:dyDescent="0.25">
      <c r="A9" s="10" t="s">
        <v>8</v>
      </c>
      <c r="B9" s="41" t="s">
        <v>132</v>
      </c>
    </row>
    <row r="10" spans="1:9" ht="21.75" customHeight="1" x14ac:dyDescent="0.25">
      <c r="A10" s="10" t="s">
        <v>10</v>
      </c>
      <c r="B10" s="2" t="s">
        <v>11</v>
      </c>
    </row>
    <row r="11" spans="1:9" ht="22.5" customHeight="1" x14ac:dyDescent="0.25">
      <c r="A11" s="10"/>
      <c r="B11" s="42" t="s">
        <v>316</v>
      </c>
    </row>
    <row r="12" spans="1:9" ht="22.5" customHeight="1" x14ac:dyDescent="0.25">
      <c r="A12" s="10"/>
      <c r="B12" s="42" t="s">
        <v>317</v>
      </c>
    </row>
    <row r="13" spans="1:9" ht="22.5" customHeight="1" x14ac:dyDescent="0.25">
      <c r="A13" s="10"/>
      <c r="B13" s="42" t="s">
        <v>318</v>
      </c>
    </row>
    <row r="14" spans="1:9" ht="22.5" customHeight="1" x14ac:dyDescent="0.25">
      <c r="A14" s="10"/>
      <c r="B14" s="42" t="s">
        <v>319</v>
      </c>
    </row>
    <row r="15" spans="1:9" ht="22.5" customHeight="1" x14ac:dyDescent="0.25">
      <c r="A15" s="10"/>
      <c r="B15" s="42" t="s">
        <v>133</v>
      </c>
    </row>
    <row r="16" spans="1:9" x14ac:dyDescent="0.25">
      <c r="A16" s="10" t="s">
        <v>16</v>
      </c>
      <c r="B16" s="2" t="s">
        <v>17</v>
      </c>
    </row>
    <row r="17" spans="1:10" ht="57" customHeight="1" x14ac:dyDescent="0.25">
      <c r="A17" s="74" t="s">
        <v>18</v>
      </c>
      <c r="B17" s="74"/>
      <c r="C17" s="74"/>
      <c r="D17" s="74"/>
      <c r="E17" s="74"/>
      <c r="F17" s="74"/>
      <c r="G17" s="74"/>
      <c r="H17" s="74"/>
      <c r="I17" s="74"/>
      <c r="J17" s="16"/>
    </row>
    <row r="18" spans="1:10" ht="11.25" customHeight="1" x14ac:dyDescent="0.25">
      <c r="A18" s="11"/>
    </row>
    <row r="19" spans="1:10" ht="33" customHeight="1" x14ac:dyDescent="0.25">
      <c r="A19" s="75" t="s">
        <v>19</v>
      </c>
      <c r="B19" s="75" t="s">
        <v>20</v>
      </c>
      <c r="C19" s="85" t="s">
        <v>21</v>
      </c>
      <c r="D19" s="86"/>
      <c r="E19" s="81" t="s">
        <v>22</v>
      </c>
      <c r="F19" s="75" t="s">
        <v>23</v>
      </c>
      <c r="G19" s="75"/>
      <c r="H19" s="75"/>
      <c r="I19" s="83" t="s">
        <v>24</v>
      </c>
    </row>
    <row r="20" spans="1:10" ht="16.5" customHeight="1" x14ac:dyDescent="0.25">
      <c r="A20" s="81"/>
      <c r="B20" s="81"/>
      <c r="C20" s="87"/>
      <c r="D20" s="88"/>
      <c r="E20" s="82"/>
      <c r="F20" s="51" t="s">
        <v>25</v>
      </c>
      <c r="G20" s="51" t="s">
        <v>26</v>
      </c>
      <c r="H20" s="51" t="s">
        <v>27</v>
      </c>
      <c r="I20" s="83"/>
    </row>
    <row r="21" spans="1:10" ht="28.5" customHeight="1" x14ac:dyDescent="0.25">
      <c r="A21" s="18">
        <v>1</v>
      </c>
      <c r="B21" s="29" t="s">
        <v>320</v>
      </c>
      <c r="C21" s="30" t="s">
        <v>136</v>
      </c>
      <c r="D21" s="31" t="s">
        <v>144</v>
      </c>
      <c r="E21" s="28"/>
      <c r="F21" s="28"/>
      <c r="G21" s="29" t="str">
        <f>IF(AND(F21&gt;=90),"XS",IF(AND(F21&gt;=80),"Tốt",IF(AND(F21&gt;=70),"Khá",IF(AND(F21&gt;=60),"TB",IF(AND(F21&gt;=50),"TB",IF(AND(F21&lt;50),IF(AND(F21&gt;0),"Yếu",IF(AND(F21=0),"Không XL"," "))))))))</f>
        <v>Không XL</v>
      </c>
      <c r="H21" s="45" t="s">
        <v>138</v>
      </c>
      <c r="I21" s="44"/>
    </row>
    <row r="22" spans="1:10" ht="28.5" customHeight="1" x14ac:dyDescent="0.25">
      <c r="A22" s="18">
        <v>2</v>
      </c>
      <c r="B22" s="29" t="s">
        <v>321</v>
      </c>
      <c r="C22" s="30" t="s">
        <v>322</v>
      </c>
      <c r="D22" s="31" t="s">
        <v>134</v>
      </c>
      <c r="E22" s="28"/>
      <c r="F22" s="28"/>
      <c r="G22" s="29" t="str">
        <f t="shared" ref="G22:G64" si="0">IF(AND(F22&gt;=90),"XS",IF(AND(F22&gt;=80),"Tốt",IF(AND(F22&gt;=70),"Khá",IF(AND(F22&gt;=60),"TB",IF(AND(F22&gt;=50),"TB",IF(AND(F22&lt;50),IF(AND(F22&gt;0),"Yếu",IF(AND(F22=0),"Không XL"," "))))))))</f>
        <v>Không XL</v>
      </c>
      <c r="H22" s="45" t="s">
        <v>138</v>
      </c>
      <c r="I22" s="44"/>
    </row>
    <row r="23" spans="1:10" ht="28.5" customHeight="1" x14ac:dyDescent="0.25">
      <c r="A23" s="18">
        <v>3</v>
      </c>
      <c r="B23" s="29" t="s">
        <v>323</v>
      </c>
      <c r="C23" s="30" t="s">
        <v>324</v>
      </c>
      <c r="D23" s="31" t="s">
        <v>123</v>
      </c>
      <c r="E23" s="28"/>
      <c r="F23" s="28"/>
      <c r="G23" s="29" t="str">
        <f t="shared" si="0"/>
        <v>Không XL</v>
      </c>
      <c r="H23" s="45" t="s">
        <v>138</v>
      </c>
      <c r="I23" s="44"/>
    </row>
    <row r="24" spans="1:10" ht="28.5" customHeight="1" x14ac:dyDescent="0.25">
      <c r="A24" s="18">
        <v>4</v>
      </c>
      <c r="B24" s="29" t="s">
        <v>325</v>
      </c>
      <c r="C24" s="30" t="s">
        <v>326</v>
      </c>
      <c r="D24" s="31" t="s">
        <v>112</v>
      </c>
      <c r="E24" s="28"/>
      <c r="F24" s="28"/>
      <c r="G24" s="29" t="str">
        <f t="shared" si="0"/>
        <v>Không XL</v>
      </c>
      <c r="H24" s="45" t="s">
        <v>138</v>
      </c>
      <c r="I24" s="43"/>
    </row>
    <row r="25" spans="1:10" ht="28.5" customHeight="1" x14ac:dyDescent="0.25">
      <c r="A25" s="18">
        <v>5</v>
      </c>
      <c r="B25" s="29" t="s">
        <v>327</v>
      </c>
      <c r="C25" s="30" t="s">
        <v>97</v>
      </c>
      <c r="D25" s="31" t="s">
        <v>112</v>
      </c>
      <c r="E25" s="28"/>
      <c r="F25" s="28"/>
      <c r="G25" s="29" t="str">
        <f t="shared" si="0"/>
        <v>Không XL</v>
      </c>
      <c r="H25" s="45" t="s">
        <v>138</v>
      </c>
      <c r="I25" s="43"/>
    </row>
    <row r="26" spans="1:10" ht="28.5" customHeight="1" x14ac:dyDescent="0.25">
      <c r="A26" s="18">
        <v>6</v>
      </c>
      <c r="B26" s="29" t="s">
        <v>328</v>
      </c>
      <c r="C26" s="30" t="s">
        <v>329</v>
      </c>
      <c r="D26" s="31" t="s">
        <v>96</v>
      </c>
      <c r="E26" s="28"/>
      <c r="F26" s="28"/>
      <c r="G26" s="29" t="str">
        <f t="shared" si="0"/>
        <v>Không XL</v>
      </c>
      <c r="H26" s="45" t="s">
        <v>138</v>
      </c>
      <c r="I26" s="43"/>
    </row>
    <row r="27" spans="1:10" ht="28.5" customHeight="1" x14ac:dyDescent="0.25">
      <c r="A27" s="18">
        <v>7</v>
      </c>
      <c r="B27" s="29" t="s">
        <v>330</v>
      </c>
      <c r="C27" s="30" t="s">
        <v>331</v>
      </c>
      <c r="D27" s="31" t="s">
        <v>70</v>
      </c>
      <c r="E27" s="28"/>
      <c r="F27" s="28"/>
      <c r="G27" s="29" t="str">
        <f t="shared" si="0"/>
        <v>Không XL</v>
      </c>
      <c r="H27" s="45" t="s">
        <v>138</v>
      </c>
      <c r="I27" s="43"/>
    </row>
    <row r="28" spans="1:10" ht="28.5" customHeight="1" x14ac:dyDescent="0.25">
      <c r="A28" s="18">
        <v>8</v>
      </c>
      <c r="B28" s="29" t="s">
        <v>332</v>
      </c>
      <c r="C28" s="30" t="s">
        <v>333</v>
      </c>
      <c r="D28" s="31" t="s">
        <v>72</v>
      </c>
      <c r="E28" s="28"/>
      <c r="F28" s="28"/>
      <c r="G28" s="29" t="str">
        <f t="shared" si="0"/>
        <v>Không XL</v>
      </c>
      <c r="H28" s="45" t="s">
        <v>138</v>
      </c>
      <c r="I28" s="43"/>
    </row>
    <row r="29" spans="1:10" ht="28.5" customHeight="1" x14ac:dyDescent="0.25">
      <c r="A29" s="18">
        <v>9</v>
      </c>
      <c r="B29" s="29" t="s">
        <v>334</v>
      </c>
      <c r="C29" s="30" t="s">
        <v>79</v>
      </c>
      <c r="D29" s="31" t="s">
        <v>100</v>
      </c>
      <c r="E29" s="28"/>
      <c r="F29" s="28"/>
      <c r="G29" s="29" t="str">
        <f t="shared" si="0"/>
        <v>Không XL</v>
      </c>
      <c r="H29" s="45" t="s">
        <v>138</v>
      </c>
      <c r="I29" s="44"/>
    </row>
    <row r="30" spans="1:10" ht="28.5" customHeight="1" x14ac:dyDescent="0.25">
      <c r="A30" s="18">
        <v>10</v>
      </c>
      <c r="B30" s="29" t="s">
        <v>335</v>
      </c>
      <c r="C30" s="30" t="s">
        <v>154</v>
      </c>
      <c r="D30" s="31" t="s">
        <v>100</v>
      </c>
      <c r="E30" s="28"/>
      <c r="F30" s="28"/>
      <c r="G30" s="29" t="str">
        <f t="shared" si="0"/>
        <v>Không XL</v>
      </c>
      <c r="H30" s="45" t="s">
        <v>138</v>
      </c>
      <c r="I30" s="44"/>
    </row>
    <row r="31" spans="1:10" ht="28.5" customHeight="1" x14ac:dyDescent="0.25">
      <c r="A31" s="18">
        <v>11</v>
      </c>
      <c r="B31" s="29" t="s">
        <v>336</v>
      </c>
      <c r="C31" s="30" t="s">
        <v>337</v>
      </c>
      <c r="D31" s="31" t="s">
        <v>114</v>
      </c>
      <c r="E31" s="28"/>
      <c r="F31" s="28"/>
      <c r="G31" s="29" t="str">
        <f t="shared" si="0"/>
        <v>Không XL</v>
      </c>
      <c r="H31" s="45" t="s">
        <v>138</v>
      </c>
      <c r="I31" s="43"/>
    </row>
    <row r="32" spans="1:10" ht="28.5" customHeight="1" x14ac:dyDescent="0.25">
      <c r="A32" s="18">
        <v>12</v>
      </c>
      <c r="B32" s="29" t="s">
        <v>338</v>
      </c>
      <c r="C32" s="30" t="s">
        <v>339</v>
      </c>
      <c r="D32" s="31" t="s">
        <v>74</v>
      </c>
      <c r="E32" s="28"/>
      <c r="F32" s="28"/>
      <c r="G32" s="29" t="str">
        <f t="shared" si="0"/>
        <v>Không XL</v>
      </c>
      <c r="H32" s="45" t="s">
        <v>138</v>
      </c>
      <c r="I32" s="43"/>
    </row>
    <row r="33" spans="1:9" ht="28.5" customHeight="1" x14ac:dyDescent="0.25">
      <c r="A33" s="18">
        <v>13</v>
      </c>
      <c r="B33" s="29" t="s">
        <v>340</v>
      </c>
      <c r="C33" s="30" t="s">
        <v>341</v>
      </c>
      <c r="D33" s="31" t="s">
        <v>74</v>
      </c>
      <c r="E33" s="28"/>
      <c r="F33" s="28"/>
      <c r="G33" s="29" t="str">
        <f t="shared" si="0"/>
        <v>Không XL</v>
      </c>
      <c r="H33" s="45" t="s">
        <v>138</v>
      </c>
      <c r="I33" s="43"/>
    </row>
    <row r="34" spans="1:9" ht="28.5" customHeight="1" x14ac:dyDescent="0.25">
      <c r="A34" s="18">
        <v>14</v>
      </c>
      <c r="B34" s="29" t="s">
        <v>342</v>
      </c>
      <c r="C34" s="30" t="s">
        <v>343</v>
      </c>
      <c r="D34" s="31" t="s">
        <v>76</v>
      </c>
      <c r="E34" s="28"/>
      <c r="F34" s="28"/>
      <c r="G34" s="29" t="str">
        <f t="shared" si="0"/>
        <v>Không XL</v>
      </c>
      <c r="H34" s="45" t="s">
        <v>138</v>
      </c>
      <c r="I34" s="43"/>
    </row>
    <row r="35" spans="1:9" ht="28.5" customHeight="1" x14ac:dyDescent="0.25">
      <c r="A35" s="18">
        <v>15</v>
      </c>
      <c r="B35" s="29" t="s">
        <v>344</v>
      </c>
      <c r="C35" s="30" t="s">
        <v>345</v>
      </c>
      <c r="D35" s="31" t="s">
        <v>346</v>
      </c>
      <c r="E35" s="28"/>
      <c r="F35" s="28"/>
      <c r="G35" s="29" t="str">
        <f t="shared" si="0"/>
        <v>Không XL</v>
      </c>
      <c r="H35" s="45" t="s">
        <v>138</v>
      </c>
      <c r="I35" s="43"/>
    </row>
    <row r="36" spans="1:9" ht="28.5" customHeight="1" x14ac:dyDescent="0.25">
      <c r="A36" s="18">
        <v>16</v>
      </c>
      <c r="B36" s="29" t="s">
        <v>347</v>
      </c>
      <c r="C36" s="30" t="s">
        <v>348</v>
      </c>
      <c r="D36" s="31" t="s">
        <v>173</v>
      </c>
      <c r="E36" s="28"/>
      <c r="F36" s="28"/>
      <c r="G36" s="29" t="str">
        <f t="shared" si="0"/>
        <v>Không XL</v>
      </c>
      <c r="H36" s="45" t="s">
        <v>138</v>
      </c>
      <c r="I36" s="43"/>
    </row>
    <row r="37" spans="1:9" ht="28.5" customHeight="1" x14ac:dyDescent="0.25">
      <c r="A37" s="18">
        <v>17</v>
      </c>
      <c r="B37" s="29" t="s">
        <v>349</v>
      </c>
      <c r="C37" s="30" t="s">
        <v>350</v>
      </c>
      <c r="D37" s="31" t="s">
        <v>77</v>
      </c>
      <c r="E37" s="28"/>
      <c r="F37" s="28"/>
      <c r="G37" s="29" t="str">
        <f t="shared" si="0"/>
        <v>Không XL</v>
      </c>
      <c r="H37" s="45" t="s">
        <v>138</v>
      </c>
      <c r="I37" s="43"/>
    </row>
    <row r="38" spans="1:9" ht="28.5" customHeight="1" x14ac:dyDescent="0.25">
      <c r="A38" s="18">
        <v>18</v>
      </c>
      <c r="B38" s="29" t="s">
        <v>351</v>
      </c>
      <c r="C38" s="30" t="s">
        <v>352</v>
      </c>
      <c r="D38" s="31" t="s">
        <v>77</v>
      </c>
      <c r="E38" s="28"/>
      <c r="F38" s="28"/>
      <c r="G38" s="29" t="str">
        <f t="shared" si="0"/>
        <v>Không XL</v>
      </c>
      <c r="H38" s="45" t="s">
        <v>138</v>
      </c>
      <c r="I38" s="43"/>
    </row>
    <row r="39" spans="1:9" ht="28.5" customHeight="1" x14ac:dyDescent="0.25">
      <c r="A39" s="18">
        <v>19</v>
      </c>
      <c r="B39" s="29" t="s">
        <v>353</v>
      </c>
      <c r="C39" s="30" t="s">
        <v>146</v>
      </c>
      <c r="D39" s="31" t="s">
        <v>77</v>
      </c>
      <c r="E39" s="28"/>
      <c r="F39" s="28"/>
      <c r="G39" s="29" t="str">
        <f t="shared" si="0"/>
        <v>Không XL</v>
      </c>
      <c r="H39" s="45" t="s">
        <v>138</v>
      </c>
      <c r="I39" s="44"/>
    </row>
    <row r="40" spans="1:9" ht="28.5" customHeight="1" x14ac:dyDescent="0.25">
      <c r="A40" s="18">
        <v>20</v>
      </c>
      <c r="B40" s="29" t="s">
        <v>354</v>
      </c>
      <c r="C40" s="30" t="s">
        <v>106</v>
      </c>
      <c r="D40" s="31" t="s">
        <v>230</v>
      </c>
      <c r="E40" s="28"/>
      <c r="F40" s="28"/>
      <c r="G40" s="29" t="str">
        <f t="shared" si="0"/>
        <v>Không XL</v>
      </c>
      <c r="H40" s="45" t="s">
        <v>138</v>
      </c>
      <c r="I40" s="44"/>
    </row>
    <row r="41" spans="1:9" ht="28.5" customHeight="1" x14ac:dyDescent="0.25">
      <c r="A41" s="18">
        <v>21</v>
      </c>
      <c r="B41" s="29" t="s">
        <v>355</v>
      </c>
      <c r="C41" s="30" t="s">
        <v>356</v>
      </c>
      <c r="D41" s="31" t="s">
        <v>78</v>
      </c>
      <c r="E41" s="28"/>
      <c r="F41" s="28"/>
      <c r="G41" s="29" t="str">
        <f t="shared" si="0"/>
        <v>Không XL</v>
      </c>
      <c r="H41" s="45" t="s">
        <v>138</v>
      </c>
      <c r="I41" s="43"/>
    </row>
    <row r="42" spans="1:9" ht="28.5" customHeight="1" x14ac:dyDescent="0.25">
      <c r="A42" s="18">
        <v>22</v>
      </c>
      <c r="B42" s="29" t="s">
        <v>357</v>
      </c>
      <c r="C42" s="30" t="s">
        <v>358</v>
      </c>
      <c r="D42" s="31" t="s">
        <v>127</v>
      </c>
      <c r="E42" s="28"/>
      <c r="F42" s="28"/>
      <c r="G42" s="29" t="str">
        <f t="shared" si="0"/>
        <v>Không XL</v>
      </c>
      <c r="H42" s="45" t="s">
        <v>138</v>
      </c>
      <c r="I42" s="43"/>
    </row>
    <row r="43" spans="1:9" ht="28.5" customHeight="1" x14ac:dyDescent="0.25">
      <c r="A43" s="18">
        <v>23</v>
      </c>
      <c r="B43" s="29" t="s">
        <v>359</v>
      </c>
      <c r="C43" s="30" t="s">
        <v>360</v>
      </c>
      <c r="D43" s="31" t="s">
        <v>174</v>
      </c>
      <c r="E43" s="28"/>
      <c r="F43" s="28"/>
      <c r="G43" s="29" t="str">
        <f t="shared" si="0"/>
        <v>Không XL</v>
      </c>
      <c r="H43" s="45" t="s">
        <v>138</v>
      </c>
      <c r="I43" s="43"/>
    </row>
    <row r="44" spans="1:9" ht="28.5" customHeight="1" x14ac:dyDescent="0.25">
      <c r="A44" s="18">
        <v>24</v>
      </c>
      <c r="B44" s="29" t="s">
        <v>361</v>
      </c>
      <c r="C44" s="30" t="s">
        <v>362</v>
      </c>
      <c r="D44" s="31" t="s">
        <v>363</v>
      </c>
      <c r="E44" s="28"/>
      <c r="F44" s="28"/>
      <c r="G44" s="29" t="str">
        <f t="shared" si="0"/>
        <v>Không XL</v>
      </c>
      <c r="H44" s="45" t="s">
        <v>138</v>
      </c>
      <c r="I44" s="43"/>
    </row>
    <row r="45" spans="1:9" ht="28.5" customHeight="1" x14ac:dyDescent="0.25">
      <c r="A45" s="18">
        <v>25</v>
      </c>
      <c r="B45" s="29" t="s">
        <v>364</v>
      </c>
      <c r="C45" s="30" t="s">
        <v>365</v>
      </c>
      <c r="D45" s="31" t="s">
        <v>82</v>
      </c>
      <c r="E45" s="28"/>
      <c r="F45" s="28"/>
      <c r="G45" s="29" t="str">
        <f t="shared" si="0"/>
        <v>Không XL</v>
      </c>
      <c r="H45" s="45" t="s">
        <v>138</v>
      </c>
      <c r="I45" s="43"/>
    </row>
    <row r="46" spans="1:9" ht="28.5" customHeight="1" x14ac:dyDescent="0.25">
      <c r="A46" s="18">
        <v>26</v>
      </c>
      <c r="B46" s="29" t="s">
        <v>366</v>
      </c>
      <c r="C46" s="30" t="s">
        <v>367</v>
      </c>
      <c r="D46" s="31" t="s">
        <v>84</v>
      </c>
      <c r="E46" s="28"/>
      <c r="F46" s="28"/>
      <c r="G46" s="29" t="str">
        <f t="shared" si="0"/>
        <v>Không XL</v>
      </c>
      <c r="H46" s="45" t="s">
        <v>138</v>
      </c>
      <c r="I46" s="43"/>
    </row>
    <row r="47" spans="1:9" ht="28.5" customHeight="1" x14ac:dyDescent="0.25">
      <c r="A47" s="18">
        <v>27</v>
      </c>
      <c r="B47" s="29" t="s">
        <v>368</v>
      </c>
      <c r="C47" s="30" t="s">
        <v>128</v>
      </c>
      <c r="D47" s="31" t="s">
        <v>169</v>
      </c>
      <c r="E47" s="28"/>
      <c r="F47" s="28"/>
      <c r="G47" s="29" t="str">
        <f t="shared" si="0"/>
        <v>Không XL</v>
      </c>
      <c r="H47" s="45" t="s">
        <v>138</v>
      </c>
      <c r="I47" s="43"/>
    </row>
    <row r="48" spans="1:9" ht="28.5" customHeight="1" x14ac:dyDescent="0.25">
      <c r="A48" s="18">
        <v>28</v>
      </c>
      <c r="B48" s="29" t="s">
        <v>369</v>
      </c>
      <c r="C48" s="30" t="s">
        <v>154</v>
      </c>
      <c r="D48" s="31" t="s">
        <v>169</v>
      </c>
      <c r="E48" s="28"/>
      <c r="F48" s="28"/>
      <c r="G48" s="29" t="str">
        <f t="shared" si="0"/>
        <v>Không XL</v>
      </c>
      <c r="H48" s="45" t="s">
        <v>138</v>
      </c>
      <c r="I48" s="43"/>
    </row>
    <row r="49" spans="1:9" ht="28.5" customHeight="1" x14ac:dyDescent="0.25">
      <c r="A49" s="18">
        <v>29</v>
      </c>
      <c r="B49" s="29" t="s">
        <v>370</v>
      </c>
      <c r="C49" s="30" t="s">
        <v>371</v>
      </c>
      <c r="D49" s="31" t="s">
        <v>372</v>
      </c>
      <c r="E49" s="28"/>
      <c r="F49" s="28"/>
      <c r="G49" s="29" t="str">
        <f t="shared" si="0"/>
        <v>Không XL</v>
      </c>
      <c r="H49" s="45" t="s">
        <v>138</v>
      </c>
      <c r="I49" s="43" t="s">
        <v>110</v>
      </c>
    </row>
    <row r="50" spans="1:9" ht="28.5" customHeight="1" x14ac:dyDescent="0.25">
      <c r="A50" s="18">
        <v>30</v>
      </c>
      <c r="B50" s="29" t="s">
        <v>373</v>
      </c>
      <c r="C50" s="30" t="s">
        <v>101</v>
      </c>
      <c r="D50" s="31" t="s">
        <v>150</v>
      </c>
      <c r="E50" s="28"/>
      <c r="F50" s="28"/>
      <c r="G50" s="29" t="str">
        <f t="shared" si="0"/>
        <v>Không XL</v>
      </c>
      <c r="H50" s="45" t="s">
        <v>138</v>
      </c>
      <c r="I50" s="43"/>
    </row>
    <row r="51" spans="1:9" ht="28.5" customHeight="1" x14ac:dyDescent="0.25">
      <c r="A51" s="18">
        <v>31</v>
      </c>
      <c r="B51" s="29" t="s">
        <v>374</v>
      </c>
      <c r="C51" s="30" t="s">
        <v>59</v>
      </c>
      <c r="D51" s="31" t="s">
        <v>150</v>
      </c>
      <c r="E51" s="28"/>
      <c r="F51" s="28"/>
      <c r="G51" s="29" t="str">
        <f t="shared" si="0"/>
        <v>Không XL</v>
      </c>
      <c r="H51" s="45" t="s">
        <v>138</v>
      </c>
      <c r="I51" s="43"/>
    </row>
    <row r="52" spans="1:9" ht="28.5" customHeight="1" x14ac:dyDescent="0.25">
      <c r="A52" s="18">
        <v>32</v>
      </c>
      <c r="B52" s="29" t="s">
        <v>375</v>
      </c>
      <c r="C52" s="30" t="s">
        <v>376</v>
      </c>
      <c r="D52" s="31" t="s">
        <v>377</v>
      </c>
      <c r="E52" s="28"/>
      <c r="F52" s="28"/>
      <c r="G52" s="29" t="str">
        <f t="shared" si="0"/>
        <v>Không XL</v>
      </c>
      <c r="H52" s="45" t="s">
        <v>138</v>
      </c>
      <c r="I52" s="43"/>
    </row>
    <row r="53" spans="1:9" ht="28.5" customHeight="1" x14ac:dyDescent="0.25">
      <c r="A53" s="18">
        <v>33</v>
      </c>
      <c r="B53" s="29" t="s">
        <v>378</v>
      </c>
      <c r="C53" s="30" t="s">
        <v>379</v>
      </c>
      <c r="D53" s="31" t="s">
        <v>105</v>
      </c>
      <c r="E53" s="28"/>
      <c r="F53" s="28"/>
      <c r="G53" s="29" t="str">
        <f t="shared" si="0"/>
        <v>Không XL</v>
      </c>
      <c r="H53" s="45" t="s">
        <v>138</v>
      </c>
      <c r="I53" s="43"/>
    </row>
    <row r="54" spans="1:9" ht="28.5" customHeight="1" x14ac:dyDescent="0.25">
      <c r="A54" s="18">
        <v>34</v>
      </c>
      <c r="B54" s="29" t="s">
        <v>380</v>
      </c>
      <c r="C54" s="30" t="s">
        <v>171</v>
      </c>
      <c r="D54" s="31" t="s">
        <v>86</v>
      </c>
      <c r="E54" s="28"/>
      <c r="F54" s="28"/>
      <c r="G54" s="29" t="str">
        <f t="shared" si="0"/>
        <v>Không XL</v>
      </c>
      <c r="H54" s="45" t="s">
        <v>138</v>
      </c>
      <c r="I54" s="43"/>
    </row>
    <row r="55" spans="1:9" ht="28.5" customHeight="1" x14ac:dyDescent="0.25">
      <c r="A55" s="18">
        <v>35</v>
      </c>
      <c r="B55" s="29" t="s">
        <v>381</v>
      </c>
      <c r="C55" s="30" t="s">
        <v>64</v>
      </c>
      <c r="D55" s="31" t="s">
        <v>120</v>
      </c>
      <c r="E55" s="28"/>
      <c r="F55" s="28"/>
      <c r="G55" s="29" t="str">
        <f t="shared" si="0"/>
        <v>Không XL</v>
      </c>
      <c r="H55" s="45" t="s">
        <v>138</v>
      </c>
      <c r="I55" s="43" t="s">
        <v>111</v>
      </c>
    </row>
    <row r="56" spans="1:9" ht="28.5" customHeight="1" x14ac:dyDescent="0.25">
      <c r="A56" s="18">
        <v>36</v>
      </c>
      <c r="B56" s="29" t="s">
        <v>382</v>
      </c>
      <c r="C56" s="30" t="s">
        <v>383</v>
      </c>
      <c r="D56" s="31" t="s">
        <v>151</v>
      </c>
      <c r="E56" s="28"/>
      <c r="F56" s="28"/>
      <c r="G56" s="29" t="str">
        <f t="shared" si="0"/>
        <v>Không XL</v>
      </c>
      <c r="H56" s="45" t="s">
        <v>138</v>
      </c>
      <c r="I56" s="44"/>
    </row>
    <row r="57" spans="1:9" ht="28.5" customHeight="1" x14ac:dyDescent="0.25">
      <c r="A57" s="18">
        <v>37</v>
      </c>
      <c r="B57" s="29" t="s">
        <v>384</v>
      </c>
      <c r="C57" s="30" t="s">
        <v>385</v>
      </c>
      <c r="D57" s="31" t="s">
        <v>155</v>
      </c>
      <c r="E57" s="28"/>
      <c r="F57" s="28"/>
      <c r="G57" s="29" t="str">
        <f t="shared" si="0"/>
        <v>Không XL</v>
      </c>
      <c r="H57" s="45" t="s">
        <v>138</v>
      </c>
      <c r="I57" s="43" t="s">
        <v>109</v>
      </c>
    </row>
    <row r="58" spans="1:9" ht="28.5" customHeight="1" x14ac:dyDescent="0.25">
      <c r="A58" s="18">
        <v>38</v>
      </c>
      <c r="B58" s="29" t="s">
        <v>386</v>
      </c>
      <c r="C58" s="30" t="s">
        <v>107</v>
      </c>
      <c r="D58" s="31" t="s">
        <v>387</v>
      </c>
      <c r="E58" s="28"/>
      <c r="F58" s="28"/>
      <c r="G58" s="29" t="str">
        <f t="shared" si="0"/>
        <v>Không XL</v>
      </c>
      <c r="H58" s="45" t="s">
        <v>138</v>
      </c>
      <c r="I58" s="44"/>
    </row>
    <row r="59" spans="1:9" ht="28.5" customHeight="1" x14ac:dyDescent="0.25">
      <c r="A59" s="18">
        <v>39</v>
      </c>
      <c r="B59" s="29" t="s">
        <v>388</v>
      </c>
      <c r="C59" s="30" t="s">
        <v>389</v>
      </c>
      <c r="D59" s="31" t="s">
        <v>88</v>
      </c>
      <c r="E59" s="28"/>
      <c r="F59" s="28"/>
      <c r="G59" s="29" t="str">
        <f t="shared" si="0"/>
        <v>Không XL</v>
      </c>
      <c r="H59" s="45" t="s">
        <v>138</v>
      </c>
      <c r="I59" s="44"/>
    </row>
    <row r="60" spans="1:9" ht="28.5" customHeight="1" x14ac:dyDescent="0.25">
      <c r="A60" s="18">
        <v>40</v>
      </c>
      <c r="B60" s="29" t="s">
        <v>390</v>
      </c>
      <c r="C60" s="30" t="s">
        <v>71</v>
      </c>
      <c r="D60" s="31" t="s">
        <v>91</v>
      </c>
      <c r="E60" s="28"/>
      <c r="F60" s="28"/>
      <c r="G60" s="29" t="str">
        <f t="shared" si="0"/>
        <v>Không XL</v>
      </c>
      <c r="H60" s="45" t="s">
        <v>138</v>
      </c>
      <c r="I60" s="44"/>
    </row>
    <row r="61" spans="1:9" ht="28.5" customHeight="1" x14ac:dyDescent="0.25">
      <c r="A61" s="18">
        <v>41</v>
      </c>
      <c r="B61" s="29" t="s">
        <v>391</v>
      </c>
      <c r="C61" s="30" t="s">
        <v>256</v>
      </c>
      <c r="D61" s="31" t="s">
        <v>108</v>
      </c>
      <c r="E61" s="28"/>
      <c r="F61" s="28"/>
      <c r="G61" s="29" t="str">
        <f t="shared" si="0"/>
        <v>Không XL</v>
      </c>
      <c r="H61" s="45" t="s">
        <v>138</v>
      </c>
      <c r="I61" s="44"/>
    </row>
    <row r="62" spans="1:9" ht="28.5" customHeight="1" x14ac:dyDescent="0.25">
      <c r="A62" s="18">
        <v>42</v>
      </c>
      <c r="B62" s="29" t="s">
        <v>392</v>
      </c>
      <c r="C62" s="30" t="s">
        <v>393</v>
      </c>
      <c r="D62" s="31" t="s">
        <v>394</v>
      </c>
      <c r="E62" s="28"/>
      <c r="F62" s="28"/>
      <c r="G62" s="29" t="str">
        <f t="shared" si="0"/>
        <v>Không XL</v>
      </c>
      <c r="H62" s="45" t="s">
        <v>138</v>
      </c>
      <c r="I62" s="44"/>
    </row>
    <row r="63" spans="1:9" ht="28.5" customHeight="1" x14ac:dyDescent="0.25">
      <c r="A63" s="18">
        <v>43</v>
      </c>
      <c r="B63" s="29" t="s">
        <v>395</v>
      </c>
      <c r="C63" s="30" t="s">
        <v>396</v>
      </c>
      <c r="D63" s="31" t="s">
        <v>129</v>
      </c>
      <c r="E63" s="28"/>
      <c r="F63" s="28"/>
      <c r="G63" s="29" t="str">
        <f t="shared" si="0"/>
        <v>Không XL</v>
      </c>
      <c r="H63" s="45" t="s">
        <v>138</v>
      </c>
      <c r="I63" s="44"/>
    </row>
    <row r="64" spans="1:9" ht="28.5" customHeight="1" x14ac:dyDescent="0.25">
      <c r="A64" s="18">
        <v>44</v>
      </c>
      <c r="B64" s="29" t="s">
        <v>397</v>
      </c>
      <c r="C64" s="30" t="s">
        <v>326</v>
      </c>
      <c r="D64" s="31" t="s">
        <v>92</v>
      </c>
      <c r="E64" s="28"/>
      <c r="F64" s="28"/>
      <c r="G64" s="29" t="str">
        <f t="shared" si="0"/>
        <v>Không XL</v>
      </c>
      <c r="H64" s="45" t="s">
        <v>138</v>
      </c>
      <c r="I64" s="43"/>
    </row>
    <row r="65" spans="1:10" ht="10.5" customHeight="1" x14ac:dyDescent="0.25">
      <c r="B65" s="32"/>
      <c r="C65" s="32"/>
      <c r="D65" s="32"/>
      <c r="E65" s="33"/>
      <c r="F65" s="33"/>
      <c r="G65" s="33"/>
      <c r="H65" s="32"/>
    </row>
    <row r="66" spans="1:10" s="1" customFormat="1" ht="26.25" customHeight="1" x14ac:dyDescent="0.25">
      <c r="B66" s="3" t="s">
        <v>28</v>
      </c>
      <c r="E66" s="47"/>
      <c r="F66" s="47"/>
      <c r="G66" s="47"/>
    </row>
    <row r="67" spans="1:10" s="1" customFormat="1" ht="31.5" x14ac:dyDescent="0.25">
      <c r="B67" s="13"/>
      <c r="C67" s="76" t="s">
        <v>29</v>
      </c>
      <c r="D67" s="77"/>
      <c r="E67" s="50" t="s">
        <v>30</v>
      </c>
      <c r="F67" s="50" t="s">
        <v>31</v>
      </c>
      <c r="G67" s="47"/>
    </row>
    <row r="68" spans="1:10" s="1" customFormat="1" ht="20.25" x14ac:dyDescent="0.3">
      <c r="C68" s="14" t="s">
        <v>32</v>
      </c>
      <c r="D68" s="15"/>
      <c r="E68" s="26">
        <f>COUNTIF(G21:G64,"Xuất sắc")</f>
        <v>0</v>
      </c>
      <c r="F68" s="27">
        <f>E68/$A$64</f>
        <v>0</v>
      </c>
      <c r="G68" s="25"/>
    </row>
    <row r="69" spans="1:10" s="1" customFormat="1" ht="15.75" x14ac:dyDescent="0.25">
      <c r="C69" s="14" t="s">
        <v>33</v>
      </c>
      <c r="D69" s="15"/>
      <c r="E69" s="26">
        <f>COUNTIF(G21:G64,"Tốt")</f>
        <v>0</v>
      </c>
      <c r="F69" s="27">
        <f t="shared" ref="F69:F73" si="1">E69/$A$64</f>
        <v>0</v>
      </c>
      <c r="G69" s="47"/>
    </row>
    <row r="70" spans="1:10" s="1" customFormat="1" ht="15.75" x14ac:dyDescent="0.25">
      <c r="C70" s="14" t="s">
        <v>34</v>
      </c>
      <c r="D70" s="15"/>
      <c r="E70" s="26">
        <f>COUNTIF(G21:G64,"Khá")</f>
        <v>0</v>
      </c>
      <c r="F70" s="27">
        <f t="shared" si="1"/>
        <v>0</v>
      </c>
      <c r="G70" s="47"/>
    </row>
    <row r="71" spans="1:10" s="1" customFormat="1" ht="15.75" x14ac:dyDescent="0.25">
      <c r="C71" s="14" t="s">
        <v>35</v>
      </c>
      <c r="D71" s="15"/>
      <c r="E71" s="26">
        <f>COUNTIF(G21:G64,"TB")</f>
        <v>0</v>
      </c>
      <c r="F71" s="27">
        <f t="shared" si="1"/>
        <v>0</v>
      </c>
      <c r="G71" s="47"/>
    </row>
    <row r="72" spans="1:10" s="1" customFormat="1" ht="15.75" x14ac:dyDescent="0.25">
      <c r="C72" s="14" t="s">
        <v>36</v>
      </c>
      <c r="D72" s="15"/>
      <c r="E72" s="26">
        <f>COUNTIF(G21:G64,"Yếu")</f>
        <v>0</v>
      </c>
      <c r="F72" s="27">
        <f t="shared" si="1"/>
        <v>0</v>
      </c>
      <c r="G72" s="47"/>
    </row>
    <row r="73" spans="1:10" s="1" customFormat="1" ht="15.75" x14ac:dyDescent="0.25">
      <c r="C73" s="14" t="s">
        <v>37</v>
      </c>
      <c r="D73" s="15"/>
      <c r="E73" s="26">
        <f>COUNTIF(G21:G64,"Không XL")</f>
        <v>44</v>
      </c>
      <c r="F73" s="27">
        <f t="shared" si="1"/>
        <v>1</v>
      </c>
      <c r="G73" s="47"/>
    </row>
    <row r="75" spans="1:10" ht="57" customHeight="1" x14ac:dyDescent="0.25">
      <c r="A75" s="78" t="s">
        <v>143</v>
      </c>
      <c r="B75" s="74"/>
      <c r="C75" s="74"/>
      <c r="D75" s="74"/>
      <c r="E75" s="74"/>
      <c r="F75" s="74"/>
      <c r="G75" s="74"/>
      <c r="H75" s="74"/>
      <c r="I75" s="74"/>
      <c r="J75" s="16"/>
    </row>
    <row r="77" spans="1:10" s="2" customFormat="1" x14ac:dyDescent="0.25">
      <c r="B77" s="71" t="s">
        <v>39</v>
      </c>
      <c r="C77" s="71"/>
      <c r="D77" s="71"/>
      <c r="E77" s="71"/>
      <c r="F77" s="71" t="s">
        <v>40</v>
      </c>
      <c r="G77" s="71"/>
      <c r="H77" s="71"/>
      <c r="I77" s="71"/>
    </row>
    <row r="82" spans="1:9" x14ac:dyDescent="0.25">
      <c r="B82" s="71" t="s">
        <v>399</v>
      </c>
      <c r="C82" s="92"/>
      <c r="D82" s="92"/>
      <c r="E82" s="92"/>
      <c r="F82" s="92" t="s">
        <v>398</v>
      </c>
      <c r="G82" s="92"/>
      <c r="H82" s="92"/>
      <c r="I82" s="92"/>
    </row>
    <row r="83" spans="1:9" x14ac:dyDescent="0.25">
      <c r="B83" s="52"/>
      <c r="C83" s="52"/>
      <c r="D83" s="52"/>
      <c r="H83" s="52"/>
      <c r="I83" s="52"/>
    </row>
    <row r="84" spans="1:9" x14ac:dyDescent="0.25">
      <c r="A84" s="90" t="s">
        <v>43</v>
      </c>
      <c r="B84" s="90"/>
      <c r="C84" s="90"/>
      <c r="D84" s="90"/>
      <c r="E84" s="90"/>
      <c r="F84" s="90"/>
      <c r="G84" s="90"/>
      <c r="H84" s="90"/>
      <c r="I84" s="90"/>
    </row>
    <row r="85" spans="1:9" ht="102" customHeight="1" x14ac:dyDescent="0.25">
      <c r="A85" s="91" t="s">
        <v>152</v>
      </c>
      <c r="B85" s="80"/>
      <c r="C85" s="80"/>
      <c r="D85" s="80"/>
      <c r="E85" s="80"/>
      <c r="F85" s="80"/>
      <c r="G85" s="80"/>
      <c r="H85" s="80"/>
      <c r="I85" s="80"/>
    </row>
    <row r="87" spans="1:9" x14ac:dyDescent="0.25">
      <c r="I87" s="46" t="s">
        <v>314</v>
      </c>
    </row>
    <row r="88" spans="1:9" x14ac:dyDescent="0.25">
      <c r="F88" s="71" t="s">
        <v>46</v>
      </c>
      <c r="G88" s="71"/>
      <c r="H88" s="71"/>
    </row>
    <row r="94" spans="1:9" x14ac:dyDescent="0.25">
      <c r="F94" s="92" t="s">
        <v>130</v>
      </c>
      <c r="G94" s="71"/>
      <c r="H94" s="71"/>
    </row>
  </sheetData>
  <mergeCells count="23">
    <mergeCell ref="A5:I5"/>
    <mergeCell ref="A1:D1"/>
    <mergeCell ref="A2:D2"/>
    <mergeCell ref="E2:H2"/>
    <mergeCell ref="A3:D3"/>
    <mergeCell ref="F3:I3"/>
    <mergeCell ref="A17:I17"/>
    <mergeCell ref="A19:A20"/>
    <mergeCell ref="B19:B20"/>
    <mergeCell ref="C19:D20"/>
    <mergeCell ref="E19:E20"/>
    <mergeCell ref="F19:H19"/>
    <mergeCell ref="I19:I20"/>
    <mergeCell ref="A84:I84"/>
    <mergeCell ref="A85:I85"/>
    <mergeCell ref="F88:H88"/>
    <mergeCell ref="F94:H94"/>
    <mergeCell ref="C67:D67"/>
    <mergeCell ref="A75:I75"/>
    <mergeCell ref="B77:E77"/>
    <mergeCell ref="F77:I77"/>
    <mergeCell ref="B82:E82"/>
    <mergeCell ref="F82:I82"/>
  </mergeCells>
  <pageMargins left="0.51181102362204722" right="0.27559055118110237" top="0.42" bottom="0.24" header="0.31496062992125984" footer="0.15748031496062992"/>
  <pageSetup paperSize="9" orientation="portrait" r:id="rId1"/>
  <headerFooter differentFirst="1">
    <oddHeader>&amp;C&amp;"Times New Roman,Regular"&amp;P</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2"/>
  <sheetViews>
    <sheetView topLeftCell="A70" zoomScale="130" zoomScaleNormal="130" workbookViewId="0">
      <selection activeCell="F81" sqref="F81"/>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52" customWidth="1"/>
    <col min="6" max="6" width="9.140625" style="52"/>
    <col min="7" max="7" width="11.5703125" style="52" customWidth="1"/>
    <col min="8" max="8" width="9.28515625" style="3" customWidth="1"/>
    <col min="9" max="9" width="12.5703125" style="3" customWidth="1"/>
    <col min="10" max="16384" width="9.140625" style="3"/>
  </cols>
  <sheetData>
    <row r="1" spans="1:9" s="1" customFormat="1" ht="15.75" x14ac:dyDescent="0.25">
      <c r="A1" s="70" t="s">
        <v>0</v>
      </c>
      <c r="B1" s="70"/>
      <c r="C1" s="70"/>
      <c r="D1" s="70"/>
      <c r="E1" s="6" t="s">
        <v>1</v>
      </c>
      <c r="F1" s="6"/>
      <c r="G1" s="6"/>
      <c r="H1" s="6"/>
      <c r="I1" s="6"/>
    </row>
    <row r="2" spans="1:9" s="1" customFormat="1" x14ac:dyDescent="0.25">
      <c r="A2" s="70" t="s">
        <v>2</v>
      </c>
      <c r="B2" s="70"/>
      <c r="C2" s="70"/>
      <c r="D2" s="70"/>
      <c r="E2" s="71" t="s">
        <v>3</v>
      </c>
      <c r="F2" s="71"/>
      <c r="G2" s="71"/>
      <c r="H2" s="71"/>
      <c r="I2" s="2"/>
    </row>
    <row r="3" spans="1:9" s="1" customFormat="1" x14ac:dyDescent="0.25">
      <c r="A3" s="72" t="s">
        <v>56</v>
      </c>
      <c r="B3" s="73"/>
      <c r="C3" s="73"/>
      <c r="D3" s="73"/>
      <c r="E3" s="6"/>
      <c r="F3" s="71"/>
      <c r="G3" s="71"/>
      <c r="H3" s="71"/>
      <c r="I3" s="71"/>
    </row>
    <row r="4" spans="1:9" s="1" customFormat="1" x14ac:dyDescent="0.25">
      <c r="A4" s="49"/>
      <c r="B4" s="49"/>
      <c r="C4" s="49"/>
      <c r="D4" s="49"/>
      <c r="E4" s="49"/>
      <c r="F4" s="48"/>
      <c r="G4" s="48"/>
      <c r="H4" s="48"/>
      <c r="I4" s="48"/>
    </row>
    <row r="5" spans="1:9" ht="23.25" customHeight="1" x14ac:dyDescent="0.25">
      <c r="A5" s="71" t="s">
        <v>4</v>
      </c>
      <c r="B5" s="71"/>
      <c r="C5" s="71"/>
      <c r="D5" s="71"/>
      <c r="E5" s="71"/>
      <c r="F5" s="71"/>
      <c r="G5" s="71"/>
      <c r="H5" s="71"/>
      <c r="I5" s="71"/>
    </row>
    <row r="6" spans="1:9" s="2" customFormat="1" x14ac:dyDescent="0.25">
      <c r="B6" s="41" t="s">
        <v>400</v>
      </c>
      <c r="D6" s="9" t="s">
        <v>57</v>
      </c>
      <c r="F6" s="9" t="s">
        <v>58</v>
      </c>
    </row>
    <row r="7" spans="1:9" s="2" customFormat="1" x14ac:dyDescent="0.25">
      <c r="E7" s="48"/>
      <c r="F7" s="48"/>
      <c r="G7" s="48"/>
    </row>
    <row r="8" spans="1:9" ht="21.75" customHeight="1" x14ac:dyDescent="0.25">
      <c r="A8" s="10" t="s">
        <v>6</v>
      </c>
      <c r="B8" s="42" t="s">
        <v>131</v>
      </c>
    </row>
    <row r="9" spans="1:9" ht="21.75" customHeight="1" x14ac:dyDescent="0.25">
      <c r="A9" s="10" t="s">
        <v>8</v>
      </c>
      <c r="B9" s="41" t="s">
        <v>132</v>
      </c>
    </row>
    <row r="10" spans="1:9" ht="21.75" customHeight="1" x14ac:dyDescent="0.25">
      <c r="A10" s="10" t="s">
        <v>10</v>
      </c>
      <c r="B10" s="2" t="s">
        <v>11</v>
      </c>
    </row>
    <row r="11" spans="1:9" ht="22.5" customHeight="1" x14ac:dyDescent="0.25">
      <c r="A11" s="10"/>
      <c r="B11" s="42" t="s">
        <v>401</v>
      </c>
    </row>
    <row r="12" spans="1:9" ht="22.5" customHeight="1" x14ac:dyDescent="0.25">
      <c r="A12" s="10"/>
      <c r="B12" s="42" t="s">
        <v>402</v>
      </c>
    </row>
    <row r="13" spans="1:9" ht="22.5" customHeight="1" x14ac:dyDescent="0.25">
      <c r="A13" s="10"/>
      <c r="B13" s="42" t="s">
        <v>403</v>
      </c>
    </row>
    <row r="14" spans="1:9" ht="22.5" customHeight="1" x14ac:dyDescent="0.25">
      <c r="A14" s="10"/>
      <c r="B14" s="42" t="s">
        <v>404</v>
      </c>
    </row>
    <row r="15" spans="1:9" ht="22.5" customHeight="1" x14ac:dyDescent="0.25">
      <c r="A15" s="10"/>
      <c r="B15" s="42" t="s">
        <v>133</v>
      </c>
    </row>
    <row r="16" spans="1:9" x14ac:dyDescent="0.25">
      <c r="A16" s="10" t="s">
        <v>16</v>
      </c>
      <c r="B16" s="2" t="s">
        <v>17</v>
      </c>
    </row>
    <row r="17" spans="1:10" ht="57" customHeight="1" x14ac:dyDescent="0.25">
      <c r="A17" s="74" t="s">
        <v>18</v>
      </c>
      <c r="B17" s="74"/>
      <c r="C17" s="74"/>
      <c r="D17" s="74"/>
      <c r="E17" s="74"/>
      <c r="F17" s="74"/>
      <c r="G17" s="74"/>
      <c r="H17" s="74"/>
      <c r="I17" s="74"/>
      <c r="J17" s="16"/>
    </row>
    <row r="18" spans="1:10" ht="11.25" customHeight="1" x14ac:dyDescent="0.25">
      <c r="A18" s="11"/>
    </row>
    <row r="19" spans="1:10" ht="33" customHeight="1" x14ac:dyDescent="0.25">
      <c r="A19" s="75" t="s">
        <v>19</v>
      </c>
      <c r="B19" s="75" t="s">
        <v>20</v>
      </c>
      <c r="C19" s="85" t="s">
        <v>21</v>
      </c>
      <c r="D19" s="86"/>
      <c r="E19" s="81" t="s">
        <v>22</v>
      </c>
      <c r="F19" s="75" t="s">
        <v>23</v>
      </c>
      <c r="G19" s="75"/>
      <c r="H19" s="75"/>
      <c r="I19" s="83" t="s">
        <v>24</v>
      </c>
    </row>
    <row r="20" spans="1:10" ht="16.5" customHeight="1" x14ac:dyDescent="0.25">
      <c r="A20" s="81"/>
      <c r="B20" s="81"/>
      <c r="C20" s="87"/>
      <c r="D20" s="88"/>
      <c r="E20" s="82"/>
      <c r="F20" s="51" t="s">
        <v>25</v>
      </c>
      <c r="G20" s="51" t="s">
        <v>26</v>
      </c>
      <c r="H20" s="51" t="s">
        <v>27</v>
      </c>
      <c r="I20" s="83"/>
    </row>
    <row r="21" spans="1:10" ht="28.5" customHeight="1" x14ac:dyDescent="0.25">
      <c r="A21" s="18">
        <v>1</v>
      </c>
      <c r="B21" s="29" t="s">
        <v>405</v>
      </c>
      <c r="C21" s="30" t="s">
        <v>406</v>
      </c>
      <c r="D21" s="31" t="s">
        <v>112</v>
      </c>
      <c r="E21" s="28"/>
      <c r="F21" s="28"/>
      <c r="G21" s="29" t="str">
        <f>IF(AND(F21&gt;=90),"XS",IF(AND(F21&gt;=80),"Tốt",IF(AND(F21&gt;=70),"Khá",IF(AND(F21&gt;=60),"TB",IF(AND(F21&gt;=50),"TB",IF(AND(F21&lt;50),IF(AND(F21&gt;0),"Yếu",IF(AND(F21=0),"Không XL"," "))))))))</f>
        <v>Không XL</v>
      </c>
      <c r="H21" s="45" t="s">
        <v>138</v>
      </c>
      <c r="I21" s="44"/>
    </row>
    <row r="22" spans="1:10" ht="28.5" customHeight="1" x14ac:dyDescent="0.25">
      <c r="A22" s="18">
        <v>2</v>
      </c>
      <c r="B22" s="29" t="s">
        <v>407</v>
      </c>
      <c r="C22" s="30" t="s">
        <v>97</v>
      </c>
      <c r="D22" s="31" t="s">
        <v>112</v>
      </c>
      <c r="E22" s="28"/>
      <c r="F22" s="28"/>
      <c r="G22" s="29" t="str">
        <f t="shared" ref="G22:G62" si="0">IF(AND(F22&gt;=90),"XS",IF(AND(F22&gt;=80),"Tốt",IF(AND(F22&gt;=70),"Khá",IF(AND(F22&gt;=60),"TB",IF(AND(F22&gt;=50),"TB",IF(AND(F22&lt;50),IF(AND(F22&gt;0),"Yếu",IF(AND(F22=0),"Không XL"," "))))))))</f>
        <v>Không XL</v>
      </c>
      <c r="H22" s="45" t="s">
        <v>138</v>
      </c>
      <c r="I22" s="44"/>
    </row>
    <row r="23" spans="1:10" ht="28.5" customHeight="1" x14ac:dyDescent="0.25">
      <c r="A23" s="18">
        <v>3</v>
      </c>
      <c r="B23" s="29" t="s">
        <v>408</v>
      </c>
      <c r="C23" s="30" t="s">
        <v>409</v>
      </c>
      <c r="D23" s="31" t="s">
        <v>112</v>
      </c>
      <c r="E23" s="28"/>
      <c r="F23" s="28"/>
      <c r="G23" s="29" t="str">
        <f t="shared" si="0"/>
        <v>Không XL</v>
      </c>
      <c r="H23" s="45" t="s">
        <v>138</v>
      </c>
      <c r="I23" s="44"/>
    </row>
    <row r="24" spans="1:10" ht="28.5" customHeight="1" x14ac:dyDescent="0.25">
      <c r="A24" s="18">
        <v>4</v>
      </c>
      <c r="B24" s="29" t="s">
        <v>410</v>
      </c>
      <c r="C24" s="30" t="s">
        <v>411</v>
      </c>
      <c r="D24" s="31" t="s">
        <v>165</v>
      </c>
      <c r="E24" s="28"/>
      <c r="F24" s="28"/>
      <c r="G24" s="29" t="str">
        <f t="shared" si="0"/>
        <v>Không XL</v>
      </c>
      <c r="H24" s="45" t="s">
        <v>138</v>
      </c>
      <c r="I24" s="43"/>
    </row>
    <row r="25" spans="1:10" ht="28.5" customHeight="1" x14ac:dyDescent="0.25">
      <c r="A25" s="18">
        <v>5</v>
      </c>
      <c r="B25" s="29" t="s">
        <v>412</v>
      </c>
      <c r="C25" s="30" t="s">
        <v>413</v>
      </c>
      <c r="D25" s="31" t="s">
        <v>165</v>
      </c>
      <c r="E25" s="28"/>
      <c r="F25" s="28"/>
      <c r="G25" s="29" t="str">
        <f t="shared" si="0"/>
        <v>Không XL</v>
      </c>
      <c r="H25" s="45" t="s">
        <v>138</v>
      </c>
      <c r="I25" s="43"/>
    </row>
    <row r="26" spans="1:10" ht="28.5" customHeight="1" x14ac:dyDescent="0.25">
      <c r="A26" s="18">
        <v>6</v>
      </c>
      <c r="B26" s="29" t="s">
        <v>414</v>
      </c>
      <c r="C26" s="30" t="s">
        <v>415</v>
      </c>
      <c r="D26" s="31" t="s">
        <v>63</v>
      </c>
      <c r="E26" s="28"/>
      <c r="F26" s="28"/>
      <c r="G26" s="29" t="str">
        <f t="shared" si="0"/>
        <v>Không XL</v>
      </c>
      <c r="H26" s="45" t="s">
        <v>138</v>
      </c>
      <c r="I26" s="43"/>
    </row>
    <row r="27" spans="1:10" ht="28.5" customHeight="1" x14ac:dyDescent="0.25">
      <c r="A27" s="18">
        <v>7</v>
      </c>
      <c r="B27" s="29" t="s">
        <v>416</v>
      </c>
      <c r="C27" s="30" t="s">
        <v>417</v>
      </c>
      <c r="D27" s="31" t="s">
        <v>96</v>
      </c>
      <c r="E27" s="28"/>
      <c r="F27" s="28"/>
      <c r="G27" s="29" t="str">
        <f t="shared" si="0"/>
        <v>Không XL</v>
      </c>
      <c r="H27" s="45" t="s">
        <v>138</v>
      </c>
      <c r="I27" s="43"/>
    </row>
    <row r="28" spans="1:10" ht="28.5" customHeight="1" x14ac:dyDescent="0.25">
      <c r="A28" s="18">
        <v>8</v>
      </c>
      <c r="B28" s="29" t="s">
        <v>418</v>
      </c>
      <c r="C28" s="30" t="s">
        <v>367</v>
      </c>
      <c r="D28" s="31" t="s">
        <v>160</v>
      </c>
      <c r="E28" s="28"/>
      <c r="F28" s="28"/>
      <c r="G28" s="29" t="str">
        <f t="shared" si="0"/>
        <v>Không XL</v>
      </c>
      <c r="H28" s="45" t="s">
        <v>138</v>
      </c>
      <c r="I28" s="43"/>
    </row>
    <row r="29" spans="1:10" ht="28.5" customHeight="1" x14ac:dyDescent="0.25">
      <c r="A29" s="18">
        <v>9</v>
      </c>
      <c r="B29" s="29" t="s">
        <v>419</v>
      </c>
      <c r="C29" s="30" t="s">
        <v>65</v>
      </c>
      <c r="D29" s="31" t="s">
        <v>420</v>
      </c>
      <c r="E29" s="28"/>
      <c r="F29" s="28"/>
      <c r="G29" s="29" t="str">
        <f t="shared" si="0"/>
        <v>Không XL</v>
      </c>
      <c r="H29" s="45" t="s">
        <v>138</v>
      </c>
      <c r="I29" s="44"/>
    </row>
    <row r="30" spans="1:10" ht="28.5" customHeight="1" x14ac:dyDescent="0.25">
      <c r="A30" s="18">
        <v>10</v>
      </c>
      <c r="B30" s="29" t="s">
        <v>421</v>
      </c>
      <c r="C30" s="30" t="s">
        <v>422</v>
      </c>
      <c r="D30" s="31" t="s">
        <v>423</v>
      </c>
      <c r="E30" s="28"/>
      <c r="F30" s="28"/>
      <c r="G30" s="29" t="str">
        <f t="shared" si="0"/>
        <v>Không XL</v>
      </c>
      <c r="H30" s="45" t="s">
        <v>138</v>
      </c>
      <c r="I30" s="60" t="s">
        <v>486</v>
      </c>
    </row>
    <row r="31" spans="1:10" ht="28.5" customHeight="1" x14ac:dyDescent="0.25">
      <c r="A31" s="18">
        <v>11</v>
      </c>
      <c r="B31" s="29" t="s">
        <v>424</v>
      </c>
      <c r="C31" s="30" t="s">
        <v>425</v>
      </c>
      <c r="D31" s="31" t="s">
        <v>72</v>
      </c>
      <c r="E31" s="28"/>
      <c r="F31" s="28"/>
      <c r="G31" s="29" t="str">
        <f t="shared" si="0"/>
        <v>Không XL</v>
      </c>
      <c r="H31" s="45" t="s">
        <v>138</v>
      </c>
      <c r="I31" s="43"/>
    </row>
    <row r="32" spans="1:10" ht="28.5" customHeight="1" x14ac:dyDescent="0.25">
      <c r="A32" s="18">
        <v>12</v>
      </c>
      <c r="B32" s="29" t="s">
        <v>426</v>
      </c>
      <c r="C32" s="30" t="s">
        <v>427</v>
      </c>
      <c r="D32" s="31" t="s">
        <v>72</v>
      </c>
      <c r="E32" s="28"/>
      <c r="F32" s="28"/>
      <c r="G32" s="29" t="str">
        <f t="shared" si="0"/>
        <v>Không XL</v>
      </c>
      <c r="H32" s="45" t="s">
        <v>138</v>
      </c>
      <c r="I32" s="43"/>
    </row>
    <row r="33" spans="1:9" ht="28.5" customHeight="1" x14ac:dyDescent="0.25">
      <c r="A33" s="18">
        <v>13</v>
      </c>
      <c r="B33" s="29" t="s">
        <v>428</v>
      </c>
      <c r="C33" s="30" t="s">
        <v>115</v>
      </c>
      <c r="D33" s="31" t="s">
        <v>72</v>
      </c>
      <c r="E33" s="28"/>
      <c r="F33" s="28"/>
      <c r="G33" s="29" t="str">
        <f t="shared" si="0"/>
        <v>Không XL</v>
      </c>
      <c r="H33" s="45" t="s">
        <v>138</v>
      </c>
      <c r="I33" s="43"/>
    </row>
    <row r="34" spans="1:9" ht="28.5" customHeight="1" x14ac:dyDescent="0.25">
      <c r="A34" s="18">
        <v>14</v>
      </c>
      <c r="B34" s="29" t="s">
        <v>429</v>
      </c>
      <c r="C34" s="30" t="s">
        <v>81</v>
      </c>
      <c r="D34" s="31" t="s">
        <v>430</v>
      </c>
      <c r="E34" s="28"/>
      <c r="F34" s="28"/>
      <c r="G34" s="29" t="str">
        <f t="shared" si="0"/>
        <v>Không XL</v>
      </c>
      <c r="H34" s="45" t="s">
        <v>138</v>
      </c>
      <c r="I34" s="43"/>
    </row>
    <row r="35" spans="1:9" ht="28.5" customHeight="1" x14ac:dyDescent="0.25">
      <c r="A35" s="18">
        <v>15</v>
      </c>
      <c r="B35" s="29" t="s">
        <v>431</v>
      </c>
      <c r="C35" s="30" t="s">
        <v>432</v>
      </c>
      <c r="D35" s="31" t="s">
        <v>433</v>
      </c>
      <c r="E35" s="28"/>
      <c r="F35" s="28"/>
      <c r="G35" s="29" t="str">
        <f t="shared" si="0"/>
        <v>Không XL</v>
      </c>
      <c r="H35" s="45" t="s">
        <v>138</v>
      </c>
      <c r="I35" s="43"/>
    </row>
    <row r="36" spans="1:9" ht="28.5" customHeight="1" x14ac:dyDescent="0.25">
      <c r="A36" s="18">
        <v>16</v>
      </c>
      <c r="B36" s="29" t="s">
        <v>434</v>
      </c>
      <c r="C36" s="30" t="s">
        <v>435</v>
      </c>
      <c r="D36" s="31" t="s">
        <v>100</v>
      </c>
      <c r="E36" s="28"/>
      <c r="F36" s="28"/>
      <c r="G36" s="29" t="str">
        <f t="shared" si="0"/>
        <v>Không XL</v>
      </c>
      <c r="H36" s="45" t="s">
        <v>138</v>
      </c>
      <c r="I36" s="43"/>
    </row>
    <row r="37" spans="1:9" ht="28.5" customHeight="1" x14ac:dyDescent="0.25">
      <c r="A37" s="18">
        <v>17</v>
      </c>
      <c r="B37" s="29" t="s">
        <v>436</v>
      </c>
      <c r="C37" s="30" t="s">
        <v>99</v>
      </c>
      <c r="D37" s="31" t="s">
        <v>217</v>
      </c>
      <c r="E37" s="28"/>
      <c r="F37" s="28"/>
      <c r="G37" s="29" t="str">
        <f t="shared" si="0"/>
        <v>Không XL</v>
      </c>
      <c r="H37" s="45" t="s">
        <v>138</v>
      </c>
      <c r="I37" s="43"/>
    </row>
    <row r="38" spans="1:9" ht="28.5" customHeight="1" x14ac:dyDescent="0.25">
      <c r="A38" s="18">
        <v>18</v>
      </c>
      <c r="B38" s="29" t="s">
        <v>437</v>
      </c>
      <c r="C38" s="30" t="s">
        <v>438</v>
      </c>
      <c r="D38" s="31" t="s">
        <v>439</v>
      </c>
      <c r="E38" s="28"/>
      <c r="F38" s="28"/>
      <c r="G38" s="29" t="str">
        <f t="shared" si="0"/>
        <v>Không XL</v>
      </c>
      <c r="H38" s="45" t="s">
        <v>138</v>
      </c>
      <c r="I38" s="43"/>
    </row>
    <row r="39" spans="1:9" ht="28.5" customHeight="1" x14ac:dyDescent="0.25">
      <c r="A39" s="18">
        <v>19</v>
      </c>
      <c r="B39" s="29" t="s">
        <v>440</v>
      </c>
      <c r="C39" s="30" t="s">
        <v>441</v>
      </c>
      <c r="D39" s="31" t="s">
        <v>127</v>
      </c>
      <c r="E39" s="28"/>
      <c r="F39" s="28"/>
      <c r="G39" s="29" t="str">
        <f t="shared" si="0"/>
        <v>Không XL</v>
      </c>
      <c r="H39" s="45" t="s">
        <v>138</v>
      </c>
      <c r="I39" s="44"/>
    </row>
    <row r="40" spans="1:9" ht="28.5" customHeight="1" x14ac:dyDescent="0.25">
      <c r="A40" s="18">
        <v>20</v>
      </c>
      <c r="B40" s="29" t="s">
        <v>442</v>
      </c>
      <c r="C40" s="30" t="s">
        <v>443</v>
      </c>
      <c r="D40" s="31" t="s">
        <v>127</v>
      </c>
      <c r="E40" s="28"/>
      <c r="F40" s="28"/>
      <c r="G40" s="29" t="str">
        <f t="shared" si="0"/>
        <v>Không XL</v>
      </c>
      <c r="H40" s="45" t="s">
        <v>138</v>
      </c>
      <c r="I40" s="44"/>
    </row>
    <row r="41" spans="1:9" ht="28.5" customHeight="1" x14ac:dyDescent="0.25">
      <c r="A41" s="18">
        <v>21</v>
      </c>
      <c r="B41" s="29" t="s">
        <v>444</v>
      </c>
      <c r="C41" s="30" t="s">
        <v>128</v>
      </c>
      <c r="D41" s="31" t="s">
        <v>103</v>
      </c>
      <c r="E41" s="28"/>
      <c r="F41" s="28"/>
      <c r="G41" s="29" t="str">
        <f t="shared" si="0"/>
        <v>Không XL</v>
      </c>
      <c r="H41" s="45" t="s">
        <v>138</v>
      </c>
      <c r="I41" s="43" t="s">
        <v>109</v>
      </c>
    </row>
    <row r="42" spans="1:9" ht="28.5" customHeight="1" x14ac:dyDescent="0.25">
      <c r="A42" s="18">
        <v>22</v>
      </c>
      <c r="B42" s="29" t="s">
        <v>445</v>
      </c>
      <c r="C42" s="30" t="s">
        <v>446</v>
      </c>
      <c r="D42" s="31" t="s">
        <v>103</v>
      </c>
      <c r="E42" s="28"/>
      <c r="F42" s="28"/>
      <c r="G42" s="29" t="str">
        <f t="shared" si="0"/>
        <v>Không XL</v>
      </c>
      <c r="H42" s="45" t="s">
        <v>138</v>
      </c>
      <c r="I42" s="43"/>
    </row>
    <row r="43" spans="1:9" ht="36" x14ac:dyDescent="0.25">
      <c r="A43" s="18">
        <v>23</v>
      </c>
      <c r="B43" s="29" t="s">
        <v>447</v>
      </c>
      <c r="C43" s="30" t="s">
        <v>448</v>
      </c>
      <c r="D43" s="31" t="s">
        <v>449</v>
      </c>
      <c r="E43" s="28"/>
      <c r="F43" s="28"/>
      <c r="G43" s="29" t="str">
        <f t="shared" si="0"/>
        <v>Không XL</v>
      </c>
      <c r="H43" s="45" t="s">
        <v>138</v>
      </c>
      <c r="I43" s="59" t="s">
        <v>487</v>
      </c>
    </row>
    <row r="44" spans="1:9" ht="28.5" customHeight="1" x14ac:dyDescent="0.25">
      <c r="A44" s="18">
        <v>24</v>
      </c>
      <c r="B44" s="29" t="s">
        <v>450</v>
      </c>
      <c r="C44" s="30" t="s">
        <v>119</v>
      </c>
      <c r="D44" s="31" t="s">
        <v>82</v>
      </c>
      <c r="E44" s="28"/>
      <c r="F44" s="28"/>
      <c r="G44" s="29" t="str">
        <f t="shared" si="0"/>
        <v>Không XL</v>
      </c>
      <c r="H44" s="45" t="s">
        <v>138</v>
      </c>
      <c r="I44" s="43"/>
    </row>
    <row r="45" spans="1:9" ht="28.5" customHeight="1" x14ac:dyDescent="0.25">
      <c r="A45" s="18">
        <v>25</v>
      </c>
      <c r="B45" s="29" t="s">
        <v>451</v>
      </c>
      <c r="C45" s="30" t="s">
        <v>128</v>
      </c>
      <c r="D45" s="31" t="s">
        <v>452</v>
      </c>
      <c r="E45" s="28"/>
      <c r="F45" s="28"/>
      <c r="G45" s="29" t="str">
        <f t="shared" si="0"/>
        <v>Không XL</v>
      </c>
      <c r="H45" s="45" t="s">
        <v>138</v>
      </c>
      <c r="I45" s="43"/>
    </row>
    <row r="46" spans="1:9" ht="28.5" customHeight="1" x14ac:dyDescent="0.25">
      <c r="A46" s="18">
        <v>26</v>
      </c>
      <c r="B46" s="29" t="s">
        <v>453</v>
      </c>
      <c r="C46" s="30" t="s">
        <v>454</v>
      </c>
      <c r="D46" s="31" t="s">
        <v>117</v>
      </c>
      <c r="E46" s="28"/>
      <c r="F46" s="28"/>
      <c r="G46" s="29" t="str">
        <f t="shared" si="0"/>
        <v>Không XL</v>
      </c>
      <c r="H46" s="45" t="s">
        <v>138</v>
      </c>
      <c r="I46" s="43"/>
    </row>
    <row r="47" spans="1:9" ht="28.5" customHeight="1" x14ac:dyDescent="0.25">
      <c r="A47" s="18">
        <v>27</v>
      </c>
      <c r="B47" s="29" t="s">
        <v>455</v>
      </c>
      <c r="C47" s="30" t="s">
        <v>456</v>
      </c>
      <c r="D47" s="31" t="s">
        <v>169</v>
      </c>
      <c r="E47" s="28"/>
      <c r="F47" s="28"/>
      <c r="G47" s="29" t="str">
        <f t="shared" si="0"/>
        <v>Không XL</v>
      </c>
      <c r="H47" s="45" t="s">
        <v>138</v>
      </c>
      <c r="I47" s="43" t="s">
        <v>110</v>
      </c>
    </row>
    <row r="48" spans="1:9" ht="28.5" customHeight="1" x14ac:dyDescent="0.25">
      <c r="A48" s="18">
        <v>28</v>
      </c>
      <c r="B48" s="29" t="s">
        <v>457</v>
      </c>
      <c r="C48" s="30" t="s">
        <v>64</v>
      </c>
      <c r="D48" s="31" t="s">
        <v>120</v>
      </c>
      <c r="E48" s="28"/>
      <c r="F48" s="28"/>
      <c r="G48" s="29" t="str">
        <f t="shared" si="0"/>
        <v>Không XL</v>
      </c>
      <c r="H48" s="45" t="s">
        <v>138</v>
      </c>
      <c r="I48" s="43"/>
    </row>
    <row r="49" spans="1:9" ht="28.5" customHeight="1" x14ac:dyDescent="0.25">
      <c r="A49" s="18">
        <v>29</v>
      </c>
      <c r="B49" s="29" t="s">
        <v>458</v>
      </c>
      <c r="C49" s="30" t="s">
        <v>128</v>
      </c>
      <c r="D49" s="31" t="s">
        <v>120</v>
      </c>
      <c r="E49" s="28"/>
      <c r="F49" s="28"/>
      <c r="G49" s="29" t="str">
        <f t="shared" si="0"/>
        <v>Không XL</v>
      </c>
      <c r="H49" s="45" t="s">
        <v>138</v>
      </c>
      <c r="I49" s="43"/>
    </row>
    <row r="50" spans="1:9" ht="28.5" customHeight="1" x14ac:dyDescent="0.25">
      <c r="A50" s="18">
        <v>30</v>
      </c>
      <c r="B50" s="29" t="s">
        <v>459</v>
      </c>
      <c r="C50" s="30" t="s">
        <v>460</v>
      </c>
      <c r="D50" s="31" t="s">
        <v>151</v>
      </c>
      <c r="E50" s="28"/>
      <c r="F50" s="28"/>
      <c r="G50" s="29" t="str">
        <f t="shared" si="0"/>
        <v>Không XL</v>
      </c>
      <c r="H50" s="45" t="s">
        <v>138</v>
      </c>
      <c r="I50" s="43"/>
    </row>
    <row r="51" spans="1:9" ht="28.5" customHeight="1" x14ac:dyDescent="0.25">
      <c r="A51" s="18">
        <v>31</v>
      </c>
      <c r="B51" s="29" t="s">
        <v>461</v>
      </c>
      <c r="C51" s="30" t="s">
        <v>462</v>
      </c>
      <c r="D51" s="31" t="s">
        <v>151</v>
      </c>
      <c r="E51" s="28"/>
      <c r="F51" s="28"/>
      <c r="G51" s="29" t="str">
        <f t="shared" si="0"/>
        <v>Không XL</v>
      </c>
      <c r="H51" s="45" t="s">
        <v>138</v>
      </c>
      <c r="I51" s="43"/>
    </row>
    <row r="52" spans="1:9" ht="28.5" customHeight="1" x14ac:dyDescent="0.25">
      <c r="A52" s="18">
        <v>32</v>
      </c>
      <c r="B52" s="29" t="s">
        <v>463</v>
      </c>
      <c r="C52" s="30" t="s">
        <v>464</v>
      </c>
      <c r="D52" s="31" t="s">
        <v>157</v>
      </c>
      <c r="E52" s="28"/>
      <c r="F52" s="28"/>
      <c r="G52" s="29" t="str">
        <f t="shared" si="0"/>
        <v>Không XL</v>
      </c>
      <c r="H52" s="45" t="s">
        <v>138</v>
      </c>
      <c r="I52" s="43"/>
    </row>
    <row r="53" spans="1:9" ht="28.5" customHeight="1" x14ac:dyDescent="0.25">
      <c r="A53" s="18">
        <v>33</v>
      </c>
      <c r="B53" s="29" t="s">
        <v>465</v>
      </c>
      <c r="C53" s="30" t="s">
        <v>128</v>
      </c>
      <c r="D53" s="31" t="s">
        <v>157</v>
      </c>
      <c r="E53" s="28"/>
      <c r="F53" s="28"/>
      <c r="G53" s="29" t="str">
        <f t="shared" si="0"/>
        <v>Không XL</v>
      </c>
      <c r="H53" s="45" t="s">
        <v>138</v>
      </c>
      <c r="I53" s="43"/>
    </row>
    <row r="54" spans="1:9" ht="28.5" customHeight="1" x14ac:dyDescent="0.25">
      <c r="A54" s="18">
        <v>34</v>
      </c>
      <c r="B54" s="29" t="s">
        <v>466</v>
      </c>
      <c r="C54" s="30" t="s">
        <v>162</v>
      </c>
      <c r="D54" s="31" t="s">
        <v>157</v>
      </c>
      <c r="E54" s="28"/>
      <c r="F54" s="28"/>
      <c r="G54" s="29" t="str">
        <f t="shared" si="0"/>
        <v>Không XL</v>
      </c>
      <c r="H54" s="45" t="s">
        <v>138</v>
      </c>
      <c r="I54" s="43"/>
    </row>
    <row r="55" spans="1:9" ht="28.5" customHeight="1" x14ac:dyDescent="0.25">
      <c r="A55" s="18">
        <v>35</v>
      </c>
      <c r="B55" s="29" t="s">
        <v>467</v>
      </c>
      <c r="C55" s="30" t="s">
        <v>468</v>
      </c>
      <c r="D55" s="31" t="s">
        <v>157</v>
      </c>
      <c r="E55" s="28"/>
      <c r="F55" s="28"/>
      <c r="G55" s="29" t="str">
        <f t="shared" si="0"/>
        <v>Không XL</v>
      </c>
      <c r="H55" s="45" t="s">
        <v>138</v>
      </c>
      <c r="I55" s="43"/>
    </row>
    <row r="56" spans="1:9" ht="28.5" customHeight="1" x14ac:dyDescent="0.25">
      <c r="A56" s="18">
        <v>36</v>
      </c>
      <c r="B56" s="29" t="s">
        <v>469</v>
      </c>
      <c r="C56" s="30" t="s">
        <v>470</v>
      </c>
      <c r="D56" s="31" t="s">
        <v>121</v>
      </c>
      <c r="E56" s="28"/>
      <c r="F56" s="28"/>
      <c r="G56" s="29" t="str">
        <f t="shared" si="0"/>
        <v>Không XL</v>
      </c>
      <c r="H56" s="45" t="s">
        <v>138</v>
      </c>
      <c r="I56" s="44"/>
    </row>
    <row r="57" spans="1:9" ht="28.5" customHeight="1" x14ac:dyDescent="0.25">
      <c r="A57" s="18">
        <v>37</v>
      </c>
      <c r="B57" s="29" t="s">
        <v>471</v>
      </c>
      <c r="C57" s="30" t="s">
        <v>472</v>
      </c>
      <c r="D57" s="31" t="s">
        <v>473</v>
      </c>
      <c r="E57" s="28"/>
      <c r="F57" s="28"/>
      <c r="G57" s="29" t="str">
        <f t="shared" si="0"/>
        <v>Không XL</v>
      </c>
      <c r="H57" s="45" t="s">
        <v>138</v>
      </c>
      <c r="I57" s="43"/>
    </row>
    <row r="58" spans="1:9" ht="28.5" customHeight="1" x14ac:dyDescent="0.25">
      <c r="A58" s="18">
        <v>38</v>
      </c>
      <c r="B58" s="29" t="s">
        <v>474</v>
      </c>
      <c r="C58" s="30" t="s">
        <v>59</v>
      </c>
      <c r="D58" s="31" t="s">
        <v>475</v>
      </c>
      <c r="E58" s="28"/>
      <c r="F58" s="28"/>
      <c r="G58" s="29" t="str">
        <f t="shared" si="0"/>
        <v>Không XL</v>
      </c>
      <c r="H58" s="45" t="s">
        <v>138</v>
      </c>
      <c r="I58" s="44"/>
    </row>
    <row r="59" spans="1:9" ht="28.5" customHeight="1" x14ac:dyDescent="0.25">
      <c r="A59" s="18">
        <v>39</v>
      </c>
      <c r="B59" s="29" t="s">
        <v>476</v>
      </c>
      <c r="C59" s="30" t="s">
        <v>106</v>
      </c>
      <c r="D59" s="31" t="s">
        <v>477</v>
      </c>
      <c r="E59" s="28"/>
      <c r="F59" s="28"/>
      <c r="G59" s="29" t="str">
        <f t="shared" si="0"/>
        <v>Không XL</v>
      </c>
      <c r="H59" s="45" t="s">
        <v>138</v>
      </c>
      <c r="I59" s="44"/>
    </row>
    <row r="60" spans="1:9" ht="28.5" customHeight="1" x14ac:dyDescent="0.25">
      <c r="A60" s="18">
        <v>40</v>
      </c>
      <c r="B60" s="29" t="s">
        <v>478</v>
      </c>
      <c r="C60" s="30" t="s">
        <v>479</v>
      </c>
      <c r="D60" s="31" t="s">
        <v>480</v>
      </c>
      <c r="E60" s="28"/>
      <c r="F60" s="28"/>
      <c r="G60" s="29" t="str">
        <f t="shared" si="0"/>
        <v>Không XL</v>
      </c>
      <c r="H60" s="45" t="s">
        <v>138</v>
      </c>
      <c r="I60" s="44"/>
    </row>
    <row r="61" spans="1:9" ht="28.5" customHeight="1" x14ac:dyDescent="0.25">
      <c r="A61" s="18">
        <v>41</v>
      </c>
      <c r="B61" s="29" t="s">
        <v>481</v>
      </c>
      <c r="C61" s="30" t="s">
        <v>482</v>
      </c>
      <c r="D61" s="31" t="s">
        <v>483</v>
      </c>
      <c r="E61" s="28"/>
      <c r="F61" s="28"/>
      <c r="G61" s="29" t="str">
        <f t="shared" si="0"/>
        <v>Không XL</v>
      </c>
      <c r="H61" s="45" t="s">
        <v>138</v>
      </c>
      <c r="I61" s="44"/>
    </row>
    <row r="62" spans="1:9" ht="28.5" customHeight="1" x14ac:dyDescent="0.25">
      <c r="A62" s="18">
        <v>42</v>
      </c>
      <c r="B62" s="29" t="s">
        <v>484</v>
      </c>
      <c r="C62" s="30" t="s">
        <v>485</v>
      </c>
      <c r="D62" s="31" t="s">
        <v>156</v>
      </c>
      <c r="E62" s="28"/>
      <c r="F62" s="28"/>
      <c r="G62" s="29" t="str">
        <f t="shared" si="0"/>
        <v>Không XL</v>
      </c>
      <c r="H62" s="45" t="s">
        <v>138</v>
      </c>
      <c r="I62" s="43"/>
    </row>
    <row r="63" spans="1:9" ht="10.5" customHeight="1" x14ac:dyDescent="0.25">
      <c r="B63" s="32"/>
      <c r="C63" s="32"/>
      <c r="D63" s="32"/>
      <c r="E63" s="33"/>
      <c r="F63" s="33"/>
      <c r="G63" s="33"/>
      <c r="H63" s="32"/>
    </row>
    <row r="64" spans="1:9" s="1" customFormat="1" ht="26.25" customHeight="1" x14ac:dyDescent="0.25">
      <c r="B64" s="3" t="s">
        <v>28</v>
      </c>
      <c r="E64" s="47"/>
      <c r="F64" s="47"/>
      <c r="G64" s="47"/>
    </row>
    <row r="65" spans="1:10" s="1" customFormat="1" ht="31.5" x14ac:dyDescent="0.25">
      <c r="B65" s="13"/>
      <c r="C65" s="76" t="s">
        <v>29</v>
      </c>
      <c r="D65" s="77"/>
      <c r="E65" s="50" t="s">
        <v>30</v>
      </c>
      <c r="F65" s="50" t="s">
        <v>31</v>
      </c>
      <c r="G65" s="47"/>
    </row>
    <row r="66" spans="1:10" s="1" customFormat="1" ht="20.25" x14ac:dyDescent="0.3">
      <c r="C66" s="14" t="s">
        <v>32</v>
      </c>
      <c r="D66" s="15"/>
      <c r="E66" s="26">
        <f>COUNTIF(G21:G62,"Xuất sắc")</f>
        <v>0</v>
      </c>
      <c r="F66" s="27">
        <f>E66/$A$62</f>
        <v>0</v>
      </c>
      <c r="G66" s="25"/>
    </row>
    <row r="67" spans="1:10" s="1" customFormat="1" ht="15.75" x14ac:dyDescent="0.25">
      <c r="C67" s="14" t="s">
        <v>33</v>
      </c>
      <c r="D67" s="15"/>
      <c r="E67" s="26">
        <f>COUNTIF(G21:G62,"Tốt")</f>
        <v>0</v>
      </c>
      <c r="F67" s="27">
        <f t="shared" ref="F67:F71" si="1">E67/$A$62</f>
        <v>0</v>
      </c>
      <c r="G67" s="47"/>
    </row>
    <row r="68" spans="1:10" s="1" customFormat="1" ht="15.75" x14ac:dyDescent="0.25">
      <c r="C68" s="14" t="s">
        <v>34</v>
      </c>
      <c r="D68" s="15"/>
      <c r="E68" s="26">
        <f>COUNTIF(G21:G62,"Khá")</f>
        <v>0</v>
      </c>
      <c r="F68" s="27">
        <f t="shared" si="1"/>
        <v>0</v>
      </c>
      <c r="G68" s="47"/>
    </row>
    <row r="69" spans="1:10" s="1" customFormat="1" ht="15.75" x14ac:dyDescent="0.25">
      <c r="C69" s="14" t="s">
        <v>35</v>
      </c>
      <c r="D69" s="15"/>
      <c r="E69" s="26">
        <f>COUNTIF(G21:G62,"TB")</f>
        <v>0</v>
      </c>
      <c r="F69" s="27">
        <f t="shared" si="1"/>
        <v>0</v>
      </c>
      <c r="G69" s="47"/>
    </row>
    <row r="70" spans="1:10" s="1" customFormat="1" ht="15.75" x14ac:dyDescent="0.25">
      <c r="C70" s="14" t="s">
        <v>36</v>
      </c>
      <c r="D70" s="15"/>
      <c r="E70" s="26">
        <f>COUNTIF(G21:G62,"Yếu")</f>
        <v>0</v>
      </c>
      <c r="F70" s="27">
        <f t="shared" si="1"/>
        <v>0</v>
      </c>
      <c r="G70" s="47"/>
    </row>
    <row r="71" spans="1:10" s="1" customFormat="1" ht="15.75" x14ac:dyDescent="0.25">
      <c r="C71" s="14" t="s">
        <v>37</v>
      </c>
      <c r="D71" s="15"/>
      <c r="E71" s="26">
        <f>COUNTIF(G21:G62,"Không XL")</f>
        <v>42</v>
      </c>
      <c r="F71" s="27">
        <f t="shared" si="1"/>
        <v>1</v>
      </c>
      <c r="G71" s="47"/>
    </row>
    <row r="73" spans="1:10" ht="57" customHeight="1" x14ac:dyDescent="0.25">
      <c r="A73" s="78" t="s">
        <v>143</v>
      </c>
      <c r="B73" s="74"/>
      <c r="C73" s="74"/>
      <c r="D73" s="74"/>
      <c r="E73" s="74"/>
      <c r="F73" s="74"/>
      <c r="G73" s="74"/>
      <c r="H73" s="74"/>
      <c r="I73" s="74"/>
      <c r="J73" s="16"/>
    </row>
    <row r="75" spans="1:10" s="2" customFormat="1" x14ac:dyDescent="0.25">
      <c r="B75" s="71" t="s">
        <v>39</v>
      </c>
      <c r="C75" s="71"/>
      <c r="D75" s="71"/>
      <c r="E75" s="71"/>
      <c r="F75" s="71" t="s">
        <v>40</v>
      </c>
      <c r="G75" s="71"/>
      <c r="H75" s="71"/>
      <c r="I75" s="71"/>
    </row>
    <row r="80" spans="1:10" x14ac:dyDescent="0.25">
      <c r="B80" s="92" t="s">
        <v>489</v>
      </c>
      <c r="C80" s="92"/>
      <c r="D80" s="92"/>
      <c r="E80" s="92"/>
      <c r="F80" s="71" t="s">
        <v>488</v>
      </c>
      <c r="G80" s="92"/>
      <c r="H80" s="92"/>
      <c r="I80" s="92"/>
    </row>
    <row r="81" spans="1:9" x14ac:dyDescent="0.25">
      <c r="B81" s="52"/>
      <c r="C81" s="52"/>
      <c r="D81" s="52"/>
      <c r="H81" s="52"/>
      <c r="I81" s="52"/>
    </row>
    <row r="82" spans="1:9" x14ac:dyDescent="0.25">
      <c r="A82" s="90" t="s">
        <v>43</v>
      </c>
      <c r="B82" s="90"/>
      <c r="C82" s="90"/>
      <c r="D82" s="90"/>
      <c r="E82" s="90"/>
      <c r="F82" s="90"/>
      <c r="G82" s="90"/>
      <c r="H82" s="90"/>
      <c r="I82" s="90"/>
    </row>
    <row r="83" spans="1:9" ht="102" customHeight="1" x14ac:dyDescent="0.25">
      <c r="A83" s="91" t="s">
        <v>152</v>
      </c>
      <c r="B83" s="80"/>
      <c r="C83" s="80"/>
      <c r="D83" s="80"/>
      <c r="E83" s="80"/>
      <c r="F83" s="80"/>
      <c r="G83" s="80"/>
      <c r="H83" s="80"/>
      <c r="I83" s="80"/>
    </row>
    <row r="85" spans="1:9" x14ac:dyDescent="0.25">
      <c r="I85" s="46" t="s">
        <v>314</v>
      </c>
    </row>
    <row r="86" spans="1:9" x14ac:dyDescent="0.25">
      <c r="F86" s="71" t="s">
        <v>46</v>
      </c>
      <c r="G86" s="71"/>
      <c r="H86" s="71"/>
    </row>
    <row r="92" spans="1:9" x14ac:dyDescent="0.25">
      <c r="F92" s="92" t="s">
        <v>130</v>
      </c>
      <c r="G92" s="71"/>
      <c r="H92" s="71"/>
    </row>
  </sheetData>
  <mergeCells count="23">
    <mergeCell ref="A5:I5"/>
    <mergeCell ref="A1:D1"/>
    <mergeCell ref="A2:D2"/>
    <mergeCell ref="E2:H2"/>
    <mergeCell ref="A3:D3"/>
    <mergeCell ref="F3:I3"/>
    <mergeCell ref="A17:I17"/>
    <mergeCell ref="A19:A20"/>
    <mergeCell ref="B19:B20"/>
    <mergeCell ref="C19:D20"/>
    <mergeCell ref="E19:E20"/>
    <mergeCell ref="F19:H19"/>
    <mergeCell ref="I19:I20"/>
    <mergeCell ref="A82:I82"/>
    <mergeCell ref="A83:I83"/>
    <mergeCell ref="F86:H86"/>
    <mergeCell ref="F92:H92"/>
    <mergeCell ref="C65:D65"/>
    <mergeCell ref="A73:I73"/>
    <mergeCell ref="B75:E75"/>
    <mergeCell ref="F75:I75"/>
    <mergeCell ref="B80:E80"/>
    <mergeCell ref="F80:I80"/>
  </mergeCells>
  <pageMargins left="0.51181102362204722" right="0.27559055118110237" top="0.43" bottom="0.24" header="0.31496062992125984" footer="0.15748031496062992"/>
  <pageSetup paperSize="9" orientation="portrait" r:id="rId1"/>
  <headerFooter differentFirst="1">
    <oddHeader>&amp;C&amp;"Times New Roman,Regular"&amp;P</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9"/>
  <sheetViews>
    <sheetView topLeftCell="A68" zoomScale="130" zoomScaleNormal="130" workbookViewId="0">
      <selection activeCell="F78" sqref="F78"/>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52" customWidth="1"/>
    <col min="6" max="6" width="9.140625" style="52"/>
    <col min="7" max="7" width="11.5703125" style="52" customWidth="1"/>
    <col min="8" max="8" width="9.28515625" style="3" customWidth="1"/>
    <col min="9" max="9" width="12.5703125" style="3" customWidth="1"/>
    <col min="10" max="16384" width="9.140625" style="3"/>
  </cols>
  <sheetData>
    <row r="1" spans="1:9" s="1" customFormat="1" ht="15.75" x14ac:dyDescent="0.25">
      <c r="A1" s="70" t="s">
        <v>0</v>
      </c>
      <c r="B1" s="70"/>
      <c r="C1" s="70"/>
      <c r="D1" s="70"/>
      <c r="E1" s="6" t="s">
        <v>1</v>
      </c>
      <c r="F1" s="6"/>
      <c r="G1" s="6"/>
      <c r="H1" s="6"/>
      <c r="I1" s="6"/>
    </row>
    <row r="2" spans="1:9" s="1" customFormat="1" x14ac:dyDescent="0.25">
      <c r="A2" s="70" t="s">
        <v>2</v>
      </c>
      <c r="B2" s="70"/>
      <c r="C2" s="70"/>
      <c r="D2" s="70"/>
      <c r="E2" s="71" t="s">
        <v>3</v>
      </c>
      <c r="F2" s="71"/>
      <c r="G2" s="71"/>
      <c r="H2" s="71"/>
      <c r="I2" s="2"/>
    </row>
    <row r="3" spans="1:9" s="1" customFormat="1" x14ac:dyDescent="0.25">
      <c r="A3" s="72" t="s">
        <v>56</v>
      </c>
      <c r="B3" s="73"/>
      <c r="C3" s="73"/>
      <c r="D3" s="73"/>
      <c r="E3" s="6"/>
      <c r="F3" s="71"/>
      <c r="G3" s="71"/>
      <c r="H3" s="71"/>
      <c r="I3" s="71"/>
    </row>
    <row r="4" spans="1:9" s="1" customFormat="1" x14ac:dyDescent="0.25">
      <c r="A4" s="49"/>
      <c r="B4" s="49"/>
      <c r="C4" s="49"/>
      <c r="D4" s="49"/>
      <c r="E4" s="49"/>
      <c r="F4" s="48"/>
      <c r="G4" s="48"/>
      <c r="H4" s="48"/>
      <c r="I4" s="48"/>
    </row>
    <row r="5" spans="1:9" ht="23.25" customHeight="1" x14ac:dyDescent="0.25">
      <c r="A5" s="71" t="s">
        <v>4</v>
      </c>
      <c r="B5" s="71"/>
      <c r="C5" s="71"/>
      <c r="D5" s="71"/>
      <c r="E5" s="71"/>
      <c r="F5" s="71"/>
      <c r="G5" s="71"/>
      <c r="H5" s="71"/>
      <c r="I5" s="71"/>
    </row>
    <row r="6" spans="1:9" s="2" customFormat="1" x14ac:dyDescent="0.25">
      <c r="B6" s="41" t="s">
        <v>490</v>
      </c>
      <c r="D6" s="9" t="s">
        <v>57</v>
      </c>
      <c r="F6" s="9" t="s">
        <v>58</v>
      </c>
    </row>
    <row r="7" spans="1:9" s="2" customFormat="1" x14ac:dyDescent="0.25">
      <c r="E7" s="48"/>
      <c r="F7" s="48"/>
      <c r="G7" s="48"/>
    </row>
    <row r="8" spans="1:9" ht="21.75" customHeight="1" x14ac:dyDescent="0.25">
      <c r="A8" s="10" t="s">
        <v>6</v>
      </c>
      <c r="B8" s="42" t="s">
        <v>131</v>
      </c>
    </row>
    <row r="9" spans="1:9" ht="21.75" customHeight="1" x14ac:dyDescent="0.25">
      <c r="A9" s="10" t="s">
        <v>8</v>
      </c>
      <c r="B9" s="41" t="s">
        <v>132</v>
      </c>
    </row>
    <row r="10" spans="1:9" ht="21.75" customHeight="1" x14ac:dyDescent="0.25">
      <c r="A10" s="10" t="s">
        <v>10</v>
      </c>
      <c r="B10" s="2" t="s">
        <v>11</v>
      </c>
    </row>
    <row r="11" spans="1:9" ht="22.5" customHeight="1" x14ac:dyDescent="0.25">
      <c r="A11" s="10"/>
      <c r="B11" s="42" t="s">
        <v>491</v>
      </c>
    </row>
    <row r="12" spans="1:9" ht="22.5" customHeight="1" x14ac:dyDescent="0.25">
      <c r="A12" s="10"/>
      <c r="B12" s="42" t="s">
        <v>492</v>
      </c>
    </row>
    <row r="13" spans="1:9" ht="22.5" customHeight="1" x14ac:dyDescent="0.25">
      <c r="A13" s="10"/>
      <c r="B13" s="42" t="s">
        <v>493</v>
      </c>
    </row>
    <row r="14" spans="1:9" ht="22.5" customHeight="1" x14ac:dyDescent="0.25">
      <c r="A14" s="10"/>
      <c r="B14" s="42" t="s">
        <v>494</v>
      </c>
    </row>
    <row r="15" spans="1:9" ht="22.5" customHeight="1" x14ac:dyDescent="0.25">
      <c r="A15" s="10"/>
      <c r="B15" s="42" t="s">
        <v>133</v>
      </c>
    </row>
    <row r="16" spans="1:9" x14ac:dyDescent="0.25">
      <c r="A16" s="10" t="s">
        <v>16</v>
      </c>
      <c r="B16" s="2" t="s">
        <v>17</v>
      </c>
    </row>
    <row r="17" spans="1:10" ht="57" customHeight="1" x14ac:dyDescent="0.25">
      <c r="A17" s="74" t="s">
        <v>18</v>
      </c>
      <c r="B17" s="74"/>
      <c r="C17" s="74"/>
      <c r="D17" s="74"/>
      <c r="E17" s="74"/>
      <c r="F17" s="74"/>
      <c r="G17" s="74"/>
      <c r="H17" s="74"/>
      <c r="I17" s="74"/>
      <c r="J17" s="16"/>
    </row>
    <row r="18" spans="1:10" ht="11.25" customHeight="1" x14ac:dyDescent="0.25">
      <c r="A18" s="11"/>
    </row>
    <row r="19" spans="1:10" ht="33" customHeight="1" x14ac:dyDescent="0.25">
      <c r="A19" s="75" t="s">
        <v>19</v>
      </c>
      <c r="B19" s="75" t="s">
        <v>20</v>
      </c>
      <c r="C19" s="85" t="s">
        <v>21</v>
      </c>
      <c r="D19" s="86"/>
      <c r="E19" s="81" t="s">
        <v>22</v>
      </c>
      <c r="F19" s="75" t="s">
        <v>23</v>
      </c>
      <c r="G19" s="75"/>
      <c r="H19" s="75"/>
      <c r="I19" s="83" t="s">
        <v>24</v>
      </c>
    </row>
    <row r="20" spans="1:10" ht="16.5" customHeight="1" x14ac:dyDescent="0.25">
      <c r="A20" s="81"/>
      <c r="B20" s="81"/>
      <c r="C20" s="87"/>
      <c r="D20" s="88"/>
      <c r="E20" s="82"/>
      <c r="F20" s="51" t="s">
        <v>25</v>
      </c>
      <c r="G20" s="51" t="s">
        <v>26</v>
      </c>
      <c r="H20" s="51" t="s">
        <v>27</v>
      </c>
      <c r="I20" s="83"/>
    </row>
    <row r="21" spans="1:10" ht="28.5" customHeight="1" x14ac:dyDescent="0.25">
      <c r="A21" s="18">
        <v>1</v>
      </c>
      <c r="B21" s="29" t="s">
        <v>495</v>
      </c>
      <c r="C21" s="30" t="s">
        <v>496</v>
      </c>
      <c r="D21" s="31" t="s">
        <v>497</v>
      </c>
      <c r="E21" s="28"/>
      <c r="F21" s="28"/>
      <c r="G21" s="29" t="str">
        <f>IF(AND(F21&gt;=90),"XS",IF(AND(F21&gt;=80),"Tốt",IF(AND(F21&gt;=70),"Khá",IF(AND(F21&gt;=60),"TB",IF(AND(F21&gt;=50),"TB",IF(AND(F21&lt;50),IF(AND(F21&gt;0),"Yếu",IF(AND(F21=0),"Không XL"," "))))))))</f>
        <v>Không XL</v>
      </c>
      <c r="H21" s="45" t="s">
        <v>138</v>
      </c>
      <c r="I21" s="44"/>
    </row>
    <row r="22" spans="1:10" ht="28.5" customHeight="1" x14ac:dyDescent="0.25">
      <c r="A22" s="18">
        <v>2</v>
      </c>
      <c r="B22" s="29" t="s">
        <v>498</v>
      </c>
      <c r="C22" s="30" t="s">
        <v>168</v>
      </c>
      <c r="D22" s="31" t="s">
        <v>124</v>
      </c>
      <c r="E22" s="28"/>
      <c r="F22" s="28"/>
      <c r="G22" s="29" t="str">
        <f t="shared" ref="G22:G59" si="0">IF(AND(F22&gt;=90),"XS",IF(AND(F22&gt;=80),"Tốt",IF(AND(F22&gt;=70),"Khá",IF(AND(F22&gt;=60),"TB",IF(AND(F22&gt;=50),"TB",IF(AND(F22&lt;50),IF(AND(F22&gt;0),"Yếu",IF(AND(F22=0),"Không XL"," "))))))))</f>
        <v>Không XL</v>
      </c>
      <c r="H22" s="45" t="s">
        <v>138</v>
      </c>
      <c r="I22" s="44"/>
    </row>
    <row r="23" spans="1:10" ht="28.5" customHeight="1" x14ac:dyDescent="0.25">
      <c r="A23" s="18">
        <v>3</v>
      </c>
      <c r="B23" s="29" t="s">
        <v>499</v>
      </c>
      <c r="C23" s="30" t="s">
        <v>500</v>
      </c>
      <c r="D23" s="31" t="s">
        <v>96</v>
      </c>
      <c r="E23" s="28"/>
      <c r="F23" s="28"/>
      <c r="G23" s="29" t="str">
        <f t="shared" si="0"/>
        <v>Không XL</v>
      </c>
      <c r="H23" s="45" t="s">
        <v>138</v>
      </c>
      <c r="I23" s="44"/>
    </row>
    <row r="24" spans="1:10" ht="28.5" customHeight="1" x14ac:dyDescent="0.25">
      <c r="A24" s="18">
        <v>4</v>
      </c>
      <c r="B24" s="29" t="s">
        <v>501</v>
      </c>
      <c r="C24" s="30" t="s">
        <v>502</v>
      </c>
      <c r="D24" s="31" t="s">
        <v>113</v>
      </c>
      <c r="E24" s="28"/>
      <c r="F24" s="28"/>
      <c r="G24" s="29" t="str">
        <f t="shared" si="0"/>
        <v>Không XL</v>
      </c>
      <c r="H24" s="45" t="s">
        <v>138</v>
      </c>
      <c r="I24" s="43"/>
    </row>
    <row r="25" spans="1:10" ht="28.5" customHeight="1" x14ac:dyDescent="0.25">
      <c r="A25" s="18">
        <v>5</v>
      </c>
      <c r="B25" s="29" t="s">
        <v>503</v>
      </c>
      <c r="C25" s="30" t="s">
        <v>66</v>
      </c>
      <c r="D25" s="31" t="s">
        <v>125</v>
      </c>
      <c r="E25" s="28"/>
      <c r="F25" s="28"/>
      <c r="G25" s="29" t="str">
        <f t="shared" si="0"/>
        <v>Không XL</v>
      </c>
      <c r="H25" s="45" t="s">
        <v>138</v>
      </c>
      <c r="I25" s="43"/>
    </row>
    <row r="26" spans="1:10" ht="28.5" customHeight="1" x14ac:dyDescent="0.25">
      <c r="A26" s="18">
        <v>6</v>
      </c>
      <c r="B26" s="29" t="s">
        <v>504</v>
      </c>
      <c r="C26" s="30" t="s">
        <v>95</v>
      </c>
      <c r="D26" s="31" t="s">
        <v>125</v>
      </c>
      <c r="E26" s="28"/>
      <c r="F26" s="28"/>
      <c r="G26" s="29" t="str">
        <f t="shared" si="0"/>
        <v>Không XL</v>
      </c>
      <c r="H26" s="45" t="s">
        <v>138</v>
      </c>
      <c r="I26" s="43"/>
    </row>
    <row r="27" spans="1:10" ht="31.5" x14ac:dyDescent="0.25">
      <c r="A27" s="18">
        <v>7</v>
      </c>
      <c r="B27" s="29" t="s">
        <v>505</v>
      </c>
      <c r="C27" s="61" t="s">
        <v>558</v>
      </c>
      <c r="D27" s="31" t="s">
        <v>153</v>
      </c>
      <c r="E27" s="28"/>
      <c r="F27" s="28"/>
      <c r="G27" s="29" t="str">
        <f t="shared" si="0"/>
        <v>Không XL</v>
      </c>
      <c r="H27" s="45" t="s">
        <v>138</v>
      </c>
      <c r="I27" s="43" t="s">
        <v>109</v>
      </c>
    </row>
    <row r="28" spans="1:10" ht="28.5" customHeight="1" x14ac:dyDescent="0.25">
      <c r="A28" s="18">
        <v>8</v>
      </c>
      <c r="B28" s="29" t="s">
        <v>506</v>
      </c>
      <c r="C28" s="30" t="s">
        <v>71</v>
      </c>
      <c r="D28" s="31" t="s">
        <v>198</v>
      </c>
      <c r="E28" s="28"/>
      <c r="F28" s="28"/>
      <c r="G28" s="29" t="str">
        <f t="shared" si="0"/>
        <v>Không XL</v>
      </c>
      <c r="H28" s="45" t="s">
        <v>138</v>
      </c>
      <c r="I28" s="43"/>
    </row>
    <row r="29" spans="1:10" ht="28.5" customHeight="1" x14ac:dyDescent="0.25">
      <c r="A29" s="18">
        <v>9</v>
      </c>
      <c r="B29" s="29" t="s">
        <v>507</v>
      </c>
      <c r="C29" s="30" t="s">
        <v>73</v>
      </c>
      <c r="D29" s="31" t="s">
        <v>147</v>
      </c>
      <c r="E29" s="28"/>
      <c r="F29" s="28"/>
      <c r="G29" s="29" t="str">
        <f t="shared" si="0"/>
        <v>Không XL</v>
      </c>
      <c r="H29" s="45" t="s">
        <v>138</v>
      </c>
      <c r="I29" s="44"/>
    </row>
    <row r="30" spans="1:10" ht="28.5" customHeight="1" x14ac:dyDescent="0.25">
      <c r="A30" s="18">
        <v>10</v>
      </c>
      <c r="B30" s="29" t="s">
        <v>508</v>
      </c>
      <c r="C30" s="30" t="s">
        <v>97</v>
      </c>
      <c r="D30" s="31" t="s">
        <v>161</v>
      </c>
      <c r="E30" s="28"/>
      <c r="F30" s="28"/>
      <c r="G30" s="29" t="str">
        <f t="shared" si="0"/>
        <v>Không XL</v>
      </c>
      <c r="H30" s="45" t="s">
        <v>138</v>
      </c>
      <c r="I30" s="60"/>
    </row>
    <row r="31" spans="1:10" ht="28.5" customHeight="1" x14ac:dyDescent="0.25">
      <c r="A31" s="18">
        <v>11</v>
      </c>
      <c r="B31" s="29" t="s">
        <v>509</v>
      </c>
      <c r="C31" s="30" t="s">
        <v>89</v>
      </c>
      <c r="D31" s="31" t="s">
        <v>510</v>
      </c>
      <c r="E31" s="28"/>
      <c r="F31" s="28"/>
      <c r="G31" s="29" t="str">
        <f t="shared" si="0"/>
        <v>Không XL</v>
      </c>
      <c r="H31" s="45" t="s">
        <v>138</v>
      </c>
      <c r="I31" s="43"/>
    </row>
    <row r="32" spans="1:10" ht="28.5" customHeight="1" x14ac:dyDescent="0.25">
      <c r="A32" s="18">
        <v>12</v>
      </c>
      <c r="B32" s="29" t="s">
        <v>511</v>
      </c>
      <c r="C32" s="30" t="s">
        <v>176</v>
      </c>
      <c r="D32" s="31" t="s">
        <v>70</v>
      </c>
      <c r="E32" s="28"/>
      <c r="F32" s="28"/>
      <c r="G32" s="29" t="str">
        <f t="shared" si="0"/>
        <v>Không XL</v>
      </c>
      <c r="H32" s="45" t="s">
        <v>138</v>
      </c>
      <c r="I32" s="43"/>
    </row>
    <row r="33" spans="1:9" ht="28.5" customHeight="1" x14ac:dyDescent="0.25">
      <c r="A33" s="18">
        <v>13</v>
      </c>
      <c r="B33" s="29" t="s">
        <v>512</v>
      </c>
      <c r="C33" s="30" t="s">
        <v>513</v>
      </c>
      <c r="D33" s="31" t="s">
        <v>72</v>
      </c>
      <c r="E33" s="28"/>
      <c r="F33" s="28"/>
      <c r="G33" s="29" t="str">
        <f t="shared" si="0"/>
        <v>Không XL</v>
      </c>
      <c r="H33" s="45" t="s">
        <v>138</v>
      </c>
      <c r="I33" s="43"/>
    </row>
    <row r="34" spans="1:9" ht="28.5" customHeight="1" x14ac:dyDescent="0.25">
      <c r="A34" s="18">
        <v>14</v>
      </c>
      <c r="B34" s="29" t="s">
        <v>514</v>
      </c>
      <c r="C34" s="30" t="s">
        <v>515</v>
      </c>
      <c r="D34" s="31" t="s">
        <v>72</v>
      </c>
      <c r="E34" s="28"/>
      <c r="F34" s="28"/>
      <c r="G34" s="29" t="str">
        <f t="shared" si="0"/>
        <v>Không XL</v>
      </c>
      <c r="H34" s="45" t="s">
        <v>138</v>
      </c>
      <c r="I34" s="43"/>
    </row>
    <row r="35" spans="1:9" ht="28.5" customHeight="1" x14ac:dyDescent="0.25">
      <c r="A35" s="18">
        <v>15</v>
      </c>
      <c r="B35" s="29" t="s">
        <v>516</v>
      </c>
      <c r="C35" s="30" t="s">
        <v>517</v>
      </c>
      <c r="D35" s="31" t="s">
        <v>72</v>
      </c>
      <c r="E35" s="28"/>
      <c r="F35" s="28"/>
      <c r="G35" s="29" t="str">
        <f t="shared" si="0"/>
        <v>Không XL</v>
      </c>
      <c r="H35" s="45" t="s">
        <v>138</v>
      </c>
      <c r="I35" s="43"/>
    </row>
    <row r="36" spans="1:9" ht="28.5" customHeight="1" x14ac:dyDescent="0.25">
      <c r="A36" s="18">
        <v>16</v>
      </c>
      <c r="B36" s="29" t="s">
        <v>518</v>
      </c>
      <c r="C36" s="30" t="s">
        <v>166</v>
      </c>
      <c r="D36" s="31" t="s">
        <v>173</v>
      </c>
      <c r="E36" s="28"/>
      <c r="F36" s="28"/>
      <c r="G36" s="29" t="str">
        <f t="shared" si="0"/>
        <v>Không XL</v>
      </c>
      <c r="H36" s="45" t="s">
        <v>138</v>
      </c>
      <c r="I36" s="43"/>
    </row>
    <row r="37" spans="1:9" ht="28.5" customHeight="1" x14ac:dyDescent="0.25">
      <c r="A37" s="18">
        <v>17</v>
      </c>
      <c r="B37" s="29" t="s">
        <v>519</v>
      </c>
      <c r="C37" s="30" t="s">
        <v>520</v>
      </c>
      <c r="D37" s="31" t="s">
        <v>173</v>
      </c>
      <c r="E37" s="28"/>
      <c r="F37" s="28"/>
      <c r="G37" s="29" t="str">
        <f t="shared" si="0"/>
        <v>Không XL</v>
      </c>
      <c r="H37" s="45" t="s">
        <v>138</v>
      </c>
      <c r="I37" s="43"/>
    </row>
    <row r="38" spans="1:9" ht="28.5" customHeight="1" x14ac:dyDescent="0.25">
      <c r="A38" s="18">
        <v>18</v>
      </c>
      <c r="B38" s="29" t="s">
        <v>521</v>
      </c>
      <c r="C38" s="30" t="s">
        <v>522</v>
      </c>
      <c r="D38" s="31" t="s">
        <v>173</v>
      </c>
      <c r="E38" s="28"/>
      <c r="F38" s="28"/>
      <c r="G38" s="29" t="str">
        <f t="shared" si="0"/>
        <v>Không XL</v>
      </c>
      <c r="H38" s="45" t="s">
        <v>138</v>
      </c>
      <c r="I38" s="43"/>
    </row>
    <row r="39" spans="1:9" ht="28.5" customHeight="1" x14ac:dyDescent="0.25">
      <c r="A39" s="18">
        <v>19</v>
      </c>
      <c r="B39" s="29" t="s">
        <v>523</v>
      </c>
      <c r="C39" s="30" t="s">
        <v>524</v>
      </c>
      <c r="D39" s="31" t="s">
        <v>173</v>
      </c>
      <c r="E39" s="28"/>
      <c r="F39" s="28"/>
      <c r="G39" s="29" t="str">
        <f t="shared" si="0"/>
        <v>Không XL</v>
      </c>
      <c r="H39" s="45" t="s">
        <v>138</v>
      </c>
      <c r="I39" s="44"/>
    </row>
    <row r="40" spans="1:9" ht="28.5" customHeight="1" x14ac:dyDescent="0.25">
      <c r="A40" s="18">
        <v>20</v>
      </c>
      <c r="B40" s="29" t="s">
        <v>525</v>
      </c>
      <c r="C40" s="30" t="s">
        <v>526</v>
      </c>
      <c r="D40" s="31" t="s">
        <v>116</v>
      </c>
      <c r="E40" s="28"/>
      <c r="F40" s="28"/>
      <c r="G40" s="29" t="str">
        <f t="shared" si="0"/>
        <v>Không XL</v>
      </c>
      <c r="H40" s="45" t="s">
        <v>138</v>
      </c>
      <c r="I40" s="44"/>
    </row>
    <row r="41" spans="1:9" ht="28.5" customHeight="1" x14ac:dyDescent="0.25">
      <c r="A41" s="18">
        <v>21</v>
      </c>
      <c r="B41" s="29" t="s">
        <v>527</v>
      </c>
      <c r="C41" s="30" t="s">
        <v>59</v>
      </c>
      <c r="D41" s="31" t="s">
        <v>102</v>
      </c>
      <c r="E41" s="28"/>
      <c r="F41" s="28"/>
      <c r="G41" s="29" t="str">
        <f t="shared" si="0"/>
        <v>Không XL</v>
      </c>
      <c r="H41" s="45" t="s">
        <v>138</v>
      </c>
      <c r="I41" s="43" t="s">
        <v>141</v>
      </c>
    </row>
    <row r="42" spans="1:9" ht="28.5" customHeight="1" x14ac:dyDescent="0.25">
      <c r="A42" s="18">
        <v>22</v>
      </c>
      <c r="B42" s="29" t="s">
        <v>528</v>
      </c>
      <c r="C42" s="30" t="s">
        <v>89</v>
      </c>
      <c r="D42" s="31" t="s">
        <v>230</v>
      </c>
      <c r="E42" s="28"/>
      <c r="F42" s="28"/>
      <c r="G42" s="29" t="str">
        <f t="shared" si="0"/>
        <v>Không XL</v>
      </c>
      <c r="H42" s="45" t="s">
        <v>138</v>
      </c>
      <c r="I42" s="43"/>
    </row>
    <row r="43" spans="1:9" ht="30" x14ac:dyDescent="0.25">
      <c r="A43" s="18">
        <v>23</v>
      </c>
      <c r="B43" s="29" t="s">
        <v>529</v>
      </c>
      <c r="C43" s="30" t="s">
        <v>393</v>
      </c>
      <c r="D43" s="31" t="s">
        <v>126</v>
      </c>
      <c r="E43" s="28"/>
      <c r="F43" s="28"/>
      <c r="G43" s="29" t="str">
        <f t="shared" si="0"/>
        <v>Không XL</v>
      </c>
      <c r="H43" s="45" t="s">
        <v>138</v>
      </c>
      <c r="I43" s="59"/>
    </row>
    <row r="44" spans="1:9" ht="28.5" customHeight="1" x14ac:dyDescent="0.25">
      <c r="A44" s="18">
        <v>24</v>
      </c>
      <c r="B44" s="29" t="s">
        <v>530</v>
      </c>
      <c r="C44" s="30" t="s">
        <v>167</v>
      </c>
      <c r="D44" s="31" t="s">
        <v>78</v>
      </c>
      <c r="E44" s="28"/>
      <c r="F44" s="28"/>
      <c r="G44" s="29" t="str">
        <f t="shared" si="0"/>
        <v>Không XL</v>
      </c>
      <c r="H44" s="45" t="s">
        <v>138</v>
      </c>
      <c r="I44" s="43"/>
    </row>
    <row r="45" spans="1:9" ht="28.5" customHeight="1" x14ac:dyDescent="0.25">
      <c r="A45" s="18">
        <v>25</v>
      </c>
      <c r="B45" s="29" t="s">
        <v>531</v>
      </c>
      <c r="C45" s="30" t="s">
        <v>95</v>
      </c>
      <c r="D45" s="31" t="s">
        <v>78</v>
      </c>
      <c r="E45" s="28"/>
      <c r="F45" s="28"/>
      <c r="G45" s="29" t="str">
        <f t="shared" si="0"/>
        <v>Không XL</v>
      </c>
      <c r="H45" s="45" t="s">
        <v>138</v>
      </c>
      <c r="I45" s="43"/>
    </row>
    <row r="46" spans="1:9" ht="28.5" customHeight="1" x14ac:dyDescent="0.25">
      <c r="A46" s="18">
        <v>26</v>
      </c>
      <c r="B46" s="29" t="s">
        <v>532</v>
      </c>
      <c r="C46" s="30" t="s">
        <v>533</v>
      </c>
      <c r="D46" s="31" t="s">
        <v>103</v>
      </c>
      <c r="E46" s="28"/>
      <c r="F46" s="28"/>
      <c r="G46" s="29" t="str">
        <f t="shared" si="0"/>
        <v>Không XL</v>
      </c>
      <c r="H46" s="45" t="s">
        <v>138</v>
      </c>
      <c r="I46" s="43" t="s">
        <v>140</v>
      </c>
    </row>
    <row r="47" spans="1:9" ht="28.5" customHeight="1" x14ac:dyDescent="0.25">
      <c r="A47" s="18">
        <v>27</v>
      </c>
      <c r="B47" s="29" t="s">
        <v>534</v>
      </c>
      <c r="C47" s="30" t="s">
        <v>535</v>
      </c>
      <c r="D47" s="31" t="s">
        <v>536</v>
      </c>
      <c r="E47" s="28"/>
      <c r="F47" s="28"/>
      <c r="G47" s="29" t="str">
        <f t="shared" si="0"/>
        <v>Không XL</v>
      </c>
      <c r="H47" s="45" t="s">
        <v>138</v>
      </c>
      <c r="I47" s="43" t="s">
        <v>111</v>
      </c>
    </row>
    <row r="48" spans="1:9" ht="28.5" customHeight="1" x14ac:dyDescent="0.25">
      <c r="A48" s="18">
        <v>28</v>
      </c>
      <c r="B48" s="29" t="s">
        <v>537</v>
      </c>
      <c r="C48" s="30" t="s">
        <v>59</v>
      </c>
      <c r="D48" s="31" t="s">
        <v>82</v>
      </c>
      <c r="E48" s="28"/>
      <c r="F48" s="28"/>
      <c r="G48" s="29" t="str">
        <f t="shared" si="0"/>
        <v>Không XL</v>
      </c>
      <c r="H48" s="45" t="s">
        <v>138</v>
      </c>
      <c r="I48" s="43"/>
    </row>
    <row r="49" spans="1:9" ht="28.5" customHeight="1" x14ac:dyDescent="0.25">
      <c r="A49" s="18">
        <v>29</v>
      </c>
      <c r="B49" s="29" t="s">
        <v>538</v>
      </c>
      <c r="C49" s="30" t="s">
        <v>163</v>
      </c>
      <c r="D49" s="31" t="s">
        <v>82</v>
      </c>
      <c r="E49" s="28"/>
      <c r="F49" s="28"/>
      <c r="G49" s="29" t="str">
        <f t="shared" si="0"/>
        <v>Không XL</v>
      </c>
      <c r="H49" s="45" t="s">
        <v>138</v>
      </c>
      <c r="I49" s="43"/>
    </row>
    <row r="50" spans="1:9" ht="28.5" customHeight="1" x14ac:dyDescent="0.25">
      <c r="A50" s="18">
        <v>30</v>
      </c>
      <c r="B50" s="29" t="s">
        <v>539</v>
      </c>
      <c r="C50" s="30" t="s">
        <v>95</v>
      </c>
      <c r="D50" s="31" t="s">
        <v>83</v>
      </c>
      <c r="E50" s="28"/>
      <c r="F50" s="28"/>
      <c r="G50" s="29" t="str">
        <f t="shared" si="0"/>
        <v>Không XL</v>
      </c>
      <c r="H50" s="45" t="s">
        <v>138</v>
      </c>
      <c r="I50" s="43"/>
    </row>
    <row r="51" spans="1:9" ht="28.5" customHeight="1" x14ac:dyDescent="0.25">
      <c r="A51" s="18">
        <v>31</v>
      </c>
      <c r="B51" s="29" t="s">
        <v>540</v>
      </c>
      <c r="C51" s="30" t="s">
        <v>541</v>
      </c>
      <c r="D51" s="31" t="s">
        <v>104</v>
      </c>
      <c r="E51" s="28"/>
      <c r="F51" s="28"/>
      <c r="G51" s="29" t="str">
        <f t="shared" si="0"/>
        <v>Không XL</v>
      </c>
      <c r="H51" s="45" t="s">
        <v>138</v>
      </c>
      <c r="I51" s="43" t="s">
        <v>142</v>
      </c>
    </row>
    <row r="52" spans="1:9" ht="28.5" customHeight="1" x14ac:dyDescent="0.25">
      <c r="A52" s="18">
        <v>32</v>
      </c>
      <c r="B52" s="29" t="s">
        <v>542</v>
      </c>
      <c r="C52" s="30" t="s">
        <v>543</v>
      </c>
      <c r="D52" s="31" t="s">
        <v>104</v>
      </c>
      <c r="E52" s="28"/>
      <c r="F52" s="28"/>
      <c r="G52" s="29" t="str">
        <f t="shared" si="0"/>
        <v>Không XL</v>
      </c>
      <c r="H52" s="45" t="s">
        <v>138</v>
      </c>
      <c r="I52" s="43"/>
    </row>
    <row r="53" spans="1:9" ht="28.5" customHeight="1" x14ac:dyDescent="0.25">
      <c r="A53" s="18">
        <v>33</v>
      </c>
      <c r="B53" s="29" t="s">
        <v>544</v>
      </c>
      <c r="C53" s="30" t="s">
        <v>545</v>
      </c>
      <c r="D53" s="31" t="s">
        <v>118</v>
      </c>
      <c r="E53" s="28"/>
      <c r="F53" s="28"/>
      <c r="G53" s="29" t="str">
        <f t="shared" si="0"/>
        <v>Không XL</v>
      </c>
      <c r="H53" s="45" t="s">
        <v>138</v>
      </c>
      <c r="I53" s="43"/>
    </row>
    <row r="54" spans="1:9" ht="28.5" customHeight="1" x14ac:dyDescent="0.25">
      <c r="A54" s="18">
        <v>34</v>
      </c>
      <c r="B54" s="29" t="s">
        <v>546</v>
      </c>
      <c r="C54" s="30" t="s">
        <v>547</v>
      </c>
      <c r="D54" s="31" t="s">
        <v>85</v>
      </c>
      <c r="E54" s="28"/>
      <c r="F54" s="28"/>
      <c r="G54" s="29" t="str">
        <f t="shared" si="0"/>
        <v>Không XL</v>
      </c>
      <c r="H54" s="45" t="s">
        <v>138</v>
      </c>
      <c r="I54" s="43"/>
    </row>
    <row r="55" spans="1:9" ht="28.5" customHeight="1" x14ac:dyDescent="0.25">
      <c r="A55" s="18">
        <v>35</v>
      </c>
      <c r="B55" s="29" t="s">
        <v>548</v>
      </c>
      <c r="C55" s="30" t="s">
        <v>549</v>
      </c>
      <c r="D55" s="31" t="s">
        <v>550</v>
      </c>
      <c r="E55" s="28"/>
      <c r="F55" s="28"/>
      <c r="G55" s="29" t="str">
        <f t="shared" si="0"/>
        <v>Không XL</v>
      </c>
      <c r="H55" s="45" t="s">
        <v>138</v>
      </c>
      <c r="I55" s="43" t="s">
        <v>110</v>
      </c>
    </row>
    <row r="56" spans="1:9" ht="28.5" customHeight="1" x14ac:dyDescent="0.25">
      <c r="A56" s="18">
        <v>36</v>
      </c>
      <c r="B56" s="29" t="s">
        <v>551</v>
      </c>
      <c r="C56" s="30" t="s">
        <v>172</v>
      </c>
      <c r="D56" s="31" t="s">
        <v>170</v>
      </c>
      <c r="E56" s="28"/>
      <c r="F56" s="28"/>
      <c r="G56" s="29" t="str">
        <f t="shared" si="0"/>
        <v>Không XL</v>
      </c>
      <c r="H56" s="45" t="s">
        <v>138</v>
      </c>
      <c r="I56" s="44"/>
    </row>
    <row r="57" spans="1:9" ht="28.5" customHeight="1" x14ac:dyDescent="0.25">
      <c r="A57" s="18">
        <v>37</v>
      </c>
      <c r="B57" s="29" t="s">
        <v>552</v>
      </c>
      <c r="C57" s="30" t="s">
        <v>460</v>
      </c>
      <c r="D57" s="31" t="s">
        <v>87</v>
      </c>
      <c r="E57" s="28"/>
      <c r="F57" s="28"/>
      <c r="G57" s="29" t="str">
        <f t="shared" si="0"/>
        <v>Không XL</v>
      </c>
      <c r="H57" s="45" t="s">
        <v>138</v>
      </c>
      <c r="I57" s="43"/>
    </row>
    <row r="58" spans="1:9" ht="28.5" customHeight="1" x14ac:dyDescent="0.25">
      <c r="A58" s="18">
        <v>38</v>
      </c>
      <c r="B58" s="29" t="s">
        <v>553</v>
      </c>
      <c r="C58" s="30" t="s">
        <v>554</v>
      </c>
      <c r="D58" s="31" t="s">
        <v>90</v>
      </c>
      <c r="E58" s="28"/>
      <c r="F58" s="28"/>
      <c r="G58" s="29" t="str">
        <f t="shared" si="0"/>
        <v>Không XL</v>
      </c>
      <c r="H58" s="45" t="s">
        <v>138</v>
      </c>
      <c r="I58" s="44"/>
    </row>
    <row r="59" spans="1:9" ht="28.5" customHeight="1" x14ac:dyDescent="0.25">
      <c r="A59" s="18">
        <v>39</v>
      </c>
      <c r="B59" s="29" t="s">
        <v>555</v>
      </c>
      <c r="C59" s="30" t="s">
        <v>556</v>
      </c>
      <c r="D59" s="31" t="s">
        <v>557</v>
      </c>
      <c r="E59" s="28"/>
      <c r="F59" s="28"/>
      <c r="G59" s="29" t="str">
        <f t="shared" si="0"/>
        <v>Không XL</v>
      </c>
      <c r="H59" s="45" t="s">
        <v>138</v>
      </c>
      <c r="I59" s="44" t="s">
        <v>139</v>
      </c>
    </row>
    <row r="60" spans="1:9" ht="10.5" customHeight="1" x14ac:dyDescent="0.25">
      <c r="B60" s="32"/>
      <c r="C60" s="32"/>
      <c r="D60" s="32"/>
      <c r="E60" s="33"/>
      <c r="F60" s="33"/>
      <c r="G60" s="33"/>
      <c r="H60" s="32"/>
    </row>
    <row r="61" spans="1:9" s="1" customFormat="1" ht="26.25" customHeight="1" x14ac:dyDescent="0.25">
      <c r="B61" s="3" t="s">
        <v>28</v>
      </c>
      <c r="E61" s="47"/>
      <c r="F61" s="47"/>
      <c r="G61" s="47"/>
    </row>
    <row r="62" spans="1:9" s="1" customFormat="1" ht="31.5" x14ac:dyDescent="0.25">
      <c r="B62" s="13"/>
      <c r="C62" s="76" t="s">
        <v>29</v>
      </c>
      <c r="D62" s="77"/>
      <c r="E62" s="50" t="s">
        <v>30</v>
      </c>
      <c r="F62" s="50" t="s">
        <v>31</v>
      </c>
      <c r="G62" s="47"/>
    </row>
    <row r="63" spans="1:9" s="1" customFormat="1" ht="20.25" x14ac:dyDescent="0.3">
      <c r="C63" s="14" t="s">
        <v>32</v>
      </c>
      <c r="D63" s="15"/>
      <c r="E63" s="26">
        <f>COUNTIF(G21:G59,"Xuất sắc")</f>
        <v>0</v>
      </c>
      <c r="F63" s="27">
        <f>E63/$A$59</f>
        <v>0</v>
      </c>
      <c r="G63" s="25"/>
    </row>
    <row r="64" spans="1:9" s="1" customFormat="1" ht="15.75" x14ac:dyDescent="0.25">
      <c r="C64" s="14" t="s">
        <v>33</v>
      </c>
      <c r="D64" s="15"/>
      <c r="E64" s="26">
        <f>COUNTIF(G21:G59,"Tốt")</f>
        <v>0</v>
      </c>
      <c r="F64" s="27">
        <f t="shared" ref="F64:F68" si="1">E64/$A$59</f>
        <v>0</v>
      </c>
      <c r="G64" s="47"/>
    </row>
    <row r="65" spans="1:10" s="1" customFormat="1" ht="15.75" x14ac:dyDescent="0.25">
      <c r="C65" s="14" t="s">
        <v>34</v>
      </c>
      <c r="D65" s="15"/>
      <c r="E65" s="26">
        <f>COUNTIF(G21:G59,"Khá")</f>
        <v>0</v>
      </c>
      <c r="F65" s="27">
        <f t="shared" si="1"/>
        <v>0</v>
      </c>
      <c r="G65" s="47"/>
    </row>
    <row r="66" spans="1:10" s="1" customFormat="1" ht="15.75" x14ac:dyDescent="0.25">
      <c r="C66" s="14" t="s">
        <v>35</v>
      </c>
      <c r="D66" s="15"/>
      <c r="E66" s="26">
        <f>COUNTIF(G21:G59,"TB")</f>
        <v>0</v>
      </c>
      <c r="F66" s="27">
        <f t="shared" si="1"/>
        <v>0</v>
      </c>
      <c r="G66" s="47"/>
    </row>
    <row r="67" spans="1:10" s="1" customFormat="1" ht="15.75" x14ac:dyDescent="0.25">
      <c r="C67" s="14" t="s">
        <v>36</v>
      </c>
      <c r="D67" s="15"/>
      <c r="E67" s="26">
        <f>COUNTIF(G21:G59,"Yếu")</f>
        <v>0</v>
      </c>
      <c r="F67" s="27">
        <f t="shared" si="1"/>
        <v>0</v>
      </c>
      <c r="G67" s="47"/>
    </row>
    <row r="68" spans="1:10" s="1" customFormat="1" ht="15.75" x14ac:dyDescent="0.25">
      <c r="C68" s="14" t="s">
        <v>37</v>
      </c>
      <c r="D68" s="15"/>
      <c r="E68" s="26">
        <f>COUNTIF(G21:G59,"Không XL")</f>
        <v>39</v>
      </c>
      <c r="F68" s="27">
        <f t="shared" si="1"/>
        <v>1</v>
      </c>
      <c r="G68" s="47"/>
    </row>
    <row r="70" spans="1:10" ht="57" customHeight="1" x14ac:dyDescent="0.25">
      <c r="A70" s="78" t="s">
        <v>143</v>
      </c>
      <c r="B70" s="74"/>
      <c r="C70" s="74"/>
      <c r="D70" s="74"/>
      <c r="E70" s="74"/>
      <c r="F70" s="74"/>
      <c r="G70" s="74"/>
      <c r="H70" s="74"/>
      <c r="I70" s="74"/>
      <c r="J70" s="16"/>
    </row>
    <row r="72" spans="1:10" s="2" customFormat="1" x14ac:dyDescent="0.25">
      <c r="B72" s="71" t="s">
        <v>39</v>
      </c>
      <c r="C72" s="71"/>
      <c r="D72" s="71"/>
      <c r="E72" s="71"/>
      <c r="F72" s="71" t="s">
        <v>40</v>
      </c>
      <c r="G72" s="71"/>
      <c r="H72" s="71"/>
      <c r="I72" s="71"/>
    </row>
    <row r="77" spans="1:10" x14ac:dyDescent="0.25">
      <c r="B77" s="92" t="s">
        <v>560</v>
      </c>
      <c r="C77" s="92"/>
      <c r="D77" s="92"/>
      <c r="E77" s="92"/>
      <c r="F77" s="71" t="s">
        <v>559</v>
      </c>
      <c r="G77" s="92"/>
      <c r="H77" s="92"/>
      <c r="I77" s="92"/>
    </row>
    <row r="78" spans="1:10" x14ac:dyDescent="0.25">
      <c r="B78" s="52"/>
      <c r="C78" s="52"/>
      <c r="D78" s="52"/>
      <c r="H78" s="52"/>
      <c r="I78" s="52"/>
    </row>
    <row r="79" spans="1:10" x14ac:dyDescent="0.25">
      <c r="A79" s="90" t="s">
        <v>43</v>
      </c>
      <c r="B79" s="90"/>
      <c r="C79" s="90"/>
      <c r="D79" s="90"/>
      <c r="E79" s="90"/>
      <c r="F79" s="90"/>
      <c r="G79" s="90"/>
      <c r="H79" s="90"/>
      <c r="I79" s="90"/>
    </row>
    <row r="80" spans="1:10" ht="102" customHeight="1" x14ac:dyDescent="0.25">
      <c r="A80" s="91" t="s">
        <v>152</v>
      </c>
      <c r="B80" s="80"/>
      <c r="C80" s="80"/>
      <c r="D80" s="80"/>
      <c r="E80" s="80"/>
      <c r="F80" s="80"/>
      <c r="G80" s="80"/>
      <c r="H80" s="80"/>
      <c r="I80" s="80"/>
    </row>
    <row r="82" spans="6:9" x14ac:dyDescent="0.25">
      <c r="I82" s="46" t="s">
        <v>314</v>
      </c>
    </row>
    <row r="83" spans="6:9" x14ac:dyDescent="0.25">
      <c r="F83" s="71" t="s">
        <v>46</v>
      </c>
      <c r="G83" s="71"/>
      <c r="H83" s="71"/>
    </row>
    <row r="89" spans="6:9" x14ac:dyDescent="0.25">
      <c r="F89" s="92" t="s">
        <v>130</v>
      </c>
      <c r="G89" s="71"/>
      <c r="H89" s="71"/>
    </row>
  </sheetData>
  <mergeCells count="23">
    <mergeCell ref="A5:I5"/>
    <mergeCell ref="A1:D1"/>
    <mergeCell ref="A2:D2"/>
    <mergeCell ref="E2:H2"/>
    <mergeCell ref="A3:D3"/>
    <mergeCell ref="F3:I3"/>
    <mergeCell ref="A17:I17"/>
    <mergeCell ref="A19:A20"/>
    <mergeCell ref="B19:B20"/>
    <mergeCell ref="C19:D20"/>
    <mergeCell ref="E19:E20"/>
    <mergeCell ref="F19:H19"/>
    <mergeCell ref="I19:I20"/>
    <mergeCell ref="A79:I79"/>
    <mergeCell ref="A80:I80"/>
    <mergeCell ref="F83:H83"/>
    <mergeCell ref="F89:H89"/>
    <mergeCell ref="C62:D62"/>
    <mergeCell ref="A70:I70"/>
    <mergeCell ref="B72:E72"/>
    <mergeCell ref="F72:I72"/>
    <mergeCell ref="B77:E77"/>
    <mergeCell ref="F77:I77"/>
  </mergeCells>
  <pageMargins left="0.51181102362204722" right="0.27559055118110237" top="0.41" bottom="0.24" header="0.31496062992125984" footer="0.15748031496062992"/>
  <pageSetup paperSize="9" orientation="portrait" r:id="rId1"/>
  <headerFooter differentFirst="1">
    <oddHeader>&amp;C&amp;"Times New Roman,Regular"&amp;P</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2"/>
  <sheetViews>
    <sheetView topLeftCell="A88" zoomScale="130" zoomScaleNormal="130" workbookViewId="0">
      <selection activeCell="B101" sqref="B101"/>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56" customWidth="1"/>
    <col min="6" max="6" width="9.140625" style="56"/>
    <col min="7" max="7" width="11.5703125" style="56" customWidth="1"/>
    <col min="8" max="8" width="9.28515625" style="3" customWidth="1"/>
    <col min="9" max="9" width="12.5703125" style="3" customWidth="1"/>
    <col min="10" max="16384" width="9.140625" style="3"/>
  </cols>
  <sheetData>
    <row r="1" spans="1:9" s="1" customFormat="1" ht="15.75" x14ac:dyDescent="0.25">
      <c r="A1" s="70" t="s">
        <v>0</v>
      </c>
      <c r="B1" s="70"/>
      <c r="C1" s="70"/>
      <c r="D1" s="70"/>
      <c r="E1" s="6" t="s">
        <v>1</v>
      </c>
      <c r="F1" s="6"/>
      <c r="G1" s="6"/>
      <c r="H1" s="6"/>
      <c r="I1" s="6"/>
    </row>
    <row r="2" spans="1:9" s="1" customFormat="1" x14ac:dyDescent="0.25">
      <c r="A2" s="70" t="s">
        <v>2</v>
      </c>
      <c r="B2" s="70"/>
      <c r="C2" s="70"/>
      <c r="D2" s="70"/>
      <c r="E2" s="71" t="s">
        <v>3</v>
      </c>
      <c r="F2" s="71"/>
      <c r="G2" s="71"/>
      <c r="H2" s="71"/>
      <c r="I2" s="2"/>
    </row>
    <row r="3" spans="1:9" s="1" customFormat="1" x14ac:dyDescent="0.25">
      <c r="A3" s="72" t="s">
        <v>56</v>
      </c>
      <c r="B3" s="73"/>
      <c r="C3" s="73"/>
      <c r="D3" s="73"/>
      <c r="E3" s="6"/>
      <c r="F3" s="71"/>
      <c r="G3" s="71"/>
      <c r="H3" s="71"/>
      <c r="I3" s="71"/>
    </row>
    <row r="4" spans="1:9" s="1" customFormat="1" x14ac:dyDescent="0.25">
      <c r="A4" s="58"/>
      <c r="B4" s="58"/>
      <c r="C4" s="58"/>
      <c r="D4" s="58"/>
      <c r="E4" s="58"/>
      <c r="F4" s="53"/>
      <c r="G4" s="53"/>
      <c r="H4" s="53"/>
      <c r="I4" s="53"/>
    </row>
    <row r="5" spans="1:9" ht="23.25" customHeight="1" x14ac:dyDescent="0.25">
      <c r="A5" s="71" t="s">
        <v>4</v>
      </c>
      <c r="B5" s="71"/>
      <c r="C5" s="71"/>
      <c r="D5" s="71"/>
      <c r="E5" s="71"/>
      <c r="F5" s="71"/>
      <c r="G5" s="71"/>
      <c r="H5" s="71"/>
      <c r="I5" s="71"/>
    </row>
    <row r="6" spans="1:9" s="2" customFormat="1" x14ac:dyDescent="0.25">
      <c r="B6" s="2" t="s">
        <v>563</v>
      </c>
      <c r="D6" s="9" t="s">
        <v>57</v>
      </c>
      <c r="F6" s="9" t="s">
        <v>58</v>
      </c>
    </row>
    <row r="7" spans="1:9" s="2" customFormat="1" x14ac:dyDescent="0.25">
      <c r="E7" s="53"/>
      <c r="F7" s="53"/>
      <c r="G7" s="53"/>
    </row>
    <row r="8" spans="1:9" ht="21.75" customHeight="1" x14ac:dyDescent="0.25">
      <c r="A8" s="10" t="s">
        <v>6</v>
      </c>
      <c r="B8" s="42" t="s">
        <v>131</v>
      </c>
    </row>
    <row r="9" spans="1:9" ht="21.75" customHeight="1" x14ac:dyDescent="0.25">
      <c r="A9" s="10" t="s">
        <v>8</v>
      </c>
      <c r="B9" s="41" t="s">
        <v>132</v>
      </c>
    </row>
    <row r="10" spans="1:9" ht="21.75" customHeight="1" x14ac:dyDescent="0.25">
      <c r="A10" s="10" t="s">
        <v>10</v>
      </c>
      <c r="B10" s="2" t="s">
        <v>11</v>
      </c>
    </row>
    <row r="11" spans="1:9" ht="22.5" customHeight="1" x14ac:dyDescent="0.25">
      <c r="A11" s="10"/>
      <c r="B11" s="3" t="s">
        <v>564</v>
      </c>
    </row>
    <row r="12" spans="1:9" ht="22.5" customHeight="1" x14ac:dyDescent="0.25">
      <c r="A12" s="10"/>
      <c r="B12" s="3" t="s">
        <v>565</v>
      </c>
    </row>
    <row r="13" spans="1:9" ht="22.5" customHeight="1" x14ac:dyDescent="0.25">
      <c r="A13" s="10"/>
      <c r="B13" s="3" t="s">
        <v>566</v>
      </c>
    </row>
    <row r="14" spans="1:9" ht="22.5" customHeight="1" x14ac:dyDescent="0.25">
      <c r="A14" s="10"/>
      <c r="B14" s="3" t="s">
        <v>567</v>
      </c>
    </row>
    <row r="15" spans="1:9" ht="22.5" customHeight="1" x14ac:dyDescent="0.25">
      <c r="A15" s="10"/>
      <c r="B15" s="42" t="s">
        <v>133</v>
      </c>
    </row>
    <row r="16" spans="1:9" x14ac:dyDescent="0.25">
      <c r="A16" s="10" t="s">
        <v>16</v>
      </c>
      <c r="B16" s="2" t="s">
        <v>17</v>
      </c>
    </row>
    <row r="17" spans="1:10" ht="57" customHeight="1" x14ac:dyDescent="0.25">
      <c r="A17" s="74" t="s">
        <v>18</v>
      </c>
      <c r="B17" s="74"/>
      <c r="C17" s="74"/>
      <c r="D17" s="74"/>
      <c r="E17" s="74"/>
      <c r="F17" s="74"/>
      <c r="G17" s="74"/>
      <c r="H17" s="74"/>
      <c r="I17" s="74"/>
      <c r="J17" s="16"/>
    </row>
    <row r="18" spans="1:10" ht="15" customHeight="1" x14ac:dyDescent="0.25">
      <c r="A18" s="11"/>
    </row>
    <row r="19" spans="1:10" ht="33" customHeight="1" x14ac:dyDescent="0.25">
      <c r="A19" s="75" t="s">
        <v>19</v>
      </c>
      <c r="B19" s="75" t="s">
        <v>20</v>
      </c>
      <c r="C19" s="85" t="s">
        <v>21</v>
      </c>
      <c r="D19" s="86"/>
      <c r="E19" s="81" t="s">
        <v>22</v>
      </c>
      <c r="F19" s="75" t="s">
        <v>23</v>
      </c>
      <c r="G19" s="75"/>
      <c r="H19" s="75"/>
      <c r="I19" s="83" t="s">
        <v>24</v>
      </c>
    </row>
    <row r="20" spans="1:10" ht="16.5" customHeight="1" x14ac:dyDescent="0.25">
      <c r="A20" s="81"/>
      <c r="B20" s="81"/>
      <c r="C20" s="87"/>
      <c r="D20" s="88"/>
      <c r="E20" s="82"/>
      <c r="F20" s="55" t="s">
        <v>25</v>
      </c>
      <c r="G20" s="55" t="s">
        <v>26</v>
      </c>
      <c r="H20" s="55" t="s">
        <v>27</v>
      </c>
      <c r="I20" s="83"/>
    </row>
    <row r="21" spans="1:10" ht="31.5" x14ac:dyDescent="0.25">
      <c r="A21" s="18">
        <v>1</v>
      </c>
      <c r="B21" s="29">
        <v>23004325</v>
      </c>
      <c r="C21" s="69" t="s">
        <v>568</v>
      </c>
      <c r="D21" s="31" t="s">
        <v>61</v>
      </c>
      <c r="E21" s="28"/>
      <c r="F21" s="28"/>
      <c r="G21" s="29" t="str">
        <f>IF(AND(F21&gt;=90),"XS",IF(AND(F21&gt;=80),"Tốt",IF(AND(F21&gt;=70),"Khá",IF(AND(F21&gt;=60),"TB",IF(AND(F21&gt;=50),"TB",IF(AND(F21&lt;50),IF(AND(F21&gt;0),"Yếu",IF(AND(F21=0),"Không XL"," "))))))))</f>
        <v>Không XL</v>
      </c>
      <c r="H21" s="45" t="s">
        <v>138</v>
      </c>
      <c r="I21" s="44"/>
    </row>
    <row r="22" spans="1:10" ht="30" customHeight="1" x14ac:dyDescent="0.25">
      <c r="A22" s="18">
        <v>2</v>
      </c>
      <c r="B22" s="29" t="s">
        <v>569</v>
      </c>
      <c r="C22" s="30" t="s">
        <v>570</v>
      </c>
      <c r="D22" s="31" t="s">
        <v>571</v>
      </c>
      <c r="E22" s="28"/>
      <c r="F22" s="28"/>
      <c r="G22" s="29" t="str">
        <f t="shared" ref="G22:G82" si="0">IF(AND(F22&gt;=90),"XS",IF(AND(F22&gt;=80),"Tốt",IF(AND(F22&gt;=70),"Khá",IF(AND(F22&gt;=60),"TB",IF(AND(F22&gt;=50),"TB",IF(AND(F22&lt;50),IF(AND(F22&gt;0),"Yếu",IF(AND(F22=0),"Không XL"," "))))))))</f>
        <v>Không XL</v>
      </c>
      <c r="H22" s="45" t="s">
        <v>138</v>
      </c>
      <c r="I22" s="44" t="s">
        <v>139</v>
      </c>
    </row>
    <row r="23" spans="1:10" ht="30" customHeight="1" x14ac:dyDescent="0.25">
      <c r="A23" s="18">
        <v>3</v>
      </c>
      <c r="B23" s="29" t="s">
        <v>572</v>
      </c>
      <c r="C23" s="30" t="s">
        <v>573</v>
      </c>
      <c r="D23" s="31" t="s">
        <v>123</v>
      </c>
      <c r="E23" s="28"/>
      <c r="F23" s="28"/>
      <c r="G23" s="29" t="str">
        <f t="shared" si="0"/>
        <v>Không XL</v>
      </c>
      <c r="H23" s="45" t="s">
        <v>138</v>
      </c>
      <c r="I23" s="44"/>
    </row>
    <row r="24" spans="1:10" ht="30" customHeight="1" x14ac:dyDescent="0.25">
      <c r="A24" s="18">
        <v>4</v>
      </c>
      <c r="B24" s="29" t="s">
        <v>574</v>
      </c>
      <c r="C24" s="30" t="s">
        <v>575</v>
      </c>
      <c r="D24" s="31" t="s">
        <v>123</v>
      </c>
      <c r="E24" s="28"/>
      <c r="F24" s="28"/>
      <c r="G24" s="29" t="str">
        <f t="shared" si="0"/>
        <v>Không XL</v>
      </c>
      <c r="H24" s="45" t="s">
        <v>138</v>
      </c>
      <c r="I24" s="43"/>
    </row>
    <row r="25" spans="1:10" ht="30" customHeight="1" x14ac:dyDescent="0.25">
      <c r="A25" s="18">
        <v>5</v>
      </c>
      <c r="B25" s="29" t="s">
        <v>576</v>
      </c>
      <c r="C25" s="30" t="s">
        <v>577</v>
      </c>
      <c r="D25" s="31" t="s">
        <v>123</v>
      </c>
      <c r="E25" s="28"/>
      <c r="F25" s="28"/>
      <c r="G25" s="29" t="str">
        <f t="shared" si="0"/>
        <v>Không XL</v>
      </c>
      <c r="H25" s="45" t="s">
        <v>138</v>
      </c>
      <c r="I25" s="43"/>
    </row>
    <row r="26" spans="1:10" ht="30" customHeight="1" x14ac:dyDescent="0.25">
      <c r="A26" s="18">
        <v>6</v>
      </c>
      <c r="B26" s="29" t="s">
        <v>578</v>
      </c>
      <c r="C26" s="30" t="s">
        <v>94</v>
      </c>
      <c r="D26" s="31" t="s">
        <v>123</v>
      </c>
      <c r="E26" s="28"/>
      <c r="F26" s="28"/>
      <c r="G26" s="29" t="str">
        <f t="shared" si="0"/>
        <v>Không XL</v>
      </c>
      <c r="H26" s="45" t="s">
        <v>138</v>
      </c>
      <c r="I26" s="43"/>
    </row>
    <row r="27" spans="1:10" ht="30" customHeight="1" x14ac:dyDescent="0.25">
      <c r="A27" s="18">
        <v>7</v>
      </c>
      <c r="B27" s="29" t="s">
        <v>579</v>
      </c>
      <c r="C27" s="30" t="s">
        <v>580</v>
      </c>
      <c r="D27" s="31" t="s">
        <v>123</v>
      </c>
      <c r="E27" s="28"/>
      <c r="F27" s="28"/>
      <c r="G27" s="29" t="str">
        <f t="shared" si="0"/>
        <v>Không XL</v>
      </c>
      <c r="H27" s="45" t="s">
        <v>138</v>
      </c>
      <c r="I27" s="43"/>
    </row>
    <row r="28" spans="1:10" ht="30" customHeight="1" x14ac:dyDescent="0.25">
      <c r="A28" s="18">
        <v>8</v>
      </c>
      <c r="B28" s="29" t="s">
        <v>581</v>
      </c>
      <c r="C28" s="30" t="s">
        <v>187</v>
      </c>
      <c r="D28" s="31" t="s">
        <v>582</v>
      </c>
      <c r="E28" s="28"/>
      <c r="F28" s="28"/>
      <c r="G28" s="29" t="str">
        <f t="shared" si="0"/>
        <v>Không XL</v>
      </c>
      <c r="H28" s="45" t="s">
        <v>138</v>
      </c>
      <c r="I28" s="43" t="s">
        <v>111</v>
      </c>
    </row>
    <row r="29" spans="1:10" ht="30" customHeight="1" x14ac:dyDescent="0.25">
      <c r="A29" s="18">
        <v>9</v>
      </c>
      <c r="B29" s="29" t="s">
        <v>583</v>
      </c>
      <c r="C29" s="30" t="s">
        <v>584</v>
      </c>
      <c r="D29" s="31" t="s">
        <v>582</v>
      </c>
      <c r="E29" s="28"/>
      <c r="F29" s="28"/>
      <c r="G29" s="29" t="str">
        <f t="shared" si="0"/>
        <v>Không XL</v>
      </c>
      <c r="H29" s="45" t="s">
        <v>138</v>
      </c>
      <c r="I29" s="44"/>
    </row>
    <row r="30" spans="1:10" ht="30" customHeight="1" x14ac:dyDescent="0.25">
      <c r="A30" s="18">
        <v>10</v>
      </c>
      <c r="B30" s="29" t="s">
        <v>585</v>
      </c>
      <c r="C30" s="30" t="s">
        <v>586</v>
      </c>
      <c r="D30" s="31" t="s">
        <v>63</v>
      </c>
      <c r="E30" s="28"/>
      <c r="F30" s="28"/>
      <c r="G30" s="29" t="str">
        <f t="shared" si="0"/>
        <v>Không XL</v>
      </c>
      <c r="H30" s="45" t="s">
        <v>138</v>
      </c>
      <c r="I30" s="44"/>
    </row>
    <row r="31" spans="1:10" ht="30" customHeight="1" x14ac:dyDescent="0.25">
      <c r="A31" s="18">
        <v>11</v>
      </c>
      <c r="B31" s="29" t="s">
        <v>587</v>
      </c>
      <c r="C31" s="30" t="s">
        <v>588</v>
      </c>
      <c r="D31" s="31" t="s">
        <v>63</v>
      </c>
      <c r="E31" s="28"/>
      <c r="F31" s="28"/>
      <c r="G31" s="29" t="str">
        <f t="shared" si="0"/>
        <v>Không XL</v>
      </c>
      <c r="H31" s="45" t="s">
        <v>138</v>
      </c>
      <c r="I31" s="43" t="s">
        <v>109</v>
      </c>
    </row>
    <row r="32" spans="1:10" ht="30" customHeight="1" x14ac:dyDescent="0.25">
      <c r="A32" s="18">
        <v>12</v>
      </c>
      <c r="B32" s="29" t="s">
        <v>589</v>
      </c>
      <c r="C32" s="30" t="s">
        <v>590</v>
      </c>
      <c r="D32" s="31" t="s">
        <v>591</v>
      </c>
      <c r="E32" s="28"/>
      <c r="F32" s="28"/>
      <c r="G32" s="29" t="str">
        <f t="shared" si="0"/>
        <v>Không XL</v>
      </c>
      <c r="H32" s="45" t="s">
        <v>138</v>
      </c>
      <c r="I32" s="43"/>
    </row>
    <row r="33" spans="1:9" ht="30" customHeight="1" x14ac:dyDescent="0.25">
      <c r="A33" s="18">
        <v>13</v>
      </c>
      <c r="B33" s="29" t="s">
        <v>592</v>
      </c>
      <c r="C33" s="30" t="s">
        <v>593</v>
      </c>
      <c r="D33" s="31" t="s">
        <v>113</v>
      </c>
      <c r="E33" s="28"/>
      <c r="F33" s="28"/>
      <c r="G33" s="29" t="str">
        <f t="shared" si="0"/>
        <v>Không XL</v>
      </c>
      <c r="H33" s="45" t="s">
        <v>138</v>
      </c>
      <c r="I33" s="43"/>
    </row>
    <row r="34" spans="1:9" ht="30" customHeight="1" x14ac:dyDescent="0.25">
      <c r="A34" s="18">
        <v>14</v>
      </c>
      <c r="B34" s="29" t="s">
        <v>594</v>
      </c>
      <c r="C34" s="30" t="s">
        <v>595</v>
      </c>
      <c r="D34" s="31" t="s">
        <v>596</v>
      </c>
      <c r="E34" s="28"/>
      <c r="F34" s="28"/>
      <c r="G34" s="29" t="str">
        <f t="shared" si="0"/>
        <v>Không XL</v>
      </c>
      <c r="H34" s="45" t="s">
        <v>138</v>
      </c>
      <c r="I34" s="43"/>
    </row>
    <row r="35" spans="1:9" ht="30" customHeight="1" x14ac:dyDescent="0.25">
      <c r="A35" s="18">
        <v>15</v>
      </c>
      <c r="B35" s="29" t="s">
        <v>597</v>
      </c>
      <c r="C35" s="30" t="s">
        <v>598</v>
      </c>
      <c r="D35" s="31" t="s">
        <v>599</v>
      </c>
      <c r="E35" s="28"/>
      <c r="F35" s="28"/>
      <c r="G35" s="29" t="str">
        <f t="shared" si="0"/>
        <v>Không XL</v>
      </c>
      <c r="H35" s="45" t="s">
        <v>138</v>
      </c>
      <c r="I35" s="43"/>
    </row>
    <row r="36" spans="1:9" ht="30" customHeight="1" x14ac:dyDescent="0.25">
      <c r="A36" s="18">
        <v>16</v>
      </c>
      <c r="B36" s="29" t="s">
        <v>600</v>
      </c>
      <c r="C36" s="30" t="s">
        <v>601</v>
      </c>
      <c r="D36" s="31" t="s">
        <v>67</v>
      </c>
      <c r="E36" s="28"/>
      <c r="F36" s="28"/>
      <c r="G36" s="29" t="str">
        <f t="shared" si="0"/>
        <v>Không XL</v>
      </c>
      <c r="H36" s="45" t="s">
        <v>138</v>
      </c>
      <c r="I36" s="43"/>
    </row>
    <row r="37" spans="1:9" ht="30" customHeight="1" x14ac:dyDescent="0.25">
      <c r="A37" s="18">
        <v>17</v>
      </c>
      <c r="B37" s="29" t="s">
        <v>602</v>
      </c>
      <c r="C37" s="30" t="s">
        <v>603</v>
      </c>
      <c r="D37" s="31" t="s">
        <v>67</v>
      </c>
      <c r="E37" s="28"/>
      <c r="F37" s="28"/>
      <c r="G37" s="29" t="str">
        <f t="shared" si="0"/>
        <v>Không XL</v>
      </c>
      <c r="H37" s="45" t="s">
        <v>138</v>
      </c>
      <c r="I37" s="43"/>
    </row>
    <row r="38" spans="1:9" ht="30" customHeight="1" x14ac:dyDescent="0.25">
      <c r="A38" s="18">
        <v>18</v>
      </c>
      <c r="B38" s="29" t="s">
        <v>604</v>
      </c>
      <c r="C38" s="30" t="s">
        <v>605</v>
      </c>
      <c r="D38" s="31" t="s">
        <v>67</v>
      </c>
      <c r="E38" s="28"/>
      <c r="F38" s="28"/>
      <c r="G38" s="29" t="str">
        <f t="shared" si="0"/>
        <v>Không XL</v>
      </c>
      <c r="H38" s="45" t="s">
        <v>138</v>
      </c>
      <c r="I38" s="43"/>
    </row>
    <row r="39" spans="1:9" ht="30" customHeight="1" x14ac:dyDescent="0.25">
      <c r="A39" s="18">
        <v>19</v>
      </c>
      <c r="B39" s="29" t="s">
        <v>606</v>
      </c>
      <c r="C39" s="30" t="s">
        <v>607</v>
      </c>
      <c r="D39" s="31" t="s">
        <v>608</v>
      </c>
      <c r="E39" s="28"/>
      <c r="F39" s="28"/>
      <c r="G39" s="29" t="str">
        <f t="shared" si="0"/>
        <v>Không XL</v>
      </c>
      <c r="H39" s="45" t="s">
        <v>138</v>
      </c>
      <c r="I39" s="44"/>
    </row>
    <row r="40" spans="1:9" ht="30" customHeight="1" x14ac:dyDescent="0.25">
      <c r="A40" s="18">
        <v>20</v>
      </c>
      <c r="B40" s="29" t="s">
        <v>609</v>
      </c>
      <c r="C40" s="30" t="s">
        <v>610</v>
      </c>
      <c r="D40" s="31" t="s">
        <v>68</v>
      </c>
      <c r="E40" s="28"/>
      <c r="F40" s="28"/>
      <c r="G40" s="29" t="str">
        <f t="shared" si="0"/>
        <v>Không XL</v>
      </c>
      <c r="H40" s="45" t="s">
        <v>138</v>
      </c>
      <c r="I40" s="44"/>
    </row>
    <row r="41" spans="1:9" ht="30" customHeight="1" x14ac:dyDescent="0.25">
      <c r="A41" s="18">
        <v>21</v>
      </c>
      <c r="B41" s="29" t="s">
        <v>611</v>
      </c>
      <c r="C41" s="30" t="s">
        <v>612</v>
      </c>
      <c r="D41" s="31" t="s">
        <v>68</v>
      </c>
      <c r="E41" s="28"/>
      <c r="F41" s="28"/>
      <c r="G41" s="29" t="str">
        <f t="shared" si="0"/>
        <v>Không XL</v>
      </c>
      <c r="H41" s="45" t="s">
        <v>138</v>
      </c>
      <c r="I41" s="43"/>
    </row>
    <row r="42" spans="1:9" ht="30" customHeight="1" x14ac:dyDescent="0.25">
      <c r="A42" s="18">
        <v>22</v>
      </c>
      <c r="B42" s="29" t="s">
        <v>613</v>
      </c>
      <c r="C42" s="30" t="s">
        <v>614</v>
      </c>
      <c r="D42" s="31" t="s">
        <v>70</v>
      </c>
      <c r="E42" s="28"/>
      <c r="F42" s="28"/>
      <c r="G42" s="29" t="str">
        <f t="shared" si="0"/>
        <v>Không XL</v>
      </c>
      <c r="H42" s="45" t="s">
        <v>138</v>
      </c>
      <c r="I42" s="43"/>
    </row>
    <row r="43" spans="1:9" ht="30" customHeight="1" x14ac:dyDescent="0.25">
      <c r="A43" s="18">
        <v>23</v>
      </c>
      <c r="B43" s="29" t="s">
        <v>615</v>
      </c>
      <c r="C43" s="30" t="s">
        <v>616</v>
      </c>
      <c r="D43" s="31" t="s">
        <v>72</v>
      </c>
      <c r="E43" s="28"/>
      <c r="F43" s="28"/>
      <c r="G43" s="29" t="str">
        <f t="shared" si="0"/>
        <v>Không XL</v>
      </c>
      <c r="H43" s="45" t="s">
        <v>138</v>
      </c>
      <c r="I43" s="43"/>
    </row>
    <row r="44" spans="1:9" ht="30" customHeight="1" x14ac:dyDescent="0.25">
      <c r="A44" s="18">
        <v>24</v>
      </c>
      <c r="B44" s="29" t="s">
        <v>617</v>
      </c>
      <c r="C44" s="30" t="s">
        <v>89</v>
      </c>
      <c r="D44" s="31" t="s">
        <v>72</v>
      </c>
      <c r="E44" s="28"/>
      <c r="F44" s="28"/>
      <c r="G44" s="29" t="str">
        <f t="shared" si="0"/>
        <v>Không XL</v>
      </c>
      <c r="H44" s="45" t="s">
        <v>138</v>
      </c>
      <c r="I44" s="43"/>
    </row>
    <row r="45" spans="1:9" ht="30" customHeight="1" x14ac:dyDescent="0.25">
      <c r="A45" s="18">
        <v>25</v>
      </c>
      <c r="B45" s="29" t="s">
        <v>618</v>
      </c>
      <c r="C45" s="30" t="s">
        <v>605</v>
      </c>
      <c r="D45" s="31" t="s">
        <v>72</v>
      </c>
      <c r="E45" s="28"/>
      <c r="F45" s="28"/>
      <c r="G45" s="29" t="str">
        <f t="shared" si="0"/>
        <v>Không XL</v>
      </c>
      <c r="H45" s="45" t="s">
        <v>138</v>
      </c>
      <c r="I45" s="43"/>
    </row>
    <row r="46" spans="1:9" ht="30" customHeight="1" x14ac:dyDescent="0.25">
      <c r="A46" s="18">
        <v>26</v>
      </c>
      <c r="B46" s="29" t="s">
        <v>619</v>
      </c>
      <c r="C46" s="30" t="s">
        <v>326</v>
      </c>
      <c r="D46" s="31" t="s">
        <v>620</v>
      </c>
      <c r="E46" s="28"/>
      <c r="F46" s="28"/>
      <c r="G46" s="29" t="str">
        <f t="shared" si="0"/>
        <v>Không XL</v>
      </c>
      <c r="H46" s="45" t="s">
        <v>138</v>
      </c>
      <c r="I46" s="59" t="s">
        <v>486</v>
      </c>
    </row>
    <row r="47" spans="1:9" ht="30" customHeight="1" x14ac:dyDescent="0.25">
      <c r="A47" s="18">
        <v>27</v>
      </c>
      <c r="B47" s="29" t="s">
        <v>621</v>
      </c>
      <c r="C47" s="30" t="s">
        <v>622</v>
      </c>
      <c r="D47" s="31" t="s">
        <v>620</v>
      </c>
      <c r="E47" s="28"/>
      <c r="F47" s="28"/>
      <c r="G47" s="29" t="str">
        <f t="shared" si="0"/>
        <v>Không XL</v>
      </c>
      <c r="H47" s="45" t="s">
        <v>138</v>
      </c>
      <c r="I47" s="43"/>
    </row>
    <row r="48" spans="1:9" ht="30" customHeight="1" x14ac:dyDescent="0.25">
      <c r="A48" s="18">
        <v>28</v>
      </c>
      <c r="B48" s="29" t="s">
        <v>623</v>
      </c>
      <c r="C48" s="30" t="s">
        <v>75</v>
      </c>
      <c r="D48" s="31" t="s">
        <v>620</v>
      </c>
      <c r="E48" s="28"/>
      <c r="F48" s="28"/>
      <c r="G48" s="29" t="str">
        <f t="shared" si="0"/>
        <v>Không XL</v>
      </c>
      <c r="H48" s="45" t="s">
        <v>138</v>
      </c>
      <c r="I48" s="43"/>
    </row>
    <row r="49" spans="1:9" ht="30" customHeight="1" x14ac:dyDescent="0.25">
      <c r="A49" s="18">
        <v>29</v>
      </c>
      <c r="B49" s="29" t="s">
        <v>624</v>
      </c>
      <c r="C49" s="30" t="s">
        <v>625</v>
      </c>
      <c r="D49" s="31" t="s">
        <v>626</v>
      </c>
      <c r="E49" s="28"/>
      <c r="F49" s="28"/>
      <c r="G49" s="29" t="str">
        <f t="shared" si="0"/>
        <v>Không XL</v>
      </c>
      <c r="H49" s="45" t="s">
        <v>138</v>
      </c>
      <c r="I49" s="43"/>
    </row>
    <row r="50" spans="1:9" ht="30" customHeight="1" x14ac:dyDescent="0.25">
      <c r="A50" s="18">
        <v>30</v>
      </c>
      <c r="B50" s="29" t="s">
        <v>627</v>
      </c>
      <c r="C50" s="30" t="s">
        <v>628</v>
      </c>
      <c r="D50" s="31" t="s">
        <v>629</v>
      </c>
      <c r="E50" s="28"/>
      <c r="F50" s="28"/>
      <c r="G50" s="29" t="str">
        <f t="shared" si="0"/>
        <v>Không XL</v>
      </c>
      <c r="H50" s="45" t="s">
        <v>138</v>
      </c>
      <c r="I50" s="43" t="s">
        <v>110</v>
      </c>
    </row>
    <row r="51" spans="1:9" ht="30" customHeight="1" x14ac:dyDescent="0.25">
      <c r="A51" s="18">
        <v>31</v>
      </c>
      <c r="B51" s="29" t="s">
        <v>630</v>
      </c>
      <c r="C51" s="30" t="s">
        <v>631</v>
      </c>
      <c r="D51" s="31" t="s">
        <v>76</v>
      </c>
      <c r="E51" s="28"/>
      <c r="F51" s="28"/>
      <c r="G51" s="29" t="str">
        <f t="shared" si="0"/>
        <v>Không XL</v>
      </c>
      <c r="H51" s="45" t="s">
        <v>138</v>
      </c>
      <c r="I51" s="43"/>
    </row>
    <row r="52" spans="1:9" ht="30" customHeight="1" x14ac:dyDescent="0.25">
      <c r="A52" s="18">
        <v>32</v>
      </c>
      <c r="B52" s="29" t="s">
        <v>632</v>
      </c>
      <c r="C52" s="30" t="s">
        <v>633</v>
      </c>
      <c r="D52" s="31" t="s">
        <v>77</v>
      </c>
      <c r="E52" s="28"/>
      <c r="F52" s="28"/>
      <c r="G52" s="29" t="str">
        <f t="shared" si="0"/>
        <v>Không XL</v>
      </c>
      <c r="H52" s="45" t="s">
        <v>138</v>
      </c>
      <c r="I52" s="43" t="s">
        <v>140</v>
      </c>
    </row>
    <row r="53" spans="1:9" ht="30" customHeight="1" x14ac:dyDescent="0.25">
      <c r="A53" s="18">
        <v>33</v>
      </c>
      <c r="B53" s="29" t="s">
        <v>634</v>
      </c>
      <c r="C53" s="30" t="s">
        <v>635</v>
      </c>
      <c r="D53" s="31" t="s">
        <v>126</v>
      </c>
      <c r="E53" s="28"/>
      <c r="F53" s="28"/>
      <c r="G53" s="29" t="str">
        <f t="shared" si="0"/>
        <v>Không XL</v>
      </c>
      <c r="H53" s="45" t="s">
        <v>138</v>
      </c>
      <c r="I53" s="43"/>
    </row>
    <row r="54" spans="1:9" ht="30" customHeight="1" x14ac:dyDescent="0.25">
      <c r="A54" s="18">
        <v>34</v>
      </c>
      <c r="B54" s="29" t="s">
        <v>636</v>
      </c>
      <c r="C54" s="30" t="s">
        <v>637</v>
      </c>
      <c r="D54" s="31" t="s">
        <v>78</v>
      </c>
      <c r="E54" s="28"/>
      <c r="F54" s="28"/>
      <c r="G54" s="29" t="str">
        <f t="shared" si="0"/>
        <v>Không XL</v>
      </c>
      <c r="H54" s="45" t="s">
        <v>138</v>
      </c>
      <c r="I54" s="43"/>
    </row>
    <row r="55" spans="1:9" ht="30" customHeight="1" x14ac:dyDescent="0.25">
      <c r="A55" s="18">
        <v>35</v>
      </c>
      <c r="B55" s="29" t="s">
        <v>638</v>
      </c>
      <c r="C55" s="30" t="s">
        <v>81</v>
      </c>
      <c r="D55" s="31" t="s">
        <v>103</v>
      </c>
      <c r="E55" s="28"/>
      <c r="F55" s="28"/>
      <c r="G55" s="29" t="str">
        <f t="shared" si="0"/>
        <v>Không XL</v>
      </c>
      <c r="H55" s="45" t="s">
        <v>138</v>
      </c>
      <c r="I55" s="43"/>
    </row>
    <row r="56" spans="1:9" ht="30" customHeight="1" x14ac:dyDescent="0.25">
      <c r="A56" s="18">
        <v>36</v>
      </c>
      <c r="B56" s="29" t="s">
        <v>639</v>
      </c>
      <c r="C56" s="30" t="s">
        <v>640</v>
      </c>
      <c r="D56" s="31" t="s">
        <v>641</v>
      </c>
      <c r="E56" s="28"/>
      <c r="F56" s="28"/>
      <c r="G56" s="29" t="str">
        <f t="shared" si="0"/>
        <v>Không XL</v>
      </c>
      <c r="H56" s="45" t="s">
        <v>138</v>
      </c>
      <c r="I56" s="68"/>
    </row>
    <row r="57" spans="1:9" ht="30" customHeight="1" x14ac:dyDescent="0.25">
      <c r="A57" s="18">
        <v>37</v>
      </c>
      <c r="B57" s="29" t="s">
        <v>642</v>
      </c>
      <c r="C57" s="30" t="s">
        <v>643</v>
      </c>
      <c r="D57" s="31" t="s">
        <v>117</v>
      </c>
      <c r="E57" s="28"/>
      <c r="F57" s="28"/>
      <c r="G57" s="29" t="str">
        <f t="shared" si="0"/>
        <v>Không XL</v>
      </c>
      <c r="H57" s="45" t="s">
        <v>138</v>
      </c>
      <c r="I57" s="68"/>
    </row>
    <row r="58" spans="1:9" ht="30" customHeight="1" x14ac:dyDescent="0.25">
      <c r="A58" s="18">
        <v>38</v>
      </c>
      <c r="B58" s="29" t="s">
        <v>644</v>
      </c>
      <c r="C58" s="30" t="s">
        <v>59</v>
      </c>
      <c r="D58" s="31" t="s">
        <v>117</v>
      </c>
      <c r="E58" s="28"/>
      <c r="F58" s="28"/>
      <c r="G58" s="29" t="str">
        <f t="shared" si="0"/>
        <v>Không XL</v>
      </c>
      <c r="H58" s="45" t="s">
        <v>138</v>
      </c>
      <c r="I58" s="68"/>
    </row>
    <row r="59" spans="1:9" ht="30" customHeight="1" x14ac:dyDescent="0.25">
      <c r="A59" s="18">
        <v>39</v>
      </c>
      <c r="B59" s="29" t="s">
        <v>645</v>
      </c>
      <c r="C59" s="30" t="s">
        <v>646</v>
      </c>
      <c r="D59" s="31" t="s">
        <v>84</v>
      </c>
      <c r="E59" s="28"/>
      <c r="F59" s="28"/>
      <c r="G59" s="29" t="str">
        <f t="shared" si="0"/>
        <v>Không XL</v>
      </c>
      <c r="H59" s="45" t="s">
        <v>138</v>
      </c>
      <c r="I59" s="68"/>
    </row>
    <row r="60" spans="1:9" ht="30" customHeight="1" x14ac:dyDescent="0.25">
      <c r="A60" s="18">
        <v>40</v>
      </c>
      <c r="B60" s="29" t="s">
        <v>647</v>
      </c>
      <c r="C60" s="30" t="s">
        <v>648</v>
      </c>
      <c r="D60" s="31" t="s">
        <v>169</v>
      </c>
      <c r="E60" s="28"/>
      <c r="F60" s="28"/>
      <c r="G60" s="29" t="str">
        <f t="shared" si="0"/>
        <v>Không XL</v>
      </c>
      <c r="H60" s="45" t="s">
        <v>138</v>
      </c>
      <c r="I60" s="68"/>
    </row>
    <row r="61" spans="1:9" ht="30" customHeight="1" x14ac:dyDescent="0.25">
      <c r="A61" s="18">
        <v>41</v>
      </c>
      <c r="B61" s="29" t="s">
        <v>649</v>
      </c>
      <c r="C61" s="30" t="s">
        <v>650</v>
      </c>
      <c r="D61" s="31" t="s">
        <v>651</v>
      </c>
      <c r="E61" s="28"/>
      <c r="F61" s="28"/>
      <c r="G61" s="29" t="str">
        <f t="shared" si="0"/>
        <v>Không XL</v>
      </c>
      <c r="H61" s="45" t="s">
        <v>138</v>
      </c>
      <c r="I61" s="68"/>
    </row>
    <row r="62" spans="1:9" ht="30" customHeight="1" x14ac:dyDescent="0.25">
      <c r="A62" s="18">
        <v>42</v>
      </c>
      <c r="B62" s="29" t="s">
        <v>652</v>
      </c>
      <c r="C62" s="30" t="s">
        <v>653</v>
      </c>
      <c r="D62" s="31" t="s">
        <v>85</v>
      </c>
      <c r="E62" s="28"/>
      <c r="F62" s="28"/>
      <c r="G62" s="29" t="str">
        <f t="shared" si="0"/>
        <v>Không XL</v>
      </c>
      <c r="H62" s="45" t="s">
        <v>138</v>
      </c>
      <c r="I62" s="68"/>
    </row>
    <row r="63" spans="1:9" ht="31.5" x14ac:dyDescent="0.25">
      <c r="A63" s="18">
        <v>43</v>
      </c>
      <c r="B63" s="29" t="s">
        <v>654</v>
      </c>
      <c r="C63" s="61" t="s">
        <v>655</v>
      </c>
      <c r="D63" s="31" t="s">
        <v>85</v>
      </c>
      <c r="E63" s="28"/>
      <c r="F63" s="28"/>
      <c r="G63" s="29" t="str">
        <f t="shared" si="0"/>
        <v>Không XL</v>
      </c>
      <c r="H63" s="45" t="s">
        <v>138</v>
      </c>
      <c r="I63" s="68"/>
    </row>
    <row r="64" spans="1:9" ht="30" customHeight="1" x14ac:dyDescent="0.25">
      <c r="A64" s="18">
        <v>44</v>
      </c>
      <c r="B64" s="29" t="s">
        <v>656</v>
      </c>
      <c r="C64" s="30" t="s">
        <v>657</v>
      </c>
      <c r="D64" s="31" t="s">
        <v>150</v>
      </c>
      <c r="E64" s="28"/>
      <c r="F64" s="28"/>
      <c r="G64" s="29" t="str">
        <f t="shared" si="0"/>
        <v>Không XL</v>
      </c>
      <c r="H64" s="45" t="s">
        <v>138</v>
      </c>
      <c r="I64" s="68"/>
    </row>
    <row r="65" spans="1:9" ht="30" customHeight="1" x14ac:dyDescent="0.25">
      <c r="A65" s="18">
        <v>45</v>
      </c>
      <c r="B65" s="29" t="s">
        <v>658</v>
      </c>
      <c r="C65" s="30" t="s">
        <v>659</v>
      </c>
      <c r="D65" s="31" t="s">
        <v>377</v>
      </c>
      <c r="E65" s="28"/>
      <c r="F65" s="28"/>
      <c r="G65" s="29" t="str">
        <f t="shared" si="0"/>
        <v>Không XL</v>
      </c>
      <c r="H65" s="45" t="s">
        <v>138</v>
      </c>
      <c r="I65" s="68"/>
    </row>
    <row r="66" spans="1:9" ht="30" customHeight="1" x14ac:dyDescent="0.25">
      <c r="A66" s="18">
        <v>46</v>
      </c>
      <c r="B66" s="29" t="s">
        <v>660</v>
      </c>
      <c r="C66" s="30" t="s">
        <v>106</v>
      </c>
      <c r="D66" s="31" t="s">
        <v>86</v>
      </c>
      <c r="E66" s="28"/>
      <c r="F66" s="28"/>
      <c r="G66" s="29" t="str">
        <f t="shared" si="0"/>
        <v>Không XL</v>
      </c>
      <c r="H66" s="45" t="s">
        <v>138</v>
      </c>
      <c r="I66" s="68"/>
    </row>
    <row r="67" spans="1:9" ht="30" customHeight="1" x14ac:dyDescent="0.25">
      <c r="A67" s="18">
        <v>47</v>
      </c>
      <c r="B67" s="29" t="s">
        <v>661</v>
      </c>
      <c r="C67" s="30" t="s">
        <v>662</v>
      </c>
      <c r="D67" s="31" t="s">
        <v>663</v>
      </c>
      <c r="E67" s="28"/>
      <c r="F67" s="28"/>
      <c r="G67" s="29" t="str">
        <f t="shared" si="0"/>
        <v>Không XL</v>
      </c>
      <c r="H67" s="45" t="s">
        <v>138</v>
      </c>
      <c r="I67" s="68"/>
    </row>
    <row r="68" spans="1:9" ht="30" customHeight="1" x14ac:dyDescent="0.25">
      <c r="A68" s="18">
        <v>48</v>
      </c>
      <c r="B68" s="29" t="s">
        <v>664</v>
      </c>
      <c r="C68" s="30" t="s">
        <v>65</v>
      </c>
      <c r="D68" s="31" t="s">
        <v>120</v>
      </c>
      <c r="E68" s="28"/>
      <c r="F68" s="28"/>
      <c r="G68" s="29" t="str">
        <f t="shared" si="0"/>
        <v>Không XL</v>
      </c>
      <c r="H68" s="45" t="s">
        <v>138</v>
      </c>
      <c r="I68" s="68"/>
    </row>
    <row r="69" spans="1:9" ht="30" customHeight="1" x14ac:dyDescent="0.25">
      <c r="A69" s="18">
        <v>49</v>
      </c>
      <c r="B69" s="29" t="s">
        <v>665</v>
      </c>
      <c r="C69" s="30" t="s">
        <v>115</v>
      </c>
      <c r="D69" s="31" t="s">
        <v>157</v>
      </c>
      <c r="E69" s="28"/>
      <c r="F69" s="28"/>
      <c r="G69" s="29" t="str">
        <f t="shared" si="0"/>
        <v>Không XL</v>
      </c>
      <c r="H69" s="45" t="s">
        <v>138</v>
      </c>
      <c r="I69" s="68"/>
    </row>
    <row r="70" spans="1:9" ht="30" customHeight="1" x14ac:dyDescent="0.25">
      <c r="A70" s="18">
        <v>50</v>
      </c>
      <c r="B70" s="29" t="s">
        <v>666</v>
      </c>
      <c r="C70" s="30" t="s">
        <v>667</v>
      </c>
      <c r="D70" s="31" t="s">
        <v>157</v>
      </c>
      <c r="E70" s="28"/>
      <c r="F70" s="28"/>
      <c r="G70" s="29" t="str">
        <f t="shared" si="0"/>
        <v>Không XL</v>
      </c>
      <c r="H70" s="45" t="s">
        <v>138</v>
      </c>
      <c r="I70" s="68"/>
    </row>
    <row r="71" spans="1:9" ht="30" customHeight="1" x14ac:dyDescent="0.25">
      <c r="A71" s="18">
        <v>51</v>
      </c>
      <c r="B71" s="29" t="s">
        <v>668</v>
      </c>
      <c r="C71" s="30" t="s">
        <v>669</v>
      </c>
      <c r="D71" s="31" t="s">
        <v>670</v>
      </c>
      <c r="E71" s="28"/>
      <c r="F71" s="28"/>
      <c r="G71" s="29" t="str">
        <f t="shared" si="0"/>
        <v>Không XL</v>
      </c>
      <c r="H71" s="45" t="s">
        <v>138</v>
      </c>
      <c r="I71" s="68"/>
    </row>
    <row r="72" spans="1:9" ht="30" customHeight="1" x14ac:dyDescent="0.25">
      <c r="A72" s="18">
        <v>52</v>
      </c>
      <c r="B72" s="29" t="s">
        <v>671</v>
      </c>
      <c r="C72" s="30" t="s">
        <v>672</v>
      </c>
      <c r="D72" s="31" t="s">
        <v>473</v>
      </c>
      <c r="E72" s="28"/>
      <c r="F72" s="28"/>
      <c r="G72" s="29" t="str">
        <f t="shared" si="0"/>
        <v>Không XL</v>
      </c>
      <c r="H72" s="45" t="s">
        <v>138</v>
      </c>
      <c r="I72" s="68" t="s">
        <v>142</v>
      </c>
    </row>
    <row r="73" spans="1:9" ht="30" customHeight="1" x14ac:dyDescent="0.25">
      <c r="A73" s="18">
        <v>53</v>
      </c>
      <c r="B73" s="29" t="s">
        <v>673</v>
      </c>
      <c r="C73" s="30" t="s">
        <v>674</v>
      </c>
      <c r="D73" s="31" t="s">
        <v>170</v>
      </c>
      <c r="E73" s="28"/>
      <c r="F73" s="28"/>
      <c r="G73" s="29" t="str">
        <f t="shared" si="0"/>
        <v>Không XL</v>
      </c>
      <c r="H73" s="45" t="s">
        <v>138</v>
      </c>
      <c r="I73" s="68"/>
    </row>
    <row r="74" spans="1:9" ht="30" customHeight="1" x14ac:dyDescent="0.25">
      <c r="A74" s="18">
        <v>54</v>
      </c>
      <c r="B74" s="29" t="s">
        <v>675</v>
      </c>
      <c r="C74" s="30" t="s">
        <v>676</v>
      </c>
      <c r="D74" s="31" t="s">
        <v>87</v>
      </c>
      <c r="E74" s="28"/>
      <c r="F74" s="28"/>
      <c r="G74" s="29" t="str">
        <f t="shared" si="0"/>
        <v>Không XL</v>
      </c>
      <c r="H74" s="45" t="s">
        <v>138</v>
      </c>
      <c r="I74" s="68"/>
    </row>
    <row r="75" spans="1:9" ht="30" customHeight="1" x14ac:dyDescent="0.25">
      <c r="A75" s="18">
        <v>55</v>
      </c>
      <c r="B75" s="29" t="s">
        <v>677</v>
      </c>
      <c r="C75" s="30" t="s">
        <v>678</v>
      </c>
      <c r="D75" s="31" t="s">
        <v>87</v>
      </c>
      <c r="E75" s="28"/>
      <c r="F75" s="28"/>
      <c r="G75" s="29" t="str">
        <f t="shared" si="0"/>
        <v>Không XL</v>
      </c>
      <c r="H75" s="45" t="s">
        <v>138</v>
      </c>
      <c r="I75" s="68"/>
    </row>
    <row r="76" spans="1:9" ht="30" customHeight="1" x14ac:dyDescent="0.25">
      <c r="A76" s="18">
        <v>56</v>
      </c>
      <c r="B76" s="29" t="s">
        <v>679</v>
      </c>
      <c r="C76" s="30" t="s">
        <v>275</v>
      </c>
      <c r="D76" s="31" t="s">
        <v>680</v>
      </c>
      <c r="E76" s="28"/>
      <c r="F76" s="28"/>
      <c r="G76" s="29" t="str">
        <f t="shared" si="0"/>
        <v>Không XL</v>
      </c>
      <c r="H76" s="45" t="s">
        <v>138</v>
      </c>
      <c r="I76" s="68"/>
    </row>
    <row r="77" spans="1:9" ht="30" customHeight="1" x14ac:dyDescent="0.25">
      <c r="A77" s="18">
        <v>57</v>
      </c>
      <c r="B77" s="29" t="s">
        <v>681</v>
      </c>
      <c r="C77" s="30" t="s">
        <v>417</v>
      </c>
      <c r="D77" s="31" t="s">
        <v>90</v>
      </c>
      <c r="E77" s="28"/>
      <c r="F77" s="28"/>
      <c r="G77" s="29" t="str">
        <f t="shared" si="0"/>
        <v>Không XL</v>
      </c>
      <c r="H77" s="45" t="s">
        <v>138</v>
      </c>
      <c r="I77" s="44"/>
    </row>
    <row r="78" spans="1:9" ht="30" customHeight="1" x14ac:dyDescent="0.25">
      <c r="A78" s="18">
        <v>58</v>
      </c>
      <c r="B78" s="29" t="s">
        <v>682</v>
      </c>
      <c r="C78" s="30" t="s">
        <v>683</v>
      </c>
      <c r="D78" s="31" t="s">
        <v>91</v>
      </c>
      <c r="E78" s="28"/>
      <c r="F78" s="28"/>
      <c r="G78" s="29" t="str">
        <f t="shared" si="0"/>
        <v>Không XL</v>
      </c>
      <c r="H78" s="45" t="s">
        <v>138</v>
      </c>
      <c r="I78" s="43"/>
    </row>
    <row r="79" spans="1:9" ht="30" customHeight="1" x14ac:dyDescent="0.25">
      <c r="A79" s="18">
        <v>59</v>
      </c>
      <c r="B79" s="29" t="s">
        <v>684</v>
      </c>
      <c r="C79" s="30" t="s">
        <v>685</v>
      </c>
      <c r="D79" s="31" t="s">
        <v>91</v>
      </c>
      <c r="E79" s="28"/>
      <c r="F79" s="28"/>
      <c r="G79" s="29" t="str">
        <f t="shared" si="0"/>
        <v>Không XL</v>
      </c>
      <c r="H79" s="45" t="s">
        <v>138</v>
      </c>
      <c r="I79" s="44"/>
    </row>
    <row r="80" spans="1:9" ht="30" customHeight="1" x14ac:dyDescent="0.25">
      <c r="A80" s="18">
        <v>60</v>
      </c>
      <c r="B80" s="29" t="s">
        <v>686</v>
      </c>
      <c r="C80" s="30" t="s">
        <v>687</v>
      </c>
      <c r="D80" s="31" t="s">
        <v>108</v>
      </c>
      <c r="E80" s="28"/>
      <c r="F80" s="28"/>
      <c r="G80" s="29" t="str">
        <f t="shared" si="0"/>
        <v>Không XL</v>
      </c>
      <c r="H80" s="45" t="s">
        <v>138</v>
      </c>
      <c r="I80" s="44"/>
    </row>
    <row r="81" spans="1:10" ht="30" customHeight="1" x14ac:dyDescent="0.25">
      <c r="A81" s="18">
        <v>61</v>
      </c>
      <c r="B81" s="29" t="s">
        <v>688</v>
      </c>
      <c r="C81" s="30" t="s">
        <v>145</v>
      </c>
      <c r="D81" s="31" t="s">
        <v>689</v>
      </c>
      <c r="E81" s="28"/>
      <c r="F81" s="28"/>
      <c r="G81" s="29" t="str">
        <f t="shared" si="0"/>
        <v>Không XL</v>
      </c>
      <c r="H81" s="45" t="s">
        <v>138</v>
      </c>
      <c r="I81" s="44"/>
    </row>
    <row r="82" spans="1:10" ht="31.5" x14ac:dyDescent="0.25">
      <c r="A82" s="18">
        <v>62</v>
      </c>
      <c r="B82" s="29" t="s">
        <v>690</v>
      </c>
      <c r="C82" s="61" t="s">
        <v>691</v>
      </c>
      <c r="D82" s="31" t="s">
        <v>129</v>
      </c>
      <c r="E82" s="28"/>
      <c r="F82" s="28"/>
      <c r="G82" s="29" t="str">
        <f t="shared" si="0"/>
        <v>Không XL</v>
      </c>
      <c r="H82" s="45" t="s">
        <v>138</v>
      </c>
      <c r="I82" s="43"/>
    </row>
    <row r="83" spans="1:10" ht="15" customHeight="1" x14ac:dyDescent="0.25">
      <c r="B83" s="32"/>
      <c r="C83" s="32"/>
      <c r="D83" s="32"/>
      <c r="E83" s="33"/>
      <c r="F83" s="33"/>
      <c r="G83" s="33"/>
      <c r="H83" s="32"/>
    </row>
    <row r="84" spans="1:10" s="1" customFormat="1" ht="26.25" customHeight="1" x14ac:dyDescent="0.25">
      <c r="B84" s="3" t="s">
        <v>28</v>
      </c>
      <c r="E84" s="57"/>
      <c r="F84" s="57"/>
      <c r="G84" s="57"/>
    </row>
    <row r="85" spans="1:10" s="1" customFormat="1" ht="31.5" x14ac:dyDescent="0.25">
      <c r="B85" s="13"/>
      <c r="C85" s="76" t="s">
        <v>29</v>
      </c>
      <c r="D85" s="77"/>
      <c r="E85" s="54" t="s">
        <v>30</v>
      </c>
      <c r="F85" s="54" t="s">
        <v>31</v>
      </c>
      <c r="G85" s="57"/>
    </row>
    <row r="86" spans="1:10" s="1" customFormat="1" ht="20.25" x14ac:dyDescent="0.3">
      <c r="C86" s="14" t="s">
        <v>32</v>
      </c>
      <c r="D86" s="15"/>
      <c r="E86" s="26">
        <f>COUNTIF(G21:G82,"Xuất sắc")</f>
        <v>0</v>
      </c>
      <c r="F86" s="27">
        <f>E86/$A$82</f>
        <v>0</v>
      </c>
      <c r="G86" s="25"/>
    </row>
    <row r="87" spans="1:10" s="1" customFormat="1" ht="15.75" x14ac:dyDescent="0.25">
      <c r="C87" s="14" t="s">
        <v>33</v>
      </c>
      <c r="D87" s="15"/>
      <c r="E87" s="26">
        <f>COUNTIF(G21:G82,"Tốt")</f>
        <v>0</v>
      </c>
      <c r="F87" s="27">
        <f t="shared" ref="F87:F91" si="1">E87/$A$82</f>
        <v>0</v>
      </c>
      <c r="G87" s="57"/>
    </row>
    <row r="88" spans="1:10" s="1" customFormat="1" ht="15.75" x14ac:dyDescent="0.25">
      <c r="C88" s="14" t="s">
        <v>34</v>
      </c>
      <c r="D88" s="15"/>
      <c r="E88" s="26">
        <f>COUNTIF(G21:G82,"Khá")</f>
        <v>0</v>
      </c>
      <c r="F88" s="27">
        <f t="shared" si="1"/>
        <v>0</v>
      </c>
      <c r="G88" s="57"/>
    </row>
    <row r="89" spans="1:10" s="1" customFormat="1" ht="15.75" x14ac:dyDescent="0.25">
      <c r="C89" s="14" t="s">
        <v>35</v>
      </c>
      <c r="D89" s="15"/>
      <c r="E89" s="26">
        <f>COUNTIF(G21:G82,"TB")</f>
        <v>0</v>
      </c>
      <c r="F89" s="27">
        <f t="shared" si="1"/>
        <v>0</v>
      </c>
      <c r="G89" s="57"/>
    </row>
    <row r="90" spans="1:10" s="1" customFormat="1" ht="15.75" x14ac:dyDescent="0.25">
      <c r="C90" s="14" t="s">
        <v>36</v>
      </c>
      <c r="D90" s="15"/>
      <c r="E90" s="26">
        <f>COUNTIF(G21:G82,"Yếu")</f>
        <v>0</v>
      </c>
      <c r="F90" s="27">
        <f t="shared" si="1"/>
        <v>0</v>
      </c>
      <c r="G90" s="57"/>
    </row>
    <row r="91" spans="1:10" s="1" customFormat="1" ht="15.75" x14ac:dyDescent="0.25">
      <c r="C91" s="14" t="s">
        <v>37</v>
      </c>
      <c r="D91" s="15"/>
      <c r="E91" s="26">
        <f>COUNTIF(G21:G82,"Không XL")</f>
        <v>62</v>
      </c>
      <c r="F91" s="27">
        <f t="shared" si="1"/>
        <v>1</v>
      </c>
      <c r="G91" s="57"/>
    </row>
    <row r="93" spans="1:10" ht="57" customHeight="1" x14ac:dyDescent="0.25">
      <c r="A93" s="78" t="s">
        <v>143</v>
      </c>
      <c r="B93" s="74"/>
      <c r="C93" s="74"/>
      <c r="D93" s="74"/>
      <c r="E93" s="74"/>
      <c r="F93" s="74"/>
      <c r="G93" s="74"/>
      <c r="H93" s="74"/>
      <c r="I93" s="74"/>
      <c r="J93" s="16"/>
    </row>
    <row r="95" spans="1:10" s="2" customFormat="1" x14ac:dyDescent="0.25">
      <c r="B95" s="71" t="s">
        <v>39</v>
      </c>
      <c r="C95" s="71"/>
      <c r="D95" s="71"/>
      <c r="E95" s="71"/>
      <c r="F95" s="71" t="s">
        <v>40</v>
      </c>
      <c r="G95" s="71"/>
      <c r="H95" s="71"/>
      <c r="I95" s="71"/>
    </row>
    <row r="100" spans="1:9" x14ac:dyDescent="0.25">
      <c r="B100" s="71" t="s">
        <v>562</v>
      </c>
      <c r="C100" s="92"/>
      <c r="D100" s="92"/>
      <c r="E100" s="92"/>
      <c r="F100" s="71" t="s">
        <v>561</v>
      </c>
      <c r="G100" s="92"/>
      <c r="H100" s="92"/>
      <c r="I100" s="92"/>
    </row>
    <row r="101" spans="1:9" x14ac:dyDescent="0.25">
      <c r="B101" s="56"/>
      <c r="C101" s="56"/>
      <c r="D101" s="56"/>
      <c r="H101" s="56"/>
      <c r="I101" s="56"/>
    </row>
    <row r="102" spans="1:9" x14ac:dyDescent="0.25">
      <c r="A102" s="90" t="s">
        <v>43</v>
      </c>
      <c r="B102" s="90"/>
      <c r="C102" s="90"/>
      <c r="D102" s="90"/>
      <c r="E102" s="90"/>
      <c r="F102" s="90"/>
      <c r="G102" s="90"/>
      <c r="H102" s="90"/>
      <c r="I102" s="90"/>
    </row>
    <row r="103" spans="1:9" ht="102" customHeight="1" x14ac:dyDescent="0.25">
      <c r="A103" s="91" t="s">
        <v>152</v>
      </c>
      <c r="B103" s="80"/>
      <c r="C103" s="80"/>
      <c r="D103" s="80"/>
      <c r="E103" s="80"/>
      <c r="F103" s="80"/>
      <c r="G103" s="80"/>
      <c r="H103" s="80"/>
      <c r="I103" s="80"/>
    </row>
    <row r="105" spans="1:9" x14ac:dyDescent="0.25">
      <c r="I105" s="46" t="s">
        <v>314</v>
      </c>
    </row>
    <row r="106" spans="1:9" x14ac:dyDescent="0.25">
      <c r="F106" s="71" t="s">
        <v>46</v>
      </c>
      <c r="G106" s="71"/>
      <c r="H106" s="71"/>
    </row>
    <row r="112" spans="1:9" x14ac:dyDescent="0.25">
      <c r="F112" s="92" t="s">
        <v>130</v>
      </c>
      <c r="G112" s="71"/>
      <c r="H112" s="71"/>
    </row>
  </sheetData>
  <mergeCells count="23">
    <mergeCell ref="A102:I102"/>
    <mergeCell ref="A103:I103"/>
    <mergeCell ref="F106:H106"/>
    <mergeCell ref="F112:H112"/>
    <mergeCell ref="C85:D85"/>
    <mergeCell ref="A93:I93"/>
    <mergeCell ref="B95:E95"/>
    <mergeCell ref="F95:I95"/>
    <mergeCell ref="B100:E100"/>
    <mergeCell ref="F100:I100"/>
    <mergeCell ref="A17:I17"/>
    <mergeCell ref="A19:A20"/>
    <mergeCell ref="B19:B20"/>
    <mergeCell ref="C19:D20"/>
    <mergeCell ref="E19:E20"/>
    <mergeCell ref="F19:H19"/>
    <mergeCell ref="I19:I20"/>
    <mergeCell ref="A5:I5"/>
    <mergeCell ref="A1:D1"/>
    <mergeCell ref="A2:D2"/>
    <mergeCell ref="E2:H2"/>
    <mergeCell ref="A3:D3"/>
    <mergeCell ref="F3:I3"/>
  </mergeCells>
  <pageMargins left="0.51181102362204722" right="0.27559055118110237" top="0.52" bottom="0.24" header="0.31496062992125984" footer="0.15748031496062992"/>
  <pageSetup paperSize="9" orientation="portrait" r:id="rId1"/>
  <headerFooter differentFirst="1">
    <oddHeader>&amp;C&amp;"Times New Roman,Regular"&amp;P</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9"/>
  <sheetViews>
    <sheetView topLeftCell="A79" zoomScale="130" zoomScaleNormal="130" workbookViewId="0">
      <selection activeCell="F88" sqref="F88"/>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56" customWidth="1"/>
    <col min="6" max="6" width="9.140625" style="56"/>
    <col min="7" max="7" width="11.5703125" style="56" customWidth="1"/>
    <col min="8" max="8" width="9.28515625" style="3" customWidth="1"/>
    <col min="9" max="9" width="12.5703125" style="3" customWidth="1"/>
    <col min="10" max="16384" width="9.140625" style="3"/>
  </cols>
  <sheetData>
    <row r="1" spans="1:9" s="1" customFormat="1" ht="15.75" x14ac:dyDescent="0.25">
      <c r="A1" s="70" t="s">
        <v>0</v>
      </c>
      <c r="B1" s="70"/>
      <c r="C1" s="70"/>
      <c r="D1" s="70"/>
      <c r="E1" s="6" t="s">
        <v>1</v>
      </c>
      <c r="F1" s="6"/>
      <c r="G1" s="6"/>
      <c r="H1" s="6"/>
      <c r="I1" s="6"/>
    </row>
    <row r="2" spans="1:9" s="1" customFormat="1" x14ac:dyDescent="0.25">
      <c r="A2" s="70" t="s">
        <v>2</v>
      </c>
      <c r="B2" s="70"/>
      <c r="C2" s="70"/>
      <c r="D2" s="70"/>
      <c r="E2" s="71" t="s">
        <v>3</v>
      </c>
      <c r="F2" s="71"/>
      <c r="G2" s="71"/>
      <c r="H2" s="71"/>
      <c r="I2" s="2"/>
    </row>
    <row r="3" spans="1:9" s="1" customFormat="1" x14ac:dyDescent="0.25">
      <c r="A3" s="72" t="s">
        <v>56</v>
      </c>
      <c r="B3" s="73"/>
      <c r="C3" s="73"/>
      <c r="D3" s="73"/>
      <c r="E3" s="6"/>
      <c r="F3" s="71"/>
      <c r="G3" s="71"/>
      <c r="H3" s="71"/>
      <c r="I3" s="71"/>
    </row>
    <row r="4" spans="1:9" s="1" customFormat="1" x14ac:dyDescent="0.25">
      <c r="A4" s="58"/>
      <c r="B4" s="58"/>
      <c r="C4" s="58"/>
      <c r="D4" s="58"/>
      <c r="E4" s="58"/>
      <c r="F4" s="53"/>
      <c r="G4" s="53"/>
      <c r="H4" s="53"/>
      <c r="I4" s="53"/>
    </row>
    <row r="5" spans="1:9" ht="23.25" customHeight="1" x14ac:dyDescent="0.25">
      <c r="A5" s="71" t="s">
        <v>4</v>
      </c>
      <c r="B5" s="71"/>
      <c r="C5" s="71"/>
      <c r="D5" s="71"/>
      <c r="E5" s="71"/>
      <c r="F5" s="71"/>
      <c r="G5" s="71"/>
      <c r="H5" s="71"/>
      <c r="I5" s="71"/>
    </row>
    <row r="6" spans="1:9" s="2" customFormat="1" x14ac:dyDescent="0.25">
      <c r="B6" s="2" t="s">
        <v>692</v>
      </c>
      <c r="D6" s="9" t="s">
        <v>57</v>
      </c>
      <c r="F6" s="9" t="s">
        <v>58</v>
      </c>
    </row>
    <row r="7" spans="1:9" s="2" customFormat="1" x14ac:dyDescent="0.25">
      <c r="E7" s="53"/>
      <c r="F7" s="53"/>
      <c r="G7" s="53"/>
    </row>
    <row r="8" spans="1:9" ht="21.75" customHeight="1" x14ac:dyDescent="0.25">
      <c r="A8" s="10" t="s">
        <v>6</v>
      </c>
      <c r="B8" s="42" t="s">
        <v>131</v>
      </c>
    </row>
    <row r="9" spans="1:9" ht="21.75" customHeight="1" x14ac:dyDescent="0.25">
      <c r="A9" s="10" t="s">
        <v>8</v>
      </c>
      <c r="B9" s="41" t="s">
        <v>132</v>
      </c>
    </row>
    <row r="10" spans="1:9" ht="21.75" customHeight="1" x14ac:dyDescent="0.25">
      <c r="A10" s="10" t="s">
        <v>10</v>
      </c>
      <c r="B10" s="2" t="s">
        <v>11</v>
      </c>
    </row>
    <row r="11" spans="1:9" ht="22.5" customHeight="1" x14ac:dyDescent="0.25">
      <c r="A11" s="10"/>
      <c r="B11" s="3" t="s">
        <v>693</v>
      </c>
    </row>
    <row r="12" spans="1:9" ht="22.5" customHeight="1" x14ac:dyDescent="0.25">
      <c r="A12" s="10"/>
      <c r="B12" s="3" t="s">
        <v>694</v>
      </c>
    </row>
    <row r="13" spans="1:9" ht="22.5" customHeight="1" x14ac:dyDescent="0.25">
      <c r="A13" s="10"/>
      <c r="B13" s="3" t="s">
        <v>695</v>
      </c>
    </row>
    <row r="14" spans="1:9" ht="22.5" customHeight="1" x14ac:dyDescent="0.25">
      <c r="A14" s="10"/>
      <c r="B14" s="3" t="s">
        <v>899</v>
      </c>
    </row>
    <row r="15" spans="1:9" ht="22.5" customHeight="1" x14ac:dyDescent="0.25">
      <c r="A15" s="10"/>
      <c r="B15" s="42" t="s">
        <v>133</v>
      </c>
    </row>
    <row r="16" spans="1:9" x14ac:dyDescent="0.25">
      <c r="A16" s="10" t="s">
        <v>16</v>
      </c>
      <c r="B16" s="2" t="s">
        <v>17</v>
      </c>
    </row>
    <row r="17" spans="1:10" ht="57" customHeight="1" x14ac:dyDescent="0.25">
      <c r="A17" s="74" t="s">
        <v>18</v>
      </c>
      <c r="B17" s="74"/>
      <c r="C17" s="74"/>
      <c r="D17" s="74"/>
      <c r="E17" s="74"/>
      <c r="F17" s="74"/>
      <c r="G17" s="74"/>
      <c r="H17" s="74"/>
      <c r="I17" s="74"/>
      <c r="J17" s="16"/>
    </row>
    <row r="18" spans="1:10" ht="15" customHeight="1" x14ac:dyDescent="0.25">
      <c r="A18" s="11"/>
    </row>
    <row r="19" spans="1:10" ht="33" customHeight="1" x14ac:dyDescent="0.25">
      <c r="A19" s="75" t="s">
        <v>19</v>
      </c>
      <c r="B19" s="75" t="s">
        <v>20</v>
      </c>
      <c r="C19" s="85" t="s">
        <v>21</v>
      </c>
      <c r="D19" s="86"/>
      <c r="E19" s="81" t="s">
        <v>22</v>
      </c>
      <c r="F19" s="75" t="s">
        <v>23</v>
      </c>
      <c r="G19" s="75"/>
      <c r="H19" s="75"/>
      <c r="I19" s="83" t="s">
        <v>24</v>
      </c>
    </row>
    <row r="20" spans="1:10" ht="16.5" customHeight="1" x14ac:dyDescent="0.25">
      <c r="A20" s="81"/>
      <c r="B20" s="81"/>
      <c r="C20" s="87"/>
      <c r="D20" s="88"/>
      <c r="E20" s="82"/>
      <c r="F20" s="55" t="s">
        <v>25</v>
      </c>
      <c r="G20" s="55" t="s">
        <v>26</v>
      </c>
      <c r="H20" s="55" t="s">
        <v>27</v>
      </c>
      <c r="I20" s="83"/>
    </row>
    <row r="21" spans="1:10" ht="30" x14ac:dyDescent="0.25">
      <c r="A21" s="18">
        <v>1</v>
      </c>
      <c r="B21" s="29" t="s">
        <v>696</v>
      </c>
      <c r="C21" s="69" t="s">
        <v>99</v>
      </c>
      <c r="D21" s="31" t="s">
        <v>60</v>
      </c>
      <c r="E21" s="28"/>
      <c r="F21" s="28"/>
      <c r="G21" s="29" t="str">
        <f>IF(AND(F21&gt;=90),"XS",IF(AND(F21&gt;=80),"Tốt",IF(AND(F21&gt;=70),"Khá",IF(AND(F21&gt;=60),"TB",IF(AND(F21&gt;=50),"TB",IF(AND(F21&lt;50),IF(AND(F21&gt;0),"Yếu",IF(AND(F21=0),"Không XL"," "))))))))</f>
        <v>Không XL</v>
      </c>
      <c r="H21" s="45" t="s">
        <v>138</v>
      </c>
      <c r="I21" s="44"/>
    </row>
    <row r="22" spans="1:10" ht="30" customHeight="1" x14ac:dyDescent="0.25">
      <c r="A22" s="18">
        <v>2</v>
      </c>
      <c r="B22" s="29" t="s">
        <v>697</v>
      </c>
      <c r="C22" s="30" t="s">
        <v>698</v>
      </c>
      <c r="D22" s="31" t="s">
        <v>61</v>
      </c>
      <c r="E22" s="28"/>
      <c r="F22" s="28"/>
      <c r="G22" s="29" t="str">
        <f t="shared" ref="G22:G69" si="0">IF(AND(F22&gt;=90),"XS",IF(AND(F22&gt;=80),"Tốt",IF(AND(F22&gt;=70),"Khá",IF(AND(F22&gt;=60),"TB",IF(AND(F22&gt;=50),"TB",IF(AND(F22&lt;50),IF(AND(F22&gt;0),"Yếu",IF(AND(F22=0),"Không XL"," "))))))))</f>
        <v>Không XL</v>
      </c>
      <c r="H22" s="45" t="s">
        <v>138</v>
      </c>
      <c r="I22" s="44"/>
    </row>
    <row r="23" spans="1:10" ht="30" customHeight="1" x14ac:dyDescent="0.25">
      <c r="A23" s="18">
        <v>3</v>
      </c>
      <c r="B23" s="29" t="s">
        <v>699</v>
      </c>
      <c r="C23" s="30" t="s">
        <v>128</v>
      </c>
      <c r="D23" s="31" t="s">
        <v>700</v>
      </c>
      <c r="E23" s="28"/>
      <c r="F23" s="28"/>
      <c r="G23" s="29" t="str">
        <f t="shared" si="0"/>
        <v>Không XL</v>
      </c>
      <c r="H23" s="45" t="s">
        <v>138</v>
      </c>
      <c r="I23" s="44"/>
    </row>
    <row r="24" spans="1:10" ht="30" customHeight="1" x14ac:dyDescent="0.25">
      <c r="A24" s="18">
        <v>4</v>
      </c>
      <c r="B24" s="29" t="s">
        <v>701</v>
      </c>
      <c r="C24" s="30" t="s">
        <v>702</v>
      </c>
      <c r="D24" s="31" t="s">
        <v>703</v>
      </c>
      <c r="E24" s="28"/>
      <c r="F24" s="28"/>
      <c r="G24" s="29" t="str">
        <f t="shared" si="0"/>
        <v>Không XL</v>
      </c>
      <c r="H24" s="45" t="s">
        <v>138</v>
      </c>
      <c r="I24" s="43"/>
    </row>
    <row r="25" spans="1:10" ht="30" customHeight="1" x14ac:dyDescent="0.25">
      <c r="A25" s="18">
        <v>5</v>
      </c>
      <c r="B25" s="29" t="s">
        <v>704</v>
      </c>
      <c r="C25" s="30" t="s">
        <v>341</v>
      </c>
      <c r="D25" s="31" t="s">
        <v>705</v>
      </c>
      <c r="E25" s="28"/>
      <c r="F25" s="28"/>
      <c r="G25" s="29" t="str">
        <f t="shared" si="0"/>
        <v>Không XL</v>
      </c>
      <c r="H25" s="45" t="s">
        <v>138</v>
      </c>
      <c r="I25" s="43"/>
    </row>
    <row r="26" spans="1:10" ht="30" customHeight="1" x14ac:dyDescent="0.25">
      <c r="A26" s="18">
        <v>6</v>
      </c>
      <c r="B26" s="29" t="s">
        <v>706</v>
      </c>
      <c r="C26" s="30" t="s">
        <v>707</v>
      </c>
      <c r="D26" s="31" t="s">
        <v>708</v>
      </c>
      <c r="E26" s="28"/>
      <c r="F26" s="28"/>
      <c r="G26" s="29" t="str">
        <f t="shared" si="0"/>
        <v>Không XL</v>
      </c>
      <c r="H26" s="45" t="s">
        <v>138</v>
      </c>
      <c r="I26" s="43"/>
    </row>
    <row r="27" spans="1:10" ht="30" customHeight="1" x14ac:dyDescent="0.25">
      <c r="A27" s="18">
        <v>7</v>
      </c>
      <c r="B27" s="29" t="s">
        <v>709</v>
      </c>
      <c r="C27" s="30" t="s">
        <v>106</v>
      </c>
      <c r="D27" s="31" t="s">
        <v>96</v>
      </c>
      <c r="E27" s="28"/>
      <c r="F27" s="28"/>
      <c r="G27" s="29" t="str">
        <f t="shared" si="0"/>
        <v>Không XL</v>
      </c>
      <c r="H27" s="45" t="s">
        <v>138</v>
      </c>
      <c r="I27" s="43" t="s">
        <v>142</v>
      </c>
    </row>
    <row r="28" spans="1:10" ht="30" customHeight="1" x14ac:dyDescent="0.25">
      <c r="A28" s="18">
        <v>8</v>
      </c>
      <c r="B28" s="29" t="s">
        <v>710</v>
      </c>
      <c r="C28" s="30" t="s">
        <v>81</v>
      </c>
      <c r="D28" s="31" t="s">
        <v>113</v>
      </c>
      <c r="E28" s="28"/>
      <c r="F28" s="28"/>
      <c r="G28" s="29" t="str">
        <f t="shared" si="0"/>
        <v>Không XL</v>
      </c>
      <c r="H28" s="45" t="s">
        <v>138</v>
      </c>
      <c r="I28" s="43" t="s">
        <v>109</v>
      </c>
    </row>
    <row r="29" spans="1:10" ht="30" customHeight="1" x14ac:dyDescent="0.25">
      <c r="A29" s="18">
        <v>9</v>
      </c>
      <c r="B29" s="29" t="s">
        <v>711</v>
      </c>
      <c r="C29" s="30" t="s">
        <v>145</v>
      </c>
      <c r="D29" s="31" t="s">
        <v>125</v>
      </c>
      <c r="E29" s="28"/>
      <c r="F29" s="28"/>
      <c r="G29" s="29" t="str">
        <f t="shared" si="0"/>
        <v>Không XL</v>
      </c>
      <c r="H29" s="45" t="s">
        <v>138</v>
      </c>
      <c r="I29" s="44"/>
    </row>
    <row r="30" spans="1:10" ht="30" customHeight="1" x14ac:dyDescent="0.25">
      <c r="A30" s="18">
        <v>10</v>
      </c>
      <c r="B30" s="29" t="s">
        <v>712</v>
      </c>
      <c r="C30" s="30" t="s">
        <v>713</v>
      </c>
      <c r="D30" s="31" t="s">
        <v>125</v>
      </c>
      <c r="E30" s="28"/>
      <c r="F30" s="28"/>
      <c r="G30" s="29" t="str">
        <f t="shared" si="0"/>
        <v>Không XL</v>
      </c>
      <c r="H30" s="45" t="s">
        <v>138</v>
      </c>
      <c r="I30" s="44"/>
    </row>
    <row r="31" spans="1:10" ht="30" customHeight="1" x14ac:dyDescent="0.25">
      <c r="A31" s="18">
        <v>11</v>
      </c>
      <c r="B31" s="29" t="s">
        <v>714</v>
      </c>
      <c r="C31" s="30" t="s">
        <v>235</v>
      </c>
      <c r="D31" s="31" t="s">
        <v>153</v>
      </c>
      <c r="E31" s="28"/>
      <c r="F31" s="28"/>
      <c r="G31" s="29" t="str">
        <f t="shared" si="0"/>
        <v>Không XL</v>
      </c>
      <c r="H31" s="45" t="s">
        <v>138</v>
      </c>
      <c r="I31" s="43"/>
    </row>
    <row r="32" spans="1:10" ht="30" customHeight="1" x14ac:dyDescent="0.25">
      <c r="A32" s="18">
        <v>12</v>
      </c>
      <c r="B32" s="29" t="s">
        <v>715</v>
      </c>
      <c r="C32" s="30" t="s">
        <v>716</v>
      </c>
      <c r="D32" s="31" t="s">
        <v>198</v>
      </c>
      <c r="E32" s="28"/>
      <c r="F32" s="28"/>
      <c r="G32" s="29" t="str">
        <f t="shared" si="0"/>
        <v>Không XL</v>
      </c>
      <c r="H32" s="45" t="s">
        <v>138</v>
      </c>
      <c r="I32" s="43"/>
    </row>
    <row r="33" spans="1:9" ht="30" customHeight="1" x14ac:dyDescent="0.25">
      <c r="A33" s="18">
        <v>13</v>
      </c>
      <c r="B33" s="29" t="s">
        <v>717</v>
      </c>
      <c r="C33" s="30" t="s">
        <v>128</v>
      </c>
      <c r="D33" s="31" t="s">
        <v>718</v>
      </c>
      <c r="E33" s="28"/>
      <c r="F33" s="28"/>
      <c r="G33" s="29" t="str">
        <f t="shared" si="0"/>
        <v>Không XL</v>
      </c>
      <c r="H33" s="45" t="s">
        <v>138</v>
      </c>
      <c r="I33" s="43" t="s">
        <v>110</v>
      </c>
    </row>
    <row r="34" spans="1:9" ht="30" customHeight="1" x14ac:dyDescent="0.25">
      <c r="A34" s="18">
        <v>14</v>
      </c>
      <c r="B34" s="29" t="s">
        <v>719</v>
      </c>
      <c r="C34" s="30" t="s">
        <v>720</v>
      </c>
      <c r="D34" s="31" t="s">
        <v>147</v>
      </c>
      <c r="E34" s="28"/>
      <c r="F34" s="28"/>
      <c r="G34" s="29" t="str">
        <f t="shared" si="0"/>
        <v>Không XL</v>
      </c>
      <c r="H34" s="45" t="s">
        <v>138</v>
      </c>
      <c r="I34" s="43"/>
    </row>
    <row r="35" spans="1:9" ht="30" customHeight="1" x14ac:dyDescent="0.25">
      <c r="A35" s="18">
        <v>15</v>
      </c>
      <c r="B35" s="29" t="s">
        <v>721</v>
      </c>
      <c r="C35" s="30" t="s">
        <v>722</v>
      </c>
      <c r="D35" s="31" t="s">
        <v>147</v>
      </c>
      <c r="E35" s="28"/>
      <c r="F35" s="28"/>
      <c r="G35" s="29" t="str">
        <f t="shared" si="0"/>
        <v>Không XL</v>
      </c>
      <c r="H35" s="45" t="s">
        <v>138</v>
      </c>
      <c r="I35" s="43"/>
    </row>
    <row r="36" spans="1:9" ht="30" customHeight="1" x14ac:dyDescent="0.25">
      <c r="A36" s="18">
        <v>16</v>
      </c>
      <c r="B36" s="29" t="s">
        <v>723</v>
      </c>
      <c r="C36" s="30" t="s">
        <v>94</v>
      </c>
      <c r="D36" s="31" t="s">
        <v>72</v>
      </c>
      <c r="E36" s="28"/>
      <c r="F36" s="28"/>
      <c r="G36" s="29" t="str">
        <f t="shared" si="0"/>
        <v>Không XL</v>
      </c>
      <c r="H36" s="45" t="s">
        <v>138</v>
      </c>
      <c r="I36" s="43"/>
    </row>
    <row r="37" spans="1:9" ht="30" customHeight="1" x14ac:dyDescent="0.25">
      <c r="A37" s="18">
        <v>17</v>
      </c>
      <c r="B37" s="29" t="s">
        <v>724</v>
      </c>
      <c r="C37" s="30" t="s">
        <v>622</v>
      </c>
      <c r="D37" s="31" t="s">
        <v>100</v>
      </c>
      <c r="E37" s="28"/>
      <c r="F37" s="28"/>
      <c r="G37" s="29" t="str">
        <f t="shared" si="0"/>
        <v>Không XL</v>
      </c>
      <c r="H37" s="45" t="s">
        <v>138</v>
      </c>
      <c r="I37" s="43"/>
    </row>
    <row r="38" spans="1:9" ht="30" customHeight="1" x14ac:dyDescent="0.25">
      <c r="A38" s="18">
        <v>18</v>
      </c>
      <c r="B38" s="29" t="s">
        <v>725</v>
      </c>
      <c r="C38" s="30" t="s">
        <v>726</v>
      </c>
      <c r="D38" s="31" t="s">
        <v>620</v>
      </c>
      <c r="E38" s="28"/>
      <c r="F38" s="28"/>
      <c r="G38" s="29" t="str">
        <f t="shared" si="0"/>
        <v>Không XL</v>
      </c>
      <c r="H38" s="45" t="s">
        <v>138</v>
      </c>
      <c r="I38" s="43"/>
    </row>
    <row r="39" spans="1:9" ht="30" customHeight="1" x14ac:dyDescent="0.25">
      <c r="A39" s="18">
        <v>19</v>
      </c>
      <c r="B39" s="29" t="s">
        <v>727</v>
      </c>
      <c r="C39" s="30" t="s">
        <v>728</v>
      </c>
      <c r="D39" s="31" t="s">
        <v>729</v>
      </c>
      <c r="E39" s="28"/>
      <c r="F39" s="28"/>
      <c r="G39" s="29" t="str">
        <f t="shared" si="0"/>
        <v>Không XL</v>
      </c>
      <c r="H39" s="45" t="s">
        <v>138</v>
      </c>
      <c r="I39" s="44" t="s">
        <v>111</v>
      </c>
    </row>
    <row r="40" spans="1:9" ht="30" customHeight="1" x14ac:dyDescent="0.25">
      <c r="A40" s="18">
        <v>20</v>
      </c>
      <c r="B40" s="29" t="s">
        <v>730</v>
      </c>
      <c r="C40" s="30" t="s">
        <v>339</v>
      </c>
      <c r="D40" s="31" t="s">
        <v>74</v>
      </c>
      <c r="E40" s="28"/>
      <c r="F40" s="28"/>
      <c r="G40" s="29" t="str">
        <f t="shared" si="0"/>
        <v>Không XL</v>
      </c>
      <c r="H40" s="45" t="s">
        <v>138</v>
      </c>
      <c r="I40" s="44"/>
    </row>
    <row r="41" spans="1:9" ht="30" customHeight="1" x14ac:dyDescent="0.25">
      <c r="A41" s="18">
        <v>21</v>
      </c>
      <c r="B41" s="29" t="s">
        <v>731</v>
      </c>
      <c r="C41" s="30" t="s">
        <v>732</v>
      </c>
      <c r="D41" s="31" t="s">
        <v>149</v>
      </c>
      <c r="E41" s="28"/>
      <c r="F41" s="28"/>
      <c r="G41" s="29" t="str">
        <f t="shared" si="0"/>
        <v>Không XL</v>
      </c>
      <c r="H41" s="45" t="s">
        <v>138</v>
      </c>
      <c r="I41" s="43"/>
    </row>
    <row r="42" spans="1:9" ht="30" customHeight="1" x14ac:dyDescent="0.25">
      <c r="A42" s="18">
        <v>22</v>
      </c>
      <c r="B42" s="29" t="s">
        <v>733</v>
      </c>
      <c r="C42" s="30" t="s">
        <v>734</v>
      </c>
      <c r="D42" s="31" t="s">
        <v>173</v>
      </c>
      <c r="E42" s="28"/>
      <c r="F42" s="28"/>
      <c r="G42" s="29" t="str">
        <f t="shared" si="0"/>
        <v>Không XL</v>
      </c>
      <c r="H42" s="45" t="s">
        <v>138</v>
      </c>
      <c r="I42" s="43"/>
    </row>
    <row r="43" spans="1:9" ht="30" customHeight="1" x14ac:dyDescent="0.25">
      <c r="A43" s="18">
        <v>23</v>
      </c>
      <c r="B43" s="29" t="s">
        <v>735</v>
      </c>
      <c r="C43" s="30" t="s">
        <v>736</v>
      </c>
      <c r="D43" s="31" t="s">
        <v>102</v>
      </c>
      <c r="E43" s="28"/>
      <c r="F43" s="28"/>
      <c r="G43" s="29" t="str">
        <f t="shared" si="0"/>
        <v>Không XL</v>
      </c>
      <c r="H43" s="45" t="s">
        <v>138</v>
      </c>
      <c r="I43" s="43" t="s">
        <v>139</v>
      </c>
    </row>
    <row r="44" spans="1:9" ht="30" customHeight="1" x14ac:dyDescent="0.25">
      <c r="A44" s="18">
        <v>24</v>
      </c>
      <c r="B44" s="29" t="s">
        <v>737</v>
      </c>
      <c r="C44" s="30" t="s">
        <v>89</v>
      </c>
      <c r="D44" s="31" t="s">
        <v>126</v>
      </c>
      <c r="E44" s="28"/>
      <c r="F44" s="28"/>
      <c r="G44" s="29" t="str">
        <f t="shared" si="0"/>
        <v>Không XL</v>
      </c>
      <c r="H44" s="45" t="s">
        <v>138</v>
      </c>
      <c r="I44" s="43"/>
    </row>
    <row r="45" spans="1:9" ht="30" customHeight="1" x14ac:dyDescent="0.25">
      <c r="A45" s="18">
        <v>25</v>
      </c>
      <c r="B45" s="29" t="s">
        <v>738</v>
      </c>
      <c r="C45" s="30" t="s">
        <v>739</v>
      </c>
      <c r="D45" s="31" t="s">
        <v>78</v>
      </c>
      <c r="E45" s="28"/>
      <c r="F45" s="28"/>
      <c r="G45" s="29" t="str">
        <f t="shared" si="0"/>
        <v>Không XL</v>
      </c>
      <c r="H45" s="45" t="s">
        <v>138</v>
      </c>
      <c r="I45" s="43"/>
    </row>
    <row r="46" spans="1:9" ht="30" customHeight="1" x14ac:dyDescent="0.25">
      <c r="A46" s="18">
        <v>26</v>
      </c>
      <c r="B46" s="29" t="s">
        <v>740</v>
      </c>
      <c r="C46" s="30" t="s">
        <v>741</v>
      </c>
      <c r="D46" s="31" t="s">
        <v>78</v>
      </c>
      <c r="E46" s="28"/>
      <c r="F46" s="28"/>
      <c r="G46" s="29" t="str">
        <f t="shared" si="0"/>
        <v>Không XL</v>
      </c>
      <c r="H46" s="45" t="s">
        <v>138</v>
      </c>
      <c r="I46" s="59"/>
    </row>
    <row r="47" spans="1:9" ht="30" customHeight="1" x14ac:dyDescent="0.25">
      <c r="A47" s="18">
        <v>27</v>
      </c>
      <c r="B47" s="29" t="s">
        <v>742</v>
      </c>
      <c r="C47" s="30" t="s">
        <v>743</v>
      </c>
      <c r="D47" s="31" t="s">
        <v>174</v>
      </c>
      <c r="E47" s="28"/>
      <c r="F47" s="28"/>
      <c r="G47" s="29" t="str">
        <f t="shared" si="0"/>
        <v>Không XL</v>
      </c>
      <c r="H47" s="45" t="s">
        <v>138</v>
      </c>
      <c r="I47" s="43"/>
    </row>
    <row r="48" spans="1:9" ht="30" customHeight="1" x14ac:dyDescent="0.25">
      <c r="A48" s="18">
        <v>28</v>
      </c>
      <c r="B48" s="29" t="s">
        <v>744</v>
      </c>
      <c r="C48" s="30" t="s">
        <v>745</v>
      </c>
      <c r="D48" s="31" t="s">
        <v>746</v>
      </c>
      <c r="E48" s="28"/>
      <c r="F48" s="28"/>
      <c r="G48" s="29" t="str">
        <f t="shared" si="0"/>
        <v>Không XL</v>
      </c>
      <c r="H48" s="45" t="s">
        <v>138</v>
      </c>
      <c r="I48" s="43" t="s">
        <v>140</v>
      </c>
    </row>
    <row r="49" spans="1:9" ht="30" customHeight="1" x14ac:dyDescent="0.25">
      <c r="A49" s="18">
        <v>29</v>
      </c>
      <c r="B49" s="29" t="s">
        <v>747</v>
      </c>
      <c r="C49" s="30" t="s">
        <v>81</v>
      </c>
      <c r="D49" s="31" t="s">
        <v>82</v>
      </c>
      <c r="E49" s="28"/>
      <c r="F49" s="28"/>
      <c r="G49" s="29" t="str">
        <f t="shared" si="0"/>
        <v>Không XL</v>
      </c>
      <c r="H49" s="45" t="s">
        <v>138</v>
      </c>
      <c r="I49" s="43"/>
    </row>
    <row r="50" spans="1:9" ht="30" customHeight="1" x14ac:dyDescent="0.25">
      <c r="A50" s="18">
        <v>30</v>
      </c>
      <c r="B50" s="29" t="s">
        <v>748</v>
      </c>
      <c r="C50" s="30" t="s">
        <v>749</v>
      </c>
      <c r="D50" s="31" t="s">
        <v>82</v>
      </c>
      <c r="E50" s="28"/>
      <c r="F50" s="28"/>
      <c r="G50" s="29" t="str">
        <f t="shared" si="0"/>
        <v>Không XL</v>
      </c>
      <c r="H50" s="45" t="s">
        <v>138</v>
      </c>
      <c r="I50" s="43"/>
    </row>
    <row r="51" spans="1:9" ht="30" customHeight="1" x14ac:dyDescent="0.25">
      <c r="A51" s="18">
        <v>31</v>
      </c>
      <c r="B51" s="29" t="s">
        <v>750</v>
      </c>
      <c r="C51" s="30" t="s">
        <v>751</v>
      </c>
      <c r="D51" s="31" t="s">
        <v>117</v>
      </c>
      <c r="E51" s="28"/>
      <c r="F51" s="28"/>
      <c r="G51" s="29" t="str">
        <f t="shared" si="0"/>
        <v>Không XL</v>
      </c>
      <c r="H51" s="45" t="s">
        <v>138</v>
      </c>
      <c r="I51" s="43"/>
    </row>
    <row r="52" spans="1:9" ht="30" customHeight="1" x14ac:dyDescent="0.25">
      <c r="A52" s="18">
        <v>32</v>
      </c>
      <c r="B52" s="29" t="s">
        <v>752</v>
      </c>
      <c r="C52" s="30" t="s">
        <v>753</v>
      </c>
      <c r="D52" s="31" t="s">
        <v>754</v>
      </c>
      <c r="E52" s="28"/>
      <c r="F52" s="28"/>
      <c r="G52" s="29" t="str">
        <f t="shared" si="0"/>
        <v>Không XL</v>
      </c>
      <c r="H52" s="45" t="s">
        <v>138</v>
      </c>
      <c r="I52" s="43"/>
    </row>
    <row r="53" spans="1:9" ht="30" customHeight="1" x14ac:dyDescent="0.25">
      <c r="A53" s="18">
        <v>33</v>
      </c>
      <c r="B53" s="29" t="s">
        <v>755</v>
      </c>
      <c r="C53" s="30" t="s">
        <v>640</v>
      </c>
      <c r="D53" s="31" t="s">
        <v>756</v>
      </c>
      <c r="E53" s="28"/>
      <c r="F53" s="28"/>
      <c r="G53" s="29" t="str">
        <f t="shared" si="0"/>
        <v>Không XL</v>
      </c>
      <c r="H53" s="45" t="s">
        <v>138</v>
      </c>
      <c r="I53" s="43"/>
    </row>
    <row r="54" spans="1:9" ht="30" customHeight="1" x14ac:dyDescent="0.25">
      <c r="A54" s="18">
        <v>34</v>
      </c>
      <c r="B54" s="29" t="s">
        <v>757</v>
      </c>
      <c r="C54" s="30" t="s">
        <v>758</v>
      </c>
      <c r="D54" s="31" t="s">
        <v>759</v>
      </c>
      <c r="E54" s="28"/>
      <c r="F54" s="28"/>
      <c r="G54" s="29" t="str">
        <f t="shared" si="0"/>
        <v>Không XL</v>
      </c>
      <c r="H54" s="45" t="s">
        <v>138</v>
      </c>
      <c r="I54" s="43"/>
    </row>
    <row r="55" spans="1:9" ht="30" customHeight="1" x14ac:dyDescent="0.25">
      <c r="A55" s="18">
        <v>35</v>
      </c>
      <c r="B55" s="29" t="s">
        <v>760</v>
      </c>
      <c r="C55" s="30" t="s">
        <v>98</v>
      </c>
      <c r="D55" s="31" t="s">
        <v>85</v>
      </c>
      <c r="E55" s="28"/>
      <c r="F55" s="28"/>
      <c r="G55" s="29" t="str">
        <f t="shared" si="0"/>
        <v>Không XL</v>
      </c>
      <c r="H55" s="45" t="s">
        <v>138</v>
      </c>
      <c r="I55" s="43"/>
    </row>
    <row r="56" spans="1:9" ht="30" customHeight="1" x14ac:dyDescent="0.25">
      <c r="A56" s="18">
        <v>36</v>
      </c>
      <c r="B56" s="29" t="s">
        <v>761</v>
      </c>
      <c r="C56" s="30" t="s">
        <v>762</v>
      </c>
      <c r="D56" s="31" t="s">
        <v>763</v>
      </c>
      <c r="E56" s="28"/>
      <c r="F56" s="28"/>
      <c r="G56" s="29" t="str">
        <f t="shared" si="0"/>
        <v>Không XL</v>
      </c>
      <c r="H56" s="45" t="s">
        <v>138</v>
      </c>
      <c r="I56" s="68"/>
    </row>
    <row r="57" spans="1:9" ht="30" customHeight="1" x14ac:dyDescent="0.25">
      <c r="A57" s="18">
        <v>37</v>
      </c>
      <c r="B57" s="29" t="s">
        <v>764</v>
      </c>
      <c r="C57" s="30" t="s">
        <v>765</v>
      </c>
      <c r="D57" s="31" t="s">
        <v>150</v>
      </c>
      <c r="E57" s="28"/>
      <c r="F57" s="28"/>
      <c r="G57" s="29" t="str">
        <f t="shared" si="0"/>
        <v>Không XL</v>
      </c>
      <c r="H57" s="45" t="s">
        <v>138</v>
      </c>
      <c r="I57" s="68"/>
    </row>
    <row r="58" spans="1:9" ht="30" customHeight="1" x14ac:dyDescent="0.25">
      <c r="A58" s="18">
        <v>38</v>
      </c>
      <c r="B58" s="29" t="s">
        <v>766</v>
      </c>
      <c r="C58" s="30" t="s">
        <v>767</v>
      </c>
      <c r="D58" s="31" t="s">
        <v>768</v>
      </c>
      <c r="E58" s="28"/>
      <c r="F58" s="28"/>
      <c r="G58" s="29" t="str">
        <f t="shared" si="0"/>
        <v>Không XL</v>
      </c>
      <c r="H58" s="45" t="s">
        <v>138</v>
      </c>
      <c r="I58" s="68"/>
    </row>
    <row r="59" spans="1:9" ht="30" customHeight="1" x14ac:dyDescent="0.25">
      <c r="A59" s="18">
        <v>39</v>
      </c>
      <c r="B59" s="29" t="s">
        <v>769</v>
      </c>
      <c r="C59" s="30" t="s">
        <v>107</v>
      </c>
      <c r="D59" s="31" t="s">
        <v>770</v>
      </c>
      <c r="E59" s="28"/>
      <c r="F59" s="28"/>
      <c r="G59" s="29" t="str">
        <f t="shared" si="0"/>
        <v>Không XL</v>
      </c>
      <c r="H59" s="45" t="s">
        <v>138</v>
      </c>
      <c r="I59" s="68"/>
    </row>
    <row r="60" spans="1:9" ht="30" customHeight="1" x14ac:dyDescent="0.25">
      <c r="A60" s="18">
        <v>40</v>
      </c>
      <c r="B60" s="29" t="s">
        <v>771</v>
      </c>
      <c r="C60" s="30" t="s">
        <v>772</v>
      </c>
      <c r="D60" s="31" t="s">
        <v>663</v>
      </c>
      <c r="E60" s="28"/>
      <c r="F60" s="28"/>
      <c r="G60" s="29" t="str">
        <f t="shared" si="0"/>
        <v>Không XL</v>
      </c>
      <c r="H60" s="45" t="s">
        <v>138</v>
      </c>
      <c r="I60" s="68" t="s">
        <v>141</v>
      </c>
    </row>
    <row r="61" spans="1:9" ht="30" customHeight="1" x14ac:dyDescent="0.25">
      <c r="A61" s="18">
        <v>41</v>
      </c>
      <c r="B61" s="29" t="s">
        <v>773</v>
      </c>
      <c r="C61" s="30" t="s">
        <v>107</v>
      </c>
      <c r="D61" s="31" t="s">
        <v>663</v>
      </c>
      <c r="E61" s="28"/>
      <c r="F61" s="28"/>
      <c r="G61" s="29" t="str">
        <f t="shared" si="0"/>
        <v>Không XL</v>
      </c>
      <c r="H61" s="45" t="s">
        <v>138</v>
      </c>
      <c r="I61" s="68"/>
    </row>
    <row r="62" spans="1:9" ht="30" customHeight="1" x14ac:dyDescent="0.25">
      <c r="A62" s="18">
        <v>42</v>
      </c>
      <c r="B62" s="29" t="s">
        <v>774</v>
      </c>
      <c r="C62" s="30" t="s">
        <v>94</v>
      </c>
      <c r="D62" s="31" t="s">
        <v>120</v>
      </c>
      <c r="E62" s="28"/>
      <c r="F62" s="28"/>
      <c r="G62" s="29" t="str">
        <f t="shared" si="0"/>
        <v>Không XL</v>
      </c>
      <c r="H62" s="45" t="s">
        <v>138</v>
      </c>
      <c r="I62" s="68"/>
    </row>
    <row r="63" spans="1:9" ht="30" x14ac:dyDescent="0.25">
      <c r="A63" s="18">
        <v>43</v>
      </c>
      <c r="B63" s="29" t="s">
        <v>775</v>
      </c>
      <c r="C63" s="61" t="s">
        <v>776</v>
      </c>
      <c r="D63" s="31" t="s">
        <v>155</v>
      </c>
      <c r="E63" s="28"/>
      <c r="F63" s="28"/>
      <c r="G63" s="29" t="str">
        <f t="shared" si="0"/>
        <v>Không XL</v>
      </c>
      <c r="H63" s="45" t="s">
        <v>138</v>
      </c>
      <c r="I63" s="68"/>
    </row>
    <row r="64" spans="1:9" ht="30" customHeight="1" x14ac:dyDescent="0.25">
      <c r="A64" s="18">
        <v>44</v>
      </c>
      <c r="B64" s="29" t="s">
        <v>777</v>
      </c>
      <c r="C64" s="30" t="s">
        <v>778</v>
      </c>
      <c r="D64" s="31" t="s">
        <v>779</v>
      </c>
      <c r="E64" s="28"/>
      <c r="F64" s="28"/>
      <c r="G64" s="29" t="str">
        <f t="shared" si="0"/>
        <v>Không XL</v>
      </c>
      <c r="H64" s="45" t="s">
        <v>138</v>
      </c>
      <c r="I64" s="68"/>
    </row>
    <row r="65" spans="1:10" ht="30" customHeight="1" x14ac:dyDescent="0.25">
      <c r="A65" s="18">
        <v>45</v>
      </c>
      <c r="B65" s="29" t="s">
        <v>780</v>
      </c>
      <c r="C65" s="30" t="s">
        <v>588</v>
      </c>
      <c r="D65" s="31" t="s">
        <v>781</v>
      </c>
      <c r="E65" s="28"/>
      <c r="F65" s="28"/>
      <c r="G65" s="29" t="str">
        <f t="shared" si="0"/>
        <v>Không XL</v>
      </c>
      <c r="H65" s="45" t="s">
        <v>138</v>
      </c>
      <c r="I65" s="68"/>
    </row>
    <row r="66" spans="1:10" ht="30" customHeight="1" x14ac:dyDescent="0.25">
      <c r="A66" s="18">
        <v>46</v>
      </c>
      <c r="B66" s="29" t="s">
        <v>782</v>
      </c>
      <c r="C66" s="30" t="s">
        <v>66</v>
      </c>
      <c r="D66" s="31" t="s">
        <v>87</v>
      </c>
      <c r="E66" s="28"/>
      <c r="F66" s="28"/>
      <c r="G66" s="29" t="str">
        <f t="shared" si="0"/>
        <v>Không XL</v>
      </c>
      <c r="H66" s="45" t="s">
        <v>138</v>
      </c>
      <c r="I66" s="68"/>
    </row>
    <row r="67" spans="1:10" ht="30" customHeight="1" x14ac:dyDescent="0.25">
      <c r="A67" s="18">
        <v>47</v>
      </c>
      <c r="B67" s="29" t="s">
        <v>783</v>
      </c>
      <c r="C67" s="30" t="s">
        <v>784</v>
      </c>
      <c r="D67" s="31" t="s">
        <v>90</v>
      </c>
      <c r="E67" s="28"/>
      <c r="F67" s="28"/>
      <c r="G67" s="29" t="str">
        <f t="shared" si="0"/>
        <v>Không XL</v>
      </c>
      <c r="H67" s="45" t="s">
        <v>138</v>
      </c>
      <c r="I67" s="68"/>
    </row>
    <row r="68" spans="1:10" ht="30" customHeight="1" x14ac:dyDescent="0.25">
      <c r="A68" s="18">
        <v>48</v>
      </c>
      <c r="B68" s="29" t="s">
        <v>785</v>
      </c>
      <c r="C68" s="30" t="s">
        <v>786</v>
      </c>
      <c r="D68" s="31" t="s">
        <v>91</v>
      </c>
      <c r="E68" s="28"/>
      <c r="F68" s="28"/>
      <c r="G68" s="29" t="str">
        <f t="shared" si="0"/>
        <v>Không XL</v>
      </c>
      <c r="H68" s="45" t="s">
        <v>138</v>
      </c>
      <c r="I68" s="68"/>
    </row>
    <row r="69" spans="1:10" ht="30" customHeight="1" x14ac:dyDescent="0.25">
      <c r="A69" s="18">
        <v>49</v>
      </c>
      <c r="B69" s="29" t="s">
        <v>787</v>
      </c>
      <c r="C69" s="30" t="s">
        <v>788</v>
      </c>
      <c r="D69" s="31" t="s">
        <v>108</v>
      </c>
      <c r="E69" s="28"/>
      <c r="F69" s="28"/>
      <c r="G69" s="29" t="str">
        <f t="shared" si="0"/>
        <v>Không XL</v>
      </c>
      <c r="H69" s="45" t="s">
        <v>138</v>
      </c>
      <c r="I69" s="68"/>
    </row>
    <row r="70" spans="1:10" ht="15" customHeight="1" x14ac:dyDescent="0.25">
      <c r="B70" s="32"/>
      <c r="C70" s="32"/>
      <c r="D70" s="32"/>
      <c r="E70" s="33"/>
      <c r="F70" s="33"/>
      <c r="G70" s="33"/>
      <c r="H70" s="32"/>
    </row>
    <row r="71" spans="1:10" s="1" customFormat="1" ht="26.25" customHeight="1" x14ac:dyDescent="0.25">
      <c r="B71" s="3" t="s">
        <v>28</v>
      </c>
      <c r="E71" s="57"/>
      <c r="F71" s="57"/>
      <c r="G71" s="57"/>
    </row>
    <row r="72" spans="1:10" s="1" customFormat="1" ht="31.5" x14ac:dyDescent="0.25">
      <c r="B72" s="13"/>
      <c r="C72" s="76" t="s">
        <v>29</v>
      </c>
      <c r="D72" s="77"/>
      <c r="E72" s="54" t="s">
        <v>30</v>
      </c>
      <c r="F72" s="54" t="s">
        <v>31</v>
      </c>
      <c r="G72" s="57"/>
    </row>
    <row r="73" spans="1:10" s="1" customFormat="1" ht="20.25" x14ac:dyDescent="0.3">
      <c r="C73" s="14" t="s">
        <v>32</v>
      </c>
      <c r="D73" s="15"/>
      <c r="E73" s="26">
        <f>COUNTIF(G21:G69,"Xuất sắc")</f>
        <v>0</v>
      </c>
      <c r="F73" s="27">
        <f>E73/$A$69</f>
        <v>0</v>
      </c>
      <c r="G73" s="25"/>
    </row>
    <row r="74" spans="1:10" s="1" customFormat="1" ht="15.75" x14ac:dyDescent="0.25">
      <c r="C74" s="14" t="s">
        <v>33</v>
      </c>
      <c r="D74" s="15"/>
      <c r="E74" s="26">
        <f>COUNTIF(G21:G69,"Tốt")</f>
        <v>0</v>
      </c>
      <c r="F74" s="27">
        <f t="shared" ref="F74:F78" si="1">E74/$A$69</f>
        <v>0</v>
      </c>
      <c r="G74" s="57"/>
    </row>
    <row r="75" spans="1:10" s="1" customFormat="1" ht="15.75" x14ac:dyDescent="0.25">
      <c r="C75" s="14" t="s">
        <v>34</v>
      </c>
      <c r="D75" s="15"/>
      <c r="E75" s="26">
        <f>COUNTIF(G21:G69,"Khá")</f>
        <v>0</v>
      </c>
      <c r="F75" s="27">
        <f t="shared" si="1"/>
        <v>0</v>
      </c>
      <c r="G75" s="57"/>
    </row>
    <row r="76" spans="1:10" s="1" customFormat="1" ht="15.75" x14ac:dyDescent="0.25">
      <c r="C76" s="14" t="s">
        <v>35</v>
      </c>
      <c r="D76" s="15"/>
      <c r="E76" s="26">
        <f>COUNTIF(G21:G69,"TB")</f>
        <v>0</v>
      </c>
      <c r="F76" s="27">
        <f t="shared" si="1"/>
        <v>0</v>
      </c>
      <c r="G76" s="57"/>
    </row>
    <row r="77" spans="1:10" s="1" customFormat="1" ht="15.75" x14ac:dyDescent="0.25">
      <c r="C77" s="14" t="s">
        <v>36</v>
      </c>
      <c r="D77" s="15"/>
      <c r="E77" s="26">
        <f>COUNTIF(G21:G69,"Yếu")</f>
        <v>0</v>
      </c>
      <c r="F77" s="27">
        <f t="shared" si="1"/>
        <v>0</v>
      </c>
      <c r="G77" s="57"/>
    </row>
    <row r="78" spans="1:10" s="1" customFormat="1" ht="15.75" x14ac:dyDescent="0.25">
      <c r="C78" s="14" t="s">
        <v>37</v>
      </c>
      <c r="D78" s="15"/>
      <c r="E78" s="26">
        <f>COUNTIF(G21:G69,"Không XL")</f>
        <v>49</v>
      </c>
      <c r="F78" s="27">
        <f t="shared" si="1"/>
        <v>1</v>
      </c>
      <c r="G78" s="57"/>
    </row>
    <row r="80" spans="1:10" ht="57" customHeight="1" x14ac:dyDescent="0.25">
      <c r="A80" s="78" t="s">
        <v>143</v>
      </c>
      <c r="B80" s="74"/>
      <c r="C80" s="74"/>
      <c r="D80" s="74"/>
      <c r="E80" s="74"/>
      <c r="F80" s="74"/>
      <c r="G80" s="74"/>
      <c r="H80" s="74"/>
      <c r="I80" s="74"/>
      <c r="J80" s="16"/>
    </row>
    <row r="82" spans="1:9" s="2" customFormat="1" x14ac:dyDescent="0.25">
      <c r="B82" s="71" t="s">
        <v>39</v>
      </c>
      <c r="C82" s="71"/>
      <c r="D82" s="71"/>
      <c r="E82" s="71"/>
      <c r="F82" s="71" t="s">
        <v>40</v>
      </c>
      <c r="G82" s="71"/>
      <c r="H82" s="71"/>
      <c r="I82" s="71"/>
    </row>
    <row r="87" spans="1:9" x14ac:dyDescent="0.25">
      <c r="B87" s="71" t="s">
        <v>790</v>
      </c>
      <c r="C87" s="92"/>
      <c r="D87" s="92"/>
      <c r="E87" s="92"/>
      <c r="F87" s="71" t="s">
        <v>789</v>
      </c>
      <c r="G87" s="92"/>
      <c r="H87" s="92"/>
      <c r="I87" s="92"/>
    </row>
    <row r="88" spans="1:9" x14ac:dyDescent="0.25">
      <c r="B88" s="56"/>
      <c r="C88" s="56"/>
      <c r="D88" s="56"/>
      <c r="H88" s="56"/>
      <c r="I88" s="56"/>
    </row>
    <row r="89" spans="1:9" x14ac:dyDescent="0.25">
      <c r="A89" s="90" t="s">
        <v>43</v>
      </c>
      <c r="B89" s="90"/>
      <c r="C89" s="90"/>
      <c r="D89" s="90"/>
      <c r="E89" s="90"/>
      <c r="F89" s="90"/>
      <c r="G89" s="90"/>
      <c r="H89" s="90"/>
      <c r="I89" s="90"/>
    </row>
    <row r="90" spans="1:9" ht="102" customHeight="1" x14ac:dyDescent="0.25">
      <c r="A90" s="91" t="s">
        <v>152</v>
      </c>
      <c r="B90" s="80"/>
      <c r="C90" s="80"/>
      <c r="D90" s="80"/>
      <c r="E90" s="80"/>
      <c r="F90" s="80"/>
      <c r="G90" s="80"/>
      <c r="H90" s="80"/>
      <c r="I90" s="80"/>
    </row>
    <row r="92" spans="1:9" x14ac:dyDescent="0.25">
      <c r="I92" s="46" t="s">
        <v>314</v>
      </c>
    </row>
    <row r="93" spans="1:9" x14ac:dyDescent="0.25">
      <c r="F93" s="71" t="s">
        <v>46</v>
      </c>
      <c r="G93" s="71"/>
      <c r="H93" s="71"/>
    </row>
    <row r="99" spans="6:8" x14ac:dyDescent="0.25">
      <c r="F99" s="92" t="s">
        <v>130</v>
      </c>
      <c r="G99" s="71"/>
      <c r="H99" s="71"/>
    </row>
  </sheetData>
  <mergeCells count="23">
    <mergeCell ref="A89:I89"/>
    <mergeCell ref="A90:I90"/>
    <mergeCell ref="F93:H93"/>
    <mergeCell ref="F99:H99"/>
    <mergeCell ref="C72:D72"/>
    <mergeCell ref="A80:I80"/>
    <mergeCell ref="B82:E82"/>
    <mergeCell ref="F82:I82"/>
    <mergeCell ref="B87:E87"/>
    <mergeCell ref="F87:I87"/>
    <mergeCell ref="A17:I17"/>
    <mergeCell ref="A19:A20"/>
    <mergeCell ref="B19:B20"/>
    <mergeCell ref="C19:D20"/>
    <mergeCell ref="E19:E20"/>
    <mergeCell ref="F19:H19"/>
    <mergeCell ref="I19:I20"/>
    <mergeCell ref="A5:I5"/>
    <mergeCell ref="A1:D1"/>
    <mergeCell ref="A2:D2"/>
    <mergeCell ref="E2:H2"/>
    <mergeCell ref="A3:D3"/>
    <mergeCell ref="F3:I3"/>
  </mergeCells>
  <pageMargins left="0.51181102362204722" right="0.27559055118110237" top="0.52" bottom="0.24" header="0.31496062992125984" footer="0.15748031496062992"/>
  <pageSetup paperSize="9" orientation="portrait" r:id="rId1"/>
  <headerFooter differentFirst="1">
    <oddHeader>&amp;C&amp;"Times New Roman,Regular"&amp;P</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2"/>
  <sheetViews>
    <sheetView topLeftCell="A4" zoomScale="130" zoomScaleNormal="130" workbookViewId="0">
      <selection activeCell="G15" sqref="G15"/>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56" customWidth="1"/>
    <col min="6" max="6" width="9.140625" style="56"/>
    <col min="7" max="7" width="11.5703125" style="56" customWidth="1"/>
    <col min="8" max="8" width="9.28515625" style="3" customWidth="1"/>
    <col min="9" max="9" width="12.5703125" style="3" customWidth="1"/>
    <col min="10" max="16384" width="9.140625" style="3"/>
  </cols>
  <sheetData>
    <row r="1" spans="1:9" s="1" customFormat="1" ht="15.75" x14ac:dyDescent="0.25">
      <c r="A1" s="70" t="s">
        <v>0</v>
      </c>
      <c r="B1" s="70"/>
      <c r="C1" s="70"/>
      <c r="D1" s="70"/>
      <c r="E1" s="6" t="s">
        <v>1</v>
      </c>
      <c r="F1" s="6"/>
      <c r="G1" s="6"/>
      <c r="H1" s="6"/>
      <c r="I1" s="6"/>
    </row>
    <row r="2" spans="1:9" s="1" customFormat="1" x14ac:dyDescent="0.25">
      <c r="A2" s="70" t="s">
        <v>2</v>
      </c>
      <c r="B2" s="70"/>
      <c r="C2" s="70"/>
      <c r="D2" s="70"/>
      <c r="E2" s="71" t="s">
        <v>3</v>
      </c>
      <c r="F2" s="71"/>
      <c r="G2" s="71"/>
      <c r="H2" s="71"/>
      <c r="I2" s="2"/>
    </row>
    <row r="3" spans="1:9" s="1" customFormat="1" x14ac:dyDescent="0.25">
      <c r="A3" s="72" t="s">
        <v>56</v>
      </c>
      <c r="B3" s="73"/>
      <c r="C3" s="73"/>
      <c r="D3" s="73"/>
      <c r="E3" s="6"/>
      <c r="F3" s="71"/>
      <c r="G3" s="71"/>
      <c r="H3" s="71"/>
      <c r="I3" s="71"/>
    </row>
    <row r="4" spans="1:9" s="1" customFormat="1" x14ac:dyDescent="0.25">
      <c r="A4" s="58"/>
      <c r="B4" s="58"/>
      <c r="C4" s="58"/>
      <c r="D4" s="58"/>
      <c r="E4" s="58"/>
      <c r="F4" s="53"/>
      <c r="G4" s="53"/>
      <c r="H4" s="53"/>
      <c r="I4" s="53"/>
    </row>
    <row r="5" spans="1:9" ht="23.25" customHeight="1" x14ac:dyDescent="0.25">
      <c r="A5" s="71" t="s">
        <v>4</v>
      </c>
      <c r="B5" s="71"/>
      <c r="C5" s="71"/>
      <c r="D5" s="71"/>
      <c r="E5" s="71"/>
      <c r="F5" s="71"/>
      <c r="G5" s="71"/>
      <c r="H5" s="71"/>
      <c r="I5" s="71"/>
    </row>
    <row r="6" spans="1:9" s="2" customFormat="1" x14ac:dyDescent="0.25">
      <c r="B6" s="2" t="s">
        <v>791</v>
      </c>
      <c r="D6" s="9" t="s">
        <v>57</v>
      </c>
      <c r="F6" s="9" t="s">
        <v>58</v>
      </c>
    </row>
    <row r="7" spans="1:9" s="2" customFormat="1" x14ac:dyDescent="0.25">
      <c r="E7" s="53"/>
      <c r="F7" s="53"/>
      <c r="G7" s="53"/>
    </row>
    <row r="8" spans="1:9" ht="21.75" customHeight="1" x14ac:dyDescent="0.25">
      <c r="A8" s="10" t="s">
        <v>6</v>
      </c>
      <c r="B8" s="42" t="s">
        <v>131</v>
      </c>
    </row>
    <row r="9" spans="1:9" ht="21.75" customHeight="1" x14ac:dyDescent="0.25">
      <c r="A9" s="10" t="s">
        <v>8</v>
      </c>
      <c r="B9" s="41" t="s">
        <v>132</v>
      </c>
    </row>
    <row r="10" spans="1:9" ht="21.75" customHeight="1" x14ac:dyDescent="0.25">
      <c r="A10" s="10" t="s">
        <v>10</v>
      </c>
      <c r="B10" s="2" t="s">
        <v>11</v>
      </c>
    </row>
    <row r="11" spans="1:9" ht="22.5" customHeight="1" x14ac:dyDescent="0.25">
      <c r="A11" s="10"/>
      <c r="B11" s="3" t="s">
        <v>792</v>
      </c>
    </row>
    <row r="12" spans="1:9" ht="22.5" customHeight="1" x14ac:dyDescent="0.25">
      <c r="A12" s="10"/>
      <c r="B12" s="3" t="s">
        <v>793</v>
      </c>
    </row>
    <row r="13" spans="1:9" ht="22.5" customHeight="1" x14ac:dyDescent="0.25">
      <c r="A13" s="10"/>
      <c r="B13" s="3" t="s">
        <v>794</v>
      </c>
    </row>
    <row r="14" spans="1:9" ht="22.5" customHeight="1" x14ac:dyDescent="0.25">
      <c r="A14" s="10"/>
      <c r="B14" s="3" t="s">
        <v>795</v>
      </c>
    </row>
    <row r="15" spans="1:9" ht="22.5" customHeight="1" x14ac:dyDescent="0.25">
      <c r="A15" s="10"/>
      <c r="B15" s="42" t="s">
        <v>133</v>
      </c>
    </row>
    <row r="16" spans="1:9" x14ac:dyDescent="0.25">
      <c r="A16" s="10" t="s">
        <v>16</v>
      </c>
      <c r="B16" s="2" t="s">
        <v>17</v>
      </c>
    </row>
    <row r="17" spans="1:10" ht="57" customHeight="1" x14ac:dyDescent="0.25">
      <c r="A17" s="74" t="s">
        <v>18</v>
      </c>
      <c r="B17" s="74"/>
      <c r="C17" s="74"/>
      <c r="D17" s="74"/>
      <c r="E17" s="74"/>
      <c r="F17" s="74"/>
      <c r="G17" s="74"/>
      <c r="H17" s="74"/>
      <c r="I17" s="74"/>
      <c r="J17" s="16"/>
    </row>
    <row r="18" spans="1:10" ht="15" customHeight="1" x14ac:dyDescent="0.25">
      <c r="A18" s="11"/>
    </row>
    <row r="19" spans="1:10" ht="33" customHeight="1" x14ac:dyDescent="0.25">
      <c r="A19" s="75" t="s">
        <v>19</v>
      </c>
      <c r="B19" s="75" t="s">
        <v>20</v>
      </c>
      <c r="C19" s="85" t="s">
        <v>21</v>
      </c>
      <c r="D19" s="86"/>
      <c r="E19" s="81" t="s">
        <v>22</v>
      </c>
      <c r="F19" s="75" t="s">
        <v>23</v>
      </c>
      <c r="G19" s="75"/>
      <c r="H19" s="75"/>
      <c r="I19" s="83" t="s">
        <v>24</v>
      </c>
    </row>
    <row r="20" spans="1:10" ht="16.5" customHeight="1" x14ac:dyDescent="0.25">
      <c r="A20" s="81"/>
      <c r="B20" s="81"/>
      <c r="C20" s="87"/>
      <c r="D20" s="88"/>
      <c r="E20" s="82"/>
      <c r="F20" s="55" t="s">
        <v>25</v>
      </c>
      <c r="G20" s="55" t="s">
        <v>26</v>
      </c>
      <c r="H20" s="55" t="s">
        <v>27</v>
      </c>
      <c r="I20" s="83"/>
    </row>
    <row r="21" spans="1:10" ht="33.75" customHeight="1" x14ac:dyDescent="0.25">
      <c r="A21" s="18">
        <v>1</v>
      </c>
      <c r="B21" s="29" t="s">
        <v>796</v>
      </c>
      <c r="C21" s="69" t="s">
        <v>797</v>
      </c>
      <c r="D21" s="31" t="s">
        <v>144</v>
      </c>
      <c r="E21" s="28"/>
      <c r="F21" s="28"/>
      <c r="G21" s="29" t="str">
        <f>IF(AND(F21&gt;=90),"XS",IF(AND(F21&gt;=80),"Tốt",IF(AND(F21&gt;=70),"Khá",IF(AND(F21&gt;=60),"TB",IF(AND(F21&gt;=50),"TB",IF(AND(F21&lt;50),IF(AND(F21&gt;0),"Yếu",IF(AND(F21=0),"Không XL"," "))))))))</f>
        <v>Không XL</v>
      </c>
      <c r="H21" s="45" t="s">
        <v>138</v>
      </c>
      <c r="I21" s="44" t="s">
        <v>109</v>
      </c>
    </row>
    <row r="22" spans="1:10" ht="33.75" customHeight="1" x14ac:dyDescent="0.25">
      <c r="A22" s="18">
        <v>2</v>
      </c>
      <c r="B22" s="29" t="s">
        <v>798</v>
      </c>
      <c r="C22" s="30" t="s">
        <v>799</v>
      </c>
      <c r="D22" s="31" t="s">
        <v>158</v>
      </c>
      <c r="E22" s="28"/>
      <c r="F22" s="28"/>
      <c r="G22" s="29" t="str">
        <f t="shared" ref="G22:G42" si="0">IF(AND(F22&gt;=90),"XS",IF(AND(F22&gt;=80),"Tốt",IF(AND(F22&gt;=70),"Khá",IF(AND(F22&gt;=60),"TB",IF(AND(F22&gt;=50),"TB",IF(AND(F22&lt;50),IF(AND(F22&gt;0),"Yếu",IF(AND(F22=0),"Không XL"," "))))))))</f>
        <v>Không XL</v>
      </c>
      <c r="H22" s="45" t="s">
        <v>138</v>
      </c>
      <c r="I22" s="44"/>
    </row>
    <row r="23" spans="1:10" ht="33.75" customHeight="1" x14ac:dyDescent="0.25">
      <c r="A23" s="18">
        <v>3</v>
      </c>
      <c r="B23" s="29" t="s">
        <v>800</v>
      </c>
      <c r="C23" s="30" t="s">
        <v>801</v>
      </c>
      <c r="D23" s="31" t="s">
        <v>158</v>
      </c>
      <c r="E23" s="28"/>
      <c r="F23" s="28"/>
      <c r="G23" s="29" t="str">
        <f t="shared" si="0"/>
        <v>Không XL</v>
      </c>
      <c r="H23" s="45" t="s">
        <v>138</v>
      </c>
      <c r="I23" s="44"/>
    </row>
    <row r="24" spans="1:10" ht="33.75" customHeight="1" x14ac:dyDescent="0.25">
      <c r="A24" s="18">
        <v>4</v>
      </c>
      <c r="B24" s="29" t="s">
        <v>802</v>
      </c>
      <c r="C24" s="30" t="s">
        <v>803</v>
      </c>
      <c r="D24" s="31" t="s">
        <v>63</v>
      </c>
      <c r="E24" s="28"/>
      <c r="F24" s="28"/>
      <c r="G24" s="29" t="str">
        <f t="shared" si="0"/>
        <v>Không XL</v>
      </c>
      <c r="H24" s="45" t="s">
        <v>138</v>
      </c>
      <c r="I24" s="43"/>
    </row>
    <row r="25" spans="1:10" ht="33.75" customHeight="1" x14ac:dyDescent="0.25">
      <c r="A25" s="18">
        <v>5</v>
      </c>
      <c r="B25" s="29" t="s">
        <v>804</v>
      </c>
      <c r="C25" s="30" t="s">
        <v>640</v>
      </c>
      <c r="D25" s="31" t="s">
        <v>805</v>
      </c>
      <c r="E25" s="28"/>
      <c r="F25" s="28"/>
      <c r="G25" s="29" t="str">
        <f t="shared" si="0"/>
        <v>Không XL</v>
      </c>
      <c r="H25" s="45" t="s">
        <v>138</v>
      </c>
      <c r="I25" s="43"/>
    </row>
    <row r="26" spans="1:10" ht="33.75" customHeight="1" x14ac:dyDescent="0.25">
      <c r="A26" s="18">
        <v>6</v>
      </c>
      <c r="B26" s="29" t="s">
        <v>806</v>
      </c>
      <c r="C26" s="30" t="s">
        <v>807</v>
      </c>
      <c r="D26" s="31" t="s">
        <v>198</v>
      </c>
      <c r="E26" s="28"/>
      <c r="F26" s="28"/>
      <c r="G26" s="29" t="str">
        <f t="shared" si="0"/>
        <v>Không XL</v>
      </c>
      <c r="H26" s="45" t="s">
        <v>138</v>
      </c>
      <c r="I26" s="43"/>
    </row>
    <row r="27" spans="1:10" ht="33.75" customHeight="1" x14ac:dyDescent="0.25">
      <c r="A27" s="18">
        <v>7</v>
      </c>
      <c r="B27" s="29" t="s">
        <v>808</v>
      </c>
      <c r="C27" s="30" t="s">
        <v>171</v>
      </c>
      <c r="D27" s="31" t="s">
        <v>809</v>
      </c>
      <c r="E27" s="28"/>
      <c r="F27" s="28"/>
      <c r="G27" s="29" t="str">
        <f t="shared" si="0"/>
        <v>Không XL</v>
      </c>
      <c r="H27" s="45" t="s">
        <v>138</v>
      </c>
      <c r="I27" s="43"/>
    </row>
    <row r="28" spans="1:10" ht="33.75" customHeight="1" x14ac:dyDescent="0.25">
      <c r="A28" s="18">
        <v>8</v>
      </c>
      <c r="B28" s="29" t="s">
        <v>810</v>
      </c>
      <c r="C28" s="30" t="s">
        <v>716</v>
      </c>
      <c r="D28" s="31" t="s">
        <v>68</v>
      </c>
      <c r="E28" s="28"/>
      <c r="F28" s="28"/>
      <c r="G28" s="29" t="str">
        <f t="shared" si="0"/>
        <v>Không XL</v>
      </c>
      <c r="H28" s="45" t="s">
        <v>138</v>
      </c>
      <c r="I28" s="43" t="s">
        <v>111</v>
      </c>
    </row>
    <row r="29" spans="1:10" ht="33.75" customHeight="1" x14ac:dyDescent="0.25">
      <c r="A29" s="18">
        <v>9</v>
      </c>
      <c r="B29" s="29" t="s">
        <v>811</v>
      </c>
      <c r="C29" s="30" t="s">
        <v>812</v>
      </c>
      <c r="D29" s="31" t="s">
        <v>72</v>
      </c>
      <c r="E29" s="28"/>
      <c r="F29" s="28"/>
      <c r="G29" s="29" t="str">
        <f t="shared" si="0"/>
        <v>Không XL</v>
      </c>
      <c r="H29" s="45" t="s">
        <v>138</v>
      </c>
      <c r="I29" s="44"/>
    </row>
    <row r="30" spans="1:10" ht="33.75" customHeight="1" x14ac:dyDescent="0.25">
      <c r="A30" s="18">
        <v>10</v>
      </c>
      <c r="B30" s="29" t="s">
        <v>813</v>
      </c>
      <c r="C30" s="30" t="s">
        <v>814</v>
      </c>
      <c r="D30" s="31" t="s">
        <v>100</v>
      </c>
      <c r="E30" s="28"/>
      <c r="F30" s="28"/>
      <c r="G30" s="29" t="str">
        <f t="shared" si="0"/>
        <v>Không XL</v>
      </c>
      <c r="H30" s="45" t="s">
        <v>138</v>
      </c>
      <c r="I30" s="44"/>
    </row>
    <row r="31" spans="1:10" ht="33.75" customHeight="1" x14ac:dyDescent="0.25">
      <c r="A31" s="18">
        <v>11</v>
      </c>
      <c r="B31" s="29" t="s">
        <v>815</v>
      </c>
      <c r="C31" s="30" t="s">
        <v>816</v>
      </c>
      <c r="D31" s="31" t="s">
        <v>817</v>
      </c>
      <c r="E31" s="28"/>
      <c r="F31" s="28"/>
      <c r="G31" s="29" t="str">
        <f t="shared" si="0"/>
        <v>Không XL</v>
      </c>
      <c r="H31" s="45" t="s">
        <v>138</v>
      </c>
      <c r="I31" s="43"/>
    </row>
    <row r="32" spans="1:10" ht="33.75" customHeight="1" x14ac:dyDescent="0.25">
      <c r="A32" s="18">
        <v>12</v>
      </c>
      <c r="B32" s="29" t="s">
        <v>818</v>
      </c>
      <c r="C32" s="30" t="s">
        <v>819</v>
      </c>
      <c r="D32" s="31" t="s">
        <v>817</v>
      </c>
      <c r="E32" s="28"/>
      <c r="F32" s="28"/>
      <c r="G32" s="29" t="str">
        <f t="shared" si="0"/>
        <v>Không XL</v>
      </c>
      <c r="H32" s="45" t="s">
        <v>138</v>
      </c>
      <c r="I32" s="43"/>
    </row>
    <row r="33" spans="1:9" ht="33.75" customHeight="1" x14ac:dyDescent="0.25">
      <c r="A33" s="18">
        <v>13</v>
      </c>
      <c r="B33" s="29" t="s">
        <v>820</v>
      </c>
      <c r="C33" s="30" t="s">
        <v>64</v>
      </c>
      <c r="D33" s="31" t="s">
        <v>817</v>
      </c>
      <c r="E33" s="28"/>
      <c r="F33" s="28"/>
      <c r="G33" s="29" t="str">
        <f t="shared" si="0"/>
        <v>Không XL</v>
      </c>
      <c r="H33" s="45" t="s">
        <v>138</v>
      </c>
      <c r="I33" s="43"/>
    </row>
    <row r="34" spans="1:9" ht="33.75" customHeight="1" x14ac:dyDescent="0.25">
      <c r="A34" s="18">
        <v>14</v>
      </c>
      <c r="B34" s="29" t="s">
        <v>821</v>
      </c>
      <c r="C34" s="30" t="s">
        <v>822</v>
      </c>
      <c r="D34" s="31" t="s">
        <v>823</v>
      </c>
      <c r="E34" s="28"/>
      <c r="F34" s="28"/>
      <c r="G34" s="29" t="str">
        <f t="shared" si="0"/>
        <v>Không XL</v>
      </c>
      <c r="H34" s="45" t="s">
        <v>138</v>
      </c>
      <c r="I34" s="43"/>
    </row>
    <row r="35" spans="1:9" ht="33.75" customHeight="1" x14ac:dyDescent="0.25">
      <c r="A35" s="18">
        <v>15</v>
      </c>
      <c r="B35" s="29" t="s">
        <v>824</v>
      </c>
      <c r="C35" s="30" t="s">
        <v>825</v>
      </c>
      <c r="D35" s="31" t="s">
        <v>102</v>
      </c>
      <c r="E35" s="28"/>
      <c r="F35" s="28"/>
      <c r="G35" s="29" t="str">
        <f t="shared" si="0"/>
        <v>Không XL</v>
      </c>
      <c r="H35" s="45" t="s">
        <v>138</v>
      </c>
      <c r="I35" s="43"/>
    </row>
    <row r="36" spans="1:9" ht="33.75" customHeight="1" x14ac:dyDescent="0.25">
      <c r="A36" s="18">
        <v>16</v>
      </c>
      <c r="B36" s="29" t="s">
        <v>826</v>
      </c>
      <c r="C36" s="30" t="s">
        <v>827</v>
      </c>
      <c r="D36" s="31" t="s">
        <v>230</v>
      </c>
      <c r="E36" s="28"/>
      <c r="F36" s="28"/>
      <c r="G36" s="29" t="str">
        <f t="shared" si="0"/>
        <v>Không XL</v>
      </c>
      <c r="H36" s="45" t="s">
        <v>138</v>
      </c>
      <c r="I36" s="43"/>
    </row>
    <row r="37" spans="1:9" ht="33.75" customHeight="1" x14ac:dyDescent="0.25">
      <c r="A37" s="18">
        <v>17</v>
      </c>
      <c r="B37" s="29" t="s">
        <v>828</v>
      </c>
      <c r="C37" s="30" t="s">
        <v>829</v>
      </c>
      <c r="D37" s="31" t="s">
        <v>126</v>
      </c>
      <c r="E37" s="28"/>
      <c r="F37" s="28"/>
      <c r="G37" s="29" t="str">
        <f t="shared" si="0"/>
        <v>Không XL</v>
      </c>
      <c r="H37" s="45" t="s">
        <v>138</v>
      </c>
      <c r="I37" s="43"/>
    </row>
    <row r="38" spans="1:9" ht="33.75" customHeight="1" x14ac:dyDescent="0.25">
      <c r="A38" s="18">
        <v>18</v>
      </c>
      <c r="B38" s="29" t="s">
        <v>830</v>
      </c>
      <c r="C38" s="30" t="s">
        <v>831</v>
      </c>
      <c r="D38" s="31" t="s">
        <v>127</v>
      </c>
      <c r="E38" s="28"/>
      <c r="F38" s="28"/>
      <c r="G38" s="29" t="str">
        <f t="shared" si="0"/>
        <v>Không XL</v>
      </c>
      <c r="H38" s="45" t="s">
        <v>138</v>
      </c>
      <c r="I38" s="43"/>
    </row>
    <row r="39" spans="1:9" ht="33.75" customHeight="1" x14ac:dyDescent="0.25">
      <c r="A39" s="18">
        <v>19</v>
      </c>
      <c r="B39" s="29" t="s">
        <v>832</v>
      </c>
      <c r="C39" s="30" t="s">
        <v>65</v>
      </c>
      <c r="D39" s="31" t="s">
        <v>174</v>
      </c>
      <c r="E39" s="28"/>
      <c r="F39" s="28"/>
      <c r="G39" s="29" t="str">
        <f t="shared" si="0"/>
        <v>Không XL</v>
      </c>
      <c r="H39" s="45" t="s">
        <v>138</v>
      </c>
      <c r="I39" s="44" t="s">
        <v>110</v>
      </c>
    </row>
    <row r="40" spans="1:9" ht="33.75" customHeight="1" x14ac:dyDescent="0.25">
      <c r="A40" s="18">
        <v>20</v>
      </c>
      <c r="B40" s="29" t="s">
        <v>833</v>
      </c>
      <c r="C40" s="30" t="s">
        <v>834</v>
      </c>
      <c r="D40" s="31" t="s">
        <v>103</v>
      </c>
      <c r="E40" s="28"/>
      <c r="F40" s="28"/>
      <c r="G40" s="29" t="str">
        <f t="shared" si="0"/>
        <v>Không XL</v>
      </c>
      <c r="H40" s="45" t="s">
        <v>138</v>
      </c>
      <c r="I40" s="44"/>
    </row>
    <row r="41" spans="1:9" ht="33.75" customHeight="1" x14ac:dyDescent="0.25">
      <c r="A41" s="18">
        <v>21</v>
      </c>
      <c r="B41" s="29" t="s">
        <v>835</v>
      </c>
      <c r="C41" s="30" t="s">
        <v>836</v>
      </c>
      <c r="D41" s="31" t="s">
        <v>117</v>
      </c>
      <c r="E41" s="28"/>
      <c r="F41" s="28"/>
      <c r="G41" s="29" t="str">
        <f t="shared" si="0"/>
        <v>Không XL</v>
      </c>
      <c r="H41" s="45" t="s">
        <v>138</v>
      </c>
      <c r="I41" s="43"/>
    </row>
    <row r="42" spans="1:9" ht="33.75" customHeight="1" x14ac:dyDescent="0.25">
      <c r="A42" s="18">
        <v>22</v>
      </c>
      <c r="B42" s="29" t="s">
        <v>837</v>
      </c>
      <c r="C42" s="30" t="s">
        <v>836</v>
      </c>
      <c r="D42" s="31" t="s">
        <v>87</v>
      </c>
      <c r="E42" s="28"/>
      <c r="F42" s="28"/>
      <c r="G42" s="29" t="str">
        <f t="shared" si="0"/>
        <v>Không XL</v>
      </c>
      <c r="H42" s="45" t="s">
        <v>138</v>
      </c>
      <c r="I42" s="43"/>
    </row>
    <row r="43" spans="1:9" ht="15" customHeight="1" x14ac:dyDescent="0.25">
      <c r="B43" s="32"/>
      <c r="C43" s="32"/>
      <c r="D43" s="32"/>
      <c r="E43" s="33"/>
      <c r="F43" s="33"/>
      <c r="G43" s="33"/>
      <c r="H43" s="32"/>
    </row>
    <row r="44" spans="1:9" s="1" customFormat="1" ht="26.25" customHeight="1" x14ac:dyDescent="0.25">
      <c r="B44" s="3" t="s">
        <v>28</v>
      </c>
      <c r="E44" s="57"/>
      <c r="F44" s="57"/>
      <c r="G44" s="57"/>
    </row>
    <row r="45" spans="1:9" s="1" customFormat="1" ht="31.5" x14ac:dyDescent="0.25">
      <c r="B45" s="13"/>
      <c r="C45" s="76" t="s">
        <v>29</v>
      </c>
      <c r="D45" s="77"/>
      <c r="E45" s="54" t="s">
        <v>30</v>
      </c>
      <c r="F45" s="54" t="s">
        <v>31</v>
      </c>
      <c r="G45" s="57"/>
    </row>
    <row r="46" spans="1:9" s="1" customFormat="1" ht="20.25" x14ac:dyDescent="0.3">
      <c r="C46" s="14" t="s">
        <v>32</v>
      </c>
      <c r="D46" s="15"/>
      <c r="E46" s="26">
        <f>COUNTIF(G21:G42,"Xuất sắc")</f>
        <v>0</v>
      </c>
      <c r="F46" s="27">
        <f>E46/$A$42</f>
        <v>0</v>
      </c>
      <c r="G46" s="25"/>
    </row>
    <row r="47" spans="1:9" s="1" customFormat="1" ht="15.75" x14ac:dyDescent="0.25">
      <c r="C47" s="14" t="s">
        <v>33</v>
      </c>
      <c r="D47" s="15"/>
      <c r="E47" s="26">
        <f>COUNTIF(G21:G42,"Tốt")</f>
        <v>0</v>
      </c>
      <c r="F47" s="27">
        <f t="shared" ref="F47:F51" si="1">E47/$A$42</f>
        <v>0</v>
      </c>
      <c r="G47" s="57"/>
    </row>
    <row r="48" spans="1:9" s="1" customFormat="1" ht="15.75" x14ac:dyDescent="0.25">
      <c r="C48" s="14" t="s">
        <v>34</v>
      </c>
      <c r="D48" s="15"/>
      <c r="E48" s="26">
        <f>COUNTIF(G21:G42,"Khá")</f>
        <v>0</v>
      </c>
      <c r="F48" s="27">
        <f t="shared" si="1"/>
        <v>0</v>
      </c>
      <c r="G48" s="57"/>
    </row>
    <row r="49" spans="1:10" s="1" customFormat="1" ht="15.75" x14ac:dyDescent="0.25">
      <c r="C49" s="14" t="s">
        <v>35</v>
      </c>
      <c r="D49" s="15"/>
      <c r="E49" s="26">
        <f>COUNTIF(G21:G42,"TB")</f>
        <v>0</v>
      </c>
      <c r="F49" s="27">
        <f t="shared" si="1"/>
        <v>0</v>
      </c>
      <c r="G49" s="57"/>
    </row>
    <row r="50" spans="1:10" s="1" customFormat="1" ht="15.75" x14ac:dyDescent="0.25">
      <c r="C50" s="14" t="s">
        <v>36</v>
      </c>
      <c r="D50" s="15"/>
      <c r="E50" s="26">
        <f>COUNTIF(G21:G42,"Yếu")</f>
        <v>0</v>
      </c>
      <c r="F50" s="27">
        <f t="shared" si="1"/>
        <v>0</v>
      </c>
      <c r="G50" s="57"/>
    </row>
    <row r="51" spans="1:10" s="1" customFormat="1" ht="15.75" x14ac:dyDescent="0.25">
      <c r="C51" s="14" t="s">
        <v>37</v>
      </c>
      <c r="D51" s="15"/>
      <c r="E51" s="26">
        <f>COUNTIF(G21:G42,"Không XL")</f>
        <v>22</v>
      </c>
      <c r="F51" s="27">
        <f t="shared" si="1"/>
        <v>1</v>
      </c>
      <c r="G51" s="57"/>
    </row>
    <row r="53" spans="1:10" ht="57" customHeight="1" x14ac:dyDescent="0.25">
      <c r="A53" s="78" t="s">
        <v>143</v>
      </c>
      <c r="B53" s="74"/>
      <c r="C53" s="74"/>
      <c r="D53" s="74"/>
      <c r="E53" s="74"/>
      <c r="F53" s="74"/>
      <c r="G53" s="74"/>
      <c r="H53" s="74"/>
      <c r="I53" s="74"/>
      <c r="J53" s="16"/>
    </row>
    <row r="55" spans="1:10" s="2" customFormat="1" x14ac:dyDescent="0.25">
      <c r="B55" s="71" t="s">
        <v>39</v>
      </c>
      <c r="C55" s="71"/>
      <c r="D55" s="71"/>
      <c r="E55" s="71"/>
      <c r="F55" s="71" t="s">
        <v>40</v>
      </c>
      <c r="G55" s="71"/>
      <c r="H55" s="71"/>
      <c r="I55" s="71"/>
    </row>
    <row r="59" spans="1:10" x14ac:dyDescent="0.25">
      <c r="C59" s="71"/>
      <c r="D59" s="92"/>
      <c r="E59" s="92"/>
      <c r="F59" s="92"/>
    </row>
    <row r="60" spans="1:10" x14ac:dyDescent="0.25">
      <c r="B60" s="71" t="s">
        <v>838</v>
      </c>
      <c r="C60" s="92"/>
      <c r="D60" s="92"/>
      <c r="E60" s="92"/>
      <c r="F60" s="71" t="s">
        <v>839</v>
      </c>
      <c r="G60" s="92"/>
      <c r="H60" s="92"/>
      <c r="I60" s="92"/>
    </row>
    <row r="61" spans="1:10" x14ac:dyDescent="0.25">
      <c r="B61" s="56"/>
      <c r="C61" s="56"/>
      <c r="D61" s="56"/>
      <c r="H61" s="56"/>
      <c r="I61" s="56"/>
    </row>
    <row r="62" spans="1:10" x14ac:dyDescent="0.25">
      <c r="A62" s="90" t="s">
        <v>43</v>
      </c>
      <c r="B62" s="90"/>
      <c r="C62" s="90"/>
      <c r="D62" s="90"/>
      <c r="E62" s="90"/>
      <c r="F62" s="90"/>
      <c r="G62" s="90"/>
      <c r="H62" s="90"/>
      <c r="I62" s="90"/>
    </row>
    <row r="63" spans="1:10" ht="105.75" customHeight="1" x14ac:dyDescent="0.25">
      <c r="A63" s="91" t="s">
        <v>152</v>
      </c>
      <c r="B63" s="80"/>
      <c r="C63" s="80"/>
      <c r="D63" s="80"/>
      <c r="E63" s="80"/>
      <c r="F63" s="80"/>
      <c r="G63" s="80"/>
      <c r="H63" s="80"/>
      <c r="I63" s="80"/>
    </row>
    <row r="65" spans="6:9" x14ac:dyDescent="0.25">
      <c r="I65" s="46" t="s">
        <v>314</v>
      </c>
    </row>
    <row r="66" spans="6:9" x14ac:dyDescent="0.25">
      <c r="F66" s="71" t="s">
        <v>46</v>
      </c>
      <c r="G66" s="71"/>
      <c r="H66" s="71"/>
    </row>
    <row r="72" spans="6:9" x14ac:dyDescent="0.25">
      <c r="F72" s="92" t="s">
        <v>130</v>
      </c>
      <c r="G72" s="71"/>
      <c r="H72" s="71"/>
    </row>
  </sheetData>
  <mergeCells count="24">
    <mergeCell ref="A62:I62"/>
    <mergeCell ref="A63:I63"/>
    <mergeCell ref="F66:H66"/>
    <mergeCell ref="F72:H72"/>
    <mergeCell ref="C45:D45"/>
    <mergeCell ref="A53:I53"/>
    <mergeCell ref="B55:E55"/>
    <mergeCell ref="F55:I55"/>
    <mergeCell ref="B60:E60"/>
    <mergeCell ref="F60:I60"/>
    <mergeCell ref="C59:F59"/>
    <mergeCell ref="A17:I17"/>
    <mergeCell ref="A19:A20"/>
    <mergeCell ref="B19:B20"/>
    <mergeCell ref="C19:D20"/>
    <mergeCell ref="E19:E20"/>
    <mergeCell ref="F19:H19"/>
    <mergeCell ref="I19:I20"/>
    <mergeCell ref="A5:I5"/>
    <mergeCell ref="A1:D1"/>
    <mergeCell ref="A2:D2"/>
    <mergeCell ref="E2:H2"/>
    <mergeCell ref="A3:D3"/>
    <mergeCell ref="F3:I3"/>
  </mergeCells>
  <pageMargins left="0.51181102362204722" right="0.27559055118110237" top="0.52" bottom="0.24" header="0.31496062992125984" footer="0.15748031496062992"/>
  <pageSetup paperSize="9" orientation="portrait" r:id="rId1"/>
  <headerFooter differentFirst="1">
    <oddHeader>&amp;C&amp;"Times New Roman,Regular"&amp;P</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9"/>
  <sheetViews>
    <sheetView topLeftCell="A56" zoomScale="130" zoomScaleNormal="130" workbookViewId="0">
      <selection activeCell="F64" sqref="F64"/>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56" customWidth="1"/>
    <col min="6" max="6" width="9.140625" style="56"/>
    <col min="7" max="7" width="11.5703125" style="56" customWidth="1"/>
    <col min="8" max="8" width="9.28515625" style="3" customWidth="1"/>
    <col min="9" max="9" width="12.5703125" style="3" customWidth="1"/>
    <col min="10" max="16384" width="9.140625" style="3"/>
  </cols>
  <sheetData>
    <row r="1" spans="1:9" s="1" customFormat="1" ht="15.75" x14ac:dyDescent="0.25">
      <c r="A1" s="70" t="s">
        <v>0</v>
      </c>
      <c r="B1" s="70"/>
      <c r="C1" s="70"/>
      <c r="D1" s="70"/>
      <c r="E1" s="6" t="s">
        <v>1</v>
      </c>
      <c r="F1" s="6"/>
      <c r="G1" s="6"/>
      <c r="H1" s="6"/>
      <c r="I1" s="6"/>
    </row>
    <row r="2" spans="1:9" s="1" customFormat="1" x14ac:dyDescent="0.25">
      <c r="A2" s="70" t="s">
        <v>2</v>
      </c>
      <c r="B2" s="70"/>
      <c r="C2" s="70"/>
      <c r="D2" s="70"/>
      <c r="E2" s="71" t="s">
        <v>3</v>
      </c>
      <c r="F2" s="71"/>
      <c r="G2" s="71"/>
      <c r="H2" s="71"/>
      <c r="I2" s="2"/>
    </row>
    <row r="3" spans="1:9" s="1" customFormat="1" x14ac:dyDescent="0.25">
      <c r="A3" s="72" t="s">
        <v>56</v>
      </c>
      <c r="B3" s="73"/>
      <c r="C3" s="73"/>
      <c r="D3" s="73"/>
      <c r="E3" s="6"/>
      <c r="F3" s="71"/>
      <c r="G3" s="71"/>
      <c r="H3" s="71"/>
      <c r="I3" s="71"/>
    </row>
    <row r="4" spans="1:9" s="1" customFormat="1" x14ac:dyDescent="0.25">
      <c r="A4" s="58"/>
      <c r="B4" s="58"/>
      <c r="C4" s="58"/>
      <c r="D4" s="58"/>
      <c r="E4" s="58"/>
      <c r="F4" s="53"/>
      <c r="G4" s="53"/>
      <c r="H4" s="53"/>
      <c r="I4" s="53"/>
    </row>
    <row r="5" spans="1:9" ht="23.25" customHeight="1" x14ac:dyDescent="0.25">
      <c r="A5" s="71" t="s">
        <v>4</v>
      </c>
      <c r="B5" s="71"/>
      <c r="C5" s="71"/>
      <c r="D5" s="71"/>
      <c r="E5" s="71"/>
      <c r="F5" s="71"/>
      <c r="G5" s="71"/>
      <c r="H5" s="71"/>
      <c r="I5" s="71"/>
    </row>
    <row r="6" spans="1:9" s="2" customFormat="1" x14ac:dyDescent="0.25">
      <c r="B6" s="2" t="s">
        <v>893</v>
      </c>
      <c r="D6" s="9" t="s">
        <v>57</v>
      </c>
      <c r="F6" s="9" t="s">
        <v>58</v>
      </c>
    </row>
    <row r="7" spans="1:9" s="2" customFormat="1" x14ac:dyDescent="0.25">
      <c r="E7" s="53"/>
      <c r="F7" s="53"/>
      <c r="G7" s="53"/>
    </row>
    <row r="8" spans="1:9" ht="21.75" customHeight="1" x14ac:dyDescent="0.25">
      <c r="A8" s="10" t="s">
        <v>6</v>
      </c>
      <c r="B8" s="42" t="s">
        <v>131</v>
      </c>
    </row>
    <row r="9" spans="1:9" ht="21.75" customHeight="1" x14ac:dyDescent="0.25">
      <c r="A9" s="10" t="s">
        <v>8</v>
      </c>
      <c r="B9" s="41" t="s">
        <v>132</v>
      </c>
    </row>
    <row r="10" spans="1:9" ht="21.75" customHeight="1" x14ac:dyDescent="0.25">
      <c r="A10" s="10" t="s">
        <v>10</v>
      </c>
      <c r="B10" s="2" t="s">
        <v>11</v>
      </c>
    </row>
    <row r="11" spans="1:9" ht="22.5" customHeight="1" x14ac:dyDescent="0.25">
      <c r="A11" s="10"/>
      <c r="B11" s="3" t="s">
        <v>894</v>
      </c>
    </row>
    <row r="12" spans="1:9" ht="22.5" customHeight="1" x14ac:dyDescent="0.25">
      <c r="A12" s="10"/>
      <c r="B12" s="3" t="s">
        <v>895</v>
      </c>
    </row>
    <row r="13" spans="1:9" ht="22.5" customHeight="1" x14ac:dyDescent="0.25">
      <c r="A13" s="10"/>
      <c r="B13" s="3" t="s">
        <v>896</v>
      </c>
    </row>
    <row r="14" spans="1:9" ht="22.5" customHeight="1" x14ac:dyDescent="0.25">
      <c r="A14" s="10"/>
      <c r="B14" s="3" t="s">
        <v>892</v>
      </c>
    </row>
    <row r="15" spans="1:9" ht="22.5" customHeight="1" x14ac:dyDescent="0.25">
      <c r="A15" s="10"/>
      <c r="B15" s="42" t="s">
        <v>133</v>
      </c>
    </row>
    <row r="16" spans="1:9" x14ac:dyDescent="0.25">
      <c r="A16" s="10" t="s">
        <v>16</v>
      </c>
      <c r="B16" s="2" t="s">
        <v>17</v>
      </c>
    </row>
    <row r="17" spans="1:10" ht="57" customHeight="1" x14ac:dyDescent="0.25">
      <c r="A17" s="74" t="s">
        <v>18</v>
      </c>
      <c r="B17" s="74"/>
      <c r="C17" s="74"/>
      <c r="D17" s="74"/>
      <c r="E17" s="74"/>
      <c r="F17" s="74"/>
      <c r="G17" s="74"/>
      <c r="H17" s="74"/>
      <c r="I17" s="74"/>
      <c r="J17" s="16"/>
    </row>
    <row r="18" spans="1:10" ht="15" customHeight="1" x14ac:dyDescent="0.25">
      <c r="A18" s="11"/>
    </row>
    <row r="19" spans="1:10" ht="33" customHeight="1" x14ac:dyDescent="0.25">
      <c r="A19" s="75" t="s">
        <v>19</v>
      </c>
      <c r="B19" s="75" t="s">
        <v>20</v>
      </c>
      <c r="C19" s="85" t="s">
        <v>21</v>
      </c>
      <c r="D19" s="86"/>
      <c r="E19" s="81" t="s">
        <v>22</v>
      </c>
      <c r="F19" s="75" t="s">
        <v>23</v>
      </c>
      <c r="G19" s="75"/>
      <c r="H19" s="75"/>
      <c r="I19" s="83" t="s">
        <v>24</v>
      </c>
    </row>
    <row r="20" spans="1:10" ht="16.5" customHeight="1" x14ac:dyDescent="0.25">
      <c r="A20" s="81"/>
      <c r="B20" s="81"/>
      <c r="C20" s="87"/>
      <c r="D20" s="88"/>
      <c r="E20" s="82"/>
      <c r="F20" s="55" t="s">
        <v>25</v>
      </c>
      <c r="G20" s="55" t="s">
        <v>26</v>
      </c>
      <c r="H20" s="55" t="s">
        <v>27</v>
      </c>
      <c r="I20" s="83"/>
    </row>
    <row r="21" spans="1:10" ht="30.75" customHeight="1" x14ac:dyDescent="0.25">
      <c r="A21" s="18">
        <v>1</v>
      </c>
      <c r="B21" s="29" t="s">
        <v>840</v>
      </c>
      <c r="C21" s="69" t="s">
        <v>841</v>
      </c>
      <c r="D21" s="31" t="s">
        <v>61</v>
      </c>
      <c r="E21" s="28"/>
      <c r="F21" s="28"/>
      <c r="G21" s="29" t="str">
        <f>IF(AND(F21&gt;=90),"XS",IF(AND(F21&gt;=80),"Tốt",IF(AND(F21&gt;=70),"Khá",IF(AND(F21&gt;=60),"TB",IF(AND(F21&gt;=50),"TB",IF(AND(F21&lt;50),IF(AND(F21&gt;0),"Yếu",IF(AND(F21=0),"Không XL"," "))))))))</f>
        <v>Không XL</v>
      </c>
      <c r="H21" s="45" t="s">
        <v>138</v>
      </c>
      <c r="I21" s="44" t="s">
        <v>110</v>
      </c>
    </row>
    <row r="22" spans="1:10" ht="30.75" customHeight="1" x14ac:dyDescent="0.25">
      <c r="A22" s="18">
        <v>2</v>
      </c>
      <c r="B22" s="29" t="s">
        <v>842</v>
      </c>
      <c r="C22" s="30" t="s">
        <v>81</v>
      </c>
      <c r="D22" s="31" t="s">
        <v>708</v>
      </c>
      <c r="E22" s="28"/>
      <c r="F22" s="28"/>
      <c r="G22" s="29" t="str">
        <f t="shared" ref="G22:G49" si="0">IF(AND(F22&gt;=90),"XS",IF(AND(F22&gt;=80),"Tốt",IF(AND(F22&gt;=70),"Khá",IF(AND(F22&gt;=60),"TB",IF(AND(F22&gt;=50),"TB",IF(AND(F22&lt;50),IF(AND(F22&gt;0),"Yếu",IF(AND(F22=0),"Không XL"," "))))))))</f>
        <v>Không XL</v>
      </c>
      <c r="H22" s="45" t="s">
        <v>138</v>
      </c>
      <c r="I22" s="44"/>
    </row>
    <row r="23" spans="1:10" ht="30.75" customHeight="1" x14ac:dyDescent="0.25">
      <c r="A23" s="18">
        <v>3</v>
      </c>
      <c r="B23" s="29" t="s">
        <v>843</v>
      </c>
      <c r="C23" s="30" t="s">
        <v>844</v>
      </c>
      <c r="D23" s="31" t="s">
        <v>845</v>
      </c>
      <c r="E23" s="28"/>
      <c r="F23" s="28"/>
      <c r="G23" s="29" t="str">
        <f t="shared" si="0"/>
        <v>Không XL</v>
      </c>
      <c r="H23" s="45" t="s">
        <v>138</v>
      </c>
      <c r="I23" s="44"/>
    </row>
    <row r="24" spans="1:10" ht="30.75" customHeight="1" x14ac:dyDescent="0.25">
      <c r="A24" s="18">
        <v>4</v>
      </c>
      <c r="B24" s="29" t="s">
        <v>846</v>
      </c>
      <c r="C24" s="30" t="s">
        <v>847</v>
      </c>
      <c r="D24" s="31" t="s">
        <v>848</v>
      </c>
      <c r="E24" s="28"/>
      <c r="F24" s="28"/>
      <c r="G24" s="29" t="str">
        <f t="shared" si="0"/>
        <v>Không XL</v>
      </c>
      <c r="H24" s="45" t="s">
        <v>138</v>
      </c>
      <c r="I24" s="43"/>
    </row>
    <row r="25" spans="1:10" ht="30.75" customHeight="1" x14ac:dyDescent="0.25">
      <c r="A25" s="18">
        <v>5</v>
      </c>
      <c r="B25" s="29" t="s">
        <v>849</v>
      </c>
      <c r="C25" s="30" t="s">
        <v>64</v>
      </c>
      <c r="D25" s="31" t="s">
        <v>70</v>
      </c>
      <c r="E25" s="28"/>
      <c r="F25" s="28"/>
      <c r="G25" s="29" t="str">
        <f t="shared" si="0"/>
        <v>Không XL</v>
      </c>
      <c r="H25" s="45" t="s">
        <v>138</v>
      </c>
      <c r="I25" s="43"/>
    </row>
    <row r="26" spans="1:10" ht="30.75" customHeight="1" x14ac:dyDescent="0.25">
      <c r="A26" s="18">
        <v>6</v>
      </c>
      <c r="B26" s="29" t="s">
        <v>850</v>
      </c>
      <c r="C26" s="30" t="s">
        <v>98</v>
      </c>
      <c r="D26" s="31" t="s">
        <v>72</v>
      </c>
      <c r="E26" s="28"/>
      <c r="F26" s="28"/>
      <c r="G26" s="29" t="str">
        <f t="shared" si="0"/>
        <v>Không XL</v>
      </c>
      <c r="H26" s="45" t="s">
        <v>138</v>
      </c>
      <c r="I26" s="43"/>
    </row>
    <row r="27" spans="1:10" ht="30.75" customHeight="1" x14ac:dyDescent="0.25">
      <c r="A27" s="18">
        <v>7</v>
      </c>
      <c r="B27" s="29" t="s">
        <v>851</v>
      </c>
      <c r="C27" s="30" t="s">
        <v>852</v>
      </c>
      <c r="D27" s="31" t="s">
        <v>72</v>
      </c>
      <c r="E27" s="28"/>
      <c r="F27" s="28"/>
      <c r="G27" s="29" t="str">
        <f t="shared" si="0"/>
        <v>Không XL</v>
      </c>
      <c r="H27" s="45" t="s">
        <v>138</v>
      </c>
      <c r="I27" s="43"/>
    </row>
    <row r="28" spans="1:10" ht="30.75" customHeight="1" x14ac:dyDescent="0.25">
      <c r="A28" s="18">
        <v>8</v>
      </c>
      <c r="B28" s="29" t="s">
        <v>853</v>
      </c>
      <c r="C28" s="30" t="s">
        <v>854</v>
      </c>
      <c r="D28" s="31" t="s">
        <v>217</v>
      </c>
      <c r="E28" s="28"/>
      <c r="F28" s="28"/>
      <c r="G28" s="29" t="str">
        <f t="shared" si="0"/>
        <v>Không XL</v>
      </c>
      <c r="H28" s="45" t="s">
        <v>138</v>
      </c>
      <c r="I28" s="43"/>
    </row>
    <row r="29" spans="1:10" ht="30.75" customHeight="1" x14ac:dyDescent="0.25">
      <c r="A29" s="18">
        <v>9</v>
      </c>
      <c r="B29" s="29" t="s">
        <v>855</v>
      </c>
      <c r="C29" s="30" t="s">
        <v>122</v>
      </c>
      <c r="D29" s="31" t="s">
        <v>620</v>
      </c>
      <c r="E29" s="28"/>
      <c r="F29" s="28"/>
      <c r="G29" s="29" t="str">
        <f t="shared" si="0"/>
        <v>Không XL</v>
      </c>
      <c r="H29" s="45" t="s">
        <v>138</v>
      </c>
      <c r="I29" s="44" t="s">
        <v>140</v>
      </c>
    </row>
    <row r="30" spans="1:10" ht="30.75" customHeight="1" x14ac:dyDescent="0.25">
      <c r="A30" s="18">
        <v>10</v>
      </c>
      <c r="B30" s="29" t="s">
        <v>856</v>
      </c>
      <c r="C30" s="30" t="s">
        <v>857</v>
      </c>
      <c r="D30" s="31" t="s">
        <v>74</v>
      </c>
      <c r="E30" s="28"/>
      <c r="F30" s="28"/>
      <c r="G30" s="29" t="str">
        <f t="shared" si="0"/>
        <v>Không XL</v>
      </c>
      <c r="H30" s="45" t="s">
        <v>138</v>
      </c>
      <c r="I30" s="44"/>
    </row>
    <row r="31" spans="1:10" ht="30.75" customHeight="1" x14ac:dyDescent="0.25">
      <c r="A31" s="18">
        <v>11</v>
      </c>
      <c r="B31" s="29" t="s">
        <v>858</v>
      </c>
      <c r="C31" s="30" t="s">
        <v>859</v>
      </c>
      <c r="D31" s="31" t="s">
        <v>76</v>
      </c>
      <c r="E31" s="28"/>
      <c r="F31" s="28"/>
      <c r="G31" s="29" t="str">
        <f t="shared" si="0"/>
        <v>Không XL</v>
      </c>
      <c r="H31" s="45" t="s">
        <v>138</v>
      </c>
      <c r="I31" s="43"/>
    </row>
    <row r="32" spans="1:10" ht="30.75" customHeight="1" x14ac:dyDescent="0.25">
      <c r="A32" s="18">
        <v>12</v>
      </c>
      <c r="B32" s="29" t="s">
        <v>860</v>
      </c>
      <c r="C32" s="30" t="s">
        <v>653</v>
      </c>
      <c r="D32" s="31" t="s">
        <v>76</v>
      </c>
      <c r="E32" s="28"/>
      <c r="F32" s="28"/>
      <c r="G32" s="29" t="str">
        <f t="shared" si="0"/>
        <v>Không XL</v>
      </c>
      <c r="H32" s="45" t="s">
        <v>138</v>
      </c>
      <c r="I32" s="43" t="s">
        <v>141</v>
      </c>
    </row>
    <row r="33" spans="1:9" ht="30.75" customHeight="1" x14ac:dyDescent="0.25">
      <c r="A33" s="18">
        <v>13</v>
      </c>
      <c r="B33" s="29" t="s">
        <v>861</v>
      </c>
      <c r="C33" s="30" t="s">
        <v>862</v>
      </c>
      <c r="D33" s="31" t="s">
        <v>173</v>
      </c>
      <c r="E33" s="28"/>
      <c r="F33" s="28"/>
      <c r="G33" s="29" t="str">
        <f t="shared" si="0"/>
        <v>Không XL</v>
      </c>
      <c r="H33" s="45" t="s">
        <v>138</v>
      </c>
      <c r="I33" s="43" t="s">
        <v>111</v>
      </c>
    </row>
    <row r="34" spans="1:9" ht="30.75" customHeight="1" x14ac:dyDescent="0.25">
      <c r="A34" s="18">
        <v>14</v>
      </c>
      <c r="B34" s="29" t="s">
        <v>863</v>
      </c>
      <c r="C34" s="30" t="s">
        <v>640</v>
      </c>
      <c r="D34" s="31" t="s">
        <v>116</v>
      </c>
      <c r="E34" s="28"/>
      <c r="F34" s="28"/>
      <c r="G34" s="29" t="str">
        <f t="shared" si="0"/>
        <v>Không XL</v>
      </c>
      <c r="H34" s="45" t="s">
        <v>138</v>
      </c>
      <c r="I34" s="43"/>
    </row>
    <row r="35" spans="1:9" ht="30.75" customHeight="1" x14ac:dyDescent="0.25">
      <c r="A35" s="18">
        <v>15</v>
      </c>
      <c r="B35" s="29" t="s">
        <v>864</v>
      </c>
      <c r="C35" s="30" t="s">
        <v>99</v>
      </c>
      <c r="D35" s="31" t="s">
        <v>77</v>
      </c>
      <c r="E35" s="28"/>
      <c r="F35" s="28"/>
      <c r="G35" s="29" t="str">
        <f t="shared" si="0"/>
        <v>Không XL</v>
      </c>
      <c r="H35" s="45" t="s">
        <v>138</v>
      </c>
      <c r="I35" s="43"/>
    </row>
    <row r="36" spans="1:9" ht="30.75" customHeight="1" x14ac:dyDescent="0.25">
      <c r="A36" s="18">
        <v>16</v>
      </c>
      <c r="B36" s="29" t="s">
        <v>865</v>
      </c>
      <c r="C36" s="30" t="s">
        <v>866</v>
      </c>
      <c r="D36" s="31" t="s">
        <v>77</v>
      </c>
      <c r="E36" s="28"/>
      <c r="F36" s="28"/>
      <c r="G36" s="29" t="str">
        <f t="shared" si="0"/>
        <v>Không XL</v>
      </c>
      <c r="H36" s="45" t="s">
        <v>138</v>
      </c>
      <c r="I36" s="43"/>
    </row>
    <row r="37" spans="1:9" ht="30.75" customHeight="1" x14ac:dyDescent="0.25">
      <c r="A37" s="18">
        <v>17</v>
      </c>
      <c r="B37" s="29" t="s">
        <v>867</v>
      </c>
      <c r="C37" s="30" t="s">
        <v>868</v>
      </c>
      <c r="D37" s="31" t="s">
        <v>102</v>
      </c>
      <c r="E37" s="28"/>
      <c r="F37" s="28"/>
      <c r="G37" s="29" t="str">
        <f t="shared" si="0"/>
        <v>Không XL</v>
      </c>
      <c r="H37" s="45" t="s">
        <v>138</v>
      </c>
      <c r="I37" s="43"/>
    </row>
    <row r="38" spans="1:9" ht="30.75" customHeight="1" x14ac:dyDescent="0.25">
      <c r="A38" s="18">
        <v>18</v>
      </c>
      <c r="B38" s="29" t="s">
        <v>869</v>
      </c>
      <c r="C38" s="30" t="s">
        <v>870</v>
      </c>
      <c r="D38" s="31" t="s">
        <v>871</v>
      </c>
      <c r="E38" s="28"/>
      <c r="F38" s="28"/>
      <c r="G38" s="29" t="str">
        <f t="shared" si="0"/>
        <v>Không XL</v>
      </c>
      <c r="H38" s="45" t="s">
        <v>138</v>
      </c>
      <c r="I38" s="43"/>
    </row>
    <row r="39" spans="1:9" ht="30.75" customHeight="1" x14ac:dyDescent="0.25">
      <c r="A39" s="18">
        <v>19</v>
      </c>
      <c r="B39" s="29" t="s">
        <v>872</v>
      </c>
      <c r="C39" s="30" t="s">
        <v>873</v>
      </c>
      <c r="D39" s="31" t="s">
        <v>78</v>
      </c>
      <c r="E39" s="28"/>
      <c r="F39" s="28"/>
      <c r="G39" s="29" t="str">
        <f t="shared" si="0"/>
        <v>Không XL</v>
      </c>
      <c r="H39" s="45" t="s">
        <v>138</v>
      </c>
      <c r="I39" s="43"/>
    </row>
    <row r="40" spans="1:9" ht="30.75" customHeight="1" x14ac:dyDescent="0.25">
      <c r="A40" s="18">
        <v>20</v>
      </c>
      <c r="B40" s="29" t="s">
        <v>874</v>
      </c>
      <c r="C40" s="30" t="s">
        <v>119</v>
      </c>
      <c r="D40" s="31" t="s">
        <v>82</v>
      </c>
      <c r="E40" s="28"/>
      <c r="F40" s="28"/>
      <c r="G40" s="29" t="str">
        <f t="shared" si="0"/>
        <v>Không XL</v>
      </c>
      <c r="H40" s="45" t="s">
        <v>138</v>
      </c>
      <c r="I40" s="43"/>
    </row>
    <row r="41" spans="1:9" ht="30.75" customHeight="1" x14ac:dyDescent="0.25">
      <c r="A41" s="18">
        <v>21</v>
      </c>
      <c r="B41" s="29" t="s">
        <v>875</v>
      </c>
      <c r="C41" s="30" t="s">
        <v>59</v>
      </c>
      <c r="D41" s="31" t="s">
        <v>83</v>
      </c>
      <c r="E41" s="28"/>
      <c r="F41" s="28"/>
      <c r="G41" s="29" t="str">
        <f t="shared" si="0"/>
        <v>Không XL</v>
      </c>
      <c r="H41" s="45" t="s">
        <v>138</v>
      </c>
      <c r="I41" s="43"/>
    </row>
    <row r="42" spans="1:9" ht="30.75" customHeight="1" x14ac:dyDescent="0.25">
      <c r="A42" s="18">
        <v>22</v>
      </c>
      <c r="B42" s="29" t="s">
        <v>876</v>
      </c>
      <c r="C42" s="30" t="s">
        <v>713</v>
      </c>
      <c r="D42" s="31" t="s">
        <v>86</v>
      </c>
      <c r="E42" s="28"/>
      <c r="F42" s="28"/>
      <c r="G42" s="29" t="str">
        <f t="shared" si="0"/>
        <v>Không XL</v>
      </c>
      <c r="H42" s="45" t="s">
        <v>138</v>
      </c>
      <c r="I42" s="43"/>
    </row>
    <row r="43" spans="1:9" ht="30.75" customHeight="1" x14ac:dyDescent="0.25">
      <c r="A43" s="18">
        <v>23</v>
      </c>
      <c r="B43" s="29" t="s">
        <v>877</v>
      </c>
      <c r="C43" s="30" t="s">
        <v>878</v>
      </c>
      <c r="D43" s="31" t="s">
        <v>120</v>
      </c>
      <c r="E43" s="28"/>
      <c r="F43" s="28"/>
      <c r="G43" s="29" t="str">
        <f t="shared" si="0"/>
        <v>Không XL</v>
      </c>
      <c r="H43" s="45" t="s">
        <v>138</v>
      </c>
      <c r="I43" s="43" t="s">
        <v>142</v>
      </c>
    </row>
    <row r="44" spans="1:9" ht="33.75" customHeight="1" x14ac:dyDescent="0.25">
      <c r="A44" s="18">
        <v>24</v>
      </c>
      <c r="B44" s="29" t="s">
        <v>879</v>
      </c>
      <c r="C44" s="61" t="s">
        <v>880</v>
      </c>
      <c r="D44" s="31" t="s">
        <v>170</v>
      </c>
      <c r="E44" s="28"/>
      <c r="F44" s="28"/>
      <c r="G44" s="29" t="str">
        <f t="shared" si="0"/>
        <v>Không XL</v>
      </c>
      <c r="H44" s="45" t="s">
        <v>138</v>
      </c>
      <c r="I44" s="43" t="s">
        <v>109</v>
      </c>
    </row>
    <row r="45" spans="1:9" ht="33.75" customHeight="1" x14ac:dyDescent="0.25">
      <c r="A45" s="18">
        <v>25</v>
      </c>
      <c r="B45" s="29" t="s">
        <v>881</v>
      </c>
      <c r="C45" s="61" t="s">
        <v>882</v>
      </c>
      <c r="D45" s="31" t="s">
        <v>883</v>
      </c>
      <c r="E45" s="28"/>
      <c r="F45" s="28"/>
      <c r="G45" s="29" t="str">
        <f t="shared" si="0"/>
        <v>Không XL</v>
      </c>
      <c r="H45" s="45" t="s">
        <v>138</v>
      </c>
      <c r="I45" s="43"/>
    </row>
    <row r="46" spans="1:9" ht="31.5" customHeight="1" x14ac:dyDescent="0.25">
      <c r="A46" s="18">
        <v>26</v>
      </c>
      <c r="B46" s="29" t="s">
        <v>884</v>
      </c>
      <c r="C46" s="30" t="s">
        <v>885</v>
      </c>
      <c r="D46" s="31" t="s">
        <v>91</v>
      </c>
      <c r="E46" s="28"/>
      <c r="F46" s="28"/>
      <c r="G46" s="29" t="str">
        <f t="shared" si="0"/>
        <v>Không XL</v>
      </c>
      <c r="H46" s="45" t="s">
        <v>138</v>
      </c>
      <c r="I46" s="44"/>
    </row>
    <row r="47" spans="1:9" ht="31.5" customHeight="1" x14ac:dyDescent="0.25">
      <c r="A47" s="18">
        <v>27</v>
      </c>
      <c r="B47" s="29" t="s">
        <v>886</v>
      </c>
      <c r="C47" s="30" t="s">
        <v>887</v>
      </c>
      <c r="D47" s="31" t="s">
        <v>108</v>
      </c>
      <c r="E47" s="28"/>
      <c r="F47" s="28"/>
      <c r="G47" s="29" t="str">
        <f t="shared" si="0"/>
        <v>Không XL</v>
      </c>
      <c r="H47" s="45" t="s">
        <v>138</v>
      </c>
      <c r="I47" s="44" t="s">
        <v>139</v>
      </c>
    </row>
    <row r="48" spans="1:9" ht="31.5" customHeight="1" x14ac:dyDescent="0.25">
      <c r="A48" s="18">
        <v>28</v>
      </c>
      <c r="B48" s="29" t="s">
        <v>888</v>
      </c>
      <c r="C48" s="30" t="s">
        <v>98</v>
      </c>
      <c r="D48" s="31" t="s">
        <v>129</v>
      </c>
      <c r="E48" s="28"/>
      <c r="F48" s="28"/>
      <c r="G48" s="29" t="str">
        <f t="shared" si="0"/>
        <v>Không XL</v>
      </c>
      <c r="H48" s="45" t="s">
        <v>138</v>
      </c>
      <c r="I48" s="43"/>
    </row>
    <row r="49" spans="1:10" ht="31.5" customHeight="1" x14ac:dyDescent="0.25">
      <c r="A49" s="18">
        <v>29</v>
      </c>
      <c r="B49" s="29" t="s">
        <v>889</v>
      </c>
      <c r="C49" s="30" t="s">
        <v>890</v>
      </c>
      <c r="D49" s="31" t="s">
        <v>891</v>
      </c>
      <c r="E49" s="28"/>
      <c r="F49" s="28"/>
      <c r="G49" s="29" t="str">
        <f t="shared" si="0"/>
        <v>Không XL</v>
      </c>
      <c r="H49" s="45" t="s">
        <v>138</v>
      </c>
      <c r="I49" s="43"/>
    </row>
    <row r="50" spans="1:10" ht="15" customHeight="1" x14ac:dyDescent="0.25">
      <c r="B50" s="32"/>
      <c r="C50" s="32"/>
      <c r="D50" s="32"/>
      <c r="E50" s="33"/>
      <c r="F50" s="33"/>
      <c r="G50" s="33"/>
      <c r="H50" s="32"/>
    </row>
    <row r="51" spans="1:10" s="1" customFormat="1" ht="26.25" customHeight="1" x14ac:dyDescent="0.25">
      <c r="B51" s="3" t="s">
        <v>28</v>
      </c>
      <c r="E51" s="57"/>
      <c r="F51" s="57"/>
      <c r="G51" s="57"/>
    </row>
    <row r="52" spans="1:10" s="1" customFormat="1" ht="31.5" x14ac:dyDescent="0.25">
      <c r="B52" s="13"/>
      <c r="C52" s="76" t="s">
        <v>29</v>
      </c>
      <c r="D52" s="77"/>
      <c r="E52" s="54" t="s">
        <v>30</v>
      </c>
      <c r="F52" s="54" t="s">
        <v>31</v>
      </c>
      <c r="G52" s="57"/>
    </row>
    <row r="53" spans="1:10" s="1" customFormat="1" ht="20.25" x14ac:dyDescent="0.3">
      <c r="C53" s="14" t="s">
        <v>32</v>
      </c>
      <c r="D53" s="15"/>
      <c r="E53" s="26">
        <f>COUNTIF(G21:G49,"Xuất sắc")</f>
        <v>0</v>
      </c>
      <c r="F53" s="27">
        <f>E53/$A$49</f>
        <v>0</v>
      </c>
      <c r="G53" s="25"/>
    </row>
    <row r="54" spans="1:10" s="1" customFormat="1" ht="15.75" x14ac:dyDescent="0.25">
      <c r="C54" s="14" t="s">
        <v>33</v>
      </c>
      <c r="D54" s="15"/>
      <c r="E54" s="26">
        <f>COUNTIF(G21:G49,"Tốt")</f>
        <v>0</v>
      </c>
      <c r="F54" s="27">
        <f t="shared" ref="F54:F58" si="1">E54/$A$49</f>
        <v>0</v>
      </c>
      <c r="G54" s="57"/>
    </row>
    <row r="55" spans="1:10" s="1" customFormat="1" ht="15.75" x14ac:dyDescent="0.25">
      <c r="C55" s="14" t="s">
        <v>34</v>
      </c>
      <c r="D55" s="15"/>
      <c r="E55" s="26">
        <f>COUNTIF(G21:G49,"Khá")</f>
        <v>0</v>
      </c>
      <c r="F55" s="27">
        <f t="shared" si="1"/>
        <v>0</v>
      </c>
      <c r="G55" s="57"/>
    </row>
    <row r="56" spans="1:10" s="1" customFormat="1" ht="15.75" x14ac:dyDescent="0.25">
      <c r="C56" s="14" t="s">
        <v>35</v>
      </c>
      <c r="D56" s="15"/>
      <c r="E56" s="26">
        <f>COUNTIF(G21:G49,"TB")</f>
        <v>0</v>
      </c>
      <c r="F56" s="27">
        <f t="shared" si="1"/>
        <v>0</v>
      </c>
      <c r="G56" s="57"/>
    </row>
    <row r="57" spans="1:10" s="1" customFormat="1" ht="15.75" x14ac:dyDescent="0.25">
      <c r="C57" s="14" t="s">
        <v>36</v>
      </c>
      <c r="D57" s="15"/>
      <c r="E57" s="26">
        <f>COUNTIF(G21:G49,"Yếu")</f>
        <v>0</v>
      </c>
      <c r="F57" s="27">
        <f t="shared" si="1"/>
        <v>0</v>
      </c>
      <c r="G57" s="57"/>
    </row>
    <row r="58" spans="1:10" s="1" customFormat="1" ht="15.75" x14ac:dyDescent="0.25">
      <c r="C58" s="14" t="s">
        <v>37</v>
      </c>
      <c r="D58" s="15"/>
      <c r="E58" s="26">
        <f>COUNTIF(G21:G49,"Không XL")</f>
        <v>29</v>
      </c>
      <c r="F58" s="27">
        <f t="shared" si="1"/>
        <v>1</v>
      </c>
      <c r="G58" s="57"/>
    </row>
    <row r="60" spans="1:10" ht="57" customHeight="1" x14ac:dyDescent="0.25">
      <c r="A60" s="78" t="s">
        <v>143</v>
      </c>
      <c r="B60" s="74"/>
      <c r="C60" s="74"/>
      <c r="D60" s="74"/>
      <c r="E60" s="74"/>
      <c r="F60" s="74"/>
      <c r="G60" s="74"/>
      <c r="H60" s="74"/>
      <c r="I60" s="74"/>
      <c r="J60" s="16"/>
    </row>
    <row r="62" spans="1:10" s="2" customFormat="1" x14ac:dyDescent="0.25">
      <c r="B62" s="71" t="s">
        <v>39</v>
      </c>
      <c r="C62" s="71"/>
      <c r="D62" s="71"/>
      <c r="E62" s="71"/>
      <c r="F62" s="71" t="s">
        <v>40</v>
      </c>
      <c r="G62" s="71"/>
      <c r="H62" s="71"/>
      <c r="I62" s="71"/>
    </row>
    <row r="66" spans="1:9" x14ac:dyDescent="0.25">
      <c r="C66" s="71"/>
      <c r="D66" s="92"/>
      <c r="E66" s="92"/>
      <c r="F66" s="92"/>
    </row>
    <row r="67" spans="1:9" x14ac:dyDescent="0.25">
      <c r="B67" s="71" t="s">
        <v>898</v>
      </c>
      <c r="C67" s="92"/>
      <c r="D67" s="92"/>
      <c r="E67" s="92"/>
      <c r="F67" s="71" t="s">
        <v>897</v>
      </c>
      <c r="G67" s="92"/>
      <c r="H67" s="92"/>
      <c r="I67" s="92"/>
    </row>
    <row r="68" spans="1:9" x14ac:dyDescent="0.25">
      <c r="B68" s="56"/>
      <c r="C68" s="56"/>
      <c r="D68" s="56"/>
      <c r="H68" s="56"/>
      <c r="I68" s="56"/>
    </row>
    <row r="69" spans="1:9" x14ac:dyDescent="0.25">
      <c r="A69" s="90" t="s">
        <v>43</v>
      </c>
      <c r="B69" s="90"/>
      <c r="C69" s="90"/>
      <c r="D69" s="90"/>
      <c r="E69" s="90"/>
      <c r="F69" s="90"/>
      <c r="G69" s="90"/>
      <c r="H69" s="90"/>
      <c r="I69" s="90"/>
    </row>
    <row r="70" spans="1:9" ht="105.75" customHeight="1" x14ac:dyDescent="0.25">
      <c r="A70" s="91" t="s">
        <v>152</v>
      </c>
      <c r="B70" s="80"/>
      <c r="C70" s="80"/>
      <c r="D70" s="80"/>
      <c r="E70" s="80"/>
      <c r="F70" s="80"/>
      <c r="G70" s="80"/>
      <c r="H70" s="80"/>
      <c r="I70" s="80"/>
    </row>
    <row r="72" spans="1:9" x14ac:dyDescent="0.25">
      <c r="I72" s="46" t="s">
        <v>314</v>
      </c>
    </row>
    <row r="73" spans="1:9" x14ac:dyDescent="0.25">
      <c r="F73" s="71" t="s">
        <v>46</v>
      </c>
      <c r="G73" s="71"/>
      <c r="H73" s="71"/>
    </row>
    <row r="79" spans="1:9" x14ac:dyDescent="0.25">
      <c r="F79" s="92" t="s">
        <v>130</v>
      </c>
      <c r="G79" s="71"/>
      <c r="H79" s="71"/>
    </row>
  </sheetData>
  <mergeCells count="24">
    <mergeCell ref="A69:I69"/>
    <mergeCell ref="A70:I70"/>
    <mergeCell ref="F73:H73"/>
    <mergeCell ref="F79:H79"/>
    <mergeCell ref="C52:D52"/>
    <mergeCell ref="A60:I60"/>
    <mergeCell ref="B62:E62"/>
    <mergeCell ref="F62:I62"/>
    <mergeCell ref="B67:E67"/>
    <mergeCell ref="F67:I67"/>
    <mergeCell ref="C66:F66"/>
    <mergeCell ref="A17:I17"/>
    <mergeCell ref="A19:A20"/>
    <mergeCell ref="B19:B20"/>
    <mergeCell ref="C19:D20"/>
    <mergeCell ref="E19:E20"/>
    <mergeCell ref="F19:H19"/>
    <mergeCell ref="I19:I20"/>
    <mergeCell ref="A5:I5"/>
    <mergeCell ref="A1:D1"/>
    <mergeCell ref="A2:D2"/>
    <mergeCell ref="E2:H2"/>
    <mergeCell ref="A3:D3"/>
    <mergeCell ref="F3:I3"/>
  </mergeCells>
  <pageMargins left="0.51181102362204722" right="0.27559055118110237" top="0.52" bottom="0.24" header="0.31496062992125984" footer="0.15748031496062992"/>
  <pageSetup paperSize="9" orientation="portrait" r:id="rId1"/>
  <headerFooter differentFirst="1">
    <oddHeader>&amp;C&amp;"Times New Roman,Regular"&amp;P</oddHead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8"/>
  <sheetViews>
    <sheetView tabSelected="1" topLeftCell="A2" zoomScale="130" zoomScaleNormal="130" workbookViewId="0">
      <selection activeCell="G14" sqref="G14"/>
    </sheetView>
  </sheetViews>
  <sheetFormatPr defaultColWidth="9.140625" defaultRowHeight="16.5" x14ac:dyDescent="0.25"/>
  <cols>
    <col min="1" max="1" width="5.5703125" style="3" customWidth="1"/>
    <col min="2" max="2" width="10.85546875" style="3" customWidth="1"/>
    <col min="3" max="3" width="17.42578125" style="3" customWidth="1"/>
    <col min="4" max="4" width="8" style="3" customWidth="1"/>
    <col min="5" max="5" width="10" style="67" customWidth="1"/>
    <col min="6" max="6" width="9.140625" style="67"/>
    <col min="7" max="7" width="11.5703125" style="67" customWidth="1"/>
    <col min="8" max="8" width="9.28515625" style="3" customWidth="1"/>
    <col min="9" max="9" width="12.5703125" style="3" customWidth="1"/>
    <col min="10" max="16384" width="9.140625" style="3"/>
  </cols>
  <sheetData>
    <row r="1" spans="1:9" s="1" customFormat="1" ht="15.75" x14ac:dyDescent="0.25">
      <c r="A1" s="70" t="s">
        <v>0</v>
      </c>
      <c r="B1" s="70"/>
      <c r="C1" s="70"/>
      <c r="D1" s="70"/>
      <c r="E1" s="6" t="s">
        <v>1</v>
      </c>
      <c r="F1" s="6"/>
      <c r="G1" s="6"/>
      <c r="H1" s="6"/>
      <c r="I1" s="6"/>
    </row>
    <row r="2" spans="1:9" s="1" customFormat="1" x14ac:dyDescent="0.25">
      <c r="A2" s="70" t="s">
        <v>2</v>
      </c>
      <c r="B2" s="70"/>
      <c r="C2" s="70"/>
      <c r="D2" s="70"/>
      <c r="E2" s="71" t="s">
        <v>3</v>
      </c>
      <c r="F2" s="71"/>
      <c r="G2" s="71"/>
      <c r="H2" s="71"/>
      <c r="I2" s="2"/>
    </row>
    <row r="3" spans="1:9" s="1" customFormat="1" x14ac:dyDescent="0.25">
      <c r="A3" s="72" t="s">
        <v>56</v>
      </c>
      <c r="B3" s="73"/>
      <c r="C3" s="73"/>
      <c r="D3" s="73"/>
      <c r="E3" s="6"/>
      <c r="F3" s="71"/>
      <c r="G3" s="71"/>
      <c r="H3" s="71"/>
      <c r="I3" s="71"/>
    </row>
    <row r="4" spans="1:9" s="1" customFormat="1" x14ac:dyDescent="0.25">
      <c r="A4" s="64"/>
      <c r="B4" s="64"/>
      <c r="C4" s="64"/>
      <c r="D4" s="64"/>
      <c r="E4" s="64"/>
      <c r="F4" s="63"/>
      <c r="G4" s="63"/>
      <c r="H4" s="63"/>
      <c r="I4" s="63"/>
    </row>
    <row r="5" spans="1:9" ht="23.25" customHeight="1" x14ac:dyDescent="0.25">
      <c r="A5" s="71" t="s">
        <v>4</v>
      </c>
      <c r="B5" s="71"/>
      <c r="C5" s="71"/>
      <c r="D5" s="71"/>
      <c r="E5" s="71"/>
      <c r="F5" s="71"/>
      <c r="G5" s="71"/>
      <c r="H5" s="71"/>
      <c r="I5" s="71"/>
    </row>
    <row r="6" spans="1:9" s="2" customFormat="1" x14ac:dyDescent="0.25">
      <c r="B6" s="2" t="s">
        <v>900</v>
      </c>
      <c r="D6" s="9" t="s">
        <v>57</v>
      </c>
      <c r="F6" s="9" t="s">
        <v>58</v>
      </c>
    </row>
    <row r="7" spans="1:9" s="2" customFormat="1" x14ac:dyDescent="0.25">
      <c r="E7" s="63"/>
      <c r="F7" s="63"/>
      <c r="G7" s="63"/>
    </row>
    <row r="8" spans="1:9" ht="21.75" customHeight="1" x14ac:dyDescent="0.25">
      <c r="A8" s="10" t="s">
        <v>6</v>
      </c>
      <c r="B8" s="42" t="s">
        <v>131</v>
      </c>
    </row>
    <row r="9" spans="1:9" ht="21.75" customHeight="1" x14ac:dyDescent="0.25">
      <c r="A9" s="10" t="s">
        <v>8</v>
      </c>
      <c r="B9" s="41" t="s">
        <v>132</v>
      </c>
    </row>
    <row r="10" spans="1:9" ht="21.75" customHeight="1" x14ac:dyDescent="0.25">
      <c r="A10" s="10" t="s">
        <v>10</v>
      </c>
      <c r="B10" s="2" t="s">
        <v>11</v>
      </c>
    </row>
    <row r="11" spans="1:9" ht="22.5" customHeight="1" x14ac:dyDescent="0.25">
      <c r="A11" s="10"/>
      <c r="B11" s="3" t="s">
        <v>915</v>
      </c>
    </row>
    <row r="12" spans="1:9" ht="22.5" customHeight="1" x14ac:dyDescent="0.25">
      <c r="A12" s="10"/>
      <c r="B12" s="3" t="s">
        <v>916</v>
      </c>
    </row>
    <row r="13" spans="1:9" ht="22.5" customHeight="1" x14ac:dyDescent="0.25">
      <c r="A13" s="10"/>
      <c r="B13" s="3" t="s">
        <v>917</v>
      </c>
    </row>
    <row r="14" spans="1:9" ht="22.5" customHeight="1" x14ac:dyDescent="0.25">
      <c r="A14" s="10"/>
      <c r="B14" s="3" t="s">
        <v>918</v>
      </c>
    </row>
    <row r="15" spans="1:9" ht="22.5" customHeight="1" x14ac:dyDescent="0.25">
      <c r="A15" s="10"/>
      <c r="B15" s="42" t="s">
        <v>133</v>
      </c>
    </row>
    <row r="16" spans="1:9" x14ac:dyDescent="0.25">
      <c r="A16" s="10" t="s">
        <v>16</v>
      </c>
      <c r="B16" s="2" t="s">
        <v>17</v>
      </c>
    </row>
    <row r="17" spans="1:10" ht="57" customHeight="1" x14ac:dyDescent="0.25">
      <c r="A17" s="74" t="s">
        <v>18</v>
      </c>
      <c r="B17" s="74"/>
      <c r="C17" s="74"/>
      <c r="D17" s="74"/>
      <c r="E17" s="74"/>
      <c r="F17" s="74"/>
      <c r="G17" s="74"/>
      <c r="H17" s="74"/>
      <c r="I17" s="74"/>
      <c r="J17" s="16"/>
    </row>
    <row r="18" spans="1:10" ht="11.25" customHeight="1" x14ac:dyDescent="0.25">
      <c r="A18" s="11"/>
    </row>
    <row r="19" spans="1:10" ht="33" customHeight="1" x14ac:dyDescent="0.25">
      <c r="A19" s="75" t="s">
        <v>19</v>
      </c>
      <c r="B19" s="75" t="s">
        <v>20</v>
      </c>
      <c r="C19" s="85" t="s">
        <v>21</v>
      </c>
      <c r="D19" s="86"/>
      <c r="E19" s="81" t="s">
        <v>22</v>
      </c>
      <c r="F19" s="75" t="s">
        <v>23</v>
      </c>
      <c r="G19" s="75"/>
      <c r="H19" s="75"/>
      <c r="I19" s="83" t="s">
        <v>24</v>
      </c>
    </row>
    <row r="20" spans="1:10" ht="16.5" customHeight="1" x14ac:dyDescent="0.25">
      <c r="A20" s="81"/>
      <c r="B20" s="81"/>
      <c r="C20" s="87"/>
      <c r="D20" s="88"/>
      <c r="E20" s="82"/>
      <c r="F20" s="66" t="s">
        <v>25</v>
      </c>
      <c r="G20" s="66" t="s">
        <v>26</v>
      </c>
      <c r="H20" s="66" t="s">
        <v>27</v>
      </c>
      <c r="I20" s="83"/>
    </row>
    <row r="21" spans="1:10" ht="27.75" customHeight="1" x14ac:dyDescent="0.25">
      <c r="A21" s="18">
        <v>1</v>
      </c>
      <c r="B21" s="29" t="s">
        <v>901</v>
      </c>
      <c r="C21" s="69" t="s">
        <v>107</v>
      </c>
      <c r="D21" s="31" t="s">
        <v>147</v>
      </c>
      <c r="E21" s="28"/>
      <c r="F21" s="28"/>
      <c r="G21" s="29" t="str">
        <f>IF(AND(F21&gt;=90),"XS",IF(AND(F21&gt;=80),"Tốt",IF(AND(F21&gt;=70),"Khá",IF(AND(F21&gt;=60),"TB",IF(AND(F21&gt;=50),"TB",IF(AND(F21&lt;50),IF(AND(F21&gt;0),"Yếu",IF(AND(F21=0),"Không XL"," "))))))))</f>
        <v>Không XL</v>
      </c>
      <c r="H21" s="45" t="s">
        <v>138</v>
      </c>
      <c r="I21" s="44"/>
    </row>
    <row r="22" spans="1:10" ht="27.75" customHeight="1" x14ac:dyDescent="0.25">
      <c r="A22" s="18">
        <v>2</v>
      </c>
      <c r="B22" s="29" t="s">
        <v>902</v>
      </c>
      <c r="C22" s="30" t="s">
        <v>98</v>
      </c>
      <c r="D22" s="31" t="s">
        <v>78</v>
      </c>
      <c r="E22" s="28"/>
      <c r="F22" s="28"/>
      <c r="G22" s="29" t="str">
        <f t="shared" ref="G22:G28" si="0">IF(AND(F22&gt;=90),"XS",IF(AND(F22&gt;=80),"Tốt",IF(AND(F22&gt;=70),"Khá",IF(AND(F22&gt;=60),"TB",IF(AND(F22&gt;=50),"TB",IF(AND(F22&lt;50),IF(AND(F22&gt;0),"Yếu",IF(AND(F22=0),"Không XL"," "))))))))</f>
        <v>Không XL</v>
      </c>
      <c r="H22" s="45" t="s">
        <v>138</v>
      </c>
      <c r="I22" s="44"/>
    </row>
    <row r="23" spans="1:10" ht="27.75" customHeight="1" x14ac:dyDescent="0.25">
      <c r="A23" s="18">
        <v>3</v>
      </c>
      <c r="B23" s="29" t="s">
        <v>903</v>
      </c>
      <c r="C23" s="30" t="s">
        <v>59</v>
      </c>
      <c r="D23" s="31" t="s">
        <v>78</v>
      </c>
      <c r="E23" s="28"/>
      <c r="F23" s="28"/>
      <c r="G23" s="29" t="str">
        <f t="shared" si="0"/>
        <v>Không XL</v>
      </c>
      <c r="H23" s="45" t="s">
        <v>138</v>
      </c>
      <c r="I23" s="44"/>
    </row>
    <row r="24" spans="1:10" ht="27.75" customHeight="1" x14ac:dyDescent="0.25">
      <c r="A24" s="18">
        <v>4</v>
      </c>
      <c r="B24" s="29" t="s">
        <v>904</v>
      </c>
      <c r="C24" s="30" t="s">
        <v>122</v>
      </c>
      <c r="D24" s="31" t="s">
        <v>83</v>
      </c>
      <c r="E24" s="28"/>
      <c r="F24" s="28"/>
      <c r="G24" s="29" t="str">
        <f t="shared" si="0"/>
        <v>Không XL</v>
      </c>
      <c r="H24" s="45" t="s">
        <v>138</v>
      </c>
      <c r="I24" s="43"/>
    </row>
    <row r="25" spans="1:10" ht="27.75" customHeight="1" x14ac:dyDescent="0.25">
      <c r="A25" s="18">
        <v>5</v>
      </c>
      <c r="B25" s="29" t="s">
        <v>905</v>
      </c>
      <c r="C25" s="30" t="s">
        <v>99</v>
      </c>
      <c r="D25" s="31" t="s">
        <v>117</v>
      </c>
      <c r="E25" s="28"/>
      <c r="F25" s="28"/>
      <c r="G25" s="29" t="str">
        <f t="shared" si="0"/>
        <v>Không XL</v>
      </c>
      <c r="H25" s="45" t="s">
        <v>138</v>
      </c>
      <c r="I25" s="43"/>
    </row>
    <row r="26" spans="1:10" ht="27.75" customHeight="1" x14ac:dyDescent="0.25">
      <c r="A26" s="18">
        <v>6</v>
      </c>
      <c r="B26" s="29" t="s">
        <v>906</v>
      </c>
      <c r="C26" s="30" t="s">
        <v>907</v>
      </c>
      <c r="D26" s="31" t="s">
        <v>908</v>
      </c>
      <c r="E26" s="28"/>
      <c r="F26" s="28"/>
      <c r="G26" s="29" t="str">
        <f t="shared" si="0"/>
        <v>Không XL</v>
      </c>
      <c r="H26" s="45" t="s">
        <v>138</v>
      </c>
      <c r="I26" s="43" t="s">
        <v>914</v>
      </c>
    </row>
    <row r="27" spans="1:10" ht="27.75" customHeight="1" x14ac:dyDescent="0.25">
      <c r="A27" s="18">
        <v>7</v>
      </c>
      <c r="B27" s="29" t="s">
        <v>909</v>
      </c>
      <c r="C27" s="30" t="s">
        <v>910</v>
      </c>
      <c r="D27" s="31" t="s">
        <v>908</v>
      </c>
      <c r="E27" s="28"/>
      <c r="F27" s="28"/>
      <c r="G27" s="29" t="str">
        <f t="shared" si="0"/>
        <v>Không XL</v>
      </c>
      <c r="H27" s="45" t="s">
        <v>138</v>
      </c>
      <c r="I27" s="43"/>
    </row>
    <row r="28" spans="1:10" ht="30.75" customHeight="1" x14ac:dyDescent="0.25">
      <c r="A28" s="18">
        <v>8</v>
      </c>
      <c r="B28" s="29" t="s">
        <v>911</v>
      </c>
      <c r="C28" s="61" t="s">
        <v>912</v>
      </c>
      <c r="D28" s="31" t="s">
        <v>913</v>
      </c>
      <c r="E28" s="28"/>
      <c r="F28" s="28"/>
      <c r="G28" s="29" t="str">
        <f t="shared" si="0"/>
        <v>Không XL</v>
      </c>
      <c r="H28" s="45" t="s">
        <v>138</v>
      </c>
      <c r="I28" s="43" t="s">
        <v>109</v>
      </c>
    </row>
    <row r="29" spans="1:10" ht="15" customHeight="1" x14ac:dyDescent="0.25">
      <c r="B29" s="32"/>
      <c r="C29" s="32"/>
      <c r="D29" s="32"/>
      <c r="E29" s="33"/>
      <c r="F29" s="33"/>
      <c r="G29" s="33"/>
      <c r="H29" s="32"/>
    </row>
    <row r="30" spans="1:10" s="1" customFormat="1" ht="20.25" customHeight="1" x14ac:dyDescent="0.25">
      <c r="B30" s="3" t="s">
        <v>28</v>
      </c>
      <c r="E30" s="62"/>
      <c r="F30" s="62"/>
      <c r="G30" s="62"/>
    </row>
    <row r="31" spans="1:10" s="1" customFormat="1" ht="31.5" x14ac:dyDescent="0.25">
      <c r="B31" s="13"/>
      <c r="C31" s="76" t="s">
        <v>29</v>
      </c>
      <c r="D31" s="77"/>
      <c r="E31" s="65" t="s">
        <v>30</v>
      </c>
      <c r="F31" s="65" t="s">
        <v>31</v>
      </c>
      <c r="G31" s="62"/>
    </row>
    <row r="32" spans="1:10" s="1" customFormat="1" ht="20.25" x14ac:dyDescent="0.3">
      <c r="C32" s="14" t="s">
        <v>32</v>
      </c>
      <c r="D32" s="15"/>
      <c r="E32" s="26">
        <f>COUNTIF(G21:G28,"Xuất sắc")</f>
        <v>0</v>
      </c>
      <c r="F32" s="27">
        <f>E32/$A$28</f>
        <v>0</v>
      </c>
      <c r="G32" s="25"/>
    </row>
    <row r="33" spans="1:10" s="1" customFormat="1" ht="15.75" x14ac:dyDescent="0.25">
      <c r="C33" s="14" t="s">
        <v>33</v>
      </c>
      <c r="D33" s="15"/>
      <c r="E33" s="26">
        <f>COUNTIF(G21:G28,"Tốt")</f>
        <v>0</v>
      </c>
      <c r="F33" s="27">
        <f t="shared" ref="F33:F37" si="1">E33/$A$28</f>
        <v>0</v>
      </c>
      <c r="G33" s="62"/>
    </row>
    <row r="34" spans="1:10" s="1" customFormat="1" ht="15.75" x14ac:dyDescent="0.25">
      <c r="C34" s="14" t="s">
        <v>34</v>
      </c>
      <c r="D34" s="15"/>
      <c r="E34" s="26">
        <f>COUNTIF(G21:G28,"Khá")</f>
        <v>0</v>
      </c>
      <c r="F34" s="27">
        <f t="shared" si="1"/>
        <v>0</v>
      </c>
      <c r="G34" s="62"/>
    </row>
    <row r="35" spans="1:10" s="1" customFormat="1" ht="15.75" x14ac:dyDescent="0.25">
      <c r="C35" s="14" t="s">
        <v>35</v>
      </c>
      <c r="D35" s="15"/>
      <c r="E35" s="26">
        <f>COUNTIF(G21:G28,"TB")</f>
        <v>0</v>
      </c>
      <c r="F35" s="27">
        <f t="shared" si="1"/>
        <v>0</v>
      </c>
      <c r="G35" s="62"/>
    </row>
    <row r="36" spans="1:10" s="1" customFormat="1" ht="15.75" x14ac:dyDescent="0.25">
      <c r="C36" s="14" t="s">
        <v>36</v>
      </c>
      <c r="D36" s="15"/>
      <c r="E36" s="26">
        <f>COUNTIF(G21:G28,"Yếu")</f>
        <v>0</v>
      </c>
      <c r="F36" s="27">
        <f t="shared" si="1"/>
        <v>0</v>
      </c>
      <c r="G36" s="62"/>
    </row>
    <row r="37" spans="1:10" s="1" customFormat="1" ht="15.75" x14ac:dyDescent="0.25">
      <c r="C37" s="14" t="s">
        <v>37</v>
      </c>
      <c r="D37" s="15"/>
      <c r="E37" s="26">
        <f>COUNTIF(G21:G28,"Không XL")</f>
        <v>8</v>
      </c>
      <c r="F37" s="27">
        <f t="shared" si="1"/>
        <v>1</v>
      </c>
      <c r="G37" s="62"/>
    </row>
    <row r="39" spans="1:10" ht="57" customHeight="1" x14ac:dyDescent="0.25">
      <c r="A39" s="78" t="s">
        <v>143</v>
      </c>
      <c r="B39" s="74"/>
      <c r="C39" s="74"/>
      <c r="D39" s="74"/>
      <c r="E39" s="74"/>
      <c r="F39" s="74"/>
      <c r="G39" s="74"/>
      <c r="H39" s="74"/>
      <c r="I39" s="74"/>
      <c r="J39" s="16"/>
    </row>
    <row r="41" spans="1:10" s="2" customFormat="1" x14ac:dyDescent="0.25">
      <c r="B41" s="71" t="s">
        <v>39</v>
      </c>
      <c r="C41" s="71"/>
      <c r="D41" s="71"/>
      <c r="E41" s="71"/>
      <c r="F41" s="71" t="s">
        <v>40</v>
      </c>
      <c r="G41" s="71"/>
      <c r="H41" s="71"/>
      <c r="I41" s="71"/>
    </row>
    <row r="46" spans="1:10" x14ac:dyDescent="0.25">
      <c r="B46" s="71" t="s">
        <v>919</v>
      </c>
      <c r="C46" s="92"/>
      <c r="D46" s="92"/>
      <c r="E46" s="92"/>
      <c r="F46" s="71" t="s">
        <v>920</v>
      </c>
      <c r="G46" s="92"/>
      <c r="H46" s="92"/>
      <c r="I46" s="92"/>
    </row>
    <row r="47" spans="1:10" x14ac:dyDescent="0.25">
      <c r="B47" s="67"/>
      <c r="C47" s="67"/>
      <c r="D47" s="67"/>
      <c r="H47" s="67"/>
      <c r="I47" s="67"/>
    </row>
    <row r="48" spans="1:10" x14ac:dyDescent="0.25">
      <c r="A48" s="90" t="s">
        <v>43</v>
      </c>
      <c r="B48" s="90"/>
      <c r="C48" s="90"/>
      <c r="D48" s="90"/>
      <c r="E48" s="90"/>
      <c r="F48" s="90"/>
      <c r="G48" s="90"/>
      <c r="H48" s="90"/>
      <c r="I48" s="90"/>
    </row>
    <row r="49" spans="1:9" ht="105.75" customHeight="1" x14ac:dyDescent="0.25">
      <c r="A49" s="91" t="s">
        <v>152</v>
      </c>
      <c r="B49" s="80"/>
      <c r="C49" s="80"/>
      <c r="D49" s="80"/>
      <c r="E49" s="80"/>
      <c r="F49" s="80"/>
      <c r="G49" s="80"/>
      <c r="H49" s="80"/>
      <c r="I49" s="80"/>
    </row>
    <row r="51" spans="1:9" x14ac:dyDescent="0.25">
      <c r="I51" s="46" t="s">
        <v>314</v>
      </c>
    </row>
    <row r="52" spans="1:9" x14ac:dyDescent="0.25">
      <c r="F52" s="71" t="s">
        <v>46</v>
      </c>
      <c r="G52" s="71"/>
      <c r="H52" s="71"/>
    </row>
    <row r="58" spans="1:9" x14ac:dyDescent="0.25">
      <c r="F58" s="92" t="s">
        <v>130</v>
      </c>
      <c r="G58" s="71"/>
      <c r="H58" s="71"/>
    </row>
  </sheetData>
  <mergeCells count="23">
    <mergeCell ref="A5:I5"/>
    <mergeCell ref="A1:D1"/>
    <mergeCell ref="A2:D2"/>
    <mergeCell ref="E2:H2"/>
    <mergeCell ref="A3:D3"/>
    <mergeCell ref="F3:I3"/>
    <mergeCell ref="A17:I17"/>
    <mergeCell ref="A19:A20"/>
    <mergeCell ref="B19:B20"/>
    <mergeCell ref="C19:D20"/>
    <mergeCell ref="E19:E20"/>
    <mergeCell ref="F19:H19"/>
    <mergeCell ref="I19:I20"/>
    <mergeCell ref="A48:I48"/>
    <mergeCell ref="A49:I49"/>
    <mergeCell ref="F52:H52"/>
    <mergeCell ref="F58:H58"/>
    <mergeCell ref="C31:D31"/>
    <mergeCell ref="A39:I39"/>
    <mergeCell ref="B41:E41"/>
    <mergeCell ref="F41:I41"/>
    <mergeCell ref="B46:E46"/>
    <mergeCell ref="F46:I46"/>
  </mergeCells>
  <pageMargins left="0.51181102362204722" right="0.27559055118110237" top="0.37" bottom="0.24" header="0.31496062992125984" footer="0.15748031496062992"/>
  <pageSetup paperSize="9" orientation="portrait" r:id="rId1"/>
  <headerFooter differentFirst="1">
    <oddHeader>&amp;C&amp;"Times New Roman,Regular"&amp;P</odd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10</vt:i4>
      </vt:variant>
    </vt:vector>
  </HeadingPairs>
  <TitlesOfParts>
    <vt:vector size="23" baseType="lpstr">
      <vt:lpstr>Sheet1</vt:lpstr>
      <vt:lpstr>22C1-ĐCN1</vt:lpstr>
      <vt:lpstr>22C1-ĐCN2</vt:lpstr>
      <vt:lpstr>22C1-ĐDT1</vt:lpstr>
      <vt:lpstr>22C1-CDT1</vt:lpstr>
      <vt:lpstr>22C1-TDH1</vt:lpstr>
      <vt:lpstr>23C1-ĐCN1</vt:lpstr>
      <vt:lpstr>23C1-ĐĐT1</vt:lpstr>
      <vt:lpstr>23C1-CĐT1</vt:lpstr>
      <vt:lpstr>23C1-TDH1</vt:lpstr>
      <vt:lpstr>23C8-DCN1</vt:lpstr>
      <vt:lpstr>Sheet2</vt:lpstr>
      <vt:lpstr>Sheet3</vt:lpstr>
      <vt:lpstr>'22C1-CDT1'!Print_Titles</vt:lpstr>
      <vt:lpstr>'22C1-ĐCN1'!Print_Titles</vt:lpstr>
      <vt:lpstr>'22C1-ĐCN2'!Print_Titles</vt:lpstr>
      <vt:lpstr>'22C1-ĐDT1'!Print_Titles</vt:lpstr>
      <vt:lpstr>'22C1-TDH1'!Print_Titles</vt:lpstr>
      <vt:lpstr>'23C1-CĐT1'!Print_Titles</vt:lpstr>
      <vt:lpstr>'23C1-ĐCN1'!Print_Titles</vt:lpstr>
      <vt:lpstr>'23C1-ĐĐT1'!Print_Titles</vt:lpstr>
      <vt:lpstr>'23C1-TDH1'!Print_Titles</vt:lpstr>
      <vt:lpstr>'23C8-DCN1'!Print_Titles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Windows User</cp:lastModifiedBy>
  <cp:lastPrinted>2024-02-05T02:15:50Z</cp:lastPrinted>
  <dcterms:created xsi:type="dcterms:W3CDTF">2023-12-01T01:41:00Z</dcterms:created>
  <dcterms:modified xsi:type="dcterms:W3CDTF">2024-02-05T02:19:54Z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E256A9175823451FA8CD0BC10F115226_13</vt:lpwstr>
  </property>
  <property fmtid="{D5CDD505-2E9C-101B-9397-08002B2CF9AE}" pid="3" name="KSOProductBuildVer">
    <vt:lpwstr>1033-12.2.0.13306</vt:lpwstr>
  </property>
</Properties>
</file>