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I ĐUA THÁNG\2024\"/>
    </mc:Choice>
  </mc:AlternateContent>
  <bookViews>
    <workbookView xWindow="0" yWindow="0" windowWidth="24000" windowHeight="973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52511"/>
</workbook>
</file>

<file path=xl/calcChain.xml><?xml version="1.0" encoding="utf-8"?>
<calcChain xmlns="http://schemas.openxmlformats.org/spreadsheetml/2006/main">
  <c r="G32" i="2" l="1"/>
  <c r="G31" i="2"/>
  <c r="G39" i="2" l="1"/>
  <c r="O12" i="6"/>
  <c r="O13" i="6"/>
  <c r="O14" i="6"/>
  <c r="O15" i="6"/>
  <c r="O16" i="6"/>
  <c r="O17" i="6"/>
  <c r="O18" i="6"/>
  <c r="O19" i="6"/>
  <c r="O20" i="6"/>
  <c r="O21" i="6"/>
  <c r="O22" i="6"/>
  <c r="O23" i="6"/>
  <c r="O24" i="6"/>
  <c r="O25" i="6"/>
  <c r="H19" i="6"/>
  <c r="H20" i="6"/>
  <c r="H21" i="6"/>
  <c r="H22" i="6"/>
  <c r="H23" i="6"/>
  <c r="H24" i="6"/>
  <c r="H25" i="6"/>
  <c r="H17" i="6" l="1"/>
  <c r="F39" i="2" l="1"/>
  <c r="F30" i="2"/>
  <c r="H16" i="6"/>
  <c r="H14" i="6"/>
  <c r="F38" i="2" l="1"/>
  <c r="F37" i="2"/>
  <c r="F36" i="2"/>
  <c r="F35" i="2"/>
  <c r="F34" i="2"/>
  <c r="F33" i="2"/>
  <c r="F32" i="2"/>
  <c r="G30" i="2"/>
  <c r="F29" i="2"/>
  <c r="D39" i="2"/>
  <c r="E39" i="2" s="1"/>
  <c r="D38" i="2"/>
  <c r="E38" i="2" s="1"/>
  <c r="D37" i="2"/>
  <c r="E37" i="2" s="1"/>
  <c r="D36" i="2"/>
  <c r="E36" i="2" s="1"/>
  <c r="D35" i="2"/>
  <c r="E35" i="2" s="1"/>
  <c r="D34" i="2"/>
  <c r="E34" i="2" s="1"/>
  <c r="D33" i="2"/>
  <c r="E33" i="2" s="1"/>
  <c r="D32" i="2"/>
  <c r="E32" i="2" s="1"/>
  <c r="D30" i="2"/>
  <c r="E30" i="2" s="1"/>
  <c r="D29" i="2"/>
  <c r="D40" i="2" l="1"/>
  <c r="E29" i="2"/>
  <c r="F40" i="2"/>
  <c r="G29" i="2"/>
  <c r="H13" i="6"/>
  <c r="H18" i="6"/>
  <c r="H15" i="6" l="1"/>
  <c r="O11" i="6"/>
  <c r="H11" i="6"/>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2"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<sst xmlns="http://schemas.openxmlformats.org/spreadsheetml/2006/main" count="256" uniqueCount="133">
  <si>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</si>
  <si>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</si>
  <si>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</si>
  <si>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</si>
  <si>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</si>
  <si>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</si>
  <si>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</si>
  <si>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</si>
  <si>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</si>
  <si>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</si>
  <si>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</si>
  <si>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</si>
  <si>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</si>
  <si>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</si>
  <si>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</si>
  <si>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</si>
  <si>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</si>
  <si>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</si>
  <si>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</si>
  <si>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</si>
  <si>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</si>
  <si>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</si>
  <si>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</si>
  <si>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</si>
  <si>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</si>
  <si>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Thành phố Hồ Chí Minh, ngày …. tháng…. năm …..</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</si>
  <si>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</si>
  <si>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</si>
  <si>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</si>
  <si>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</si>
  <si>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</si>
  <si>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</si>
  <si>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</si>
  <si>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</si>
  <si>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</si>
  <si>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</si>
  <si>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</si>
  <si>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</si>
  <si>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</si>
  <si>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</si>
  <si>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</si>
  <si>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</si>
  <si>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</si>
  <si>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</si>
  <si>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</si>
  <si>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</si>
  <si>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01017010</t>
  </si>
  <si>
    <t>TPHCM, ngày …... tháng …… năm ……</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</si>
  <si>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</si>
  <si>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</si>
  <si>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</si>
  <si>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</si>
  <si>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</si>
  <si>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</si>
  <si>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</si>
  <si>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</si>
  <si>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</si>
  <si>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</si>
  <si>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</si>
  <si>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</si>
  <si>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</si>
  <si>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</si>
  <si>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</si>
  <si>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</si>
  <si>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</si>
  <si>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</si>
  <si>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</si>
  <si>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</si>
  <si>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</si>
  <si>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</si>
  <si>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</si>
  <si>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</si>
  <si>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</si>
  <si>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</si>
  <si>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</si>
  <si>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</si>
  <si>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</si>
  <si>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</si>
  <si>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ĐƠN VỊ: KHOA NGOẠI NGỮ</t>
    </r>
  </si>
  <si>
    <t>ĐƠN VỊ: KHOA NGOẠI NGỮ</t>
  </si>
  <si>
    <t>Nguyễn Thị Thu Hà</t>
  </si>
  <si>
    <t>01010039</t>
  </si>
  <si>
    <t>Phạm Thị Thu Hiền</t>
  </si>
  <si>
    <t>Lê Nguyễn Mỹ Trâm</t>
  </si>
  <si>
    <t>01010009</t>
  </si>
  <si>
    <t>Nguyễn Thị Bảo Trân</t>
  </si>
  <si>
    <t>01010020</t>
  </si>
  <si>
    <t>Vương Thanh Thủy</t>
  </si>
  <si>
    <t>01010018</t>
  </si>
  <si>
    <t>Nguyễn Thị Thu Tâm</t>
  </si>
  <si>
    <t>01010019</t>
  </si>
  <si>
    <t>Võ Thị Hồng Lan</t>
  </si>
  <si>
    <t>01010015</t>
  </si>
  <si>
    <t>Nguyễn Thị Thanh Tú</t>
  </si>
  <si>
    <t>01010027</t>
  </si>
  <si>
    <t>Trần Thanh Trúc</t>
  </si>
  <si>
    <t>01002025</t>
  </si>
  <si>
    <t>Nguyễn Thiện  Bình</t>
  </si>
  <si>
    <t>Lâm Thị Phương Thảo</t>
  </si>
  <si>
    <t>Trần Hà Trang</t>
  </si>
  <si>
    <t>01010254</t>
  </si>
  <si>
    <t>Lê Thu Hà</t>
  </si>
  <si>
    <t>01010260</t>
  </si>
  <si>
    <t>09</t>
  </si>
  <si>
    <t>10</t>
  </si>
  <si>
    <t>11</t>
  </si>
  <si>
    <t>12</t>
  </si>
  <si>
    <t>13</t>
  </si>
  <si>
    <t>Ôn Thị Ngọc Thảo</t>
  </si>
  <si>
    <t>ĐƠN VỊ: KHOA NGOẠI  NGỮ</t>
  </si>
  <si>
    <t>DANH SÁCH XẾP LOẠI THI ĐUA THÁNG 01/2024</t>
  </si>
  <si>
    <t>THỐNG KÊ CHI TIẾT KHỐI LƯỢNG CÔNG VIỆC THỰC HIỆN THÁNG 01/2024</t>
  </si>
  <si>
    <t>BẢNG TỔNG HỢP CÔNG VIỆC ĐỘT XUẤT ĐÃ THỰC HIỆN THÁNG 01/2024</t>
  </si>
  <si>
    <t>01010288</t>
  </si>
  <si>
    <t>Cô Trúc, Cô Tú</t>
  </si>
  <si>
    <t>Hướng dẫn TTDN 21C7-NNA1 &amp;
22T2-NNA1</t>
  </si>
  <si>
    <t>Tham gia chương trình Xuân tình nguyện
"Xuân kết nối - Tết sẻ chia 2024"</t>
  </si>
  <si>
    <t>28/01/2024</t>
  </si>
  <si>
    <t xml:space="preserve">C. Hà Lê, C. Hà </t>
  </si>
  <si>
    <t>Thiết kế brochure tuyển sinh</t>
  </si>
  <si>
    <t>Đăng bài trên Page của Khoa</t>
  </si>
  <si>
    <t>C. Hiền</t>
  </si>
  <si>
    <t>C. Hà, C. Thảo</t>
  </si>
  <si>
    <t>Làm CTĐT ngành Tiếng Hoa</t>
  </si>
  <si>
    <t>01/2024</t>
  </si>
  <si>
    <t>Hoàn thành</t>
  </si>
  <si>
    <t>1</t>
  </si>
  <si>
    <t>2</t>
  </si>
  <si>
    <t>0</t>
  </si>
  <si>
    <t>A3</t>
  </si>
  <si>
    <t>A4</t>
  </si>
  <si>
    <t>KXL</t>
  </si>
  <si>
    <t>C. Hà, C. Thảo, C. Hiền, 
C. Trâm, C. Thuỷ, C. Lan, C. Tâm</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</si>
</sst>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2"/>
      <color rgb="FF081C36"/>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43" fontId="24" fillId="0" borderId="0" applyFont="0" applyFill="0" applyBorder="0" applyAlignment="0" applyProtection="0"/>
  </cellStyleXfs>
  <cellXfs count="161">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Border="1" applyAlignment="1">
      <alignment horizontal="left" vertical="center"/>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quotePrefix="1" applyFont="1" applyFill="1" applyBorder="1" applyAlignment="1">
      <alignment horizontal="center" vertical="center" wrapText="1"/>
    </xf>
    <xf numFmtId="0" fontId="33" fillId="0" borderId="0" xfId="0" quotePrefix="1" applyFont="1" applyAlignment="1">
      <alignment horizontal="center" vertical="center"/>
    </xf>
    <xf numFmtId="0" fontId="8" fillId="0" borderId="1" xfId="1" applyFont="1" applyFill="1" applyBorder="1" applyAlignment="1">
      <alignment horizontal="justify"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 xfId="1" applyFont="1" applyFill="1" applyBorder="1" applyAlignment="1">
      <alignment horizontal="left" vertical="center"/>
    </xf>
    <xf numFmtId="49" fontId="8" fillId="0" borderId="1" xfId="1" applyNumberFormat="1" applyFont="1" applyFill="1" applyBorder="1" applyAlignment="1">
      <alignment horizontal="justify" vertical="center"/>
    </xf>
    <xf numFmtId="0" fontId="33" fillId="0" borderId="1" xfId="0" quotePrefix="1" applyFont="1" applyBorder="1" applyAlignment="1">
      <alignment horizontal="center" vertical="center"/>
    </xf>
    <xf numFmtId="43" fontId="5" fillId="5" borderId="1" xfId="73" applyFont="1" applyFill="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4">
    <cellStyle name="Comma" xfId="73" builtinId="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4" zoomScaleNormal="100" workbookViewId="0">
      <selection activeCell="B16" sqref="B16"/>
    </sheetView>
  </sheetViews>
  <sheetFormatPr defaultRowHeight="15" x14ac:dyDescent="0.25"/>
  <cols>
    <col min="1" max="1" width="15.42578125" style="37" customWidth="1"/>
    <col min="2" max="2" width="39.85546875" style="37" customWidth="1"/>
    <col min="3" max="3" width="15" style="37" customWidth="1"/>
    <col min="4" max="4" width="27.5703125" style="37" customWidth="1"/>
    <col min="5" max="5" width="16.85546875" style="37" customWidth="1"/>
    <col min="6" max="6" width="26" style="37" customWidth="1"/>
    <col min="7" max="7" width="23.7109375" style="37" customWidth="1"/>
    <col min="8" max="8" width="7.5703125" style="37" customWidth="1"/>
    <col min="9" max="16384" width="9.140625" style="37"/>
  </cols>
  <sheetData>
    <row r="1" spans="1:8" ht="46.5" customHeight="1" x14ac:dyDescent="0.25">
      <c r="A1" s="112" t="s">
        <v>78</v>
      </c>
      <c r="B1" s="112"/>
      <c r="C1" s="54"/>
      <c r="D1" s="54"/>
      <c r="E1" s="52"/>
      <c r="F1" s="113" t="s">
        <v>24</v>
      </c>
      <c r="G1" s="113"/>
      <c r="H1" s="36"/>
    </row>
    <row r="2" spans="1:8" ht="19.5" customHeight="1" x14ac:dyDescent="0.25">
      <c r="A2" s="42"/>
      <c r="B2" s="42"/>
      <c r="C2" s="54"/>
      <c r="D2" s="54"/>
      <c r="E2" s="52"/>
      <c r="F2" s="35"/>
      <c r="G2" s="48" t="s">
        <v>18</v>
      </c>
      <c r="H2" s="36"/>
    </row>
    <row r="3" spans="1:8" ht="44.25" customHeight="1" x14ac:dyDescent="0.25">
      <c r="A3" s="116" t="s">
        <v>112</v>
      </c>
      <c r="B3" s="115"/>
      <c r="C3" s="115"/>
      <c r="D3" s="115"/>
      <c r="E3" s="115"/>
      <c r="F3" s="115"/>
      <c r="G3" s="115"/>
      <c r="H3" s="38"/>
    </row>
    <row r="4" spans="1:8" ht="6" customHeight="1" x14ac:dyDescent="0.25">
      <c r="A4" s="115"/>
      <c r="B4" s="115"/>
      <c r="C4" s="115"/>
      <c r="D4" s="115"/>
      <c r="E4" s="115"/>
      <c r="F4" s="115"/>
      <c r="G4" s="115"/>
      <c r="H4" s="38"/>
    </row>
    <row r="5" spans="1:8" s="40" customFormat="1" ht="4.5" customHeight="1" x14ac:dyDescent="0.25">
      <c r="A5" s="39"/>
      <c r="B5" s="39"/>
      <c r="C5" s="39"/>
      <c r="D5" s="39"/>
      <c r="E5" s="39"/>
      <c r="F5" s="39"/>
      <c r="G5" s="39"/>
      <c r="H5" s="39"/>
    </row>
    <row r="6" spans="1:8" s="40" customFormat="1" ht="60" customHeight="1" x14ac:dyDescent="0.25">
      <c r="A6" s="58" t="s">
        <v>5</v>
      </c>
      <c r="B6" s="55" t="s">
        <v>23</v>
      </c>
      <c r="C6" s="55" t="s">
        <v>37</v>
      </c>
      <c r="D6" s="55" t="s">
        <v>38</v>
      </c>
      <c r="E6" s="55" t="s">
        <v>22</v>
      </c>
      <c r="F6" s="55" t="s">
        <v>39</v>
      </c>
      <c r="G6" s="17" t="s">
        <v>6</v>
      </c>
      <c r="H6" s="39"/>
    </row>
    <row r="7" spans="1:8" s="40" customFormat="1" ht="27" customHeight="1" x14ac:dyDescent="0.25">
      <c r="A7" s="58" t="s">
        <v>20</v>
      </c>
      <c r="B7" s="59" t="s">
        <v>70</v>
      </c>
      <c r="C7" s="59"/>
      <c r="D7" s="59"/>
      <c r="E7" s="59"/>
      <c r="F7" s="17"/>
      <c r="G7" s="17"/>
      <c r="H7" s="39"/>
    </row>
    <row r="8" spans="1:8" s="40" customFormat="1" ht="36" customHeight="1" x14ac:dyDescent="0.25">
      <c r="A8" s="60" t="s">
        <v>31</v>
      </c>
      <c r="B8" s="104" t="s">
        <v>115</v>
      </c>
      <c r="C8" s="105">
        <v>2</v>
      </c>
      <c r="D8" s="105" t="s">
        <v>114</v>
      </c>
      <c r="E8" s="60"/>
      <c r="F8" s="61" t="s">
        <v>125</v>
      </c>
      <c r="G8" s="61"/>
      <c r="H8" s="39"/>
    </row>
    <row r="9" spans="1:8" s="40" customFormat="1" ht="47.25" customHeight="1" x14ac:dyDescent="0.25">
      <c r="A9" s="60" t="s">
        <v>32</v>
      </c>
      <c r="B9" s="104" t="s">
        <v>116</v>
      </c>
      <c r="C9" s="105">
        <v>7</v>
      </c>
      <c r="D9" s="106" t="s">
        <v>132</v>
      </c>
      <c r="E9" s="60" t="s">
        <v>117</v>
      </c>
      <c r="F9" s="61" t="s">
        <v>125</v>
      </c>
      <c r="G9" s="61"/>
      <c r="H9" s="39"/>
    </row>
    <row r="10" spans="1:8" s="40" customFormat="1" ht="27" customHeight="1" x14ac:dyDescent="0.25">
      <c r="A10" s="60" t="s">
        <v>33</v>
      </c>
      <c r="B10" s="60"/>
      <c r="C10" s="60"/>
      <c r="D10" s="105"/>
      <c r="E10" s="60"/>
      <c r="F10" s="61"/>
      <c r="G10" s="61"/>
      <c r="H10" s="39"/>
    </row>
    <row r="11" spans="1:8" s="40" customFormat="1" ht="27" customHeight="1" x14ac:dyDescent="0.25">
      <c r="A11" s="60" t="s">
        <v>40</v>
      </c>
      <c r="B11" s="60"/>
      <c r="C11" s="60"/>
      <c r="D11" s="105"/>
      <c r="E11" s="60"/>
      <c r="F11" s="61"/>
      <c r="G11" s="61"/>
      <c r="H11" s="39"/>
    </row>
    <row r="12" spans="1:8" s="40" customFormat="1" ht="27" customHeight="1" x14ac:dyDescent="0.25">
      <c r="A12" s="62" t="s">
        <v>21</v>
      </c>
      <c r="B12" s="63" t="s">
        <v>71</v>
      </c>
      <c r="C12" s="63"/>
      <c r="D12" s="17"/>
      <c r="E12" s="60"/>
      <c r="F12" s="61"/>
      <c r="G12" s="61"/>
      <c r="H12" s="39"/>
    </row>
    <row r="13" spans="1:8" s="40" customFormat="1" ht="27" customHeight="1" x14ac:dyDescent="0.25">
      <c r="A13" s="60" t="s">
        <v>31</v>
      </c>
      <c r="B13" s="107" t="s">
        <v>123</v>
      </c>
      <c r="C13" s="105">
        <v>2</v>
      </c>
      <c r="D13" s="105" t="s">
        <v>118</v>
      </c>
      <c r="E13" s="108" t="s">
        <v>124</v>
      </c>
      <c r="F13" s="61" t="s">
        <v>125</v>
      </c>
      <c r="G13" s="61"/>
      <c r="H13" s="39"/>
    </row>
    <row r="14" spans="1:8" s="40" customFormat="1" ht="27" customHeight="1" x14ac:dyDescent="0.25">
      <c r="A14" s="60" t="s">
        <v>32</v>
      </c>
      <c r="B14" s="60" t="s">
        <v>119</v>
      </c>
      <c r="C14" s="105">
        <v>2</v>
      </c>
      <c r="D14" s="105" t="s">
        <v>122</v>
      </c>
      <c r="E14" s="108" t="s">
        <v>124</v>
      </c>
      <c r="F14" s="61" t="s">
        <v>125</v>
      </c>
      <c r="G14" s="61"/>
      <c r="H14" s="39"/>
    </row>
    <row r="15" spans="1:8" s="40" customFormat="1" ht="27" customHeight="1" x14ac:dyDescent="0.25">
      <c r="A15" s="60" t="s">
        <v>33</v>
      </c>
      <c r="B15" s="60" t="s">
        <v>120</v>
      </c>
      <c r="C15" s="105">
        <v>1</v>
      </c>
      <c r="D15" s="105" t="s">
        <v>121</v>
      </c>
      <c r="E15" s="108" t="s">
        <v>124</v>
      </c>
      <c r="F15" s="61" t="s">
        <v>125</v>
      </c>
      <c r="G15" s="61"/>
      <c r="H15" s="39"/>
    </row>
    <row r="16" spans="1:8" s="40" customFormat="1" ht="27" customHeight="1" x14ac:dyDescent="0.25">
      <c r="A16" s="60" t="s">
        <v>40</v>
      </c>
      <c r="B16" s="60"/>
      <c r="C16" s="60"/>
      <c r="D16" s="60"/>
      <c r="E16" s="60"/>
      <c r="F16" s="61"/>
      <c r="G16" s="61"/>
      <c r="H16" s="39"/>
    </row>
    <row r="17" spans="1:8" s="40" customFormat="1" ht="13.5" customHeight="1" x14ac:dyDescent="0.25">
      <c r="A17" s="39"/>
      <c r="B17" s="39"/>
      <c r="C17" s="39"/>
      <c r="D17" s="39"/>
      <c r="E17" s="39"/>
      <c r="F17" s="39"/>
      <c r="G17" s="39"/>
      <c r="H17" s="39"/>
    </row>
    <row r="18" spans="1:8" s="40" customFormat="1" ht="89.25" customHeight="1" x14ac:dyDescent="0.25">
      <c r="A18" s="114" t="s">
        <v>73</v>
      </c>
      <c r="B18" s="114"/>
      <c r="C18" s="114"/>
      <c r="D18" s="114"/>
      <c r="E18" s="114"/>
      <c r="F18" s="114"/>
      <c r="G18" s="114"/>
      <c r="H18" s="39"/>
    </row>
    <row r="19" spans="1:8" s="40" customFormat="1" ht="20.100000000000001" customHeight="1" x14ac:dyDescent="0.25">
      <c r="A19" s="39"/>
      <c r="B19" s="39"/>
      <c r="C19" s="39"/>
      <c r="D19" s="39"/>
      <c r="E19" s="117" t="s">
        <v>25</v>
      </c>
      <c r="F19" s="117"/>
      <c r="G19" s="117"/>
      <c r="H19" s="39"/>
    </row>
    <row r="20" spans="1:8" s="40" customFormat="1" ht="20.100000000000001" customHeight="1" x14ac:dyDescent="0.25">
      <c r="A20" s="39"/>
      <c r="B20" s="39"/>
      <c r="C20" s="39"/>
      <c r="D20" s="39"/>
      <c r="E20" s="111" t="s">
        <v>7</v>
      </c>
      <c r="F20" s="111"/>
      <c r="G20" s="111"/>
      <c r="H20" s="39"/>
    </row>
    <row r="21" spans="1:8" s="40" customFormat="1" ht="20.100000000000001" customHeight="1" x14ac:dyDescent="0.25">
      <c r="A21" s="39"/>
      <c r="B21" s="39"/>
      <c r="C21" s="39"/>
      <c r="D21" s="39"/>
      <c r="E21" s="39"/>
      <c r="F21" s="39"/>
      <c r="G21" s="39"/>
      <c r="H21" s="39"/>
    </row>
    <row r="22" spans="1:8" s="40" customFormat="1" ht="20.100000000000001" customHeight="1" x14ac:dyDescent="0.25">
      <c r="A22" s="39"/>
      <c r="B22" s="39"/>
      <c r="C22" s="39"/>
      <c r="D22" s="39"/>
      <c r="E22" s="39"/>
      <c r="F22" s="39"/>
      <c r="G22" s="39"/>
      <c r="H22" s="39"/>
    </row>
    <row r="23" spans="1:8" s="40" customFormat="1" ht="20.100000000000001" customHeight="1" x14ac:dyDescent="0.25">
      <c r="A23" s="41"/>
      <c r="B23" s="41"/>
      <c r="C23" s="41"/>
      <c r="D23" s="41"/>
      <c r="E23" s="41"/>
      <c r="F23" s="41"/>
      <c r="G23" s="41"/>
      <c r="H23" s="41"/>
    </row>
    <row r="24" spans="1:8" s="40" customFormat="1" ht="20.100000000000001" customHeight="1" x14ac:dyDescent="0.25">
      <c r="A24" s="41"/>
      <c r="B24" s="41"/>
      <c r="C24" s="41"/>
      <c r="D24" s="41"/>
      <c r="E24" s="41"/>
      <c r="F24" s="41"/>
      <c r="G24" s="41"/>
      <c r="H24" s="41"/>
    </row>
    <row r="25" spans="1:8" s="40" customFormat="1" ht="18.75" x14ac:dyDescent="0.25">
      <c r="A25" s="41"/>
      <c r="B25" s="41"/>
      <c r="C25" s="41"/>
      <c r="D25" s="41"/>
      <c r="E25" s="41"/>
      <c r="F25" s="41"/>
      <c r="G25" s="41"/>
      <c r="H25" s="41"/>
    </row>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
  <sheetViews>
    <sheetView topLeftCell="A7" zoomScale="80" zoomScaleNormal="80" workbookViewId="0">
      <selection activeCell="E18" sqref="E18"/>
    </sheetView>
  </sheetViews>
  <sheetFormatPr defaultRowHeight="15" x14ac:dyDescent="0.25"/>
  <cols>
    <col min="1" max="1" width="5.28515625" customWidth="1"/>
    <col min="2" max="2" width="30.42578125" customWidth="1"/>
    <col min="3" max="3" width="18.42578125" customWidth="1"/>
    <col min="4" max="8" width="10.28515625" style="2" customWidth="1"/>
    <col min="9" max="15" width="9" style="2" customWidth="1"/>
    <col min="16" max="16" width="15.7109375" style="2"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6" ht="15" customHeight="1" x14ac:dyDescent="0.25">
      <c r="A1" s="112" t="s">
        <v>8</v>
      </c>
      <c r="B1" s="112"/>
      <c r="C1" s="112"/>
      <c r="D1" s="13"/>
      <c r="E1" s="1"/>
      <c r="F1" s="1"/>
      <c r="G1" s="1"/>
      <c r="H1" s="1"/>
      <c r="I1" s="119" t="s">
        <v>16</v>
      </c>
      <c r="J1" s="119"/>
      <c r="K1" s="119"/>
      <c r="L1" s="119"/>
      <c r="M1" s="119"/>
      <c r="N1" s="120"/>
      <c r="O1" s="120"/>
      <c r="P1" s="120"/>
    </row>
    <row r="2" spans="1:16" ht="15" customHeight="1" x14ac:dyDescent="0.25">
      <c r="A2" s="112" t="s">
        <v>14</v>
      </c>
      <c r="B2" s="112"/>
      <c r="C2" s="112"/>
      <c r="D2" s="13"/>
      <c r="E2" s="1"/>
      <c r="F2" s="1"/>
      <c r="G2" s="1"/>
      <c r="H2" s="1"/>
      <c r="I2" s="119" t="s">
        <v>15</v>
      </c>
      <c r="J2" s="119"/>
      <c r="K2" s="119"/>
      <c r="L2" s="119"/>
      <c r="M2" s="119"/>
      <c r="N2" s="119"/>
      <c r="O2" s="119"/>
      <c r="P2" s="119"/>
    </row>
    <row r="3" spans="1:16" ht="15" customHeight="1" x14ac:dyDescent="0.25">
      <c r="A3" s="119" t="s">
        <v>79</v>
      </c>
      <c r="B3" s="119"/>
      <c r="C3" s="119"/>
      <c r="D3" s="13"/>
      <c r="E3" s="1"/>
      <c r="F3" s="1"/>
      <c r="G3" s="1"/>
      <c r="H3" s="1"/>
      <c r="I3" s="1"/>
      <c r="J3" s="1"/>
      <c r="K3" s="1"/>
      <c r="L3" s="1"/>
      <c r="M3" s="1"/>
      <c r="N3" s="1"/>
      <c r="O3" s="1"/>
      <c r="P3" s="1"/>
    </row>
    <row r="4" spans="1:16" ht="15" customHeight="1" x14ac:dyDescent="0.25">
      <c r="A4" s="43"/>
      <c r="B4" s="43"/>
      <c r="C4" s="50"/>
      <c r="D4" s="13"/>
      <c r="E4" s="1"/>
      <c r="F4" s="1"/>
      <c r="G4" s="1"/>
      <c r="H4" s="1"/>
      <c r="I4" s="1"/>
      <c r="J4" s="1"/>
      <c r="K4" s="1"/>
      <c r="L4" s="1"/>
      <c r="M4" s="1"/>
      <c r="N4" s="1"/>
      <c r="O4" s="1"/>
      <c r="P4" s="47" t="s">
        <v>19</v>
      </c>
    </row>
    <row r="5" spans="1:16" ht="52.5" customHeight="1" x14ac:dyDescent="0.25">
      <c r="A5" s="118" t="s">
        <v>111</v>
      </c>
      <c r="B5" s="118"/>
      <c r="C5" s="118"/>
      <c r="D5" s="118"/>
      <c r="E5" s="118"/>
      <c r="F5" s="118"/>
      <c r="G5" s="118"/>
      <c r="H5" s="118"/>
      <c r="I5" s="118"/>
      <c r="J5" s="118"/>
      <c r="K5" s="118"/>
      <c r="L5" s="118"/>
      <c r="M5" s="118"/>
      <c r="N5" s="118"/>
      <c r="O5" s="118"/>
      <c r="P5" s="118"/>
    </row>
    <row r="7" spans="1:16" ht="27.75" customHeight="1" x14ac:dyDescent="0.25">
      <c r="A7" s="124" t="s">
        <v>5</v>
      </c>
      <c r="B7" s="127" t="s">
        <v>30</v>
      </c>
      <c r="C7" s="128"/>
      <c r="D7" s="129" t="s">
        <v>26</v>
      </c>
      <c r="E7" s="130"/>
      <c r="F7" s="130"/>
      <c r="G7" s="130"/>
      <c r="H7" s="131"/>
      <c r="I7" s="132" t="s">
        <v>41</v>
      </c>
      <c r="J7" s="133"/>
      <c r="K7" s="133"/>
      <c r="L7" s="133"/>
      <c r="M7" s="133"/>
      <c r="N7" s="133"/>
      <c r="O7" s="134"/>
      <c r="P7" s="17" t="s">
        <v>6</v>
      </c>
    </row>
    <row r="8" spans="1:16" ht="45.75" customHeight="1" x14ac:dyDescent="0.25">
      <c r="A8" s="125"/>
      <c r="B8" s="53" t="s">
        <v>29</v>
      </c>
      <c r="C8" s="57" t="s">
        <v>35</v>
      </c>
      <c r="D8" s="66" t="s">
        <v>31</v>
      </c>
      <c r="E8" s="67" t="s">
        <v>32</v>
      </c>
      <c r="F8" s="76" t="s">
        <v>33</v>
      </c>
      <c r="G8" s="76" t="s">
        <v>40</v>
      </c>
      <c r="H8" s="67" t="s">
        <v>34</v>
      </c>
      <c r="I8" s="64" t="s">
        <v>31</v>
      </c>
      <c r="J8" s="77" t="s">
        <v>32</v>
      </c>
      <c r="K8" s="77" t="s">
        <v>33</v>
      </c>
      <c r="L8" s="77" t="s">
        <v>40</v>
      </c>
      <c r="M8" s="77" t="s">
        <v>42</v>
      </c>
      <c r="N8" s="77" t="s">
        <v>43</v>
      </c>
      <c r="O8" s="64" t="s">
        <v>34</v>
      </c>
      <c r="P8" s="17"/>
    </row>
    <row r="9" spans="1:16" ht="19.5" customHeight="1" x14ac:dyDescent="0.25">
      <c r="A9" s="58"/>
      <c r="B9" s="79"/>
      <c r="C9" s="80">
        <v>-1</v>
      </c>
      <c r="D9" s="80">
        <v>-2</v>
      </c>
      <c r="E9" s="80">
        <v>-3</v>
      </c>
      <c r="F9" s="80">
        <v>-4</v>
      </c>
      <c r="G9" s="80">
        <v>-5</v>
      </c>
      <c r="H9" s="80">
        <v>-17</v>
      </c>
      <c r="I9" s="80">
        <v>-18</v>
      </c>
      <c r="J9" s="80">
        <v>-19</v>
      </c>
      <c r="K9" s="80">
        <v>-20</v>
      </c>
      <c r="L9" s="80">
        <v>-21</v>
      </c>
      <c r="M9" s="80">
        <v>-22</v>
      </c>
      <c r="N9" s="80">
        <v>-23</v>
      </c>
      <c r="O9" s="80">
        <v>-28</v>
      </c>
      <c r="P9" s="17"/>
    </row>
    <row r="10" spans="1:16" ht="24.75" customHeight="1" x14ac:dyDescent="0.25">
      <c r="A10" s="8" t="s">
        <v>51</v>
      </c>
      <c r="B10" s="44"/>
      <c r="C10" s="51"/>
      <c r="D10" s="46"/>
      <c r="E10" s="45"/>
      <c r="F10" s="45"/>
      <c r="G10" s="45"/>
      <c r="H10" s="69"/>
      <c r="I10" s="46"/>
      <c r="J10" s="46"/>
      <c r="K10" s="46"/>
      <c r="L10" s="46"/>
      <c r="M10" s="46"/>
      <c r="N10" s="17"/>
      <c r="O10" s="70"/>
      <c r="P10" s="18"/>
    </row>
    <row r="11" spans="1:16" ht="24" customHeight="1" x14ac:dyDescent="0.25">
      <c r="A11" s="9" t="s">
        <v>0</v>
      </c>
      <c r="B11" s="10" t="s">
        <v>80</v>
      </c>
      <c r="C11" s="9" t="s">
        <v>81</v>
      </c>
      <c r="D11" s="19"/>
      <c r="E11" s="19" t="s">
        <v>36</v>
      </c>
      <c r="F11" s="19"/>
      <c r="G11" s="19"/>
      <c r="H11" s="68">
        <f>COUNTIF(D11:G11,"X")</f>
        <v>1</v>
      </c>
      <c r="I11" s="20" t="s">
        <v>36</v>
      </c>
      <c r="J11" s="24" t="s">
        <v>36</v>
      </c>
      <c r="K11" s="24"/>
      <c r="L11" s="20"/>
      <c r="M11" s="20"/>
      <c r="N11" s="24"/>
      <c r="O11" s="65">
        <f>COUNTIF(I11:N11,"X")</f>
        <v>2</v>
      </c>
      <c r="P11" s="18"/>
    </row>
    <row r="12" spans="1:16" ht="26.25" customHeight="1" x14ac:dyDescent="0.25">
      <c r="A12" s="8" t="s">
        <v>50</v>
      </c>
      <c r="B12" s="10"/>
      <c r="C12" s="10"/>
      <c r="D12" s="21"/>
      <c r="E12" s="22"/>
      <c r="F12" s="22"/>
      <c r="G12" s="22"/>
      <c r="H12" s="68"/>
      <c r="I12" s="20"/>
      <c r="J12" s="20"/>
      <c r="K12" s="20"/>
      <c r="L12" s="20"/>
      <c r="M12" s="20"/>
      <c r="N12" s="24"/>
      <c r="O12" s="65">
        <f t="shared" ref="O12:O25" si="0">COUNTIF(I12:N12,"X")</f>
        <v>0</v>
      </c>
      <c r="P12" s="18"/>
    </row>
    <row r="13" spans="1:16" ht="29.25" customHeight="1" x14ac:dyDescent="0.25">
      <c r="A13" s="9" t="s">
        <v>0</v>
      </c>
      <c r="B13" s="10" t="s">
        <v>82</v>
      </c>
      <c r="C13" s="9" t="s">
        <v>46</v>
      </c>
      <c r="D13" s="19"/>
      <c r="E13" s="19" t="s">
        <v>36</v>
      </c>
      <c r="F13" s="19"/>
      <c r="G13" s="19"/>
      <c r="H13" s="68">
        <f t="shared" ref="H13:H18" si="1">COUNTIF(D13:G13,"X")</f>
        <v>1</v>
      </c>
      <c r="I13" s="20"/>
      <c r="J13" s="20"/>
      <c r="K13" s="20" t="s">
        <v>36</v>
      </c>
      <c r="L13" s="20"/>
      <c r="M13" s="20"/>
      <c r="N13" s="24"/>
      <c r="O13" s="65">
        <f t="shared" si="0"/>
        <v>1</v>
      </c>
      <c r="P13" s="18"/>
    </row>
    <row r="14" spans="1:16" ht="24" customHeight="1" x14ac:dyDescent="0.25">
      <c r="A14" s="9" t="s">
        <v>1</v>
      </c>
      <c r="B14" s="100" t="s">
        <v>83</v>
      </c>
      <c r="C14" s="101" t="s">
        <v>84</v>
      </c>
      <c r="D14" s="19"/>
      <c r="E14" s="19" t="s">
        <v>36</v>
      </c>
      <c r="F14" s="19"/>
      <c r="G14" s="19"/>
      <c r="H14" s="68">
        <f t="shared" si="1"/>
        <v>1</v>
      </c>
      <c r="I14" s="20"/>
      <c r="J14" s="24"/>
      <c r="K14" s="24"/>
      <c r="L14" s="20"/>
      <c r="M14" s="20"/>
      <c r="N14" s="24"/>
      <c r="O14" s="65">
        <f t="shared" si="0"/>
        <v>0</v>
      </c>
      <c r="P14" s="18"/>
    </row>
    <row r="15" spans="1:16" ht="27" customHeight="1" x14ac:dyDescent="0.25">
      <c r="A15" s="9" t="s">
        <v>2</v>
      </c>
      <c r="B15" s="100" t="s">
        <v>85</v>
      </c>
      <c r="C15" s="101" t="s">
        <v>86</v>
      </c>
      <c r="D15" s="21"/>
      <c r="E15" s="22"/>
      <c r="F15" s="22"/>
      <c r="G15" s="22"/>
      <c r="H15" s="68">
        <f t="shared" si="1"/>
        <v>0</v>
      </c>
      <c r="I15" s="20"/>
      <c r="J15" s="20"/>
      <c r="K15" s="20"/>
      <c r="L15" s="20"/>
      <c r="M15" s="20"/>
      <c r="N15" s="24"/>
      <c r="O15" s="65">
        <f t="shared" si="0"/>
        <v>0</v>
      </c>
      <c r="P15" s="18"/>
    </row>
    <row r="16" spans="1:16" ht="24" customHeight="1" x14ac:dyDescent="0.25">
      <c r="A16" s="9" t="s">
        <v>3</v>
      </c>
      <c r="B16" s="100" t="s">
        <v>87</v>
      </c>
      <c r="C16" s="101" t="s">
        <v>88</v>
      </c>
      <c r="D16" s="21"/>
      <c r="E16" s="22" t="s">
        <v>36</v>
      </c>
      <c r="F16" s="22"/>
      <c r="G16" s="22"/>
      <c r="H16" s="68">
        <f t="shared" si="1"/>
        <v>1</v>
      </c>
      <c r="I16" s="20"/>
      <c r="J16" s="24"/>
      <c r="K16" s="24"/>
      <c r="L16" s="20"/>
      <c r="M16" s="20"/>
      <c r="N16" s="24"/>
      <c r="O16" s="65">
        <f t="shared" si="0"/>
        <v>0</v>
      </c>
      <c r="P16" s="18"/>
    </row>
    <row r="17" spans="1:16" ht="29.25" customHeight="1" x14ac:dyDescent="0.25">
      <c r="A17" s="9" t="s">
        <v>4</v>
      </c>
      <c r="B17" s="100" t="s">
        <v>89</v>
      </c>
      <c r="C17" s="101" t="s">
        <v>90</v>
      </c>
      <c r="D17" s="21"/>
      <c r="E17" s="22" t="s">
        <v>36</v>
      </c>
      <c r="F17" s="22"/>
      <c r="G17" s="22"/>
      <c r="H17" s="68">
        <f t="shared" si="1"/>
        <v>1</v>
      </c>
      <c r="I17" s="20"/>
      <c r="J17" s="20"/>
      <c r="K17" s="20"/>
      <c r="L17" s="20"/>
      <c r="M17" s="20"/>
      <c r="N17" s="24"/>
      <c r="O17" s="65">
        <f t="shared" si="0"/>
        <v>0</v>
      </c>
      <c r="P17" s="24"/>
    </row>
    <row r="18" spans="1:16" ht="29.25" customHeight="1" x14ac:dyDescent="0.25">
      <c r="A18" s="9" t="s">
        <v>67</v>
      </c>
      <c r="B18" s="100" t="s">
        <v>91</v>
      </c>
      <c r="C18" s="101" t="s">
        <v>92</v>
      </c>
      <c r="D18" s="21"/>
      <c r="E18" s="22" t="s">
        <v>36</v>
      </c>
      <c r="F18" s="22"/>
      <c r="G18" s="22"/>
      <c r="H18" s="68">
        <f t="shared" si="1"/>
        <v>1</v>
      </c>
      <c r="I18" s="20"/>
      <c r="J18" s="20"/>
      <c r="K18" s="20"/>
      <c r="L18" s="20"/>
      <c r="M18" s="20"/>
      <c r="N18" s="24"/>
      <c r="O18" s="65">
        <f t="shared" si="0"/>
        <v>0</v>
      </c>
      <c r="P18" s="24"/>
    </row>
    <row r="19" spans="1:16" ht="29.25" customHeight="1" x14ac:dyDescent="0.25">
      <c r="A19" s="9" t="s">
        <v>72</v>
      </c>
      <c r="B19" s="100" t="s">
        <v>93</v>
      </c>
      <c r="C19" s="101" t="s">
        <v>94</v>
      </c>
      <c r="D19" s="21" t="s">
        <v>36</v>
      </c>
      <c r="E19" s="22"/>
      <c r="F19" s="22"/>
      <c r="G19" s="22"/>
      <c r="H19" s="68">
        <f t="shared" ref="H19:H25" si="2">COUNTIF(D19:G19,"X")</f>
        <v>1</v>
      </c>
      <c r="I19" s="20"/>
      <c r="J19" s="20"/>
      <c r="K19" s="20"/>
      <c r="L19" s="20"/>
      <c r="M19" s="20"/>
      <c r="N19" s="24"/>
      <c r="O19" s="65">
        <f t="shared" si="0"/>
        <v>0</v>
      </c>
      <c r="P19" s="24"/>
    </row>
    <row r="20" spans="1:16" ht="29.25" customHeight="1" x14ac:dyDescent="0.25">
      <c r="A20" s="9" t="s">
        <v>77</v>
      </c>
      <c r="B20" s="100" t="s">
        <v>95</v>
      </c>
      <c r="C20" s="101" t="s">
        <v>96</v>
      </c>
      <c r="D20" s="21" t="s">
        <v>36</v>
      </c>
      <c r="E20" s="22"/>
      <c r="F20" s="22"/>
      <c r="G20" s="22"/>
      <c r="H20" s="68">
        <f t="shared" si="2"/>
        <v>1</v>
      </c>
      <c r="I20" s="20"/>
      <c r="J20" s="20"/>
      <c r="K20" s="20"/>
      <c r="L20" s="20"/>
      <c r="M20" s="20"/>
      <c r="N20" s="24"/>
      <c r="O20" s="65">
        <f t="shared" si="0"/>
        <v>0</v>
      </c>
      <c r="P20" s="24"/>
    </row>
    <row r="21" spans="1:16" ht="29.25" customHeight="1" x14ac:dyDescent="0.25">
      <c r="A21" s="9" t="s">
        <v>103</v>
      </c>
      <c r="B21" s="100" t="s">
        <v>97</v>
      </c>
      <c r="C21" s="101">
        <v>1010162</v>
      </c>
      <c r="D21" s="21"/>
      <c r="E21" s="22"/>
      <c r="F21" s="22"/>
      <c r="G21" s="22"/>
      <c r="H21" s="68">
        <f t="shared" si="2"/>
        <v>0</v>
      </c>
      <c r="I21" s="20"/>
      <c r="J21" s="20"/>
      <c r="K21" s="20"/>
      <c r="L21" s="20"/>
      <c r="M21" s="20"/>
      <c r="N21" s="24"/>
      <c r="O21" s="65">
        <f t="shared" si="0"/>
        <v>0</v>
      </c>
      <c r="P21" s="24"/>
    </row>
    <row r="22" spans="1:16" ht="29.25" customHeight="1" x14ac:dyDescent="0.25">
      <c r="A22" s="9" t="s">
        <v>104</v>
      </c>
      <c r="B22" s="100" t="s">
        <v>98</v>
      </c>
      <c r="C22" s="101">
        <v>1010141</v>
      </c>
      <c r="D22" s="21"/>
      <c r="E22" s="22" t="s">
        <v>36</v>
      </c>
      <c r="F22" s="22"/>
      <c r="G22" s="22"/>
      <c r="H22" s="68">
        <f t="shared" si="2"/>
        <v>1</v>
      </c>
      <c r="I22" s="20"/>
      <c r="J22" s="20" t="s">
        <v>36</v>
      </c>
      <c r="K22" s="20"/>
      <c r="L22" s="20"/>
      <c r="M22" s="20"/>
      <c r="N22" s="24"/>
      <c r="O22" s="65">
        <f t="shared" si="0"/>
        <v>1</v>
      </c>
      <c r="P22" s="24"/>
    </row>
    <row r="23" spans="1:16" ht="29.25" customHeight="1" x14ac:dyDescent="0.25">
      <c r="A23" s="9" t="s">
        <v>105</v>
      </c>
      <c r="B23" s="100" t="s">
        <v>99</v>
      </c>
      <c r="C23" s="102" t="s">
        <v>100</v>
      </c>
      <c r="D23" s="21"/>
      <c r="E23" s="22"/>
      <c r="F23" s="22"/>
      <c r="G23" s="22"/>
      <c r="H23" s="68">
        <f t="shared" si="2"/>
        <v>0</v>
      </c>
      <c r="I23" s="20"/>
      <c r="J23" s="20"/>
      <c r="K23" s="20"/>
      <c r="L23" s="20"/>
      <c r="M23" s="20"/>
      <c r="N23" s="24"/>
      <c r="O23" s="65">
        <f t="shared" si="0"/>
        <v>0</v>
      </c>
      <c r="P23" s="24"/>
    </row>
    <row r="24" spans="1:16" ht="24.75" customHeight="1" x14ac:dyDescent="0.25">
      <c r="A24" s="9" t="s">
        <v>106</v>
      </c>
      <c r="B24" s="100" t="s">
        <v>101</v>
      </c>
      <c r="C24" s="102" t="s">
        <v>102</v>
      </c>
      <c r="D24" s="21"/>
      <c r="E24" s="23"/>
      <c r="F24" s="23"/>
      <c r="G24" s="23"/>
      <c r="H24" s="68">
        <f t="shared" si="2"/>
        <v>0</v>
      </c>
      <c r="I24" s="20" t="s">
        <v>36</v>
      </c>
      <c r="J24" s="20"/>
      <c r="K24" s="20"/>
      <c r="L24" s="20"/>
      <c r="M24" s="20"/>
      <c r="N24" s="24"/>
      <c r="O24" s="65">
        <f t="shared" si="0"/>
        <v>1</v>
      </c>
      <c r="P24" s="18"/>
    </row>
    <row r="25" spans="1:16" ht="23.25" customHeight="1" x14ac:dyDescent="0.25">
      <c r="A25" s="9" t="s">
        <v>107</v>
      </c>
      <c r="B25" s="10" t="s">
        <v>108</v>
      </c>
      <c r="C25" s="103" t="s">
        <v>113</v>
      </c>
      <c r="D25" s="21"/>
      <c r="E25" s="20"/>
      <c r="F25" s="20"/>
      <c r="G25" s="20"/>
      <c r="H25" s="68">
        <f t="shared" si="2"/>
        <v>0</v>
      </c>
      <c r="I25" s="20"/>
      <c r="J25" s="20"/>
      <c r="K25" s="20"/>
      <c r="L25" s="20"/>
      <c r="M25" s="20"/>
      <c r="N25" s="24"/>
      <c r="O25" s="65">
        <f t="shared" si="0"/>
        <v>0</v>
      </c>
      <c r="P25" s="18"/>
    </row>
    <row r="26" spans="1:16" ht="20.25" customHeight="1" x14ac:dyDescent="0.25">
      <c r="A26" s="126"/>
      <c r="B26" s="126"/>
      <c r="C26" s="126"/>
      <c r="D26" s="126"/>
      <c r="E26" s="126"/>
      <c r="F26" s="126"/>
      <c r="G26" s="126"/>
      <c r="H26" s="126"/>
      <c r="I26" s="126"/>
      <c r="J26" s="126"/>
      <c r="K26" s="126"/>
      <c r="L26" s="126"/>
      <c r="M26" s="126"/>
      <c r="N26" s="126"/>
      <c r="O26" s="126"/>
      <c r="P26" s="126"/>
    </row>
    <row r="27" spans="1:16" ht="39" customHeight="1" x14ac:dyDescent="0.25">
      <c r="A27" s="121" t="s">
        <v>65</v>
      </c>
      <c r="B27" s="121"/>
      <c r="C27" s="121"/>
      <c r="D27" s="121"/>
      <c r="E27" s="121"/>
      <c r="F27" s="121"/>
      <c r="G27" s="121"/>
      <c r="H27" s="121"/>
      <c r="I27" s="121"/>
      <c r="J27" s="121"/>
      <c r="K27" s="121"/>
      <c r="L27" s="121"/>
      <c r="M27" s="121"/>
      <c r="N27" s="121"/>
      <c r="O27" s="121"/>
      <c r="P27" s="121"/>
    </row>
    <row r="28" spans="1:16" ht="17.25" x14ac:dyDescent="0.3">
      <c r="A28" s="25"/>
      <c r="B28" s="25"/>
      <c r="C28" s="25"/>
      <c r="D28" s="26"/>
      <c r="E28" s="34"/>
      <c r="F28" s="34"/>
      <c r="G28" s="34"/>
      <c r="H28" s="34"/>
      <c r="I28" s="122" t="s">
        <v>47</v>
      </c>
      <c r="J28" s="122"/>
      <c r="K28" s="122"/>
      <c r="L28" s="122"/>
      <c r="M28" s="122"/>
      <c r="N28" s="122"/>
      <c r="O28" s="122"/>
      <c r="P28" s="122"/>
    </row>
    <row r="29" spans="1:16" ht="17.25" x14ac:dyDescent="0.3">
      <c r="A29" s="25"/>
      <c r="B29" s="25"/>
      <c r="C29" s="25"/>
      <c r="D29" s="26"/>
      <c r="I29" s="123" t="s">
        <v>7</v>
      </c>
      <c r="J29" s="123"/>
      <c r="K29" s="123"/>
      <c r="L29" s="123"/>
      <c r="M29" s="123"/>
      <c r="N29" s="123"/>
      <c r="O29" s="123"/>
      <c r="P29" s="123"/>
    </row>
  </sheetData>
  <mergeCells count="14">
    <mergeCell ref="A27:P27"/>
    <mergeCell ref="I28:P28"/>
    <mergeCell ref="I29:P29"/>
    <mergeCell ref="A7:A8"/>
    <mergeCell ref="A26:P26"/>
    <mergeCell ref="B7:C7"/>
    <mergeCell ref="D7:H7"/>
    <mergeCell ref="I7:O7"/>
    <mergeCell ref="A5:P5"/>
    <mergeCell ref="I1:P1"/>
    <mergeCell ref="I2:P2"/>
    <mergeCell ref="A1:C1"/>
    <mergeCell ref="A2:C2"/>
    <mergeCell ref="A3:C3"/>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9"/>
  <sheetViews>
    <sheetView showZeros="0" tabSelected="1" zoomScaleNormal="100" workbookViewId="0">
      <selection activeCell="D13" sqref="D13"/>
    </sheetView>
  </sheetViews>
  <sheetFormatPr defaultColWidth="9.140625" defaultRowHeight="15" x14ac:dyDescent="0.25"/>
  <cols>
    <col min="1" max="1" width="7.42578125" style="5" customWidth="1"/>
    <col min="2" max="2" width="22.140625" style="5" customWidth="1"/>
    <col min="3" max="3" width="13.5703125" style="5" customWidth="1"/>
    <col min="4" max="4" width="9.85546875" style="5" customWidth="1"/>
    <col min="5" max="5" width="20.85546875" style="5" customWidth="1"/>
    <col min="6" max="6" width="14"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48" t="s">
        <v>8</v>
      </c>
      <c r="B1" s="148"/>
      <c r="C1" s="148"/>
      <c r="D1" s="148"/>
      <c r="E1" s="148"/>
      <c r="F1" s="119" t="s">
        <v>16</v>
      </c>
      <c r="G1" s="120"/>
      <c r="H1" s="120"/>
      <c r="I1" s="120"/>
      <c r="J1" s="120"/>
    </row>
    <row r="2" spans="1:10" ht="15.75" x14ac:dyDescent="0.25">
      <c r="A2" s="148" t="s">
        <v>9</v>
      </c>
      <c r="B2" s="148"/>
      <c r="C2" s="148"/>
      <c r="D2" s="148"/>
      <c r="E2" s="148"/>
      <c r="F2" s="119" t="s">
        <v>15</v>
      </c>
      <c r="G2" s="119"/>
      <c r="H2" s="119"/>
      <c r="I2" s="119"/>
      <c r="J2" s="119"/>
    </row>
    <row r="3" spans="1:10" ht="15.75" x14ac:dyDescent="0.25">
      <c r="A3" s="149" t="s">
        <v>109</v>
      </c>
      <c r="B3" s="149"/>
      <c r="C3" s="149"/>
      <c r="D3" s="149"/>
      <c r="E3" s="149"/>
      <c r="F3" s="3"/>
      <c r="G3" s="3"/>
      <c r="H3" s="30"/>
      <c r="I3" s="89"/>
      <c r="J3" s="89"/>
    </row>
    <row r="4" spans="1:10" ht="24.75" customHeight="1" x14ac:dyDescent="0.25">
      <c r="J4" s="71" t="s">
        <v>27</v>
      </c>
    </row>
    <row r="5" spans="1:10" ht="28.5" customHeight="1" x14ac:dyDescent="0.25">
      <c r="A5" s="150" t="s">
        <v>110</v>
      </c>
      <c r="B5" s="150"/>
      <c r="C5" s="150"/>
      <c r="D5" s="150"/>
      <c r="E5" s="150"/>
      <c r="F5" s="150"/>
      <c r="G5" s="150"/>
      <c r="H5" s="150"/>
      <c r="I5" s="150"/>
      <c r="J5" s="150"/>
    </row>
    <row r="7" spans="1:10" ht="39.75" customHeight="1" x14ac:dyDescent="0.25">
      <c r="A7" s="151" t="s">
        <v>5</v>
      </c>
      <c r="B7" s="151" t="s">
        <v>10</v>
      </c>
      <c r="C7" s="152" t="s">
        <v>28</v>
      </c>
      <c r="D7" s="154" t="s">
        <v>74</v>
      </c>
      <c r="E7" s="155"/>
      <c r="F7" s="155"/>
      <c r="G7" s="156"/>
      <c r="H7" s="151" t="s">
        <v>53</v>
      </c>
      <c r="I7" s="141" t="s">
        <v>76</v>
      </c>
      <c r="J7" s="142"/>
    </row>
    <row r="8" spans="1:10" ht="72" customHeight="1" x14ac:dyDescent="0.25">
      <c r="A8" s="151"/>
      <c r="B8" s="151"/>
      <c r="C8" s="153"/>
      <c r="D8" s="73" t="s">
        <v>11</v>
      </c>
      <c r="E8" s="56" t="s">
        <v>12</v>
      </c>
      <c r="F8" s="7" t="s">
        <v>44</v>
      </c>
      <c r="G8" s="7" t="s">
        <v>45</v>
      </c>
      <c r="H8" s="151"/>
      <c r="I8" s="90" t="s">
        <v>11</v>
      </c>
      <c r="J8" s="93" t="s">
        <v>68</v>
      </c>
    </row>
    <row r="9" spans="1:10" ht="24" customHeight="1" x14ac:dyDescent="0.25">
      <c r="A9" s="96">
        <v>-1</v>
      </c>
      <c r="B9" s="96">
        <v>-2</v>
      </c>
      <c r="C9" s="96">
        <v>-3</v>
      </c>
      <c r="D9" s="96">
        <v>-4</v>
      </c>
      <c r="E9" s="96">
        <v>-5</v>
      </c>
      <c r="F9" s="96">
        <v>-6</v>
      </c>
      <c r="G9" s="96">
        <v>-7</v>
      </c>
      <c r="H9" s="96">
        <v>-8</v>
      </c>
      <c r="I9" s="96">
        <v>-9</v>
      </c>
      <c r="J9" s="96">
        <v>-10</v>
      </c>
    </row>
    <row r="10" spans="1:10" ht="24" customHeight="1" x14ac:dyDescent="0.25">
      <c r="A10" s="8" t="s">
        <v>64</v>
      </c>
      <c r="B10" s="6"/>
      <c r="C10" s="49"/>
      <c r="D10" s="85">
        <v>1</v>
      </c>
      <c r="E10" s="73"/>
      <c r="F10" s="7"/>
      <c r="G10" s="7"/>
      <c r="H10" s="33"/>
      <c r="I10" s="91"/>
      <c r="J10" s="93"/>
    </row>
    <row r="11" spans="1:10" ht="21.75" customHeight="1" x14ac:dyDescent="0.25">
      <c r="A11" s="9" t="s">
        <v>0</v>
      </c>
      <c r="B11" s="10" t="s">
        <v>80</v>
      </c>
      <c r="C11" s="9" t="s">
        <v>81</v>
      </c>
      <c r="D11" s="72" t="s">
        <v>129</v>
      </c>
      <c r="E11" s="15"/>
      <c r="F11" s="75" t="s">
        <v>126</v>
      </c>
      <c r="G11" s="75" t="s">
        <v>127</v>
      </c>
      <c r="H11" s="15"/>
      <c r="I11" s="15"/>
      <c r="J11" s="14"/>
    </row>
    <row r="12" spans="1:10" ht="24.6" customHeight="1" x14ac:dyDescent="0.25">
      <c r="A12" s="8" t="s">
        <v>50</v>
      </c>
      <c r="B12" s="10"/>
      <c r="C12" s="10"/>
      <c r="D12" s="85">
        <v>13</v>
      </c>
      <c r="E12" s="10"/>
      <c r="F12" s="75"/>
      <c r="G12" s="75"/>
      <c r="H12" s="33"/>
      <c r="I12" s="91"/>
      <c r="J12" s="93"/>
    </row>
    <row r="13" spans="1:10" ht="25.5" customHeight="1" x14ac:dyDescent="0.25">
      <c r="A13" s="9" t="s">
        <v>0</v>
      </c>
      <c r="B13" s="10" t="s">
        <v>82</v>
      </c>
      <c r="C13" s="9" t="s">
        <v>46</v>
      </c>
      <c r="D13" s="14" t="s">
        <v>129</v>
      </c>
      <c r="E13" s="10"/>
      <c r="F13" s="75" t="s">
        <v>126</v>
      </c>
      <c r="G13" s="75" t="s">
        <v>126</v>
      </c>
      <c r="H13" s="14"/>
      <c r="I13" s="14"/>
      <c r="J13" s="14"/>
    </row>
    <row r="14" spans="1:10" ht="25.5" customHeight="1" x14ac:dyDescent="0.25">
      <c r="A14" s="94" t="s">
        <v>1</v>
      </c>
      <c r="B14" s="100" t="s">
        <v>83</v>
      </c>
      <c r="C14" s="101" t="s">
        <v>84</v>
      </c>
      <c r="D14" s="78" t="s">
        <v>129</v>
      </c>
      <c r="E14" s="10"/>
      <c r="F14" s="75" t="s">
        <v>126</v>
      </c>
      <c r="G14" s="75" t="s">
        <v>128</v>
      </c>
      <c r="H14" s="32"/>
      <c r="I14" s="90"/>
      <c r="J14" s="93"/>
    </row>
    <row r="15" spans="1:10" ht="25.5" customHeight="1" x14ac:dyDescent="0.25">
      <c r="A15" s="9" t="s">
        <v>2</v>
      </c>
      <c r="B15" s="100" t="s">
        <v>85</v>
      </c>
      <c r="C15" s="101" t="s">
        <v>86</v>
      </c>
      <c r="D15" s="95" t="s">
        <v>130</v>
      </c>
      <c r="E15" s="15"/>
      <c r="F15" s="75" t="s">
        <v>128</v>
      </c>
      <c r="G15" s="75" t="s">
        <v>128</v>
      </c>
      <c r="H15" s="15"/>
      <c r="I15" s="97"/>
      <c r="J15" s="98"/>
    </row>
    <row r="16" spans="1:10" ht="25.5" customHeight="1" x14ac:dyDescent="0.25">
      <c r="A16" s="94" t="s">
        <v>3</v>
      </c>
      <c r="B16" s="100" t="s">
        <v>87</v>
      </c>
      <c r="C16" s="101" t="s">
        <v>88</v>
      </c>
      <c r="D16" s="95" t="s">
        <v>129</v>
      </c>
      <c r="E16" s="15"/>
      <c r="F16" s="75" t="s">
        <v>126</v>
      </c>
      <c r="G16" s="75" t="s">
        <v>128</v>
      </c>
      <c r="H16" s="32"/>
      <c r="I16" s="98"/>
      <c r="J16" s="98"/>
    </row>
    <row r="17" spans="1:11" ht="25.5" customHeight="1" x14ac:dyDescent="0.25">
      <c r="A17" s="9" t="s">
        <v>4</v>
      </c>
      <c r="B17" s="100" t="s">
        <v>89</v>
      </c>
      <c r="C17" s="101" t="s">
        <v>90</v>
      </c>
      <c r="D17" s="78" t="s">
        <v>129</v>
      </c>
      <c r="E17" s="10"/>
      <c r="F17" s="75" t="s">
        <v>126</v>
      </c>
      <c r="G17" s="75" t="s">
        <v>128</v>
      </c>
      <c r="H17" s="14"/>
      <c r="I17" s="98"/>
      <c r="J17" s="98"/>
    </row>
    <row r="18" spans="1:11" ht="25.5" customHeight="1" x14ac:dyDescent="0.25">
      <c r="A18" s="94" t="s">
        <v>67</v>
      </c>
      <c r="B18" s="100" t="s">
        <v>91</v>
      </c>
      <c r="C18" s="101" t="s">
        <v>92</v>
      </c>
      <c r="D18" s="78" t="s">
        <v>129</v>
      </c>
      <c r="E18" s="10"/>
      <c r="F18" s="75" t="s">
        <v>126</v>
      </c>
      <c r="G18" s="75" t="s">
        <v>128</v>
      </c>
      <c r="H18" s="14"/>
      <c r="I18" s="14"/>
      <c r="J18" s="93"/>
    </row>
    <row r="19" spans="1:11" ht="25.5" customHeight="1" x14ac:dyDescent="0.25">
      <c r="A19" s="94" t="s">
        <v>72</v>
      </c>
      <c r="B19" s="100" t="s">
        <v>93</v>
      </c>
      <c r="C19" s="101" t="s">
        <v>94</v>
      </c>
      <c r="D19" s="78" t="s">
        <v>129</v>
      </c>
      <c r="E19" s="10"/>
      <c r="F19" s="75" t="s">
        <v>126</v>
      </c>
      <c r="G19" s="75" t="s">
        <v>128</v>
      </c>
      <c r="H19" s="14"/>
      <c r="I19" s="14"/>
      <c r="J19" s="99"/>
    </row>
    <row r="20" spans="1:11" ht="25.5" customHeight="1" x14ac:dyDescent="0.25">
      <c r="A20" s="94" t="s">
        <v>77</v>
      </c>
      <c r="B20" s="100" t="s">
        <v>95</v>
      </c>
      <c r="C20" s="101" t="s">
        <v>96</v>
      </c>
      <c r="D20" s="78" t="s">
        <v>129</v>
      </c>
      <c r="E20" s="10"/>
      <c r="F20" s="75" t="s">
        <v>126</v>
      </c>
      <c r="G20" s="75" t="s">
        <v>128</v>
      </c>
      <c r="H20" s="14"/>
      <c r="I20" s="14"/>
      <c r="J20" s="99"/>
    </row>
    <row r="21" spans="1:11" ht="25.5" customHeight="1" x14ac:dyDescent="0.25">
      <c r="A21" s="94" t="s">
        <v>103</v>
      </c>
      <c r="B21" s="100" t="s">
        <v>97</v>
      </c>
      <c r="C21" s="101">
        <v>1010162</v>
      </c>
      <c r="D21" s="78" t="s">
        <v>130</v>
      </c>
      <c r="E21" s="10"/>
      <c r="F21" s="75" t="s">
        <v>128</v>
      </c>
      <c r="G21" s="75" t="s">
        <v>128</v>
      </c>
      <c r="H21" s="14"/>
      <c r="I21" s="14"/>
      <c r="J21" s="99"/>
    </row>
    <row r="22" spans="1:11" ht="25.5" customHeight="1" x14ac:dyDescent="0.25">
      <c r="A22" s="94" t="s">
        <v>104</v>
      </c>
      <c r="B22" s="100" t="s">
        <v>98</v>
      </c>
      <c r="C22" s="101">
        <v>1010141</v>
      </c>
      <c r="D22" s="78" t="s">
        <v>129</v>
      </c>
      <c r="E22" s="10"/>
      <c r="F22" s="75" t="s">
        <v>126</v>
      </c>
      <c r="G22" s="75" t="s">
        <v>126</v>
      </c>
      <c r="H22" s="14"/>
      <c r="I22" s="14"/>
      <c r="J22" s="99"/>
    </row>
    <row r="23" spans="1:11" ht="25.5" customHeight="1" x14ac:dyDescent="0.25">
      <c r="A23" s="94" t="s">
        <v>105</v>
      </c>
      <c r="B23" s="100" t="s">
        <v>99</v>
      </c>
      <c r="C23" s="102" t="s">
        <v>100</v>
      </c>
      <c r="D23" s="78" t="s">
        <v>131</v>
      </c>
      <c r="E23" s="10"/>
      <c r="F23" s="75" t="s">
        <v>128</v>
      </c>
      <c r="G23" s="75" t="s">
        <v>128</v>
      </c>
      <c r="H23" s="14"/>
      <c r="I23" s="14"/>
      <c r="J23" s="99" t="s">
        <v>131</v>
      </c>
    </row>
    <row r="24" spans="1:11" ht="25.5" customHeight="1" x14ac:dyDescent="0.25">
      <c r="A24" s="94" t="s">
        <v>106</v>
      </c>
      <c r="B24" s="100" t="s">
        <v>101</v>
      </c>
      <c r="C24" s="102" t="s">
        <v>102</v>
      </c>
      <c r="D24" s="78" t="s">
        <v>130</v>
      </c>
      <c r="E24" s="10"/>
      <c r="F24" s="75" t="s">
        <v>128</v>
      </c>
      <c r="G24" s="75" t="s">
        <v>126</v>
      </c>
      <c r="H24" s="14"/>
      <c r="I24" s="14"/>
      <c r="J24" s="99"/>
    </row>
    <row r="25" spans="1:11" ht="25.5" customHeight="1" x14ac:dyDescent="0.25">
      <c r="A25" s="94" t="s">
        <v>107</v>
      </c>
      <c r="B25" s="10" t="s">
        <v>108</v>
      </c>
      <c r="C25" s="109" t="s">
        <v>113</v>
      </c>
      <c r="D25" s="14" t="s">
        <v>130</v>
      </c>
      <c r="E25" s="10"/>
      <c r="F25" s="75" t="s">
        <v>128</v>
      </c>
      <c r="G25" s="75" t="s">
        <v>128</v>
      </c>
      <c r="H25" s="32"/>
      <c r="I25" s="90"/>
      <c r="J25" s="93"/>
    </row>
    <row r="26" spans="1:11" ht="15.75" x14ac:dyDescent="0.25">
      <c r="A26" s="27"/>
      <c r="B26" s="92"/>
      <c r="C26" s="28"/>
      <c r="D26" s="28"/>
      <c r="E26" s="28"/>
      <c r="F26" s="29"/>
      <c r="G26" s="29"/>
      <c r="H26" s="31"/>
      <c r="I26" s="88"/>
      <c r="J26" s="88"/>
    </row>
    <row r="27" spans="1:11" s="12" customFormat="1" ht="25.5" customHeight="1" x14ac:dyDescent="0.25">
      <c r="A27" s="143"/>
      <c r="B27" s="135" t="s">
        <v>13</v>
      </c>
      <c r="C27" s="136"/>
      <c r="D27" s="146" t="s">
        <v>66</v>
      </c>
      <c r="E27" s="147"/>
      <c r="F27" s="144" t="s">
        <v>49</v>
      </c>
      <c r="G27" s="145"/>
      <c r="H27" s="74"/>
      <c r="I27" s="74"/>
      <c r="J27" s="74"/>
      <c r="K27" s="11"/>
    </row>
    <row r="28" spans="1:11" s="12" customFormat="1" ht="25.5" customHeight="1" x14ac:dyDescent="0.25">
      <c r="A28" s="143"/>
      <c r="B28" s="137"/>
      <c r="C28" s="138"/>
      <c r="D28" s="81" t="s">
        <v>48</v>
      </c>
      <c r="E28" s="81" t="s">
        <v>52</v>
      </c>
      <c r="F28" s="83" t="s">
        <v>48</v>
      </c>
      <c r="G28" s="83" t="s">
        <v>52</v>
      </c>
      <c r="H28" s="74"/>
      <c r="I28" s="74"/>
      <c r="J28" s="74"/>
      <c r="K28" s="16"/>
    </row>
    <row r="29" spans="1:11" s="12" customFormat="1" ht="21.6" customHeight="1" x14ac:dyDescent="0.25">
      <c r="A29" s="143"/>
      <c r="B29" s="139" t="s">
        <v>54</v>
      </c>
      <c r="C29" s="140"/>
      <c r="D29" s="82">
        <f>COUNTIF($D$11:$D$11,"A1")</f>
        <v>0</v>
      </c>
      <c r="E29" s="87">
        <f>ROUND(D29/$D$10,2)</f>
        <v>0</v>
      </c>
      <c r="F29" s="84">
        <f>COUNTIF($D$13:$D$25,"A1")</f>
        <v>0</v>
      </c>
      <c r="G29" s="86">
        <f>ROUND(F29/$D$12,2)</f>
        <v>0</v>
      </c>
      <c r="H29" s="74"/>
      <c r="I29" s="74"/>
      <c r="J29" s="74"/>
      <c r="K29" s="16"/>
    </row>
    <row r="30" spans="1:11" s="12" customFormat="1" ht="21.6" customHeight="1" x14ac:dyDescent="0.25">
      <c r="A30" s="143"/>
      <c r="B30" s="139" t="s">
        <v>55</v>
      </c>
      <c r="C30" s="140"/>
      <c r="D30" s="82">
        <f>COUNTIF($D$11:$D$11,"A2")</f>
        <v>0</v>
      </c>
      <c r="E30" s="87">
        <f t="shared" ref="E30:E39" si="0">ROUND(D30/$D$10,2)</f>
        <v>0</v>
      </c>
      <c r="F30" s="84">
        <f>COUNTIF($D$13:$D$25,"A2")</f>
        <v>0</v>
      </c>
      <c r="G30" s="86">
        <f t="shared" ref="G30" si="1">ROUND(F30/$D$12,2)</f>
        <v>0</v>
      </c>
      <c r="H30" s="74"/>
      <c r="I30" s="74"/>
      <c r="J30" s="74"/>
      <c r="K30" s="16"/>
    </row>
    <row r="31" spans="1:11" s="12" customFormat="1" ht="21.6" customHeight="1" x14ac:dyDescent="0.25">
      <c r="A31" s="143"/>
      <c r="B31" s="139" t="s">
        <v>56</v>
      </c>
      <c r="C31" s="140"/>
      <c r="D31" s="82">
        <v>1</v>
      </c>
      <c r="E31" s="87">
        <v>1</v>
      </c>
      <c r="F31" s="84">
        <v>8</v>
      </c>
      <c r="G31" s="110">
        <f>(8*100)/13</f>
        <v>61.53846153846154</v>
      </c>
      <c r="H31" s="74"/>
      <c r="I31" s="74"/>
      <c r="J31" s="74"/>
      <c r="K31" s="16"/>
    </row>
    <row r="32" spans="1:11" s="12" customFormat="1" ht="21.6" customHeight="1" x14ac:dyDescent="0.25">
      <c r="A32" s="143"/>
      <c r="B32" s="139" t="s">
        <v>57</v>
      </c>
      <c r="C32" s="140"/>
      <c r="D32" s="82">
        <f>COUNTIF($D$11:$D$11,"A4")</f>
        <v>0</v>
      </c>
      <c r="E32" s="87">
        <f t="shared" si="0"/>
        <v>0</v>
      </c>
      <c r="F32" s="84">
        <f>COUNTIF($D$13:$D$25,"A4")</f>
        <v>4</v>
      </c>
      <c r="G32" s="110">
        <f>(4*100)/13</f>
        <v>30.76923076923077</v>
      </c>
      <c r="H32" s="74"/>
      <c r="I32" s="74"/>
      <c r="J32" s="74"/>
      <c r="K32" s="16"/>
    </row>
    <row r="33" spans="1:11" s="12" customFormat="1" ht="21.6" customHeight="1" x14ac:dyDescent="0.25">
      <c r="A33" s="143"/>
      <c r="B33" s="139" t="s">
        <v>58</v>
      </c>
      <c r="C33" s="140"/>
      <c r="D33" s="82">
        <f>COUNTIF($D$11:$D$11,"A DN")</f>
        <v>0</v>
      </c>
      <c r="E33" s="87">
        <f t="shared" si="0"/>
        <v>0</v>
      </c>
      <c r="F33" s="84">
        <f>COUNTIF($D$13:$D$25,"A DN")</f>
        <v>0</v>
      </c>
      <c r="G33" s="110"/>
      <c r="H33" s="74"/>
      <c r="I33" s="74"/>
      <c r="J33" s="74"/>
      <c r="K33" s="16"/>
    </row>
    <row r="34" spans="1:11" s="12" customFormat="1" ht="21.6" customHeight="1" x14ac:dyDescent="0.25">
      <c r="A34" s="143"/>
      <c r="B34" s="139" t="s">
        <v>59</v>
      </c>
      <c r="C34" s="140"/>
      <c r="D34" s="82">
        <f>COUNTIF($D$11:$D$11,"B1")</f>
        <v>0</v>
      </c>
      <c r="E34" s="87">
        <f t="shared" si="0"/>
        <v>0</v>
      </c>
      <c r="F34" s="84">
        <f>COUNTIF($D$13:$D$25,"B1")</f>
        <v>0</v>
      </c>
      <c r="G34" s="110"/>
      <c r="H34" s="74"/>
      <c r="I34" s="74"/>
      <c r="J34" s="74"/>
      <c r="K34" s="16"/>
    </row>
    <row r="35" spans="1:11" s="12" customFormat="1" ht="21.6" customHeight="1" x14ac:dyDescent="0.25">
      <c r="A35" s="143"/>
      <c r="B35" s="139" t="s">
        <v>60</v>
      </c>
      <c r="C35" s="140"/>
      <c r="D35" s="82">
        <f>COUNTIF($D$11:$D$11,"B2")</f>
        <v>0</v>
      </c>
      <c r="E35" s="87">
        <f t="shared" si="0"/>
        <v>0</v>
      </c>
      <c r="F35" s="84">
        <f>COUNTIF($D$13:$D$25,"B2")</f>
        <v>0</v>
      </c>
      <c r="G35" s="110"/>
      <c r="H35" s="74"/>
      <c r="I35" s="74"/>
      <c r="J35" s="74"/>
      <c r="K35" s="16"/>
    </row>
    <row r="36" spans="1:11" s="12" customFormat="1" ht="21.6" customHeight="1" x14ac:dyDescent="0.25">
      <c r="A36" s="143"/>
      <c r="B36" s="139" t="s">
        <v>61</v>
      </c>
      <c r="C36" s="140"/>
      <c r="D36" s="82">
        <f>COUNTIF($D$11:$D$11,"C1")</f>
        <v>0</v>
      </c>
      <c r="E36" s="87">
        <f t="shared" si="0"/>
        <v>0</v>
      </c>
      <c r="F36" s="84">
        <f>COUNTIF($D$13:$D$25,"C1")</f>
        <v>0</v>
      </c>
      <c r="G36" s="110"/>
      <c r="H36" s="74"/>
      <c r="I36" s="74"/>
      <c r="J36" s="74"/>
      <c r="K36" s="16"/>
    </row>
    <row r="37" spans="1:11" s="12" customFormat="1" ht="21.6" customHeight="1" x14ac:dyDescent="0.25">
      <c r="A37" s="143"/>
      <c r="B37" s="139" t="s">
        <v>62</v>
      </c>
      <c r="C37" s="140"/>
      <c r="D37" s="82">
        <f>COUNTIF($D$11:$D$11,"C2")</f>
        <v>0</v>
      </c>
      <c r="E37" s="87">
        <f t="shared" si="0"/>
        <v>0</v>
      </c>
      <c r="F37" s="84">
        <f>COUNTIF($D$13:$D$25,"C2")</f>
        <v>0</v>
      </c>
      <c r="G37" s="110"/>
      <c r="H37" s="74"/>
      <c r="I37" s="74"/>
      <c r="J37" s="74"/>
      <c r="K37" s="16"/>
    </row>
    <row r="38" spans="1:11" s="12" customFormat="1" ht="21.6" customHeight="1" x14ac:dyDescent="0.25">
      <c r="A38" s="143"/>
      <c r="B38" s="139" t="s">
        <v>63</v>
      </c>
      <c r="C38" s="140"/>
      <c r="D38" s="82">
        <f>COUNTIF($D$11:$D$11,"D")</f>
        <v>0</v>
      </c>
      <c r="E38" s="87">
        <f t="shared" si="0"/>
        <v>0</v>
      </c>
      <c r="F38" s="84">
        <f>COUNTIF($D$13:$D$25,"D")</f>
        <v>0</v>
      </c>
      <c r="G38" s="110"/>
      <c r="H38" s="74"/>
      <c r="I38" s="74"/>
      <c r="J38" s="74"/>
      <c r="K38" s="16"/>
    </row>
    <row r="39" spans="1:11" s="12" customFormat="1" ht="21.6" customHeight="1" x14ac:dyDescent="0.25">
      <c r="A39" s="143"/>
      <c r="B39" s="139" t="s">
        <v>75</v>
      </c>
      <c r="C39" s="140"/>
      <c r="D39" s="82">
        <f>COUNTIF($D$11:$D$11,"E")</f>
        <v>0</v>
      </c>
      <c r="E39" s="87">
        <f t="shared" si="0"/>
        <v>0</v>
      </c>
      <c r="F39" s="84">
        <f>COUNTIF($D$13:$D$25,"KXL")</f>
        <v>1</v>
      </c>
      <c r="G39" s="110">
        <f>(1*100)/13</f>
        <v>7.6923076923076925</v>
      </c>
      <c r="H39" s="74"/>
      <c r="I39" s="74"/>
      <c r="J39" s="74"/>
      <c r="K39" s="16"/>
    </row>
    <row r="40" spans="1:11" s="12" customFormat="1" ht="21.6" customHeight="1" x14ac:dyDescent="0.25">
      <c r="A40" s="16"/>
      <c r="B40" s="154" t="s">
        <v>17</v>
      </c>
      <c r="C40" s="156"/>
      <c r="D40" s="81">
        <f>SUM(D29:D39)</f>
        <v>1</v>
      </c>
      <c r="E40" s="81"/>
      <c r="F40" s="83">
        <f>SUM(F29:F39)</f>
        <v>13</v>
      </c>
      <c r="G40" s="83"/>
      <c r="H40" s="74"/>
      <c r="I40" s="74"/>
      <c r="J40" s="74"/>
      <c r="K40" s="16"/>
    </row>
    <row r="41" spans="1:11" ht="15.75" x14ac:dyDescent="0.25">
      <c r="A41" s="12"/>
      <c r="B41" s="12"/>
      <c r="C41" s="12"/>
      <c r="D41" s="12"/>
      <c r="E41" s="12"/>
      <c r="F41" s="12"/>
      <c r="G41" s="12"/>
      <c r="H41" s="12"/>
      <c r="I41" s="12"/>
      <c r="J41" s="12"/>
    </row>
    <row r="42" spans="1:11" ht="97.5" customHeight="1" x14ac:dyDescent="0.25">
      <c r="A42" s="159" t="s">
        <v>69</v>
      </c>
      <c r="B42" s="160"/>
      <c r="C42" s="160"/>
      <c r="D42" s="160"/>
      <c r="E42" s="160"/>
      <c r="F42" s="160"/>
      <c r="G42" s="160"/>
      <c r="H42" s="160"/>
      <c r="I42" s="160"/>
      <c r="J42" s="160"/>
    </row>
    <row r="43" spans="1:11" ht="15.75" x14ac:dyDescent="0.25">
      <c r="A43" s="12"/>
      <c r="B43" s="12"/>
      <c r="C43" s="12"/>
      <c r="D43" s="12"/>
      <c r="E43" s="12"/>
      <c r="F43" s="158" t="s">
        <v>47</v>
      </c>
      <c r="G43" s="158"/>
      <c r="H43" s="158"/>
      <c r="I43" s="158"/>
      <c r="J43" s="158"/>
    </row>
    <row r="44" spans="1:11" ht="15.75" x14ac:dyDescent="0.25">
      <c r="A44" s="12"/>
      <c r="B44" s="12"/>
      <c r="C44" s="12"/>
      <c r="D44" s="12"/>
      <c r="E44" s="12"/>
      <c r="F44" s="149" t="s">
        <v>7</v>
      </c>
      <c r="G44" s="149"/>
      <c r="H44" s="149"/>
      <c r="I44" s="149"/>
      <c r="J44" s="149"/>
    </row>
    <row r="45" spans="1:11" x14ac:dyDescent="0.25">
      <c r="F45" s="5"/>
      <c r="G45" s="5"/>
      <c r="H45" s="5"/>
      <c r="I45" s="5"/>
      <c r="J45" s="5"/>
    </row>
    <row r="46" spans="1:11" x14ac:dyDescent="0.25">
      <c r="F46" s="5"/>
      <c r="G46" s="5"/>
      <c r="H46" s="5"/>
      <c r="I46" s="5"/>
      <c r="J46" s="5"/>
    </row>
    <row r="49" spans="6:10" ht="7.5" customHeight="1" x14ac:dyDescent="0.25">
      <c r="F49" s="157"/>
      <c r="G49" s="157"/>
      <c r="H49" s="157"/>
      <c r="I49" s="157"/>
      <c r="J49" s="157"/>
    </row>
  </sheetData>
  <mergeCells count="32">
    <mergeCell ref="F49:J49"/>
    <mergeCell ref="F43:J43"/>
    <mergeCell ref="F44:J44"/>
    <mergeCell ref="A42:J42"/>
    <mergeCell ref="B40:C40"/>
    <mergeCell ref="A1:E1"/>
    <mergeCell ref="A2:E2"/>
    <mergeCell ref="A3:E3"/>
    <mergeCell ref="A5:J5"/>
    <mergeCell ref="A7:A8"/>
    <mergeCell ref="B7:B8"/>
    <mergeCell ref="C7:C8"/>
    <mergeCell ref="F1:J1"/>
    <mergeCell ref="F2:J2"/>
    <mergeCell ref="H7:H8"/>
    <mergeCell ref="D7:G7"/>
    <mergeCell ref="B27:C28"/>
    <mergeCell ref="B37:C37"/>
    <mergeCell ref="I7:J7"/>
    <mergeCell ref="B39:C39"/>
    <mergeCell ref="A27:A39"/>
    <mergeCell ref="F27:G27"/>
    <mergeCell ref="D27:E27"/>
    <mergeCell ref="B38:C38"/>
    <mergeCell ref="B29:C29"/>
    <mergeCell ref="B30:C30"/>
    <mergeCell ref="B31:C31"/>
    <mergeCell ref="B32:C32"/>
    <mergeCell ref="B33:C33"/>
    <mergeCell ref="B34:C34"/>
    <mergeCell ref="B35:C35"/>
    <mergeCell ref="B36:C36"/>
  </mergeCells>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2024-02-01T01:21:45Z</cp:lastPrinted>
  <dcterms:created xsi:type="dcterms:W3CDTF">2020-11-20T02:18:37Z</dcterms:created>
  <dcterms:modified xsi:type="dcterms:W3CDTF">2024-02-01T01:22:19Z</dcterms:modified>
</cp:coreProperties>
</file>