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khanh\MAY CU\GVCN-CVHT\23T4-CTM1\ren luyen HK1\"/>
    </mc:Choice>
  </mc:AlternateContent>
  <bookViews>
    <workbookView xWindow="0" yWindow="0" windowWidth="10245" windowHeight="7590" firstSheet="2" activeTab="2"/>
  </bookViews>
  <sheets>
    <sheet name="Kangatang" sheetId="26" state="veryHidden" r:id="rId1"/>
    <sheet name="RL.Cá nhân" sheetId="24" state="hidden" r:id="rId2"/>
    <sheet name="M. Tong hop" sheetId="25" r:id="rId3"/>
    <sheet name="00000000" sheetId="10" state="veryHidden" r:id="rId4"/>
  </sheets>
  <definedNames>
    <definedName name="_Fill" hidden="1">#REF!</definedName>
    <definedName name="_xlnm.Print_Titles" localSheetId="1">'RL.Cá nhân'!$7:$7</definedName>
  </definedNames>
  <calcPr calcId="162913"/>
</workbook>
</file>

<file path=xl/calcChain.xml><?xml version="1.0" encoding="utf-8"?>
<calcChain xmlns="http://schemas.openxmlformats.org/spreadsheetml/2006/main">
  <c r="E81" i="25" l="1"/>
  <c r="E82" i="25"/>
  <c r="E85" i="25"/>
  <c r="E84" i="25"/>
  <c r="E83" i="25"/>
  <c r="E86" i="25"/>
  <c r="F54" i="25" l="1"/>
  <c r="H54" i="25"/>
  <c r="F55" i="25"/>
  <c r="H55" i="25"/>
  <c r="F56" i="25"/>
  <c r="H56" i="25"/>
  <c r="F57" i="25"/>
  <c r="H57" i="25"/>
  <c r="F58" i="25"/>
  <c r="H58" i="25"/>
  <c r="F59" i="25"/>
  <c r="H59" i="25"/>
  <c r="F60" i="25"/>
  <c r="H60" i="25"/>
  <c r="F61" i="25"/>
  <c r="H61" i="25"/>
  <c r="F62" i="25"/>
  <c r="H62" i="25"/>
  <c r="F63" i="25"/>
  <c r="H63" i="25"/>
  <c r="F64" i="25"/>
  <c r="H64" i="25"/>
  <c r="F65" i="25"/>
  <c r="H65" i="25"/>
  <c r="F66" i="25"/>
  <c r="H66" i="25"/>
  <c r="F67" i="25"/>
  <c r="H67" i="25"/>
  <c r="F68" i="25"/>
  <c r="H68" i="25"/>
  <c r="F69" i="25"/>
  <c r="H69" i="25"/>
  <c r="F70" i="25"/>
  <c r="H70" i="25"/>
  <c r="F71" i="25"/>
  <c r="H71" i="25"/>
  <c r="F72" i="25"/>
  <c r="H72" i="25"/>
  <c r="F73" i="25"/>
  <c r="H73" i="25"/>
  <c r="F74" i="25"/>
  <c r="H74" i="25"/>
  <c r="F75" i="25"/>
  <c r="H75" i="25"/>
  <c r="F76" i="25"/>
  <c r="H76" i="25"/>
  <c r="F77" i="25"/>
  <c r="H77" i="25"/>
  <c r="H53" i="25" l="1"/>
  <c r="F53" i="25"/>
  <c r="H52" i="25"/>
  <c r="F52" i="25"/>
  <c r="F51" i="25"/>
  <c r="F50"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G86" i="25"/>
  <c r="H86" i="25" s="1"/>
  <c r="F86" i="25" l="1"/>
  <c r="F81" i="25"/>
  <c r="G81" i="25"/>
  <c r="H81" i="25" s="1"/>
  <c r="F82" i="25"/>
  <c r="G82" i="25"/>
  <c r="H82" i="25" s="1"/>
  <c r="F83" i="25"/>
  <c r="G83" i="25"/>
  <c r="H83" i="25" s="1"/>
  <c r="F84" i="25"/>
  <c r="G84" i="25"/>
  <c r="H84" i="25" s="1"/>
  <c r="F85" i="25"/>
  <c r="G85" i="25"/>
  <c r="H85"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<sst xmlns="http://schemas.openxmlformats.org/spreadsheetml/2006/main" count="276" uniqueCount="237">
  <si>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</si>
  <si>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</si>
  <si>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</si>
  <si>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</si>
  <si>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</si>
  <si>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</si>
  <si>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</si>
  <si>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</si>
  <si>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</si>
  <si>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</si>
  <si>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</si>
  <si>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</si>
  <si>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</si>
  <si>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</si>
  <si>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</si>
  <si>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</si>
  <si>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</si>
  <si>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</si>
  <si>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</si>
  <si>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</si>
  <si>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</si>
  <si>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</si>
  <si>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</si>
  <si>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</si>
  <si>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</si>
  <si>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</si>
  <si>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</si>
  <si>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</si>
  <si>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</si>
  <si>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</si>
  <si>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</si>
  <si>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</si>
  <si>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</si>
  <si>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</si>
  <si>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</si>
  <si>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</si>
  <si>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</si>
  <si>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</si>
  <si>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</si>
  <si>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</si>
  <si>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</si>
  <si>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</si>
  <si>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</si>
  <si>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</si>
  <si>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</si>
  <si>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</si>
  <si>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</si>
  <si>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</si>
  <si>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</si>
  <si>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</si>
  <si>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</si>
  <si>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</si>
  <si>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</si>
  <si>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</si>
  <si>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</si>
  <si>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</si>
  <si>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</si>
  <si>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</si>
  <si>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</si>
  <si>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</si>
  <si>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</si>
  <si>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</si>
  <si>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</si>
  <si>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</si>
  <si>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</si>
  <si>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</si>
  <si>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</si>
  <si>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</si>
  <si>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</si>
  <si>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</si>
  <si>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</si>
  <si>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</si>
  <si>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</si>
  <si>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</si>
  <si>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</si>
  <si>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</si>
  <si>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</si>
  <si>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</si>
  <si>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</si>
  <si>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</si>
  <si>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</si>
  <si>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</si>
  <si>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</si>
  <si>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</si>
  <si>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</si>
  <si>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</si>
  <si>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</si>
  <si>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</si>
  <si>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</si>
  <si>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</si>
  <si>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</si>
  <si>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</si>
  <si>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</si>
  <si>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</si>
  <si>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</si>
  <si>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</si>
  <si>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</si>
  <si>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</si>
  <si>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</si>
  <si>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</si>
  <si>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</si>
  <si>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</si>
  <si>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</si>
  <si>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</si>
  <si>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</si>
  <si>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</si>
  <si>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</si>
  <si>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</si>
  <si>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</si>
  <si>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</si>
  <si>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</si>
  <si>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</si>
  <si>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</si>
  <si>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</si>
  <si>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</si>
  <si>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</si>
  <si>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</si>
  <si>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</si>
  <si>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</si>
  <si>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</si>
  <si>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</si>
  <si>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</si>
  <si>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</si>
  <si>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</si>
  <si>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</si>
  <si>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</si>
  <si>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</si>
  <si>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</si>
  <si>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</si>
  <si>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</si>
  <si>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</si>
  <si>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</si>
  <si>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</si>
  <si>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</si>
  <si>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</si>
  <si>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</si>
  <si>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</si>
  <si>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</si>
  <si>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</si>
  <si>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</si>
  <si>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</si>
  <si>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</si>
  <si>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</si>
  <si>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</si>
  <si>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</si>
  <si>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</si>
  <si>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</si>
  <si>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</si>
  <si>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</si>
  <si>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</si>
  <si>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</si>
  <si>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</si>
  <si>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</si>
  <si>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</si>
  <si>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</si>
  <si>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</si>
  <si>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</si>
  <si>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</si>
  <si>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2023 - 2024</t>
    </r>
    <r>
      <rPr>
        <sz val="14"/>
        <rFont val="Times New Roman"/>
        <family val="1"/>
      </rPr>
      <t xml:space="preserve"> </t>
    </r>
  </si>
  <si>
    <t>Dương Ngọc Đức</t>
  </si>
  <si>
    <t>Lê Tuấn</t>
  </si>
  <si>
    <t>Nguyễn Hồng</t>
  </si>
  <si>
    <t>Hồ Gia</t>
  </si>
  <si>
    <t>Nguyễn Quý</t>
  </si>
  <si>
    <t>Trần Quang</t>
  </si>
  <si>
    <t>Trương Minh</t>
  </si>
  <si>
    <t>Ngô Thanh</t>
  </si>
  <si>
    <t>Nguyên Phúc Lộc</t>
  </si>
  <si>
    <t>Phan Huỳnh Công</t>
  </si>
  <si>
    <t>Trần Minh</t>
  </si>
  <si>
    <t>Lương Ngọc</t>
  </si>
  <si>
    <t>Nguyễn Hoàng</t>
  </si>
  <si>
    <t>Nguyễn Minh</t>
  </si>
  <si>
    <t>Trần Khánh</t>
  </si>
  <si>
    <t>Bùi Thanh</t>
  </si>
  <si>
    <t>Nguyễn Thanh Kim</t>
  </si>
  <si>
    <t>Nguyễn Thành</t>
  </si>
  <si>
    <t>Trương Việt</t>
  </si>
  <si>
    <t>Nguyễn Phúc</t>
  </si>
  <si>
    <t>Nguyễn Hoàng Duy</t>
  </si>
  <si>
    <t>Phạm Trung</t>
  </si>
  <si>
    <t>Phạm Nguyễn Thiên</t>
  </si>
  <si>
    <t>Lợi Gia</t>
  </si>
  <si>
    <t>Nguyễn Văn</t>
  </si>
  <si>
    <t>Huỳnh Minh</t>
  </si>
  <si>
    <t>Ngô Hoàng Tấn</t>
  </si>
  <si>
    <t>Nguyễn Tấn</t>
  </si>
  <si>
    <t>Lê Minh</t>
  </si>
  <si>
    <t>Đào Vũ Trọng</t>
  </si>
  <si>
    <t>Nguyễn Đặng Quốc</t>
  </si>
  <si>
    <t>Phan Gia</t>
  </si>
  <si>
    <t>Võ Anh</t>
  </si>
  <si>
    <t>Nguyễn Đồng Tấn</t>
  </si>
  <si>
    <t>Nguyễn Đặng Trọng</t>
  </si>
  <si>
    <t>Trần Anh</t>
  </si>
  <si>
    <t>Huỳnh Long</t>
  </si>
  <si>
    <t>Phạm Quang</t>
  </si>
  <si>
    <t>Mai Uy</t>
  </si>
  <si>
    <t>Trần Quang Anh</t>
  </si>
  <si>
    <t>Anh</t>
  </si>
  <si>
    <t>Bảo</t>
  </si>
  <si>
    <t>Bình</t>
  </si>
  <si>
    <t>Đại</t>
  </si>
  <si>
    <t>Danh</t>
  </si>
  <si>
    <t>Đạt</t>
  </si>
  <si>
    <t>Dậu</t>
  </si>
  <si>
    <t>Đức</t>
  </si>
  <si>
    <t>Duy</t>
  </si>
  <si>
    <t>Hiếu</t>
  </si>
  <si>
    <t>Hoàng</t>
  </si>
  <si>
    <t>Hưng</t>
  </si>
  <si>
    <t>Huy</t>
  </si>
  <si>
    <t>Khang</t>
  </si>
  <si>
    <t>Khanh</t>
  </si>
  <si>
    <t>Kiên</t>
  </si>
  <si>
    <t>Long</t>
  </si>
  <si>
    <t>Nguyên</t>
  </si>
  <si>
    <t>Nhất</t>
  </si>
  <si>
    <t>Nhựt</t>
  </si>
  <si>
    <t>Phát</t>
  </si>
  <si>
    <t>Sang</t>
  </si>
  <si>
    <t>Thái</t>
  </si>
  <si>
    <t>Thiện</t>
  </si>
  <si>
    <t>Thịnh</t>
  </si>
  <si>
    <t>Thuận</t>
  </si>
  <si>
    <t>Tính</t>
  </si>
  <si>
    <t>Tuấn</t>
  </si>
  <si>
    <t>Viên</t>
  </si>
  <si>
    <t>Vinh</t>
  </si>
  <si>
    <t>Vũ</t>
  </si>
  <si>
    <t xml:space="preserve">Lớp:   23T4-CTM1             Sĩ số:  40        Khoa:       Cơ Khí                                            </t>
  </si>
  <si>
    <t>Đỗ Thị Phương Khanh</t>
  </si>
  <si>
    <t>Nguyên Phúc Lộc Đại</t>
  </si>
  <si>
    <t>TB</t>
  </si>
  <si>
    <t>Yếu</t>
  </si>
  <si>
    <t>Xuất sắc</t>
  </si>
  <si>
    <t>TP. Hồ Chí Minh, ngày 28 tháng 02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</si>
</sst>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8">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8">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0" fillId="0" borderId="2" xfId="0" applyFont="1" applyBorder="1" applyAlignment="1">
      <alignment horizontal="center" vertical="center"/>
    </xf>
    <xf numFmtId="1" fontId="37" fillId="0" borderId="24" xfId="0" applyNumberFormat="1" applyFont="1" applyBorder="1" applyAlignment="1" applyProtection="1">
      <alignment horizontal="center" vertical="center" wrapText="1"/>
    </xf>
    <xf numFmtId="1" fontId="37" fillId="0" borderId="24" xfId="0" applyNumberFormat="1" applyFont="1" applyFill="1" applyBorder="1" applyAlignment="1" applyProtection="1">
      <alignment horizontal="center" vertical="center" wrapText="1"/>
    </xf>
    <xf numFmtId="49" fontId="37" fillId="0" borderId="4" xfId="0" applyNumberFormat="1" applyFont="1" applyBorder="1" applyAlignment="1" applyProtection="1">
      <alignment horizontal="left" vertical="center" wrapText="1"/>
    </xf>
    <xf numFmtId="49" fontId="37" fillId="0" borderId="4" xfId="0" applyNumberFormat="1" applyFont="1" applyFill="1" applyBorder="1" applyAlignment="1" applyProtection="1">
      <alignment horizontal="left" vertical="center" wrapText="1"/>
    </xf>
    <xf numFmtId="49" fontId="25" fillId="0" borderId="4" xfId="0" applyNumberFormat="1" applyFont="1" applyBorder="1" applyAlignment="1" applyProtection="1">
      <alignment horizontal="left" vertical="center" wrapText="1"/>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29" fillId="0" borderId="2" xfId="0" applyFont="1" applyBorder="1" applyAlignment="1">
      <alignment horizontal="center" vertical="center"/>
    </xf>
    <xf numFmtId="4" fontId="15" fillId="3" borderId="2" xfId="0" applyNumberFormat="1" applyFont="1" applyFill="1" applyBorder="1" applyAlignment="1">
      <alignment horizontal="center" vertical="center"/>
    </xf>
    <xf numFmtId="4" fontId="29" fillId="3" borderId="2" xfId="0" applyNumberFormat="1" applyFont="1" applyFill="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5">
    <dxf>
      <fill>
        <patternFill>
          <bgColor rgb="FFF8F8F8"/>
        </patternFill>
      </fill>
    </dxf>
    <dxf>
      <fill>
        <patternFill>
          <bgColor rgb="FFF8F8F8"/>
        </patternFill>
      </fill>
    </dxf>
    <dxf>
      <fill>
        <patternFill>
          <bgColor rgb="FFF8F8F8"/>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3"/>
      <c r="B2" s="83"/>
      <c r="C2" s="84"/>
      <c r="D2" s="84"/>
      <c r="E2" s="84"/>
      <c r="F2" s="84"/>
      <c r="G2" s="84"/>
      <c r="H2" s="3"/>
      <c r="I2" s="3"/>
      <c r="J2" s="3"/>
      <c r="K2" s="3"/>
      <c r="L2" s="3"/>
      <c r="M2" s="3"/>
      <c r="N2" s="3"/>
      <c r="O2" s="3"/>
      <c r="P2" s="3"/>
      <c r="Q2" s="3"/>
      <c r="R2" s="3"/>
      <c r="S2" s="3"/>
      <c r="T2" s="3"/>
    </row>
    <row r="3" spans="1:20" ht="9.9499999999999993" customHeight="1">
      <c r="A3" s="84"/>
      <c r="B3" s="84"/>
      <c r="C3" s="85"/>
      <c r="D3" s="85"/>
      <c r="E3" s="85"/>
      <c r="F3" s="85"/>
      <c r="G3" s="85"/>
      <c r="H3" s="3"/>
      <c r="I3" s="3"/>
      <c r="J3" s="3"/>
      <c r="K3" s="3"/>
      <c r="L3" s="3"/>
      <c r="M3" s="3"/>
      <c r="N3" s="3"/>
      <c r="O3" s="3"/>
      <c r="P3" s="3"/>
      <c r="Q3" s="3"/>
      <c r="R3" s="3"/>
      <c r="S3" s="3"/>
      <c r="T3" s="3"/>
    </row>
    <row r="4" spans="1:20" ht="21.95" customHeight="1">
      <c r="A4" s="86" t="s">
        <v>61</v>
      </c>
      <c r="B4" s="86"/>
      <c r="C4" s="86"/>
      <c r="D4" s="86"/>
      <c r="E4" s="86"/>
      <c r="F4" s="86"/>
      <c r="G4" s="86"/>
      <c r="H4" s="5"/>
      <c r="I4" s="5"/>
      <c r="J4" s="5"/>
      <c r="K4" s="5"/>
      <c r="L4" s="5"/>
      <c r="M4" s="5"/>
      <c r="N4" s="5"/>
      <c r="O4" s="5"/>
      <c r="P4" s="5"/>
      <c r="Q4" s="5"/>
      <c r="R4" s="5"/>
      <c r="S4" s="5"/>
      <c r="T4" s="5"/>
    </row>
    <row r="5" spans="1:20" s="8" customFormat="1" ht="15" customHeight="1">
      <c r="A5" s="6"/>
      <c r="B5" s="79" t="s">
        <v>9</v>
      </c>
      <c r="C5" s="79"/>
      <c r="D5" s="6"/>
      <c r="E5" s="6"/>
      <c r="F5" s="6"/>
      <c r="G5" s="39"/>
      <c r="H5" s="7"/>
      <c r="I5" s="7"/>
      <c r="J5" s="7"/>
      <c r="K5" s="7"/>
      <c r="L5" s="7"/>
      <c r="M5" s="7"/>
      <c r="N5" s="7"/>
      <c r="O5" s="7"/>
      <c r="P5" s="7"/>
      <c r="Q5" s="7"/>
      <c r="R5" s="7"/>
      <c r="S5" s="7"/>
      <c r="T5" s="7"/>
    </row>
    <row r="6" spans="1:20" s="8" customFormat="1" ht="15" customHeight="1">
      <c r="A6" s="9"/>
      <c r="B6" s="80" t="s">
        <v>49</v>
      </c>
      <c r="C6" s="8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72"/>
      <c r="B10" s="22" t="s">
        <v>50</v>
      </c>
      <c r="C10" s="28">
        <v>10</v>
      </c>
      <c r="D10" s="40"/>
      <c r="E10" s="14"/>
      <c r="F10" s="14"/>
      <c r="G10" s="14"/>
    </row>
    <row r="11" spans="1:20" s="12" customFormat="1" ht="14.1" customHeight="1">
      <c r="A11" s="73"/>
      <c r="B11" s="29" t="s">
        <v>96</v>
      </c>
      <c r="C11" s="28" t="s">
        <v>70</v>
      </c>
      <c r="D11" s="40"/>
      <c r="E11" s="14"/>
      <c r="F11" s="14"/>
      <c r="G11" s="14"/>
    </row>
    <row r="12" spans="1:20" s="12" customFormat="1" ht="14.1" customHeight="1">
      <c r="A12" s="73"/>
      <c r="B12" s="29" t="s">
        <v>72</v>
      </c>
      <c r="C12" s="28" t="s">
        <v>71</v>
      </c>
      <c r="D12" s="40"/>
      <c r="E12" s="14"/>
      <c r="F12" s="14"/>
      <c r="G12" s="14"/>
    </row>
    <row r="13" spans="1:20" s="12" customFormat="1" ht="14.1" customHeight="1">
      <c r="A13" s="73"/>
      <c r="B13" s="29" t="s">
        <v>97</v>
      </c>
      <c r="C13" s="28">
        <v>-2</v>
      </c>
      <c r="D13" s="40"/>
      <c r="E13" s="14"/>
      <c r="F13" s="14"/>
      <c r="G13" s="14"/>
    </row>
    <row r="14" spans="1:20" s="12" customFormat="1" ht="14.1" customHeight="1">
      <c r="A14" s="73"/>
      <c r="B14" s="21" t="s">
        <v>20</v>
      </c>
      <c r="C14" s="13">
        <v>-3</v>
      </c>
      <c r="D14" s="40"/>
      <c r="E14" s="14"/>
      <c r="F14" s="14"/>
      <c r="G14" s="14"/>
    </row>
    <row r="15" spans="1:20" s="12" customFormat="1" ht="14.1" customHeight="1">
      <c r="A15" s="74"/>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72"/>
      <c r="B17" s="30" t="s">
        <v>86</v>
      </c>
      <c r="C17" s="28">
        <v>5</v>
      </c>
      <c r="D17" s="40"/>
      <c r="E17" s="14"/>
      <c r="F17" s="14"/>
      <c r="G17" s="14"/>
    </row>
    <row r="18" spans="1:7" s="12" customFormat="1" ht="14.1" customHeight="1">
      <c r="A18" s="73"/>
      <c r="B18" s="30" t="s">
        <v>87</v>
      </c>
      <c r="C18" s="28">
        <v>5</v>
      </c>
      <c r="D18" s="40"/>
      <c r="E18" s="14"/>
      <c r="F18" s="14"/>
      <c r="G18" s="14"/>
    </row>
    <row r="19" spans="1:7" s="12" customFormat="1" ht="14.1" customHeight="1">
      <c r="A19" s="74"/>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72"/>
      <c r="B21" s="22" t="s">
        <v>22</v>
      </c>
      <c r="C21" s="28">
        <v>5</v>
      </c>
      <c r="D21" s="40"/>
      <c r="E21" s="14"/>
      <c r="F21" s="14"/>
      <c r="G21" s="14"/>
    </row>
    <row r="22" spans="1:7" s="12" customFormat="1" ht="14.1" customHeight="1">
      <c r="A22" s="74"/>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72"/>
      <c r="B26" s="21" t="s">
        <v>25</v>
      </c>
      <c r="C26" s="13">
        <v>10</v>
      </c>
      <c r="D26" s="40"/>
      <c r="E26" s="14"/>
      <c r="F26" s="14"/>
      <c r="G26" s="14"/>
    </row>
    <row r="27" spans="1:7" s="12" customFormat="1" ht="14.1" customHeight="1">
      <c r="A27" s="73"/>
      <c r="B27" s="21" t="s">
        <v>26</v>
      </c>
      <c r="C27" s="13">
        <v>9</v>
      </c>
      <c r="D27" s="40"/>
      <c r="E27" s="14"/>
      <c r="F27" s="14"/>
      <c r="G27" s="14"/>
    </row>
    <row r="28" spans="1:7" s="12" customFormat="1" ht="14.1" customHeight="1">
      <c r="A28" s="73"/>
      <c r="B28" s="21" t="s">
        <v>27</v>
      </c>
      <c r="C28" s="13">
        <v>8</v>
      </c>
      <c r="D28" s="40"/>
      <c r="E28" s="14"/>
      <c r="F28" s="14"/>
      <c r="G28" s="14"/>
    </row>
    <row r="29" spans="1:7" s="12" customFormat="1" ht="14.1" customHeight="1">
      <c r="A29" s="73"/>
      <c r="B29" s="21" t="s">
        <v>28</v>
      </c>
      <c r="C29" s="13">
        <v>7</v>
      </c>
      <c r="D29" s="40"/>
      <c r="E29" s="14"/>
      <c r="F29" s="14"/>
      <c r="G29" s="14"/>
    </row>
    <row r="30" spans="1:7" s="12" customFormat="1" ht="14.1" customHeight="1">
      <c r="A30" s="73"/>
      <c r="B30" s="21" t="s">
        <v>29</v>
      </c>
      <c r="C30" s="13">
        <v>6</v>
      </c>
      <c r="D30" s="40"/>
      <c r="E30" s="14"/>
      <c r="F30" s="14"/>
      <c r="G30" s="14"/>
    </row>
    <row r="31" spans="1:7" s="12" customFormat="1" ht="14.1" customHeight="1">
      <c r="A31" s="74"/>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72"/>
      <c r="B37" s="29" t="s">
        <v>125</v>
      </c>
      <c r="C37" s="28">
        <v>5</v>
      </c>
      <c r="D37" s="40"/>
      <c r="E37" s="14"/>
      <c r="F37" s="14"/>
      <c r="G37" s="14"/>
    </row>
    <row r="38" spans="1:7" s="12" customFormat="1" ht="14.1" customHeight="1">
      <c r="A38" s="73"/>
      <c r="B38" s="35" t="s">
        <v>109</v>
      </c>
      <c r="C38" s="28">
        <v>5</v>
      </c>
      <c r="D38" s="40"/>
      <c r="E38" s="14"/>
      <c r="F38" s="14"/>
      <c r="G38" s="14"/>
    </row>
    <row r="39" spans="1:7" s="12" customFormat="1" ht="14.1" customHeight="1">
      <c r="A39" s="73"/>
      <c r="B39" s="29" t="s">
        <v>76</v>
      </c>
      <c r="C39" s="28">
        <v>5</v>
      </c>
      <c r="D39" s="40"/>
      <c r="E39" s="14"/>
      <c r="F39" s="14"/>
      <c r="G39" s="14"/>
    </row>
    <row r="40" spans="1:7" s="12" customFormat="1" ht="14.1" customHeight="1">
      <c r="A40" s="73"/>
      <c r="B40" s="29" t="s">
        <v>65</v>
      </c>
      <c r="C40" s="28">
        <v>5</v>
      </c>
      <c r="D40" s="40"/>
      <c r="E40" s="14"/>
      <c r="F40" s="14"/>
      <c r="G40" s="14"/>
    </row>
    <row r="41" spans="1:7" s="12" customFormat="1" ht="14.1" customHeight="1">
      <c r="A41" s="73"/>
      <c r="B41" s="29" t="s">
        <v>77</v>
      </c>
      <c r="C41" s="28">
        <v>5</v>
      </c>
      <c r="D41" s="40"/>
      <c r="E41" s="14"/>
      <c r="F41" s="14"/>
      <c r="G41" s="14"/>
    </row>
    <row r="42" spans="1:7" s="12" customFormat="1" ht="14.1" customHeight="1">
      <c r="A42" s="73"/>
      <c r="B42" s="29" t="s">
        <v>66</v>
      </c>
      <c r="C42" s="28">
        <v>5</v>
      </c>
      <c r="D42" s="40"/>
      <c r="E42" s="14"/>
      <c r="F42" s="14"/>
      <c r="G42" s="14"/>
    </row>
    <row r="43" spans="1:7" s="12" customFormat="1" ht="25.5">
      <c r="A43" s="73"/>
      <c r="B43" s="31" t="s">
        <v>80</v>
      </c>
      <c r="C43" s="28">
        <v>5</v>
      </c>
      <c r="D43" s="40"/>
      <c r="E43" s="14"/>
      <c r="F43" s="14"/>
      <c r="G43" s="14"/>
    </row>
    <row r="44" spans="1:7" s="12" customFormat="1" ht="14.1" customHeight="1">
      <c r="A44" s="73"/>
      <c r="B44" s="32" t="s">
        <v>89</v>
      </c>
      <c r="C44" s="13">
        <v>5</v>
      </c>
      <c r="D44" s="40"/>
      <c r="E44" s="14"/>
      <c r="F44" s="14"/>
      <c r="G44" s="14"/>
    </row>
    <row r="45" spans="1:7" s="12" customFormat="1" ht="14.1" customHeight="1">
      <c r="A45" s="74"/>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72"/>
      <c r="B47" s="36" t="s">
        <v>99</v>
      </c>
      <c r="C47" s="37">
        <v>-1</v>
      </c>
      <c r="D47" s="40"/>
      <c r="E47" s="14"/>
      <c r="F47" s="14"/>
      <c r="G47" s="14"/>
    </row>
    <row r="48" spans="1:7" s="12" customFormat="1" ht="14.1" customHeight="1">
      <c r="A48" s="73"/>
      <c r="B48" s="21" t="s">
        <v>33</v>
      </c>
      <c r="C48" s="13">
        <v>-2</v>
      </c>
      <c r="D48" s="40"/>
      <c r="E48" s="14"/>
      <c r="F48" s="14"/>
      <c r="G48" s="14"/>
    </row>
    <row r="49" spans="1:7" s="12" customFormat="1" ht="14.1" customHeight="1">
      <c r="A49" s="73"/>
      <c r="B49" s="21" t="s">
        <v>34</v>
      </c>
      <c r="C49" s="13">
        <v>-5</v>
      </c>
      <c r="D49" s="40"/>
      <c r="E49" s="14"/>
      <c r="F49" s="14"/>
      <c r="G49" s="14"/>
    </row>
    <row r="50" spans="1:7" s="12" customFormat="1" ht="14.1" customHeight="1">
      <c r="A50" s="73"/>
      <c r="B50" s="36" t="s">
        <v>110</v>
      </c>
      <c r="C50" s="13">
        <v>-5</v>
      </c>
      <c r="D50" s="40"/>
      <c r="E50" s="14"/>
      <c r="F50" s="14"/>
      <c r="G50" s="14"/>
    </row>
    <row r="51" spans="1:7" s="12" customFormat="1" ht="14.1" customHeight="1">
      <c r="A51" s="73"/>
      <c r="B51" s="21" t="s">
        <v>35</v>
      </c>
      <c r="C51" s="13">
        <v>-5</v>
      </c>
      <c r="D51" s="40"/>
      <c r="E51" s="14"/>
      <c r="F51" s="14"/>
      <c r="G51" s="14"/>
    </row>
    <row r="52" spans="1:7" s="12" customFormat="1" ht="14.1" customHeight="1">
      <c r="A52" s="73"/>
      <c r="B52" s="21" t="s">
        <v>36</v>
      </c>
      <c r="C52" s="13">
        <v>-2</v>
      </c>
      <c r="D52" s="40"/>
      <c r="E52" s="14"/>
      <c r="F52" s="14"/>
      <c r="G52" s="14"/>
    </row>
    <row r="53" spans="1:7" s="12" customFormat="1" ht="14.1" customHeight="1">
      <c r="A53" s="73"/>
      <c r="B53" s="21" t="s">
        <v>37</v>
      </c>
      <c r="C53" s="13">
        <v>-10</v>
      </c>
      <c r="D53" s="40"/>
      <c r="E53" s="14"/>
      <c r="F53" s="14"/>
      <c r="G53" s="14"/>
    </row>
    <row r="54" spans="1:7" s="12" customFormat="1" ht="14.1" customHeight="1">
      <c r="A54" s="74"/>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82"/>
      <c r="B58" s="30" t="s">
        <v>111</v>
      </c>
      <c r="C58" s="13">
        <v>4</v>
      </c>
      <c r="D58" s="40"/>
      <c r="E58" s="14"/>
      <c r="F58" s="14"/>
      <c r="G58" s="14"/>
    </row>
    <row r="59" spans="1:7" s="12" customFormat="1" ht="24.95" customHeight="1">
      <c r="A59" s="82"/>
      <c r="B59" s="30" t="s">
        <v>90</v>
      </c>
      <c r="C59" s="13">
        <v>5</v>
      </c>
      <c r="D59" s="40"/>
      <c r="E59" s="14"/>
      <c r="F59" s="14"/>
      <c r="G59" s="14"/>
    </row>
    <row r="60" spans="1:7" s="12" customFormat="1" ht="24.95" customHeight="1">
      <c r="A60" s="82"/>
      <c r="B60" s="30" t="s">
        <v>91</v>
      </c>
      <c r="C60" s="13">
        <v>10</v>
      </c>
      <c r="D60" s="40"/>
      <c r="E60" s="14"/>
      <c r="F60" s="14"/>
      <c r="G60" s="14"/>
    </row>
    <row r="61" spans="1:7" s="12" customFormat="1" ht="24.95" customHeight="1">
      <c r="A61" s="8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72"/>
      <c r="B63" s="36" t="s">
        <v>100</v>
      </c>
      <c r="C63" s="37">
        <v>5</v>
      </c>
      <c r="D63" s="40"/>
      <c r="E63" s="14"/>
      <c r="F63" s="14"/>
      <c r="G63" s="14"/>
    </row>
    <row r="64" spans="1:7" s="12" customFormat="1" ht="14.1" customHeight="1">
      <c r="A64" s="73"/>
      <c r="B64" s="29" t="s">
        <v>40</v>
      </c>
      <c r="C64" s="28">
        <v>5</v>
      </c>
      <c r="D64" s="40"/>
      <c r="E64" s="14"/>
      <c r="F64" s="14"/>
      <c r="G64" s="14"/>
    </row>
    <row r="65" spans="1:7" s="12" customFormat="1" ht="14.1" customHeight="1">
      <c r="A65" s="73"/>
      <c r="B65" s="21" t="s">
        <v>43</v>
      </c>
      <c r="C65" s="13">
        <v>5</v>
      </c>
      <c r="D65" s="40"/>
      <c r="E65" s="14"/>
      <c r="F65" s="14"/>
      <c r="G65" s="14"/>
    </row>
    <row r="66" spans="1:7" s="12" customFormat="1" ht="14.1" customHeight="1">
      <c r="A66" s="73"/>
      <c r="B66" s="32" t="s">
        <v>92</v>
      </c>
      <c r="C66" s="13">
        <v>5</v>
      </c>
      <c r="D66" s="40"/>
      <c r="E66" s="14"/>
      <c r="F66" s="14"/>
      <c r="G66" s="14"/>
    </row>
    <row r="67" spans="1:7" s="12" customFormat="1" ht="14.1" customHeight="1">
      <c r="A67" s="73"/>
      <c r="B67" s="32" t="s">
        <v>112</v>
      </c>
      <c r="C67" s="13">
        <v>5</v>
      </c>
      <c r="D67" s="40"/>
      <c r="E67" s="14"/>
      <c r="F67" s="14"/>
      <c r="G67" s="14"/>
    </row>
    <row r="68" spans="1:7" s="12" customFormat="1" ht="14.1" customHeight="1">
      <c r="A68" s="73"/>
      <c r="B68" s="21" t="s">
        <v>95</v>
      </c>
      <c r="C68" s="37">
        <v>5</v>
      </c>
      <c r="D68" s="40"/>
      <c r="E68" s="14"/>
      <c r="F68" s="14"/>
      <c r="G68" s="14"/>
    </row>
    <row r="69" spans="1:7" s="12" customFormat="1" ht="25.5">
      <c r="A69" s="74"/>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72"/>
      <c r="B77" s="30" t="s">
        <v>93</v>
      </c>
      <c r="C77" s="13">
        <v>10</v>
      </c>
      <c r="D77" s="40"/>
      <c r="E77" s="14"/>
      <c r="F77" s="14"/>
      <c r="G77" s="14"/>
    </row>
    <row r="78" spans="1:7" s="12" customFormat="1" ht="24.95" customHeight="1">
      <c r="A78" s="73"/>
      <c r="B78" s="30" t="s">
        <v>94</v>
      </c>
      <c r="C78" s="13">
        <v>8</v>
      </c>
      <c r="D78" s="40"/>
      <c r="E78" s="14"/>
      <c r="F78" s="14"/>
      <c r="G78" s="14"/>
    </row>
    <row r="79" spans="1:7" s="12" customFormat="1" ht="14.1" customHeight="1">
      <c r="A79" s="73"/>
      <c r="B79" s="21" t="s">
        <v>54</v>
      </c>
      <c r="C79" s="13">
        <v>6</v>
      </c>
      <c r="D79" s="40"/>
      <c r="E79" s="14"/>
      <c r="F79" s="14"/>
      <c r="G79" s="14"/>
    </row>
    <row r="80" spans="1:7" s="12" customFormat="1" ht="14.1" customHeight="1">
      <c r="A80" s="73"/>
      <c r="B80" s="21" t="s">
        <v>44</v>
      </c>
      <c r="C80" s="13">
        <v>4</v>
      </c>
      <c r="D80" s="40"/>
      <c r="E80" s="14"/>
      <c r="F80" s="14"/>
      <c r="G80" s="14"/>
    </row>
    <row r="81" spans="1:7" s="12" customFormat="1" ht="24.95" customHeight="1">
      <c r="A81" s="73"/>
      <c r="B81" s="22" t="s">
        <v>55</v>
      </c>
      <c r="C81" s="13">
        <v>5</v>
      </c>
      <c r="D81" s="40"/>
      <c r="E81" s="14"/>
      <c r="F81" s="14"/>
      <c r="G81" s="14"/>
    </row>
    <row r="82" spans="1:7" s="12" customFormat="1" ht="14.1" customHeight="1">
      <c r="A82" s="73"/>
      <c r="B82" s="31" t="s">
        <v>81</v>
      </c>
      <c r="C82" s="28">
        <v>5</v>
      </c>
      <c r="D82" s="40"/>
      <c r="E82" s="14"/>
      <c r="F82" s="14"/>
      <c r="G82" s="14"/>
    </row>
    <row r="83" spans="1:7" s="12" customFormat="1" ht="14.1" customHeight="1">
      <c r="A83" s="73"/>
      <c r="B83" s="31" t="s">
        <v>45</v>
      </c>
      <c r="C83" s="28">
        <v>10</v>
      </c>
      <c r="D83" s="40"/>
      <c r="E83" s="14"/>
      <c r="F83" s="14"/>
      <c r="G83" s="14"/>
    </row>
    <row r="84" spans="1:7" s="12" customFormat="1" ht="14.1" customHeight="1">
      <c r="A84" s="73"/>
      <c r="B84" s="29" t="s">
        <v>53</v>
      </c>
      <c r="C84" s="28">
        <v>5</v>
      </c>
      <c r="D84" s="40"/>
      <c r="E84" s="14"/>
      <c r="F84" s="14"/>
      <c r="G84" s="14"/>
    </row>
    <row r="85" spans="1:7" s="12" customFormat="1" ht="14.1" customHeight="1">
      <c r="A85" s="73"/>
      <c r="B85" s="29" t="s">
        <v>63</v>
      </c>
      <c r="C85" s="28">
        <v>5</v>
      </c>
      <c r="D85" s="40"/>
      <c r="E85" s="14"/>
      <c r="F85" s="14"/>
      <c r="G85" s="14"/>
    </row>
    <row r="86" spans="1:7" s="12" customFormat="1" ht="25.5">
      <c r="A86" s="73"/>
      <c r="B86" s="38" t="s">
        <v>120</v>
      </c>
      <c r="C86" s="28">
        <v>5</v>
      </c>
      <c r="D86" s="40"/>
      <c r="E86" s="14"/>
      <c r="F86" s="14"/>
      <c r="G86" s="14"/>
    </row>
    <row r="87" spans="1:7" s="12" customFormat="1" ht="14.1" customHeight="1">
      <c r="A87" s="73"/>
      <c r="B87" s="29" t="s">
        <v>46</v>
      </c>
      <c r="C87" s="28">
        <v>5</v>
      </c>
      <c r="D87" s="40"/>
      <c r="E87" s="14"/>
      <c r="F87" s="14"/>
      <c r="G87" s="14"/>
    </row>
    <row r="88" spans="1:7" s="12" customFormat="1" ht="14.1" customHeight="1">
      <c r="A88" s="73"/>
      <c r="B88" s="31" t="s">
        <v>56</v>
      </c>
      <c r="C88" s="28">
        <v>5</v>
      </c>
      <c r="D88" s="40"/>
      <c r="E88" s="14"/>
      <c r="F88" s="14"/>
      <c r="G88" s="14"/>
    </row>
    <row r="89" spans="1:7" s="12" customFormat="1" ht="14.1" customHeight="1">
      <c r="A89" s="73"/>
      <c r="B89" s="31" t="s">
        <v>57</v>
      </c>
      <c r="C89" s="28">
        <v>3</v>
      </c>
      <c r="D89" s="40"/>
      <c r="E89" s="14"/>
      <c r="F89" s="14"/>
      <c r="G89" s="14"/>
    </row>
    <row r="90" spans="1:7" s="12" customFormat="1" ht="14.1" customHeight="1">
      <c r="A90" s="73"/>
      <c r="B90" s="31" t="s">
        <v>47</v>
      </c>
      <c r="C90" s="28">
        <v>5</v>
      </c>
      <c r="D90" s="40"/>
      <c r="E90" s="14"/>
      <c r="F90" s="14"/>
      <c r="G90" s="14"/>
    </row>
    <row r="91" spans="1:7" s="12" customFormat="1" ht="14.1" customHeight="1">
      <c r="A91" s="73"/>
      <c r="B91" s="31" t="s">
        <v>58</v>
      </c>
      <c r="C91" s="28">
        <v>3</v>
      </c>
      <c r="D91" s="40"/>
      <c r="E91" s="14"/>
      <c r="F91" s="14"/>
      <c r="G91" s="14"/>
    </row>
    <row r="92" spans="1:7" s="12" customFormat="1" ht="14.1" customHeight="1">
      <c r="A92" s="74"/>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72"/>
      <c r="B94" s="36" t="s">
        <v>114</v>
      </c>
      <c r="C94" s="28">
        <v>5</v>
      </c>
      <c r="D94" s="40"/>
      <c r="E94" s="14"/>
      <c r="F94" s="14"/>
      <c r="G94" s="14"/>
    </row>
    <row r="95" spans="1:7" s="12" customFormat="1" ht="14.1" customHeight="1">
      <c r="A95" s="73"/>
      <c r="B95" s="36" t="s">
        <v>115</v>
      </c>
      <c r="C95" s="28">
        <v>5</v>
      </c>
      <c r="D95" s="40"/>
      <c r="E95" s="14"/>
      <c r="F95" s="14"/>
      <c r="G95" s="14"/>
    </row>
    <row r="96" spans="1:7" s="12" customFormat="1" ht="14.1" customHeight="1">
      <c r="A96" s="73"/>
      <c r="B96" s="36" t="s">
        <v>116</v>
      </c>
      <c r="C96" s="28">
        <v>10</v>
      </c>
      <c r="D96" s="40"/>
      <c r="E96" s="14"/>
      <c r="F96" s="14"/>
      <c r="G96" s="14"/>
    </row>
    <row r="97" spans="1:7" s="12" customFormat="1" ht="14.1" customHeight="1">
      <c r="A97" s="74"/>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72"/>
      <c r="B99" s="36" t="s">
        <v>117</v>
      </c>
      <c r="C99" s="28">
        <v>5</v>
      </c>
      <c r="D99" s="40"/>
      <c r="E99" s="14"/>
      <c r="F99" s="14"/>
      <c r="G99" s="14"/>
    </row>
    <row r="100" spans="1:7" s="12" customFormat="1" ht="14.1" customHeight="1">
      <c r="A100" s="74"/>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75"/>
      <c r="B103" s="32" t="s">
        <v>122</v>
      </c>
      <c r="C103" s="28">
        <v>20</v>
      </c>
      <c r="D103" s="40"/>
      <c r="E103" s="14"/>
      <c r="F103" s="14"/>
      <c r="G103" s="14"/>
    </row>
    <row r="104" spans="1:7" s="12" customFormat="1" ht="14.1" customHeight="1">
      <c r="A104" s="76"/>
      <c r="B104" s="32" t="s">
        <v>121</v>
      </c>
      <c r="C104" s="28">
        <v>10</v>
      </c>
      <c r="D104" s="40"/>
      <c r="E104" s="14"/>
      <c r="F104" s="14"/>
      <c r="G104" s="14"/>
    </row>
    <row r="105" spans="1:7" s="12" customFormat="1" ht="14.1" customHeight="1">
      <c r="A105" s="76"/>
      <c r="B105" s="36" t="s">
        <v>119</v>
      </c>
      <c r="C105" s="37">
        <v>10</v>
      </c>
      <c r="D105" s="40"/>
      <c r="E105" s="14"/>
      <c r="F105" s="14"/>
      <c r="G105" s="14"/>
    </row>
    <row r="106" spans="1:7" s="12" customFormat="1" ht="14.1" customHeight="1">
      <c r="A106" s="76"/>
      <c r="B106" s="36" t="s">
        <v>105</v>
      </c>
      <c r="C106" s="37">
        <v>10</v>
      </c>
      <c r="D106" s="40"/>
      <c r="E106" s="14"/>
      <c r="F106" s="14"/>
      <c r="G106" s="14"/>
    </row>
    <row r="107" spans="1:7" s="12" customFormat="1" ht="14.1" customHeight="1">
      <c r="A107" s="76"/>
      <c r="B107" s="36" t="s">
        <v>126</v>
      </c>
      <c r="C107" s="37">
        <v>5</v>
      </c>
      <c r="D107" s="40"/>
      <c r="E107" s="14"/>
      <c r="F107" s="14"/>
      <c r="G107" s="14"/>
    </row>
    <row r="108" spans="1:7" s="12" customFormat="1" ht="14.1" customHeight="1">
      <c r="A108" s="76"/>
      <c r="B108" s="36" t="s">
        <v>106</v>
      </c>
      <c r="C108" s="37">
        <v>5</v>
      </c>
      <c r="D108" s="40"/>
      <c r="E108" s="14"/>
      <c r="F108" s="14"/>
      <c r="G108" s="14"/>
    </row>
    <row r="109" spans="1:7" s="12" customFormat="1" ht="14.1" customHeight="1">
      <c r="A109" s="76"/>
      <c r="B109" s="36" t="s">
        <v>107</v>
      </c>
      <c r="C109" s="37">
        <v>10</v>
      </c>
      <c r="D109" s="40"/>
      <c r="E109" s="14"/>
      <c r="F109" s="14"/>
      <c r="G109" s="14"/>
    </row>
    <row r="110" spans="1:7" s="12" customFormat="1" ht="14.1" customHeight="1">
      <c r="A110" s="7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81" t="s">
        <v>60</v>
      </c>
      <c r="D113" s="81"/>
      <c r="E113" s="81"/>
      <c r="F113" s="81"/>
      <c r="G113" s="81"/>
    </row>
    <row r="114" spans="1:7" ht="15" customHeight="1">
      <c r="B114" s="23" t="s">
        <v>16</v>
      </c>
      <c r="C114" s="78" t="s">
        <v>128</v>
      </c>
      <c r="D114" s="78"/>
      <c r="E114" s="78"/>
      <c r="F114" s="78"/>
      <c r="G114" s="7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tabSelected="1" view="pageBreakPreview" topLeftCell="C26" zoomScaleNormal="100" zoomScaleSheetLayoutView="100" workbookViewId="0">
      <selection activeCell="E88" sqref="E88:I8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14" t="s">
        <v>134</v>
      </c>
      <c r="B2" s="114"/>
      <c r="C2" s="114"/>
      <c r="D2" s="114"/>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2"/>
      <c r="B5" s="92"/>
      <c r="C5" s="92"/>
      <c r="D5" s="92"/>
      <c r="E5" s="48"/>
      <c r="J5" s="48"/>
      <c r="K5" s="48"/>
      <c r="L5" s="48"/>
      <c r="M5" s="48"/>
      <c r="N5" s="48"/>
      <c r="O5" s="48"/>
      <c r="P5" s="48"/>
      <c r="Q5" s="48"/>
      <c r="R5" s="48"/>
      <c r="S5" s="48"/>
      <c r="T5" s="48"/>
    </row>
    <row r="6" spans="1:20" ht="24.95" customHeight="1">
      <c r="A6" s="93" t="s">
        <v>139</v>
      </c>
      <c r="B6" s="93"/>
      <c r="C6" s="93"/>
      <c r="D6" s="93"/>
      <c r="E6" s="93"/>
      <c r="F6" s="93"/>
      <c r="G6" s="93"/>
      <c r="H6" s="93"/>
      <c r="I6" s="93"/>
      <c r="J6" s="5"/>
      <c r="K6" s="5"/>
      <c r="L6" s="5"/>
      <c r="M6" s="5"/>
      <c r="N6" s="5"/>
      <c r="O6" s="5"/>
      <c r="P6" s="5"/>
      <c r="Q6" s="5"/>
      <c r="R6" s="5"/>
      <c r="S6" s="5"/>
      <c r="T6" s="5"/>
    </row>
    <row r="7" spans="1:20" s="8" customFormat="1" ht="20.100000000000001" customHeight="1">
      <c r="A7" s="93" t="s">
        <v>158</v>
      </c>
      <c r="B7" s="93"/>
      <c r="C7" s="93"/>
      <c r="D7" s="93"/>
      <c r="E7" s="93"/>
      <c r="F7" s="93"/>
      <c r="G7" s="93"/>
      <c r="H7" s="93"/>
      <c r="I7" s="93"/>
      <c r="J7" s="50"/>
      <c r="K7" s="50"/>
      <c r="L7" s="50"/>
      <c r="M7" s="50"/>
      <c r="N7" s="50"/>
      <c r="O7" s="50"/>
      <c r="P7" s="50"/>
      <c r="Q7" s="50"/>
      <c r="R7" s="50"/>
      <c r="S7" s="50"/>
      <c r="T7" s="50"/>
    </row>
    <row r="8" spans="1:20" s="8" customFormat="1" ht="18" customHeight="1">
      <c r="A8" s="94" t="s">
        <v>230</v>
      </c>
      <c r="B8" s="94"/>
      <c r="C8" s="94"/>
      <c r="D8" s="94"/>
      <c r="E8" s="94"/>
      <c r="F8" s="94"/>
      <c r="G8" s="94"/>
      <c r="H8" s="94"/>
      <c r="I8" s="94"/>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95" t="s">
        <v>0</v>
      </c>
      <c r="B10" s="95" t="s">
        <v>140</v>
      </c>
      <c r="C10" s="98" t="s">
        <v>141</v>
      </c>
      <c r="D10" s="99"/>
      <c r="E10" s="102" t="s">
        <v>142</v>
      </c>
      <c r="F10" s="103"/>
      <c r="G10" s="102" t="s">
        <v>143</v>
      </c>
      <c r="H10" s="103"/>
      <c r="I10" s="104" t="s">
        <v>13</v>
      </c>
    </row>
    <row r="11" spans="1:20" s="12" customFormat="1" ht="30" customHeight="1">
      <c r="A11" s="96"/>
      <c r="B11" s="97"/>
      <c r="C11" s="100"/>
      <c r="D11" s="101"/>
      <c r="E11" s="52" t="s">
        <v>144</v>
      </c>
      <c r="F11" s="52" t="s">
        <v>145</v>
      </c>
      <c r="G11" s="52" t="s">
        <v>144</v>
      </c>
      <c r="H11" s="52" t="s">
        <v>145</v>
      </c>
      <c r="I11" s="96"/>
    </row>
    <row r="12" spans="1:20" s="12" customFormat="1" ht="17.45" customHeight="1">
      <c r="A12" s="45">
        <v>1</v>
      </c>
      <c r="B12" s="67">
        <v>23004665</v>
      </c>
      <c r="C12" s="69" t="s">
        <v>159</v>
      </c>
      <c r="D12" s="69" t="s">
        <v>199</v>
      </c>
      <c r="E12" s="115">
        <v>61</v>
      </c>
      <c r="F12" s="117" t="s">
        <v>233</v>
      </c>
      <c r="G12" s="66"/>
      <c r="H12" s="116"/>
      <c r="I12" s="56"/>
    </row>
    <row r="13" spans="1:20" s="12" customFormat="1" ht="17.45" customHeight="1">
      <c r="A13" s="45">
        <v>2</v>
      </c>
      <c r="B13" s="68">
        <v>23002382</v>
      </c>
      <c r="C13" s="70" t="s">
        <v>160</v>
      </c>
      <c r="D13" s="70" t="s">
        <v>199</v>
      </c>
      <c r="E13" s="115">
        <v>58</v>
      </c>
      <c r="F13" s="117" t="s">
        <v>233</v>
      </c>
      <c r="G13" s="66"/>
      <c r="H13" s="116"/>
      <c r="I13" s="56"/>
    </row>
    <row r="14" spans="1:20" s="12" customFormat="1" ht="17.45" customHeight="1">
      <c r="A14" s="45">
        <v>3</v>
      </c>
      <c r="B14" s="67">
        <v>23001002</v>
      </c>
      <c r="C14" s="69" t="s">
        <v>161</v>
      </c>
      <c r="D14" s="69" t="s">
        <v>199</v>
      </c>
      <c r="E14" s="115">
        <v>59</v>
      </c>
      <c r="F14" s="117" t="s">
        <v>233</v>
      </c>
      <c r="G14" s="66"/>
      <c r="H14" s="116"/>
      <c r="I14" s="56"/>
    </row>
    <row r="15" spans="1:20" s="12" customFormat="1" ht="17.45" customHeight="1">
      <c r="A15" s="45">
        <v>4</v>
      </c>
      <c r="B15" s="67">
        <v>23000600</v>
      </c>
      <c r="C15" s="69" t="s">
        <v>162</v>
      </c>
      <c r="D15" s="69" t="s">
        <v>200</v>
      </c>
      <c r="E15" s="115">
        <v>70</v>
      </c>
      <c r="F15" s="117" t="s">
        <v>152</v>
      </c>
      <c r="G15" s="66"/>
      <c r="H15" s="116"/>
      <c r="I15" s="14"/>
    </row>
    <row r="16" spans="1:20" s="12" customFormat="1" ht="17.45" customHeight="1">
      <c r="A16" s="45">
        <v>5</v>
      </c>
      <c r="B16" s="67">
        <v>23000440</v>
      </c>
      <c r="C16" s="69" t="s">
        <v>163</v>
      </c>
      <c r="D16" s="69" t="s">
        <v>200</v>
      </c>
      <c r="E16" s="115">
        <v>58</v>
      </c>
      <c r="F16" s="117" t="s">
        <v>233</v>
      </c>
      <c r="G16" s="66"/>
      <c r="H16" s="116"/>
      <c r="I16" s="14"/>
    </row>
    <row r="17" spans="1:9" s="12" customFormat="1" ht="17.45" customHeight="1">
      <c r="A17" s="45">
        <v>6</v>
      </c>
      <c r="B17" s="67">
        <v>23002323</v>
      </c>
      <c r="C17" s="69" t="s">
        <v>164</v>
      </c>
      <c r="D17" s="69" t="s">
        <v>200</v>
      </c>
      <c r="E17" s="115">
        <v>52</v>
      </c>
      <c r="F17" s="117" t="s">
        <v>233</v>
      </c>
      <c r="G17" s="66"/>
      <c r="H17" s="116"/>
      <c r="I17" s="14"/>
    </row>
    <row r="18" spans="1:9" s="12" customFormat="1" ht="17.45" customHeight="1">
      <c r="A18" s="45">
        <v>7</v>
      </c>
      <c r="B18" s="67">
        <v>23000534</v>
      </c>
      <c r="C18" s="69" t="s">
        <v>165</v>
      </c>
      <c r="D18" s="69" t="s">
        <v>200</v>
      </c>
      <c r="E18" s="115">
        <v>44</v>
      </c>
      <c r="F18" s="117" t="s">
        <v>234</v>
      </c>
      <c r="G18" s="66"/>
      <c r="H18" s="116"/>
      <c r="I18" s="14"/>
    </row>
    <row r="19" spans="1:9" s="12" customFormat="1" ht="17.45" customHeight="1">
      <c r="A19" s="45">
        <v>8</v>
      </c>
      <c r="B19" s="67">
        <v>23004294</v>
      </c>
      <c r="C19" s="69" t="s">
        <v>166</v>
      </c>
      <c r="D19" s="69" t="s">
        <v>201</v>
      </c>
      <c r="E19" s="115">
        <v>60</v>
      </c>
      <c r="F19" s="117" t="s">
        <v>233</v>
      </c>
      <c r="G19" s="66"/>
      <c r="H19" s="116"/>
      <c r="I19" s="14"/>
    </row>
    <row r="20" spans="1:9" s="12" customFormat="1" ht="17.45" customHeight="1">
      <c r="A20" s="45">
        <v>9</v>
      </c>
      <c r="B20" s="67">
        <v>23000159</v>
      </c>
      <c r="C20" s="69" t="s">
        <v>167</v>
      </c>
      <c r="D20" s="69" t="s">
        <v>202</v>
      </c>
      <c r="E20" s="115">
        <v>91</v>
      </c>
      <c r="F20" s="117" t="s">
        <v>235</v>
      </c>
      <c r="G20" s="66"/>
      <c r="H20" s="116"/>
      <c r="I20" s="56"/>
    </row>
    <row r="21" spans="1:9" s="12" customFormat="1" ht="17.45" customHeight="1">
      <c r="A21" s="45">
        <v>10</v>
      </c>
      <c r="B21" s="67">
        <v>23001072</v>
      </c>
      <c r="C21" s="69" t="s">
        <v>168</v>
      </c>
      <c r="D21" s="69" t="s">
        <v>203</v>
      </c>
      <c r="E21" s="115">
        <v>61</v>
      </c>
      <c r="F21" s="117" t="s">
        <v>233</v>
      </c>
      <c r="G21" s="66"/>
      <c r="H21" s="116"/>
      <c r="I21" s="56"/>
    </row>
    <row r="22" spans="1:9" s="12" customFormat="1" ht="17.45" customHeight="1">
      <c r="A22" s="45">
        <v>11</v>
      </c>
      <c r="B22" s="67">
        <v>23000767</v>
      </c>
      <c r="C22" s="69" t="s">
        <v>169</v>
      </c>
      <c r="D22" s="69" t="s">
        <v>204</v>
      </c>
      <c r="E22" s="115">
        <v>62</v>
      </c>
      <c r="F22" s="117" t="s">
        <v>233</v>
      </c>
      <c r="G22" s="66"/>
      <c r="H22" s="116"/>
      <c r="I22" s="56"/>
    </row>
    <row r="23" spans="1:9" s="12" customFormat="1" ht="17.45" customHeight="1">
      <c r="A23" s="45">
        <v>12</v>
      </c>
      <c r="B23" s="67">
        <v>23002181</v>
      </c>
      <c r="C23" s="69" t="s">
        <v>170</v>
      </c>
      <c r="D23" s="69" t="s">
        <v>205</v>
      </c>
      <c r="E23" s="115">
        <v>51</v>
      </c>
      <c r="F23" s="117" t="s">
        <v>233</v>
      </c>
      <c r="G23" s="66"/>
      <c r="H23" s="116"/>
      <c r="I23" s="14"/>
    </row>
    <row r="24" spans="1:9" s="12" customFormat="1" ht="17.45" customHeight="1">
      <c r="A24" s="45">
        <v>13</v>
      </c>
      <c r="B24" s="67">
        <v>23002260</v>
      </c>
      <c r="C24" s="69" t="s">
        <v>171</v>
      </c>
      <c r="D24" s="69" t="s">
        <v>206</v>
      </c>
      <c r="E24" s="115">
        <v>47</v>
      </c>
      <c r="F24" s="117" t="str">
        <f t="shared" ref="F13:F76" si="0">IF(AND(E24&gt;=90),"Xuất sắc",IF(AND(E24&gt;=80),"Tốt",IF(AND(E24&gt;=70),"Khá",IF(AND(E24&gt;=60),"TB",IF(AND(E24&gt;=50),"TB",IF(AND(E24&lt;50),IF(AND(E24&gt;0),"Yếu",IF(AND(E24=0),"Không XL"," "))))))))</f>
        <v>Yếu</v>
      </c>
      <c r="G24" s="66"/>
      <c r="H24" s="116"/>
      <c r="I24" s="14"/>
    </row>
    <row r="25" spans="1:9" s="12" customFormat="1" ht="17.45" customHeight="1">
      <c r="A25" s="45">
        <v>14</v>
      </c>
      <c r="B25" s="67">
        <v>23004633</v>
      </c>
      <c r="C25" s="69" t="s">
        <v>172</v>
      </c>
      <c r="D25" s="69" t="s">
        <v>207</v>
      </c>
      <c r="E25" s="115">
        <v>40</v>
      </c>
      <c r="F25" s="117" t="str">
        <f t="shared" si="0"/>
        <v>Yếu</v>
      </c>
      <c r="G25" s="66"/>
      <c r="H25" s="116"/>
      <c r="I25" s="14"/>
    </row>
    <row r="26" spans="1:9" s="12" customFormat="1" ht="17.45" customHeight="1">
      <c r="A26" s="45">
        <v>15</v>
      </c>
      <c r="B26" s="67">
        <v>23001404</v>
      </c>
      <c r="C26" s="69" t="s">
        <v>173</v>
      </c>
      <c r="D26" s="69" t="s">
        <v>207</v>
      </c>
      <c r="E26" s="115">
        <v>46</v>
      </c>
      <c r="F26" s="117" t="str">
        <f t="shared" si="0"/>
        <v>Yếu</v>
      </c>
      <c r="G26" s="66"/>
      <c r="H26" s="116"/>
      <c r="I26" s="14"/>
    </row>
    <row r="27" spans="1:9" s="12" customFormat="1" ht="17.45" customHeight="1">
      <c r="A27" s="45">
        <v>16</v>
      </c>
      <c r="B27" s="67">
        <v>23002691</v>
      </c>
      <c r="C27" s="69" t="s">
        <v>174</v>
      </c>
      <c r="D27" s="69" t="s">
        <v>208</v>
      </c>
      <c r="E27" s="115">
        <v>45</v>
      </c>
      <c r="F27" s="117" t="str">
        <f t="shared" si="0"/>
        <v>Yếu</v>
      </c>
      <c r="G27" s="66"/>
      <c r="H27" s="116"/>
      <c r="I27" s="14"/>
    </row>
    <row r="28" spans="1:9" s="12" customFormat="1" ht="17.45" customHeight="1">
      <c r="A28" s="45">
        <v>17</v>
      </c>
      <c r="B28" s="67">
        <v>23000203</v>
      </c>
      <c r="C28" s="69" t="s">
        <v>175</v>
      </c>
      <c r="D28" s="69" t="s">
        <v>209</v>
      </c>
      <c r="E28" s="115">
        <v>53</v>
      </c>
      <c r="F28" s="117" t="str">
        <f t="shared" si="0"/>
        <v>TB</v>
      </c>
      <c r="G28" s="66"/>
      <c r="H28" s="116"/>
      <c r="I28" s="14"/>
    </row>
    <row r="29" spans="1:9" s="12" customFormat="1" ht="17.45" customHeight="1">
      <c r="A29" s="45">
        <v>18</v>
      </c>
      <c r="B29" s="67">
        <v>23000519</v>
      </c>
      <c r="C29" s="69" t="s">
        <v>176</v>
      </c>
      <c r="D29" s="69" t="s">
        <v>210</v>
      </c>
      <c r="E29" s="115">
        <v>40</v>
      </c>
      <c r="F29" s="117" t="str">
        <f t="shared" si="0"/>
        <v>Yếu</v>
      </c>
      <c r="G29" s="66"/>
      <c r="H29" s="116"/>
      <c r="I29" s="14"/>
    </row>
    <row r="30" spans="1:9" s="12" customFormat="1" ht="17.45" customHeight="1">
      <c r="A30" s="45">
        <v>19</v>
      </c>
      <c r="B30" s="67">
        <v>23001377</v>
      </c>
      <c r="C30" s="69" t="s">
        <v>177</v>
      </c>
      <c r="D30" s="69" t="s">
        <v>211</v>
      </c>
      <c r="E30" s="115">
        <v>56</v>
      </c>
      <c r="F30" s="117" t="str">
        <f t="shared" si="0"/>
        <v>TB</v>
      </c>
      <c r="G30" s="66"/>
      <c r="H30" s="116"/>
      <c r="I30" s="14"/>
    </row>
    <row r="31" spans="1:9" s="12" customFormat="1" ht="17.45" customHeight="1">
      <c r="A31" s="45">
        <v>20</v>
      </c>
      <c r="B31" s="67">
        <v>23004590</v>
      </c>
      <c r="C31" s="69" t="s">
        <v>178</v>
      </c>
      <c r="D31" s="69" t="s">
        <v>212</v>
      </c>
      <c r="E31" s="115">
        <v>44</v>
      </c>
      <c r="F31" s="117" t="str">
        <f t="shared" si="0"/>
        <v>Yếu</v>
      </c>
      <c r="G31" s="66"/>
      <c r="H31" s="116"/>
      <c r="I31" s="56"/>
    </row>
    <row r="32" spans="1:9" s="12" customFormat="1" ht="17.45" customHeight="1">
      <c r="A32" s="45">
        <v>21</v>
      </c>
      <c r="B32" s="67">
        <v>23002233</v>
      </c>
      <c r="C32" s="71" t="s">
        <v>179</v>
      </c>
      <c r="D32" s="69" t="s">
        <v>213</v>
      </c>
      <c r="E32" s="115">
        <v>48</v>
      </c>
      <c r="F32" s="117" t="str">
        <f t="shared" si="0"/>
        <v>Yếu</v>
      </c>
      <c r="G32" s="66"/>
      <c r="H32" s="116"/>
      <c r="I32" s="14"/>
    </row>
    <row r="33" spans="1:9" s="12" customFormat="1" ht="17.45" customHeight="1">
      <c r="A33" s="45">
        <v>22</v>
      </c>
      <c r="B33" s="67">
        <v>23000175</v>
      </c>
      <c r="C33" s="69" t="s">
        <v>180</v>
      </c>
      <c r="D33" s="69" t="s">
        <v>214</v>
      </c>
      <c r="E33" s="115">
        <v>0</v>
      </c>
      <c r="F33" s="117" t="str">
        <f t="shared" si="0"/>
        <v>Không XL</v>
      </c>
      <c r="G33" s="66"/>
      <c r="H33" s="116"/>
      <c r="I33" s="14"/>
    </row>
    <row r="34" spans="1:9" s="12" customFormat="1" ht="17.45" customHeight="1">
      <c r="A34" s="45">
        <v>23</v>
      </c>
      <c r="B34" s="67">
        <v>23000721</v>
      </c>
      <c r="C34" s="71" t="s">
        <v>181</v>
      </c>
      <c r="D34" s="69" t="s">
        <v>215</v>
      </c>
      <c r="E34" s="115">
        <v>56</v>
      </c>
      <c r="F34" s="117" t="str">
        <f t="shared" si="0"/>
        <v>TB</v>
      </c>
      <c r="G34" s="66"/>
      <c r="H34" s="116"/>
      <c r="I34" s="14"/>
    </row>
    <row r="35" spans="1:9" s="12" customFormat="1" ht="17.45" customHeight="1">
      <c r="A35" s="45">
        <v>24</v>
      </c>
      <c r="B35" s="67">
        <v>23000808</v>
      </c>
      <c r="C35" s="69" t="s">
        <v>182</v>
      </c>
      <c r="D35" s="69" t="s">
        <v>216</v>
      </c>
      <c r="E35" s="115">
        <v>40</v>
      </c>
      <c r="F35" s="117" t="str">
        <f t="shared" si="0"/>
        <v>Yếu</v>
      </c>
      <c r="G35" s="66"/>
      <c r="H35" s="116"/>
      <c r="I35" s="14"/>
    </row>
    <row r="36" spans="1:9" s="12" customFormat="1" ht="17.45" customHeight="1">
      <c r="A36" s="45">
        <v>25</v>
      </c>
      <c r="B36" s="67">
        <v>23000296</v>
      </c>
      <c r="C36" s="69" t="s">
        <v>183</v>
      </c>
      <c r="D36" s="69" t="s">
        <v>217</v>
      </c>
      <c r="E36" s="115">
        <v>58</v>
      </c>
      <c r="F36" s="117" t="str">
        <f t="shared" si="0"/>
        <v>TB</v>
      </c>
      <c r="G36" s="66"/>
      <c r="H36" s="116"/>
      <c r="I36" s="14"/>
    </row>
    <row r="37" spans="1:9" s="12" customFormat="1" ht="17.45" customHeight="1">
      <c r="A37" s="45">
        <v>26</v>
      </c>
      <c r="B37" s="67">
        <v>23000681</v>
      </c>
      <c r="C37" s="69" t="s">
        <v>184</v>
      </c>
      <c r="D37" s="69" t="s">
        <v>218</v>
      </c>
      <c r="E37" s="115">
        <v>54</v>
      </c>
      <c r="F37" s="117" t="str">
        <f t="shared" si="0"/>
        <v>TB</v>
      </c>
      <c r="G37" s="66"/>
      <c r="H37" s="116"/>
      <c r="I37" s="14"/>
    </row>
    <row r="38" spans="1:9" s="12" customFormat="1" ht="17.45" customHeight="1">
      <c r="A38" s="45">
        <v>27</v>
      </c>
      <c r="B38" s="67">
        <v>23001085</v>
      </c>
      <c r="C38" s="69" t="s">
        <v>185</v>
      </c>
      <c r="D38" s="69" t="s">
        <v>219</v>
      </c>
      <c r="E38" s="115">
        <v>50</v>
      </c>
      <c r="F38" s="117" t="str">
        <f t="shared" si="0"/>
        <v>TB</v>
      </c>
      <c r="G38" s="66"/>
      <c r="H38" s="116"/>
      <c r="I38" s="56"/>
    </row>
    <row r="39" spans="1:9" s="12" customFormat="1" ht="17.45" customHeight="1">
      <c r="A39" s="45">
        <v>28</v>
      </c>
      <c r="B39" s="67">
        <v>23004891</v>
      </c>
      <c r="C39" s="69" t="s">
        <v>186</v>
      </c>
      <c r="D39" s="69" t="s">
        <v>219</v>
      </c>
      <c r="E39" s="115">
        <v>40</v>
      </c>
      <c r="F39" s="117" t="str">
        <f t="shared" si="0"/>
        <v>Yếu</v>
      </c>
      <c r="G39" s="66"/>
      <c r="H39" s="116"/>
      <c r="I39" s="14"/>
    </row>
    <row r="40" spans="1:9" s="12" customFormat="1" ht="17.45" customHeight="1">
      <c r="A40" s="45">
        <v>29</v>
      </c>
      <c r="B40" s="67">
        <v>23000257</v>
      </c>
      <c r="C40" s="69" t="s">
        <v>187</v>
      </c>
      <c r="D40" s="69" t="s">
        <v>220</v>
      </c>
      <c r="E40" s="115">
        <v>47</v>
      </c>
      <c r="F40" s="117" t="str">
        <f t="shared" si="0"/>
        <v>Yếu</v>
      </c>
      <c r="G40" s="66"/>
      <c r="H40" s="116"/>
      <c r="I40" s="56"/>
    </row>
    <row r="41" spans="1:9" s="12" customFormat="1" ht="17.45" customHeight="1">
      <c r="A41" s="45">
        <v>30</v>
      </c>
      <c r="B41" s="67">
        <v>23000791</v>
      </c>
      <c r="C41" s="69" t="s">
        <v>188</v>
      </c>
      <c r="D41" s="69" t="s">
        <v>221</v>
      </c>
      <c r="E41" s="115">
        <v>40</v>
      </c>
      <c r="F41" s="117" t="str">
        <f t="shared" si="0"/>
        <v>Yếu</v>
      </c>
      <c r="G41" s="66"/>
      <c r="H41" s="116"/>
      <c r="I41" s="56"/>
    </row>
    <row r="42" spans="1:9" s="12" customFormat="1" ht="17.45" customHeight="1">
      <c r="A42" s="45">
        <v>31</v>
      </c>
      <c r="B42" s="67">
        <v>23002587</v>
      </c>
      <c r="C42" s="71" t="s">
        <v>189</v>
      </c>
      <c r="D42" s="69" t="s">
        <v>222</v>
      </c>
      <c r="E42" s="115">
        <v>40</v>
      </c>
      <c r="F42" s="117" t="str">
        <f t="shared" si="0"/>
        <v>Yếu</v>
      </c>
      <c r="G42" s="66"/>
      <c r="H42" s="116"/>
      <c r="I42" s="56"/>
    </row>
    <row r="43" spans="1:9" s="12" customFormat="1" ht="17.45" customHeight="1">
      <c r="A43" s="45">
        <v>32</v>
      </c>
      <c r="B43" s="67">
        <v>23001712</v>
      </c>
      <c r="C43" s="69" t="s">
        <v>190</v>
      </c>
      <c r="D43" s="69" t="s">
        <v>223</v>
      </c>
      <c r="E43" s="115">
        <v>51</v>
      </c>
      <c r="F43" s="117" t="str">
        <f t="shared" si="0"/>
        <v>TB</v>
      </c>
      <c r="G43" s="66"/>
      <c r="H43" s="116"/>
      <c r="I43" s="14"/>
    </row>
    <row r="44" spans="1:9" s="12" customFormat="1" ht="17.45" customHeight="1">
      <c r="A44" s="45">
        <v>33</v>
      </c>
      <c r="B44" s="67">
        <v>23000478</v>
      </c>
      <c r="C44" s="69" t="s">
        <v>191</v>
      </c>
      <c r="D44" s="69" t="s">
        <v>223</v>
      </c>
      <c r="E44" s="115">
        <v>46</v>
      </c>
      <c r="F44" s="117" t="str">
        <f t="shared" si="0"/>
        <v>Yếu</v>
      </c>
      <c r="G44" s="66"/>
      <c r="H44" s="116"/>
      <c r="I44" s="14"/>
    </row>
    <row r="45" spans="1:9" s="12" customFormat="1" ht="17.45" customHeight="1">
      <c r="A45" s="45">
        <v>34</v>
      </c>
      <c r="B45" s="67">
        <v>23002774</v>
      </c>
      <c r="C45" s="69" t="s">
        <v>192</v>
      </c>
      <c r="D45" s="69" t="s">
        <v>224</v>
      </c>
      <c r="E45" s="115">
        <v>53</v>
      </c>
      <c r="F45" s="117" t="str">
        <f t="shared" si="0"/>
        <v>TB</v>
      </c>
      <c r="G45" s="66"/>
      <c r="H45" s="116"/>
      <c r="I45" s="14"/>
    </row>
    <row r="46" spans="1:9" s="12" customFormat="1" ht="17.45" customHeight="1">
      <c r="A46" s="45">
        <v>35</v>
      </c>
      <c r="B46" s="67">
        <v>23000985</v>
      </c>
      <c r="C46" s="71" t="s">
        <v>193</v>
      </c>
      <c r="D46" s="69" t="s">
        <v>225</v>
      </c>
      <c r="E46" s="115">
        <v>56</v>
      </c>
      <c r="F46" s="117" t="str">
        <f t="shared" si="0"/>
        <v>TB</v>
      </c>
      <c r="G46" s="66"/>
      <c r="H46" s="116"/>
      <c r="I46" s="14"/>
    </row>
    <row r="47" spans="1:9" s="12" customFormat="1" ht="17.45" customHeight="1">
      <c r="A47" s="45">
        <v>36</v>
      </c>
      <c r="B47" s="67">
        <v>23001386</v>
      </c>
      <c r="C47" s="69" t="s">
        <v>194</v>
      </c>
      <c r="D47" s="69" t="s">
        <v>226</v>
      </c>
      <c r="E47" s="115">
        <v>58</v>
      </c>
      <c r="F47" s="117" t="str">
        <f t="shared" si="0"/>
        <v>TB</v>
      </c>
      <c r="G47" s="66"/>
      <c r="H47" s="116"/>
      <c r="I47" s="14"/>
    </row>
    <row r="48" spans="1:9" s="12" customFormat="1" ht="17.45" customHeight="1">
      <c r="A48" s="45">
        <v>37</v>
      </c>
      <c r="B48" s="67">
        <v>23002338</v>
      </c>
      <c r="C48" s="69" t="s">
        <v>195</v>
      </c>
      <c r="D48" s="69" t="s">
        <v>227</v>
      </c>
      <c r="E48" s="115">
        <v>49</v>
      </c>
      <c r="F48" s="117" t="str">
        <f t="shared" si="0"/>
        <v>Yếu</v>
      </c>
      <c r="G48" s="66"/>
      <c r="H48" s="116"/>
      <c r="I48" s="14"/>
    </row>
    <row r="49" spans="1:9" s="12" customFormat="1" ht="17.45" customHeight="1">
      <c r="A49" s="45">
        <v>38</v>
      </c>
      <c r="B49" s="67">
        <v>23005033</v>
      </c>
      <c r="C49" s="69" t="s">
        <v>196</v>
      </c>
      <c r="D49" s="69" t="s">
        <v>228</v>
      </c>
      <c r="E49" s="115">
        <v>42</v>
      </c>
      <c r="F49" s="117" t="str">
        <f t="shared" si="0"/>
        <v>Yếu</v>
      </c>
      <c r="G49" s="66"/>
      <c r="H49" s="116"/>
      <c r="I49" s="14"/>
    </row>
    <row r="50" spans="1:9" s="12" customFormat="1" ht="17.45" customHeight="1">
      <c r="A50" s="45">
        <v>39</v>
      </c>
      <c r="B50" s="67">
        <v>23000206</v>
      </c>
      <c r="C50" s="69" t="s">
        <v>197</v>
      </c>
      <c r="D50" s="69" t="s">
        <v>229</v>
      </c>
      <c r="E50" s="115">
        <v>76</v>
      </c>
      <c r="F50" s="117" t="str">
        <f t="shared" si="0"/>
        <v>Khá</v>
      </c>
      <c r="G50" s="66"/>
      <c r="H50" s="116"/>
      <c r="I50" s="14"/>
    </row>
    <row r="51" spans="1:9" s="12" customFormat="1" ht="17.45" customHeight="1">
      <c r="A51" s="45">
        <v>40</v>
      </c>
      <c r="B51" s="67">
        <v>23000255</v>
      </c>
      <c r="C51" s="69" t="s">
        <v>198</v>
      </c>
      <c r="D51" s="69" t="s">
        <v>229</v>
      </c>
      <c r="E51" s="115">
        <v>68</v>
      </c>
      <c r="F51" s="117" t="str">
        <f t="shared" si="0"/>
        <v>TB</v>
      </c>
      <c r="G51" s="66"/>
      <c r="H51" s="116"/>
      <c r="I51" s="56"/>
    </row>
    <row r="52" spans="1:9" s="12" customFormat="1" ht="17.45" customHeight="1">
      <c r="A52" s="45">
        <v>41</v>
      </c>
      <c r="B52" s="53"/>
      <c r="C52" s="54"/>
      <c r="D52" s="55"/>
      <c r="E52" s="45"/>
      <c r="F52" s="65" t="str">
        <f t="shared" si="0"/>
        <v>Không XL</v>
      </c>
      <c r="G52" s="45"/>
      <c r="H52" s="65" t="str">
        <f t="shared" ref="H13:H76" si="1">IF(AND(G52&gt;=90),"Xuất sắc",IF(AND(G52&gt;=80),"Tốt",IF(AND(G52&gt;=70),"Khá",IF(AND(G52&gt;=60),"TB",IF(AND(G52&gt;=50),"TB",IF(AND(G52&lt;50),IF(AND(G52&gt;0),"Yếu",IF(AND(G52=0),"Không XL"," "))))))))</f>
        <v>Không XL</v>
      </c>
      <c r="I52" s="14"/>
    </row>
    <row r="53" spans="1:9" s="12" customFormat="1" ht="17.45" customHeight="1">
      <c r="A53" s="45">
        <v>42</v>
      </c>
      <c r="B53" s="53"/>
      <c r="C53" s="54"/>
      <c r="D53" s="55"/>
      <c r="E53" s="45"/>
      <c r="F53" s="65" t="str">
        <f t="shared" si="0"/>
        <v>Không XL</v>
      </c>
      <c r="G53" s="45"/>
      <c r="H53" s="65" t="str">
        <f t="shared" si="1"/>
        <v>Không XL</v>
      </c>
      <c r="I53" s="14"/>
    </row>
    <row r="54" spans="1:9" s="12" customFormat="1" ht="17.45" hidden="1" customHeight="1">
      <c r="A54" s="45">
        <v>43</v>
      </c>
      <c r="B54" s="53"/>
      <c r="C54" s="54"/>
      <c r="D54" s="55"/>
      <c r="E54" s="45"/>
      <c r="F54" s="65" t="str">
        <f t="shared" si="0"/>
        <v>Không XL</v>
      </c>
      <c r="G54" s="45"/>
      <c r="H54" s="65" t="str">
        <f t="shared" si="1"/>
        <v>Không XL</v>
      </c>
      <c r="I54" s="14"/>
    </row>
    <row r="55" spans="1:9" s="12" customFormat="1" ht="17.45" hidden="1" customHeight="1">
      <c r="A55" s="45">
        <v>44</v>
      </c>
      <c r="B55" s="53"/>
      <c r="C55" s="54"/>
      <c r="D55" s="55"/>
      <c r="E55" s="45"/>
      <c r="F55" s="65" t="str">
        <f t="shared" si="0"/>
        <v>Không XL</v>
      </c>
      <c r="G55" s="45"/>
      <c r="H55" s="65" t="str">
        <f t="shared" si="1"/>
        <v>Không XL</v>
      </c>
      <c r="I55" s="14"/>
    </row>
    <row r="56" spans="1:9" s="12" customFormat="1" ht="17.45" hidden="1" customHeight="1">
      <c r="A56" s="45">
        <v>45</v>
      </c>
      <c r="B56" s="53"/>
      <c r="C56" s="54"/>
      <c r="D56" s="55"/>
      <c r="E56" s="45"/>
      <c r="F56" s="65" t="str">
        <f t="shared" si="0"/>
        <v>Không XL</v>
      </c>
      <c r="G56" s="45"/>
      <c r="H56" s="65" t="str">
        <f t="shared" si="1"/>
        <v>Không XL</v>
      </c>
      <c r="I56" s="14"/>
    </row>
    <row r="57" spans="1:9" s="12" customFormat="1" ht="17.45" hidden="1" customHeight="1">
      <c r="A57" s="45">
        <v>46</v>
      </c>
      <c r="B57" s="53"/>
      <c r="C57" s="54"/>
      <c r="D57" s="55"/>
      <c r="E57" s="45"/>
      <c r="F57" s="65" t="str">
        <f t="shared" si="0"/>
        <v>Không XL</v>
      </c>
      <c r="G57" s="45"/>
      <c r="H57" s="65" t="str">
        <f t="shared" si="1"/>
        <v>Không XL</v>
      </c>
      <c r="I57" s="14"/>
    </row>
    <row r="58" spans="1:9" s="12" customFormat="1" ht="17.45" hidden="1" customHeight="1">
      <c r="A58" s="45">
        <v>47</v>
      </c>
      <c r="B58" s="53"/>
      <c r="C58" s="54"/>
      <c r="D58" s="55"/>
      <c r="E58" s="45"/>
      <c r="F58" s="65" t="str">
        <f t="shared" si="0"/>
        <v>Không XL</v>
      </c>
      <c r="G58" s="45"/>
      <c r="H58" s="65" t="str">
        <f t="shared" si="1"/>
        <v>Không XL</v>
      </c>
      <c r="I58" s="56"/>
    </row>
    <row r="59" spans="1:9" s="12" customFormat="1" ht="17.45" hidden="1" customHeight="1">
      <c r="A59" s="45">
        <v>48</v>
      </c>
      <c r="B59" s="53"/>
      <c r="C59" s="54"/>
      <c r="D59" s="55"/>
      <c r="E59" s="45"/>
      <c r="F59" s="65" t="str">
        <f t="shared" si="0"/>
        <v>Không XL</v>
      </c>
      <c r="G59" s="45"/>
      <c r="H59" s="65" t="str">
        <f t="shared" si="1"/>
        <v>Không XL</v>
      </c>
      <c r="I59" s="14"/>
    </row>
    <row r="60" spans="1:9" s="12" customFormat="1" ht="17.45" hidden="1" customHeight="1">
      <c r="A60" s="45">
        <v>49</v>
      </c>
      <c r="B60" s="53"/>
      <c r="C60" s="54"/>
      <c r="D60" s="55"/>
      <c r="E60" s="45"/>
      <c r="F60" s="65" t="str">
        <f t="shared" si="0"/>
        <v>Không XL</v>
      </c>
      <c r="G60" s="45"/>
      <c r="H60" s="65" t="str">
        <f t="shared" si="1"/>
        <v>Không XL</v>
      </c>
      <c r="I60" s="56"/>
    </row>
    <row r="61" spans="1:9" s="12" customFormat="1" ht="17.45" hidden="1" customHeight="1">
      <c r="A61" s="45">
        <v>50</v>
      </c>
      <c r="B61" s="53"/>
      <c r="C61" s="54"/>
      <c r="D61" s="55"/>
      <c r="E61" s="45"/>
      <c r="F61" s="65" t="str">
        <f t="shared" si="0"/>
        <v>Không XL</v>
      </c>
      <c r="G61" s="45"/>
      <c r="H61" s="65" t="str">
        <f t="shared" si="1"/>
        <v>Không XL</v>
      </c>
      <c r="I61" s="56"/>
    </row>
    <row r="62" spans="1:9" s="12" customFormat="1" ht="17.45" hidden="1" customHeight="1">
      <c r="A62" s="45">
        <v>51</v>
      </c>
      <c r="B62" s="53"/>
      <c r="C62" s="54"/>
      <c r="D62" s="55"/>
      <c r="E62" s="45"/>
      <c r="F62" s="65" t="str">
        <f t="shared" si="0"/>
        <v>Không XL</v>
      </c>
      <c r="G62" s="45"/>
      <c r="H62" s="65" t="str">
        <f t="shared" si="1"/>
        <v>Không XL</v>
      </c>
      <c r="I62" s="56"/>
    </row>
    <row r="63" spans="1:9" s="12" customFormat="1" ht="17.45" hidden="1" customHeight="1">
      <c r="A63" s="45">
        <v>52</v>
      </c>
      <c r="B63" s="53"/>
      <c r="C63" s="54"/>
      <c r="D63" s="55"/>
      <c r="E63" s="45"/>
      <c r="F63" s="65" t="str">
        <f t="shared" si="0"/>
        <v>Không XL</v>
      </c>
      <c r="G63" s="45"/>
      <c r="H63" s="65" t="str">
        <f t="shared" si="1"/>
        <v>Không XL</v>
      </c>
      <c r="I63" s="14"/>
    </row>
    <row r="64" spans="1:9" s="12" customFormat="1" ht="17.45" hidden="1" customHeight="1">
      <c r="A64" s="45">
        <v>53</v>
      </c>
      <c r="B64" s="53"/>
      <c r="C64" s="54"/>
      <c r="D64" s="55"/>
      <c r="E64" s="45"/>
      <c r="F64" s="65" t="str">
        <f t="shared" si="0"/>
        <v>Không XL</v>
      </c>
      <c r="G64" s="45"/>
      <c r="H64" s="65" t="str">
        <f t="shared" si="1"/>
        <v>Không XL</v>
      </c>
      <c r="I64" s="14"/>
    </row>
    <row r="65" spans="1:9" s="12" customFormat="1" ht="17.45" hidden="1" customHeight="1">
      <c r="A65" s="45">
        <v>54</v>
      </c>
      <c r="B65" s="53"/>
      <c r="C65" s="54"/>
      <c r="D65" s="55"/>
      <c r="E65" s="45"/>
      <c r="F65" s="65" t="str">
        <f t="shared" si="0"/>
        <v>Không XL</v>
      </c>
      <c r="G65" s="45"/>
      <c r="H65" s="65" t="str">
        <f t="shared" si="1"/>
        <v>Không XL</v>
      </c>
      <c r="I65" s="14"/>
    </row>
    <row r="66" spans="1:9" s="12" customFormat="1" ht="17.45" hidden="1" customHeight="1">
      <c r="A66" s="45">
        <v>55</v>
      </c>
      <c r="B66" s="53"/>
      <c r="C66" s="54"/>
      <c r="D66" s="55"/>
      <c r="E66" s="45"/>
      <c r="F66" s="65" t="str">
        <f t="shared" si="0"/>
        <v>Không XL</v>
      </c>
      <c r="G66" s="45"/>
      <c r="H66" s="65" t="str">
        <f t="shared" si="1"/>
        <v>Không XL</v>
      </c>
      <c r="I66" s="14"/>
    </row>
    <row r="67" spans="1:9" s="12" customFormat="1" ht="17.45" hidden="1" customHeight="1">
      <c r="A67" s="45">
        <v>56</v>
      </c>
      <c r="B67" s="53"/>
      <c r="C67" s="54"/>
      <c r="D67" s="55"/>
      <c r="E67" s="45"/>
      <c r="F67" s="65" t="str">
        <f t="shared" si="0"/>
        <v>Không XL</v>
      </c>
      <c r="G67" s="45"/>
      <c r="H67" s="65" t="str">
        <f t="shared" si="1"/>
        <v>Không XL</v>
      </c>
      <c r="I67" s="14"/>
    </row>
    <row r="68" spans="1:9" s="12" customFormat="1" ht="17.45" hidden="1" customHeight="1">
      <c r="A68" s="45">
        <v>57</v>
      </c>
      <c r="B68" s="53"/>
      <c r="C68" s="54"/>
      <c r="D68" s="55"/>
      <c r="E68" s="45"/>
      <c r="F68" s="65" t="str">
        <f t="shared" si="0"/>
        <v>Không XL</v>
      </c>
      <c r="G68" s="45"/>
      <c r="H68" s="65" t="str">
        <f t="shared" si="1"/>
        <v>Không XL</v>
      </c>
      <c r="I68" s="14"/>
    </row>
    <row r="69" spans="1:9" s="12" customFormat="1" ht="17.45" hidden="1" customHeight="1">
      <c r="A69" s="45">
        <v>58</v>
      </c>
      <c r="B69" s="53"/>
      <c r="C69" s="54"/>
      <c r="D69" s="55"/>
      <c r="E69" s="45"/>
      <c r="F69" s="65" t="str">
        <f t="shared" si="0"/>
        <v>Không XL</v>
      </c>
      <c r="G69" s="45"/>
      <c r="H69" s="65" t="str">
        <f t="shared" si="1"/>
        <v>Không XL</v>
      </c>
      <c r="I69" s="14"/>
    </row>
    <row r="70" spans="1:9" s="12" customFormat="1" ht="17.45" hidden="1" customHeight="1">
      <c r="A70" s="45">
        <v>59</v>
      </c>
      <c r="B70" s="53"/>
      <c r="C70" s="54"/>
      <c r="D70" s="55"/>
      <c r="E70" s="45"/>
      <c r="F70" s="65" t="str">
        <f t="shared" si="0"/>
        <v>Không XL</v>
      </c>
      <c r="G70" s="45"/>
      <c r="H70" s="65" t="str">
        <f t="shared" si="1"/>
        <v>Không XL</v>
      </c>
      <c r="I70" s="14"/>
    </row>
    <row r="71" spans="1:9" s="12" customFormat="1" ht="17.45" hidden="1" customHeight="1">
      <c r="A71" s="45">
        <v>60</v>
      </c>
      <c r="B71" s="53"/>
      <c r="C71" s="54"/>
      <c r="D71" s="55"/>
      <c r="E71" s="45"/>
      <c r="F71" s="65" t="str">
        <f t="shared" si="0"/>
        <v>Không XL</v>
      </c>
      <c r="G71" s="45"/>
      <c r="H71" s="65" t="str">
        <f t="shared" si="1"/>
        <v>Không XL</v>
      </c>
      <c r="I71" s="56"/>
    </row>
    <row r="72" spans="1:9" s="12" customFormat="1" ht="17.45" hidden="1" customHeight="1">
      <c r="A72" s="45">
        <v>61</v>
      </c>
      <c r="B72" s="53"/>
      <c r="C72" s="54"/>
      <c r="D72" s="55"/>
      <c r="E72" s="45"/>
      <c r="F72" s="65" t="str">
        <f t="shared" si="0"/>
        <v>Không XL</v>
      </c>
      <c r="G72" s="45"/>
      <c r="H72" s="65" t="str">
        <f t="shared" si="1"/>
        <v>Không XL</v>
      </c>
      <c r="I72" s="14"/>
    </row>
    <row r="73" spans="1:9" s="12" customFormat="1" ht="17.45" hidden="1" customHeight="1">
      <c r="A73" s="45">
        <v>62</v>
      </c>
      <c r="B73" s="53"/>
      <c r="C73" s="54"/>
      <c r="D73" s="55"/>
      <c r="E73" s="45"/>
      <c r="F73" s="65" t="str">
        <f t="shared" si="0"/>
        <v>Không XL</v>
      </c>
      <c r="G73" s="45"/>
      <c r="H73" s="65" t="str">
        <f t="shared" si="1"/>
        <v>Không XL</v>
      </c>
      <c r="I73" s="14"/>
    </row>
    <row r="74" spans="1:9" s="12" customFormat="1" ht="17.45" hidden="1" customHeight="1">
      <c r="A74" s="45">
        <v>63</v>
      </c>
      <c r="B74" s="53"/>
      <c r="C74" s="54"/>
      <c r="D74" s="55"/>
      <c r="E74" s="45"/>
      <c r="F74" s="65" t="str">
        <f t="shared" si="0"/>
        <v>Không XL</v>
      </c>
      <c r="G74" s="45"/>
      <c r="H74" s="65" t="str">
        <f t="shared" si="1"/>
        <v>Không XL</v>
      </c>
      <c r="I74" s="14"/>
    </row>
    <row r="75" spans="1:9" s="12" customFormat="1" ht="17.45" hidden="1" customHeight="1">
      <c r="A75" s="45">
        <v>64</v>
      </c>
      <c r="B75" s="53"/>
      <c r="C75" s="54"/>
      <c r="D75" s="55"/>
      <c r="E75" s="45"/>
      <c r="F75" s="65" t="str">
        <f t="shared" si="0"/>
        <v>Không XL</v>
      </c>
      <c r="G75" s="45"/>
      <c r="H75" s="65" t="str">
        <f t="shared" si="1"/>
        <v>Không XL</v>
      </c>
      <c r="I75" s="14"/>
    </row>
    <row r="76" spans="1:9" s="12" customFormat="1" ht="17.45" hidden="1" customHeight="1">
      <c r="A76" s="45">
        <v>65</v>
      </c>
      <c r="B76" s="53"/>
      <c r="C76" s="54"/>
      <c r="D76" s="55"/>
      <c r="E76" s="45"/>
      <c r="F76" s="65" t="str">
        <f t="shared" si="0"/>
        <v>Không XL</v>
      </c>
      <c r="G76" s="45"/>
      <c r="H76" s="65" t="str">
        <f t="shared" si="1"/>
        <v>Không XL</v>
      </c>
      <c r="I76" s="14"/>
    </row>
    <row r="77" spans="1:9" s="12" customFormat="1" ht="17.45" hidden="1" customHeight="1">
      <c r="A77" s="45">
        <v>66</v>
      </c>
      <c r="B77" s="53"/>
      <c r="C77" s="54"/>
      <c r="D77" s="55"/>
      <c r="E77" s="45"/>
      <c r="F77" s="65" t="str">
        <f t="shared" ref="F77" si="2">IF(AND(E77&gt;=90),"Xuất sắc",IF(AND(E77&gt;=80),"Tốt",IF(AND(E77&gt;=70),"Khá",IF(AND(E77&gt;=60),"TB",IF(AND(E77&gt;=50),"TB",IF(AND(E77&lt;50),IF(AND(E77&gt;0),"Yếu",IF(AND(E77=0),"Không XL"," "))))))))</f>
        <v>Không XL</v>
      </c>
      <c r="G77" s="45"/>
      <c r="H77" s="65" t="str">
        <f t="shared" ref="H77" si="3">IF(AND(G77&gt;=90),"Xuất sắc",IF(AND(G77&gt;=80),"Tốt",IF(AND(G77&gt;=70),"Khá",IF(AND(G77&gt;=60),"TB",IF(AND(G77&gt;=50),"TB",IF(AND(G77&lt;50),IF(AND(G77&gt;0),"Yếu",IF(AND(G77=0),"Không XL"," "))))))))</f>
        <v>Không XL</v>
      </c>
      <c r="I77" s="14"/>
    </row>
    <row r="78" spans="1:9" ht="20.100000000000001" customHeight="1">
      <c r="A78" s="46"/>
      <c r="B78" s="46"/>
      <c r="C78" s="105" t="s">
        <v>146</v>
      </c>
      <c r="D78" s="105"/>
      <c r="E78" s="105"/>
      <c r="F78" s="105"/>
      <c r="G78" s="105"/>
      <c r="H78" s="105"/>
      <c r="I78" s="105"/>
    </row>
    <row r="79" spans="1:9" ht="18" customHeight="1">
      <c r="C79" s="106" t="s">
        <v>147</v>
      </c>
      <c r="D79" s="107"/>
      <c r="E79" s="110" t="s">
        <v>142</v>
      </c>
      <c r="F79" s="111"/>
      <c r="G79" s="110" t="s">
        <v>143</v>
      </c>
      <c r="H79" s="111"/>
      <c r="I79" s="112" t="s">
        <v>13</v>
      </c>
    </row>
    <row r="80" spans="1:9" s="12" customFormat="1" ht="18" customHeight="1">
      <c r="C80" s="108"/>
      <c r="D80" s="109"/>
      <c r="E80" s="52" t="s">
        <v>148</v>
      </c>
      <c r="F80" s="19" t="s">
        <v>149</v>
      </c>
      <c r="G80" s="52" t="s">
        <v>148</v>
      </c>
      <c r="H80" s="19" t="s">
        <v>149</v>
      </c>
      <c r="I80" s="113"/>
    </row>
    <row r="81" spans="1:10" ht="18" customHeight="1">
      <c r="C81" s="87" t="s">
        <v>150</v>
      </c>
      <c r="D81" s="88"/>
      <c r="E81" s="57">
        <f>COUNTIF(F12:F51,"Xuất sắc")</f>
        <v>1</v>
      </c>
      <c r="F81" s="58">
        <f t="shared" ref="F81:F86" si="4">E81*100/$A$77</f>
        <v>1.5151515151515151</v>
      </c>
      <c r="G81" s="57">
        <f>COUNTIF(H12:H77,"Xuất sắc")</f>
        <v>0</v>
      </c>
      <c r="H81" s="58">
        <f t="shared" ref="H81:H86" si="5">G81*100/$A$77</f>
        <v>0</v>
      </c>
      <c r="I81" s="59"/>
    </row>
    <row r="82" spans="1:10" ht="18" customHeight="1">
      <c r="C82" s="87" t="s">
        <v>151</v>
      </c>
      <c r="D82" s="88"/>
      <c r="E82" s="57">
        <f>COUNTIF(F12:F51,"Tốt")</f>
        <v>0</v>
      </c>
      <c r="F82" s="58">
        <f t="shared" si="4"/>
        <v>0</v>
      </c>
      <c r="G82" s="57">
        <f>COUNTIF(H12:H77,"Tốt")</f>
        <v>0</v>
      </c>
      <c r="H82" s="58">
        <f t="shared" si="5"/>
        <v>0</v>
      </c>
      <c r="I82" s="59"/>
    </row>
    <row r="83" spans="1:10" ht="18" customHeight="1">
      <c r="C83" s="87" t="s">
        <v>152</v>
      </c>
      <c r="D83" s="88"/>
      <c r="E83" s="57">
        <f>COUNTIF(F12:F51,"Khá")</f>
        <v>2</v>
      </c>
      <c r="F83" s="58">
        <f t="shared" si="4"/>
        <v>3.0303030303030303</v>
      </c>
      <c r="G83" s="57">
        <f>COUNTIF(H12:H77,"Khá")</f>
        <v>0</v>
      </c>
      <c r="H83" s="58">
        <f t="shared" si="5"/>
        <v>0</v>
      </c>
      <c r="I83" s="59"/>
    </row>
    <row r="84" spans="1:10" ht="18" customHeight="1">
      <c r="C84" s="87" t="s">
        <v>153</v>
      </c>
      <c r="D84" s="88"/>
      <c r="E84" s="57">
        <f>COUNTIF(F12:F51,"TB")</f>
        <v>20</v>
      </c>
      <c r="F84" s="58">
        <f t="shared" si="4"/>
        <v>30.303030303030305</v>
      </c>
      <c r="G84" s="57">
        <f>COUNTIF(H12:H77,"TB")</f>
        <v>0</v>
      </c>
      <c r="H84" s="58">
        <f t="shared" si="5"/>
        <v>0</v>
      </c>
      <c r="I84" s="59"/>
    </row>
    <row r="85" spans="1:10" ht="18" customHeight="1">
      <c r="C85" s="87" t="s">
        <v>154</v>
      </c>
      <c r="D85" s="88"/>
      <c r="E85" s="57">
        <f>COUNTIF(F12:F51,"Yếu")</f>
        <v>16</v>
      </c>
      <c r="F85" s="58">
        <f t="shared" si="4"/>
        <v>24.242424242424242</v>
      </c>
      <c r="G85" s="57">
        <f>COUNTIF(H12:H77,"Yếu")</f>
        <v>0</v>
      </c>
      <c r="H85" s="58">
        <f t="shared" si="5"/>
        <v>0</v>
      </c>
      <c r="I85" s="59"/>
    </row>
    <row r="86" spans="1:10" ht="18" customHeight="1" thickBot="1">
      <c r="C86" s="89" t="s">
        <v>155</v>
      </c>
      <c r="D86" s="90"/>
      <c r="E86" s="60">
        <f>COUNTIF(F12:F51,"Không XL")</f>
        <v>1</v>
      </c>
      <c r="F86" s="61">
        <f t="shared" si="4"/>
        <v>1.5151515151515151</v>
      </c>
      <c r="G86" s="60">
        <f>COUNTIF(H12:H77,"Không XL")</f>
        <v>26</v>
      </c>
      <c r="H86" s="61">
        <f t="shared" si="5"/>
        <v>39.393939393939391</v>
      </c>
      <c r="I86" s="62"/>
    </row>
    <row r="87" spans="1:10">
      <c r="C87" s="44"/>
      <c r="D87" s="44"/>
      <c r="F87" s="63"/>
    </row>
    <row r="88" spans="1:10" ht="18" customHeight="1">
      <c r="E88" s="91" t="s">
        <v>236</v>
      </c>
      <c r="F88" s="91"/>
      <c r="G88" s="91"/>
      <c r="H88" s="91"/>
      <c r="I88" s="91"/>
    </row>
    <row r="89" spans="1:10" ht="18" customHeight="1">
      <c r="A89" s="84" t="s">
        <v>156</v>
      </c>
      <c r="B89" s="84"/>
      <c r="C89" s="84"/>
      <c r="D89" s="84"/>
      <c r="E89" s="84"/>
      <c r="F89" s="84" t="s">
        <v>142</v>
      </c>
      <c r="G89" s="84"/>
      <c r="H89" s="84"/>
      <c r="I89" s="64" t="s">
        <v>157</v>
      </c>
      <c r="J89" s="64"/>
    </row>
    <row r="90" spans="1:10" ht="18" customHeight="1"/>
    <row r="91" spans="1:10" ht="18" customHeight="1"/>
    <row r="92" spans="1:10" ht="18" customHeight="1"/>
    <row r="93" spans="1:10" ht="18" customHeight="1">
      <c r="A93" s="4">
        <v>1</v>
      </c>
      <c r="F93" s="83" t="s">
        <v>231</v>
      </c>
      <c r="G93" s="83"/>
      <c r="H93" s="83"/>
      <c r="I93" s="4" t="s">
        <v>232</v>
      </c>
    </row>
  </sheetData>
  <mergeCells count="31">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F93:H93"/>
    <mergeCell ref="A89:E89"/>
    <mergeCell ref="F89:H89"/>
    <mergeCell ref="C82:D82"/>
    <mergeCell ref="C83:D83"/>
    <mergeCell ref="C84:D84"/>
    <mergeCell ref="C85:D85"/>
    <mergeCell ref="C86:D86"/>
    <mergeCell ref="E88:I88"/>
  </mergeCells>
  <conditionalFormatting sqref="H12:H77 F12:F77">
    <cfRule type="cellIs" dxfId="4" priority="4" stopIfTrue="1" operator="equal">
      <formula>"SVG"</formula>
    </cfRule>
    <cfRule type="cellIs" dxfId="3" priority="5" stopIfTrue="1" operator="equal">
      <formula>"SVXS"</formula>
    </cfRule>
  </conditionalFormatting>
  <conditionalFormatting sqref="B12:B51">
    <cfRule type="expression" dxfId="2" priority="3" stopIfTrue="1">
      <formula>IF(MOD($A12,2)=0,TRUE,FALSE)</formula>
    </cfRule>
  </conditionalFormatting>
  <conditionalFormatting sqref="C12:C51">
    <cfRule type="expression" dxfId="1" priority="2" stopIfTrue="1">
      <formula>IF(MOD($A12,2)=0,TRUE,FALSE)</formula>
    </cfRule>
  </conditionalFormatting>
  <conditionalFormatting sqref="D12:D51">
    <cfRule type="expression" dxfId="0" priority="1" stopIfTrue="1">
      <formula>IF(MOD($A12,2)=0,TRUE,FALSE)</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5.75">
      <c r="A1" s="2"/>
      <c r="C1" s="2"/>
    </row>
    <row r="2" spans="1:3" ht="16.5" thickBot="1">
      <c r="A2" s="2"/>
    </row>
    <row r="3" spans="1:3" ht="16.5" thickBot="1">
      <c r="A3" s="2"/>
      <c r="C3" s="2"/>
    </row>
    <row r="4" spans="1:3" ht="15.75">
      <c r="A4" s="2"/>
      <c r="C4" s="2"/>
    </row>
    <row r="5" spans="1:3" ht="15.75">
      <c r="C5" s="2"/>
    </row>
    <row r="6" spans="1:3" ht="16.5" thickBot="1">
      <c r="C6" s="2"/>
    </row>
    <row r="7" spans="1:3" ht="15.75">
      <c r="A7" s="2"/>
      <c r="C7" s="2"/>
    </row>
    <row r="8" spans="1:3" ht="15.75">
      <c r="A8" s="2"/>
      <c r="C8" s="2"/>
    </row>
    <row r="9" spans="1:3" ht="15.75">
      <c r="A9"/>
      <c r="C9" s="2"/>
    </row>
    <row r="10" spans="1:3" ht="15.75">
      <c r="A10" s="2"/>
      <c r="C10" s="2"/>
    </row>
    <row r="11" spans="1:3" ht="16.5" thickBot="1">
      <c r="A11"/>
      <c r="C11" s="2"/>
    </row>
    <row r="12" spans="1:3" ht="15.75">
      <c r="C12" s="2"/>
    </row>
    <row r="13" spans="1:3" ht="16.5" thickBot="1">
      <c r="C13" s="2"/>
    </row>
    <row r="14" spans="1:3" ht="16.5" thickBot="1">
      <c r="A14" s="2"/>
      <c r="C14"/>
    </row>
    <row r="15" spans="1:3" ht="15.75">
      <c r="A15" s="2"/>
    </row>
    <row r="16" spans="1:3" ht="16.5" thickBot="1">
      <c r="A16" s="2"/>
    </row>
    <row r="17" spans="1:3" ht="16.5" thickBot="1">
      <c r="A17"/>
      <c r="C17" s="2"/>
    </row>
    <row r="18" spans="1:3" ht="15.75">
      <c r="C18" s="2"/>
    </row>
    <row r="19" spans="1:3" ht="15.75">
      <c r="C19" s="2"/>
    </row>
    <row r="20" spans="1:3" ht="15.75">
      <c r="A20"/>
      <c r="C20" s="2"/>
    </row>
    <row r="21" spans="1:3" ht="15.75">
      <c r="A21"/>
      <c r="C21" s="2"/>
    </row>
    <row r="22" spans="1:3" ht="15.75">
      <c r="A22" s="2"/>
      <c r="C22" s="2"/>
    </row>
    <row r="23" spans="1:3" ht="15.75">
      <c r="A23" s="2"/>
      <c r="C23"/>
    </row>
    <row r="24" spans="1:3" ht="15.75">
      <c r="A24" s="2"/>
    </row>
    <row r="25" spans="1:3" ht="15.75">
      <c r="A25" s="2"/>
    </row>
    <row r="26" spans="1:3" ht="16.5" thickBot="1">
      <c r="A26" s="2"/>
      <c r="C26"/>
    </row>
    <row r="27" spans="1:3" ht="15.75">
      <c r="A27" s="2"/>
      <c r="C27" s="2"/>
    </row>
    <row r="28" spans="1:3" ht="15.75">
      <c r="A28" s="2"/>
      <c r="C28" s="2"/>
    </row>
    <row r="29" spans="1:3" ht="15.75">
      <c r="A29" s="2"/>
      <c r="C29" s="2"/>
    </row>
    <row r="30" spans="1:3" ht="15.75">
      <c r="A30" s="2"/>
      <c r="C30" s="2"/>
    </row>
    <row r="31" spans="1:3" ht="15.75">
      <c r="A31" s="2"/>
      <c r="C31" s="2"/>
    </row>
    <row r="32" spans="1:3" ht="15.75">
      <c r="A32" s="2"/>
      <c r="C32" s="2"/>
    </row>
    <row r="33" spans="1:3" ht="15.75">
      <c r="A33" s="2"/>
      <c r="C33" s="2"/>
    </row>
    <row r="34" spans="1:3" ht="15.75">
      <c r="A34" s="2"/>
      <c r="C34" s="2"/>
    </row>
    <row r="35" spans="1:3" ht="15.75">
      <c r="A35" s="2"/>
      <c r="C35" s="2"/>
    </row>
    <row r="36" spans="1:3" ht="15.75">
      <c r="A36" s="2"/>
      <c r="C36"/>
    </row>
    <row r="37" spans="1:3" ht="15.75">
      <c r="A37" s="2"/>
    </row>
    <row r="38" spans="1:3" ht="15.75">
      <c r="A38" s="2"/>
    </row>
    <row r="39" spans="1:3" ht="15.75">
      <c r="A39" s="2"/>
      <c r="C39"/>
    </row>
    <row r="40" spans="1:3" ht="15.75">
      <c r="A40" s="2"/>
      <c r="C40" s="2"/>
    </row>
    <row r="41" spans="1:3" ht="15.7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USER</cp:lastModifiedBy>
  <cp:lastPrinted>2024-02-29T13:55:21Z</cp:lastPrinted>
  <dcterms:created xsi:type="dcterms:W3CDTF">1999-12-31T18:49:42Z</dcterms:created>
  <dcterms:modified xsi:type="dcterms:W3CDTF">2024-02-29T14:01:31Z</dcterms:modified>
</cp:coreProperties>
</file>