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D:\TRUONG CD LY TU TRONG -TPHCM- T92015\2024\T2\thi dua\"/>
    </mc:Choice>
  </mc:AlternateContent>
  <xr:revisionPtr revIDLastSave="0" documentId="13_ncr:1_{542850EE-AFE0-41E1-A324-476B2E4FCD69}"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D22" i="6" l="1"/>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<sst xmlns="http://schemas.openxmlformats.org/spreadsheetml/2006/main" count="295" uniqueCount="149">
  <si>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</si>
  <si>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</si>
  <si>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</si>
  <si>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</si>
  <si>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</si>
  <si>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</si>
  <si>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</si>
  <si>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</si>
  <si>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</si>
  <si>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</si>
  <si>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</si>
  <si>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</si>
  <si>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</si>
  <si>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</si>
  <si>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</si>
  <si>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</si>
  <si>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</si>
  <si>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</si>
  <si>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</si>
  <si>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</si>
  <si>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</si>
  <si>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</si>
  <si>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</si>
  <si>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</si>
  <si>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</si>
  <si>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</si>
  <si>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</si>
  <si>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</si>
  <si>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</si>
  <si>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</si>
  <si>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</si>
  <si>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</si>
  <si>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</si>
  <si>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</si>
  <si>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</si>
  <si>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</si>
  <si>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</si>
  <si>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</si>
  <si>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</si>
  <si>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</si>
  <si>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</si>
  <si>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</si>
  <si>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</si>
  <si>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</si>
  <si>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</si>
  <si>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</si>
  <si>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</si>
  <si>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</si>
  <si>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</si>
  <si>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</si>
  <si>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</si>
  <si>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</si>
  <si>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</si>
  <si>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</si>
  <si>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</si>
  <si>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</si>
  <si>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</si>
  <si>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</si>
  <si>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</si>
  <si>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</si>
  <si>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</si>
  <si>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</si>
  <si>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</si>
  <si>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</si>
  <si>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</si>
  <si>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</si>
  <si>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</si>
  <si>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</si>
  <si>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</si>
  <si>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</si>
  <si>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</si>
  <si>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</si>
  <si>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</si>
  <si>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</si>
  <si>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</si>
  <si>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</si>
  <si>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</si>
  <si>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</si>
  <si>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</si>
  <si>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</si>
  <si>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</si>
  <si>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</si>
  <si>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</si>
  <si>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</si>
  <si>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</si>
  <si>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</si>
  <si>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</si>
  <si>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ĐƠN VỊ: KHOA KINH TẾ</t>
    </r>
  </si>
  <si>
    <t>ĐƠN VỊ: KHOA KINH TẾ</t>
  </si>
  <si>
    <t>C.Thùy</t>
  </si>
  <si>
    <t>Đã hoàn thành</t>
  </si>
  <si>
    <t>Hỗ trợ công việc tại phòng KHTC</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</si>
  <si>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</si>
  <si>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</si>
  <si>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</si>
  <si>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</si>
  <si>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</si>
  <si>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</si>
  <si>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</si>
  <si>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</si>
  <si>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</si>
  <si>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</si>
  <si>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</si>
  <si>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</si>
  <si>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</si>
  <si>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</si>
  <si>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</si>
  <si>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</si>
  <si>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Hướng dẫn sinh viên thực tập doanh nghiệp khóa 22C2B</t>
  </si>
  <si>
    <t>C. Thúy, C.Thùy, C.Hòa</t>
  </si>
  <si>
    <t>Đang thực hiện</t>
  </si>
  <si>
    <t>Tham gia Chương trình thiện nguyện lần thứ 16 "TẾT CHIA SẺ - TẾT THÊM VUI" của trường CĐ Lý Tự Trọng, do Đoàn Thanh niên phối hợp cùng các Khoa Chuyên môn tổ chức. Đồng thời quyên tặng 34 phần quà cho các cháu mồ côi tại Chùa Bửu Nghiêm, Tân Thuận, Tân Thuận Đông, Châu Thành, Đồng Tháp.</t>
  </si>
  <si>
    <t>C. Liên</t>
  </si>
  <si>
    <t>BẢNG TỔNG HỢP CÔNG VIỆC ĐỘT XUẤT ĐÃ THỰC HIỆN THÁNG 2/2024</t>
  </si>
  <si>
    <t>THỐNG KÊ CHI TIẾT KHỐI LƯỢNG CÔNG VIỆC THỰC HIỆN THÁNG 2/2024</t>
  </si>
  <si>
    <t>DANH SÁCH XẾP LOẠI THI ĐUA THÁNG 2/2024</t>
  </si>
  <si>
    <t>21/2/2024</t>
  </si>
  <si>
    <t xml:space="preserve">Tuyển chọn sinh viên của khoa để lập đội bóng, lập kế hoạch tập luyện và hướng dẫn các em sinh viên của khoa tham gia giải bóng đá truyền thống "Cúp Lý Tự Trọng 2024" theo KH số 108-KH/ĐTN-LTT, ngày 19/10/2023 của Ban Thường vụ Đoàn trường. </t>
  </si>
  <si>
    <t>23/2/- 29/2/2024</t>
  </si>
  <si>
    <t xml:space="preserve">Ủng hộ đội bóng của khoa bằng hiện kim để tham gia  "Cúp Lý Tự Trọng 2024" theo KH số 108-KH/ĐTN-LTT, ngày 19/10/2023 của Ban Thường vụ Đoàn trường. </t>
  </si>
  <si>
    <t>T. Hiệp, C, Như, C. Thúy, C. Liên, C. Hòa, C. Thảo, C, My, C. Tiên, C. Dung, C. Thùy, T. Giang, T. Phương,</t>
  </si>
  <si>
    <t>25/2/2024</t>
  </si>
  <si>
    <t>Xây dựng Đề án trung tâm thực hành kho hàng cho ngành Logistics của khoa</t>
  </si>
  <si>
    <t>Tìm doanh nghiệp thực tập cho sinh viên khóa 22C2B</t>
  </si>
  <si>
    <t>Triển khai đào tạo ngắn hạn cấp chứng chỉ kế toán phần mềm Misa</t>
  </si>
  <si>
    <t>26-29/2/2024</t>
  </si>
  <si>
    <t>T. Hiệp, C. Như, C. Thúy, C. Thùy, C. Hòa, C. Liên</t>
  </si>
  <si>
    <t>Tham gia xây dựng nội dung sinh hoạt chi bộ mẫu</t>
  </si>
  <si>
    <t>T. Hiệp</t>
  </si>
  <si>
    <t>26/2/2024</t>
  </si>
  <si>
    <t>0</t>
  </si>
  <si>
    <t>6</t>
  </si>
  <si>
    <t>1</t>
  </si>
  <si>
    <t>4</t>
  </si>
  <si>
    <t>3</t>
  </si>
  <si>
    <t>2</t>
  </si>
  <si>
    <t>T. Hiệp, C. Như, C. Dung, C. Thúy, C. My, C. Hòa, C. Thảo, T. Phương</t>
  </si>
  <si>
    <t>Thiết kế và in ấn brochure, chuẩn bị nội dung phục vụ công tác tuyển sinh của khoa năm 2024</t>
  </si>
  <si>
    <t>T. Hiệp, C. Như, C. Thúy, C. My, C. Hòa</t>
  </si>
  <si>
    <t>5</t>
  </si>
  <si>
    <t>A2</t>
  </si>
  <si>
    <t>T. Hiệp, C. Như, T. Phương, T. Giang</t>
  </si>
  <si>
    <t>T. Hiệp, C. Như, C. Thúy, C. Dung, C. Thùy, C. Hòa, C. Thảo, T. Giang</t>
  </si>
  <si>
    <t>TPHCM, ngày …... Tháng 2 năm 2024</t>
  </si>
  <si>
    <t>Hoàn thành xuất sắc nhiệm vụ được giao, đóng góp rất tích cực vào các hoạt động phong trào của trường của khoa</t>
  </si>
  <si>
    <t>Hoàn thành xuất sắc nhiệm vụ được phân công, rất tích cực trong các hoạt động ngoại khóa của sinh viên góp phần nâng cao chất lượng đào tạo</t>
  </si>
  <si>
    <t>Hoàn thành xuất sắc nhiệm vụ được giao, đóng góp rất tích cực vào các hoạt động tuyển sinh của khoa, của trường.</t>
  </si>
  <si>
    <t>Thành phố Hồ Chí Minh, ngày …. Tháng 2 năm 2024</t>
  </si>
  <si>
    <t>TPHCM, ngày …... tháng 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</si>
</sst>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m/yyyy"/>
    <numFmt numFmtId="166" formatCode="dd/mm/yyyy"/>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3"/>
      <color theme="1"/>
      <name val="Times New Roman"/>
    </font>
    <font>
      <sz val="8"/>
      <name val="Calibri"/>
      <family val="2"/>
      <scheme val="minor"/>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1" xfId="0" applyFont="1" applyBorder="1" applyAlignment="1">
      <alignment horizontal="left" vertical="center"/>
    </xf>
    <xf numFmtId="164" fontId="33" fillId="0" borderId="11" xfId="0" applyNumberFormat="1" applyFont="1" applyBorder="1" applyAlignment="1">
      <alignment horizontal="center" vertical="center"/>
    </xf>
    <xf numFmtId="0" fontId="33" fillId="0" borderId="11" xfId="0" applyFont="1" applyBorder="1" applyAlignment="1">
      <alignment horizontal="left" vertical="center" wrapText="1"/>
    </xf>
    <xf numFmtId="0" fontId="33" fillId="0" borderId="11" xfId="0" applyFont="1" applyBorder="1" applyAlignment="1">
      <alignment horizontal="center" vertical="center"/>
    </xf>
    <xf numFmtId="165" fontId="33" fillId="0" borderId="11" xfId="0" applyNumberFormat="1" applyFont="1" applyBorder="1" applyAlignment="1">
      <alignment horizontal="center" vertical="center"/>
    </xf>
    <xf numFmtId="0" fontId="8" fillId="0" borderId="1" xfId="1" applyFont="1" applyBorder="1" applyAlignment="1">
      <alignment horizontal="center" vertical="center"/>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35" fillId="0" borderId="0" xfId="0" applyFont="1" applyAlignment="1">
      <alignment horizontal="center" vertical="center"/>
    </xf>
    <xf numFmtId="166" fontId="33" fillId="0" borderId="11" xfId="0" applyNumberFormat="1" applyFont="1" applyBorder="1" applyAlignment="1">
      <alignment horizontal="center" vertical="center"/>
    </xf>
    <xf numFmtId="14" fontId="8" fillId="0" borderId="1" xfId="1" applyNumberFormat="1" applyFont="1" applyBorder="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0" fontId="13" fillId="4" borderId="1" xfId="63" applyFont="1" applyFill="1" applyBorder="1" applyAlignment="1">
      <alignment horizontal="left" vertical="center" wrapText="1"/>
    </xf>
    <xf numFmtId="0" fontId="9" fillId="4" borderId="1" xfId="0" applyFont="1" applyFill="1" applyBorder="1" applyAlignment="1">
      <alignment horizontal="center" vertical="center"/>
    </xf>
    <xf numFmtId="9" fontId="8"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0" fillId="4" borderId="0" xfId="0" applyFill="1"/>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4" borderId="1" xfId="0" applyNumberFormat="1" applyFont="1" applyFill="1" applyBorder="1" applyAlignment="1">
      <alignment horizontal="center" vertical="center" wrapText="1"/>
    </xf>
    <xf numFmtId="14" fontId="9" fillId="4" borderId="1" xfId="0" applyNumberFormat="1" applyFont="1" applyFill="1" applyBorder="1" applyAlignment="1">
      <alignment horizontal="center" vertical="center"/>
    </xf>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7"/>
  <sheetViews>
    <sheetView topLeftCell="A19" zoomScaleNormal="100" workbookViewId="0">
      <selection activeCell="E21" sqref="E21:G21"/>
    </sheetView>
  </sheetViews>
  <sheetFormatPr defaultRowHeight="15" x14ac:dyDescent="0.25"/>
  <cols>
    <col min="1" max="1" width="15.42578125" style="31" customWidth="1"/>
    <col min="2" max="2" width="39.85546875" style="31" customWidth="1"/>
    <col min="3" max="3" width="15" style="31" customWidth="1"/>
    <col min="4" max="4" width="41.7109375" style="31" customWidth="1"/>
    <col min="5" max="5" width="21.42578125" style="31" customWidth="1"/>
    <col min="6" max="6" width="26" style="31" customWidth="1"/>
    <col min="7" max="7" width="23.7109375" style="31" customWidth="1"/>
    <col min="8" max="8" width="7.5703125" style="31" customWidth="1"/>
    <col min="9" max="16384" width="9.140625" style="31"/>
  </cols>
  <sheetData>
    <row r="1" spans="1:8" ht="46.5" customHeight="1" x14ac:dyDescent="0.25">
      <c r="A1" s="90" t="s">
        <v>87</v>
      </c>
      <c r="B1" s="90"/>
      <c r="C1" s="35"/>
      <c r="D1" s="35"/>
      <c r="E1" s="35"/>
      <c r="F1" s="91" t="s">
        <v>26</v>
      </c>
      <c r="G1" s="91"/>
      <c r="H1" s="30"/>
    </row>
    <row r="2" spans="1:8" ht="19.5" customHeight="1" x14ac:dyDescent="0.25">
      <c r="A2" s="35"/>
      <c r="B2" s="35"/>
      <c r="C2" s="35"/>
      <c r="D2" s="35"/>
      <c r="E2" s="35"/>
      <c r="F2" s="29"/>
      <c r="G2" s="40" t="s">
        <v>20</v>
      </c>
      <c r="H2" s="30"/>
    </row>
    <row r="3" spans="1:8" ht="44.25" customHeight="1" x14ac:dyDescent="0.25">
      <c r="A3" s="93" t="s">
        <v>113</v>
      </c>
      <c r="B3" s="89"/>
      <c r="C3" s="89"/>
      <c r="D3" s="89"/>
      <c r="E3" s="89"/>
      <c r="F3" s="89"/>
      <c r="G3" s="89"/>
      <c r="H3" s="32"/>
    </row>
    <row r="4" spans="1:8" ht="6" customHeight="1" x14ac:dyDescent="0.25">
      <c r="A4" s="89"/>
      <c r="B4" s="89"/>
      <c r="C4" s="89"/>
      <c r="D4" s="89"/>
      <c r="E4" s="89"/>
      <c r="F4" s="89"/>
      <c r="G4" s="89"/>
      <c r="H4" s="32"/>
    </row>
    <row r="5" spans="1:8" s="34" customFormat="1" ht="4.5" customHeight="1" x14ac:dyDescent="0.25">
      <c r="A5" s="33"/>
      <c r="B5" s="33"/>
      <c r="C5" s="33"/>
      <c r="D5" s="33"/>
      <c r="E5" s="33"/>
      <c r="F5" s="33"/>
      <c r="G5" s="33"/>
      <c r="H5" s="33"/>
    </row>
    <row r="6" spans="1:8" s="34" customFormat="1" ht="60" customHeight="1" x14ac:dyDescent="0.25">
      <c r="A6" s="45" t="s">
        <v>5</v>
      </c>
      <c r="B6" s="43" t="s">
        <v>25</v>
      </c>
      <c r="C6" s="43" t="s">
        <v>38</v>
      </c>
      <c r="D6" s="43" t="s">
        <v>39</v>
      </c>
      <c r="E6" s="43" t="s">
        <v>24</v>
      </c>
      <c r="F6" s="43" t="s">
        <v>40</v>
      </c>
      <c r="G6" s="16" t="s">
        <v>6</v>
      </c>
      <c r="H6" s="33"/>
    </row>
    <row r="7" spans="1:8" s="34" customFormat="1" ht="27" customHeight="1" x14ac:dyDescent="0.25">
      <c r="A7" s="45" t="s">
        <v>22</v>
      </c>
      <c r="B7" s="46" t="s">
        <v>78</v>
      </c>
      <c r="C7" s="46"/>
      <c r="D7" s="46"/>
      <c r="E7" s="46"/>
      <c r="F7" s="16"/>
      <c r="G7" s="16"/>
      <c r="H7" s="33"/>
    </row>
    <row r="8" spans="1:8" s="34" customFormat="1" ht="84.75" customHeight="1" x14ac:dyDescent="0.25">
      <c r="A8" s="47" t="s">
        <v>32</v>
      </c>
      <c r="B8" s="47" t="s">
        <v>127</v>
      </c>
      <c r="C8" s="81">
        <v>1</v>
      </c>
      <c r="D8" s="81" t="s">
        <v>128</v>
      </c>
      <c r="E8" s="81" t="s">
        <v>129</v>
      </c>
      <c r="F8" s="79" t="s">
        <v>90</v>
      </c>
      <c r="G8" s="48"/>
      <c r="H8" s="33"/>
    </row>
    <row r="9" spans="1:8" s="34" customFormat="1" ht="162" customHeight="1" x14ac:dyDescent="0.25">
      <c r="A9" s="47" t="s">
        <v>33</v>
      </c>
      <c r="B9" s="80" t="s">
        <v>111</v>
      </c>
      <c r="C9" s="81">
        <v>1</v>
      </c>
      <c r="D9" s="81" t="s">
        <v>112</v>
      </c>
      <c r="E9" s="87">
        <v>45318</v>
      </c>
      <c r="F9" s="79" t="s">
        <v>90</v>
      </c>
      <c r="G9" s="79"/>
      <c r="H9" s="33"/>
    </row>
    <row r="10" spans="1:8" s="34" customFormat="1" ht="42" customHeight="1" x14ac:dyDescent="0.25">
      <c r="A10" s="47" t="s">
        <v>34</v>
      </c>
      <c r="B10" s="80" t="s">
        <v>108</v>
      </c>
      <c r="C10" s="81">
        <v>3</v>
      </c>
      <c r="D10" s="81" t="s">
        <v>109</v>
      </c>
      <c r="E10" s="82">
        <v>45323</v>
      </c>
      <c r="F10" s="79" t="s">
        <v>110</v>
      </c>
      <c r="G10" s="79"/>
      <c r="H10" s="33"/>
    </row>
    <row r="11" spans="1:8" s="34" customFormat="1" ht="80.25" customHeight="1" x14ac:dyDescent="0.25">
      <c r="A11" s="47" t="s">
        <v>41</v>
      </c>
      <c r="B11" s="78" t="s">
        <v>91</v>
      </c>
      <c r="C11" s="81">
        <v>1</v>
      </c>
      <c r="D11" s="81" t="s">
        <v>89</v>
      </c>
      <c r="E11" s="82">
        <v>45351</v>
      </c>
      <c r="F11" s="79" t="s">
        <v>90</v>
      </c>
      <c r="G11" s="79"/>
      <c r="H11" s="33"/>
    </row>
    <row r="12" spans="1:8" s="34" customFormat="1" ht="27" customHeight="1" x14ac:dyDescent="0.25">
      <c r="A12" s="49" t="s">
        <v>23</v>
      </c>
      <c r="B12" s="50" t="s">
        <v>79</v>
      </c>
      <c r="C12" s="50"/>
      <c r="D12" s="50"/>
      <c r="E12" s="50"/>
      <c r="F12" s="48"/>
      <c r="G12" s="48"/>
      <c r="H12" s="33"/>
    </row>
    <row r="13" spans="1:8" s="34" customFormat="1" ht="69" customHeight="1" x14ac:dyDescent="0.25">
      <c r="A13" s="47" t="s">
        <v>32</v>
      </c>
      <c r="B13" s="47" t="s">
        <v>137</v>
      </c>
      <c r="C13" s="81">
        <v>5</v>
      </c>
      <c r="D13" s="81" t="s">
        <v>138</v>
      </c>
      <c r="E13" s="82" t="s">
        <v>116</v>
      </c>
      <c r="F13" s="79" t="s">
        <v>90</v>
      </c>
      <c r="G13" s="48"/>
      <c r="H13" s="33"/>
    </row>
    <row r="14" spans="1:8" s="34" customFormat="1" ht="127.5" customHeight="1" x14ac:dyDescent="0.25">
      <c r="A14" s="47" t="s">
        <v>33</v>
      </c>
      <c r="B14" s="47" t="s">
        <v>117</v>
      </c>
      <c r="C14" s="83">
        <v>7</v>
      </c>
      <c r="D14" s="47" t="s">
        <v>136</v>
      </c>
      <c r="E14" s="83" t="s">
        <v>118</v>
      </c>
      <c r="F14" s="79" t="s">
        <v>90</v>
      </c>
      <c r="G14" s="48"/>
      <c r="H14" s="33"/>
    </row>
    <row r="15" spans="1:8" s="34" customFormat="1" ht="83.25" customHeight="1" x14ac:dyDescent="0.25">
      <c r="A15" s="47" t="s">
        <v>34</v>
      </c>
      <c r="B15" s="47" t="s">
        <v>119</v>
      </c>
      <c r="C15" s="83">
        <v>12</v>
      </c>
      <c r="D15" s="47" t="s">
        <v>120</v>
      </c>
      <c r="E15" s="83" t="s">
        <v>121</v>
      </c>
      <c r="F15" s="79" t="s">
        <v>90</v>
      </c>
      <c r="G15" s="48"/>
      <c r="H15" s="33"/>
    </row>
    <row r="16" spans="1:8" s="34" customFormat="1" ht="83.25" customHeight="1" x14ac:dyDescent="0.25">
      <c r="A16" s="47" t="s">
        <v>41</v>
      </c>
      <c r="B16" s="47" t="s">
        <v>122</v>
      </c>
      <c r="C16" s="83">
        <v>4</v>
      </c>
      <c r="D16" s="47" t="s">
        <v>141</v>
      </c>
      <c r="E16" s="88">
        <v>45597</v>
      </c>
      <c r="F16" s="79" t="s">
        <v>90</v>
      </c>
      <c r="G16" s="48"/>
      <c r="H16" s="33"/>
    </row>
    <row r="17" spans="1:8" s="34" customFormat="1" ht="83.25" customHeight="1" x14ac:dyDescent="0.25">
      <c r="A17" s="47" t="s">
        <v>43</v>
      </c>
      <c r="B17" s="47" t="s">
        <v>123</v>
      </c>
      <c r="C17" s="83">
        <v>5</v>
      </c>
      <c r="D17" s="47" t="s">
        <v>126</v>
      </c>
      <c r="E17" s="88">
        <v>45597</v>
      </c>
      <c r="F17" s="79" t="s">
        <v>90</v>
      </c>
      <c r="G17" s="48"/>
      <c r="H17" s="33"/>
    </row>
    <row r="18" spans="1:8" s="34" customFormat="1" ht="75.75" customHeight="1" x14ac:dyDescent="0.25">
      <c r="A18" s="47" t="s">
        <v>44</v>
      </c>
      <c r="B18" s="47" t="s">
        <v>124</v>
      </c>
      <c r="C18" s="83">
        <v>8</v>
      </c>
      <c r="D18" s="47" t="s">
        <v>142</v>
      </c>
      <c r="E18" s="88" t="s">
        <v>125</v>
      </c>
      <c r="F18" s="79" t="s">
        <v>90</v>
      </c>
      <c r="G18" s="48"/>
      <c r="H18" s="33"/>
    </row>
    <row r="19" spans="1:8" s="34" customFormat="1" ht="13.5" customHeight="1" x14ac:dyDescent="0.25">
      <c r="A19" s="33"/>
      <c r="B19" s="33"/>
      <c r="C19" s="33"/>
      <c r="D19" s="33"/>
      <c r="E19" s="33"/>
      <c r="F19" s="33"/>
      <c r="G19" s="33"/>
      <c r="H19" s="33"/>
    </row>
    <row r="20" spans="1:8" s="34" customFormat="1" ht="89.25" customHeight="1" x14ac:dyDescent="0.25">
      <c r="A20" s="92" t="s">
        <v>81</v>
      </c>
      <c r="B20" s="92"/>
      <c r="C20" s="92"/>
      <c r="D20" s="92"/>
      <c r="E20" s="92"/>
      <c r="F20" s="92"/>
      <c r="G20" s="92"/>
      <c r="H20" s="33"/>
    </row>
    <row r="21" spans="1:8" s="34" customFormat="1" ht="20.100000000000001" customHeight="1" x14ac:dyDescent="0.25">
      <c r="A21" s="33"/>
      <c r="B21" s="33"/>
      <c r="C21" s="33"/>
      <c r="D21" s="33"/>
      <c r="E21" s="94" t="s">
        <v>147</v>
      </c>
      <c r="F21" s="94"/>
      <c r="G21" s="94"/>
      <c r="H21" s="33"/>
    </row>
    <row r="22" spans="1:8" s="34" customFormat="1" ht="20.100000000000001" customHeight="1" x14ac:dyDescent="0.25">
      <c r="A22" s="33"/>
      <c r="B22" s="33"/>
      <c r="C22" s="33"/>
      <c r="D22" s="33"/>
      <c r="E22" s="89" t="s">
        <v>7</v>
      </c>
      <c r="F22" s="89"/>
      <c r="G22" s="89"/>
      <c r="H22" s="33"/>
    </row>
    <row r="23" spans="1:8" s="34" customFormat="1" ht="20.100000000000001" customHeight="1" x14ac:dyDescent="0.25">
      <c r="A23" s="33"/>
      <c r="B23" s="33"/>
      <c r="C23" s="33"/>
      <c r="D23" s="33"/>
      <c r="E23" s="33"/>
      <c r="F23" s="33"/>
      <c r="G23" s="33"/>
      <c r="H23" s="33"/>
    </row>
    <row r="24" spans="1:8" s="34" customFormat="1" ht="20.100000000000001" customHeight="1" x14ac:dyDescent="0.25">
      <c r="A24" s="33"/>
      <c r="B24" s="33"/>
      <c r="C24" s="33"/>
      <c r="D24" s="33"/>
      <c r="E24" s="33"/>
      <c r="F24" s="33"/>
      <c r="G24" s="33"/>
      <c r="H24" s="33"/>
    </row>
    <row r="25" spans="1:8" s="34" customFormat="1" ht="20.100000000000001" customHeight="1" x14ac:dyDescent="0.25">
      <c r="F25" s="86" t="s">
        <v>92</v>
      </c>
    </row>
    <row r="26" spans="1:8" s="34" customFormat="1" ht="20.100000000000001" customHeight="1" x14ac:dyDescent="0.25"/>
    <row r="27" spans="1:8" s="34" customFormat="1" ht="18.75" x14ac:dyDescent="0.25"/>
  </sheetData>
  <mergeCells count="7">
    <mergeCell ref="E22:G22"/>
    <mergeCell ref="A1:B1"/>
    <mergeCell ref="F1:G1"/>
    <mergeCell ref="A20:G20"/>
    <mergeCell ref="A4:G4"/>
    <mergeCell ref="A3:G3"/>
    <mergeCell ref="E21:G21"/>
  </mergeCells>
  <printOptions horizontalCentered="1"/>
  <pageMargins left="0.43" right="0.32" top="0.54" bottom="0.4" header="0.3" footer="0.2"/>
  <pageSetup paperSize="9" scale="7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G1" zoomScale="73" zoomScaleNormal="73" workbookViewId="0">
      <selection activeCell="T26" sqref="T26:AE26"/>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8</v>
      </c>
      <c r="B1" s="90"/>
      <c r="C1" s="90"/>
      <c r="D1" s="13"/>
      <c r="E1" s="1"/>
      <c r="F1" s="1"/>
      <c r="G1" s="1"/>
      <c r="H1" s="1"/>
      <c r="I1" s="1"/>
      <c r="J1" s="1"/>
      <c r="K1" s="1"/>
      <c r="L1" s="1"/>
      <c r="M1" s="1"/>
      <c r="N1" s="1"/>
      <c r="O1" s="1"/>
      <c r="P1" s="1"/>
      <c r="Q1" s="1"/>
      <c r="R1" s="1"/>
      <c r="S1" s="1"/>
      <c r="T1" s="111" t="s">
        <v>18</v>
      </c>
      <c r="U1" s="111"/>
      <c r="V1" s="111"/>
      <c r="W1" s="111"/>
      <c r="X1" s="111"/>
      <c r="Y1" s="112"/>
      <c r="Z1" s="112"/>
      <c r="AA1" s="112"/>
      <c r="AB1" s="112"/>
      <c r="AC1" s="112"/>
      <c r="AD1" s="112"/>
      <c r="AE1" s="112"/>
    </row>
    <row r="2" spans="1:31" ht="15" customHeight="1" x14ac:dyDescent="0.25">
      <c r="A2" s="90" t="s">
        <v>16</v>
      </c>
      <c r="B2" s="90"/>
      <c r="C2" s="90"/>
      <c r="D2" s="13"/>
      <c r="E2" s="1"/>
      <c r="F2" s="1"/>
      <c r="G2" s="1"/>
      <c r="H2" s="1"/>
      <c r="I2" s="1"/>
      <c r="J2" s="1"/>
      <c r="K2" s="1"/>
      <c r="L2" s="1"/>
      <c r="M2" s="1"/>
      <c r="N2" s="1"/>
      <c r="O2" s="1"/>
      <c r="P2" s="1"/>
      <c r="Q2" s="1"/>
      <c r="R2" s="1"/>
      <c r="S2" s="1"/>
      <c r="T2" s="111" t="s">
        <v>17</v>
      </c>
      <c r="U2" s="111"/>
      <c r="V2" s="111"/>
      <c r="W2" s="111"/>
      <c r="X2" s="111"/>
      <c r="Y2" s="111"/>
      <c r="Z2" s="111"/>
      <c r="AA2" s="111"/>
      <c r="AB2" s="111"/>
      <c r="AC2" s="111"/>
      <c r="AD2" s="111"/>
      <c r="AE2" s="111"/>
    </row>
    <row r="3" spans="1:31" ht="15" customHeight="1" x14ac:dyDescent="0.25">
      <c r="A3" s="111" t="s">
        <v>15</v>
      </c>
      <c r="B3" s="111"/>
      <c r="C3" s="11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6"/>
      <c r="B4" s="36"/>
      <c r="C4" s="36"/>
      <c r="D4" s="13"/>
      <c r="E4" s="1"/>
      <c r="F4" s="1"/>
      <c r="G4" s="1"/>
      <c r="H4" s="1"/>
      <c r="I4" s="1"/>
      <c r="J4" s="1"/>
      <c r="K4" s="1"/>
      <c r="L4" s="1"/>
      <c r="M4" s="1"/>
      <c r="N4" s="1"/>
      <c r="O4" s="1"/>
      <c r="P4" s="1"/>
      <c r="Q4" s="1"/>
      <c r="R4" s="1"/>
      <c r="S4" s="1"/>
      <c r="T4" s="1"/>
      <c r="U4" s="1"/>
      <c r="V4" s="1"/>
      <c r="W4" s="1"/>
      <c r="X4" s="1"/>
      <c r="Y4" s="1"/>
      <c r="Z4" s="1"/>
      <c r="AA4" s="1"/>
      <c r="AB4" s="1"/>
      <c r="AC4" s="1"/>
      <c r="AD4" s="1"/>
      <c r="AE4" s="39" t="s">
        <v>21</v>
      </c>
    </row>
    <row r="5" spans="1:31" ht="52.5" customHeight="1" x14ac:dyDescent="0.25">
      <c r="A5" s="110" t="s">
        <v>114</v>
      </c>
      <c r="B5" s="110"/>
      <c r="C5" s="110"/>
      <c r="D5" s="110"/>
      <c r="E5" s="110"/>
      <c r="F5" s="110"/>
      <c r="G5" s="110"/>
      <c r="H5" s="110"/>
      <c r="I5" s="110"/>
      <c r="J5" s="110"/>
      <c r="K5" s="110"/>
      <c r="L5" s="110"/>
      <c r="M5" s="110"/>
      <c r="N5" s="110"/>
      <c r="O5" s="110"/>
      <c r="P5" s="110"/>
      <c r="Q5" s="110"/>
      <c r="R5" s="110"/>
      <c r="S5" s="110"/>
      <c r="T5" s="110"/>
      <c r="U5" s="110"/>
      <c r="V5" s="110"/>
      <c r="W5" s="110"/>
      <c r="X5" s="110"/>
      <c r="Y5" s="110"/>
      <c r="Z5" s="110"/>
      <c r="AA5" s="110"/>
      <c r="AB5" s="110"/>
      <c r="AC5" s="110"/>
      <c r="AD5" s="110"/>
      <c r="AE5" s="110"/>
    </row>
    <row r="7" spans="1:31" ht="27.75" customHeight="1" x14ac:dyDescent="0.25">
      <c r="A7" s="99" t="s">
        <v>5</v>
      </c>
      <c r="B7" s="102" t="s">
        <v>31</v>
      </c>
      <c r="C7" s="103"/>
      <c r="D7" s="104" t="s">
        <v>27</v>
      </c>
      <c r="E7" s="105"/>
      <c r="F7" s="105"/>
      <c r="G7" s="105"/>
      <c r="H7" s="105"/>
      <c r="I7" s="105"/>
      <c r="J7" s="105"/>
      <c r="K7" s="105"/>
      <c r="L7" s="105"/>
      <c r="M7" s="105"/>
      <c r="N7" s="105"/>
      <c r="O7" s="105"/>
      <c r="P7" s="105"/>
      <c r="Q7" s="105"/>
      <c r="R7" s="105"/>
      <c r="S7" s="106"/>
      <c r="T7" s="107" t="s">
        <v>42</v>
      </c>
      <c r="U7" s="108"/>
      <c r="V7" s="108"/>
      <c r="W7" s="108"/>
      <c r="X7" s="108"/>
      <c r="Y7" s="108"/>
      <c r="Z7" s="108"/>
      <c r="AA7" s="108"/>
      <c r="AB7" s="108"/>
      <c r="AC7" s="108"/>
      <c r="AD7" s="109"/>
      <c r="AE7" s="16" t="s">
        <v>6</v>
      </c>
    </row>
    <row r="8" spans="1:31" ht="45.75" customHeight="1" x14ac:dyDescent="0.25">
      <c r="A8" s="100"/>
      <c r="B8" s="42" t="s">
        <v>30</v>
      </c>
      <c r="C8" s="44" t="s">
        <v>36</v>
      </c>
      <c r="D8" s="53" t="s">
        <v>32</v>
      </c>
      <c r="E8" s="54" t="s">
        <v>33</v>
      </c>
      <c r="F8" s="54" t="s">
        <v>34</v>
      </c>
      <c r="G8" s="54" t="s">
        <v>41</v>
      </c>
      <c r="H8" s="54" t="s">
        <v>43</v>
      </c>
      <c r="I8" s="54" t="s">
        <v>44</v>
      </c>
      <c r="J8" s="54" t="s">
        <v>47</v>
      </c>
      <c r="K8" s="54" t="s">
        <v>48</v>
      </c>
      <c r="L8" s="54" t="s">
        <v>49</v>
      </c>
      <c r="M8" s="54" t="s">
        <v>50</v>
      </c>
      <c r="N8" s="54" t="s">
        <v>51</v>
      </c>
      <c r="O8" s="54" t="s">
        <v>52</v>
      </c>
      <c r="P8" s="54" t="s">
        <v>53</v>
      </c>
      <c r="Q8" s="54" t="s">
        <v>54</v>
      </c>
      <c r="R8" s="54" t="s">
        <v>55</v>
      </c>
      <c r="S8" s="54" t="s">
        <v>35</v>
      </c>
      <c r="T8" s="51" t="s">
        <v>32</v>
      </c>
      <c r="U8" s="51" t="s">
        <v>33</v>
      </c>
      <c r="V8" s="51" t="s">
        <v>34</v>
      </c>
      <c r="W8" s="51" t="s">
        <v>41</v>
      </c>
      <c r="X8" s="51" t="s">
        <v>43</v>
      </c>
      <c r="Y8" s="51" t="s">
        <v>44</v>
      </c>
      <c r="Z8" s="51" t="s">
        <v>47</v>
      </c>
      <c r="AA8" s="51" t="s">
        <v>48</v>
      </c>
      <c r="AB8" s="51" t="s">
        <v>49</v>
      </c>
      <c r="AC8" s="51" t="s">
        <v>50</v>
      </c>
      <c r="AD8" s="51" t="s">
        <v>35</v>
      </c>
      <c r="AE8" s="16"/>
    </row>
    <row r="9" spans="1:31" ht="19.5" customHeight="1" x14ac:dyDescent="0.25">
      <c r="A9" s="45"/>
      <c r="B9" s="62"/>
      <c r="C9" s="64">
        <v>-1</v>
      </c>
      <c r="D9" s="64">
        <v>-2</v>
      </c>
      <c r="E9" s="64">
        <v>-3</v>
      </c>
      <c r="F9" s="64">
        <v>-4</v>
      </c>
      <c r="G9" s="64">
        <v>-5</v>
      </c>
      <c r="H9" s="64">
        <v>-6</v>
      </c>
      <c r="I9" s="64">
        <v>-7</v>
      </c>
      <c r="J9" s="64">
        <v>-8</v>
      </c>
      <c r="K9" s="64">
        <v>-9</v>
      </c>
      <c r="L9" s="64">
        <v>-10</v>
      </c>
      <c r="M9" s="64">
        <v>-11</v>
      </c>
      <c r="N9" s="64">
        <v>-12</v>
      </c>
      <c r="O9" s="64">
        <v>-13</v>
      </c>
      <c r="P9" s="64">
        <v>-14</v>
      </c>
      <c r="Q9" s="64">
        <v>-15</v>
      </c>
      <c r="R9" s="64">
        <v>-16</v>
      </c>
      <c r="S9" s="64">
        <v>-17</v>
      </c>
      <c r="T9" s="64">
        <v>-18</v>
      </c>
      <c r="U9" s="64">
        <v>-19</v>
      </c>
      <c r="V9" s="64">
        <v>-20</v>
      </c>
      <c r="W9" s="64">
        <v>-21</v>
      </c>
      <c r="X9" s="64">
        <v>-22</v>
      </c>
      <c r="Y9" s="64">
        <v>-23</v>
      </c>
      <c r="Z9" s="64">
        <v>-24</v>
      </c>
      <c r="AA9" s="64">
        <v>-25</v>
      </c>
      <c r="AB9" s="64">
        <v>-26</v>
      </c>
      <c r="AC9" s="64">
        <v>-27</v>
      </c>
      <c r="AD9" s="64">
        <v>-28</v>
      </c>
      <c r="AE9" s="16"/>
    </row>
    <row r="10" spans="1:31" ht="24.75" customHeight="1" x14ac:dyDescent="0.25">
      <c r="A10" s="8" t="s">
        <v>59</v>
      </c>
      <c r="B10" s="6"/>
      <c r="C10" s="41"/>
      <c r="D10" s="38"/>
      <c r="E10" s="37"/>
      <c r="F10" s="37"/>
      <c r="G10" s="37"/>
      <c r="H10" s="37"/>
      <c r="I10" s="37"/>
      <c r="J10" s="37"/>
      <c r="K10" s="37"/>
      <c r="L10" s="37"/>
      <c r="M10" s="37"/>
      <c r="N10" s="37"/>
      <c r="O10" s="37"/>
      <c r="P10" s="37"/>
      <c r="Q10" s="37"/>
      <c r="R10" s="38"/>
      <c r="S10" s="56"/>
      <c r="T10" s="38"/>
      <c r="U10" s="38"/>
      <c r="V10" s="38"/>
      <c r="W10" s="38"/>
      <c r="X10" s="38"/>
      <c r="Y10" s="16"/>
      <c r="Z10" s="16"/>
      <c r="AA10" s="16"/>
      <c r="AB10" s="16"/>
      <c r="AC10" s="16"/>
      <c r="AD10" s="57"/>
      <c r="AE10" s="17"/>
    </row>
    <row r="11" spans="1:31" ht="24" customHeight="1" x14ac:dyDescent="0.25">
      <c r="A11" s="9" t="s">
        <v>0</v>
      </c>
      <c r="B11" s="84" t="s">
        <v>92</v>
      </c>
      <c r="C11" s="85" t="s">
        <v>93</v>
      </c>
      <c r="D11" s="18" t="s">
        <v>37</v>
      </c>
      <c r="E11" s="18"/>
      <c r="F11" s="18"/>
      <c r="G11" s="18"/>
      <c r="H11" s="18"/>
      <c r="I11" s="18"/>
      <c r="J11" s="18"/>
      <c r="K11" s="18"/>
      <c r="L11" s="18"/>
      <c r="M11" s="18"/>
      <c r="N11" s="18"/>
      <c r="O11" s="18"/>
      <c r="P11" s="18"/>
      <c r="Q11" s="18"/>
      <c r="R11" s="18"/>
      <c r="S11" s="55">
        <f>COUNTIF(D11:R11,"X")</f>
        <v>1</v>
      </c>
      <c r="T11" s="19" t="s">
        <v>37</v>
      </c>
      <c r="U11" s="22" t="s">
        <v>37</v>
      </c>
      <c r="V11" s="22" t="s">
        <v>37</v>
      </c>
      <c r="W11" s="19" t="s">
        <v>37</v>
      </c>
      <c r="X11" s="19" t="s">
        <v>37</v>
      </c>
      <c r="Y11" s="22" t="s">
        <v>37</v>
      </c>
      <c r="Z11" s="22"/>
      <c r="AA11" s="22"/>
      <c r="AB11" s="63"/>
      <c r="AD11" s="52">
        <f>COUNTIF(T11:AA11,"X")</f>
        <v>6</v>
      </c>
      <c r="AE11" s="17"/>
    </row>
    <row r="12" spans="1:31" ht="24" customHeight="1" x14ac:dyDescent="0.25">
      <c r="A12" s="9" t="s">
        <v>1</v>
      </c>
      <c r="B12" s="84" t="s">
        <v>94</v>
      </c>
      <c r="C12" s="85" t="s">
        <v>95</v>
      </c>
      <c r="D12" s="20"/>
      <c r="E12" s="21"/>
      <c r="F12" s="21"/>
      <c r="G12" s="21"/>
      <c r="H12" s="21"/>
      <c r="I12" s="21"/>
      <c r="J12" s="21"/>
      <c r="K12" s="21"/>
      <c r="L12" s="21"/>
      <c r="M12" s="21"/>
      <c r="N12" s="21"/>
      <c r="O12" s="21"/>
      <c r="P12" s="21"/>
      <c r="Q12" s="21"/>
      <c r="R12" s="21"/>
      <c r="S12" s="55">
        <f t="shared" ref="S12:S21" si="0">COUNTIF(D12:R12,"X")</f>
        <v>0</v>
      </c>
      <c r="T12" s="19" t="s">
        <v>37</v>
      </c>
      <c r="U12" s="22" t="s">
        <v>37</v>
      </c>
      <c r="V12" s="22" t="s">
        <v>37</v>
      </c>
      <c r="W12" s="19" t="s">
        <v>37</v>
      </c>
      <c r="X12" s="19" t="s">
        <v>37</v>
      </c>
      <c r="Y12" s="22" t="s">
        <v>37</v>
      </c>
      <c r="Z12" s="22"/>
      <c r="AA12" s="22"/>
      <c r="AB12" s="22"/>
      <c r="AC12" s="22"/>
      <c r="AD12" s="52">
        <f t="shared" ref="AD12:AD23" si="1">COUNTIF(T12:AC12,"X")</f>
        <v>6</v>
      </c>
      <c r="AE12" s="17"/>
    </row>
    <row r="13" spans="1:31" ht="26.25" customHeight="1" x14ac:dyDescent="0.25">
      <c r="A13" s="8" t="s">
        <v>58</v>
      </c>
      <c r="B13" s="10"/>
      <c r="C13" s="10"/>
      <c r="D13" s="20"/>
      <c r="E13" s="21"/>
      <c r="F13" s="21"/>
      <c r="G13" s="21"/>
      <c r="H13" s="21"/>
      <c r="I13" s="21"/>
      <c r="J13" s="21"/>
      <c r="K13" s="21"/>
      <c r="L13" s="21"/>
      <c r="M13" s="21"/>
      <c r="N13" s="21"/>
      <c r="O13" s="21"/>
      <c r="P13" s="21"/>
      <c r="Q13" s="21"/>
      <c r="R13" s="21"/>
      <c r="S13" s="55"/>
      <c r="T13" s="19"/>
      <c r="U13" s="19"/>
      <c r="V13" s="19"/>
      <c r="W13" s="19"/>
      <c r="X13" s="19"/>
      <c r="Y13" s="22"/>
      <c r="Z13" s="22"/>
      <c r="AA13" s="22"/>
      <c r="AB13" s="22"/>
      <c r="AC13" s="22"/>
      <c r="AD13" s="52"/>
      <c r="AE13" s="17"/>
    </row>
    <row r="14" spans="1:31" ht="29.25" customHeight="1" x14ac:dyDescent="0.25">
      <c r="A14" s="9" t="s">
        <v>0</v>
      </c>
      <c r="B14" s="84" t="s">
        <v>96</v>
      </c>
      <c r="C14" s="9"/>
      <c r="D14" s="18"/>
      <c r="E14" s="18"/>
      <c r="F14" s="18" t="s">
        <v>37</v>
      </c>
      <c r="G14" s="18"/>
      <c r="H14" s="18"/>
      <c r="I14" s="18"/>
      <c r="J14" s="18"/>
      <c r="K14" s="18"/>
      <c r="L14" s="18"/>
      <c r="M14" s="18"/>
      <c r="N14" s="18"/>
      <c r="O14" s="38"/>
      <c r="P14" s="38"/>
      <c r="Q14" s="38"/>
      <c r="R14" s="38"/>
      <c r="S14" s="55">
        <f t="shared" si="0"/>
        <v>1</v>
      </c>
      <c r="T14" s="19"/>
      <c r="U14" s="19" t="s">
        <v>37</v>
      </c>
      <c r="V14" s="19" t="s">
        <v>37</v>
      </c>
      <c r="W14" s="19"/>
      <c r="X14" s="19" t="s">
        <v>37</v>
      </c>
      <c r="Y14" s="22" t="s">
        <v>37</v>
      </c>
      <c r="Z14" s="22"/>
      <c r="AA14" s="22"/>
      <c r="AB14" s="22"/>
      <c r="AC14" s="22"/>
      <c r="AD14" s="52">
        <f t="shared" si="1"/>
        <v>4</v>
      </c>
      <c r="AE14" s="17"/>
    </row>
    <row r="15" spans="1:31" s="155" customFormat="1" ht="24" customHeight="1" x14ac:dyDescent="0.25">
      <c r="A15" s="146" t="s">
        <v>1</v>
      </c>
      <c r="B15" s="147" t="s">
        <v>97</v>
      </c>
      <c r="C15" s="146"/>
      <c r="D15" s="148"/>
      <c r="E15" s="148"/>
      <c r="F15" s="148"/>
      <c r="G15" s="148"/>
      <c r="H15" s="148"/>
      <c r="I15" s="148"/>
      <c r="J15" s="148"/>
      <c r="K15" s="148"/>
      <c r="L15" s="148"/>
      <c r="M15" s="148"/>
      <c r="N15" s="148"/>
      <c r="O15" s="148"/>
      <c r="P15" s="148"/>
      <c r="Q15" s="148"/>
      <c r="R15" s="148"/>
      <c r="S15" s="149">
        <f>COUNTIF(D15:R15,"X")</f>
        <v>0</v>
      </c>
      <c r="T15" s="150"/>
      <c r="U15" s="151" t="s">
        <v>37</v>
      </c>
      <c r="V15" s="151" t="s">
        <v>37</v>
      </c>
      <c r="W15" s="150"/>
      <c r="X15" s="150"/>
      <c r="Y15" s="151" t="s">
        <v>37</v>
      </c>
      <c r="Z15" s="151"/>
      <c r="AA15" s="151"/>
      <c r="AB15" s="152"/>
      <c r="AC15" s="153"/>
      <c r="AD15" s="149">
        <f>COUNTIF(T15:AA15,"X")</f>
        <v>3</v>
      </c>
      <c r="AE15" s="154"/>
    </row>
    <row r="16" spans="1:31" s="145" customFormat="1" ht="27" customHeight="1" x14ac:dyDescent="0.25">
      <c r="A16" s="140" t="s">
        <v>2</v>
      </c>
      <c r="B16" s="141" t="s">
        <v>98</v>
      </c>
      <c r="C16" s="140"/>
      <c r="D16" s="156"/>
      <c r="E16" s="157"/>
      <c r="F16" s="157"/>
      <c r="G16" s="157"/>
      <c r="H16" s="157"/>
      <c r="I16" s="157"/>
      <c r="J16" s="157"/>
      <c r="K16" s="157"/>
      <c r="L16" s="157"/>
      <c r="M16" s="157"/>
      <c r="N16" s="157"/>
      <c r="O16" s="157"/>
      <c r="P16" s="157"/>
      <c r="Q16" s="157"/>
      <c r="R16" s="157"/>
      <c r="S16" s="55">
        <f>COUNTIF(D16:R16,"X")</f>
        <v>0</v>
      </c>
      <c r="T16" s="142"/>
      <c r="U16" s="142"/>
      <c r="V16" s="142" t="s">
        <v>37</v>
      </c>
      <c r="W16" s="142" t="s">
        <v>37</v>
      </c>
      <c r="X16" s="142"/>
      <c r="Y16" s="143" t="s">
        <v>37</v>
      </c>
      <c r="Z16" s="143"/>
      <c r="AA16" s="143"/>
      <c r="AB16" s="143"/>
      <c r="AC16" s="143"/>
      <c r="AD16" s="55">
        <f>COUNTIF(T16:AC16,"X")</f>
        <v>3</v>
      </c>
      <c r="AE16" s="144"/>
    </row>
    <row r="17" spans="1:31" s="155" customFormat="1" ht="24" customHeight="1" x14ac:dyDescent="0.25">
      <c r="A17" s="146" t="s">
        <v>3</v>
      </c>
      <c r="B17" s="147" t="s">
        <v>99</v>
      </c>
      <c r="C17" s="146"/>
      <c r="D17" s="158"/>
      <c r="E17" s="159"/>
      <c r="F17" s="159" t="s">
        <v>37</v>
      </c>
      <c r="G17" s="159"/>
      <c r="H17" s="159"/>
      <c r="I17" s="159"/>
      <c r="J17" s="159"/>
      <c r="K17" s="159"/>
      <c r="L17" s="159"/>
      <c r="M17" s="159"/>
      <c r="N17" s="159"/>
      <c r="O17" s="159"/>
      <c r="P17" s="159"/>
      <c r="Q17" s="159"/>
      <c r="R17" s="159"/>
      <c r="S17" s="149">
        <f t="shared" ref="S17:S18" si="2">COUNTIF(D17:R17,"X")</f>
        <v>1</v>
      </c>
      <c r="T17" s="150" t="s">
        <v>37</v>
      </c>
      <c r="U17" s="151" t="s">
        <v>37</v>
      </c>
      <c r="V17" s="151" t="s">
        <v>37</v>
      </c>
      <c r="W17" s="150"/>
      <c r="X17" s="150" t="s">
        <v>37</v>
      </c>
      <c r="Y17" s="151" t="s">
        <v>37</v>
      </c>
      <c r="Z17" s="151"/>
      <c r="AA17" s="151"/>
      <c r="AB17" s="151"/>
      <c r="AC17" s="151"/>
      <c r="AD17" s="149">
        <f t="shared" ref="AD17:AD18" si="3">COUNTIF(T17:AC17,"X")</f>
        <v>5</v>
      </c>
      <c r="AE17" s="154"/>
    </row>
    <row r="18" spans="1:31" s="155" customFormat="1" ht="29.25" customHeight="1" x14ac:dyDescent="0.25">
      <c r="A18" s="146" t="s">
        <v>4</v>
      </c>
      <c r="B18" s="147" t="s">
        <v>100</v>
      </c>
      <c r="C18" s="146"/>
      <c r="D18" s="158"/>
      <c r="E18" s="159" t="s">
        <v>37</v>
      </c>
      <c r="F18" s="159"/>
      <c r="G18" s="159"/>
      <c r="H18" s="159"/>
      <c r="I18" s="159"/>
      <c r="J18" s="159"/>
      <c r="K18" s="159"/>
      <c r="L18" s="159"/>
      <c r="M18" s="159"/>
      <c r="N18" s="159"/>
      <c r="O18" s="160"/>
      <c r="P18" s="160"/>
      <c r="Q18" s="160"/>
      <c r="R18" s="160"/>
      <c r="S18" s="149">
        <f t="shared" si="2"/>
        <v>1</v>
      </c>
      <c r="T18" s="150"/>
      <c r="U18" s="150"/>
      <c r="V18" s="150" t="s">
        <v>37</v>
      </c>
      <c r="W18" s="150"/>
      <c r="X18" s="150" t="s">
        <v>37</v>
      </c>
      <c r="Y18" s="151"/>
      <c r="Z18" s="151"/>
      <c r="AA18" s="151"/>
      <c r="AB18" s="151"/>
      <c r="AC18" s="151"/>
      <c r="AD18" s="149">
        <f t="shared" si="3"/>
        <v>2</v>
      </c>
      <c r="AE18" s="151"/>
    </row>
    <row r="19" spans="1:31" s="155" customFormat="1" ht="29.25" customHeight="1" x14ac:dyDescent="0.25">
      <c r="A19" s="146" t="s">
        <v>75</v>
      </c>
      <c r="B19" s="147" t="s">
        <v>101</v>
      </c>
      <c r="C19" s="146"/>
      <c r="D19" s="158"/>
      <c r="E19" s="159"/>
      <c r="F19" s="159"/>
      <c r="G19" s="159"/>
      <c r="H19" s="159"/>
      <c r="I19" s="159"/>
      <c r="J19" s="159"/>
      <c r="K19" s="159"/>
      <c r="L19" s="159"/>
      <c r="M19" s="159"/>
      <c r="N19" s="159"/>
      <c r="O19" s="160"/>
      <c r="P19" s="160"/>
      <c r="Q19" s="160"/>
      <c r="R19" s="160"/>
      <c r="S19" s="149">
        <f t="shared" si="0"/>
        <v>0</v>
      </c>
      <c r="T19" s="150" t="s">
        <v>37</v>
      </c>
      <c r="U19" s="150" t="s">
        <v>37</v>
      </c>
      <c r="V19" s="150" t="s">
        <v>37</v>
      </c>
      <c r="W19" s="150"/>
      <c r="X19" s="150"/>
      <c r="Y19" s="151" t="s">
        <v>37</v>
      </c>
      <c r="Z19" s="151"/>
      <c r="AA19" s="151"/>
      <c r="AB19" s="151"/>
      <c r="AC19" s="151"/>
      <c r="AD19" s="149">
        <f t="shared" si="1"/>
        <v>4</v>
      </c>
      <c r="AE19" s="151"/>
    </row>
    <row r="20" spans="1:31" s="155" customFormat="1" ht="24.75" customHeight="1" x14ac:dyDescent="0.25">
      <c r="A20" s="146" t="s">
        <v>80</v>
      </c>
      <c r="B20" s="147" t="s">
        <v>102</v>
      </c>
      <c r="C20" s="161"/>
      <c r="D20" s="158"/>
      <c r="E20" s="160"/>
      <c r="F20" s="160"/>
      <c r="G20" s="160"/>
      <c r="H20" s="160"/>
      <c r="I20" s="160"/>
      <c r="J20" s="160"/>
      <c r="K20" s="160"/>
      <c r="L20" s="160"/>
      <c r="M20" s="160"/>
      <c r="N20" s="160"/>
      <c r="O20" s="160"/>
      <c r="P20" s="160"/>
      <c r="Q20" s="160"/>
      <c r="R20" s="160"/>
      <c r="S20" s="149">
        <f t="shared" si="0"/>
        <v>0</v>
      </c>
      <c r="T20" s="150"/>
      <c r="U20" s="150" t="s">
        <v>37</v>
      </c>
      <c r="V20" s="150" t="s">
        <v>37</v>
      </c>
      <c r="W20" s="150"/>
      <c r="X20" s="150"/>
      <c r="Y20" s="151" t="s">
        <v>37</v>
      </c>
      <c r="Z20" s="151"/>
      <c r="AA20" s="151"/>
      <c r="AB20" s="151"/>
      <c r="AC20" s="151"/>
      <c r="AD20" s="149">
        <f t="shared" si="1"/>
        <v>3</v>
      </c>
      <c r="AE20" s="154"/>
    </row>
    <row r="21" spans="1:31" s="155" customFormat="1" ht="23.25" customHeight="1" x14ac:dyDescent="0.25">
      <c r="A21" s="146" t="s">
        <v>86</v>
      </c>
      <c r="B21" s="147" t="s">
        <v>103</v>
      </c>
      <c r="C21" s="161"/>
      <c r="D21" s="158"/>
      <c r="E21" s="150"/>
      <c r="F21" s="150" t="s">
        <v>37</v>
      </c>
      <c r="G21" s="150" t="s">
        <v>37</v>
      </c>
      <c r="H21" s="150"/>
      <c r="I21" s="150"/>
      <c r="J21" s="150"/>
      <c r="K21" s="150"/>
      <c r="L21" s="150"/>
      <c r="M21" s="150"/>
      <c r="N21" s="150"/>
      <c r="O21" s="150"/>
      <c r="P21" s="150"/>
      <c r="Q21" s="150"/>
      <c r="R21" s="150"/>
      <c r="S21" s="149">
        <f t="shared" si="0"/>
        <v>2</v>
      </c>
      <c r="T21" s="150"/>
      <c r="U21" s="150"/>
      <c r="V21" s="150" t="s">
        <v>37</v>
      </c>
      <c r="W21" s="150"/>
      <c r="X21" s="150"/>
      <c r="Y21" s="151" t="s">
        <v>37</v>
      </c>
      <c r="Z21" s="151"/>
      <c r="AA21" s="151"/>
      <c r="AB21" s="151"/>
      <c r="AC21" s="151"/>
      <c r="AD21" s="149">
        <f t="shared" si="1"/>
        <v>2</v>
      </c>
      <c r="AE21" s="154"/>
    </row>
    <row r="22" spans="1:31" s="155" customFormat="1" ht="23.25" customHeight="1" x14ac:dyDescent="0.25">
      <c r="A22" s="146" t="s">
        <v>106</v>
      </c>
      <c r="B22" s="147" t="s">
        <v>104</v>
      </c>
      <c r="C22" s="161"/>
      <c r="D22" s="158"/>
      <c r="E22" s="150"/>
      <c r="F22" s="150"/>
      <c r="G22" s="150"/>
      <c r="H22" s="150"/>
      <c r="I22" s="150"/>
      <c r="J22" s="150"/>
      <c r="K22" s="150"/>
      <c r="L22" s="150"/>
      <c r="M22" s="150"/>
      <c r="N22" s="150"/>
      <c r="O22" s="150"/>
      <c r="P22" s="150"/>
      <c r="Q22" s="150"/>
      <c r="R22" s="150"/>
      <c r="S22" s="149"/>
      <c r="T22" s="150"/>
      <c r="U22" s="150"/>
      <c r="V22" s="150" t="s">
        <v>37</v>
      </c>
      <c r="W22" s="150"/>
      <c r="X22" s="150"/>
      <c r="Y22" s="151"/>
      <c r="Z22" s="151"/>
      <c r="AA22" s="151"/>
      <c r="AB22" s="151"/>
      <c r="AC22" s="151"/>
      <c r="AD22" s="149">
        <f t="shared" si="1"/>
        <v>1</v>
      </c>
      <c r="AE22" s="154"/>
    </row>
    <row r="23" spans="1:31" ht="23.25" customHeight="1" x14ac:dyDescent="0.25">
      <c r="A23" s="9" t="s">
        <v>107</v>
      </c>
      <c r="B23" s="84" t="s">
        <v>105</v>
      </c>
      <c r="C23" s="10"/>
      <c r="D23" s="20"/>
      <c r="E23" s="19"/>
      <c r="F23" s="19"/>
      <c r="G23" s="19"/>
      <c r="H23" s="19"/>
      <c r="I23" s="19"/>
      <c r="J23" s="19"/>
      <c r="K23" s="19"/>
      <c r="L23" s="19"/>
      <c r="M23" s="19"/>
      <c r="N23" s="19"/>
      <c r="O23" s="19"/>
      <c r="P23" s="19"/>
      <c r="Q23" s="19"/>
      <c r="R23" s="19"/>
      <c r="S23" s="55"/>
      <c r="T23" s="19"/>
      <c r="U23" s="19" t="s">
        <v>37</v>
      </c>
      <c r="V23" s="19" t="s">
        <v>37</v>
      </c>
      <c r="W23" s="19" t="s">
        <v>37</v>
      </c>
      <c r="X23" s="19"/>
      <c r="Y23" s="22"/>
      <c r="Z23" s="22"/>
      <c r="AA23" s="22"/>
      <c r="AB23" s="22"/>
      <c r="AC23" s="22"/>
      <c r="AD23" s="52">
        <f t="shared" si="1"/>
        <v>3</v>
      </c>
      <c r="AE23" s="17"/>
    </row>
    <row r="24" spans="1:31" ht="20.25" customHeight="1" x14ac:dyDescent="0.25">
      <c r="A24" s="101"/>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1"/>
      <c r="AE24" s="101"/>
    </row>
    <row r="25" spans="1:31" ht="39" customHeight="1" x14ac:dyDescent="0.25">
      <c r="A25" s="96" t="s">
        <v>73</v>
      </c>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row>
    <row r="26" spans="1:31" ht="17.25" x14ac:dyDescent="0.3">
      <c r="A26" s="23"/>
      <c r="B26" s="23"/>
      <c r="C26" s="23"/>
      <c r="D26" s="24"/>
      <c r="E26" s="28"/>
      <c r="F26" s="28"/>
      <c r="G26" s="28"/>
      <c r="H26" s="28"/>
      <c r="I26" s="28"/>
      <c r="J26" s="28"/>
      <c r="K26" s="28"/>
      <c r="L26" s="28"/>
      <c r="M26" s="28"/>
      <c r="N26" s="28"/>
      <c r="O26" s="28"/>
      <c r="P26" s="28"/>
      <c r="Q26" s="28"/>
      <c r="R26" s="28"/>
      <c r="S26" s="28"/>
      <c r="T26" s="97" t="s">
        <v>148</v>
      </c>
      <c r="U26" s="97"/>
      <c r="V26" s="97"/>
      <c r="W26" s="97"/>
      <c r="X26" s="97"/>
      <c r="Y26" s="97"/>
      <c r="Z26" s="97"/>
      <c r="AA26" s="97"/>
      <c r="AB26" s="97"/>
      <c r="AC26" s="97"/>
      <c r="AD26" s="97"/>
      <c r="AE26" s="97"/>
    </row>
    <row r="27" spans="1:31" ht="17.25" x14ac:dyDescent="0.3">
      <c r="A27" s="23"/>
      <c r="B27" s="23"/>
      <c r="C27" s="23"/>
      <c r="D27" s="24"/>
      <c r="T27" s="98" t="s">
        <v>7</v>
      </c>
      <c r="U27" s="98"/>
      <c r="V27" s="98"/>
      <c r="W27" s="98"/>
      <c r="X27" s="98"/>
      <c r="Y27" s="98"/>
      <c r="Z27" s="98"/>
      <c r="AA27" s="98"/>
      <c r="AB27" s="98"/>
      <c r="AC27" s="98"/>
      <c r="AD27" s="98"/>
      <c r="AE27" s="98"/>
    </row>
    <row r="31" spans="1:31" x14ac:dyDescent="0.25">
      <c r="X31" s="95" t="s">
        <v>92</v>
      </c>
      <c r="Y31" s="95"/>
      <c r="Z31" s="95"/>
      <c r="AA31" s="95"/>
      <c r="AB31" s="95"/>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34" type="noConversion"/>
  <pageMargins left="0.25" right="0.16" top="0.52" bottom="0.3" header="0.3" footer="0.16"/>
  <pageSetup paperSize="9" scale="42"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tabSelected="1" zoomScaleNormal="100" workbookViewId="0">
      <selection activeCell="I20" sqref="I2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1" t="s">
        <v>8</v>
      </c>
      <c r="B1" s="121"/>
      <c r="C1" s="121"/>
      <c r="D1" s="121"/>
      <c r="E1" s="121"/>
      <c r="F1" s="111" t="s">
        <v>18</v>
      </c>
      <c r="G1" s="112"/>
      <c r="H1" s="112"/>
      <c r="I1" s="112"/>
      <c r="J1" s="112"/>
    </row>
    <row r="2" spans="1:10" ht="15.75" x14ac:dyDescent="0.25">
      <c r="A2" s="121" t="s">
        <v>9</v>
      </c>
      <c r="B2" s="121"/>
      <c r="C2" s="121"/>
      <c r="D2" s="121"/>
      <c r="E2" s="121"/>
      <c r="F2" s="111" t="s">
        <v>17</v>
      </c>
      <c r="G2" s="111"/>
      <c r="H2" s="111"/>
      <c r="I2" s="111"/>
      <c r="J2" s="111"/>
    </row>
    <row r="3" spans="1:10" ht="15.75" x14ac:dyDescent="0.25">
      <c r="A3" s="115" t="s">
        <v>88</v>
      </c>
      <c r="B3" s="115"/>
      <c r="C3" s="115"/>
      <c r="D3" s="115"/>
      <c r="E3" s="115"/>
      <c r="F3" s="3"/>
      <c r="G3" s="3"/>
      <c r="H3" s="3"/>
      <c r="I3" s="3"/>
      <c r="J3" s="3"/>
    </row>
    <row r="4" spans="1:10" ht="24.75" customHeight="1" x14ac:dyDescent="0.25">
      <c r="J4" s="58" t="s">
        <v>28</v>
      </c>
    </row>
    <row r="5" spans="1:10" ht="28.5" customHeight="1" x14ac:dyDescent="0.25">
      <c r="A5" s="122" t="s">
        <v>115</v>
      </c>
      <c r="B5" s="122"/>
      <c r="C5" s="122"/>
      <c r="D5" s="122"/>
      <c r="E5" s="122"/>
      <c r="F5" s="122"/>
      <c r="G5" s="122"/>
      <c r="H5" s="122"/>
      <c r="I5" s="122"/>
      <c r="J5" s="122"/>
    </row>
    <row r="7" spans="1:10" ht="39.75" customHeight="1" x14ac:dyDescent="0.25">
      <c r="A7" s="123" t="s">
        <v>5</v>
      </c>
      <c r="B7" s="123" t="s">
        <v>10</v>
      </c>
      <c r="C7" s="124" t="s">
        <v>29</v>
      </c>
      <c r="D7" s="118" t="s">
        <v>83</v>
      </c>
      <c r="E7" s="126"/>
      <c r="F7" s="126"/>
      <c r="G7" s="119"/>
      <c r="H7" s="123" t="s">
        <v>61</v>
      </c>
      <c r="I7" s="133" t="s">
        <v>85</v>
      </c>
      <c r="J7" s="134"/>
    </row>
    <row r="8" spans="1:10" ht="72" customHeight="1" x14ac:dyDescent="0.25">
      <c r="A8" s="123"/>
      <c r="B8" s="123"/>
      <c r="C8" s="125"/>
      <c r="D8" s="6" t="s">
        <v>11</v>
      </c>
      <c r="E8" s="7" t="s">
        <v>12</v>
      </c>
      <c r="F8" s="7" t="s">
        <v>45</v>
      </c>
      <c r="G8" s="7" t="s">
        <v>46</v>
      </c>
      <c r="H8" s="123"/>
      <c r="I8" s="6" t="s">
        <v>11</v>
      </c>
      <c r="J8" s="6" t="s">
        <v>76</v>
      </c>
    </row>
    <row r="9" spans="1:10" ht="24" customHeight="1" x14ac:dyDescent="0.25">
      <c r="A9" s="75">
        <v>-1</v>
      </c>
      <c r="B9" s="75">
        <v>-2</v>
      </c>
      <c r="C9" s="75">
        <v>-3</v>
      </c>
      <c r="D9" s="75">
        <v>-4</v>
      </c>
      <c r="E9" s="75">
        <v>-5</v>
      </c>
      <c r="F9" s="75">
        <v>-6</v>
      </c>
      <c r="G9" s="75">
        <v>-7</v>
      </c>
      <c r="H9" s="75">
        <v>-8</v>
      </c>
      <c r="I9" s="75">
        <v>-9</v>
      </c>
      <c r="J9" s="75">
        <v>-10</v>
      </c>
    </row>
    <row r="10" spans="1:10" ht="24" customHeight="1" x14ac:dyDescent="0.25">
      <c r="A10" s="8" t="s">
        <v>72</v>
      </c>
      <c r="B10" s="6"/>
      <c r="C10" s="6"/>
      <c r="D10" s="69">
        <v>2</v>
      </c>
      <c r="E10" s="6"/>
      <c r="F10" s="7"/>
      <c r="G10" s="7"/>
      <c r="H10" s="7"/>
      <c r="I10" s="7"/>
      <c r="J10" s="6"/>
    </row>
    <row r="11" spans="1:10" ht="34.5" customHeight="1" x14ac:dyDescent="0.25">
      <c r="A11" s="9" t="s">
        <v>0</v>
      </c>
      <c r="B11" s="84" t="s">
        <v>92</v>
      </c>
      <c r="C11" s="9"/>
      <c r="D11" s="59" t="s">
        <v>82</v>
      </c>
      <c r="E11" s="15"/>
      <c r="F11" s="61" t="s">
        <v>132</v>
      </c>
      <c r="G11" s="61" t="s">
        <v>131</v>
      </c>
      <c r="H11" s="15"/>
      <c r="I11" s="15"/>
      <c r="J11" s="14"/>
    </row>
    <row r="12" spans="1:10" ht="138" customHeight="1" x14ac:dyDescent="0.25">
      <c r="A12" s="9" t="s">
        <v>1</v>
      </c>
      <c r="B12" s="84" t="s">
        <v>94</v>
      </c>
      <c r="C12" s="9"/>
      <c r="D12" s="59" t="s">
        <v>82</v>
      </c>
      <c r="E12" s="15"/>
      <c r="F12" s="61" t="s">
        <v>130</v>
      </c>
      <c r="G12" s="61" t="s">
        <v>131</v>
      </c>
      <c r="H12" s="15"/>
      <c r="I12" s="7" t="s">
        <v>140</v>
      </c>
      <c r="J12" s="14" t="s">
        <v>145</v>
      </c>
    </row>
    <row r="13" spans="1:10" ht="24.6" customHeight="1" x14ac:dyDescent="0.25">
      <c r="A13" s="8" t="s">
        <v>58</v>
      </c>
      <c r="B13" s="10"/>
      <c r="C13" s="10"/>
      <c r="D13" s="69">
        <v>10</v>
      </c>
      <c r="E13" s="10"/>
      <c r="F13" s="61"/>
      <c r="G13" s="61"/>
      <c r="H13" s="7"/>
      <c r="I13" s="7"/>
      <c r="J13" s="6"/>
    </row>
    <row r="14" spans="1:10" ht="27" customHeight="1" x14ac:dyDescent="0.25">
      <c r="A14" s="9" t="s">
        <v>0</v>
      </c>
      <c r="B14" s="84" t="s">
        <v>96</v>
      </c>
      <c r="C14" s="9"/>
      <c r="D14" s="14" t="s">
        <v>82</v>
      </c>
      <c r="E14" s="10"/>
      <c r="F14" s="61" t="s">
        <v>132</v>
      </c>
      <c r="G14" s="61" t="s">
        <v>133</v>
      </c>
      <c r="H14" s="14"/>
      <c r="I14" s="14"/>
      <c r="J14" s="14"/>
    </row>
    <row r="15" spans="1:10" ht="101.25" customHeight="1" x14ac:dyDescent="0.25">
      <c r="A15" s="73" t="s">
        <v>1</v>
      </c>
      <c r="B15" s="84" t="s">
        <v>97</v>
      </c>
      <c r="C15" s="9"/>
      <c r="D15" s="59" t="s">
        <v>82</v>
      </c>
      <c r="E15" s="10"/>
      <c r="F15" s="61" t="s">
        <v>130</v>
      </c>
      <c r="G15" s="61" t="s">
        <v>134</v>
      </c>
      <c r="H15" s="6"/>
      <c r="I15" s="6" t="s">
        <v>140</v>
      </c>
      <c r="J15" s="14" t="s">
        <v>144</v>
      </c>
    </row>
    <row r="16" spans="1:10" ht="51.75" customHeight="1" x14ac:dyDescent="0.25">
      <c r="A16" s="9" t="s">
        <v>2</v>
      </c>
      <c r="B16" s="84" t="s">
        <v>98</v>
      </c>
      <c r="C16" s="73"/>
      <c r="D16" s="74" t="s">
        <v>82</v>
      </c>
      <c r="E16" s="15"/>
      <c r="F16" s="61" t="s">
        <v>130</v>
      </c>
      <c r="G16" s="61" t="s">
        <v>134</v>
      </c>
      <c r="H16" s="15"/>
      <c r="I16" s="76"/>
      <c r="J16" s="77"/>
    </row>
    <row r="17" spans="1:11" ht="106.5" customHeight="1" x14ac:dyDescent="0.25">
      <c r="A17" s="73" t="s">
        <v>3</v>
      </c>
      <c r="B17" s="84" t="s">
        <v>99</v>
      </c>
      <c r="C17" s="9"/>
      <c r="D17" s="74" t="s">
        <v>82</v>
      </c>
      <c r="E17" s="15"/>
      <c r="F17" s="61" t="s">
        <v>132</v>
      </c>
      <c r="G17" s="61" t="s">
        <v>139</v>
      </c>
      <c r="H17" s="6"/>
      <c r="I17" s="162" t="s">
        <v>140</v>
      </c>
      <c r="J17" s="14" t="s">
        <v>146</v>
      </c>
    </row>
    <row r="18" spans="1:11" ht="34.5" customHeight="1" x14ac:dyDescent="0.25">
      <c r="A18" s="9" t="s">
        <v>4</v>
      </c>
      <c r="B18" s="84" t="s">
        <v>100</v>
      </c>
      <c r="C18" s="9"/>
      <c r="D18" s="59" t="s">
        <v>82</v>
      </c>
      <c r="E18" s="10"/>
      <c r="F18" s="61" t="s">
        <v>132</v>
      </c>
      <c r="G18" s="61" t="s">
        <v>135</v>
      </c>
      <c r="H18" s="14"/>
      <c r="I18" s="77"/>
      <c r="J18" s="77"/>
    </row>
    <row r="19" spans="1:11" ht="34.5" customHeight="1" x14ac:dyDescent="0.25">
      <c r="A19" s="73" t="s">
        <v>75</v>
      </c>
      <c r="B19" s="84" t="s">
        <v>101</v>
      </c>
      <c r="C19" s="9"/>
      <c r="D19" s="59" t="s">
        <v>82</v>
      </c>
      <c r="E19" s="10"/>
      <c r="F19" s="61" t="s">
        <v>130</v>
      </c>
      <c r="G19" s="61" t="s">
        <v>133</v>
      </c>
      <c r="H19" s="14"/>
      <c r="I19" s="14"/>
      <c r="J19" s="6"/>
    </row>
    <row r="20" spans="1:11" ht="34.5" customHeight="1" x14ac:dyDescent="0.25">
      <c r="A20" s="9" t="s">
        <v>80</v>
      </c>
      <c r="B20" s="84" t="s">
        <v>102</v>
      </c>
      <c r="C20" s="9"/>
      <c r="D20" s="59" t="s">
        <v>82</v>
      </c>
      <c r="E20" s="10"/>
      <c r="F20" s="61" t="s">
        <v>130</v>
      </c>
      <c r="G20" s="61" t="s">
        <v>134</v>
      </c>
      <c r="H20" s="14"/>
      <c r="I20" s="14"/>
      <c r="J20" s="6"/>
    </row>
    <row r="21" spans="1:11" ht="34.5" customHeight="1" x14ac:dyDescent="0.25">
      <c r="A21" s="73" t="s">
        <v>86</v>
      </c>
      <c r="B21" s="84" t="s">
        <v>103</v>
      </c>
      <c r="C21" s="9"/>
      <c r="D21" s="59" t="s">
        <v>140</v>
      </c>
      <c r="E21" s="10"/>
      <c r="F21" s="61" t="s">
        <v>135</v>
      </c>
      <c r="G21" s="61" t="s">
        <v>135</v>
      </c>
      <c r="H21" s="14"/>
      <c r="I21" s="14"/>
      <c r="J21" s="6"/>
    </row>
    <row r="22" spans="1:11" ht="34.5" customHeight="1" x14ac:dyDescent="0.25">
      <c r="A22" s="9" t="s">
        <v>106</v>
      </c>
      <c r="B22" s="84" t="s">
        <v>104</v>
      </c>
      <c r="C22" s="9"/>
      <c r="D22" s="59" t="s">
        <v>13</v>
      </c>
      <c r="E22" s="10"/>
      <c r="F22" s="61" t="s">
        <v>130</v>
      </c>
      <c r="G22" s="61" t="s">
        <v>132</v>
      </c>
      <c r="H22" s="14"/>
      <c r="I22" s="14"/>
      <c r="J22" s="6"/>
    </row>
    <row r="23" spans="1:11" ht="27.75" customHeight="1" x14ac:dyDescent="0.25">
      <c r="A23" s="73" t="s">
        <v>107</v>
      </c>
      <c r="B23" s="84" t="s">
        <v>105</v>
      </c>
      <c r="C23" s="10"/>
      <c r="D23" s="14" t="s">
        <v>82</v>
      </c>
      <c r="E23" s="10"/>
      <c r="F23" s="61" t="s">
        <v>130</v>
      </c>
      <c r="G23" s="61" t="s">
        <v>134</v>
      </c>
      <c r="H23" s="6"/>
      <c r="I23" s="6"/>
      <c r="J23" s="6"/>
    </row>
    <row r="24" spans="1:11" ht="15.75" x14ac:dyDescent="0.25">
      <c r="A24" s="25"/>
      <c r="B24" s="72"/>
      <c r="C24" s="26"/>
      <c r="D24" s="26"/>
      <c r="E24" s="26"/>
      <c r="F24" s="27"/>
      <c r="G24" s="27"/>
      <c r="H24" s="27"/>
      <c r="I24" s="27"/>
      <c r="J24" s="27"/>
    </row>
    <row r="25" spans="1:11" s="12" customFormat="1" ht="25.5" customHeight="1" x14ac:dyDescent="0.25">
      <c r="A25" s="135"/>
      <c r="B25" s="127" t="s">
        <v>14</v>
      </c>
      <c r="C25" s="128"/>
      <c r="D25" s="138" t="s">
        <v>74</v>
      </c>
      <c r="E25" s="139"/>
      <c r="F25" s="136" t="s">
        <v>57</v>
      </c>
      <c r="G25" s="137"/>
      <c r="H25" s="60"/>
      <c r="I25" s="60"/>
      <c r="J25" s="60"/>
      <c r="K25" s="11"/>
    </row>
    <row r="26" spans="1:11" s="12" customFormat="1" ht="25.5" customHeight="1" x14ac:dyDescent="0.25">
      <c r="A26" s="135"/>
      <c r="B26" s="129"/>
      <c r="C26" s="130"/>
      <c r="D26" s="65" t="s">
        <v>56</v>
      </c>
      <c r="E26" s="65" t="s">
        <v>60</v>
      </c>
      <c r="F26" s="67" t="s">
        <v>56</v>
      </c>
      <c r="G26" s="67" t="s">
        <v>60</v>
      </c>
      <c r="H26" s="60"/>
      <c r="I26" s="60"/>
      <c r="J26" s="60"/>
    </row>
    <row r="27" spans="1:11" s="12" customFormat="1" ht="21.6" customHeight="1" x14ac:dyDescent="0.25">
      <c r="A27" s="135"/>
      <c r="B27" s="131" t="s">
        <v>62</v>
      </c>
      <c r="C27" s="132"/>
      <c r="D27" s="66">
        <f>COUNTIF($D$11:$D$12,"A1")</f>
        <v>0</v>
      </c>
      <c r="E27" s="71">
        <f>ROUND(D27/$D$10,2)</f>
        <v>0</v>
      </c>
      <c r="F27" s="68">
        <f>COUNTIF($D$14:$D$23,"A1")</f>
        <v>0</v>
      </c>
      <c r="G27" s="70">
        <f>ROUND(F27/$D$13,2)</f>
        <v>0</v>
      </c>
      <c r="H27" s="60"/>
      <c r="I27" s="60"/>
      <c r="J27" s="60"/>
    </row>
    <row r="28" spans="1:11" s="12" customFormat="1" ht="21.6" customHeight="1" x14ac:dyDescent="0.25">
      <c r="A28" s="135"/>
      <c r="B28" s="131" t="s">
        <v>63</v>
      </c>
      <c r="C28" s="132"/>
      <c r="D28" s="66">
        <f>COUNTIF($D$11:$D$12,"A2")</f>
        <v>0</v>
      </c>
      <c r="E28" s="71">
        <f t="shared" ref="E28:E37" si="0">ROUND(D28/$D$10,2)</f>
        <v>0</v>
      </c>
      <c r="F28" s="68">
        <f>COUNTIF($D$14:$D$23,"A2")</f>
        <v>1</v>
      </c>
      <c r="G28" s="70">
        <f t="shared" ref="G28:G37" si="1">ROUND(F28/$D$13,2)</f>
        <v>0.1</v>
      </c>
      <c r="H28" s="60"/>
      <c r="I28" s="60"/>
      <c r="J28" s="60"/>
    </row>
    <row r="29" spans="1:11" s="12" customFormat="1" ht="21.6" customHeight="1" x14ac:dyDescent="0.25">
      <c r="A29" s="135"/>
      <c r="B29" s="131" t="s">
        <v>64</v>
      </c>
      <c r="C29" s="132"/>
      <c r="D29" s="66">
        <f>COUNTIF($D$11:$D$12,"A3")</f>
        <v>2</v>
      </c>
      <c r="E29" s="71">
        <f t="shared" si="0"/>
        <v>1</v>
      </c>
      <c r="F29" s="68">
        <f>COUNTIF($D$14:$D$23,"A3")</f>
        <v>8</v>
      </c>
      <c r="G29" s="70">
        <f t="shared" si="1"/>
        <v>0.8</v>
      </c>
      <c r="H29" s="60"/>
      <c r="I29" s="60"/>
      <c r="J29" s="60"/>
    </row>
    <row r="30" spans="1:11" s="12" customFormat="1" ht="21.6" customHeight="1" x14ac:dyDescent="0.25">
      <c r="A30" s="135"/>
      <c r="B30" s="131" t="s">
        <v>65</v>
      </c>
      <c r="C30" s="132"/>
      <c r="D30" s="66">
        <f>COUNTIF($D$11:$D$12,"A4")</f>
        <v>0</v>
      </c>
      <c r="E30" s="71">
        <f t="shared" si="0"/>
        <v>0</v>
      </c>
      <c r="F30" s="68">
        <f>COUNTIF($D$14:$D$23,"A4")</f>
        <v>1</v>
      </c>
      <c r="G30" s="70">
        <f t="shared" si="1"/>
        <v>0.1</v>
      </c>
      <c r="H30" s="60"/>
      <c r="I30" s="60"/>
      <c r="J30" s="60"/>
    </row>
    <row r="31" spans="1:11" s="12" customFormat="1" ht="21.6" customHeight="1" x14ac:dyDescent="0.25">
      <c r="A31" s="135"/>
      <c r="B31" s="131" t="s">
        <v>66</v>
      </c>
      <c r="C31" s="132"/>
      <c r="D31" s="66">
        <f>COUNTIF($D$11:$D$12,"A DN")</f>
        <v>0</v>
      </c>
      <c r="E31" s="71">
        <f t="shared" si="0"/>
        <v>0</v>
      </c>
      <c r="F31" s="68">
        <f>COUNTIF($D$14:$D$23,"A DN")</f>
        <v>0</v>
      </c>
      <c r="G31" s="70">
        <f t="shared" si="1"/>
        <v>0</v>
      </c>
      <c r="H31" s="60"/>
      <c r="I31" s="60"/>
      <c r="J31" s="60"/>
    </row>
    <row r="32" spans="1:11" s="12" customFormat="1" ht="21.6" customHeight="1" x14ac:dyDescent="0.25">
      <c r="A32" s="135"/>
      <c r="B32" s="131" t="s">
        <v>67</v>
      </c>
      <c r="C32" s="132"/>
      <c r="D32" s="66">
        <f>COUNTIF($D$11:$D$12,"B1")</f>
        <v>0</v>
      </c>
      <c r="E32" s="71">
        <f t="shared" si="0"/>
        <v>0</v>
      </c>
      <c r="F32" s="68">
        <f>COUNTIF($D$14:$D$23,"B1")</f>
        <v>0</v>
      </c>
      <c r="G32" s="70">
        <f t="shared" si="1"/>
        <v>0</v>
      </c>
      <c r="H32" s="60"/>
      <c r="I32" s="60"/>
      <c r="J32" s="60"/>
    </row>
    <row r="33" spans="1:10" s="12" customFormat="1" ht="21.6" customHeight="1" x14ac:dyDescent="0.25">
      <c r="A33" s="135"/>
      <c r="B33" s="131" t="s">
        <v>68</v>
      </c>
      <c r="C33" s="132"/>
      <c r="D33" s="66">
        <f>COUNTIF($D$11:$D$12,"B2")</f>
        <v>0</v>
      </c>
      <c r="E33" s="71">
        <f t="shared" si="0"/>
        <v>0</v>
      </c>
      <c r="F33" s="68">
        <f>COUNTIF($D$14:$D$23,"B2")</f>
        <v>0</v>
      </c>
      <c r="G33" s="70">
        <f t="shared" si="1"/>
        <v>0</v>
      </c>
      <c r="H33" s="60"/>
      <c r="I33" s="60"/>
      <c r="J33" s="60"/>
    </row>
    <row r="34" spans="1:10" s="12" customFormat="1" ht="21.6" customHeight="1" x14ac:dyDescent="0.25">
      <c r="A34" s="135"/>
      <c r="B34" s="131" t="s">
        <v>69</v>
      </c>
      <c r="C34" s="132"/>
      <c r="D34" s="66">
        <f>COUNTIF($D$11:$D$12,"C1")</f>
        <v>0</v>
      </c>
      <c r="E34" s="71">
        <f t="shared" si="0"/>
        <v>0</v>
      </c>
      <c r="F34" s="68">
        <f>COUNTIF($D$14:$D$23,"C1")</f>
        <v>0</v>
      </c>
      <c r="G34" s="70">
        <f t="shared" si="1"/>
        <v>0</v>
      </c>
      <c r="H34" s="60"/>
      <c r="I34" s="60"/>
      <c r="J34" s="60"/>
    </row>
    <row r="35" spans="1:10" s="12" customFormat="1" ht="21.6" customHeight="1" x14ac:dyDescent="0.25">
      <c r="A35" s="135"/>
      <c r="B35" s="131" t="s">
        <v>70</v>
      </c>
      <c r="C35" s="132"/>
      <c r="D35" s="66">
        <f>COUNTIF($D$11:$D$12,"C2")</f>
        <v>0</v>
      </c>
      <c r="E35" s="71">
        <f t="shared" si="0"/>
        <v>0</v>
      </c>
      <c r="F35" s="68">
        <f>COUNTIF($D$14:$D$23,"C2")</f>
        <v>0</v>
      </c>
      <c r="G35" s="70">
        <f t="shared" si="1"/>
        <v>0</v>
      </c>
      <c r="H35" s="60"/>
      <c r="I35" s="60"/>
      <c r="J35" s="60"/>
    </row>
    <row r="36" spans="1:10" s="12" customFormat="1" ht="21.6" customHeight="1" x14ac:dyDescent="0.25">
      <c r="A36" s="135"/>
      <c r="B36" s="131" t="s">
        <v>71</v>
      </c>
      <c r="C36" s="132"/>
      <c r="D36" s="66">
        <f>COUNTIF($D$11:$D$12,"D")</f>
        <v>0</v>
      </c>
      <c r="E36" s="71">
        <f t="shared" si="0"/>
        <v>0</v>
      </c>
      <c r="F36" s="68">
        <f>COUNTIF($D$14:$D$23,"D")</f>
        <v>0</v>
      </c>
      <c r="G36" s="70">
        <f t="shared" si="1"/>
        <v>0</v>
      </c>
      <c r="H36" s="60"/>
      <c r="I36" s="60"/>
      <c r="J36" s="60"/>
    </row>
    <row r="37" spans="1:10" s="12" customFormat="1" ht="21.6" customHeight="1" x14ac:dyDescent="0.25">
      <c r="A37" s="135"/>
      <c r="B37" s="131" t="s">
        <v>84</v>
      </c>
      <c r="C37" s="132"/>
      <c r="D37" s="66">
        <f>COUNTIF($D$11:$D$12,"E")</f>
        <v>0</v>
      </c>
      <c r="E37" s="71">
        <f t="shared" si="0"/>
        <v>0</v>
      </c>
      <c r="F37" s="68">
        <f>COUNTIF($D$14:$D$23,"KXL")</f>
        <v>0</v>
      </c>
      <c r="G37" s="70">
        <f t="shared" si="1"/>
        <v>0</v>
      </c>
      <c r="H37" s="60"/>
      <c r="I37" s="60"/>
      <c r="J37" s="60"/>
    </row>
    <row r="38" spans="1:10" s="12" customFormat="1" ht="21.6" customHeight="1" x14ac:dyDescent="0.25">
      <c r="B38" s="118" t="s">
        <v>19</v>
      </c>
      <c r="C38" s="119"/>
      <c r="D38" s="65">
        <f>SUM(D27:D37)</f>
        <v>2</v>
      </c>
      <c r="E38" s="65"/>
      <c r="F38" s="67">
        <f>SUM(F27:F37)</f>
        <v>10</v>
      </c>
      <c r="G38" s="67"/>
      <c r="H38" s="60"/>
      <c r="I38" s="60"/>
      <c r="J38" s="60"/>
    </row>
    <row r="39" spans="1:10" ht="15.75" x14ac:dyDescent="0.25">
      <c r="A39" s="12"/>
      <c r="B39" s="12"/>
      <c r="C39" s="12"/>
      <c r="D39" s="12"/>
      <c r="E39" s="12"/>
      <c r="F39" s="12"/>
      <c r="G39" s="12"/>
      <c r="H39" s="12"/>
      <c r="I39" s="12"/>
      <c r="J39" s="12"/>
    </row>
    <row r="40" spans="1:10" ht="97.5" customHeight="1" x14ac:dyDescent="0.25">
      <c r="A40" s="116" t="s">
        <v>77</v>
      </c>
      <c r="B40" s="117"/>
      <c r="C40" s="117"/>
      <c r="D40" s="117"/>
      <c r="E40" s="117"/>
      <c r="F40" s="117"/>
      <c r="G40" s="117"/>
      <c r="H40" s="117"/>
      <c r="I40" s="117"/>
      <c r="J40" s="117"/>
    </row>
    <row r="41" spans="1:10" ht="15.75" x14ac:dyDescent="0.25">
      <c r="A41" s="12"/>
      <c r="B41" s="12"/>
      <c r="C41" s="12"/>
      <c r="D41" s="12"/>
      <c r="E41" s="12"/>
      <c r="F41" s="114" t="s">
        <v>143</v>
      </c>
      <c r="G41" s="114"/>
      <c r="H41" s="114"/>
      <c r="I41" s="114"/>
      <c r="J41" s="114"/>
    </row>
    <row r="42" spans="1:10" ht="15.75" x14ac:dyDescent="0.25">
      <c r="A42" s="12"/>
      <c r="B42" s="12"/>
      <c r="C42" s="12"/>
      <c r="D42" s="12"/>
      <c r="E42" s="12"/>
      <c r="F42" s="115" t="s">
        <v>7</v>
      </c>
      <c r="G42" s="115"/>
      <c r="H42" s="115"/>
      <c r="I42" s="115"/>
      <c r="J42" s="115"/>
    </row>
    <row r="43" spans="1:10" x14ac:dyDescent="0.25">
      <c r="F43" s="5"/>
      <c r="G43" s="5"/>
      <c r="H43" s="5"/>
      <c r="I43" s="5"/>
      <c r="J43" s="5"/>
    </row>
    <row r="44" spans="1:10" x14ac:dyDescent="0.25">
      <c r="F44" s="5"/>
      <c r="G44" s="5"/>
      <c r="H44" s="5"/>
      <c r="I44" s="5"/>
      <c r="J44" s="5"/>
    </row>
    <row r="46" spans="1:10" x14ac:dyDescent="0.25">
      <c r="G46" s="120" t="s">
        <v>92</v>
      </c>
      <c r="H46" s="120"/>
      <c r="I46" s="120"/>
    </row>
    <row r="47" spans="1:10" ht="7.5" customHeight="1" x14ac:dyDescent="0.25">
      <c r="F47" s="113"/>
      <c r="G47" s="113"/>
      <c r="H47" s="113"/>
      <c r="I47" s="113"/>
      <c r="J47" s="113"/>
    </row>
  </sheetData>
  <mergeCells count="33">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 ref="A1:E1"/>
    <mergeCell ref="A2:E2"/>
    <mergeCell ref="A3:E3"/>
    <mergeCell ref="A5:J5"/>
    <mergeCell ref="A7:A8"/>
    <mergeCell ref="B7:B8"/>
    <mergeCell ref="C7:C8"/>
    <mergeCell ref="F1:J1"/>
    <mergeCell ref="F2:J2"/>
    <mergeCell ref="H7:H8"/>
    <mergeCell ref="D7:G7"/>
    <mergeCell ref="F47:J47"/>
    <mergeCell ref="F41:J41"/>
    <mergeCell ref="F42:J42"/>
    <mergeCell ref="A40:J40"/>
    <mergeCell ref="B38:C38"/>
    <mergeCell ref="G46:I46"/>
  </mergeCells>
  <phoneticPr fontId="34"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2024-02-22T05:14:31Z</cp:lastPrinted>
  <dcterms:created xsi:type="dcterms:W3CDTF">2020-11-20T02:18:37Z</dcterms:created>
  <dcterms:modified xsi:type="dcterms:W3CDTF">2024-02-29T23:35:37Z</dcterms:modified>
</cp:coreProperties>
</file>