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105" yWindow="-105" windowWidth="19425" windowHeight="10305" activeTab="2"/>
  </bookViews>
  <sheets>
    <sheet name="RL.Cá nhân" sheetId="24" r:id="rId1"/>
    <sheet name="00000000" sheetId="10" state="veryHidden" r:id="rId2"/>
    <sheet name="BANG TONG HOP REN LUYEN" sheetId="28" r:id="rId3"/>
  </sheets>
  <definedNames>
    <definedName name="_Fill" hidden="1">#REF!</definedName>
    <definedName name="_xlnm.Print_Titles" localSheetId="0">'RL.Cá nhân'!$7:$7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0" i="28" l="1"/>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F12" i="28"/>
  <c r="E54" i="28" l="1"/>
  <c r="F54" i="28" s="1"/>
  <c r="E59" i="28"/>
  <c r="F59" i="28" s="1"/>
  <c r="G58" i="28"/>
  <c r="H58" i="28" s="1"/>
  <c r="G54" i="28"/>
  <c r="H54" i="28" s="1"/>
  <c r="G55" i="28"/>
  <c r="H55" i="28" s="1"/>
  <c r="G56" i="28"/>
  <c r="H56" i="28" s="1"/>
  <c r="G57" i="28"/>
  <c r="H57" i="28" s="1"/>
  <c r="G59" i="28"/>
  <c r="H59" i="28" s="1"/>
  <c r="E55" i="28"/>
  <c r="F55" i="28" s="1"/>
  <c r="E56" i="28"/>
  <c r="F56" i="28" s="1"/>
  <c r="E57" i="28"/>
  <c r="F57" i="28" s="1"/>
  <c r="E58" i="28"/>
  <c r="F58" i="28" s="1"/>
  <c r="D102" i="24"/>
  <c r="D98" i="24"/>
  <c r="D93" i="24"/>
  <c r="D76" i="24"/>
  <c r="D75" i="24" s="1"/>
  <c r="D57" i="24"/>
  <c r="D56" i="24"/>
  <c r="D34" i="24"/>
  <c r="D33" i="24" s="1"/>
  <c r="F8" i="24"/>
  <c r="E8" i="24"/>
  <c r="D8" i="24"/>
</calcChain>
</file>

<file path=xl/sharedStrings.xml><?xml version="1.0" encoding="utf-8"?>
<sst xmlns="http://schemas.openxmlformats.org/spreadsheetml/2006/main" count="182" uniqueCount="162">
  <si>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</si>
  <si>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</si>
  <si>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</si>
  <si>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</si>
  <si>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</si>
  <si>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</si>
  <si>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</si>
  <si>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S
TT</t>
  </si>
  <si>
    <t>Mã số SV</t>
  </si>
  <si>
    <t>HỌ VÀ TÊN</t>
  </si>
  <si>
    <t>CỐ VẤN HỌC TẬP</t>
  </si>
  <si>
    <t>QUẢN LÝ SV</t>
  </si>
  <si>
    <t>GHI CHÚ</t>
  </si>
  <si>
    <t>ĐIỂM
RL</t>
  </si>
  <si>
    <t>XẾP 
LOẠI</t>
  </si>
  <si>
    <t>KHÁ</t>
  </si>
  <si>
    <t>YẾU</t>
  </si>
  <si>
    <t>TỐT</t>
  </si>
  <si>
    <t>XUẤT SẮC</t>
  </si>
  <si>
    <t>TỔNG KẾT LỚP</t>
  </si>
  <si>
    <t>LOẠI</t>
  </si>
  <si>
    <t>T.SỐ</t>
  </si>
  <si>
    <t>TỶ LỆ %</t>
  </si>
  <si>
    <t>TRUNG BÌNH</t>
  </si>
  <si>
    <t>KHÔNG XẾP LOẠI</t>
  </si>
  <si>
    <t>PHÒNG TTGD - CTSV                QUẢN LÝ SV</t>
  </si>
  <si>
    <t>LỚP TRƯỞNG</t>
  </si>
  <si>
    <t>STT</t>
  </si>
  <si>
    <t>Mẫu</t>
  </si>
  <si>
    <r>
      <rPr>
        <b/>
        <sz val="13"/>
        <rFont val="Times New Roman"/>
        <family val="1"/>
      </rP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</si>
  <si>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Họ và Tên: . . . . . . . . . . . . . . . . . . . . . . . . . . . . . . . . . . .</t>
  </si>
  <si>
    <t>Lớp: . . . . . . . . . . . . . . .Khoa:. . . . . . . . . . . . . . . . . . . . . . . . . . . . . . . . . . .</t>
  </si>
  <si>
    <t>NỘI DUNG ĐÁNH GIÁ</t>
  </si>
  <si>
    <t>ĐIỂM</t>
  </si>
  <si>
    <t>TỰ ĐÁNH
GIÁ</t>
  </si>
  <si>
    <t>GVCN
CVHT</t>
  </si>
  <si>
    <t>QUẢN LÝ
SV</t>
  </si>
  <si>
    <t>I</t>
  </si>
  <si>
    <r>
      <rPr>
        <b/>
        <sz val="11"/>
        <rFont val="Times New Roman"/>
        <family val="1"/>
      </rPr>
      <t>Tiêu chí 1 (Điểm tối đa 30</t>
    </r>
    <r>
      <rPr>
        <b/>
        <vertAlign val="superscript"/>
        <sz val="11"/>
        <rFont val="Times New Roman"/>
        <family val="1"/>
      </rPr>
      <t>đ</t>
    </r>
    <r>
      <rPr>
        <b/>
        <sz val="11"/>
        <rFont val="Times New Roman"/>
        <family val="1"/>
      </rPr>
      <t>)</t>
    </r>
  </si>
  <si>
    <t>a.</t>
  </si>
  <si>
    <t>Ý thức và thái độ trong học tập</t>
  </si>
  <si>
    <r>
      <rPr>
        <sz val="10"/>
        <rFont val="Times New Roman"/>
        <family val="1"/>
      </rP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</si>
  <si>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</si>
  <si>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</si>
  <si>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</si>
  <si>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</si>
  <si>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</si>
  <si>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</si>
  <si>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</si>
  <si>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</si>
  <si>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family val="1"/>
      </rP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</si>
  <si>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</si>
  <si>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</si>
  <si>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</si>
  <si>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</si>
  <si>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</si>
  <si>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</si>
  <si>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</si>
  <si>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</si>
  <si>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</si>
  <si>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</si>
  <si>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</si>
  <si>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</si>
  <si>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</si>
  <si>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rP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</si>
  <si>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rPr>
        <sz val="10"/>
        <rFont val="Times New Roman"/>
        <family val="1"/>
      </rP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</si>
  <si>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rPr>
        <sz val="10"/>
        <rFont val="Times New Roman"/>
        <family val="1"/>
      </rP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</si>
  <si>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rPr>
        <sz val="10"/>
        <rFont val="Times New Roman"/>
        <family val="1"/>
      </rP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</si>
  <si>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rPr>
        <sz val="10"/>
        <rFont val="Times New Roman"/>
        <family val="1"/>
      </rP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</si>
  <si>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rPr>
        <sz val="10"/>
        <rFont val="Times New Roman"/>
        <family val="1"/>
      </rPr>
      <t xml:space="preserve"> - Điểm TBCHT đạt dưới 5</t>
    </r>
    <r>
      <rPr>
        <vertAlign val="superscript"/>
        <sz val="10"/>
        <rFont val="Times New Roman"/>
        <family val="1"/>
      </rPr>
      <t>đ</t>
    </r>
  </si>
  <si>
    <t xml:space="preserve"> + Tổng điểm các mục: a, b, c, d, đ không vượt quá 30 điểm</t>
  </si>
  <si>
    <t>≤ 30</t>
  </si>
  <si>
    <t>II</t>
  </si>
  <si>
    <r>
      <rPr>
        <b/>
        <sz val="11"/>
        <rFont val="Times New Roman"/>
        <family val="1"/>
      </rPr>
      <t>Tiêu chí 2 (Điểm tối đa 25</t>
    </r>
    <r>
      <rPr>
        <b/>
        <vertAlign val="superscript"/>
        <sz val="11"/>
        <rFont val="Times New Roman"/>
        <family val="1"/>
      </rPr>
      <t>đ</t>
    </r>
    <r>
      <rPr>
        <b/>
        <sz val="11"/>
        <rFont val="Times New Roman"/>
        <family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</si>
  <si>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</si>
  <si>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</si>
  <si>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</si>
  <si>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</si>
  <si>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</si>
  <si>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</si>
  <si>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</si>
  <si>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</si>
  <si>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</si>
  <si>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</si>
  <si>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</si>
  <si>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</si>
  <si>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</si>
  <si>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</si>
  <si>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</si>
  <si>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</si>
  <si>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</si>
  <si>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</si>
  <si>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</si>
  <si>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</si>
  <si>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</si>
  <si>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</si>
  <si>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</si>
  <si>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</si>
  <si>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family val="1"/>
      </rPr>
      <t>Tiêu chí 3 (Điểm tối đa 25</t>
    </r>
    <r>
      <rPr>
        <b/>
        <vertAlign val="superscript"/>
        <sz val="11"/>
        <rFont val="Times New Roman"/>
        <family val="1"/>
      </rPr>
      <t>đ</t>
    </r>
    <r>
      <rPr>
        <b/>
        <sz val="11"/>
        <rFont val="Times New Roman"/>
        <family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</si>
  <si>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</si>
  <si>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</si>
  <si>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</si>
  <si>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</si>
  <si>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</si>
  <si>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</si>
  <si>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</si>
  <si>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</si>
  <si>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</si>
  <si>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</si>
  <si>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</si>
  <si>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</si>
  <si>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</si>
  <si>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</si>
  <si>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</si>
  <si>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</si>
  <si>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</si>
  <si>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</si>
  <si>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rPr>
      <t>Tiêu chí 4 (Điểm tối đa 20</t>
    </r>
    <r>
      <rPr>
        <b/>
        <vertAlign val="superscript"/>
        <sz val="11"/>
        <rFont val="Times New Roman"/>
        <family val="1"/>
      </rPr>
      <t>đ</t>
    </r>
    <r>
      <rPr>
        <b/>
        <sz val="11"/>
        <rFont val="Times New Roman"/>
        <family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</si>
  <si>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</si>
  <si>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</si>
  <si>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</si>
  <si>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</si>
  <si>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</si>
  <si>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</si>
  <si>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</si>
  <si>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</si>
  <si>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</si>
  <si>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</si>
  <si>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</si>
  <si>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</si>
  <si>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</si>
  <si>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</si>
  <si>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</si>
  <si>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</si>
  <si>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</si>
  <si>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</si>
  <si>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</si>
  <si>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</si>
  <si>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</si>
  <si>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</si>
  <si>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</si>
  <si>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</si>
  <si>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</si>
  <si>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</si>
  <si>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</si>
  <si>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</si>
  <si>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</si>
  <si>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</si>
  <si>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</si>
  <si>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family val="1"/>
      </rPr>
      <t xml:space="preserve"> - Một học phần có điểm trung bình </t>
    </r>
    <r>
      <rPr>
        <sz val="10"/>
        <color theme="1"/>
        <rFont val="Calibri"/>
        <family val="2"/>
      </rPr>
      <t xml:space="preserve">≥ </t>
    </r>
    <r>
      <rPr>
        <sz val="10"/>
        <color theme="1"/>
        <rFont val="Times New Roman"/>
        <family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</si>
  <si>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</si>
  <si>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</si>
  <si>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</si>
  <si>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</si>
  <si>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</si>
  <si>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</si>
  <si>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</si>
  <si>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</si>
  <si>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</si>
  <si>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r>
      <t>Học kỳ: I  Năm học: 2023 - 2024</t>
    </r>
    <r>
      <rPr>
        <sz val="14"/>
        <rFont val="Times New Roman"/>
        <family val="1"/>
      </rPr>
      <t xml:space="preserve"> </t>
    </r>
  </si>
  <si>
    <t>TP. Hồ Chí Minh, ngày    tháng    năm 2024</t>
  </si>
  <si>
    <t xml:space="preserve">Lớp:                Sĩ số:         Khoa:                Kinh tế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</si>
</sst>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 ;\(&quot;$&quot;#,##0\)"/>
    <numFmt numFmtId="165" formatCode="&quot;\&quot;#,##0.00;[Red]&quot;\&quot;\-#,##0.00"/>
    <numFmt numFmtId="166" formatCode="&quot;\&quot;#,##0.00;[Red]&quot;\&quot;&quot;\&quot;&quot;\&quot;&quot;\&quot;&quot;\&quot;&quot;\&quot;\-#,##0.00"/>
    <numFmt numFmtId="167" formatCode="&quot;\&quot;#,##0;[Red]&quot;\&quot;&quot;\&quot;\-#,##0"/>
    <numFmt numFmtId="168" formatCode="&quot;\&quot;#,##0;[Red]&quot;\&quot;\-#,##0"/>
  </numFmts>
  <fonts count="51">
    <font>
      <sz val="11"/>
      <name val="VNI-Times"/>
      <charset val="134"/>
    </font>
    <font>
      <sz val="11"/>
      <color theme="1"/>
      <name val="Calibri"/>
      <family val="2"/>
      <scheme val="minor"/>
    </font>
    <font>
      <sz val="10"/>
      <name val="Arial"/>
      <family val="2"/>
    </font>
    <font>
      <sz val="11"/>
      <name val="Times New Roman"/>
      <family val="1"/>
    </font>
    <font>
      <b/>
      <sz val="8"/>
      <name val="Times New Roman"/>
      <family val="1"/>
    </font>
    <font>
      <b/>
      <sz val="11"/>
      <name val="Times New Roman"/>
      <family val="1"/>
    </font>
    <font>
      <b/>
      <sz val="12"/>
      <name val="Times New Roman"/>
      <family val="1"/>
    </font>
    <font>
      <b/>
      <sz val="13"/>
      <name val="Times New Roman"/>
      <family val="1"/>
    </font>
    <font>
      <b/>
      <sz val="18"/>
      <name val="Times New Roman"/>
      <family val="1"/>
    </font>
    <font>
      <b/>
      <sz val="14"/>
      <name val="Times New Roman"/>
      <family val="1"/>
    </font>
    <font>
      <b/>
      <sz val="14"/>
      <color rgb="FFFF0000"/>
      <name val="Times New Roman"/>
      <family val="1"/>
    </font>
    <font>
      <sz val="10"/>
      <name val="Times New Roman"/>
      <family val="1"/>
    </font>
    <font>
      <sz val="10"/>
      <color theme="1"/>
      <name val="Times New Roman"/>
      <family val="1"/>
    </font>
    <font>
      <b/>
      <sz val="10"/>
      <name val="Times New Roman"/>
      <family val="1"/>
    </font>
    <font>
      <sz val="11"/>
      <name val="Calibri"/>
      <family val="2"/>
    </font>
    <font>
      <sz val="11"/>
      <color theme="1"/>
      <name val="Times New Roman"/>
      <family val="1"/>
    </font>
    <font>
      <i/>
      <sz val="10"/>
      <name val="Times New Roman"/>
      <family val="1"/>
    </font>
    <font>
      <sz val="11"/>
      <color indexed="8"/>
      <name val="Times New Roman"/>
      <family val="1"/>
    </font>
    <font>
      <vertAlign val="superscript"/>
      <sz val="11"/>
      <name val="Times New Roman"/>
      <family val="1"/>
    </font>
    <font>
      <sz val="12"/>
      <name val="Times New Roman"/>
      <family val="1"/>
    </font>
    <font>
      <vertAlign val="superscript"/>
      <sz val="12"/>
      <name val="Times New Roman"/>
      <family val="1"/>
    </font>
    <font>
      <sz val="14"/>
      <name val="Times New Roman"/>
      <family val="1"/>
    </font>
    <font>
      <sz val="14"/>
      <name val="뼻뮝"/>
      <charset val="129"/>
    </font>
    <font>
      <sz val="12"/>
      <name val="바탕체"/>
      <charset val="129"/>
    </font>
    <font>
      <sz val="12"/>
      <name val="뼻뮝"/>
      <charset val="129"/>
    </font>
    <font>
      <sz val="10"/>
      <name val="굴림체"/>
      <charset val="129"/>
    </font>
    <font>
      <sz val="13"/>
      <name val="Times New Roman"/>
      <family val="1"/>
    </font>
    <font>
      <b/>
      <vertAlign val="superscript"/>
      <sz val="11"/>
      <name val="Times New Roman"/>
      <family val="1"/>
    </font>
    <font>
      <i/>
      <sz val="10"/>
      <color theme="1"/>
      <name val="Times New Roman"/>
      <family val="1"/>
    </font>
    <font>
      <vertAlign val="superscript"/>
      <sz val="10"/>
      <name val="Times New Roman"/>
      <family val="1"/>
    </font>
    <font>
      <sz val="10"/>
      <color theme="1"/>
      <name val="Calibri"/>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i/>
      <sz val="12"/>
      <name val="Times New Roman"/>
      <family val="1"/>
    </font>
    <font>
      <sz val="10"/>
      <color theme="0"/>
      <name val="Times New Roman"/>
      <family val="1"/>
    </font>
    <font>
      <sz val="11"/>
      <color theme="0"/>
      <name val="Times New Roman"/>
      <family val="1"/>
    </font>
  </fonts>
  <fills count="2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60">
    <xf numFmtId="0" fontId="0" fillId="0" borderId="0"/>
    <xf numFmtId="0" fontId="22" fillId="0" borderId="0" applyFont="0" applyFill="0" applyBorder="0" applyAlignment="0" applyProtection="0"/>
    <xf numFmtId="0" fontId="2" fillId="0" borderId="0" applyFont="0" applyFill="0" applyBorder="0" applyAlignment="0" applyProtection="0"/>
    <xf numFmtId="3" fontId="2" fillId="0" borderId="0" applyFont="0" applyFill="0" applyBorder="0" applyAlignment="0" applyProtection="0"/>
    <xf numFmtId="166" fontId="2" fillId="0" borderId="0" applyFont="0" applyFill="0" applyBorder="0" applyAlignment="0" applyProtection="0"/>
    <xf numFmtId="2" fontId="2" fillId="0" borderId="0" applyFont="0" applyFill="0" applyBorder="0" applyAlignment="0" applyProtection="0"/>
    <xf numFmtId="38" fontId="22" fillId="0" borderId="0" applyFont="0" applyFill="0" applyBorder="0" applyAlignment="0" applyProtection="0"/>
    <xf numFmtId="165" fontId="23" fillId="0" borderId="0" applyFont="0" applyFill="0" applyBorder="0" applyAlignment="0" applyProtection="0"/>
    <xf numFmtId="168" fontId="23" fillId="0" borderId="0" applyFont="0" applyFill="0" applyBorder="0" applyAlignment="0" applyProtection="0"/>
    <xf numFmtId="40" fontId="22" fillId="0" borderId="0" applyFont="0" applyFill="0" applyBorder="0" applyAlignment="0" applyProtection="0"/>
    <xf numFmtId="164" fontId="2" fillId="0" borderId="0" applyFont="0" applyFill="0" applyBorder="0" applyAlignment="0" applyProtection="0"/>
    <xf numFmtId="0" fontId="22" fillId="0" borderId="0" applyFont="0" applyFill="0" applyBorder="0" applyAlignment="0" applyProtection="0"/>
    <xf numFmtId="10" fontId="2" fillId="0" borderId="0" applyFont="0" applyFill="0" applyBorder="0" applyAlignment="0" applyProtection="0"/>
    <xf numFmtId="0" fontId="24" fillId="0" borderId="0"/>
    <xf numFmtId="167" fontId="2" fillId="0" borderId="0" applyFont="0" applyFill="0" applyBorder="0" applyAlignment="0" applyProtection="0"/>
    <xf numFmtId="0" fontId="25" fillId="0" borderId="0"/>
    <xf numFmtId="0" fontId="2" fillId="0" borderId="0"/>
    <xf numFmtId="0" fontId="31" fillId="0" borderId="0"/>
    <xf numFmtId="0" fontId="31" fillId="4" borderId="0" applyNumberFormat="0" applyBorder="0" applyAlignment="0" applyProtection="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1" fillId="7"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2" fillId="14"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21" borderId="0" applyNumberFormat="0" applyBorder="0" applyAlignment="0" applyProtection="0"/>
    <xf numFmtId="0" fontId="33" fillId="5" borderId="0" applyNumberFormat="0" applyBorder="0" applyAlignment="0" applyProtection="0"/>
    <xf numFmtId="0" fontId="34" fillId="22" borderId="12" applyNumberFormat="0" applyBorder="0" applyAlignment="0" applyProtection="0"/>
    <xf numFmtId="0" fontId="35" fillId="23" borderId="13" applyNumberFormat="0" applyBorder="0" applyAlignment="0" applyProtection="0"/>
    <xf numFmtId="0" fontId="36" fillId="0" borderId="0" applyNumberFormat="0" applyFill="0" applyBorder="0" applyAlignment="0" applyProtection="0"/>
    <xf numFmtId="0" fontId="37" fillId="6" borderId="0" applyNumberFormat="0" applyBorder="0" applyAlignment="0" applyProtection="0"/>
    <xf numFmtId="0" fontId="38" fillId="0" borderId="14" applyNumberFormat="0" applyFill="0" applyBorder="0" applyAlignment="0" applyProtection="0"/>
    <xf numFmtId="0" fontId="39" fillId="0" borderId="15" applyNumberFormat="0" applyFill="0" applyBorder="0" applyAlignment="0" applyProtection="0"/>
    <xf numFmtId="0" fontId="40" fillId="0" borderId="16" applyNumberFormat="0" applyFill="0" applyBorder="0" applyAlignment="0" applyProtection="0"/>
    <xf numFmtId="0" fontId="40" fillId="0" borderId="0" applyNumberFormat="0" applyFill="0" applyBorder="0" applyAlignment="0" applyProtection="0"/>
    <xf numFmtId="0" fontId="41" fillId="9" borderId="12" applyNumberFormat="0" applyBorder="0" applyAlignment="0" applyProtection="0"/>
    <xf numFmtId="0" fontId="42" fillId="0" borderId="17" applyNumberFormat="0" applyFill="0" applyBorder="0" applyAlignment="0" applyProtection="0"/>
    <xf numFmtId="0" fontId="43" fillId="24" borderId="0" applyNumberFormat="0" applyBorder="0" applyAlignment="0" applyProtection="0"/>
    <xf numFmtId="0" fontId="1" fillId="0" borderId="0"/>
    <xf numFmtId="0" fontId="31" fillId="25" borderId="18" applyNumberFormat="0" applyFont="0" applyBorder="0" applyAlignment="0" applyProtection="0"/>
    <xf numFmtId="0" fontId="44" fillId="22" borderId="19" applyNumberFormat="0" applyBorder="0" applyAlignment="0" applyProtection="0"/>
    <xf numFmtId="0" fontId="45" fillId="0" borderId="0" applyNumberFormat="0" applyFill="0" applyBorder="0" applyAlignment="0" applyProtection="0"/>
    <xf numFmtId="0" fontId="46" fillId="0" borderId="20" applyNumberFormat="0" applyFill="0" applyBorder="0" applyAlignment="0" applyProtection="0"/>
    <xf numFmtId="0" fontId="47" fillId="0" borderId="0" applyNumberFormat="0" applyFill="0" applyBorder="0" applyAlignment="0" applyProtection="0"/>
  </cellStyleXfs>
  <cellXfs count="102">
    <xf numFmtId="0" fontId="0" fillId="0" borderId="0" xfId="0"/>
    <xf numFmtId="0" fontId="2" fillId="0" borderId="0" xfId="16"/>
    <xf numFmtId="0" fontId="0" fillId="0" borderId="0" xfId="0" applyProtection="1">
      <protection locked="0"/>
    </xf>
    <xf numFmtId="0" fontId="3" fillId="0" borderId="0" xfId="0" applyFont="1" applyAlignment="1">
      <alignment vertical="justify"/>
    </xf>
    <xf numFmtId="0" fontId="3" fillId="0" borderId="0" xfId="0" applyFont="1" applyAlignment="1">
      <alignment vertical="center"/>
    </xf>
    <xf numFmtId="0" fontId="3" fillId="0" borderId="0" xfId="0" applyFont="1" applyAlignment="1">
      <alignment horizontal="center"/>
    </xf>
    <xf numFmtId="0" fontId="3" fillId="0" borderId="0" xfId="0" applyFont="1"/>
    <xf numFmtId="0" fontId="4" fillId="0" borderId="0" xfId="0" applyFont="1" applyAlignment="1">
      <alignment horizontal="right"/>
    </xf>
    <xf numFmtId="0" fontId="8" fillId="0" borderId="0" xfId="0" applyFont="1"/>
    <xf numFmtId="0" fontId="9" fillId="0" borderId="0" xfId="0" applyFont="1" applyAlignment="1">
      <alignment horizontal="center" vertical="justify"/>
    </xf>
    <xf numFmtId="0" fontId="10" fillId="2" borderId="0" xfId="0" applyFont="1" applyFill="1" applyAlignment="1">
      <alignment horizontal="center" vertical="justify"/>
    </xf>
    <xf numFmtId="0" fontId="9" fillId="0" borderId="0" xfId="0" applyFont="1" applyAlignment="1">
      <alignment vertical="justify"/>
    </xf>
    <xf numFmtId="0" fontId="3" fillId="0" borderId="0" xfId="0" applyFont="1" applyAlignment="1">
      <alignment horizontal="center" vertical="justify"/>
    </xf>
    <xf numFmtId="0" fontId="6" fillId="0" borderId="0" xfId="0" applyFont="1" applyAlignment="1">
      <alignment horizontal="center" vertical="justify"/>
    </xf>
    <xf numFmtId="0" fontId="6" fillId="0" borderId="0" xfId="0" applyFont="1" applyAlignment="1">
      <alignment vertical="justify"/>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5" fillId="0" borderId="2" xfId="0" applyFont="1" applyBorder="1" applyAlignment="1">
      <alignment horizontal="center" vertical="center"/>
    </xf>
    <xf numFmtId="0" fontId="5" fillId="0" borderId="2" xfId="0" applyFont="1" applyBorder="1" applyAlignment="1">
      <alignment horizontal="left" vertical="center"/>
    </xf>
    <xf numFmtId="0" fontId="3" fillId="0" borderId="2" xfId="0" applyFont="1" applyBorder="1" applyAlignment="1">
      <alignment horizontal="center" vertical="center"/>
    </xf>
    <xf numFmtId="0" fontId="3" fillId="0" borderId="2" xfId="0" applyFont="1" applyBorder="1" applyAlignment="1">
      <alignment vertical="center"/>
    </xf>
    <xf numFmtId="0" fontId="3" fillId="0" borderId="2" xfId="0" applyFont="1" applyBorder="1" applyAlignment="1">
      <alignment horizontal="right" vertical="center"/>
    </xf>
    <xf numFmtId="0" fontId="11" fillId="0" borderId="2" xfId="0" applyFont="1" applyBorder="1" applyAlignment="1">
      <alignment horizontal="left" vertical="center"/>
    </xf>
    <xf numFmtId="0" fontId="11" fillId="0" borderId="2" xfId="0" applyFont="1" applyBorder="1" applyAlignment="1">
      <alignment horizontal="left" vertical="center" wrapText="1"/>
    </xf>
    <xf numFmtId="0" fontId="3" fillId="2" borderId="2" xfId="0" applyFont="1" applyFill="1" applyBorder="1" applyAlignment="1">
      <alignment horizontal="center" vertical="center"/>
    </xf>
    <xf numFmtId="0" fontId="11" fillId="2" borderId="2" xfId="0" applyFont="1" applyFill="1" applyBorder="1" applyAlignment="1">
      <alignment horizontal="left" vertical="center"/>
    </xf>
    <xf numFmtId="0" fontId="12" fillId="0" borderId="2" xfId="0" applyFont="1" applyBorder="1" applyAlignment="1">
      <alignment horizontal="left" vertical="center" wrapText="1"/>
    </xf>
    <xf numFmtId="0" fontId="13" fillId="0" borderId="2" xfId="0" applyFont="1" applyBorder="1" applyAlignment="1">
      <alignment horizontal="left" vertical="center"/>
    </xf>
    <xf numFmtId="0" fontId="14" fillId="0" borderId="2" xfId="0" applyFont="1" applyBorder="1" applyAlignment="1">
      <alignment horizontal="center" vertical="center"/>
    </xf>
    <xf numFmtId="0" fontId="12" fillId="2" borderId="2"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2" fillId="0" borderId="2" xfId="0" applyFont="1" applyBorder="1" applyAlignment="1">
      <alignment horizontal="left" vertical="center"/>
    </xf>
    <xf numFmtId="0" fontId="12" fillId="2" borderId="2" xfId="0" applyFont="1" applyFill="1" applyBorder="1" applyAlignment="1">
      <alignment horizontal="left" vertical="center"/>
    </xf>
    <xf numFmtId="0" fontId="15" fillId="2" borderId="2" xfId="0" applyFont="1" applyFill="1" applyBorder="1" applyAlignment="1">
      <alignment horizontal="center" vertical="center"/>
    </xf>
    <xf numFmtId="0" fontId="12" fillId="0" borderId="0" xfId="0" applyFont="1" applyAlignment="1">
      <alignment wrapText="1"/>
    </xf>
    <xf numFmtId="0" fontId="3" fillId="0" borderId="3" xfId="0" applyFont="1" applyBorder="1" applyAlignment="1">
      <alignment horizontal="right" vertical="center"/>
    </xf>
    <xf numFmtId="0" fontId="13" fillId="2" borderId="2" xfId="0" applyFont="1" applyFill="1" applyBorder="1" applyAlignment="1">
      <alignment horizontal="left" vertical="center"/>
    </xf>
    <xf numFmtId="0" fontId="5" fillId="2" borderId="3" xfId="0" applyFont="1" applyFill="1" applyBorder="1" applyAlignment="1">
      <alignment horizontal="center" vertical="center"/>
    </xf>
    <xf numFmtId="0" fontId="13" fillId="0" borderId="2" xfId="0" applyFont="1" applyBorder="1" applyAlignment="1">
      <alignment horizontal="center" vertical="center"/>
    </xf>
    <xf numFmtId="0" fontId="11" fillId="0" borderId="0" xfId="0" applyFont="1"/>
    <xf numFmtId="0" fontId="13" fillId="0" borderId="0" xfId="0" applyFont="1" applyAlignment="1">
      <alignment horizontal="center"/>
    </xf>
    <xf numFmtId="0" fontId="18" fillId="0" borderId="0" xfId="0" applyFont="1"/>
    <xf numFmtId="0" fontId="13" fillId="0" borderId="2" xfId="0" applyFont="1" applyBorder="1" applyAlignment="1">
      <alignment horizontal="center" vertical="center" wrapText="1"/>
    </xf>
    <xf numFmtId="0" fontId="21" fillId="0" borderId="0" xfId="0" applyFont="1" applyAlignment="1">
      <alignment vertical="justify"/>
    </xf>
    <xf numFmtId="0" fontId="3" fillId="3" borderId="5" xfId="0" applyFont="1" applyFill="1" applyBorder="1" applyAlignment="1">
      <alignment horizontal="left" vertical="center"/>
    </xf>
    <xf numFmtId="0" fontId="3" fillId="0" borderId="2" xfId="0" applyFont="1" applyBorder="1"/>
    <xf numFmtId="0" fontId="3" fillId="2" borderId="21" xfId="0" applyFont="1" applyFill="1" applyBorder="1" applyAlignment="1">
      <alignment horizontal="center" vertical="center"/>
    </xf>
    <xf numFmtId="0" fontId="5" fillId="0" borderId="0" xfId="0" applyFont="1" applyAlignment="1">
      <alignment horizontal="center"/>
    </xf>
    <xf numFmtId="0" fontId="21" fillId="0" borderId="0" xfId="0" applyFont="1" applyAlignment="1">
      <alignment horizontal="center"/>
    </xf>
    <xf numFmtId="4" fontId="12" fillId="3" borderId="2" xfId="0" applyNumberFormat="1" applyFont="1" applyFill="1" applyBorder="1" applyAlignment="1">
      <alignment horizontal="center" vertical="center"/>
    </xf>
    <xf numFmtId="4" fontId="12" fillId="2" borderId="2" xfId="0" applyNumberFormat="1" applyFont="1" applyFill="1" applyBorder="1" applyAlignment="1">
      <alignment horizontal="center" vertical="center"/>
    </xf>
    <xf numFmtId="0" fontId="3" fillId="2" borderId="0" xfId="0" applyFont="1" applyFill="1" applyAlignment="1">
      <alignment vertical="center"/>
    </xf>
    <xf numFmtId="0" fontId="15" fillId="0" borderId="2" xfId="0" applyFont="1" applyBorder="1" applyAlignment="1">
      <alignment horizontal="center" vertical="center"/>
    </xf>
    <xf numFmtId="2" fontId="15" fillId="0" borderId="2" xfId="0" applyNumberFormat="1" applyFont="1" applyBorder="1" applyAlignment="1">
      <alignment horizontal="right" vertical="center"/>
    </xf>
    <xf numFmtId="0" fontId="5" fillId="0" borderId="0" xfId="0" applyFont="1" applyAlignment="1">
      <alignment vertical="center"/>
    </xf>
    <xf numFmtId="4" fontId="12" fillId="0" borderId="2" xfId="0" applyNumberFormat="1" applyFont="1" applyBorder="1" applyAlignment="1">
      <alignment horizontal="center" vertical="center"/>
    </xf>
    <xf numFmtId="0" fontId="3" fillId="0" borderId="21" xfId="0" applyFont="1" applyBorder="1" applyAlignment="1">
      <alignment horizontal="center" vertical="center"/>
    </xf>
    <xf numFmtId="0" fontId="5" fillId="0" borderId="21" xfId="0" applyFont="1" applyBorder="1" applyAlignment="1">
      <alignment horizontal="center" vertical="center"/>
    </xf>
    <xf numFmtId="4" fontId="12" fillId="3" borderId="21" xfId="0" applyNumberFormat="1" applyFont="1" applyFill="1" applyBorder="1" applyAlignment="1">
      <alignment horizontal="center" vertical="center"/>
    </xf>
    <xf numFmtId="0" fontId="3" fillId="0" borderId="21" xfId="0" applyFont="1" applyBorder="1" applyAlignment="1">
      <alignment vertical="center"/>
    </xf>
    <xf numFmtId="0" fontId="17" fillId="0" borderId="21" xfId="0" quotePrefix="1" applyFont="1" applyBorder="1" applyAlignment="1">
      <alignment horizontal="center" vertical="center"/>
    </xf>
    <xf numFmtId="0" fontId="17" fillId="0" borderId="23" xfId="0" applyFont="1" applyBorder="1" applyAlignment="1">
      <alignment vertical="center"/>
    </xf>
    <xf numFmtId="0" fontId="17" fillId="0" borderId="22" xfId="0" applyFont="1" applyBorder="1" applyAlignment="1">
      <alignment vertical="center"/>
    </xf>
    <xf numFmtId="4" fontId="49" fillId="2" borderId="2" xfId="0" applyNumberFormat="1" applyFont="1" applyFill="1" applyBorder="1" applyAlignment="1">
      <alignment horizontal="center" vertical="center"/>
    </xf>
    <xf numFmtId="4" fontId="49" fillId="2" borderId="21" xfId="0" applyNumberFormat="1" applyFont="1" applyFill="1" applyBorder="1" applyAlignment="1">
      <alignment horizontal="center" vertical="center"/>
    </xf>
    <xf numFmtId="0" fontId="50" fillId="0" borderId="2" xfId="0" applyFont="1" applyBorder="1" applyAlignment="1">
      <alignment horizontal="center" vertical="center"/>
    </xf>
    <xf numFmtId="2" fontId="50" fillId="0" borderId="2" xfId="0" applyNumberFormat="1" applyFont="1" applyBorder="1" applyAlignment="1">
      <alignment horizontal="right"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5" xfId="0" applyFont="1" applyFill="1" applyBorder="1" applyAlignment="1">
      <alignment horizontal="center" vertical="center"/>
    </xf>
    <xf numFmtId="0" fontId="3" fillId="0" borderId="0" xfId="0" applyFont="1" applyAlignment="1">
      <alignment horizontal="left"/>
    </xf>
    <xf numFmtId="0" fontId="3" fillId="0" borderId="1" xfId="0" applyFont="1" applyBorder="1" applyAlignment="1">
      <alignment horizontal="left"/>
    </xf>
    <xf numFmtId="0" fontId="16" fillId="0" borderId="0" xfId="0" applyFont="1" applyAlignment="1">
      <alignment horizontal="center"/>
    </xf>
    <xf numFmtId="0" fontId="13" fillId="0" borderId="0" xfId="0" applyFont="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5" fillId="0" borderId="2" xfId="0" applyFont="1" applyBorder="1" applyAlignment="1">
      <alignment horizontal="center" vertical="center"/>
    </xf>
    <xf numFmtId="0" fontId="48" fillId="0" borderId="0" xfId="0" applyFont="1" applyAlignment="1">
      <alignment horizontal="center"/>
    </xf>
    <xf numFmtId="0" fontId="20" fillId="0" borderId="0" xfId="0" applyFont="1" applyAlignment="1">
      <alignment horizontal="center"/>
    </xf>
    <xf numFmtId="0" fontId="9" fillId="0" borderId="0" xfId="0" applyFont="1" applyAlignment="1">
      <alignment horizontal="center"/>
    </xf>
    <xf numFmtId="0" fontId="21" fillId="0" borderId="0" xfId="0" applyFont="1" applyAlignment="1">
      <alignment horizontal="center"/>
    </xf>
    <xf numFmtId="0" fontId="5" fillId="0" borderId="21" xfId="0" applyFont="1" applyBorder="1" applyAlignment="1">
      <alignment horizontal="center" vertical="center" wrapText="1"/>
    </xf>
    <xf numFmtId="0" fontId="5" fillId="0" borderId="21" xfId="0" applyFont="1" applyBorder="1" applyAlignment="1">
      <alignment horizontal="center" vertical="center"/>
    </xf>
    <xf numFmtId="0" fontId="5" fillId="0" borderId="7"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6" fillId="0" borderId="2" xfId="0" applyFont="1" applyBorder="1" applyAlignment="1">
      <alignment horizontal="center" vertical="center"/>
    </xf>
    <xf numFmtId="0" fontId="13" fillId="0" borderId="2" xfId="0" applyFont="1" applyBorder="1" applyAlignment="1">
      <alignment horizontal="center"/>
    </xf>
    <xf numFmtId="0" fontId="19" fillId="0" borderId="0" xfId="0" applyFont="1" applyAlignment="1">
      <alignment horizontal="center"/>
    </xf>
  </cellXfs>
  <cellStyles count="60">
    <cellStyle name="20% - Accent1 2" xfId="18"/>
    <cellStyle name="20% - Accent2 2" xfId="19"/>
    <cellStyle name="20% - Accent3 2" xfId="20"/>
    <cellStyle name="20% - Accent4 2" xfId="21"/>
    <cellStyle name="20% - Accent5 2" xfId="22"/>
    <cellStyle name="20% - Accent6 2" xfId="23"/>
    <cellStyle name="40% - Accent1 2" xfId="24"/>
    <cellStyle name="40% - Accent2 2" xfId="25"/>
    <cellStyle name="40% - Accent3 2" xfId="26"/>
    <cellStyle name="40% - Accent4 2" xfId="27"/>
    <cellStyle name="40% - Accent5 2" xfId="28"/>
    <cellStyle name="40% - Accent6 2" xfId="29"/>
    <cellStyle name="60% - Accent1 2" xfId="30"/>
    <cellStyle name="60% - Accent2 2" xfId="31"/>
    <cellStyle name="60% - Accent3 2" xfId="32"/>
    <cellStyle name="60% - Accent4 2" xfId="33"/>
    <cellStyle name="60% - Accent5 2" xfId="34"/>
    <cellStyle name="60% - Accent6 2" xfId="35"/>
    <cellStyle name="Accent1 2" xfId="36"/>
    <cellStyle name="Accent2 2" xfId="37"/>
    <cellStyle name="Accent3 2" xfId="38"/>
    <cellStyle name="Accent4 2" xfId="39"/>
    <cellStyle name="Accent5 2" xfId="40"/>
    <cellStyle name="Accent6 2" xfId="41"/>
    <cellStyle name="Bad 2" xfId="42"/>
    <cellStyle name="Calculation 2" xfId="43"/>
    <cellStyle name="Check Cell 2" xfId="44"/>
    <cellStyle name="Comma0" xfId="3"/>
    <cellStyle name="Currency0" xfId="10"/>
    <cellStyle name="Date" xfId="2"/>
    <cellStyle name="Explanatory Text 2" xfId="45"/>
    <cellStyle name="Fixed" xfId="5"/>
    <cellStyle name="Good 2" xfId="46"/>
    <cellStyle name="Heading 1 2" xfId="47"/>
    <cellStyle name="Heading 2 2" xfId="48"/>
    <cellStyle name="Heading 3 2" xfId="49"/>
    <cellStyle name="Heading 4 2" xfId="50"/>
    <cellStyle name="Input 2" xfId="51"/>
    <cellStyle name="Linked Cell 2" xfId="52"/>
    <cellStyle name="Neutral 2" xfId="53"/>
    <cellStyle name="Normal" xfId="0" builtinId="0"/>
    <cellStyle name="Normal 2" xfId="54"/>
    <cellStyle name="Normal 3" xfId="17"/>
    <cellStyle name="Note 2" xfId="55"/>
    <cellStyle name="Output 2" xfId="56"/>
    <cellStyle name="Title 2" xfId="57"/>
    <cellStyle name="Total 2" xfId="58"/>
    <cellStyle name="Warning Text 2" xfId="59"/>
    <cellStyle name="똿뗦먛귟 [0.00]_PRODUCT DETAIL Q1" xfId="9"/>
    <cellStyle name="똿뗦먛귟_PRODUCT DETAIL Q1" xfId="6"/>
    <cellStyle name="믅됞 [0.00]_PRODUCT DETAIL Q1" xfId="1"/>
    <cellStyle name="믅됞_PRODUCT DETAIL Q1" xfId="11"/>
    <cellStyle name="백분율_HOBONG" xfId="12"/>
    <cellStyle name="뷭?_BOOKSHIP" xfId="13"/>
    <cellStyle name="콤마 [0]_1202" xfId="14"/>
    <cellStyle name="콤마_1202" xfId="4"/>
    <cellStyle name="통화 [0]_1202" xfId="7"/>
    <cellStyle name="통화_1202" xfId="8"/>
    <cellStyle name="표준_(정보부문)월별인원계획" xfId="15"/>
    <cellStyle name="표준_kc-elec system check list" xfId="16"/>
  </cellStyles>
  <dxfs count="2">
    <dxf>
      <fill>
        <patternFill patternType="solid">
          <bgColor indexed="29"/>
        </patternFill>
      </fill>
    </dxf>
    <dxf>
      <fill>
        <patternFill patternType="solid">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xdr:nvSpPr>
        <xdr:cNvPr id="6147" name="TextBox 8">
          <a:extLst>
            <a:ext uri="{FF2B5EF4-FFF2-40B4-BE49-F238E27FC236}">
              <a16:creationId xmlns="" xmlns:a16="http://schemas.microsoft.com/office/drawing/2014/main" id="{00000000-0008-0000-0000-000003180000}"/>
            </a:ext>
          </a:extLst>
        </xdr:cNvPr>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xdr:nvSpPr>
        <xdr:cNvPr id="6148" name="TextBox 5">
          <a:extLst>
            <a:ext uri="{FF2B5EF4-FFF2-40B4-BE49-F238E27FC236}">
              <a16:creationId xmlns="" xmlns:a16="http://schemas.microsoft.com/office/drawing/2014/main" id="{00000000-0008-0000-0000-000004180000}"/>
            </a:ext>
          </a:extLst>
        </xdr:cNvPr>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 xmlns:a16="http://schemas.microsoft.com/office/drawing/2014/main" id="{00000000-0008-0000-0000-000005180000}"/>
            </a:ext>
          </a:extLst>
        </xdr:cNvPr>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 xmlns:a16="http://schemas.microsoft.com/office/drawing/2014/main" id="{00000000-0008-0000-0000-000006180000}"/>
            </a:ext>
          </a:extLst>
        </xdr:cNvPr>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628650</xdr:colOff>
      <xdr:row>4</xdr:row>
      <xdr:rowOff>9525</xdr:rowOff>
    </xdr:from>
    <xdr:to>
      <xdr:col>2</xdr:col>
      <xdr:colOff>752475</xdr:colOff>
      <xdr:row>4</xdr:row>
      <xdr:rowOff>9525</xdr:rowOff>
    </xdr:to>
    <xdr:sp macro="" textlink="">
      <xdr:nvSpPr>
        <xdr:cNvPr id="2" name="Line 123">
          <a:extLst>
            <a:ext uri="{FF2B5EF4-FFF2-40B4-BE49-F238E27FC236}">
              <a16:creationId xmlns="" xmlns:a16="http://schemas.microsoft.com/office/drawing/2014/main" id="{00000000-0008-0000-0000-000002000000}"/>
            </a:ext>
          </a:extLst>
        </xdr:cNvPr>
        <xdr:cNvSpPr>
          <a:spLocks noChangeShapeType="1"/>
        </xdr:cNvSpPr>
      </xdr:nvSpPr>
      <xdr:spPr>
        <a:xfrm>
          <a:off x="1057275" y="828675"/>
          <a:ext cx="92392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485775</xdr:colOff>
      <xdr:row>3</xdr:row>
      <xdr:rowOff>38100</xdr:rowOff>
    </xdr:from>
    <xdr:to>
      <xdr:col>8</xdr:col>
      <xdr:colOff>609600</xdr:colOff>
      <xdr:row>3</xdr:row>
      <xdr:rowOff>38100</xdr:rowOff>
    </xdr:to>
    <xdr:sp macro="" textlink="">
      <xdr:nvSpPr>
        <xdr:cNvPr id="3" name="Line 124">
          <a:extLst>
            <a:ext uri="{FF2B5EF4-FFF2-40B4-BE49-F238E27FC236}">
              <a16:creationId xmlns="" xmlns:a16="http://schemas.microsoft.com/office/drawing/2014/main" id="{00000000-0008-0000-0000-000003000000}"/>
            </a:ext>
          </a:extLst>
        </xdr:cNvPr>
        <xdr:cNvSpPr>
          <a:spLocks noChangeShapeType="1"/>
        </xdr:cNvSpPr>
      </xdr:nvSpPr>
      <xdr:spPr>
        <a:xfrm>
          <a:off x="4086225" y="647700"/>
          <a:ext cx="18669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21" zoomScale="90" zoomScaleNormal="90" workbookViewId="0">
      <selection activeCell="B47" sqref="B47"/>
    </sheetView>
  </sheetViews>
  <sheetFormatPr defaultColWidth="9" defaultRowHeight="15"/>
  <cols>
    <col min="1" max="1" width="3.625" style="5" customWidth="1"/>
    <col min="2" max="2" width="62.625" style="6" customWidth="1"/>
    <col min="3" max="3" width="6.625" style="6" customWidth="1"/>
    <col min="4" max="4" width="7.625" style="5" customWidth="1"/>
    <col min="5" max="5" width="6.625" style="6" customWidth="1"/>
    <col min="6" max="6" width="7.625" style="6" customWidth="1"/>
    <col min="7" max="7" width="12.625" style="6" customWidth="1"/>
    <col min="8" max="16384" width="9" style="6"/>
  </cols>
  <sheetData>
    <row r="1" spans="1:20" ht="15" customHeight="1">
      <c r="A1" s="5" t="s">
        <v>28</v>
      </c>
      <c r="G1" s="7"/>
    </row>
    <row r="2" spans="1:20" ht="15" customHeight="1">
      <c r="A2" s="78"/>
      <c r="B2" s="78"/>
      <c r="C2" s="79"/>
      <c r="D2" s="79"/>
      <c r="E2" s="79"/>
      <c r="F2" s="79"/>
      <c r="G2" s="79"/>
    </row>
    <row r="3" spans="1:20" ht="9.9499999999999993" customHeight="1">
      <c r="A3" s="79"/>
      <c r="B3" s="79"/>
      <c r="C3" s="80"/>
      <c r="D3" s="80"/>
      <c r="E3" s="80"/>
      <c r="F3" s="80"/>
      <c r="G3" s="80"/>
    </row>
    <row r="4" spans="1:20" ht="21.95" customHeight="1">
      <c r="A4" s="81" t="s">
        <v>29</v>
      </c>
      <c r="B4" s="81"/>
      <c r="C4" s="81"/>
      <c r="D4" s="81"/>
      <c r="E4" s="81"/>
      <c r="F4" s="81"/>
      <c r="G4" s="81"/>
      <c r="H4" s="8"/>
      <c r="I4" s="8"/>
      <c r="J4" s="8"/>
      <c r="K4" s="8"/>
      <c r="L4" s="8"/>
      <c r="M4" s="8"/>
      <c r="N4" s="8"/>
      <c r="O4" s="8"/>
      <c r="P4" s="8"/>
      <c r="Q4" s="8"/>
      <c r="R4" s="8"/>
      <c r="S4" s="8"/>
      <c r="T4" s="8"/>
    </row>
    <row r="5" spans="1:20" s="3" customFormat="1" ht="15" customHeight="1">
      <c r="A5" s="9"/>
      <c r="B5" s="70" t="s">
        <v>30</v>
      </c>
      <c r="C5" s="70"/>
      <c r="D5" s="9"/>
      <c r="E5" s="9"/>
      <c r="F5" s="9"/>
      <c r="G5" s="10"/>
      <c r="H5" s="11"/>
      <c r="I5" s="11"/>
      <c r="J5" s="11"/>
      <c r="K5" s="11"/>
      <c r="L5" s="11"/>
      <c r="M5" s="11"/>
      <c r="N5" s="11"/>
      <c r="O5" s="11"/>
      <c r="P5" s="11"/>
      <c r="Q5" s="11"/>
      <c r="R5" s="11"/>
      <c r="S5" s="11"/>
      <c r="T5" s="11"/>
    </row>
    <row r="6" spans="1:20" s="3" customFormat="1" ht="15" customHeight="1">
      <c r="A6" s="12"/>
      <c r="B6" s="71" t="s">
        <v>31</v>
      </c>
      <c r="C6" s="71"/>
      <c r="D6" s="13"/>
      <c r="E6" s="14"/>
      <c r="F6" s="14"/>
      <c r="G6" s="14"/>
      <c r="H6" s="11"/>
      <c r="I6" s="11"/>
      <c r="J6" s="11"/>
      <c r="K6" s="11"/>
      <c r="L6" s="11"/>
      <c r="M6" s="11"/>
      <c r="N6" s="11"/>
      <c r="O6" s="11"/>
      <c r="P6" s="11"/>
      <c r="Q6" s="11"/>
      <c r="R6" s="11"/>
      <c r="S6" s="11"/>
      <c r="T6" s="11"/>
    </row>
    <row r="7" spans="1:20" s="4" customFormat="1" ht="24.95" customHeight="1">
      <c r="A7" s="15" t="s">
        <v>7</v>
      </c>
      <c r="B7" s="16" t="s">
        <v>32</v>
      </c>
      <c r="C7" s="16" t="s">
        <v>33</v>
      </c>
      <c r="D7" s="15" t="s">
        <v>34</v>
      </c>
      <c r="E7" s="15" t="s">
        <v>35</v>
      </c>
      <c r="F7" s="15" t="s">
        <v>36</v>
      </c>
      <c r="G7" s="16" t="s">
        <v>12</v>
      </c>
    </row>
    <row r="8" spans="1:20" s="4" customFormat="1" ht="15" customHeight="1">
      <c r="A8" s="17" t="s">
        <v>37</v>
      </c>
      <c r="B8" s="18" t="s">
        <v>38</v>
      </c>
      <c r="C8" s="19"/>
      <c r="D8" s="17">
        <f>SUM(D9,D16,D20,D23,D25)</f>
        <v>0</v>
      </c>
      <c r="E8" s="17">
        <f>SUM(E9,E16,E20,E23,E25)</f>
        <v>0</v>
      </c>
      <c r="F8" s="17">
        <f t="shared" ref="F8" si="0">SUM(F9,F16,F20,F23,F25)</f>
        <v>0</v>
      </c>
      <c r="G8" s="20"/>
    </row>
    <row r="9" spans="1:20" s="4" customFormat="1" ht="14.1" customHeight="1">
      <c r="A9" s="21" t="s">
        <v>39</v>
      </c>
      <c r="B9" s="22" t="s">
        <v>40</v>
      </c>
      <c r="C9" s="19"/>
      <c r="D9" s="19"/>
      <c r="E9" s="20"/>
      <c r="F9" s="20"/>
      <c r="G9" s="20"/>
    </row>
    <row r="10" spans="1:20" s="4" customFormat="1" ht="24.95" customHeight="1">
      <c r="A10" s="74"/>
      <c r="B10" s="23" t="s">
        <v>41</v>
      </c>
      <c r="C10" s="24">
        <v>10</v>
      </c>
      <c r="D10" s="19"/>
      <c r="E10" s="20"/>
      <c r="F10" s="20"/>
      <c r="G10" s="20"/>
    </row>
    <row r="11" spans="1:20" s="4" customFormat="1" ht="14.1" customHeight="1">
      <c r="A11" s="75"/>
      <c r="B11" s="25" t="s">
        <v>42</v>
      </c>
      <c r="C11" s="24" t="s">
        <v>43</v>
      </c>
      <c r="D11" s="19"/>
      <c r="E11" s="20"/>
      <c r="F11" s="20"/>
      <c r="G11" s="20"/>
    </row>
    <row r="12" spans="1:20" s="4" customFormat="1" ht="14.1" customHeight="1">
      <c r="A12" s="75"/>
      <c r="B12" s="25" t="s">
        <v>44</v>
      </c>
      <c r="C12" s="24" t="s">
        <v>45</v>
      </c>
      <c r="D12" s="19"/>
      <c r="E12" s="20"/>
      <c r="F12" s="20"/>
      <c r="G12" s="20"/>
    </row>
    <row r="13" spans="1:20" s="4" customFormat="1" ht="14.1" customHeight="1">
      <c r="A13" s="75"/>
      <c r="B13" s="25" t="s">
        <v>46</v>
      </c>
      <c r="C13" s="24">
        <v>-2</v>
      </c>
      <c r="D13" s="19"/>
      <c r="E13" s="20"/>
      <c r="F13" s="20"/>
      <c r="G13" s="20"/>
    </row>
    <row r="14" spans="1:20" s="4" customFormat="1" ht="14.1" customHeight="1">
      <c r="A14" s="75"/>
      <c r="B14" s="22" t="s">
        <v>47</v>
      </c>
      <c r="C14" s="19">
        <v>-3</v>
      </c>
      <c r="D14" s="19"/>
      <c r="E14" s="20"/>
      <c r="F14" s="20"/>
      <c r="G14" s="20"/>
    </row>
    <row r="15" spans="1:20" s="4" customFormat="1" ht="14.1" customHeight="1">
      <c r="A15" s="76"/>
      <c r="B15" s="22" t="s">
        <v>48</v>
      </c>
      <c r="C15" s="19">
        <v>-5</v>
      </c>
      <c r="D15" s="19"/>
      <c r="E15" s="20"/>
      <c r="F15" s="20"/>
      <c r="G15" s="20"/>
    </row>
    <row r="16" spans="1:20" s="4" customFormat="1" ht="24.95" customHeight="1">
      <c r="A16" s="21" t="s">
        <v>49</v>
      </c>
      <c r="B16" s="26" t="s">
        <v>50</v>
      </c>
      <c r="C16" s="19"/>
      <c r="D16" s="19"/>
      <c r="E16" s="20"/>
      <c r="F16" s="20"/>
      <c r="G16" s="20"/>
    </row>
    <row r="17" spans="1:7" s="4" customFormat="1" ht="14.1" customHeight="1">
      <c r="A17" s="74"/>
      <c r="B17" s="26" t="s">
        <v>51</v>
      </c>
      <c r="C17" s="24">
        <v>5</v>
      </c>
      <c r="D17" s="19"/>
      <c r="E17" s="20"/>
      <c r="F17" s="20"/>
      <c r="G17" s="20"/>
    </row>
    <row r="18" spans="1:7" s="4" customFormat="1" ht="14.1" customHeight="1">
      <c r="A18" s="75"/>
      <c r="B18" s="26" t="s">
        <v>52</v>
      </c>
      <c r="C18" s="24">
        <v>5</v>
      </c>
      <c r="D18" s="19"/>
      <c r="E18" s="20"/>
      <c r="F18" s="20"/>
      <c r="G18" s="20"/>
    </row>
    <row r="19" spans="1:7" s="4" customFormat="1" ht="14.1" customHeight="1">
      <c r="A19" s="76"/>
      <c r="B19" s="23" t="s">
        <v>53</v>
      </c>
      <c r="C19" s="24" t="s">
        <v>54</v>
      </c>
      <c r="D19" s="19"/>
      <c r="E19" s="20"/>
      <c r="F19" s="20"/>
      <c r="G19" s="20"/>
    </row>
    <row r="20" spans="1:7" s="4" customFormat="1" ht="14.1" customHeight="1">
      <c r="A20" s="21" t="s">
        <v>55</v>
      </c>
      <c r="B20" s="23" t="s">
        <v>56</v>
      </c>
      <c r="C20" s="24"/>
      <c r="D20" s="19"/>
      <c r="E20" s="20"/>
      <c r="F20" s="20"/>
      <c r="G20" s="20"/>
    </row>
    <row r="21" spans="1:7" s="4" customFormat="1" ht="14.1" customHeight="1">
      <c r="A21" s="74"/>
      <c r="B21" s="23" t="s">
        <v>57</v>
      </c>
      <c r="C21" s="24">
        <v>5</v>
      </c>
      <c r="D21" s="19"/>
      <c r="E21" s="20"/>
      <c r="F21" s="20"/>
      <c r="G21" s="20"/>
    </row>
    <row r="22" spans="1:7" s="4" customFormat="1" ht="14.1" customHeight="1">
      <c r="A22" s="76"/>
      <c r="B22" s="23" t="s">
        <v>58</v>
      </c>
      <c r="C22" s="24">
        <v>-5</v>
      </c>
      <c r="D22" s="19"/>
      <c r="E22" s="20"/>
      <c r="F22" s="20"/>
      <c r="G22" s="20"/>
    </row>
    <row r="23" spans="1:7" s="4" customFormat="1" ht="14.1" customHeight="1">
      <c r="A23" s="21" t="s">
        <v>59</v>
      </c>
      <c r="B23" s="23" t="s">
        <v>60</v>
      </c>
      <c r="C23" s="19"/>
      <c r="D23" s="19"/>
      <c r="E23" s="20"/>
      <c r="F23" s="20"/>
      <c r="G23" s="20"/>
    </row>
    <row r="24" spans="1:7" s="4" customFormat="1" ht="25.5">
      <c r="A24" s="21"/>
      <c r="B24" s="23" t="s">
        <v>61</v>
      </c>
      <c r="C24" s="19">
        <v>5</v>
      </c>
      <c r="D24" s="19"/>
      <c r="E24" s="20"/>
      <c r="F24" s="20"/>
      <c r="G24" s="20"/>
    </row>
    <row r="25" spans="1:7" s="4" customFormat="1" ht="14.1" customHeight="1">
      <c r="A25" s="21" t="s">
        <v>62</v>
      </c>
      <c r="B25" s="22" t="s">
        <v>63</v>
      </c>
      <c r="C25" s="19"/>
      <c r="D25" s="19"/>
      <c r="E25" s="20"/>
      <c r="F25" s="20"/>
      <c r="G25" s="20"/>
    </row>
    <row r="26" spans="1:7" s="4" customFormat="1" ht="14.1" customHeight="1">
      <c r="A26" s="74"/>
      <c r="B26" s="22" t="s">
        <v>64</v>
      </c>
      <c r="C26" s="19">
        <v>10</v>
      </c>
      <c r="D26" s="19"/>
      <c r="E26" s="20"/>
      <c r="F26" s="20"/>
      <c r="G26" s="20"/>
    </row>
    <row r="27" spans="1:7" s="4" customFormat="1" ht="14.1" customHeight="1">
      <c r="A27" s="75"/>
      <c r="B27" s="22" t="s">
        <v>65</v>
      </c>
      <c r="C27" s="19">
        <v>9</v>
      </c>
      <c r="D27" s="19"/>
      <c r="E27" s="20"/>
      <c r="F27" s="20"/>
      <c r="G27" s="20"/>
    </row>
    <row r="28" spans="1:7" s="4" customFormat="1" ht="14.1" customHeight="1">
      <c r="A28" s="75"/>
      <c r="B28" s="22" t="s">
        <v>66</v>
      </c>
      <c r="C28" s="19">
        <v>8</v>
      </c>
      <c r="D28" s="19"/>
      <c r="E28" s="20"/>
      <c r="F28" s="20"/>
      <c r="G28" s="20"/>
    </row>
    <row r="29" spans="1:7" s="4" customFormat="1" ht="14.1" customHeight="1">
      <c r="A29" s="75"/>
      <c r="B29" s="22" t="s">
        <v>67</v>
      </c>
      <c r="C29" s="19">
        <v>7</v>
      </c>
      <c r="D29" s="19"/>
      <c r="E29" s="20"/>
      <c r="F29" s="20"/>
      <c r="G29" s="20"/>
    </row>
    <row r="30" spans="1:7" s="4" customFormat="1" ht="14.1" customHeight="1">
      <c r="A30" s="75"/>
      <c r="B30" s="22" t="s">
        <v>68</v>
      </c>
      <c r="C30" s="19">
        <v>6</v>
      </c>
      <c r="D30" s="19"/>
      <c r="E30" s="20"/>
      <c r="F30" s="20"/>
      <c r="G30" s="20"/>
    </row>
    <row r="31" spans="1:7" s="4" customFormat="1" ht="14.1" customHeight="1">
      <c r="A31" s="76"/>
      <c r="B31" s="22" t="s">
        <v>69</v>
      </c>
      <c r="C31" s="19">
        <v>5</v>
      </c>
      <c r="D31" s="19"/>
      <c r="E31" s="20"/>
      <c r="F31" s="20"/>
      <c r="G31" s="20"/>
    </row>
    <row r="32" spans="1:7" s="4" customFormat="1" ht="14.1" customHeight="1">
      <c r="A32" s="21"/>
      <c r="B32" s="27" t="s">
        <v>70</v>
      </c>
      <c r="C32" s="19"/>
      <c r="D32" s="28" t="s">
        <v>71</v>
      </c>
      <c r="E32" s="20"/>
      <c r="F32" s="20"/>
      <c r="G32" s="20"/>
    </row>
    <row r="33" spans="1:7" s="4" customFormat="1" ht="14.1" customHeight="1">
      <c r="A33" s="17" t="s">
        <v>72</v>
      </c>
      <c r="B33" s="18" t="s">
        <v>73</v>
      </c>
      <c r="C33" s="19"/>
      <c r="D33" s="17">
        <f>SUM(D34,D36,D46)</f>
        <v>0</v>
      </c>
      <c r="E33" s="20"/>
      <c r="F33" s="20"/>
      <c r="G33" s="20"/>
    </row>
    <row r="34" spans="1:7" s="4" customFormat="1" ht="25.5">
      <c r="A34" s="21" t="s">
        <v>39</v>
      </c>
      <c r="B34" s="23" t="s">
        <v>74</v>
      </c>
      <c r="C34" s="19"/>
      <c r="D34" s="19">
        <f>D35</f>
        <v>0</v>
      </c>
      <c r="E34" s="20"/>
      <c r="F34" s="20"/>
      <c r="G34" s="20"/>
    </row>
    <row r="35" spans="1:7" s="4" customFormat="1" ht="14.1" customHeight="1">
      <c r="A35" s="21"/>
      <c r="B35" s="22" t="s">
        <v>75</v>
      </c>
      <c r="C35" s="19">
        <v>5</v>
      </c>
      <c r="D35" s="19"/>
      <c r="E35" s="20"/>
      <c r="F35" s="20"/>
      <c r="G35" s="20"/>
    </row>
    <row r="36" spans="1:7" s="4" customFormat="1" ht="14.1" customHeight="1">
      <c r="A36" s="21" t="s">
        <v>49</v>
      </c>
      <c r="B36" s="22" t="s">
        <v>76</v>
      </c>
      <c r="C36" s="19"/>
      <c r="D36" s="19"/>
      <c r="E36" s="20"/>
      <c r="F36" s="20"/>
      <c r="G36" s="20"/>
    </row>
    <row r="37" spans="1:7" s="4" customFormat="1" ht="14.1" customHeight="1">
      <c r="A37" s="74"/>
      <c r="B37" s="25" t="s">
        <v>77</v>
      </c>
      <c r="C37" s="24">
        <v>5</v>
      </c>
      <c r="D37" s="19"/>
      <c r="E37" s="20"/>
      <c r="F37" s="20"/>
      <c r="G37" s="20"/>
    </row>
    <row r="38" spans="1:7" s="4" customFormat="1" ht="14.1" customHeight="1">
      <c r="A38" s="75"/>
      <c r="B38" s="29" t="s">
        <v>78</v>
      </c>
      <c r="C38" s="24">
        <v>5</v>
      </c>
      <c r="D38" s="19"/>
      <c r="E38" s="20"/>
      <c r="F38" s="20"/>
      <c r="G38" s="20"/>
    </row>
    <row r="39" spans="1:7" s="4" customFormat="1" ht="14.1" customHeight="1">
      <c r="A39" s="75"/>
      <c r="B39" s="25" t="s">
        <v>79</v>
      </c>
      <c r="C39" s="24">
        <v>5</v>
      </c>
      <c r="D39" s="19"/>
      <c r="E39" s="20"/>
      <c r="F39" s="20"/>
      <c r="G39" s="20"/>
    </row>
    <row r="40" spans="1:7" s="4" customFormat="1" ht="14.1" customHeight="1">
      <c r="A40" s="75"/>
      <c r="B40" s="25" t="s">
        <v>80</v>
      </c>
      <c r="C40" s="24">
        <v>5</v>
      </c>
      <c r="D40" s="19"/>
      <c r="E40" s="20"/>
      <c r="F40" s="20"/>
      <c r="G40" s="20"/>
    </row>
    <row r="41" spans="1:7" s="4" customFormat="1" ht="14.1" customHeight="1">
      <c r="A41" s="75"/>
      <c r="B41" s="25" t="s">
        <v>81</v>
      </c>
      <c r="C41" s="24">
        <v>5</v>
      </c>
      <c r="D41" s="19"/>
      <c r="E41" s="20"/>
      <c r="F41" s="20"/>
      <c r="G41" s="20"/>
    </row>
    <row r="42" spans="1:7" s="4" customFormat="1" ht="14.1" customHeight="1">
      <c r="A42" s="75"/>
      <c r="B42" s="25" t="s">
        <v>82</v>
      </c>
      <c r="C42" s="24">
        <v>5</v>
      </c>
      <c r="D42" s="19"/>
      <c r="E42" s="20"/>
      <c r="F42" s="20"/>
      <c r="G42" s="20"/>
    </row>
    <row r="43" spans="1:7" s="4" customFormat="1" ht="25.5">
      <c r="A43" s="75"/>
      <c r="B43" s="30" t="s">
        <v>83</v>
      </c>
      <c r="C43" s="24">
        <v>5</v>
      </c>
      <c r="D43" s="19"/>
      <c r="E43" s="20"/>
      <c r="F43" s="20"/>
      <c r="G43" s="20"/>
    </row>
    <row r="44" spans="1:7" s="4" customFormat="1" ht="14.1" customHeight="1">
      <c r="A44" s="75"/>
      <c r="B44" s="31" t="s">
        <v>84</v>
      </c>
      <c r="C44" s="19">
        <v>5</v>
      </c>
      <c r="D44" s="19"/>
      <c r="E44" s="20"/>
      <c r="F44" s="20"/>
      <c r="G44" s="20"/>
    </row>
    <row r="45" spans="1:7" s="4" customFormat="1" ht="14.1" customHeight="1">
      <c r="A45" s="76"/>
      <c r="B45" s="22" t="s">
        <v>85</v>
      </c>
      <c r="C45" s="19">
        <v>5</v>
      </c>
      <c r="D45" s="19"/>
      <c r="E45" s="20"/>
      <c r="F45" s="20"/>
      <c r="G45" s="20"/>
    </row>
    <row r="46" spans="1:7" s="4" customFormat="1" ht="14.1" customHeight="1">
      <c r="A46" s="21" t="s">
        <v>55</v>
      </c>
      <c r="B46" s="22" t="s">
        <v>86</v>
      </c>
      <c r="C46" s="19"/>
      <c r="D46" s="19"/>
      <c r="E46" s="20"/>
      <c r="F46" s="20"/>
      <c r="G46" s="20"/>
    </row>
    <row r="47" spans="1:7" s="4" customFormat="1" ht="14.1" customHeight="1">
      <c r="A47" s="74"/>
      <c r="B47" s="32" t="s">
        <v>87</v>
      </c>
      <c r="C47" s="33">
        <v>-1</v>
      </c>
      <c r="D47" s="19"/>
      <c r="E47" s="20"/>
      <c r="F47" s="20"/>
      <c r="G47" s="20"/>
    </row>
    <row r="48" spans="1:7" s="4" customFormat="1" ht="14.1" customHeight="1">
      <c r="A48" s="75"/>
      <c r="B48" s="22" t="s">
        <v>88</v>
      </c>
      <c r="C48" s="19">
        <v>-2</v>
      </c>
      <c r="D48" s="19"/>
      <c r="E48" s="20"/>
      <c r="F48" s="20"/>
      <c r="G48" s="20"/>
    </row>
    <row r="49" spans="1:7" s="4" customFormat="1" ht="14.1" customHeight="1">
      <c r="A49" s="75"/>
      <c r="B49" s="22" t="s">
        <v>89</v>
      </c>
      <c r="C49" s="19">
        <v>-5</v>
      </c>
      <c r="D49" s="19"/>
      <c r="E49" s="20"/>
      <c r="F49" s="20"/>
      <c r="G49" s="20"/>
    </row>
    <row r="50" spans="1:7" s="4" customFormat="1" ht="14.1" customHeight="1">
      <c r="A50" s="75"/>
      <c r="B50" s="32" t="s">
        <v>90</v>
      </c>
      <c r="C50" s="19">
        <v>-5</v>
      </c>
      <c r="D50" s="19"/>
      <c r="E50" s="20"/>
      <c r="F50" s="20"/>
      <c r="G50" s="20"/>
    </row>
    <row r="51" spans="1:7" s="4" customFormat="1" ht="14.1" customHeight="1">
      <c r="A51" s="75"/>
      <c r="B51" s="22" t="s">
        <v>91</v>
      </c>
      <c r="C51" s="19">
        <v>-5</v>
      </c>
      <c r="D51" s="19"/>
      <c r="E51" s="20"/>
      <c r="F51" s="20"/>
      <c r="G51" s="20"/>
    </row>
    <row r="52" spans="1:7" s="4" customFormat="1" ht="14.1" customHeight="1">
      <c r="A52" s="75"/>
      <c r="B52" s="22" t="s">
        <v>92</v>
      </c>
      <c r="C52" s="19">
        <v>-2</v>
      </c>
      <c r="D52" s="19"/>
      <c r="E52" s="20"/>
      <c r="F52" s="20"/>
      <c r="G52" s="20"/>
    </row>
    <row r="53" spans="1:7" s="4" customFormat="1" ht="14.1" customHeight="1">
      <c r="A53" s="75"/>
      <c r="B53" s="22" t="s">
        <v>93</v>
      </c>
      <c r="C53" s="19">
        <v>-10</v>
      </c>
      <c r="D53" s="19"/>
      <c r="E53" s="20"/>
      <c r="F53" s="20"/>
      <c r="G53" s="20"/>
    </row>
    <row r="54" spans="1:7" s="4" customFormat="1" ht="14.1" customHeight="1">
      <c r="A54" s="76"/>
      <c r="B54" s="22" t="s">
        <v>94</v>
      </c>
      <c r="C54" s="19">
        <v>-5</v>
      </c>
      <c r="D54" s="19"/>
      <c r="E54" s="20"/>
      <c r="F54" s="20"/>
      <c r="G54" s="20"/>
    </row>
    <row r="55" spans="1:7" s="4" customFormat="1" ht="14.1" customHeight="1">
      <c r="A55" s="21"/>
      <c r="B55" s="27" t="s">
        <v>95</v>
      </c>
      <c r="C55" s="19"/>
      <c r="D55" s="28" t="s">
        <v>96</v>
      </c>
      <c r="E55" s="20"/>
      <c r="F55" s="20"/>
      <c r="G55" s="20"/>
    </row>
    <row r="56" spans="1:7" s="4" customFormat="1" ht="14.1" customHeight="1">
      <c r="A56" s="17" t="s">
        <v>97</v>
      </c>
      <c r="B56" s="18" t="s">
        <v>98</v>
      </c>
      <c r="C56" s="19"/>
      <c r="D56" s="17">
        <f>SUM(D57,D62,D70)</f>
        <v>0</v>
      </c>
      <c r="E56" s="20"/>
      <c r="F56" s="20"/>
      <c r="G56" s="20"/>
    </row>
    <row r="57" spans="1:7" s="4" customFormat="1" ht="24.95" customHeight="1">
      <c r="A57" s="21" t="s">
        <v>39</v>
      </c>
      <c r="B57" s="23" t="s">
        <v>99</v>
      </c>
      <c r="C57" s="19"/>
      <c r="D57" s="19">
        <f>SUM(D58:D61)</f>
        <v>0</v>
      </c>
      <c r="E57" s="20"/>
      <c r="F57" s="20"/>
      <c r="G57" s="20"/>
    </row>
    <row r="58" spans="1:7" s="4" customFormat="1" ht="24.95" customHeight="1">
      <c r="A58" s="77"/>
      <c r="B58" s="26" t="s">
        <v>100</v>
      </c>
      <c r="C58" s="19">
        <v>4</v>
      </c>
      <c r="D58" s="19"/>
      <c r="E58" s="20"/>
      <c r="F58" s="20"/>
      <c r="G58" s="20"/>
    </row>
    <row r="59" spans="1:7" s="4" customFormat="1" ht="24.95" customHeight="1">
      <c r="A59" s="77"/>
      <c r="B59" s="26" t="s">
        <v>101</v>
      </c>
      <c r="C59" s="19">
        <v>5</v>
      </c>
      <c r="D59" s="19"/>
      <c r="E59" s="20"/>
      <c r="F59" s="20"/>
      <c r="G59" s="20"/>
    </row>
    <row r="60" spans="1:7" s="4" customFormat="1" ht="24.95" customHeight="1">
      <c r="A60" s="77"/>
      <c r="B60" s="26" t="s">
        <v>102</v>
      </c>
      <c r="C60" s="19">
        <v>10</v>
      </c>
      <c r="D60" s="19"/>
      <c r="E60" s="20"/>
      <c r="F60" s="20"/>
      <c r="G60" s="20"/>
    </row>
    <row r="61" spans="1:7" s="4" customFormat="1" ht="24.95" customHeight="1">
      <c r="A61" s="77"/>
      <c r="B61" s="23" t="s">
        <v>103</v>
      </c>
      <c r="C61" s="19">
        <v>5</v>
      </c>
      <c r="D61" s="19"/>
      <c r="E61" s="20"/>
      <c r="F61" s="20"/>
      <c r="G61" s="20"/>
    </row>
    <row r="62" spans="1:7" s="4" customFormat="1" ht="14.1" customHeight="1">
      <c r="A62" s="21" t="s">
        <v>49</v>
      </c>
      <c r="B62" s="22" t="s">
        <v>104</v>
      </c>
      <c r="C62" s="19"/>
      <c r="D62" s="19"/>
      <c r="E62" s="20"/>
      <c r="F62" s="20"/>
      <c r="G62" s="20"/>
    </row>
    <row r="63" spans="1:7" s="4" customFormat="1" ht="14.1" customHeight="1">
      <c r="A63" s="74"/>
      <c r="B63" s="32" t="s">
        <v>105</v>
      </c>
      <c r="C63" s="33">
        <v>5</v>
      </c>
      <c r="D63" s="19"/>
      <c r="E63" s="20"/>
      <c r="F63" s="20"/>
      <c r="G63" s="20"/>
    </row>
    <row r="64" spans="1:7" s="4" customFormat="1" ht="14.1" customHeight="1">
      <c r="A64" s="75"/>
      <c r="B64" s="25" t="s">
        <v>106</v>
      </c>
      <c r="C64" s="24">
        <v>5</v>
      </c>
      <c r="D64" s="19"/>
      <c r="E64" s="20"/>
      <c r="F64" s="20"/>
      <c r="G64" s="20"/>
    </row>
    <row r="65" spans="1:7" s="4" customFormat="1" ht="14.1" customHeight="1">
      <c r="A65" s="75"/>
      <c r="B65" s="22" t="s">
        <v>107</v>
      </c>
      <c r="C65" s="19">
        <v>5</v>
      </c>
      <c r="D65" s="19"/>
      <c r="E65" s="20"/>
      <c r="F65" s="20"/>
      <c r="G65" s="20"/>
    </row>
    <row r="66" spans="1:7" s="4" customFormat="1" ht="14.1" customHeight="1">
      <c r="A66" s="75"/>
      <c r="B66" s="31" t="s">
        <v>108</v>
      </c>
      <c r="C66" s="19">
        <v>5</v>
      </c>
      <c r="D66" s="19"/>
      <c r="E66" s="20"/>
      <c r="F66" s="20"/>
      <c r="G66" s="20"/>
    </row>
    <row r="67" spans="1:7" s="4" customFormat="1" ht="14.1" customHeight="1">
      <c r="A67" s="75"/>
      <c r="B67" s="31" t="s">
        <v>109</v>
      </c>
      <c r="C67" s="19">
        <v>5</v>
      </c>
      <c r="D67" s="19"/>
      <c r="E67" s="20"/>
      <c r="F67" s="20"/>
      <c r="G67" s="20"/>
    </row>
    <row r="68" spans="1:7" s="4" customFormat="1" ht="14.1" customHeight="1">
      <c r="A68" s="75"/>
      <c r="B68" s="22" t="s">
        <v>110</v>
      </c>
      <c r="C68" s="33">
        <v>5</v>
      </c>
      <c r="D68" s="19"/>
      <c r="E68" s="20"/>
      <c r="F68" s="20"/>
      <c r="G68" s="20"/>
    </row>
    <row r="69" spans="1:7" s="4" customFormat="1" ht="25.5">
      <c r="A69" s="76"/>
      <c r="B69" s="23" t="s">
        <v>111</v>
      </c>
      <c r="C69" s="33">
        <v>5</v>
      </c>
      <c r="D69" s="19"/>
      <c r="E69" s="20"/>
      <c r="F69" s="20"/>
      <c r="G69" s="20"/>
    </row>
    <row r="70" spans="1:7" s="4" customFormat="1" ht="14.1" customHeight="1">
      <c r="A70" s="21" t="s">
        <v>55</v>
      </c>
      <c r="B70" s="31" t="s">
        <v>112</v>
      </c>
      <c r="C70" s="19"/>
      <c r="D70" s="19"/>
      <c r="E70" s="20"/>
      <c r="F70" s="20"/>
      <c r="G70" s="20"/>
    </row>
    <row r="71" spans="1:7" s="4" customFormat="1" ht="14.1" customHeight="1">
      <c r="A71" s="21"/>
      <c r="B71" s="32" t="s">
        <v>113</v>
      </c>
      <c r="C71" s="33">
        <v>3</v>
      </c>
      <c r="D71" s="19"/>
      <c r="E71" s="20"/>
      <c r="F71" s="20"/>
      <c r="G71" s="20"/>
    </row>
    <row r="72" spans="1:7" s="4" customFormat="1" ht="14.1" customHeight="1">
      <c r="A72" s="21"/>
      <c r="B72" s="22" t="s">
        <v>114</v>
      </c>
      <c r="C72" s="33">
        <v>5</v>
      </c>
      <c r="D72" s="19"/>
      <c r="E72" s="20"/>
      <c r="F72" s="20"/>
      <c r="G72" s="20"/>
    </row>
    <row r="73" spans="1:7" s="4" customFormat="1" ht="14.1" customHeight="1">
      <c r="A73" s="21"/>
      <c r="B73" s="27" t="s">
        <v>95</v>
      </c>
      <c r="C73" s="19"/>
      <c r="D73" s="28" t="s">
        <v>96</v>
      </c>
      <c r="E73" s="20"/>
      <c r="F73" s="20"/>
      <c r="G73" s="20"/>
    </row>
    <row r="74" spans="1:7" s="4" customFormat="1" ht="14.1" customHeight="1">
      <c r="A74" s="21"/>
      <c r="B74" s="27" t="s">
        <v>115</v>
      </c>
      <c r="C74" s="19"/>
      <c r="D74" s="19"/>
      <c r="E74" s="20"/>
      <c r="F74" s="20"/>
      <c r="G74" s="20"/>
    </row>
    <row r="75" spans="1:7" s="4" customFormat="1" ht="14.1" customHeight="1">
      <c r="A75" s="17" t="s">
        <v>116</v>
      </c>
      <c r="B75" s="18" t="s">
        <v>117</v>
      </c>
      <c r="C75" s="19"/>
      <c r="D75" s="17">
        <f>SUM(D76,D93,D98)</f>
        <v>0</v>
      </c>
      <c r="E75" s="20"/>
      <c r="F75" s="20"/>
      <c r="G75" s="20"/>
    </row>
    <row r="76" spans="1:7" s="4" customFormat="1" ht="14.1" customHeight="1">
      <c r="A76" s="21" t="s">
        <v>39</v>
      </c>
      <c r="B76" s="23" t="s">
        <v>118</v>
      </c>
      <c r="C76" s="19"/>
      <c r="D76" s="19">
        <f>SUM(D77:D92)</f>
        <v>0</v>
      </c>
      <c r="E76" s="20"/>
      <c r="F76" s="20"/>
      <c r="G76" s="20"/>
    </row>
    <row r="77" spans="1:7" s="4" customFormat="1" ht="24.95" customHeight="1">
      <c r="A77" s="74"/>
      <c r="B77" s="26" t="s">
        <v>119</v>
      </c>
      <c r="C77" s="19">
        <v>10</v>
      </c>
      <c r="D77" s="19"/>
      <c r="E77" s="20"/>
      <c r="F77" s="20"/>
      <c r="G77" s="20"/>
    </row>
    <row r="78" spans="1:7" s="4" customFormat="1" ht="24.95" customHeight="1">
      <c r="A78" s="75"/>
      <c r="B78" s="26" t="s">
        <v>120</v>
      </c>
      <c r="C78" s="19">
        <v>8</v>
      </c>
      <c r="D78" s="19"/>
      <c r="E78" s="20"/>
      <c r="F78" s="20"/>
      <c r="G78" s="20"/>
    </row>
    <row r="79" spans="1:7" s="4" customFormat="1" ht="14.1" customHeight="1">
      <c r="A79" s="75"/>
      <c r="B79" s="22" t="s">
        <v>121</v>
      </c>
      <c r="C79" s="19">
        <v>6</v>
      </c>
      <c r="D79" s="19"/>
      <c r="E79" s="20"/>
      <c r="F79" s="20"/>
      <c r="G79" s="20"/>
    </row>
    <row r="80" spans="1:7" s="4" customFormat="1" ht="14.1" customHeight="1">
      <c r="A80" s="75"/>
      <c r="B80" s="22" t="s">
        <v>122</v>
      </c>
      <c r="C80" s="19">
        <v>4</v>
      </c>
      <c r="D80" s="19"/>
      <c r="E80" s="20"/>
      <c r="F80" s="20"/>
      <c r="G80" s="20"/>
    </row>
    <row r="81" spans="1:7" s="4" customFormat="1" ht="24.95" customHeight="1">
      <c r="A81" s="75"/>
      <c r="B81" s="23" t="s">
        <v>123</v>
      </c>
      <c r="C81" s="19">
        <v>5</v>
      </c>
      <c r="D81" s="19"/>
      <c r="E81" s="20"/>
      <c r="F81" s="20"/>
      <c r="G81" s="20"/>
    </row>
    <row r="82" spans="1:7" s="4" customFormat="1" ht="14.1" customHeight="1">
      <c r="A82" s="75"/>
      <c r="B82" s="30" t="s">
        <v>124</v>
      </c>
      <c r="C82" s="24">
        <v>5</v>
      </c>
      <c r="D82" s="19"/>
      <c r="E82" s="20"/>
      <c r="F82" s="20"/>
      <c r="G82" s="20"/>
    </row>
    <row r="83" spans="1:7" s="4" customFormat="1" ht="14.1" customHeight="1">
      <c r="A83" s="75"/>
      <c r="B83" s="30" t="s">
        <v>125</v>
      </c>
      <c r="C83" s="24">
        <v>10</v>
      </c>
      <c r="D83" s="19"/>
      <c r="E83" s="20"/>
      <c r="F83" s="20"/>
      <c r="G83" s="20"/>
    </row>
    <row r="84" spans="1:7" s="4" customFormat="1" ht="14.1" customHeight="1">
      <c r="A84" s="75"/>
      <c r="B84" s="25" t="s">
        <v>126</v>
      </c>
      <c r="C84" s="24">
        <v>5</v>
      </c>
      <c r="D84" s="19"/>
      <c r="E84" s="20"/>
      <c r="F84" s="20"/>
      <c r="G84" s="20"/>
    </row>
    <row r="85" spans="1:7" s="4" customFormat="1" ht="14.1" customHeight="1">
      <c r="A85" s="75"/>
      <c r="B85" s="25" t="s">
        <v>127</v>
      </c>
      <c r="C85" s="24">
        <v>5</v>
      </c>
      <c r="D85" s="19"/>
      <c r="E85" s="20"/>
      <c r="F85" s="20"/>
      <c r="G85" s="20"/>
    </row>
    <row r="86" spans="1:7" s="4" customFormat="1" ht="25.5">
      <c r="A86" s="75"/>
      <c r="B86" s="34" t="s">
        <v>128</v>
      </c>
      <c r="C86" s="24">
        <v>5</v>
      </c>
      <c r="D86" s="19"/>
      <c r="E86" s="20"/>
      <c r="F86" s="20"/>
      <c r="G86" s="20"/>
    </row>
    <row r="87" spans="1:7" s="4" customFormat="1" ht="14.1" customHeight="1">
      <c r="A87" s="75"/>
      <c r="B87" s="25" t="s">
        <v>129</v>
      </c>
      <c r="C87" s="24">
        <v>5</v>
      </c>
      <c r="D87" s="19"/>
      <c r="E87" s="20"/>
      <c r="F87" s="20"/>
      <c r="G87" s="20"/>
    </row>
    <row r="88" spans="1:7" s="4" customFormat="1" ht="14.1" customHeight="1">
      <c r="A88" s="75"/>
      <c r="B88" s="30" t="s">
        <v>130</v>
      </c>
      <c r="C88" s="24">
        <v>5</v>
      </c>
      <c r="D88" s="19"/>
      <c r="E88" s="20"/>
      <c r="F88" s="20"/>
      <c r="G88" s="20"/>
    </row>
    <row r="89" spans="1:7" s="4" customFormat="1" ht="14.1" customHeight="1">
      <c r="A89" s="75"/>
      <c r="B89" s="30" t="s">
        <v>131</v>
      </c>
      <c r="C89" s="24">
        <v>3</v>
      </c>
      <c r="D89" s="19"/>
      <c r="E89" s="20"/>
      <c r="F89" s="20"/>
      <c r="G89" s="20"/>
    </row>
    <row r="90" spans="1:7" s="4" customFormat="1" ht="14.1" customHeight="1">
      <c r="A90" s="75"/>
      <c r="B90" s="30" t="s">
        <v>132</v>
      </c>
      <c r="C90" s="24">
        <v>5</v>
      </c>
      <c r="D90" s="19"/>
      <c r="E90" s="20"/>
      <c r="F90" s="20"/>
      <c r="G90" s="20"/>
    </row>
    <row r="91" spans="1:7" s="4" customFormat="1" ht="14.1" customHeight="1">
      <c r="A91" s="75"/>
      <c r="B91" s="30" t="s">
        <v>133</v>
      </c>
      <c r="C91" s="24">
        <v>3</v>
      </c>
      <c r="D91" s="19"/>
      <c r="E91" s="20"/>
      <c r="F91" s="20"/>
      <c r="G91" s="20"/>
    </row>
    <row r="92" spans="1:7" s="4" customFormat="1" ht="14.1" customHeight="1">
      <c r="A92" s="76"/>
      <c r="B92" s="30" t="s">
        <v>134</v>
      </c>
      <c r="C92" s="24">
        <v>5</v>
      </c>
      <c r="D92" s="19"/>
      <c r="E92" s="20"/>
      <c r="F92" s="20"/>
      <c r="G92" s="20"/>
    </row>
    <row r="93" spans="1:7" s="4" customFormat="1" ht="14.1" customHeight="1">
      <c r="A93" s="21" t="s">
        <v>49</v>
      </c>
      <c r="B93" s="25" t="s">
        <v>135</v>
      </c>
      <c r="C93" s="24"/>
      <c r="D93" s="19">
        <f>SUM(D94:D97)</f>
        <v>0</v>
      </c>
      <c r="E93" s="20"/>
      <c r="F93" s="20"/>
      <c r="G93" s="20"/>
    </row>
    <row r="94" spans="1:7" s="4" customFormat="1" ht="14.1" customHeight="1">
      <c r="A94" s="74"/>
      <c r="B94" s="32" t="s">
        <v>136</v>
      </c>
      <c r="C94" s="24">
        <v>5</v>
      </c>
      <c r="D94" s="19"/>
      <c r="E94" s="20"/>
      <c r="F94" s="20"/>
      <c r="G94" s="20"/>
    </row>
    <row r="95" spans="1:7" s="4" customFormat="1" ht="14.1" customHeight="1">
      <c r="A95" s="75"/>
      <c r="B95" s="32" t="s">
        <v>137</v>
      </c>
      <c r="C95" s="24">
        <v>5</v>
      </c>
      <c r="D95" s="19"/>
      <c r="E95" s="20"/>
      <c r="F95" s="20"/>
      <c r="G95" s="20"/>
    </row>
    <row r="96" spans="1:7" s="4" customFormat="1" ht="14.1" customHeight="1">
      <c r="A96" s="75"/>
      <c r="B96" s="32" t="s">
        <v>138</v>
      </c>
      <c r="C96" s="24">
        <v>10</v>
      </c>
      <c r="D96" s="19"/>
      <c r="E96" s="20"/>
      <c r="F96" s="20"/>
      <c r="G96" s="20"/>
    </row>
    <row r="97" spans="1:7" s="4" customFormat="1" ht="14.1" customHeight="1">
      <c r="A97" s="76"/>
      <c r="B97" s="32" t="s">
        <v>139</v>
      </c>
      <c r="C97" s="33">
        <v>5</v>
      </c>
      <c r="D97" s="19"/>
      <c r="E97" s="20"/>
      <c r="F97" s="20"/>
      <c r="G97" s="20"/>
    </row>
    <row r="98" spans="1:7" s="4" customFormat="1" ht="24.95" customHeight="1">
      <c r="A98" s="21" t="s">
        <v>55</v>
      </c>
      <c r="B98" s="30" t="s">
        <v>140</v>
      </c>
      <c r="C98" s="24"/>
      <c r="D98" s="19">
        <f>SUM(D99:D100)</f>
        <v>0</v>
      </c>
      <c r="E98" s="20"/>
      <c r="F98" s="20"/>
      <c r="G98" s="20"/>
    </row>
    <row r="99" spans="1:7" s="4" customFormat="1" ht="14.1" customHeight="1">
      <c r="A99" s="74"/>
      <c r="B99" s="32" t="s">
        <v>141</v>
      </c>
      <c r="C99" s="24">
        <v>5</v>
      </c>
      <c r="D99" s="19"/>
      <c r="E99" s="20"/>
      <c r="F99" s="20"/>
      <c r="G99" s="20"/>
    </row>
    <row r="100" spans="1:7" s="4" customFormat="1" ht="14.1" customHeight="1">
      <c r="A100" s="76"/>
      <c r="B100" s="32" t="s">
        <v>142</v>
      </c>
      <c r="C100" s="24">
        <v>2</v>
      </c>
      <c r="D100" s="19"/>
      <c r="E100" s="20"/>
      <c r="F100" s="20"/>
      <c r="G100" s="20"/>
    </row>
    <row r="101" spans="1:7" s="4" customFormat="1" ht="14.1" customHeight="1">
      <c r="A101" s="35"/>
      <c r="B101" s="36" t="s">
        <v>143</v>
      </c>
      <c r="C101" s="24"/>
      <c r="D101" s="28" t="s">
        <v>144</v>
      </c>
      <c r="E101" s="20"/>
      <c r="F101" s="20"/>
      <c r="G101" s="20"/>
    </row>
    <row r="102" spans="1:7" s="4" customFormat="1" ht="25.5">
      <c r="A102" s="37" t="s">
        <v>145</v>
      </c>
      <c r="B102" s="30" t="s">
        <v>146</v>
      </c>
      <c r="C102" s="24"/>
      <c r="D102" s="17">
        <f>SUM(D103:D110)</f>
        <v>0</v>
      </c>
      <c r="E102" s="20"/>
      <c r="F102" s="20"/>
      <c r="G102" s="20"/>
    </row>
    <row r="103" spans="1:7" s="4" customFormat="1" ht="14.1" customHeight="1">
      <c r="A103" s="67"/>
      <c r="B103" s="31" t="s">
        <v>147</v>
      </c>
      <c r="C103" s="24">
        <v>20</v>
      </c>
      <c r="D103" s="19"/>
      <c r="E103" s="20"/>
      <c r="F103" s="20"/>
      <c r="G103" s="20"/>
    </row>
    <row r="104" spans="1:7" s="4" customFormat="1" ht="14.1" customHeight="1">
      <c r="A104" s="68"/>
      <c r="B104" s="31" t="s">
        <v>148</v>
      </c>
      <c r="C104" s="24">
        <v>10</v>
      </c>
      <c r="D104" s="19"/>
      <c r="E104" s="20"/>
      <c r="F104" s="20"/>
      <c r="G104" s="20"/>
    </row>
    <row r="105" spans="1:7" s="4" customFormat="1" ht="14.1" customHeight="1">
      <c r="A105" s="68"/>
      <c r="B105" s="32" t="s">
        <v>149</v>
      </c>
      <c r="C105" s="33">
        <v>10</v>
      </c>
      <c r="D105" s="19"/>
      <c r="E105" s="20"/>
      <c r="F105" s="20"/>
      <c r="G105" s="20"/>
    </row>
    <row r="106" spans="1:7" s="4" customFormat="1" ht="14.1" customHeight="1">
      <c r="A106" s="68"/>
      <c r="B106" s="32" t="s">
        <v>150</v>
      </c>
      <c r="C106" s="33">
        <v>10</v>
      </c>
      <c r="D106" s="19"/>
      <c r="E106" s="20"/>
      <c r="F106" s="20"/>
      <c r="G106" s="20"/>
    </row>
    <row r="107" spans="1:7" s="4" customFormat="1" ht="14.1" customHeight="1">
      <c r="A107" s="68"/>
      <c r="B107" s="32" t="s">
        <v>151</v>
      </c>
      <c r="C107" s="33">
        <v>5</v>
      </c>
      <c r="D107" s="19"/>
      <c r="E107" s="20"/>
      <c r="F107" s="20"/>
      <c r="G107" s="20"/>
    </row>
    <row r="108" spans="1:7" s="4" customFormat="1" ht="14.1" customHeight="1">
      <c r="A108" s="68"/>
      <c r="B108" s="32" t="s">
        <v>152</v>
      </c>
      <c r="C108" s="33">
        <v>5</v>
      </c>
      <c r="D108" s="19"/>
      <c r="E108" s="20"/>
      <c r="F108" s="20"/>
      <c r="G108" s="20"/>
    </row>
    <row r="109" spans="1:7" s="4" customFormat="1" ht="14.1" customHeight="1">
      <c r="A109" s="68"/>
      <c r="B109" s="32" t="s">
        <v>153</v>
      </c>
      <c r="C109" s="33">
        <v>10</v>
      </c>
      <c r="D109" s="19"/>
      <c r="E109" s="20"/>
      <c r="F109" s="20"/>
      <c r="G109" s="20"/>
    </row>
    <row r="110" spans="1:7" s="4" customFormat="1" ht="14.1" customHeight="1">
      <c r="A110" s="69"/>
      <c r="B110" s="32" t="s">
        <v>154</v>
      </c>
      <c r="C110" s="33">
        <v>15</v>
      </c>
      <c r="D110" s="19"/>
      <c r="E110" s="20"/>
      <c r="F110" s="20"/>
      <c r="G110" s="20"/>
    </row>
    <row r="111" spans="1:7" s="4" customFormat="1" ht="18" customHeight="1">
      <c r="A111" s="19"/>
      <c r="B111" s="38" t="s">
        <v>155</v>
      </c>
      <c r="C111" s="20"/>
      <c r="D111" s="19"/>
      <c r="E111" s="20"/>
      <c r="F111" s="20"/>
      <c r="G111" s="20"/>
    </row>
    <row r="112" spans="1:7" ht="5.0999999999999996" customHeight="1"/>
    <row r="113" spans="1:7" ht="15" customHeight="1">
      <c r="B113" s="39"/>
      <c r="C113" s="72" t="s">
        <v>156</v>
      </c>
      <c r="D113" s="72"/>
      <c r="E113" s="72"/>
      <c r="F113" s="72"/>
      <c r="G113" s="72"/>
    </row>
    <row r="114" spans="1:7" ht="15" customHeight="1">
      <c r="B114" s="40" t="s">
        <v>157</v>
      </c>
      <c r="C114" s="73" t="s">
        <v>158</v>
      </c>
      <c r="D114" s="73"/>
      <c r="E114" s="73"/>
      <c r="F114" s="73"/>
      <c r="G114" s="73"/>
    </row>
    <row r="115" spans="1:7" ht="15" customHeight="1"/>
    <row r="116" spans="1:7" ht="15" customHeight="1"/>
    <row r="117" spans="1:7" ht="20.100000000000001" customHeight="1"/>
    <row r="118" spans="1:7" ht="20.100000000000001" customHeight="1">
      <c r="A118" s="6">
        <v>1</v>
      </c>
    </row>
    <row r="119" spans="1:7" ht="20.100000000000001" customHeight="1">
      <c r="A119" s="6"/>
    </row>
    <row r="120" spans="1:7" ht="20.100000000000001" customHeight="1">
      <c r="A120" s="6"/>
    </row>
  </sheetData>
  <mergeCells count="22">
    <mergeCell ref="A99:A100"/>
    <mergeCell ref="A2:B2"/>
    <mergeCell ref="C2:G2"/>
    <mergeCell ref="A3:B3"/>
    <mergeCell ref="C3:G3"/>
    <mergeCell ref="A4:G4"/>
    <mergeCell ref="A103:A110"/>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s>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6.5">
      <c r="A2" s="2"/>
    </row>
    <row r="3" spans="1:3" ht="16.5">
      <c r="A3" s="2"/>
      <c r="C3" s="2"/>
    </row>
    <row r="4" spans="1:3" ht="16.5">
      <c r="A4" s="2"/>
      <c r="C4" s="2"/>
    </row>
    <row r="5" spans="1:3" ht="16.5">
      <c r="C5" s="2"/>
    </row>
    <row r="6" spans="1:3" ht="16.5">
      <c r="C6" s="2"/>
    </row>
    <row r="7" spans="1:3" ht="16.5">
      <c r="A7" s="2"/>
      <c r="C7" s="2"/>
    </row>
    <row r="8" spans="1:3" ht="16.5">
      <c r="A8" s="2"/>
      <c r="C8" s="2"/>
    </row>
    <row r="9" spans="1:3" ht="16.5">
      <c r="A9"/>
      <c r="C9" s="2"/>
    </row>
    <row r="10" spans="1:3" ht="16.5">
      <c r="A10" s="2"/>
      <c r="C10" s="2"/>
    </row>
    <row r="11" spans="1:3" ht="16.5">
      <c r="A11"/>
      <c r="C11" s="2"/>
    </row>
    <row r="12" spans="1:3" ht="16.5">
      <c r="C12" s="2"/>
    </row>
    <row r="13" spans="1:3" ht="16.5">
      <c r="C13" s="2"/>
    </row>
    <row r="14" spans="1:3" ht="16.5">
      <c r="A14" s="2"/>
      <c r="C14"/>
    </row>
    <row r="15" spans="1:3" ht="16.5">
      <c r="A15" s="2"/>
    </row>
    <row r="16" spans="1:3" ht="16.5">
      <c r="A16" s="2"/>
    </row>
    <row r="17" spans="1:3" ht="16.5">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6.5">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abSelected="1" topLeftCell="A4" workbookViewId="0">
      <selection activeCell="E53" sqref="E53"/>
    </sheetView>
  </sheetViews>
  <sheetFormatPr defaultColWidth="9" defaultRowHeight="15"/>
  <cols>
    <col min="1" max="1" width="5.625" style="6" customWidth="1"/>
    <col min="2" max="2" width="10.5" style="6" customWidth="1"/>
    <col min="3" max="3" width="18.875" style="6" customWidth="1"/>
    <col min="4" max="4" width="7.125" style="6" customWidth="1"/>
    <col min="5" max="8" width="7.625" style="6" customWidth="1"/>
    <col min="9" max="9" width="19.875" style="6" customWidth="1"/>
    <col min="10" max="16384" width="9" style="6"/>
  </cols>
  <sheetData>
    <row r="1" spans="1:19" ht="15" customHeight="1">
      <c r="I1" s="7" t="s">
        <v>0</v>
      </c>
    </row>
    <row r="2" spans="1:19" ht="17.100000000000001" customHeight="1">
      <c r="A2" s="101" t="s">
        <v>1</v>
      </c>
      <c r="B2" s="101"/>
      <c r="C2" s="101"/>
      <c r="D2" s="101"/>
      <c r="E2" s="80" t="s">
        <v>2</v>
      </c>
      <c r="F2" s="80"/>
      <c r="G2" s="80"/>
      <c r="H2" s="80"/>
      <c r="I2" s="80"/>
    </row>
    <row r="3" spans="1:19" ht="17.100000000000001" customHeight="1">
      <c r="A3" s="80" t="s">
        <v>3</v>
      </c>
      <c r="B3" s="80"/>
      <c r="C3" s="80"/>
      <c r="D3" s="80"/>
      <c r="E3" s="81" t="s">
        <v>4</v>
      </c>
      <c r="F3" s="81"/>
      <c r="G3" s="81"/>
      <c r="H3" s="81"/>
      <c r="I3" s="81"/>
    </row>
    <row r="4" spans="1:19" ht="17.100000000000001" customHeight="1">
      <c r="A4" s="80" t="s">
        <v>5</v>
      </c>
      <c r="B4" s="80"/>
      <c r="C4" s="80"/>
      <c r="D4" s="80"/>
      <c r="E4" s="79"/>
      <c r="F4" s="79"/>
      <c r="G4" s="79"/>
      <c r="H4" s="79"/>
      <c r="I4" s="79"/>
    </row>
    <row r="5" spans="1:19" s="41" customFormat="1" ht="12" customHeight="1">
      <c r="A5" s="84"/>
      <c r="B5" s="84"/>
      <c r="C5" s="84"/>
      <c r="D5" s="84"/>
    </row>
    <row r="6" spans="1:19" ht="24.95" customHeight="1">
      <c r="A6" s="85" t="s">
        <v>6</v>
      </c>
      <c r="B6" s="85"/>
      <c r="C6" s="85"/>
      <c r="D6" s="85"/>
      <c r="E6" s="85"/>
      <c r="F6" s="85"/>
      <c r="G6" s="85"/>
      <c r="H6" s="85"/>
      <c r="I6" s="85"/>
      <c r="J6" s="8"/>
      <c r="K6" s="8"/>
      <c r="L6" s="8"/>
      <c r="M6" s="8"/>
      <c r="N6" s="8"/>
      <c r="O6" s="8"/>
      <c r="P6" s="8"/>
      <c r="Q6" s="8"/>
      <c r="R6" s="8"/>
      <c r="S6" s="8"/>
    </row>
    <row r="7" spans="1:19" s="3" customFormat="1" ht="20.100000000000001" customHeight="1">
      <c r="A7" s="85" t="s">
        <v>159</v>
      </c>
      <c r="B7" s="85"/>
      <c r="C7" s="85"/>
      <c r="D7" s="85"/>
      <c r="E7" s="85"/>
      <c r="F7" s="85"/>
      <c r="G7" s="85"/>
      <c r="H7" s="85"/>
      <c r="I7" s="85"/>
      <c r="J7" s="43"/>
      <c r="K7" s="43"/>
      <c r="L7" s="43"/>
      <c r="M7" s="43"/>
      <c r="N7" s="43"/>
      <c r="O7" s="43"/>
      <c r="P7" s="43"/>
      <c r="Q7" s="43"/>
      <c r="R7" s="43"/>
      <c r="S7" s="43"/>
    </row>
    <row r="8" spans="1:19" s="3" customFormat="1" ht="18" customHeight="1">
      <c r="A8" s="86" t="s">
        <v>161</v>
      </c>
      <c r="B8" s="86"/>
      <c r="C8" s="86"/>
      <c r="D8" s="86"/>
      <c r="E8" s="86"/>
      <c r="F8" s="86"/>
      <c r="G8" s="86"/>
      <c r="H8" s="86"/>
      <c r="I8" s="86"/>
      <c r="J8" s="11"/>
      <c r="K8" s="11"/>
      <c r="L8" s="11"/>
      <c r="M8" s="11"/>
      <c r="N8" s="11"/>
      <c r="O8" s="11"/>
      <c r="P8" s="11"/>
      <c r="Q8" s="11"/>
      <c r="R8" s="11"/>
      <c r="S8" s="11"/>
    </row>
    <row r="9" spans="1:19" s="3" customFormat="1" ht="12" customHeight="1">
      <c r="A9" s="48"/>
      <c r="B9" s="48"/>
      <c r="C9" s="48"/>
      <c r="D9" s="48"/>
      <c r="E9" s="48"/>
      <c r="F9" s="48"/>
      <c r="G9" s="48"/>
      <c r="H9" s="48"/>
      <c r="I9" s="48"/>
      <c r="J9" s="11"/>
      <c r="K9" s="11"/>
      <c r="L9" s="11"/>
      <c r="M9" s="11"/>
      <c r="N9" s="11"/>
      <c r="O9" s="11"/>
      <c r="P9" s="11"/>
      <c r="Q9" s="11"/>
      <c r="R9" s="11"/>
      <c r="S9" s="11"/>
    </row>
    <row r="10" spans="1:19" s="4" customFormat="1" ht="27.75" customHeight="1">
      <c r="A10" s="87" t="s">
        <v>27</v>
      </c>
      <c r="B10" s="89" t="s">
        <v>8</v>
      </c>
      <c r="C10" s="91" t="s">
        <v>9</v>
      </c>
      <c r="D10" s="92"/>
      <c r="E10" s="95" t="s">
        <v>10</v>
      </c>
      <c r="F10" s="96"/>
      <c r="G10" s="95" t="s">
        <v>11</v>
      </c>
      <c r="H10" s="96"/>
      <c r="I10" s="97" t="s">
        <v>12</v>
      </c>
    </row>
    <row r="11" spans="1:19" s="4" customFormat="1" ht="30.75" customHeight="1">
      <c r="A11" s="88"/>
      <c r="B11" s="90"/>
      <c r="C11" s="93"/>
      <c r="D11" s="94"/>
      <c r="E11" s="42" t="s">
        <v>13</v>
      </c>
      <c r="F11" s="42" t="s">
        <v>14</v>
      </c>
      <c r="G11" s="42" t="s">
        <v>13</v>
      </c>
      <c r="H11" s="42" t="s">
        <v>14</v>
      </c>
      <c r="I11" s="98"/>
    </row>
    <row r="12" spans="1:19" s="4" customFormat="1" ht="21.95" customHeight="1">
      <c r="A12" s="56">
        <v>1</v>
      </c>
      <c r="B12" s="60"/>
      <c r="C12" s="62"/>
      <c r="D12" s="61"/>
      <c r="E12" s="19"/>
      <c r="F12" s="49" t="str">
        <f t="shared" ref="F12:F50" si="0">IF(AND(E12&gt;=90),"XS",IF(AND(E12&gt;=80),"Tốt",IF(AND(E12&gt;=70),"Khá",IF(AND(E12&gt;=60),"TB",IF(AND(E12&gt;=50),"TB",IF(AND(E12&lt;50),IF(AND(E12&gt;0),"Yếu",IF(AND(E12=0),"KXL"," "))))))))</f>
        <v>KXL</v>
      </c>
      <c r="G12" s="19"/>
      <c r="H12" s="63" t="str">
        <f>IF(AND(G12&gt;=90),"XS",IF(AND(G12&gt;=80),"Tốt",IF(AND(G12&gt;=70),"Khá",IF(AND(G12&gt;=60),"TB",IF(AND(G12&gt;=50),"TB",IF(AND(G12&lt;50),IF(AND(G12&gt;0),"Yếu",IF(AND(G12=0),"KXL"," "))))))))</f>
        <v>KXL</v>
      </c>
      <c r="I12" s="44"/>
    </row>
    <row r="13" spans="1:19" s="4" customFormat="1" ht="21.95" customHeight="1">
      <c r="A13" s="56">
        <v>2</v>
      </c>
      <c r="B13" s="60"/>
      <c r="C13" s="62"/>
      <c r="D13" s="61"/>
      <c r="E13" s="19"/>
      <c r="F13" s="49" t="str">
        <f t="shared" si="0"/>
        <v>KXL</v>
      </c>
      <c r="G13" s="19"/>
      <c r="H13" s="63" t="str">
        <f t="shared" ref="H13:H50" si="1">IF(AND(G13&gt;=90),"XS",IF(AND(G13&gt;=80),"Tốt",IF(AND(G13&gt;=70),"Khá",IF(AND(G13&gt;=60),"TB",IF(AND(G13&gt;=50),"TB",IF(AND(G13&lt;50),IF(AND(G13&gt;0),"Yếu",IF(AND(G13=0),"KXL"," "))))))))</f>
        <v>KXL</v>
      </c>
      <c r="I13" s="44"/>
    </row>
    <row r="14" spans="1:19" s="4" customFormat="1" ht="21.95" customHeight="1">
      <c r="A14" s="56">
        <v>3</v>
      </c>
      <c r="B14" s="60"/>
      <c r="C14" s="62"/>
      <c r="D14" s="61"/>
      <c r="E14" s="19"/>
      <c r="F14" s="49" t="str">
        <f t="shared" si="0"/>
        <v>KXL</v>
      </c>
      <c r="G14" s="19"/>
      <c r="H14" s="63" t="str">
        <f t="shared" si="1"/>
        <v>KXL</v>
      </c>
      <c r="I14" s="44"/>
    </row>
    <row r="15" spans="1:19" s="51" customFormat="1" ht="21.95" customHeight="1">
      <c r="A15" s="46">
        <v>4</v>
      </c>
      <c r="B15" s="60"/>
      <c r="C15" s="62"/>
      <c r="D15" s="61"/>
      <c r="E15" s="19"/>
      <c r="F15" s="50" t="str">
        <f t="shared" si="0"/>
        <v>KXL</v>
      </c>
      <c r="G15" s="24"/>
      <c r="H15" s="63" t="str">
        <f t="shared" si="1"/>
        <v>KXL</v>
      </c>
      <c r="I15" s="20"/>
    </row>
    <row r="16" spans="1:19" s="54" customFormat="1" ht="21.95" customHeight="1">
      <c r="A16" s="57">
        <v>5</v>
      </c>
      <c r="B16" s="60"/>
      <c r="C16" s="62"/>
      <c r="D16" s="61"/>
      <c r="E16" s="19"/>
      <c r="F16" s="55" t="str">
        <f t="shared" si="0"/>
        <v>KXL</v>
      </c>
      <c r="G16" s="19"/>
      <c r="H16" s="63" t="str">
        <f t="shared" si="1"/>
        <v>KXL</v>
      </c>
      <c r="I16" s="20"/>
    </row>
    <row r="17" spans="1:9" s="51" customFormat="1" ht="21.95" customHeight="1">
      <c r="A17" s="46">
        <v>6</v>
      </c>
      <c r="B17" s="60"/>
      <c r="C17" s="62"/>
      <c r="D17" s="61"/>
      <c r="E17" s="19"/>
      <c r="F17" s="50" t="str">
        <f t="shared" si="0"/>
        <v>KXL</v>
      </c>
      <c r="G17" s="24"/>
      <c r="H17" s="63" t="str">
        <f t="shared" si="1"/>
        <v>KXL</v>
      </c>
      <c r="I17" s="20"/>
    </row>
    <row r="18" spans="1:9" s="4" customFormat="1" ht="21.95" customHeight="1">
      <c r="A18" s="56">
        <v>7</v>
      </c>
      <c r="B18" s="60"/>
      <c r="C18" s="62"/>
      <c r="D18" s="61"/>
      <c r="E18" s="19"/>
      <c r="F18" s="49" t="str">
        <f t="shared" si="0"/>
        <v>KXL</v>
      </c>
      <c r="G18" s="19"/>
      <c r="H18" s="63" t="str">
        <f t="shared" si="1"/>
        <v>KXL</v>
      </c>
      <c r="I18" s="20"/>
    </row>
    <row r="19" spans="1:9" s="4" customFormat="1" ht="21.95" customHeight="1">
      <c r="A19" s="56">
        <v>8</v>
      </c>
      <c r="B19" s="60"/>
      <c r="C19" s="62"/>
      <c r="D19" s="61"/>
      <c r="E19" s="19"/>
      <c r="F19" s="49" t="str">
        <f t="shared" si="0"/>
        <v>KXL</v>
      </c>
      <c r="G19" s="19"/>
      <c r="H19" s="63" t="str">
        <f t="shared" si="1"/>
        <v>KXL</v>
      </c>
      <c r="I19" s="20"/>
    </row>
    <row r="20" spans="1:9" s="4" customFormat="1" ht="21.95" customHeight="1">
      <c r="A20" s="56">
        <v>9</v>
      </c>
      <c r="B20" s="60"/>
      <c r="C20" s="62"/>
      <c r="D20" s="61"/>
      <c r="E20" s="19"/>
      <c r="F20" s="49" t="str">
        <f t="shared" si="0"/>
        <v>KXL</v>
      </c>
      <c r="G20" s="19"/>
      <c r="H20" s="63" t="str">
        <f t="shared" si="1"/>
        <v>KXL</v>
      </c>
      <c r="I20" s="44"/>
    </row>
    <row r="21" spans="1:9" s="4" customFormat="1" ht="21.95" customHeight="1">
      <c r="A21" s="56">
        <v>10</v>
      </c>
      <c r="B21" s="60"/>
      <c r="C21" s="62"/>
      <c r="D21" s="61"/>
      <c r="E21" s="19"/>
      <c r="F21" s="49" t="str">
        <f t="shared" si="0"/>
        <v>KXL</v>
      </c>
      <c r="G21" s="19"/>
      <c r="H21" s="63" t="str">
        <f t="shared" si="1"/>
        <v>KXL</v>
      </c>
      <c r="I21" s="20"/>
    </row>
    <row r="22" spans="1:9" s="4" customFormat="1" ht="21.95" customHeight="1">
      <c r="A22" s="56">
        <v>11</v>
      </c>
      <c r="B22" s="60"/>
      <c r="C22" s="62"/>
      <c r="D22" s="61"/>
      <c r="E22" s="19"/>
      <c r="F22" s="49" t="str">
        <f t="shared" si="0"/>
        <v>KXL</v>
      </c>
      <c r="G22" s="19"/>
      <c r="H22" s="63" t="str">
        <f t="shared" si="1"/>
        <v>KXL</v>
      </c>
      <c r="I22" s="20"/>
    </row>
    <row r="23" spans="1:9" s="54" customFormat="1" ht="21.95" customHeight="1">
      <c r="A23" s="56">
        <v>12</v>
      </c>
      <c r="B23" s="60"/>
      <c r="C23" s="62"/>
      <c r="D23" s="61"/>
      <c r="E23" s="19"/>
      <c r="F23" s="49" t="str">
        <f t="shared" si="0"/>
        <v>KXL</v>
      </c>
      <c r="G23" s="19"/>
      <c r="H23" s="63" t="str">
        <f t="shared" si="1"/>
        <v>KXL</v>
      </c>
      <c r="I23" s="20"/>
    </row>
    <row r="24" spans="1:9" s="4" customFormat="1" ht="21.95" customHeight="1">
      <c r="A24" s="56">
        <v>13</v>
      </c>
      <c r="B24" s="60"/>
      <c r="C24" s="62"/>
      <c r="D24" s="61"/>
      <c r="E24" s="19"/>
      <c r="F24" s="49" t="str">
        <f t="shared" si="0"/>
        <v>KXL</v>
      </c>
      <c r="G24" s="19"/>
      <c r="H24" s="63" t="str">
        <f t="shared" si="1"/>
        <v>KXL</v>
      </c>
      <c r="I24" s="20"/>
    </row>
    <row r="25" spans="1:9" s="51" customFormat="1" ht="21.95" customHeight="1">
      <c r="A25" s="56">
        <v>14</v>
      </c>
      <c r="B25" s="60"/>
      <c r="C25" s="62"/>
      <c r="D25" s="61"/>
      <c r="E25" s="19"/>
      <c r="F25" s="50" t="str">
        <f t="shared" si="0"/>
        <v>KXL</v>
      </c>
      <c r="G25" s="24"/>
      <c r="H25" s="63" t="str">
        <f t="shared" si="1"/>
        <v>KXL</v>
      </c>
      <c r="I25" s="20"/>
    </row>
    <row r="26" spans="1:9" s="51" customFormat="1" ht="21.95" customHeight="1">
      <c r="A26" s="56">
        <v>15</v>
      </c>
      <c r="B26" s="60"/>
      <c r="C26" s="62"/>
      <c r="D26" s="61"/>
      <c r="E26" s="19"/>
      <c r="F26" s="50" t="str">
        <f t="shared" si="0"/>
        <v>KXL</v>
      </c>
      <c r="G26" s="24"/>
      <c r="H26" s="63" t="str">
        <f t="shared" si="1"/>
        <v>KXL</v>
      </c>
      <c r="I26" s="20"/>
    </row>
    <row r="27" spans="1:9" s="51" customFormat="1" ht="21.95" customHeight="1">
      <c r="A27" s="56">
        <v>16</v>
      </c>
      <c r="B27" s="60"/>
      <c r="C27" s="62"/>
      <c r="D27" s="61"/>
      <c r="E27" s="19"/>
      <c r="F27" s="50" t="str">
        <f t="shared" si="0"/>
        <v>KXL</v>
      </c>
      <c r="G27" s="24"/>
      <c r="H27" s="63" t="str">
        <f t="shared" si="1"/>
        <v>KXL</v>
      </c>
      <c r="I27" s="44"/>
    </row>
    <row r="28" spans="1:9" s="4" customFormat="1" ht="21.95" customHeight="1">
      <c r="A28" s="56">
        <v>17</v>
      </c>
      <c r="B28" s="60"/>
      <c r="C28" s="62"/>
      <c r="D28" s="61"/>
      <c r="E28" s="19"/>
      <c r="F28" s="49" t="str">
        <f t="shared" si="0"/>
        <v>KXL</v>
      </c>
      <c r="G28" s="19"/>
      <c r="H28" s="63" t="str">
        <f t="shared" si="1"/>
        <v>KXL</v>
      </c>
      <c r="I28" s="20"/>
    </row>
    <row r="29" spans="1:9" s="54" customFormat="1" ht="21.95" customHeight="1">
      <c r="A29" s="56">
        <v>18</v>
      </c>
      <c r="B29" s="60"/>
      <c r="C29" s="62"/>
      <c r="D29" s="61"/>
      <c r="E29" s="19"/>
      <c r="F29" s="49" t="str">
        <f t="shared" si="0"/>
        <v>KXL</v>
      </c>
      <c r="G29" s="19"/>
      <c r="H29" s="63" t="str">
        <f t="shared" si="1"/>
        <v>KXL</v>
      </c>
      <c r="I29" s="44"/>
    </row>
    <row r="30" spans="1:9" s="4" customFormat="1" ht="21.95" customHeight="1">
      <c r="A30" s="56">
        <v>19</v>
      </c>
      <c r="B30" s="60"/>
      <c r="C30" s="62"/>
      <c r="D30" s="61"/>
      <c r="E30" s="19"/>
      <c r="F30" s="49" t="str">
        <f t="shared" si="0"/>
        <v>KXL</v>
      </c>
      <c r="G30" s="19"/>
      <c r="H30" s="63" t="str">
        <f t="shared" si="1"/>
        <v>KXL</v>
      </c>
      <c r="I30" s="44"/>
    </row>
    <row r="31" spans="1:9" s="4" customFormat="1" ht="21.95" customHeight="1">
      <c r="A31" s="56">
        <v>20</v>
      </c>
      <c r="B31" s="60"/>
      <c r="C31" s="62"/>
      <c r="D31" s="61"/>
      <c r="E31" s="19"/>
      <c r="F31" s="49" t="str">
        <f t="shared" si="0"/>
        <v>KXL</v>
      </c>
      <c r="G31" s="19"/>
      <c r="H31" s="63" t="str">
        <f t="shared" si="1"/>
        <v>KXL</v>
      </c>
      <c r="I31" s="44"/>
    </row>
    <row r="32" spans="1:9" s="54" customFormat="1" ht="21.95" customHeight="1">
      <c r="A32" s="56">
        <v>21</v>
      </c>
      <c r="B32" s="60"/>
      <c r="C32" s="62"/>
      <c r="D32" s="61"/>
      <c r="E32" s="19"/>
      <c r="F32" s="49" t="str">
        <f t="shared" si="0"/>
        <v>KXL</v>
      </c>
      <c r="G32" s="19"/>
      <c r="H32" s="63" t="str">
        <f t="shared" si="1"/>
        <v>KXL</v>
      </c>
      <c r="I32" s="20"/>
    </row>
    <row r="33" spans="1:9" s="4" customFormat="1" ht="21.95" customHeight="1">
      <c r="A33" s="56">
        <v>22</v>
      </c>
      <c r="B33" s="60"/>
      <c r="C33" s="62"/>
      <c r="D33" s="61"/>
      <c r="E33" s="19"/>
      <c r="F33" s="49" t="str">
        <f t="shared" si="0"/>
        <v>KXL</v>
      </c>
      <c r="G33" s="19"/>
      <c r="H33" s="63" t="str">
        <f t="shared" si="1"/>
        <v>KXL</v>
      </c>
      <c r="I33" s="20"/>
    </row>
    <row r="34" spans="1:9" s="4" customFormat="1" ht="21.95" customHeight="1">
      <c r="A34" s="56">
        <v>23</v>
      </c>
      <c r="B34" s="60"/>
      <c r="C34" s="62"/>
      <c r="D34" s="61"/>
      <c r="E34" s="19"/>
      <c r="F34" s="49" t="str">
        <f t="shared" si="0"/>
        <v>KXL</v>
      </c>
      <c r="G34" s="19"/>
      <c r="H34" s="63" t="str">
        <f t="shared" si="1"/>
        <v>KXL</v>
      </c>
      <c r="I34" s="20"/>
    </row>
    <row r="35" spans="1:9" s="51" customFormat="1" ht="21.95" customHeight="1">
      <c r="A35" s="56">
        <v>24</v>
      </c>
      <c r="B35" s="60"/>
      <c r="C35" s="62"/>
      <c r="D35" s="61"/>
      <c r="E35" s="19"/>
      <c r="F35" s="50" t="str">
        <f t="shared" si="0"/>
        <v>KXL</v>
      </c>
      <c r="G35" s="24"/>
      <c r="H35" s="63" t="str">
        <f t="shared" si="1"/>
        <v>KXL</v>
      </c>
      <c r="I35" s="20"/>
    </row>
    <row r="36" spans="1:9" s="4" customFormat="1" ht="21.95" customHeight="1">
      <c r="A36" s="56">
        <v>25</v>
      </c>
      <c r="B36" s="60"/>
      <c r="C36" s="62"/>
      <c r="D36" s="61"/>
      <c r="E36" s="19"/>
      <c r="F36" s="50" t="str">
        <f t="shared" si="0"/>
        <v>KXL</v>
      </c>
      <c r="G36" s="19"/>
      <c r="H36" s="63" t="str">
        <f t="shared" si="1"/>
        <v>KXL</v>
      </c>
      <c r="I36" s="20"/>
    </row>
    <row r="37" spans="1:9" s="4" customFormat="1" ht="21.95" customHeight="1">
      <c r="A37" s="56">
        <v>26</v>
      </c>
      <c r="B37" s="60"/>
      <c r="C37" s="62"/>
      <c r="D37" s="61"/>
      <c r="E37" s="19"/>
      <c r="F37" s="50" t="str">
        <f t="shared" si="0"/>
        <v>KXL</v>
      </c>
      <c r="G37" s="19"/>
      <c r="H37" s="63" t="str">
        <f t="shared" si="1"/>
        <v>KXL</v>
      </c>
      <c r="I37" s="20"/>
    </row>
    <row r="38" spans="1:9" s="4" customFormat="1" ht="21.95" customHeight="1">
      <c r="A38" s="56">
        <v>27</v>
      </c>
      <c r="B38" s="60"/>
      <c r="C38" s="62"/>
      <c r="D38" s="61"/>
      <c r="E38" s="19"/>
      <c r="F38" s="50" t="str">
        <f t="shared" si="0"/>
        <v>KXL</v>
      </c>
      <c r="G38" s="19"/>
      <c r="H38" s="63" t="str">
        <f t="shared" si="1"/>
        <v>KXL</v>
      </c>
      <c r="I38" s="20"/>
    </row>
    <row r="39" spans="1:9" s="4" customFormat="1" ht="21.95" customHeight="1">
      <c r="A39" s="56">
        <v>28</v>
      </c>
      <c r="B39" s="60"/>
      <c r="C39" s="62"/>
      <c r="D39" s="61"/>
      <c r="E39" s="19"/>
      <c r="F39" s="50" t="str">
        <f t="shared" si="0"/>
        <v>KXL</v>
      </c>
      <c r="G39" s="19"/>
      <c r="H39" s="63" t="str">
        <f t="shared" si="1"/>
        <v>KXL</v>
      </c>
      <c r="I39" s="20"/>
    </row>
    <row r="40" spans="1:9" s="4" customFormat="1" ht="21.95" customHeight="1">
      <c r="A40" s="56">
        <v>29</v>
      </c>
      <c r="B40" s="60"/>
      <c r="C40" s="62"/>
      <c r="D40" s="61"/>
      <c r="E40" s="19"/>
      <c r="F40" s="50" t="str">
        <f t="shared" si="0"/>
        <v>KXL</v>
      </c>
      <c r="G40" s="19"/>
      <c r="H40" s="63" t="str">
        <f t="shared" si="1"/>
        <v>KXL</v>
      </c>
      <c r="I40" s="44"/>
    </row>
    <row r="41" spans="1:9" s="4" customFormat="1" ht="21.95" customHeight="1">
      <c r="A41" s="56">
        <v>30</v>
      </c>
      <c r="B41" s="60"/>
      <c r="C41" s="62"/>
      <c r="D41" s="61"/>
      <c r="E41" s="19"/>
      <c r="F41" s="50" t="str">
        <f t="shared" si="0"/>
        <v>KXL</v>
      </c>
      <c r="G41" s="19"/>
      <c r="H41" s="63" t="str">
        <f t="shared" si="1"/>
        <v>KXL</v>
      </c>
      <c r="I41" s="20"/>
    </row>
    <row r="42" spans="1:9" s="4" customFormat="1" ht="21.95" customHeight="1">
      <c r="A42" s="56">
        <v>31</v>
      </c>
      <c r="B42" s="60"/>
      <c r="C42" s="62"/>
      <c r="D42" s="61"/>
      <c r="E42" s="19"/>
      <c r="F42" s="50" t="str">
        <f t="shared" si="0"/>
        <v>KXL</v>
      </c>
      <c r="G42" s="19"/>
      <c r="H42" s="63" t="str">
        <f t="shared" si="1"/>
        <v>KXL</v>
      </c>
      <c r="I42" s="20"/>
    </row>
    <row r="43" spans="1:9" s="54" customFormat="1" ht="21.95" customHeight="1">
      <c r="A43" s="56">
        <v>32</v>
      </c>
      <c r="B43" s="60"/>
      <c r="C43" s="62"/>
      <c r="D43" s="61"/>
      <c r="E43" s="19"/>
      <c r="F43" s="50" t="str">
        <f t="shared" si="0"/>
        <v>KXL</v>
      </c>
      <c r="G43" s="19"/>
      <c r="H43" s="63" t="str">
        <f t="shared" si="1"/>
        <v>KXL</v>
      </c>
      <c r="I43" s="20"/>
    </row>
    <row r="44" spans="1:9" s="4" customFormat="1" ht="21.95" customHeight="1">
      <c r="A44" s="56">
        <v>33</v>
      </c>
      <c r="B44" s="60"/>
      <c r="C44" s="62"/>
      <c r="D44" s="61"/>
      <c r="E44" s="19"/>
      <c r="F44" s="50" t="str">
        <f t="shared" si="0"/>
        <v>KXL</v>
      </c>
      <c r="G44" s="19"/>
      <c r="H44" s="63" t="str">
        <f t="shared" si="1"/>
        <v>KXL</v>
      </c>
      <c r="I44" s="20"/>
    </row>
    <row r="45" spans="1:9" s="4" customFormat="1" ht="21.95" customHeight="1">
      <c r="A45" s="56">
        <v>34</v>
      </c>
      <c r="B45" s="60"/>
      <c r="C45" s="62"/>
      <c r="D45" s="61"/>
      <c r="E45" s="19"/>
      <c r="F45" s="49" t="str">
        <f t="shared" si="0"/>
        <v>KXL</v>
      </c>
      <c r="G45" s="19"/>
      <c r="H45" s="63" t="str">
        <f t="shared" si="1"/>
        <v>KXL</v>
      </c>
      <c r="I45" s="20"/>
    </row>
    <row r="46" spans="1:9" s="4" customFormat="1" ht="21.95" customHeight="1">
      <c r="A46" s="56">
        <v>35</v>
      </c>
      <c r="B46" s="60"/>
      <c r="C46" s="62"/>
      <c r="D46" s="61"/>
      <c r="E46" s="19"/>
      <c r="F46" s="49" t="str">
        <f t="shared" si="0"/>
        <v>KXL</v>
      </c>
      <c r="G46" s="19"/>
      <c r="H46" s="63" t="str">
        <f t="shared" si="1"/>
        <v>KXL</v>
      </c>
      <c r="I46" s="20"/>
    </row>
    <row r="47" spans="1:9" s="4" customFormat="1" ht="21.95" customHeight="1">
      <c r="A47" s="56">
        <v>36</v>
      </c>
      <c r="B47" s="60"/>
      <c r="C47" s="62"/>
      <c r="D47" s="61"/>
      <c r="E47" s="19"/>
      <c r="F47" s="49" t="str">
        <f t="shared" si="0"/>
        <v>KXL</v>
      </c>
      <c r="G47" s="19"/>
      <c r="H47" s="63" t="str">
        <f t="shared" si="1"/>
        <v>KXL</v>
      </c>
      <c r="I47" s="20"/>
    </row>
    <row r="48" spans="1:9" s="4" customFormat="1" ht="21.95" customHeight="1">
      <c r="A48" s="56">
        <v>37</v>
      </c>
      <c r="B48" s="60"/>
      <c r="C48" s="62"/>
      <c r="D48" s="61"/>
      <c r="E48" s="19"/>
      <c r="F48" s="49" t="str">
        <f t="shared" si="0"/>
        <v>KXL</v>
      </c>
      <c r="G48" s="19"/>
      <c r="H48" s="63" t="str">
        <f t="shared" si="1"/>
        <v>KXL</v>
      </c>
      <c r="I48" s="20"/>
    </row>
    <row r="49" spans="1:9" s="4" customFormat="1" ht="21.95" customHeight="1">
      <c r="A49" s="56">
        <v>38</v>
      </c>
      <c r="B49" s="60"/>
      <c r="C49" s="62"/>
      <c r="D49" s="61"/>
      <c r="E49" s="19"/>
      <c r="F49" s="49" t="str">
        <f t="shared" si="0"/>
        <v>KXL</v>
      </c>
      <c r="G49" s="19"/>
      <c r="H49" s="63" t="str">
        <f t="shared" si="1"/>
        <v>KXL</v>
      </c>
      <c r="I49" s="20"/>
    </row>
    <row r="50" spans="1:9" s="4" customFormat="1" ht="21.95" customHeight="1">
      <c r="A50" s="56">
        <v>39</v>
      </c>
      <c r="B50" s="60"/>
      <c r="C50" s="62"/>
      <c r="D50" s="61"/>
      <c r="E50" s="56"/>
      <c r="F50" s="58" t="str">
        <f t="shared" si="0"/>
        <v>KXL</v>
      </c>
      <c r="G50" s="56"/>
      <c r="H50" s="64" t="str">
        <f t="shared" si="1"/>
        <v>KXL</v>
      </c>
      <c r="I50" s="59"/>
    </row>
    <row r="51" spans="1:9" ht="21.95" customHeight="1">
      <c r="C51" s="80" t="s">
        <v>19</v>
      </c>
      <c r="D51" s="80"/>
      <c r="E51" s="80"/>
      <c r="F51" s="80"/>
      <c r="G51" s="80"/>
      <c r="H51" s="80"/>
      <c r="I51" s="80"/>
    </row>
    <row r="52" spans="1:9" ht="21.95" customHeight="1">
      <c r="C52" s="99" t="s">
        <v>20</v>
      </c>
      <c r="D52" s="99"/>
      <c r="E52" s="95" t="s">
        <v>10</v>
      </c>
      <c r="F52" s="96"/>
      <c r="G52" s="100" t="s">
        <v>11</v>
      </c>
      <c r="H52" s="100"/>
      <c r="I52" s="99" t="s">
        <v>12</v>
      </c>
    </row>
    <row r="53" spans="1:9" s="4" customFormat="1" ht="21.95" customHeight="1">
      <c r="C53" s="99"/>
      <c r="D53" s="99"/>
      <c r="E53" s="42" t="s">
        <v>21</v>
      </c>
      <c r="F53" s="38" t="s">
        <v>22</v>
      </c>
      <c r="G53" s="42" t="s">
        <v>21</v>
      </c>
      <c r="H53" s="38" t="s">
        <v>22</v>
      </c>
      <c r="I53" s="99"/>
    </row>
    <row r="54" spans="1:9" ht="21.95" customHeight="1">
      <c r="C54" s="82" t="s">
        <v>18</v>
      </c>
      <c r="D54" s="82"/>
      <c r="E54" s="52">
        <f>COUNTIF(F12:F50,"XS")</f>
        <v>0</v>
      </c>
      <c r="F54" s="53">
        <f>E54*100/A50</f>
        <v>0</v>
      </c>
      <c r="G54" s="65">
        <f>COUNTIF(H12:H50,"XS")</f>
        <v>0</v>
      </c>
      <c r="H54" s="66">
        <f>G54*100/A50</f>
        <v>0</v>
      </c>
      <c r="I54" s="45"/>
    </row>
    <row r="55" spans="1:9" ht="21.95" customHeight="1">
      <c r="C55" s="82" t="s">
        <v>17</v>
      </c>
      <c r="D55" s="82"/>
      <c r="E55" s="52">
        <f>COUNTIF(F12:F50,"Tốt")</f>
        <v>0</v>
      </c>
      <c r="F55" s="53">
        <f>E55*100/A50</f>
        <v>0</v>
      </c>
      <c r="G55" s="65">
        <f>COUNTIF(H12:H50,"Tốt")</f>
        <v>0</v>
      </c>
      <c r="H55" s="66">
        <f>G55*100/A50</f>
        <v>0</v>
      </c>
      <c r="I55" s="45"/>
    </row>
    <row r="56" spans="1:9" ht="21.95" customHeight="1">
      <c r="C56" s="82" t="s">
        <v>15</v>
      </c>
      <c r="D56" s="82"/>
      <c r="E56" s="52">
        <f>COUNTIF(F12:F50,"Khá")</f>
        <v>0</v>
      </c>
      <c r="F56" s="53">
        <f>E56*100/A50</f>
        <v>0</v>
      </c>
      <c r="G56" s="65">
        <f>COUNTIF(H12:H50,"Khá")</f>
        <v>0</v>
      </c>
      <c r="H56" s="66">
        <f>G56*100/A50</f>
        <v>0</v>
      </c>
      <c r="I56" s="45"/>
    </row>
    <row r="57" spans="1:9" ht="21.95" customHeight="1">
      <c r="C57" s="82" t="s">
        <v>23</v>
      </c>
      <c r="D57" s="82"/>
      <c r="E57" s="52">
        <f>COUNTIF(F12:F50,"TB")</f>
        <v>0</v>
      </c>
      <c r="F57" s="53">
        <f>E57*100/A50</f>
        <v>0</v>
      </c>
      <c r="G57" s="65">
        <f>COUNTIF(H12:H50,"TB")</f>
        <v>0</v>
      </c>
      <c r="H57" s="66">
        <f>G57*100/A50</f>
        <v>0</v>
      </c>
      <c r="I57" s="45"/>
    </row>
    <row r="58" spans="1:9" ht="21.95" customHeight="1">
      <c r="C58" s="82" t="s">
        <v>16</v>
      </c>
      <c r="D58" s="82"/>
      <c r="E58" s="52">
        <f>COUNTIF(F12:F50,"Yếu")</f>
        <v>0</v>
      </c>
      <c r="F58" s="53">
        <f>E58*100/A50</f>
        <v>0</v>
      </c>
      <c r="G58" s="65">
        <f>COUNTIF(H12:H50,"Yếu")</f>
        <v>0</v>
      </c>
      <c r="H58" s="66">
        <f>G58*100/A50</f>
        <v>0</v>
      </c>
      <c r="I58" s="45"/>
    </row>
    <row r="59" spans="1:9" ht="21.95" customHeight="1">
      <c r="C59" s="82" t="s">
        <v>24</v>
      </c>
      <c r="D59" s="82"/>
      <c r="E59" s="52">
        <f>COUNTIF(F12:F50,"KXL")</f>
        <v>39</v>
      </c>
      <c r="F59" s="53">
        <f>E59*100/A50</f>
        <v>100</v>
      </c>
      <c r="G59" s="65">
        <f>COUNTIF(H12:H50,"KXL")</f>
        <v>39</v>
      </c>
      <c r="H59" s="66">
        <f>G59*100/A50</f>
        <v>100</v>
      </c>
      <c r="I59" s="45"/>
    </row>
    <row r="60" spans="1:9">
      <c r="C60" s="40"/>
      <c r="D60" s="40"/>
    </row>
    <row r="61" spans="1:9" ht="15.75">
      <c r="E61" s="83" t="s">
        <v>160</v>
      </c>
      <c r="F61" s="83"/>
      <c r="G61" s="83"/>
      <c r="H61" s="83"/>
      <c r="I61" s="83"/>
    </row>
    <row r="62" spans="1:9">
      <c r="A62" s="79" t="s">
        <v>25</v>
      </c>
      <c r="B62" s="79"/>
      <c r="C62" s="79"/>
      <c r="D62" s="79"/>
      <c r="E62" s="79"/>
      <c r="F62" s="79" t="s">
        <v>10</v>
      </c>
      <c r="G62" s="79"/>
      <c r="H62" s="79"/>
      <c r="I62" s="47" t="s">
        <v>26</v>
      </c>
    </row>
    <row r="63" spans="1:9" ht="22.5" customHeight="1"/>
    <row r="66" spans="1:9">
      <c r="A66" s="6">
        <v>1</v>
      </c>
      <c r="F66" s="79"/>
      <c r="G66" s="79"/>
      <c r="H66" s="79"/>
      <c r="I66" s="47"/>
    </row>
  </sheetData>
  <mergeCells count="31">
    <mergeCell ref="A2:D2"/>
    <mergeCell ref="E2:I2"/>
    <mergeCell ref="A3:D3"/>
    <mergeCell ref="E3:I3"/>
    <mergeCell ref="A4:D4"/>
    <mergeCell ref="E4:I4"/>
    <mergeCell ref="C54:D54"/>
    <mergeCell ref="A5:D5"/>
    <mergeCell ref="A6:I6"/>
    <mergeCell ref="A7:I7"/>
    <mergeCell ref="A8:I8"/>
    <mergeCell ref="A10:A11"/>
    <mergeCell ref="B10:B11"/>
    <mergeCell ref="C10:D11"/>
    <mergeCell ref="E10:F10"/>
    <mergeCell ref="G10:H10"/>
    <mergeCell ref="I10:I11"/>
    <mergeCell ref="C51:I51"/>
    <mergeCell ref="C52:D53"/>
    <mergeCell ref="E52:F52"/>
    <mergeCell ref="G52:H52"/>
    <mergeCell ref="I52:I53"/>
    <mergeCell ref="A62:E62"/>
    <mergeCell ref="F62:H62"/>
    <mergeCell ref="F66:H66"/>
    <mergeCell ref="C55:D55"/>
    <mergeCell ref="C56:D56"/>
    <mergeCell ref="C57:D57"/>
    <mergeCell ref="C58:D58"/>
    <mergeCell ref="C59:D59"/>
    <mergeCell ref="E61:I61"/>
  </mergeCells>
  <conditionalFormatting sqref="F12:F50 H12:H50">
    <cfRule type="cellIs" dxfId="1" priority="1" stopIfTrue="1" operator="equal">
      <formula>"SVG"</formula>
    </cfRule>
    <cfRule type="cellIs" dxfId="0" priority="2" stopIfTrue="1" operator="equal">
      <formula>"SVXS"</formula>
    </cfRule>
  </conditionalFormatting>
  <pageMargins left="0.7" right="0.45"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BANG TONG HOP REN LUYEN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HSSV</cp:lastModifiedBy>
  <cp:lastPrinted>2024-02-22T08:49:26Z</cp:lastPrinted>
  <dcterms:created xsi:type="dcterms:W3CDTF">1999-12-31T18:49:00Z</dcterms:created>
  <dcterms:modified xsi:type="dcterms:W3CDTF">2024-03-01T04:15:09Z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DC0F598966E647BDA7F42FEA2CE3E60E</vt:lpwstr>
  </property>
  <property fmtid="{D5CDD505-2E9C-101B-9397-08002B2CF9AE}" pid="3" name="KSOProductBuildVer">
    <vt:lpwstr>1033-11.2.0.11537</vt:lpwstr>
  </property>
</Properties>
</file>